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mc:AlternateContent xmlns:mc="http://schemas.openxmlformats.org/markup-compatibility/2006">
    <mc:Choice Requires="x15">
      <x15ac:absPath xmlns:x15ac="http://schemas.microsoft.com/office/spreadsheetml/2010/11/ac" url="C:\Users\Hp\Downloads\"/>
    </mc:Choice>
  </mc:AlternateContent>
  <xr:revisionPtr revIDLastSave="0" documentId="8_{35759F14-5B4B-4F56-B5F1-69EAC1BEAB7F}" xr6:coauthVersionLast="36" xr6:coauthVersionMax="36" xr10:uidLastSave="{00000000-0000-0000-0000-000000000000}"/>
  <bookViews>
    <workbookView xWindow="0" yWindow="0" windowWidth="20490" windowHeight="7545" activeTab="3" xr2:uid="{00000000-000D-0000-FFFF-FFFF00000000}"/>
  </bookViews>
  <sheets>
    <sheet name="Raw Data" sheetId="1" r:id="rId1"/>
    <sheet name="Analysis" sheetId="3" r:id="rId2"/>
    <sheet name="DASHBOARD" sheetId="4" r:id="rId3"/>
    <sheet name="Cleaned Data" sheetId="2" r:id="rId4"/>
  </sheets>
  <definedNames>
    <definedName name="Slicer_Category">#N/A</definedName>
    <definedName name="Slicer_Discount_Tier">#N/A</definedName>
    <definedName name="Slicer_Pack_Size">#N/A</definedName>
    <definedName name="Slicer_Price_Category">#N/A</definedName>
    <definedName name="Slicer_Stock_Status">#N/A</definedName>
    <definedName name="Zepto_data">ZeptoData[#All]</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S2" i="2" l="1" a="1"/>
  <c r="S2" i="2" s="1"/>
  <c r="S3" i="2" a="1"/>
  <c r="S3" i="2" s="1"/>
  <c r="S4" i="2" a="1"/>
  <c r="S4" i="2" s="1"/>
  <c r="S5" i="2" a="1"/>
  <c r="S5" i="2" s="1"/>
  <c r="S6" i="2" a="1"/>
  <c r="S6" i="2" s="1"/>
  <c r="S7" i="2" a="1"/>
  <c r="S7" i="2" s="1"/>
  <c r="S8" i="2" a="1"/>
  <c r="S8" i="2"/>
  <c r="S9" i="2" a="1"/>
  <c r="S9" i="2" s="1"/>
  <c r="S10" i="2" a="1"/>
  <c r="S10" i="2" s="1"/>
  <c r="S11" i="2" a="1"/>
  <c r="S11" i="2"/>
  <c r="S12" i="2" a="1"/>
  <c r="S12" i="2"/>
  <c r="S13" i="2" a="1"/>
  <c r="S13" i="2" s="1"/>
  <c r="S14" i="2" a="1"/>
  <c r="S14" i="2"/>
  <c r="S15" i="2" a="1"/>
  <c r="S15" i="2" s="1"/>
  <c r="S16" i="2" a="1"/>
  <c r="S16" i="2"/>
  <c r="S17" i="2" a="1"/>
  <c r="S17" i="2" s="1"/>
  <c r="S18" i="2" a="1"/>
  <c r="S18" i="2" s="1"/>
  <c r="S19" i="2" a="1"/>
  <c r="S19" i="2" s="1"/>
  <c r="S20" i="2" a="1"/>
  <c r="S20" i="2" s="1"/>
  <c r="S21" i="2" a="1"/>
  <c r="S21" i="2" s="1"/>
  <c r="S22" i="2" a="1"/>
  <c r="S22" i="2"/>
  <c r="S23" i="2" a="1"/>
  <c r="S23" i="2" s="1"/>
  <c r="S24" i="2" a="1"/>
  <c r="S24" i="2"/>
  <c r="S25" i="2" a="1"/>
  <c r="S25" i="2" s="1"/>
  <c r="S26" i="2" a="1"/>
  <c r="S26" i="2" s="1"/>
  <c r="S27" i="2" a="1"/>
  <c r="S27" i="2"/>
  <c r="S28" i="2" a="1"/>
  <c r="S28" i="2" s="1"/>
  <c r="S29" i="2" a="1"/>
  <c r="S29" i="2" s="1"/>
  <c r="S30" i="2" a="1"/>
  <c r="S30" i="2" s="1"/>
  <c r="S31" i="2" a="1"/>
  <c r="S31" i="2" s="1"/>
  <c r="S32" i="2" a="1"/>
  <c r="S32" i="2" s="1"/>
  <c r="S33" i="2" a="1"/>
  <c r="S33" i="2" s="1"/>
  <c r="S34" i="2" a="1"/>
  <c r="S34" i="2" s="1"/>
  <c r="S35" i="2" a="1"/>
  <c r="S35" i="2" s="1"/>
  <c r="S36" i="2" a="1"/>
  <c r="S36" i="2" s="1"/>
  <c r="S37" i="2" a="1"/>
  <c r="S37" i="2" s="1"/>
  <c r="S38" i="2" a="1"/>
  <c r="S38" i="2"/>
  <c r="S39" i="2" a="1"/>
  <c r="S39" i="2"/>
  <c r="S40" i="2" a="1"/>
  <c r="S40" i="2"/>
  <c r="S41" i="2" a="1"/>
  <c r="S41" i="2" s="1"/>
  <c r="S42" i="2" a="1"/>
  <c r="S42" i="2"/>
  <c r="S43" i="2" a="1"/>
  <c r="S43" i="2" s="1"/>
  <c r="S44" i="2" a="1"/>
  <c r="S44" i="2"/>
  <c r="S45" i="2" a="1"/>
  <c r="S45" i="2" s="1"/>
  <c r="S46" i="2" a="1"/>
  <c r="S46" i="2" s="1"/>
  <c r="S47" i="2" a="1"/>
  <c r="S47" i="2"/>
  <c r="S48" i="2" a="1"/>
  <c r="S48" i="2" s="1"/>
  <c r="S49" i="2" a="1"/>
  <c r="S49" i="2" s="1"/>
  <c r="S50" i="2" a="1"/>
  <c r="S50" i="2" s="1"/>
  <c r="S51" i="2" a="1"/>
  <c r="S51" i="2" s="1"/>
  <c r="S52" i="2" a="1"/>
  <c r="S52" i="2"/>
  <c r="S53" i="2" a="1"/>
  <c r="S53" i="2"/>
  <c r="S54" i="2" a="1"/>
  <c r="S54" i="2"/>
  <c r="S55" i="2" a="1"/>
  <c r="S55" i="2" s="1"/>
  <c r="S56" i="2" a="1"/>
  <c r="S56" i="2" s="1"/>
  <c r="S57" i="2" a="1"/>
  <c r="S57" i="2"/>
  <c r="S58" i="2" a="1"/>
  <c r="S58" i="2" s="1"/>
  <c r="S59" i="2" a="1"/>
  <c r="S59" i="2" s="1"/>
  <c r="S60" i="2" a="1"/>
  <c r="S60" i="2"/>
  <c r="S61" i="2" a="1"/>
  <c r="S61" i="2" s="1"/>
  <c r="S62" i="2" a="1"/>
  <c r="S62" i="2" s="1"/>
  <c r="S63" i="2" a="1"/>
  <c r="S63" i="2" s="1"/>
  <c r="S64" i="2" a="1"/>
  <c r="S64" i="2"/>
  <c r="S65" i="2" a="1"/>
  <c r="S65" i="2" s="1"/>
  <c r="S66" i="2" a="1"/>
  <c r="S66" i="2"/>
  <c r="S67" i="2" a="1"/>
  <c r="S67" i="2" s="1"/>
  <c r="S68" i="2" a="1"/>
  <c r="S68" i="2"/>
  <c r="S69" i="2" a="1"/>
  <c r="S69" i="2" s="1"/>
  <c r="S70" i="2" a="1"/>
  <c r="S70" i="2"/>
  <c r="S71" i="2" a="1"/>
  <c r="S71" i="2" s="1"/>
  <c r="S72" i="2" a="1"/>
  <c r="S72" i="2" s="1"/>
  <c r="S73" i="2" a="1"/>
  <c r="S73" i="2" s="1"/>
  <c r="S74" i="2" a="1"/>
  <c r="S74" i="2" s="1"/>
  <c r="S75" i="2" a="1"/>
  <c r="S75" i="2" s="1"/>
  <c r="S76" i="2" a="1"/>
  <c r="S76" i="2" s="1"/>
  <c r="S77" i="2" a="1"/>
  <c r="S77" i="2" s="1"/>
  <c r="S78" i="2" a="1"/>
  <c r="S78" i="2"/>
  <c r="S79" i="2" a="1"/>
  <c r="S79" i="2" s="1"/>
  <c r="S80" i="2" a="1"/>
  <c r="S80" i="2" s="1"/>
  <c r="S81" i="2" a="1"/>
  <c r="S81" i="2" s="1"/>
  <c r="S82" i="2" a="1"/>
  <c r="S82" i="2" s="1"/>
  <c r="S83" i="2" a="1"/>
  <c r="S83" i="2"/>
  <c r="S84" i="2" a="1"/>
  <c r="S84" i="2" s="1"/>
  <c r="S85" i="2" a="1"/>
  <c r="S85" i="2" s="1"/>
  <c r="S86" i="2" a="1"/>
  <c r="S86" i="2"/>
  <c r="S87" i="2" a="1"/>
  <c r="S87" i="2"/>
  <c r="S88" i="2" a="1"/>
  <c r="S88" i="2"/>
  <c r="S89" i="2" a="1"/>
  <c r="S89" i="2" s="1"/>
  <c r="S90" i="2" a="1"/>
  <c r="S90" i="2" s="1"/>
  <c r="S91" i="2" a="1"/>
  <c r="S91" i="2" s="1"/>
  <c r="S92" i="2" a="1"/>
  <c r="S92" i="2" s="1"/>
  <c r="S93" i="2" a="1"/>
  <c r="S93" i="2"/>
  <c r="S94" i="2" a="1"/>
  <c r="S94" i="2" s="1"/>
  <c r="S95" i="2" a="1"/>
  <c r="S95" i="2" s="1"/>
  <c r="S96" i="2" a="1"/>
  <c r="S96" i="2"/>
  <c r="S97" i="2" a="1"/>
  <c r="S97" i="2" s="1"/>
  <c r="S98" i="2" a="1"/>
  <c r="S98" i="2" s="1"/>
  <c r="S99" i="2" a="1"/>
  <c r="S99" i="2"/>
  <c r="S100" i="2" a="1"/>
  <c r="S100" i="2" s="1"/>
  <c r="S101" i="2" a="1"/>
  <c r="S101" i="2"/>
  <c r="S102" i="2" a="1"/>
  <c r="S102" i="2" s="1"/>
  <c r="S103" i="2" a="1"/>
  <c r="S103" i="2" s="1"/>
  <c r="S104" i="2" a="1"/>
  <c r="S104" i="2" s="1"/>
  <c r="S105" i="2" a="1"/>
  <c r="S105" i="2" s="1"/>
  <c r="S106" i="2" a="1"/>
  <c r="S106" i="2" s="1"/>
  <c r="S107" i="2" a="1"/>
  <c r="S107" i="2" s="1"/>
  <c r="S108" i="2" a="1"/>
  <c r="S108" i="2" s="1"/>
  <c r="S109" i="2" a="1"/>
  <c r="S109" i="2" s="1"/>
  <c r="S110" i="2" a="1"/>
  <c r="S110" i="2"/>
  <c r="S111" i="2" a="1"/>
  <c r="S111" i="2"/>
  <c r="S112" i="2" a="1"/>
  <c r="S112" i="2"/>
  <c r="S113" i="2" a="1"/>
  <c r="S113" i="2"/>
  <c r="S114" i="2" a="1"/>
  <c r="S114" i="2" s="1"/>
  <c r="S115" i="2" a="1"/>
  <c r="S115" i="2" s="1"/>
  <c r="S116" i="2" a="1"/>
  <c r="S116" i="2"/>
  <c r="S117" i="2" a="1"/>
  <c r="S117" i="2" s="1"/>
  <c r="S118" i="2" a="1"/>
  <c r="S118" i="2" s="1"/>
  <c r="S119" i="2" a="1"/>
  <c r="S119" i="2" s="1"/>
  <c r="S120" i="2" a="1"/>
  <c r="S120" i="2"/>
  <c r="S121" i="2" a="1"/>
  <c r="S121" i="2" s="1"/>
  <c r="S122" i="2" a="1"/>
  <c r="S122" i="2" s="1"/>
  <c r="S123" i="2" a="1"/>
  <c r="S123" i="2"/>
  <c r="S124" i="2" a="1"/>
  <c r="S124" i="2"/>
  <c r="S125" i="2" a="1"/>
  <c r="S125" i="2"/>
  <c r="S126" i="2" a="1"/>
  <c r="S126" i="2" s="1"/>
  <c r="S127" i="2" a="1"/>
  <c r="S127" i="2" s="1"/>
  <c r="S128" i="2" a="1"/>
  <c r="S128" i="2"/>
  <c r="S129" i="2" a="1"/>
  <c r="S129" i="2"/>
  <c r="S130" i="2" a="1"/>
  <c r="S130" i="2" s="1"/>
  <c r="S131" i="2" a="1"/>
  <c r="S131" i="2" s="1"/>
  <c r="S132" i="2" a="1"/>
  <c r="S132" i="2"/>
  <c r="S133" i="2" a="1"/>
  <c r="S133" i="2" s="1"/>
  <c r="S134" i="2" a="1"/>
  <c r="S134" i="2" s="1"/>
  <c r="S135" i="2" a="1"/>
  <c r="S135" i="2" s="1"/>
  <c r="S136" i="2" a="1"/>
  <c r="S136" i="2"/>
  <c r="S137" i="2" a="1"/>
  <c r="S137" i="2"/>
  <c r="S138" i="2" a="1"/>
  <c r="S138" i="2"/>
  <c r="S139" i="2" a="1"/>
  <c r="S139" i="2" s="1"/>
  <c r="S140" i="2" a="1"/>
  <c r="S140" i="2"/>
  <c r="S141" i="2" a="1"/>
  <c r="S141" i="2" s="1"/>
  <c r="S142" i="2" a="1"/>
  <c r="S142" i="2"/>
  <c r="S143" i="2" a="1"/>
  <c r="S143" i="2" s="1"/>
  <c r="S144" i="2" a="1"/>
  <c r="S144" i="2" s="1"/>
  <c r="S145" i="2" a="1"/>
  <c r="S145" i="2" s="1"/>
  <c r="S146" i="2" a="1"/>
  <c r="S146" i="2" s="1"/>
  <c r="S147" i="2" a="1"/>
  <c r="S147" i="2"/>
  <c r="S148" i="2" a="1"/>
  <c r="S148" i="2" s="1"/>
  <c r="S149" i="2" a="1"/>
  <c r="S149" i="2"/>
  <c r="S150" i="2" a="1"/>
  <c r="S150" i="2"/>
  <c r="S151" i="2" a="1"/>
  <c r="S151" i="2" s="1"/>
  <c r="S152" i="2" a="1"/>
  <c r="S152" i="2" s="1"/>
  <c r="S153" i="2" a="1"/>
  <c r="S153" i="2" s="1"/>
  <c r="S154" i="2" a="1"/>
  <c r="S154" i="2" s="1"/>
  <c r="S155" i="2" a="1"/>
  <c r="S155" i="2"/>
  <c r="S156" i="2" a="1"/>
  <c r="S156" i="2"/>
  <c r="S157" i="2" a="1"/>
  <c r="S157" i="2" s="1"/>
  <c r="S158" i="2" a="1"/>
  <c r="S158" i="2"/>
  <c r="S159" i="2" a="1"/>
  <c r="S159" i="2"/>
  <c r="S160" i="2" a="1"/>
  <c r="S160" i="2" s="1"/>
  <c r="S161" i="2" a="1"/>
  <c r="S161" i="2" s="1"/>
  <c r="S162" i="2" a="1"/>
  <c r="S162" i="2" s="1"/>
  <c r="S163" i="2" a="1"/>
  <c r="S163" i="2" s="1"/>
  <c r="S164" i="2" a="1"/>
  <c r="S164" i="2" s="1"/>
  <c r="S165" i="2" a="1"/>
  <c r="S165" i="2" s="1"/>
  <c r="S166" i="2" a="1"/>
  <c r="S166" i="2" s="1"/>
  <c r="S167" i="2" a="1"/>
  <c r="S167" i="2"/>
  <c r="S168" i="2" a="1"/>
  <c r="S168" i="2"/>
  <c r="S169" i="2" a="1"/>
  <c r="S169" i="2" s="1"/>
  <c r="S170" i="2" a="1"/>
  <c r="S170" i="2"/>
  <c r="S171" i="2" a="1"/>
  <c r="S171" i="2"/>
  <c r="S172" i="2" a="1"/>
  <c r="S172" i="2"/>
  <c r="S173" i="2" a="1"/>
  <c r="S173" i="2"/>
  <c r="S174" i="2" a="1"/>
  <c r="S174" i="2" s="1"/>
  <c r="S175" i="2" a="1"/>
  <c r="S175" i="2" s="1"/>
  <c r="S176" i="2" a="1"/>
  <c r="S176" i="2"/>
  <c r="S177" i="2" a="1"/>
  <c r="S177" i="2" s="1"/>
  <c r="S178" i="2" a="1"/>
  <c r="S178" i="2"/>
  <c r="S179" i="2" a="1"/>
  <c r="S179" i="2" s="1"/>
  <c r="S180" i="2" a="1"/>
  <c r="S180" i="2" s="1"/>
  <c r="S181" i="2" a="1"/>
  <c r="S181" i="2" s="1"/>
  <c r="S182" i="2" a="1"/>
  <c r="S182" i="2"/>
  <c r="S183" i="2" a="1"/>
  <c r="S183" i="2"/>
  <c r="S184" i="2" a="1"/>
  <c r="S184" i="2"/>
  <c r="S185" i="2" a="1"/>
  <c r="S185" i="2" s="1"/>
  <c r="S186" i="2" a="1"/>
  <c r="S186" i="2"/>
  <c r="S187" i="2" a="1"/>
  <c r="S187" i="2" s="1"/>
  <c r="S188" i="2" a="1"/>
  <c r="S188" i="2"/>
  <c r="S189" i="2" a="1"/>
  <c r="S189" i="2"/>
  <c r="S190" i="2" a="1"/>
  <c r="S190" i="2" s="1"/>
  <c r="S191" i="2" a="1"/>
  <c r="S191" i="2"/>
  <c r="S192" i="2" a="1"/>
  <c r="S192" i="2" s="1"/>
  <c r="S193" i="2" a="1"/>
  <c r="S193" i="2" s="1"/>
  <c r="S194" i="2" a="1"/>
  <c r="S194" i="2" s="1"/>
  <c r="S195" i="2" a="1"/>
  <c r="S195" i="2"/>
  <c r="S196" i="2" a="1"/>
  <c r="S196" i="2"/>
  <c r="S197" i="2" a="1"/>
  <c r="S197" i="2"/>
  <c r="S198" i="2" a="1"/>
  <c r="S198" i="2"/>
  <c r="S199" i="2" a="1"/>
  <c r="S199" i="2" s="1"/>
  <c r="S200" i="2" a="1"/>
  <c r="S200" i="2" s="1"/>
  <c r="S201" i="2" a="1"/>
  <c r="S201" i="2"/>
  <c r="S202" i="2" a="1"/>
  <c r="S202" i="2" s="1"/>
  <c r="S203" i="2" a="1"/>
  <c r="S203" i="2" s="1"/>
  <c r="S204" i="2" a="1"/>
  <c r="S204" i="2"/>
  <c r="S205" i="2" a="1"/>
  <c r="S205" i="2" s="1"/>
  <c r="S206" i="2" a="1"/>
  <c r="S206" i="2"/>
  <c r="S207" i="2" a="1"/>
  <c r="S207" i="2" s="1"/>
  <c r="S208" i="2" a="1"/>
  <c r="S208" i="2"/>
  <c r="S209" i="2" a="1"/>
  <c r="S209" i="2"/>
  <c r="S210" i="2" a="1"/>
  <c r="S210" i="2"/>
  <c r="S211" i="2" a="1"/>
  <c r="S211" i="2" s="1"/>
  <c r="S212" i="2" a="1"/>
  <c r="S212" i="2" s="1"/>
  <c r="S213" i="2" a="1"/>
  <c r="S213" i="2"/>
  <c r="S214" i="2" a="1"/>
  <c r="S214" i="2"/>
  <c r="S215" i="2" a="1"/>
  <c r="S215" i="2" s="1"/>
  <c r="S216" i="2" a="1"/>
  <c r="S216" i="2" s="1"/>
  <c r="S217" i="2" a="1"/>
  <c r="S217" i="2" s="1"/>
  <c r="S218" i="2" a="1"/>
  <c r="S218" i="2" s="1"/>
  <c r="S219" i="2" a="1"/>
  <c r="S219" i="2" s="1"/>
  <c r="S220" i="2" a="1"/>
  <c r="S220" i="2" s="1"/>
  <c r="S221" i="2" a="1"/>
  <c r="S221" i="2"/>
  <c r="S222" i="2" a="1"/>
  <c r="S222" i="2"/>
  <c r="S223" i="2" a="1"/>
  <c r="S223" i="2" s="1"/>
  <c r="S224" i="2" a="1"/>
  <c r="S224" i="2"/>
  <c r="S225" i="2" a="1"/>
  <c r="S225" i="2"/>
  <c r="S226" i="2" a="1"/>
  <c r="S226" i="2" s="1"/>
  <c r="S227" i="2" a="1"/>
  <c r="S227" i="2"/>
  <c r="S228" i="2" a="1"/>
  <c r="S228" i="2" s="1"/>
  <c r="S229" i="2" a="1"/>
  <c r="S229" i="2" s="1"/>
  <c r="S230" i="2" a="1"/>
  <c r="S230" i="2"/>
  <c r="S231" i="2" a="1"/>
  <c r="S231" i="2" s="1"/>
  <c r="S232" i="2" a="1"/>
  <c r="S232" i="2"/>
  <c r="S233" i="2" a="1"/>
  <c r="S233" i="2" s="1"/>
  <c r="S234" i="2" a="1"/>
  <c r="S234" i="2" s="1"/>
  <c r="S235" i="2" a="1"/>
  <c r="S235" i="2" s="1"/>
  <c r="S236" i="2" a="1"/>
  <c r="S236" i="2" s="1"/>
  <c r="S237" i="2" a="1"/>
  <c r="S237" i="2" s="1"/>
  <c r="S238" i="2" a="1"/>
  <c r="S238" i="2"/>
  <c r="S239" i="2" a="1"/>
  <c r="S239" i="2" s="1"/>
  <c r="S240" i="2" a="1"/>
  <c r="S240" i="2"/>
  <c r="S241" i="2" a="1"/>
  <c r="S241" i="2" s="1"/>
  <c r="S242" i="2" a="1"/>
  <c r="S242" i="2" s="1"/>
  <c r="S243" i="2" a="1"/>
  <c r="S243" i="2"/>
  <c r="S244" i="2" a="1"/>
  <c r="S244" i="2"/>
  <c r="S245" i="2" a="1"/>
  <c r="S245" i="2" s="1"/>
  <c r="S246" i="2" a="1"/>
  <c r="S246" i="2" s="1"/>
  <c r="S247" i="2" a="1"/>
  <c r="S247" i="2" s="1"/>
  <c r="S248" i="2" a="1"/>
  <c r="S248" i="2"/>
  <c r="S249" i="2" a="1"/>
  <c r="S249" i="2" s="1"/>
  <c r="S250" i="2" a="1"/>
  <c r="S250" i="2" s="1"/>
  <c r="S251" i="2" a="1"/>
  <c r="S251" i="2" s="1"/>
  <c r="S252" i="2" a="1"/>
  <c r="S252" i="2"/>
  <c r="S253" i="2" a="1"/>
  <c r="S253" i="2" s="1"/>
  <c r="S254" i="2" a="1"/>
  <c r="S254" i="2" s="1"/>
  <c r="S255" i="2" a="1"/>
  <c r="S255" i="2"/>
  <c r="S256" i="2" a="1"/>
  <c r="S256" i="2"/>
  <c r="S257" i="2" a="1"/>
  <c r="S257" i="2"/>
  <c r="S258" i="2" a="1"/>
  <c r="S258" i="2"/>
  <c r="S259" i="2" a="1"/>
  <c r="S259" i="2" s="1"/>
  <c r="S260" i="2" a="1"/>
  <c r="S260" i="2"/>
  <c r="S261" i="2" a="1"/>
  <c r="S261" i="2" s="1"/>
  <c r="S262" i="2" a="1"/>
  <c r="S262" i="2" s="1"/>
  <c r="S263" i="2" a="1"/>
  <c r="S263" i="2"/>
  <c r="S264" i="2" a="1"/>
  <c r="S264" i="2"/>
  <c r="S265" i="2" a="1"/>
  <c r="S265" i="2" s="1"/>
  <c r="S266" i="2" a="1"/>
  <c r="S266" i="2" s="1"/>
  <c r="S267" i="2" a="1"/>
  <c r="S267" i="2"/>
  <c r="S268" i="2" a="1"/>
  <c r="S268" i="2" s="1"/>
  <c r="S269" i="2" a="1"/>
  <c r="S269" i="2"/>
  <c r="S270" i="2" a="1"/>
  <c r="S270" i="2" s="1"/>
  <c r="S271" i="2" a="1"/>
  <c r="S271" i="2" s="1"/>
  <c r="S272" i="2" a="1"/>
  <c r="S272" i="2" s="1"/>
  <c r="S273" i="2" a="1"/>
  <c r="S273" i="2"/>
  <c r="S274" i="2" a="1"/>
  <c r="S274" i="2"/>
  <c r="S275" i="2" a="1"/>
  <c r="S275" i="2" s="1"/>
  <c r="S276" i="2" a="1"/>
  <c r="S276" i="2"/>
  <c r="S277" i="2" a="1"/>
  <c r="S277" i="2" s="1"/>
  <c r="S278" i="2" a="1"/>
  <c r="S278" i="2" s="1"/>
  <c r="S279" i="2" a="1"/>
  <c r="S279" i="2" s="1"/>
  <c r="S280" i="2" a="1"/>
  <c r="S280" i="2"/>
  <c r="S281" i="2" a="1"/>
  <c r="S281" i="2"/>
  <c r="S282" i="2" a="1"/>
  <c r="S282" i="2"/>
  <c r="S283" i="2" a="1"/>
  <c r="S283" i="2" s="1"/>
  <c r="S284" i="2" a="1"/>
  <c r="S284" i="2" s="1"/>
  <c r="S285" i="2" a="1"/>
  <c r="S285" i="2" s="1"/>
  <c r="S286" i="2" a="1"/>
  <c r="S286" i="2"/>
  <c r="S287" i="2" a="1"/>
  <c r="S287" i="2"/>
  <c r="S288" i="2" a="1"/>
  <c r="S288" i="2" s="1"/>
  <c r="S289" i="2" a="1"/>
  <c r="S289" i="2" s="1"/>
  <c r="S290" i="2" a="1"/>
  <c r="S290" i="2" s="1"/>
  <c r="S291" i="2" a="1"/>
  <c r="S291" i="2"/>
  <c r="S292" i="2" a="1"/>
  <c r="S292" i="2" s="1"/>
  <c r="S293" i="2" a="1"/>
  <c r="S293" i="2"/>
  <c r="S294" i="2" a="1"/>
  <c r="S294" i="2"/>
  <c r="S295" i="2" a="1"/>
  <c r="S295" i="2" s="1"/>
  <c r="S296" i="2" a="1"/>
  <c r="S296" i="2" s="1"/>
  <c r="S297" i="2" a="1"/>
  <c r="S297" i="2" s="1"/>
  <c r="S298" i="2" a="1"/>
  <c r="S298" i="2" s="1"/>
  <c r="S299" i="2" a="1"/>
  <c r="S299" i="2"/>
  <c r="S300" i="2" a="1"/>
  <c r="S300" i="2" s="1"/>
  <c r="S301" i="2" a="1"/>
  <c r="S301" i="2" s="1"/>
  <c r="S302" i="2" a="1"/>
  <c r="S302" i="2"/>
  <c r="S303" i="2" a="1"/>
  <c r="S303" i="2" s="1"/>
  <c r="S304" i="2" a="1"/>
  <c r="S304" i="2"/>
  <c r="S305" i="2" a="1"/>
  <c r="S305" i="2" s="1"/>
  <c r="S306" i="2" a="1"/>
  <c r="S306" i="2" s="1"/>
  <c r="S307" i="2" a="1"/>
  <c r="S307" i="2" s="1"/>
  <c r="S308" i="2" a="1"/>
  <c r="S308" i="2" s="1"/>
  <c r="S309" i="2" a="1"/>
  <c r="S309" i="2" s="1"/>
  <c r="S310" i="2" a="1"/>
  <c r="S310" i="2" s="1"/>
  <c r="S311" i="2" a="1"/>
  <c r="S311" i="2" s="1"/>
  <c r="S312" i="2" a="1"/>
  <c r="S312" i="2"/>
  <c r="S313" i="2" a="1"/>
  <c r="S313" i="2" s="1"/>
  <c r="S314" i="2" a="1"/>
  <c r="S314" i="2"/>
  <c r="S315" i="2" a="1"/>
  <c r="S315" i="2"/>
  <c r="S316" i="2" a="1"/>
  <c r="S316" i="2" s="1"/>
  <c r="S317" i="2" a="1"/>
  <c r="S317" i="2" s="1"/>
  <c r="S318" i="2" a="1"/>
  <c r="S318" i="2" s="1"/>
  <c r="S319" i="2" a="1"/>
  <c r="S319" i="2" s="1"/>
  <c r="S320" i="2" a="1"/>
  <c r="S320" i="2"/>
  <c r="S321" i="2" a="1"/>
  <c r="S321" i="2" s="1"/>
  <c r="S322" i="2" a="1"/>
  <c r="S322" i="2" s="1"/>
  <c r="S323" i="2" a="1"/>
  <c r="S323" i="2"/>
  <c r="S324" i="2" a="1"/>
  <c r="S324" i="2" s="1"/>
  <c r="S325" i="2" a="1"/>
  <c r="S325" i="2" s="1"/>
  <c r="S326" i="2" a="1"/>
  <c r="S326" i="2"/>
  <c r="S327" i="2" a="1"/>
  <c r="S327" i="2" s="1"/>
  <c r="S328" i="2" a="1"/>
  <c r="S328" i="2"/>
  <c r="S329" i="2" a="1"/>
  <c r="S329" i="2"/>
  <c r="S330" i="2" a="1"/>
  <c r="S330" i="2" s="1"/>
  <c r="S331" i="2" a="1"/>
  <c r="S331" i="2" s="1"/>
  <c r="S332" i="2" a="1"/>
  <c r="S332" i="2"/>
  <c r="S333" i="2" a="1"/>
  <c r="S333" i="2"/>
  <c r="S334" i="2" a="1"/>
  <c r="S334" i="2" s="1"/>
  <c r="S335" i="2" a="1"/>
  <c r="S335" i="2"/>
  <c r="S336" i="2" a="1"/>
  <c r="S336" i="2"/>
  <c r="S337" i="2" a="1"/>
  <c r="S337" i="2" s="1"/>
  <c r="S338" i="2" a="1"/>
  <c r="S338" i="2" s="1"/>
  <c r="S339" i="2" a="1"/>
  <c r="S339" i="2"/>
  <c r="S340" i="2" a="1"/>
  <c r="S340" i="2"/>
  <c r="S341" i="2" a="1"/>
  <c r="S341" i="2"/>
  <c r="S342" i="2" a="1"/>
  <c r="S342" i="2"/>
  <c r="S343" i="2" a="1"/>
  <c r="S343" i="2" s="1"/>
  <c r="S344" i="2" a="1"/>
  <c r="S344" i="2"/>
  <c r="S345" i="2" a="1"/>
  <c r="S345" i="2"/>
  <c r="S346" i="2" a="1"/>
  <c r="S346" i="2" s="1"/>
  <c r="S347" i="2" a="1"/>
  <c r="S347" i="2" s="1"/>
  <c r="S348" i="2" a="1"/>
  <c r="S348" i="2"/>
  <c r="S349" i="2" a="1"/>
  <c r="S349" i="2" s="1"/>
  <c r="S350" i="2" a="1"/>
  <c r="S350" i="2" s="1"/>
  <c r="S351" i="2" a="1"/>
  <c r="S351" i="2" s="1"/>
  <c r="S352" i="2" a="1"/>
  <c r="S352" i="2" s="1"/>
  <c r="S353" i="2" a="1"/>
  <c r="S353" i="2" s="1"/>
  <c r="S354" i="2" a="1"/>
  <c r="S354" i="2"/>
  <c r="S355" i="2" a="1"/>
  <c r="S355" i="2" s="1"/>
  <c r="S356" i="2" a="1"/>
  <c r="S356" i="2" s="1"/>
  <c r="S357" i="2" a="1"/>
  <c r="S357" i="2" s="1"/>
  <c r="S358" i="2" a="1"/>
  <c r="S358" i="2"/>
  <c r="S359" i="2" a="1"/>
  <c r="S359" i="2" s="1"/>
  <c r="S360" i="2" a="1"/>
  <c r="S360" i="2" s="1"/>
  <c r="S361" i="2" a="1"/>
  <c r="S361" i="2" s="1"/>
  <c r="S362" i="2" a="1"/>
  <c r="S362" i="2" s="1"/>
  <c r="S363" i="2" a="1"/>
  <c r="S363" i="2" s="1"/>
  <c r="S364" i="2" a="1"/>
  <c r="S364" i="2" s="1"/>
  <c r="S365" i="2" a="1"/>
  <c r="S365" i="2"/>
  <c r="S366" i="2" a="1"/>
  <c r="S366" i="2"/>
  <c r="S367" i="2" a="1"/>
  <c r="S367" i="2" s="1"/>
  <c r="S368" i="2" a="1"/>
  <c r="S368" i="2" s="1"/>
  <c r="S369" i="2" a="1"/>
  <c r="S369" i="2"/>
  <c r="S370" i="2" a="1"/>
  <c r="S370" i="2" s="1"/>
  <c r="S371" i="2" a="1"/>
  <c r="S371" i="2"/>
  <c r="S372" i="2" a="1"/>
  <c r="S372" i="2" s="1"/>
  <c r="S373" i="2" a="1"/>
  <c r="S373" i="2" s="1"/>
  <c r="S374" i="2" a="1"/>
  <c r="S374" i="2"/>
  <c r="S375" i="2" a="1"/>
  <c r="S375" i="2"/>
  <c r="S376" i="2" a="1"/>
  <c r="S376" i="2"/>
  <c r="S377" i="2" a="1"/>
  <c r="S377" i="2" s="1"/>
  <c r="S378" i="2" a="1"/>
  <c r="S378" i="2" s="1"/>
  <c r="S379" i="2" a="1"/>
  <c r="S379" i="2" s="1"/>
  <c r="S380" i="2" a="1"/>
  <c r="S380" i="2" s="1"/>
  <c r="S381" i="2" a="1"/>
  <c r="S381" i="2" s="1"/>
  <c r="S382" i="2" a="1"/>
  <c r="S382" i="2" s="1"/>
  <c r="S383" i="2" a="1"/>
  <c r="S383" i="2"/>
  <c r="S384" i="2" a="1"/>
  <c r="S384" i="2"/>
  <c r="S385" i="2" a="1"/>
  <c r="S385" i="2" s="1"/>
  <c r="S386" i="2" a="1"/>
  <c r="S386" i="2"/>
  <c r="S387" i="2" a="1"/>
  <c r="S387" i="2"/>
  <c r="S388" i="2" a="1"/>
  <c r="S388" i="2" s="1"/>
  <c r="S389" i="2" a="1"/>
  <c r="S389" i="2"/>
  <c r="S390" i="2" a="1"/>
  <c r="S390" i="2" s="1"/>
  <c r="S391" i="2" a="1"/>
  <c r="S391" i="2" s="1"/>
  <c r="S392" i="2" a="1"/>
  <c r="S392" i="2"/>
  <c r="S393" i="2" a="1"/>
  <c r="S393" i="2" s="1"/>
  <c r="S394" i="2" a="1"/>
  <c r="S394" i="2"/>
  <c r="S395" i="2" a="1"/>
  <c r="S395" i="2"/>
  <c r="S396" i="2" a="1"/>
  <c r="S396" i="2" s="1"/>
  <c r="S397" i="2" a="1"/>
  <c r="S397" i="2" s="1"/>
  <c r="S398" i="2" a="1"/>
  <c r="S398" i="2"/>
  <c r="S399" i="2" a="1"/>
  <c r="S399" i="2"/>
  <c r="S400" i="2" a="1"/>
  <c r="S400" i="2"/>
  <c r="S401" i="2" a="1"/>
  <c r="S401" i="2"/>
  <c r="S402" i="2" a="1"/>
  <c r="S402" i="2"/>
  <c r="S403" i="2" a="1"/>
  <c r="S403" i="2" s="1"/>
  <c r="S404" i="2" a="1"/>
  <c r="S404" i="2"/>
  <c r="S405" i="2" a="1"/>
  <c r="S405" i="2" s="1"/>
  <c r="S406" i="2" a="1"/>
  <c r="S406" i="2" s="1"/>
  <c r="S407" i="2" a="1"/>
  <c r="S407" i="2"/>
  <c r="S408" i="2" a="1"/>
  <c r="S408" i="2" s="1"/>
  <c r="S409" i="2" a="1"/>
  <c r="S409" i="2" s="1"/>
  <c r="S410" i="2" a="1"/>
  <c r="S410" i="2" s="1"/>
  <c r="S411" i="2" a="1"/>
  <c r="S411" i="2"/>
  <c r="S412" i="2" a="1"/>
  <c r="S412" i="2"/>
  <c r="S413" i="2" a="1"/>
  <c r="S413" i="2"/>
  <c r="S414" i="2" a="1"/>
  <c r="S414" i="2"/>
  <c r="S415" i="2" a="1"/>
  <c r="S415" i="2" s="1"/>
  <c r="S416" i="2" a="1"/>
  <c r="S416" i="2"/>
  <c r="S417" i="2" a="1"/>
  <c r="S417" i="2"/>
  <c r="S418" i="2" a="1"/>
  <c r="S418" i="2" s="1"/>
  <c r="S419" i="2" a="1"/>
  <c r="S419" i="2" s="1"/>
  <c r="S420" i="2" a="1"/>
  <c r="S420" i="2"/>
  <c r="S421" i="2" a="1"/>
  <c r="S421" i="2" s="1"/>
  <c r="S422" i="2" a="1"/>
  <c r="S422" i="2" s="1"/>
  <c r="S423" i="2" a="1"/>
  <c r="S423" i="2" s="1"/>
  <c r="S424" i="2" a="1"/>
  <c r="S424" i="2" s="1"/>
  <c r="S425" i="2" a="1"/>
  <c r="S425" i="2"/>
  <c r="S426" i="2" a="1"/>
  <c r="S426" i="2"/>
  <c r="S427" i="2" a="1"/>
  <c r="S427" i="2" s="1"/>
  <c r="S428" i="2" a="1"/>
  <c r="S428" i="2" s="1"/>
  <c r="S429" i="2" a="1"/>
  <c r="S429" i="2" s="1"/>
  <c r="S430" i="2" a="1"/>
  <c r="S430" i="2"/>
  <c r="S431" i="2" a="1"/>
  <c r="S431" i="2" s="1"/>
  <c r="S432" i="2" a="1"/>
  <c r="S432" i="2" s="1"/>
  <c r="S433" i="2" a="1"/>
  <c r="S433" i="2" s="1"/>
  <c r="S434" i="2" a="1"/>
  <c r="S434" i="2" s="1"/>
  <c r="S435" i="2" a="1"/>
  <c r="S435" i="2" s="1"/>
  <c r="S436" i="2" a="1"/>
  <c r="S436" i="2" s="1"/>
  <c r="S437" i="2" a="1"/>
  <c r="S437" i="2"/>
  <c r="S438" i="2" a="1"/>
  <c r="S438" i="2" s="1"/>
  <c r="S439" i="2" a="1"/>
  <c r="S439" i="2" s="1"/>
  <c r="S440" i="2" a="1"/>
  <c r="S440" i="2"/>
  <c r="S441" i="2" a="1"/>
  <c r="S441" i="2" s="1"/>
  <c r="S442" i="2" a="1"/>
  <c r="S442" i="2" s="1"/>
  <c r="S443" i="2" a="1"/>
  <c r="S443" i="2"/>
  <c r="S444" i="2" a="1"/>
  <c r="S444" i="2"/>
  <c r="S445" i="2" a="1"/>
  <c r="S445" i="2" s="1"/>
  <c r="S446" i="2" a="1"/>
  <c r="S446" i="2"/>
  <c r="S447" i="2" a="1"/>
  <c r="S447" i="2" s="1"/>
  <c r="S448" i="2" a="1"/>
  <c r="S448" i="2"/>
  <c r="S449" i="2" a="1"/>
  <c r="S449" i="2" s="1"/>
  <c r="S450" i="2" a="1"/>
  <c r="S450" i="2" s="1"/>
  <c r="S451" i="2" a="1"/>
  <c r="S451" i="2" s="1"/>
  <c r="S452" i="2" a="1"/>
  <c r="S452" i="2" s="1"/>
  <c r="S453" i="2" a="1"/>
  <c r="S453" i="2" s="1"/>
  <c r="S454" i="2" a="1"/>
  <c r="S454" i="2"/>
  <c r="S455" i="2" a="1"/>
  <c r="S455" i="2" s="1"/>
  <c r="S456" i="2" a="1"/>
  <c r="S456" i="2"/>
  <c r="S457" i="2" a="1"/>
  <c r="S457" i="2" s="1"/>
  <c r="S458" i="2" a="1"/>
  <c r="S458" i="2" s="1"/>
  <c r="S459" i="2" a="1"/>
  <c r="S459" i="2"/>
  <c r="S460" i="2" a="1"/>
  <c r="S460" i="2"/>
  <c r="S461" i="2" a="1"/>
  <c r="S461" i="2"/>
  <c r="S462" i="2" a="1"/>
  <c r="S462" i="2" s="1"/>
  <c r="S463" i="2" a="1"/>
  <c r="S463" i="2" s="1"/>
  <c r="S464" i="2" a="1"/>
  <c r="S464" i="2"/>
  <c r="S465" i="2" a="1"/>
  <c r="S465" i="2" s="1"/>
  <c r="S466" i="2" a="1"/>
  <c r="S466" i="2" s="1"/>
  <c r="S467" i="2" a="1"/>
  <c r="S467" i="2" s="1"/>
  <c r="S468" i="2" a="1"/>
  <c r="S468" i="2"/>
  <c r="S469" i="2" a="1"/>
  <c r="S469" i="2" s="1"/>
  <c r="S470" i="2" a="1"/>
  <c r="S470" i="2"/>
  <c r="S471" i="2" a="1"/>
  <c r="S471" i="2"/>
  <c r="S472" i="2" a="1"/>
  <c r="S472" i="2"/>
  <c r="S473" i="2" a="1"/>
  <c r="S473" i="2" s="1"/>
  <c r="S474" i="2" a="1"/>
  <c r="S474" i="2"/>
  <c r="S475" i="2" a="1"/>
  <c r="S475" i="2" s="1"/>
  <c r="S476" i="2" a="1"/>
  <c r="S476" i="2"/>
  <c r="S477" i="2" a="1"/>
  <c r="S477" i="2" s="1"/>
  <c r="S478" i="2" a="1"/>
  <c r="S478" i="2" s="1"/>
  <c r="S479" i="2" a="1"/>
  <c r="S479" i="2" s="1"/>
  <c r="S480" i="2" a="1"/>
  <c r="S480" i="2" s="1"/>
  <c r="S481" i="2" a="1"/>
  <c r="S481" i="2" s="1"/>
  <c r="S482" i="2" a="1"/>
  <c r="S482" i="2" s="1"/>
  <c r="S483" i="2" a="1"/>
  <c r="S483" i="2"/>
  <c r="S484" i="2" a="1"/>
  <c r="S484" i="2"/>
  <c r="S485" i="2" a="1"/>
  <c r="S485" i="2"/>
  <c r="S486" i="2" a="1"/>
  <c r="S486" i="2" s="1"/>
  <c r="S487" i="2" a="1"/>
  <c r="S487" i="2" s="1"/>
  <c r="S488" i="2" a="1"/>
  <c r="S488" i="2" s="1"/>
  <c r="S489" i="2" a="1"/>
  <c r="S489" i="2"/>
  <c r="S490" i="2" a="1"/>
  <c r="S490" i="2" s="1"/>
  <c r="S491" i="2" a="1"/>
  <c r="S491" i="2" s="1"/>
  <c r="S492" i="2" a="1"/>
  <c r="S492" i="2"/>
  <c r="S493" i="2" a="1"/>
  <c r="S493" i="2" s="1"/>
  <c r="S494" i="2" a="1"/>
  <c r="S494" i="2"/>
  <c r="S495" i="2" a="1"/>
  <c r="S495" i="2" s="1"/>
  <c r="S496" i="2" a="1"/>
  <c r="S496" i="2"/>
  <c r="S497" i="2" a="1"/>
  <c r="S497" i="2"/>
  <c r="S498" i="2" a="1"/>
  <c r="S498" i="2"/>
  <c r="S499" i="2" a="1"/>
  <c r="S499" i="2" s="1"/>
  <c r="S500" i="2" a="1"/>
  <c r="S500" i="2" s="1"/>
  <c r="S501" i="2" a="1"/>
  <c r="S501" i="2"/>
  <c r="S502" i="2" a="1"/>
  <c r="S502" i="2"/>
  <c r="S503" i="2" a="1"/>
  <c r="S503" i="2" s="1"/>
  <c r="S504" i="2" a="1"/>
  <c r="S504" i="2" s="1"/>
  <c r="S505" i="2" a="1"/>
  <c r="S505" i="2" s="1"/>
  <c r="S506" i="2" a="1"/>
  <c r="S506" i="2" s="1"/>
  <c r="S507" i="2" a="1"/>
  <c r="S507" i="2"/>
  <c r="S508" i="2" a="1"/>
  <c r="S508" i="2" s="1"/>
  <c r="S509" i="2" a="1"/>
  <c r="S509" i="2"/>
  <c r="S510" i="2" a="1"/>
  <c r="S510" i="2"/>
  <c r="S511" i="2" a="1"/>
  <c r="S511" i="2" s="1"/>
  <c r="S512" i="2" a="1"/>
  <c r="S512" i="2" s="1"/>
  <c r="S513" i="2" a="1"/>
  <c r="S513" i="2" s="1"/>
  <c r="S514" i="2" a="1"/>
  <c r="S514" i="2" s="1"/>
  <c r="S515" i="2" a="1"/>
  <c r="S515" i="2"/>
  <c r="S516" i="2" a="1"/>
  <c r="S516" i="2" s="1"/>
  <c r="S517" i="2" a="1"/>
  <c r="S517" i="2" s="1"/>
  <c r="S518" i="2" a="1"/>
  <c r="S518" i="2"/>
  <c r="S519" i="2" a="1"/>
  <c r="S519" i="2"/>
  <c r="S520" i="2" a="1"/>
  <c r="S520" i="2"/>
  <c r="S521" i="2" a="1"/>
  <c r="S521" i="2"/>
  <c r="S522" i="2" a="1"/>
  <c r="S522" i="2"/>
  <c r="S523" i="2" a="1"/>
  <c r="S523" i="2" s="1"/>
  <c r="S524" i="2" a="1"/>
  <c r="S524" i="2"/>
  <c r="S525" i="2" a="1"/>
  <c r="S525" i="2" s="1"/>
  <c r="S526" i="2" a="1"/>
  <c r="S526" i="2" s="1"/>
  <c r="S527" i="2" a="1"/>
  <c r="S527" i="2"/>
  <c r="S528" i="2" a="1"/>
  <c r="S528" i="2"/>
  <c r="S529" i="2" a="1"/>
  <c r="S529" i="2" s="1"/>
  <c r="S530" i="2" a="1"/>
  <c r="S530" i="2"/>
  <c r="S531" i="2" a="1"/>
  <c r="S531" i="2" s="1"/>
  <c r="S532" i="2" a="1"/>
  <c r="S532" i="2"/>
  <c r="S533" i="2" a="1"/>
  <c r="S533" i="2"/>
  <c r="S534" i="2" a="1"/>
  <c r="S534" i="2"/>
  <c r="S535" i="2" a="1"/>
  <c r="S535" i="2" s="1"/>
  <c r="S536" i="2" a="1"/>
  <c r="S536" i="2" s="1"/>
  <c r="S537" i="2" a="1"/>
  <c r="S537" i="2"/>
  <c r="S538" i="2" a="1"/>
  <c r="S538" i="2" s="1"/>
  <c r="S539" i="2" a="1"/>
  <c r="S539" i="2"/>
  <c r="S540" i="2" a="1"/>
  <c r="S540" i="2"/>
  <c r="S541" i="2" a="1"/>
  <c r="S541" i="2" s="1"/>
  <c r="S542" i="2" a="1"/>
  <c r="S542" i="2"/>
  <c r="S543" i="2" a="1"/>
  <c r="S543" i="2"/>
  <c r="S544" i="2" a="1"/>
  <c r="S544" i="2"/>
  <c r="S545" i="2" a="1"/>
  <c r="S545" i="2"/>
  <c r="S546" i="2" a="1"/>
  <c r="S546" i="2"/>
  <c r="S547" i="2" a="1"/>
  <c r="S547" i="2" s="1"/>
  <c r="S548" i="2" a="1"/>
  <c r="S548" i="2" s="1"/>
  <c r="S549" i="2" a="1"/>
  <c r="S549" i="2" s="1"/>
  <c r="S550" i="2" a="1"/>
  <c r="S550" i="2" s="1"/>
  <c r="S551" i="2" a="1"/>
  <c r="S551" i="2"/>
  <c r="S552" i="2" a="1"/>
  <c r="S552" i="2" s="1"/>
  <c r="S553" i="2" a="1"/>
  <c r="S553" i="2" s="1"/>
  <c r="S554" i="2" a="1"/>
  <c r="S554" i="2"/>
  <c r="S555" i="2" a="1"/>
  <c r="S555" i="2"/>
  <c r="S556" i="2" a="1"/>
  <c r="S556" i="2"/>
  <c r="S557" i="2" a="1"/>
  <c r="S557" i="2" s="1"/>
  <c r="S558" i="2" a="1"/>
  <c r="S558" i="2"/>
  <c r="S559" i="2" a="1"/>
  <c r="S559" i="2" s="1"/>
  <c r="S560" i="2" a="1"/>
  <c r="S560" i="2"/>
  <c r="S561" i="2" a="1"/>
  <c r="S561" i="2" s="1"/>
  <c r="S562" i="2" a="1"/>
  <c r="S562" i="2" s="1"/>
  <c r="S563" i="2" a="1"/>
  <c r="S563" i="2"/>
  <c r="S564" i="2" a="1"/>
  <c r="S564" i="2" s="1"/>
  <c r="S565" i="2" a="1"/>
  <c r="S565" i="2" s="1"/>
  <c r="S566" i="2" a="1"/>
  <c r="S566" i="2"/>
  <c r="S567" i="2" a="1"/>
  <c r="S567" i="2" s="1"/>
  <c r="S568" i="2" a="1"/>
  <c r="S568" i="2"/>
  <c r="S569" i="2" a="1"/>
  <c r="S569" i="2"/>
  <c r="S570" i="2" a="1"/>
  <c r="S570" i="2"/>
  <c r="S571" i="2" a="1"/>
  <c r="S571" i="2" s="1"/>
  <c r="S572" i="2" a="1"/>
  <c r="S572" i="2" s="1"/>
  <c r="S573" i="2" a="1"/>
  <c r="S573" i="2"/>
  <c r="S574" i="2" a="1"/>
  <c r="S574" i="2" s="1"/>
  <c r="S575" i="2" a="1"/>
  <c r="S575" i="2" s="1"/>
  <c r="S576" i="2" a="1"/>
  <c r="S576" i="2"/>
  <c r="S577" i="2" a="1"/>
  <c r="S577" i="2" s="1"/>
  <c r="S578" i="2" a="1"/>
  <c r="S578" i="2"/>
  <c r="S579" i="2" a="1"/>
  <c r="S579" i="2"/>
  <c r="S580" i="2" a="1"/>
  <c r="S580" i="2" s="1"/>
  <c r="S581" i="2" a="1"/>
  <c r="S581" i="2" s="1"/>
  <c r="S582" i="2" a="1"/>
  <c r="S582" i="2"/>
  <c r="S583" i="2" a="1"/>
  <c r="S583" i="2" s="1"/>
  <c r="S584" i="2" a="1"/>
  <c r="S584" i="2" s="1"/>
  <c r="S585" i="2" a="1"/>
  <c r="S585" i="2" s="1"/>
  <c r="S586" i="2" a="1"/>
  <c r="S586" i="2"/>
  <c r="S587" i="2" a="1"/>
  <c r="S587" i="2" s="1"/>
  <c r="S588" i="2" a="1"/>
  <c r="S588" i="2" s="1"/>
  <c r="S589" i="2" a="1"/>
  <c r="S589" i="2" s="1"/>
  <c r="S590" i="2" a="1"/>
  <c r="S590" i="2"/>
  <c r="S591" i="2" a="1"/>
  <c r="S591" i="2"/>
  <c r="S592" i="2" a="1"/>
  <c r="S592" i="2"/>
  <c r="S593" i="2" a="1"/>
  <c r="S593" i="2"/>
  <c r="S594" i="2" a="1"/>
  <c r="S594" i="2" s="1"/>
  <c r="S595" i="2" a="1"/>
  <c r="S595" i="2" s="1"/>
  <c r="S596" i="2" a="1"/>
  <c r="S596" i="2" s="1"/>
  <c r="S597" i="2" a="1"/>
  <c r="S597" i="2" s="1"/>
  <c r="S598" i="2" a="1"/>
  <c r="S598" i="2" s="1"/>
  <c r="S599" i="2" a="1"/>
  <c r="S599" i="2"/>
  <c r="S600" i="2" a="1"/>
  <c r="S600" i="2"/>
  <c r="S601" i="2" a="1"/>
  <c r="S601" i="2" s="1"/>
  <c r="S602" i="2" a="1"/>
  <c r="S602" i="2"/>
  <c r="S603" i="2" a="1"/>
  <c r="S603" i="2" s="1"/>
  <c r="S604" i="2" a="1"/>
  <c r="S604" i="2"/>
  <c r="S605" i="2" a="1"/>
  <c r="S605" i="2"/>
  <c r="S606" i="2" a="1"/>
  <c r="S606" i="2" s="1"/>
  <c r="S607" i="2" a="1"/>
  <c r="S607" i="2" s="1"/>
  <c r="S608" i="2" a="1"/>
  <c r="S608" i="2" s="1"/>
  <c r="S609" i="2" a="1"/>
  <c r="S609" i="2" s="1"/>
  <c r="S610" i="2" a="1"/>
  <c r="S610" i="2" s="1"/>
  <c r="S611" i="2" a="1"/>
  <c r="S611" i="2" s="1"/>
  <c r="S612" i="2" a="1"/>
  <c r="S612" i="2"/>
  <c r="S613" i="2" a="1"/>
  <c r="S613" i="2" s="1"/>
  <c r="S614" i="2" a="1"/>
  <c r="S614" i="2" s="1"/>
  <c r="S615" i="2" a="1"/>
  <c r="S615" i="2"/>
  <c r="S616" i="2" a="1"/>
  <c r="S616" i="2"/>
  <c r="S617" i="2" a="1"/>
  <c r="S617" i="2"/>
  <c r="S618" i="2" a="1"/>
  <c r="S618" i="2"/>
  <c r="S619" i="2" a="1"/>
  <c r="S619" i="2" s="1"/>
  <c r="S620" i="2" a="1"/>
  <c r="S620" i="2"/>
  <c r="S621" i="2" a="1"/>
  <c r="S621" i="2" s="1"/>
  <c r="S622" i="2" a="1"/>
  <c r="S622" i="2"/>
  <c r="S623" i="2" a="1"/>
  <c r="S623" i="2" s="1"/>
  <c r="S624" i="2" a="1"/>
  <c r="S624" i="2" s="1"/>
  <c r="S625" i="2" a="1"/>
  <c r="S625" i="2" s="1"/>
  <c r="S626" i="2" a="1"/>
  <c r="S626" i="2" s="1"/>
  <c r="S627" i="2" a="1"/>
  <c r="S627" i="2"/>
  <c r="S628" i="2" a="1"/>
  <c r="S628" i="2"/>
  <c r="S629" i="2" a="1"/>
  <c r="S629" i="2" s="1"/>
  <c r="S630" i="2" a="1"/>
  <c r="S630" i="2"/>
  <c r="S631" i="2" a="1"/>
  <c r="S631" i="2" s="1"/>
  <c r="S632" i="2" a="1"/>
  <c r="S632" i="2"/>
  <c r="S633" i="2" a="1"/>
  <c r="S633" i="2" s="1"/>
  <c r="S634" i="2" a="1"/>
  <c r="S634" i="2" s="1"/>
  <c r="S635" i="2" a="1"/>
  <c r="S635" i="2" s="1"/>
  <c r="S636" i="2" a="1"/>
  <c r="S636" i="2" s="1"/>
  <c r="S637" i="2" a="1"/>
  <c r="S637" i="2" s="1"/>
  <c r="S638" i="2" a="1"/>
  <c r="S638" i="2"/>
  <c r="S639" i="2" a="1"/>
  <c r="S639" i="2"/>
  <c r="S640" i="2" a="1"/>
  <c r="S640" i="2" s="1"/>
  <c r="S641" i="2" a="1"/>
  <c r="S641" i="2"/>
  <c r="S642" i="2" a="1"/>
  <c r="S642" i="2"/>
  <c r="S643" i="2" a="1"/>
  <c r="S643" i="2" s="1"/>
  <c r="S644" i="2" a="1"/>
  <c r="S644" i="2" s="1"/>
  <c r="S645" i="2" a="1"/>
  <c r="S645" i="2"/>
  <c r="S646" i="2" a="1"/>
  <c r="S646" i="2"/>
  <c r="S647" i="2" a="1"/>
  <c r="S647" i="2" s="1"/>
  <c r="S648" i="2" a="1"/>
  <c r="S648" i="2" s="1"/>
  <c r="S649" i="2" a="1"/>
  <c r="S649" i="2" s="1"/>
  <c r="S650" i="2" a="1"/>
  <c r="S650" i="2"/>
  <c r="S651" i="2" a="1"/>
  <c r="S651" i="2"/>
  <c r="S652" i="2" a="1"/>
  <c r="S652" i="2"/>
  <c r="S653" i="2" a="1"/>
  <c r="S653" i="2" s="1"/>
  <c r="S654" i="2" a="1"/>
  <c r="S654" i="2"/>
  <c r="S655" i="2" a="1"/>
  <c r="S655" i="2" s="1"/>
  <c r="S656" i="2" a="1"/>
  <c r="S656" i="2" s="1"/>
  <c r="S657" i="2" a="1"/>
  <c r="S657" i="2" s="1"/>
  <c r="S658" i="2" a="1"/>
  <c r="S658" i="2" s="1"/>
  <c r="S659" i="2" a="1"/>
  <c r="S659" i="2"/>
  <c r="S660" i="2" a="1"/>
  <c r="S660" i="2" s="1"/>
  <c r="S661" i="2" a="1"/>
  <c r="S661" i="2" s="1"/>
  <c r="S662" i="2" a="1"/>
  <c r="S662" i="2"/>
  <c r="S663" i="2" a="1"/>
  <c r="S663" i="2"/>
  <c r="S664" i="2" a="1"/>
  <c r="S664" i="2"/>
  <c r="S665" i="2" a="1"/>
  <c r="S665" i="2" s="1"/>
  <c r="S666" i="2" a="1"/>
  <c r="S666" i="2"/>
  <c r="S667" i="2" a="1"/>
  <c r="S667" i="2" s="1"/>
  <c r="S668" i="2" a="1"/>
  <c r="S668" i="2" s="1"/>
  <c r="S669" i="2" a="1"/>
  <c r="S669" i="2" s="1"/>
  <c r="S670" i="2" a="1"/>
  <c r="S670" i="2" s="1"/>
  <c r="S671" i="2" a="1"/>
  <c r="S671" i="2"/>
  <c r="S672" i="2" a="1"/>
  <c r="S672" i="2"/>
  <c r="S673" i="2" a="1"/>
  <c r="S673" i="2" s="1"/>
  <c r="S674" i="2" a="1"/>
  <c r="S674" i="2"/>
  <c r="S675" i="2" a="1"/>
  <c r="S675" i="2"/>
  <c r="S676" i="2" a="1"/>
  <c r="S676" i="2"/>
  <c r="S677" i="2" a="1"/>
  <c r="S677" i="2"/>
  <c r="S678" i="2" a="1"/>
  <c r="S678" i="2" s="1"/>
  <c r="S679" i="2" a="1"/>
  <c r="S679" i="2" s="1"/>
  <c r="S680" i="2" a="1"/>
  <c r="S680" i="2" s="1"/>
  <c r="S681" i="2" a="1"/>
  <c r="S681" i="2"/>
  <c r="S682" i="2" a="1"/>
  <c r="S682" i="2" s="1"/>
  <c r="S683" i="2" a="1"/>
  <c r="S683" i="2" s="1"/>
  <c r="S684" i="2" a="1"/>
  <c r="S684" i="2"/>
  <c r="S685" i="2" a="1"/>
  <c r="S685" i="2" s="1"/>
  <c r="S686" i="2" a="1"/>
  <c r="S686" i="2"/>
  <c r="S687" i="2" a="1"/>
  <c r="S687" i="2"/>
  <c r="S688" i="2" a="1"/>
  <c r="S688" i="2" s="1"/>
  <c r="S689" i="2" a="1"/>
  <c r="S689" i="2"/>
  <c r="S690" i="2" a="1"/>
  <c r="S690" i="2"/>
  <c r="S691" i="2" a="1"/>
  <c r="S691" i="2" s="1"/>
  <c r="S692" i="2" a="1"/>
  <c r="S692" i="2" s="1"/>
  <c r="S693" i="2" a="1"/>
  <c r="S693" i="2" s="1"/>
  <c r="S694" i="2" a="1"/>
  <c r="S694" i="2"/>
  <c r="S695" i="2" a="1"/>
  <c r="S695" i="2" s="1"/>
  <c r="S696" i="2" a="1"/>
  <c r="S696" i="2" s="1"/>
  <c r="S697" i="2" a="1"/>
  <c r="S697" i="2" s="1"/>
  <c r="S698" i="2" a="1"/>
  <c r="S698" i="2"/>
  <c r="S699" i="2" a="1"/>
  <c r="S699" i="2"/>
  <c r="S700" i="2" a="1"/>
  <c r="S700" i="2"/>
  <c r="S701" i="2" a="1"/>
  <c r="S701" i="2"/>
  <c r="S702" i="2" a="1"/>
  <c r="S702" i="2"/>
  <c r="S703" i="2" a="1"/>
  <c r="S703" i="2" s="1"/>
  <c r="S704" i="2" a="1"/>
  <c r="S704" i="2"/>
  <c r="S705" i="2" a="1"/>
  <c r="S705" i="2" s="1"/>
  <c r="S706" i="2" a="1"/>
  <c r="S706" i="2" s="1"/>
  <c r="S707" i="2" a="1"/>
  <c r="S707" i="2" s="1"/>
  <c r="S708" i="2" a="1"/>
  <c r="S708" i="2" s="1"/>
  <c r="S709" i="2" a="1"/>
  <c r="S709" i="2" s="1"/>
  <c r="S710" i="2" a="1"/>
  <c r="S710" i="2"/>
  <c r="S711" i="2" a="1"/>
  <c r="S711" i="2" s="1"/>
  <c r="S712" i="2" a="1"/>
  <c r="S712" i="2"/>
  <c r="S713" i="2" a="1"/>
  <c r="S713" i="2"/>
  <c r="S714" i="2" a="1"/>
  <c r="S714" i="2" s="1"/>
  <c r="S715" i="2" a="1"/>
  <c r="S715" i="2" s="1"/>
  <c r="S716" i="2" a="1"/>
  <c r="S716" i="2" s="1"/>
  <c r="S717" i="2" a="1"/>
  <c r="S717" i="2" s="1"/>
  <c r="S718" i="2" a="1"/>
  <c r="S718" i="2" s="1"/>
  <c r="S719" i="2" a="1"/>
  <c r="S719" i="2" s="1"/>
  <c r="S720" i="2" a="1"/>
  <c r="S720" i="2"/>
  <c r="S721" i="2" a="1"/>
  <c r="S721" i="2" s="1"/>
  <c r="S722" i="2" a="1"/>
  <c r="S722" i="2" s="1"/>
  <c r="S723" i="2" a="1"/>
  <c r="S723" i="2"/>
  <c r="S724" i="2" a="1"/>
  <c r="S724" i="2" s="1"/>
  <c r="S725" i="2" a="1"/>
  <c r="S725" i="2" s="1"/>
  <c r="S726" i="2" a="1"/>
  <c r="S726" i="2"/>
  <c r="S727" i="2" a="1"/>
  <c r="S727" i="2" s="1"/>
  <c r="S728" i="2" a="1"/>
  <c r="S728" i="2" s="1"/>
  <c r="S729" i="2" a="1"/>
  <c r="S729" i="2" s="1"/>
  <c r="S730" i="2" a="1"/>
  <c r="S730" i="2" s="1"/>
  <c r="S731" i="2" a="1"/>
  <c r="S731" i="2" s="1"/>
  <c r="S732" i="2" a="1"/>
  <c r="S732" i="2" s="1"/>
  <c r="S733" i="2" a="1"/>
  <c r="S733" i="2" s="1"/>
  <c r="S734" i="2" a="1"/>
  <c r="S734" i="2"/>
  <c r="S735" i="2" a="1"/>
  <c r="S735" i="2"/>
  <c r="S736" i="2" a="1"/>
  <c r="S736" i="2"/>
  <c r="S737" i="2" a="1"/>
  <c r="S737" i="2" s="1"/>
  <c r="S738" i="2" a="1"/>
  <c r="S738" i="2" s="1"/>
  <c r="S739" i="2" a="1"/>
  <c r="S739" i="2" s="1"/>
  <c r="S740" i="2" a="1"/>
  <c r="S740" i="2"/>
  <c r="S741" i="2" a="1"/>
  <c r="S741" i="2" s="1"/>
  <c r="S742" i="2" a="1"/>
  <c r="S742" i="2" s="1"/>
  <c r="S743" i="2" a="1"/>
  <c r="S743" i="2" s="1"/>
  <c r="S744" i="2" a="1"/>
  <c r="S744" i="2" s="1"/>
  <c r="S745" i="2" a="1"/>
  <c r="S745" i="2" s="1"/>
  <c r="S746" i="2" a="1"/>
  <c r="S746" i="2"/>
  <c r="S747" i="2" a="1"/>
  <c r="S747" i="2"/>
  <c r="S748" i="2" a="1"/>
  <c r="S748" i="2"/>
  <c r="S749" i="2" a="1"/>
  <c r="S749" i="2"/>
  <c r="S750" i="2" a="1"/>
  <c r="S750" i="2"/>
  <c r="S751" i="2" a="1"/>
  <c r="S751" i="2" s="1"/>
  <c r="S752" i="2" a="1"/>
  <c r="S752" i="2" s="1"/>
  <c r="S753" i="2" a="1"/>
  <c r="S753" i="2" s="1"/>
  <c r="S754" i="2" a="1"/>
  <c r="S754" i="2"/>
  <c r="S755" i="2" a="1"/>
  <c r="S755" i="2" s="1"/>
  <c r="S756" i="2" a="1"/>
  <c r="S756" i="2"/>
  <c r="S757" i="2" a="1"/>
  <c r="S757" i="2" s="1"/>
  <c r="S758" i="2" a="1"/>
  <c r="S758" i="2"/>
  <c r="S759" i="2" a="1"/>
  <c r="S759" i="2"/>
  <c r="S760" i="2" a="1"/>
  <c r="S760" i="2" s="1"/>
  <c r="S761" i="2" a="1"/>
  <c r="S761" i="2"/>
  <c r="S762" i="2" a="1"/>
  <c r="S762" i="2"/>
  <c r="S763" i="2" a="1"/>
  <c r="S763" i="2" s="1"/>
  <c r="S764" i="2" a="1"/>
  <c r="S764" i="2" s="1"/>
  <c r="S765" i="2" a="1"/>
  <c r="S765" i="2" s="1"/>
  <c r="S766" i="2" a="1"/>
  <c r="S766" i="2" s="1"/>
  <c r="S767" i="2" a="1"/>
  <c r="S767" i="2" s="1"/>
  <c r="S768" i="2" a="1"/>
  <c r="S768" i="2" s="1"/>
  <c r="S769" i="2" a="1"/>
  <c r="S769" i="2" s="1"/>
  <c r="S770" i="2" a="1"/>
  <c r="S770" i="2" s="1"/>
  <c r="S771" i="2" a="1"/>
  <c r="S771" i="2" s="1"/>
  <c r="S772" i="2" a="1"/>
  <c r="S772" i="2"/>
  <c r="S773" i="2" a="1"/>
  <c r="S773" i="2" s="1"/>
  <c r="S774" i="2" a="1"/>
  <c r="S774" i="2" s="1"/>
  <c r="S775" i="2" a="1"/>
  <c r="S775" i="2" s="1"/>
  <c r="S776" i="2" a="1"/>
  <c r="S776" i="2"/>
  <c r="S777" i="2" a="1"/>
  <c r="S777" i="2"/>
  <c r="S778" i="2" a="1"/>
  <c r="S778" i="2" s="1"/>
  <c r="S779" i="2" a="1"/>
  <c r="S779" i="2"/>
  <c r="S780" i="2" a="1"/>
  <c r="S780" i="2"/>
  <c r="S781" i="2" a="1"/>
  <c r="S781" i="2" s="1"/>
  <c r="S782" i="2" a="1"/>
  <c r="S782" i="2"/>
  <c r="S783" i="2" a="1"/>
  <c r="S783" i="2"/>
  <c r="S784" i="2" a="1"/>
  <c r="S784" i="2"/>
  <c r="S785" i="2" a="1"/>
  <c r="S785" i="2"/>
  <c r="S786" i="2" a="1"/>
  <c r="S786" i="2"/>
  <c r="S787" i="2" a="1"/>
  <c r="S787" i="2" s="1"/>
  <c r="S788" i="2" a="1"/>
  <c r="S788" i="2" s="1"/>
  <c r="S789" i="2" a="1"/>
  <c r="S789" i="2"/>
  <c r="S790" i="2" a="1"/>
  <c r="S790" i="2"/>
  <c r="S791" i="2" a="1"/>
  <c r="S791" i="2" s="1"/>
  <c r="S792" i="2" a="1"/>
  <c r="S792" i="2" s="1"/>
  <c r="S793" i="2" a="1"/>
  <c r="S793" i="2" s="1"/>
  <c r="S794" i="2" a="1"/>
  <c r="S794" i="2" s="1"/>
  <c r="S795" i="2" a="1"/>
  <c r="S795" i="2"/>
  <c r="S796" i="2" a="1"/>
  <c r="S796" i="2"/>
  <c r="S797" i="2" a="1"/>
  <c r="S797" i="2"/>
  <c r="S798" i="2" a="1"/>
  <c r="S798" i="2"/>
  <c r="S799" i="2" a="1"/>
  <c r="S799" i="2" s="1"/>
  <c r="S800" i="2" a="1"/>
  <c r="S800" i="2"/>
  <c r="S801" i="2" a="1"/>
  <c r="S801" i="2" s="1"/>
  <c r="S802" i="2" a="1"/>
  <c r="S802" i="2" s="1"/>
  <c r="S803" i="2" a="1"/>
  <c r="S803" i="2"/>
  <c r="S804" i="2" a="1"/>
  <c r="S804" i="2" s="1"/>
  <c r="S805" i="2" a="1"/>
  <c r="S805" i="2" s="1"/>
  <c r="S806" i="2" a="1"/>
  <c r="S806" i="2" s="1"/>
  <c r="S807" i="2" a="1"/>
  <c r="S807" i="2"/>
  <c r="S808" i="2" a="1"/>
  <c r="S808" i="2"/>
  <c r="S809" i="2" a="1"/>
  <c r="S809" i="2" s="1"/>
  <c r="S810" i="2" a="1"/>
  <c r="S810" i="2" s="1"/>
  <c r="S811" i="2" a="1"/>
  <c r="S811" i="2" s="1"/>
  <c r="S812" i="2" a="1"/>
  <c r="S812" i="2"/>
  <c r="S813" i="2" a="1"/>
  <c r="S813" i="2" s="1"/>
  <c r="S814" i="2" a="1"/>
  <c r="S814" i="2" s="1"/>
  <c r="S815" i="2" a="1"/>
  <c r="S815" i="2" s="1"/>
  <c r="S816" i="2" a="1"/>
  <c r="S816" i="2" s="1"/>
  <c r="S817" i="2" a="1"/>
  <c r="S817" i="2" s="1"/>
  <c r="S818" i="2" a="1"/>
  <c r="S818" i="2"/>
  <c r="S819" i="2" a="1"/>
  <c r="S819" i="2" s="1"/>
  <c r="S820" i="2" a="1"/>
  <c r="S820" i="2" s="1"/>
  <c r="S821" i="2" a="1"/>
  <c r="S821" i="2"/>
  <c r="S822" i="2" a="1"/>
  <c r="S822" i="2" s="1"/>
  <c r="S823" i="2" a="1"/>
  <c r="S823" i="2" s="1"/>
  <c r="S824" i="2" a="1"/>
  <c r="S824" i="2"/>
  <c r="S825" i="2" a="1"/>
  <c r="S825" i="2" s="1"/>
  <c r="S826" i="2" a="1"/>
  <c r="S826" i="2" s="1"/>
  <c r="S827" i="2" a="1"/>
  <c r="S827" i="2"/>
  <c r="S828" i="2" a="1"/>
  <c r="S828" i="2" s="1"/>
  <c r="S829" i="2" a="1"/>
  <c r="S829" i="2" s="1"/>
  <c r="S830" i="2" a="1"/>
  <c r="S830" i="2" s="1"/>
  <c r="S831" i="2" a="1"/>
  <c r="S831" i="2"/>
  <c r="S832" i="2" a="1"/>
  <c r="S832" i="2" s="1"/>
  <c r="S833" i="2" a="1"/>
  <c r="S833" i="2" s="1"/>
  <c r="S834" i="2" a="1"/>
  <c r="S834" i="2"/>
  <c r="S835" i="2" a="1"/>
  <c r="S835" i="2"/>
  <c r="S836" i="2" a="1"/>
  <c r="S836" i="2" s="1"/>
  <c r="S837" i="2" a="1"/>
  <c r="S837" i="2"/>
  <c r="S838" i="2" a="1"/>
  <c r="S838" i="2" s="1"/>
  <c r="S839" i="2" a="1"/>
  <c r="S839" i="2"/>
  <c r="S840" i="2" a="1"/>
  <c r="S840" i="2"/>
  <c r="S841" i="2" a="1"/>
  <c r="S841" i="2" s="1"/>
  <c r="S842" i="2" a="1"/>
  <c r="S842" i="2" s="1"/>
  <c r="S843" i="2" a="1"/>
  <c r="S843" i="2" s="1"/>
  <c r="S844" i="2" a="1"/>
  <c r="S844" i="2" s="1"/>
  <c r="S845" i="2" a="1"/>
  <c r="S845" i="2"/>
  <c r="S846" i="2" a="1"/>
  <c r="S846" i="2" s="1"/>
  <c r="S847" i="2" a="1"/>
  <c r="S847" i="2"/>
  <c r="S848" i="2" a="1"/>
  <c r="S848" i="2"/>
  <c r="S849" i="2" a="1"/>
  <c r="S849" i="2" s="1"/>
  <c r="S850" i="2" a="1"/>
  <c r="S850" i="2" s="1"/>
  <c r="S851" i="2" a="1"/>
  <c r="S851" i="2"/>
  <c r="S852" i="2" a="1"/>
  <c r="S852" i="2" s="1"/>
  <c r="S853" i="2" a="1"/>
  <c r="S853" i="2"/>
  <c r="S854" i="2" a="1"/>
  <c r="S854" i="2"/>
  <c r="S855" i="2" a="1"/>
  <c r="S855" i="2"/>
  <c r="S856" i="2" a="1"/>
  <c r="S856" i="2" s="1"/>
  <c r="S857" i="2" a="1"/>
  <c r="S857" i="2"/>
  <c r="S858" i="2" a="1"/>
  <c r="S858" i="2"/>
  <c r="S859" i="2" a="1"/>
  <c r="S859" i="2" s="1"/>
  <c r="S860" i="2" a="1"/>
  <c r="S860" i="2"/>
  <c r="S861" i="2" a="1"/>
  <c r="S861" i="2"/>
  <c r="S862" i="2" a="1"/>
  <c r="S862" i="2" s="1"/>
  <c r="S863" i="2" a="1"/>
  <c r="S863" i="2" s="1"/>
  <c r="S864" i="2" a="1"/>
  <c r="S864" i="2"/>
  <c r="S865" i="2" a="1"/>
  <c r="S865" i="2" s="1"/>
  <c r="S866" i="2" a="1"/>
  <c r="S866" i="2"/>
  <c r="S867" i="2" a="1"/>
  <c r="S867" i="2" s="1"/>
  <c r="S868" i="2" a="1"/>
  <c r="S868" i="2" s="1"/>
  <c r="S869" i="2" a="1"/>
  <c r="S869" i="2" s="1"/>
  <c r="S870" i="2" a="1"/>
  <c r="S870" i="2"/>
  <c r="S871" i="2" a="1"/>
  <c r="S871" i="2"/>
  <c r="S872" i="2" a="1"/>
  <c r="S872" i="2" s="1"/>
  <c r="S873" i="2" a="1"/>
  <c r="S873" i="2"/>
  <c r="S874" i="2" a="1"/>
  <c r="S874" i="2" s="1"/>
  <c r="S875" i="2" a="1"/>
  <c r="S875" i="2" s="1"/>
  <c r="S876" i="2" a="1"/>
  <c r="S876" i="2" s="1"/>
  <c r="S877" i="2" a="1"/>
  <c r="S877" i="2" s="1"/>
  <c r="S878" i="2" a="1"/>
  <c r="S878" i="2" s="1"/>
  <c r="S879" i="2" a="1"/>
  <c r="S879" i="2"/>
  <c r="S880" i="2" a="1"/>
  <c r="S880" i="2" s="1"/>
  <c r="S881" i="2" a="1"/>
  <c r="S881" i="2" s="1"/>
  <c r="S882" i="2" a="1"/>
  <c r="S882" i="2" s="1"/>
  <c r="S883" i="2" a="1"/>
  <c r="S883" i="2"/>
  <c r="S884" i="2" a="1"/>
  <c r="S884" i="2" s="1"/>
  <c r="S885" i="2" a="1"/>
  <c r="S885" i="2" s="1"/>
  <c r="S886" i="2" a="1"/>
  <c r="S886" i="2" s="1"/>
  <c r="S887" i="2" a="1"/>
  <c r="S887" i="2" s="1"/>
  <c r="S888" i="2" a="1"/>
  <c r="S888" i="2"/>
  <c r="S889" i="2" a="1"/>
  <c r="S889" i="2" s="1"/>
  <c r="S890" i="2" a="1"/>
  <c r="S890" i="2" s="1"/>
  <c r="S891" i="2" a="1"/>
  <c r="S891" i="2"/>
  <c r="S892" i="2" a="1"/>
  <c r="S892" i="2" s="1"/>
  <c r="S893" i="2" a="1"/>
  <c r="S893" i="2"/>
  <c r="S894" i="2" a="1"/>
  <c r="S894" i="2"/>
  <c r="S895" i="2" a="1"/>
  <c r="S895" i="2" s="1"/>
  <c r="S896" i="2" a="1"/>
  <c r="S896" i="2"/>
  <c r="S897" i="2" a="1"/>
  <c r="S897" i="2" s="1"/>
  <c r="S898" i="2" a="1"/>
  <c r="S898" i="2" s="1"/>
  <c r="S899" i="2" a="1"/>
  <c r="S899" i="2"/>
  <c r="S900" i="2" a="1"/>
  <c r="S900" i="2" s="1"/>
  <c r="S901" i="2" a="1"/>
  <c r="S901" i="2"/>
  <c r="S902" i="2" a="1"/>
  <c r="S902" i="2" s="1"/>
  <c r="S903" i="2" a="1"/>
  <c r="S903" i="2" s="1"/>
  <c r="S904" i="2" a="1"/>
  <c r="S904" i="2" s="1"/>
  <c r="S905" i="2" a="1"/>
  <c r="S905" i="2" s="1"/>
  <c r="S906" i="2" a="1"/>
  <c r="S906" i="2"/>
  <c r="S907" i="2" a="1"/>
  <c r="S907" i="2" s="1"/>
  <c r="S908" i="2" a="1"/>
  <c r="S908" i="2" s="1"/>
  <c r="S909" i="2" a="1"/>
  <c r="S909" i="2"/>
  <c r="S910" i="2" a="1"/>
  <c r="S910" i="2" s="1"/>
  <c r="S911" i="2" a="1"/>
  <c r="S911" i="2" s="1"/>
  <c r="S912" i="2" a="1"/>
  <c r="S912" i="2"/>
  <c r="S913" i="2" a="1"/>
  <c r="S913" i="2"/>
  <c r="S914" i="2" a="1"/>
  <c r="S914" i="2" s="1"/>
  <c r="S915" i="2" a="1"/>
  <c r="S915" i="2" s="1"/>
  <c r="S916" i="2" a="1"/>
  <c r="S916" i="2" s="1"/>
  <c r="S917" i="2" a="1"/>
  <c r="S917" i="2" s="1"/>
  <c r="S918" i="2" a="1"/>
  <c r="S918" i="2" s="1"/>
  <c r="S919" i="2" a="1"/>
  <c r="S919" i="2"/>
  <c r="S920" i="2" a="1"/>
  <c r="S920" i="2"/>
  <c r="S921" i="2" a="1"/>
  <c r="S921" i="2" s="1"/>
  <c r="S922" i="2" a="1"/>
  <c r="S922" i="2" s="1"/>
  <c r="S923" i="2" a="1"/>
  <c r="S923" i="2" s="1"/>
  <c r="S924" i="2" a="1"/>
  <c r="S924" i="2"/>
  <c r="S925" i="2" a="1"/>
  <c r="S925" i="2"/>
  <c r="S926" i="2" a="1"/>
  <c r="S926" i="2"/>
  <c r="S927" i="2" a="1"/>
  <c r="S927" i="2"/>
  <c r="S928" i="2" a="1"/>
  <c r="S928" i="2" s="1"/>
  <c r="S929" i="2" a="1"/>
  <c r="S929" i="2"/>
  <c r="S930" i="2" a="1"/>
  <c r="S930" i="2"/>
  <c r="S931" i="2" a="1"/>
  <c r="S931" i="2" s="1"/>
  <c r="S932" i="2" a="1"/>
  <c r="S932" i="2"/>
  <c r="S933" i="2" a="1"/>
  <c r="S933" i="2"/>
  <c r="S934" i="2" a="1"/>
  <c r="S934" i="2" s="1"/>
  <c r="S935" i="2" a="1"/>
  <c r="S935" i="2" s="1"/>
  <c r="S936" i="2" a="1"/>
  <c r="S936" i="2"/>
  <c r="S937" i="2" a="1"/>
  <c r="S937" i="2" s="1"/>
  <c r="S938" i="2" a="1"/>
  <c r="S938" i="2"/>
  <c r="S939" i="2" a="1"/>
  <c r="S939" i="2" s="1"/>
  <c r="S940" i="2" a="1"/>
  <c r="S940" i="2" s="1"/>
  <c r="S941" i="2" a="1"/>
  <c r="S941" i="2" s="1"/>
  <c r="S942" i="2" a="1"/>
  <c r="S942" i="2"/>
  <c r="S943" i="2" a="1"/>
  <c r="S943" i="2"/>
  <c r="S944" i="2" a="1"/>
  <c r="S944" i="2" s="1"/>
  <c r="S945" i="2" a="1"/>
  <c r="S945" i="2"/>
  <c r="S946" i="2" a="1"/>
  <c r="S946" i="2" s="1"/>
  <c r="S947" i="2" a="1"/>
  <c r="S947" i="2" s="1"/>
  <c r="S948" i="2" a="1"/>
  <c r="S948" i="2" s="1"/>
  <c r="S949" i="2" a="1"/>
  <c r="S949" i="2" s="1"/>
  <c r="S950" i="2" a="1"/>
  <c r="S950" i="2"/>
  <c r="S951" i="2" a="1"/>
  <c r="S951" i="2"/>
  <c r="S952" i="2" a="1"/>
  <c r="S952" i="2" s="1"/>
  <c r="S953" i="2" a="1"/>
  <c r="S953" i="2" s="1"/>
  <c r="S954" i="2" a="1"/>
  <c r="S954" i="2" s="1"/>
  <c r="S955" i="2" a="1"/>
  <c r="S955" i="2"/>
  <c r="S956" i="2" a="1"/>
  <c r="S956" i="2" s="1"/>
  <c r="S957" i="2" a="1"/>
  <c r="S957" i="2" s="1"/>
  <c r="S958" i="2" a="1"/>
  <c r="S958" i="2" s="1"/>
  <c r="S959" i="2" a="1"/>
  <c r="S959" i="2" s="1"/>
  <c r="S960" i="2" a="1"/>
  <c r="S960" i="2"/>
  <c r="S961" i="2" a="1"/>
  <c r="S961" i="2" s="1"/>
  <c r="S962" i="2" a="1"/>
  <c r="S962" i="2" s="1"/>
  <c r="S963" i="2" a="1"/>
  <c r="S963" i="2"/>
  <c r="S964" i="2" a="1"/>
  <c r="S964" i="2" s="1"/>
  <c r="S965" i="2" a="1"/>
  <c r="S965" i="2"/>
  <c r="S966" i="2" a="1"/>
  <c r="S966" i="2" s="1"/>
  <c r="S967" i="2" a="1"/>
  <c r="S967" i="2" s="1"/>
  <c r="S968" i="2" a="1"/>
  <c r="S968" i="2"/>
  <c r="S969" i="2" a="1"/>
  <c r="S969" i="2" s="1"/>
  <c r="S970" i="2" a="1"/>
  <c r="S970" i="2" s="1"/>
  <c r="S971" i="2" a="1"/>
  <c r="S971" i="2"/>
  <c r="S972" i="2" a="1"/>
  <c r="S972" i="2" s="1"/>
  <c r="S973" i="2" a="1"/>
  <c r="S973" i="2" s="1"/>
  <c r="S974" i="2" a="1"/>
  <c r="S974" i="2"/>
  <c r="S975" i="2" a="1"/>
  <c r="S975" i="2" s="1"/>
  <c r="S976" i="2" a="1"/>
  <c r="S976" i="2" s="1"/>
  <c r="S977" i="2" a="1"/>
  <c r="S977" i="2" s="1"/>
  <c r="S978" i="2" a="1"/>
  <c r="S978" i="2"/>
  <c r="S979" i="2" a="1"/>
  <c r="S979" i="2" s="1"/>
  <c r="S980" i="2" a="1"/>
  <c r="S980" i="2" s="1"/>
  <c r="S981" i="2" a="1"/>
  <c r="S981" i="2"/>
  <c r="S982" i="2" a="1"/>
  <c r="S982" i="2" s="1"/>
  <c r="S983" i="2" a="1"/>
  <c r="S983" i="2" s="1"/>
  <c r="S984" i="2" a="1"/>
  <c r="S984" i="2"/>
  <c r="S985" i="2" a="1"/>
  <c r="S985" i="2" s="1"/>
  <c r="S986" i="2" a="1"/>
  <c r="S986" i="2"/>
  <c r="S987" i="2" a="1"/>
  <c r="S987" i="2"/>
  <c r="S988" i="2" a="1"/>
  <c r="S988" i="2" s="1"/>
  <c r="S989" i="2" a="1"/>
  <c r="S989" i="2"/>
  <c r="S990" i="2" a="1"/>
  <c r="S990" i="2" s="1"/>
  <c r="S991" i="2" a="1"/>
  <c r="S991" i="2"/>
  <c r="S992" i="2" a="1"/>
  <c r="S992" i="2" s="1"/>
  <c r="S993" i="2" a="1"/>
  <c r="S993" i="2" s="1"/>
  <c r="S994" i="2" a="1"/>
  <c r="S994" i="2" s="1"/>
  <c r="S995" i="2" a="1"/>
  <c r="S995" i="2" s="1"/>
  <c r="S996" i="2" a="1"/>
  <c r="S996" i="2"/>
  <c r="S997" i="2" a="1"/>
  <c r="S997" i="2"/>
  <c r="S998" i="2" a="1"/>
  <c r="S998" i="2" s="1"/>
  <c r="S999" i="2" a="1"/>
  <c r="S999" i="2" s="1"/>
  <c r="S1000" i="2" a="1"/>
  <c r="S1000" i="2" s="1"/>
  <c r="S1001" i="2" a="1"/>
  <c r="S1001" i="2"/>
  <c r="S1002" i="2" a="1"/>
  <c r="S1002" i="2" s="1"/>
  <c r="S1003" i="2" a="1"/>
  <c r="S1003" i="2" s="1"/>
  <c r="S1004" i="2" a="1"/>
  <c r="S1004" i="2"/>
  <c r="S1005" i="2" a="1"/>
  <c r="S1005" i="2" s="1"/>
  <c r="S1006" i="2" a="1"/>
  <c r="S1006" i="2" s="1"/>
  <c r="S1007" i="2" a="1"/>
  <c r="S1007" i="2"/>
  <c r="S1008" i="2" a="1"/>
  <c r="S1008" i="2" s="1"/>
  <c r="S1009" i="2" a="1"/>
  <c r="S1009" i="2" s="1"/>
  <c r="S1010" i="2" a="1"/>
  <c r="S1010" i="2"/>
  <c r="S1011" i="2" a="1"/>
  <c r="S1011" i="2" s="1"/>
  <c r="S1012" i="2" a="1"/>
  <c r="S1012" i="2" s="1"/>
  <c r="S1013" i="2" a="1"/>
  <c r="S1013" i="2" s="1"/>
  <c r="S1014" i="2" a="1"/>
  <c r="S1014" i="2"/>
  <c r="S1015" i="2" a="1"/>
  <c r="S1015" i="2" s="1"/>
  <c r="S1016" i="2" a="1"/>
  <c r="S1016" i="2" s="1"/>
  <c r="S1017" i="2" a="1"/>
  <c r="S1017" i="2"/>
  <c r="S1018" i="2" a="1"/>
  <c r="S1018" i="2" s="1"/>
  <c r="S1019" i="2" a="1"/>
  <c r="S1019" i="2" s="1"/>
  <c r="S1020" i="2" a="1"/>
  <c r="S1020" i="2"/>
  <c r="S1021" i="2" a="1"/>
  <c r="S1021" i="2"/>
  <c r="S1022" i="2" a="1"/>
  <c r="S1022" i="2" s="1"/>
  <c r="S1023" i="2" a="1"/>
  <c r="S1023" i="2"/>
  <c r="S1024" i="2" a="1"/>
  <c r="S1024" i="2" s="1"/>
  <c r="S1025" i="2" a="1"/>
  <c r="S1025" i="2"/>
  <c r="S1026" i="2" a="1"/>
  <c r="S1026" i="2" s="1"/>
  <c r="S1027" i="2" a="1"/>
  <c r="S1027" i="2"/>
  <c r="S1028" i="2" a="1"/>
  <c r="S1028" i="2"/>
  <c r="S1029" i="2" a="1"/>
  <c r="S1029" i="2" s="1"/>
  <c r="S1030" i="2" a="1"/>
  <c r="S1030" i="2" s="1"/>
  <c r="S1031" i="2" a="1"/>
  <c r="S1031" i="2" s="1"/>
  <c r="S1032" i="2" a="1"/>
  <c r="S1032" i="2" s="1"/>
  <c r="S1033" i="2" a="1"/>
  <c r="S1033" i="2"/>
  <c r="S1034" i="2" a="1"/>
  <c r="S1034" i="2"/>
  <c r="S1035" i="2" a="1"/>
  <c r="S1035" i="2"/>
  <c r="S1036" i="2" a="1"/>
  <c r="S1036" i="2" s="1"/>
  <c r="S1037" i="2" a="1"/>
  <c r="S1037" i="2"/>
  <c r="S1038" i="2" a="1"/>
  <c r="S1038" i="2"/>
  <c r="S1039" i="2" a="1"/>
  <c r="S1039" i="2" s="1"/>
  <c r="S1040" i="2" a="1"/>
  <c r="S1040" i="2"/>
  <c r="S1041" i="2" a="1"/>
  <c r="S1041" i="2"/>
  <c r="S1042" i="2" a="1"/>
  <c r="S1042" i="2" s="1"/>
  <c r="S1043" i="2" a="1"/>
  <c r="S1043" i="2"/>
  <c r="S1044" i="2" a="1"/>
  <c r="S1044" i="2" s="1"/>
  <c r="S1045" i="2" a="1"/>
  <c r="S1045" i="2"/>
  <c r="S1046" i="2" a="1"/>
  <c r="S1046" i="2"/>
  <c r="S1047" i="2" a="1"/>
  <c r="S1047" i="2" s="1"/>
  <c r="S1048" i="2" a="1"/>
  <c r="S1048" i="2" s="1"/>
  <c r="S1049" i="2" a="1"/>
  <c r="S1049" i="2" s="1"/>
  <c r="S1050" i="2" a="1"/>
  <c r="S1050" i="2"/>
  <c r="S1051" i="2" a="1"/>
  <c r="S1051" i="2" s="1"/>
  <c r="S1052" i="2" a="1"/>
  <c r="S1052" i="2" s="1"/>
  <c r="S1053" i="2" a="1"/>
  <c r="S1053" i="2"/>
  <c r="S1054" i="2" a="1"/>
  <c r="S1054" i="2" s="1"/>
  <c r="S1055" i="2" a="1"/>
  <c r="S1055" i="2" s="1"/>
  <c r="S1056" i="2" a="1"/>
  <c r="S1056" i="2"/>
  <c r="S1057" i="2" a="1"/>
  <c r="S1057" i="2" s="1"/>
  <c r="S1058" i="2" a="1"/>
  <c r="S1058" i="2"/>
  <c r="S1059" i="2" a="1"/>
  <c r="S1059" i="2"/>
  <c r="S1060" i="2" a="1"/>
  <c r="S1060" i="2" s="1"/>
  <c r="S1061" i="2" a="1"/>
  <c r="S1061" i="2" s="1"/>
  <c r="S1062" i="2" a="1"/>
  <c r="S1062" i="2" s="1"/>
  <c r="S1063" i="2" a="1"/>
  <c r="S1063" i="2"/>
  <c r="S1064" i="2" a="1"/>
  <c r="S1064" i="2" s="1"/>
  <c r="S1065" i="2" a="1"/>
  <c r="S1065" i="2" s="1"/>
  <c r="S1066" i="2" a="1"/>
  <c r="S1066" i="2" s="1"/>
  <c r="S1067" i="2" a="1"/>
  <c r="S1067" i="2"/>
  <c r="S1068" i="2" a="1"/>
  <c r="S1068" i="2"/>
  <c r="S1069" i="2" a="1"/>
  <c r="S1069" i="2"/>
  <c r="S1070" i="2" a="1"/>
  <c r="S1070" i="2" s="1"/>
  <c r="S1071" i="2" a="1"/>
  <c r="S1071" i="2"/>
  <c r="S1072" i="2" a="1"/>
  <c r="S1072" i="2" s="1"/>
  <c r="S1073" i="2" a="1"/>
  <c r="S1073" i="2"/>
  <c r="S1074" i="2" a="1"/>
  <c r="S1074" i="2" s="1"/>
  <c r="S1075" i="2" a="1"/>
  <c r="S1075" i="2" s="1"/>
  <c r="S1076" i="2" a="1"/>
  <c r="S1076" i="2"/>
  <c r="S1077" i="2" a="1"/>
  <c r="S1077" i="2" s="1"/>
  <c r="S1078" i="2" a="1"/>
  <c r="S1078" i="2" s="1"/>
  <c r="S1079" i="2" a="1"/>
  <c r="S1079" i="2"/>
  <c r="S1080" i="2" a="1"/>
  <c r="S1080" i="2" s="1"/>
  <c r="S1081" i="2" a="1"/>
  <c r="S1081" i="2"/>
  <c r="S1082" i="2" a="1"/>
  <c r="S1082" i="2"/>
  <c r="S1083" i="2" a="1"/>
  <c r="S1083" i="2"/>
  <c r="S1084" i="2" a="1"/>
  <c r="S1084" i="2" s="1"/>
  <c r="S1085" i="2" a="1"/>
  <c r="S1085" i="2" s="1"/>
  <c r="S1086" i="2" a="1"/>
  <c r="S1086" i="2"/>
  <c r="S1087" i="2" a="1"/>
  <c r="S1087" i="2" s="1"/>
  <c r="S1088" i="2" a="1"/>
  <c r="S1088" i="2" s="1"/>
  <c r="S1089" i="2" a="1"/>
  <c r="S1089" i="2"/>
  <c r="S1090" i="2" a="1"/>
  <c r="S1090" i="2" s="1"/>
  <c r="S1091" i="2" a="1"/>
  <c r="S1091" i="2"/>
  <c r="S1092" i="2" a="1"/>
  <c r="S1092" i="2"/>
  <c r="S1093" i="2" a="1"/>
  <c r="S1093" i="2"/>
  <c r="S1094" i="2" a="1"/>
  <c r="S1094" i="2" s="1"/>
  <c r="S1095" i="2" a="1"/>
  <c r="S1095" i="2"/>
  <c r="S1096" i="2" a="1"/>
  <c r="S1096" i="2" s="1"/>
  <c r="S1097" i="2" a="1"/>
  <c r="S1097" i="2" s="1"/>
  <c r="S1098" i="2" a="1"/>
  <c r="S1098" i="2" s="1"/>
  <c r="S1099" i="2" a="1"/>
  <c r="S1099" i="2"/>
  <c r="S1100" i="2" a="1"/>
  <c r="S1100" i="2" s="1"/>
  <c r="S1101" i="2" a="1"/>
  <c r="S1101" i="2" s="1"/>
  <c r="S1102" i="2" a="1"/>
  <c r="S1102" i="2" s="1"/>
  <c r="S1103" i="2" a="1"/>
  <c r="S1103" i="2"/>
  <c r="S1104" i="2" a="1"/>
  <c r="S1104" i="2"/>
  <c r="S1105" i="2" a="1"/>
  <c r="S1105" i="2"/>
  <c r="S1106" i="2" a="1"/>
  <c r="S1106" i="2"/>
  <c r="S1107" i="2" a="1"/>
  <c r="S1107" i="2" s="1"/>
  <c r="S1108" i="2" a="1"/>
  <c r="S1108" i="2" s="1"/>
  <c r="S1109" i="2" a="1"/>
  <c r="S1109" i="2"/>
  <c r="S1110" i="2" a="1"/>
  <c r="S1110" i="2" s="1"/>
  <c r="S1111" i="2" a="1"/>
  <c r="S1111" i="2" s="1"/>
  <c r="S1112" i="2" a="1"/>
  <c r="S1112" i="2"/>
  <c r="S1113" i="2" a="1"/>
  <c r="S1113" i="2"/>
  <c r="S1114" i="2" a="1"/>
  <c r="S1114" i="2" s="1"/>
  <c r="S1115" i="2" a="1"/>
  <c r="S1115" i="2"/>
  <c r="S1116" i="2" a="1"/>
  <c r="S1116" i="2"/>
  <c r="S1117" i="2" a="1"/>
  <c r="S1117" i="2" s="1"/>
  <c r="S1118" i="2" a="1"/>
  <c r="S1118" i="2"/>
  <c r="S1119" i="2" a="1"/>
  <c r="S1119" i="2" s="1"/>
  <c r="S1120" i="2" a="1"/>
  <c r="S1120" i="2" s="1"/>
  <c r="S1121" i="2" a="1"/>
  <c r="S1121" i="2" s="1"/>
  <c r="S1122" i="2" a="1"/>
  <c r="S1122" i="2"/>
  <c r="S1123" i="2" a="1"/>
  <c r="S1123" i="2"/>
  <c r="S1124" i="2" a="1"/>
  <c r="S1124" i="2" s="1"/>
  <c r="S1125" i="2" a="1"/>
  <c r="S1125" i="2"/>
  <c r="S1126" i="2" a="1"/>
  <c r="S1126" i="2" s="1"/>
  <c r="S1127" i="2" a="1"/>
  <c r="S1127" i="2" s="1"/>
  <c r="S1128" i="2" a="1"/>
  <c r="S1128" i="2"/>
  <c r="S1129" i="2" a="1"/>
  <c r="S1129" i="2"/>
  <c r="S1130" i="2" a="1"/>
  <c r="S1130" i="2"/>
  <c r="S1131" i="2" a="1"/>
  <c r="S1131" i="2"/>
  <c r="S1132" i="2" a="1"/>
  <c r="S1132" i="2" s="1"/>
  <c r="S1133" i="2" a="1"/>
  <c r="S1133" i="2"/>
  <c r="S1134" i="2" a="1"/>
  <c r="S1134" i="2" s="1"/>
  <c r="S1135" i="2" a="1"/>
  <c r="S1135" i="2"/>
  <c r="S1136" i="2" a="1"/>
  <c r="S1136" i="2"/>
  <c r="S1137" i="2" a="1"/>
  <c r="S1137" i="2" s="1"/>
  <c r="S1138" i="2" a="1"/>
  <c r="S1138" i="2" s="1"/>
  <c r="S1139" i="2" a="1"/>
  <c r="S1139" i="2" s="1"/>
  <c r="S1140" i="2" a="1"/>
  <c r="S1140" i="2" s="1"/>
  <c r="S1141" i="2" a="1"/>
  <c r="S1141" i="2"/>
  <c r="S1142" i="2" a="1"/>
  <c r="S1142" i="2"/>
  <c r="S1143" i="2" a="1"/>
  <c r="S1143" i="2" s="1"/>
  <c r="S1144" i="2" a="1"/>
  <c r="S1144" i="2" s="1"/>
  <c r="S1145" i="2" a="1"/>
  <c r="S1145" i="2"/>
  <c r="S1146" i="2" a="1"/>
  <c r="S1146" i="2" s="1"/>
  <c r="S1147" i="2" a="1"/>
  <c r="S1147" i="2" s="1"/>
  <c r="S1148" i="2" a="1"/>
  <c r="S1148" i="2"/>
  <c r="S1149" i="2" a="1"/>
  <c r="S1149" i="2" s="1"/>
  <c r="S1150" i="2" a="1"/>
  <c r="S1150" i="2" s="1"/>
  <c r="S1151" i="2" a="1"/>
  <c r="S1151" i="2"/>
  <c r="S1152" i="2" a="1"/>
  <c r="S1152" i="2" s="1"/>
  <c r="S1153" i="2" a="1"/>
  <c r="S1153" i="2" s="1"/>
  <c r="S1154" i="2" a="1"/>
  <c r="S1154" i="2"/>
  <c r="S1155" i="2" a="1"/>
  <c r="S1155" i="2"/>
  <c r="S1156" i="2" a="1"/>
  <c r="S1156" i="2" s="1"/>
  <c r="S1157" i="2" a="1"/>
  <c r="S1157" i="2" s="1"/>
  <c r="S1158" i="2" a="1"/>
  <c r="S1158" i="2"/>
  <c r="S1159" i="2" a="1"/>
  <c r="S1159" i="2" s="1"/>
  <c r="S1160" i="2" a="1"/>
  <c r="S1160" i="2" s="1"/>
  <c r="S1161" i="2" a="1"/>
  <c r="S1161" i="2"/>
  <c r="S1162" i="2" a="1"/>
  <c r="S1162" i="2" s="1"/>
  <c r="S1163" i="2" a="1"/>
  <c r="S1163" i="2"/>
  <c r="S1164" i="2" a="1"/>
  <c r="S1164" i="2"/>
  <c r="S1165" i="2" a="1"/>
  <c r="S1165" i="2" s="1"/>
  <c r="S1166" i="2" a="1"/>
  <c r="S1166" i="2"/>
  <c r="S1167" i="2" a="1"/>
  <c r="S1167" i="2"/>
  <c r="S1168" i="2" a="1"/>
  <c r="S1168" i="2" s="1"/>
  <c r="S1169" i="2" a="1"/>
  <c r="S1169" i="2" s="1"/>
  <c r="S1170" i="2" a="1"/>
  <c r="S1170" i="2" s="1"/>
  <c r="S1171" i="2" a="1"/>
  <c r="S1171" i="2"/>
  <c r="S1172" i="2" a="1"/>
  <c r="S1172" i="2" s="1"/>
  <c r="S1173" i="2" a="1"/>
  <c r="S1173" i="2" s="1"/>
  <c r="S1174" i="2" a="1"/>
  <c r="S1174" i="2" s="1"/>
  <c r="S1175" i="2" a="1"/>
  <c r="S1175" i="2"/>
  <c r="S1176" i="2" a="1"/>
  <c r="S1176" i="2"/>
  <c r="S1177" i="2" a="1"/>
  <c r="S1177" i="2"/>
  <c r="S1178" i="2" a="1"/>
  <c r="S1178" i="2"/>
  <c r="S1179" i="2" a="1"/>
  <c r="S1179" i="2" s="1"/>
  <c r="S1180" i="2" a="1"/>
  <c r="S1180" i="2" s="1"/>
  <c r="S1181" i="2" a="1"/>
  <c r="S1181" i="2"/>
  <c r="S1182" i="2" a="1"/>
  <c r="S1182" i="2" s="1"/>
  <c r="S1183" i="2" a="1"/>
  <c r="S1183" i="2" s="1"/>
  <c r="S1184" i="2" a="1"/>
  <c r="S1184" i="2"/>
  <c r="S1185" i="2" a="1"/>
  <c r="S1185" i="2"/>
  <c r="S1186" i="2" a="1"/>
  <c r="S1186" i="2" s="1"/>
  <c r="S1187" i="2" a="1"/>
  <c r="S1187" i="2"/>
  <c r="S1188" i="2" a="1"/>
  <c r="S1188" i="2" s="1"/>
  <c r="S1189" i="2" a="1"/>
  <c r="S1189" i="2" s="1"/>
  <c r="S1190" i="2" a="1"/>
  <c r="S1190" i="2"/>
  <c r="S1191" i="2" a="1"/>
  <c r="S1191" i="2"/>
  <c r="S1192" i="2" a="1"/>
  <c r="S1192" i="2" s="1"/>
  <c r="S1193" i="2" a="1"/>
  <c r="S1193" i="2" s="1"/>
  <c r="S1194" i="2" a="1"/>
  <c r="S1194" i="2"/>
  <c r="S1195" i="2" a="1"/>
  <c r="S1195" i="2" s="1"/>
  <c r="S1196" i="2" a="1"/>
  <c r="S1196" i="2" s="1"/>
  <c r="S1197" i="2" a="1"/>
  <c r="S1197" i="2"/>
  <c r="S1198" i="2" a="1"/>
  <c r="S1198" i="2" s="1"/>
  <c r="S1199" i="2" a="1"/>
  <c r="S1199" i="2"/>
  <c r="S1200" i="2" a="1"/>
  <c r="S1200" i="2"/>
  <c r="S1201" i="2" a="1"/>
  <c r="S1201" i="2"/>
  <c r="S1202" i="2" a="1"/>
  <c r="S1202" i="2" s="1"/>
  <c r="S1203" i="2" a="1"/>
  <c r="S1203" i="2"/>
  <c r="S1204" i="2" a="1"/>
  <c r="S1204" i="2" s="1"/>
  <c r="S1205" i="2" a="1"/>
  <c r="S1205" i="2"/>
  <c r="S1206" i="2" a="1"/>
  <c r="S1206" i="2" s="1"/>
  <c r="S1207" i="2" a="1"/>
  <c r="S1207" i="2"/>
  <c r="S1208" i="2" a="1"/>
  <c r="S1208" i="2"/>
  <c r="S1209" i="2" a="1"/>
  <c r="S1209" i="2" s="1"/>
  <c r="S1210" i="2" a="1"/>
  <c r="S1210" i="2" s="1"/>
  <c r="S1211" i="2" a="1"/>
  <c r="S1211" i="2" s="1"/>
  <c r="S1212" i="2" a="1"/>
  <c r="S1212" i="2" s="1"/>
  <c r="S1213" i="2" a="1"/>
  <c r="S1213" i="2"/>
  <c r="S1214" i="2" a="1"/>
  <c r="S1214" i="2"/>
  <c r="S1215" i="2" a="1"/>
  <c r="S1215" i="2"/>
  <c r="S1216" i="2" a="1"/>
  <c r="S1216" i="2" s="1"/>
  <c r="S1217" i="2" a="1"/>
  <c r="S1217" i="2"/>
  <c r="S1218" i="2" a="1"/>
  <c r="S1218" i="2"/>
  <c r="S1219" i="2" a="1"/>
  <c r="S1219" i="2" s="1"/>
  <c r="S1220" i="2" a="1"/>
  <c r="S1220" i="2"/>
  <c r="S1221" i="2" a="1"/>
  <c r="S1221" i="2"/>
  <c r="S1222" i="2" a="1"/>
  <c r="S1222" i="2" s="1"/>
  <c r="S1223" i="2" a="1"/>
  <c r="S1223" i="2"/>
  <c r="S1224" i="2" a="1"/>
  <c r="S1224" i="2"/>
  <c r="S1225" i="2" a="1"/>
  <c r="S1225" i="2"/>
  <c r="S1226" i="2" a="1"/>
  <c r="S1226" i="2"/>
  <c r="S1227" i="2" a="1"/>
  <c r="S1227" i="2" s="1"/>
  <c r="S1228" i="2" a="1"/>
  <c r="S1228" i="2" s="1"/>
  <c r="S1229" i="2" a="1"/>
  <c r="S1229" i="2" s="1"/>
  <c r="S1230" i="2" a="1"/>
  <c r="S1230" i="2"/>
  <c r="S1231" i="2" a="1"/>
  <c r="S1231" i="2"/>
  <c r="S1232" i="2" a="1"/>
  <c r="S1232" i="2"/>
  <c r="S1233" i="2" a="1"/>
  <c r="S1233" i="2"/>
  <c r="S1234" i="2" a="1"/>
  <c r="S1234" i="2" s="1"/>
  <c r="S1235" i="2" a="1"/>
  <c r="S1235" i="2"/>
  <c r="S1236" i="2" a="1"/>
  <c r="S1236" i="2"/>
  <c r="S1237" i="2" a="1"/>
  <c r="S1237" i="2"/>
  <c r="S1238" i="2" a="1"/>
  <c r="S1238" i="2" s="1"/>
  <c r="S1239" i="2" a="1"/>
  <c r="S1239" i="2" s="1"/>
  <c r="S1240" i="2" a="1"/>
  <c r="S1240" i="2" s="1"/>
  <c r="S1241" i="2" a="1"/>
  <c r="S1241" i="2"/>
  <c r="S1242" i="2" a="1"/>
  <c r="S1242" i="2" s="1"/>
  <c r="S1243" i="2" a="1"/>
  <c r="S1243" i="2"/>
  <c r="S1244" i="2" a="1"/>
  <c r="S1244" i="2"/>
  <c r="S1245" i="2" a="1"/>
  <c r="S1245" i="2" s="1"/>
  <c r="S1246" i="2" a="1"/>
  <c r="S1246" i="2" s="1"/>
  <c r="S1247" i="2" a="1"/>
  <c r="S1247" i="2"/>
  <c r="S1248" i="2" a="1"/>
  <c r="S1248" i="2" s="1"/>
  <c r="S1249" i="2" a="1"/>
  <c r="S1249" i="2"/>
  <c r="S1250" i="2" a="1"/>
  <c r="S1250" i="2"/>
  <c r="S1251" i="2" a="1"/>
  <c r="S1251" i="2"/>
  <c r="S1252" i="2" a="1"/>
  <c r="S1252" i="2" s="1"/>
  <c r="S1253" i="2" a="1"/>
  <c r="S1253" i="2" s="1"/>
  <c r="S1254" i="2" a="1"/>
  <c r="S1254" i="2"/>
  <c r="S1255" i="2" a="1"/>
  <c r="S1255" i="2" s="1"/>
  <c r="S1256" i="2" a="1"/>
  <c r="S1256" i="2"/>
  <c r="S1257" i="2" a="1"/>
  <c r="S1257" i="2" s="1"/>
  <c r="S1258" i="2" a="1"/>
  <c r="S1258" i="2" s="1"/>
  <c r="S1259" i="2" a="1"/>
  <c r="S1259" i="2" s="1"/>
  <c r="S1260" i="2" a="1"/>
  <c r="S1260" i="2" s="1"/>
  <c r="S1261" i="2" a="1"/>
  <c r="S1261" i="2"/>
  <c r="S1262" i="2" a="1"/>
  <c r="S1262" i="2"/>
  <c r="S1263" i="2" a="1"/>
  <c r="S1263" i="2"/>
  <c r="S1264" i="2" a="1"/>
  <c r="S1264" i="2" s="1"/>
  <c r="S1265" i="2" a="1"/>
  <c r="S1265" i="2" s="1"/>
  <c r="S1266" i="2" a="1"/>
  <c r="S1266" i="2"/>
  <c r="S1267" i="2" a="1"/>
  <c r="S1267" i="2"/>
  <c r="S1268" i="2" a="1"/>
  <c r="S1268" i="2" s="1"/>
  <c r="S1269" i="2" a="1"/>
  <c r="S1269" i="2"/>
  <c r="S1270" i="2" a="1"/>
  <c r="S1270" i="2" s="1"/>
  <c r="S1271" i="2" a="1"/>
  <c r="S1271" i="2"/>
  <c r="S1272" i="2" a="1"/>
  <c r="S1272" i="2" s="1"/>
  <c r="S1273" i="2" a="1"/>
  <c r="S1273" i="2"/>
  <c r="S1274" i="2" a="1"/>
  <c r="S1274" i="2"/>
  <c r="S1275" i="2" a="1"/>
  <c r="S1275" i="2"/>
  <c r="S1276" i="2" a="1"/>
  <c r="S1276" i="2" s="1"/>
  <c r="S1277" i="2" a="1"/>
  <c r="S1277" i="2"/>
  <c r="S1278" i="2" a="1"/>
  <c r="S1278" i="2"/>
  <c r="S1279" i="2" a="1"/>
  <c r="S1279" i="2" s="1"/>
  <c r="S1280" i="2" a="1"/>
  <c r="S1280" i="2" s="1"/>
  <c r="S1281" i="2" a="1"/>
  <c r="S1281" i="2" s="1"/>
  <c r="S1282" i="2" a="1"/>
  <c r="S1282" i="2" s="1"/>
  <c r="S1283" i="2" a="1"/>
  <c r="S1283" i="2"/>
  <c r="S1284" i="2" a="1"/>
  <c r="S1284" i="2"/>
  <c r="S1285" i="2" a="1"/>
  <c r="S1285" i="2" s="1"/>
  <c r="S1286" i="2" a="1"/>
  <c r="S1286" i="2" s="1"/>
  <c r="S1287" i="2" a="1"/>
  <c r="S1287" i="2" s="1"/>
  <c r="S1288" i="2" a="1"/>
  <c r="S1288" i="2" s="1"/>
  <c r="S1289" i="2" a="1"/>
  <c r="S1289" i="2"/>
  <c r="S1290" i="2" a="1"/>
  <c r="S1290" i="2" s="1"/>
  <c r="S1291" i="2" a="1"/>
  <c r="S1291" i="2"/>
  <c r="S1292" i="2" a="1"/>
  <c r="S1292" i="2" s="1"/>
  <c r="S1293" i="2" a="1"/>
  <c r="S1293" i="2"/>
  <c r="S1294" i="2" a="1"/>
  <c r="S1294" i="2" s="1"/>
  <c r="S1295" i="2" a="1"/>
  <c r="S1295" i="2"/>
  <c r="S1296" i="2" a="1"/>
  <c r="S1296" i="2" s="1"/>
  <c r="S1297" i="2" a="1"/>
  <c r="S1297" i="2"/>
  <c r="S1298" i="2" a="1"/>
  <c r="S1298" i="2" s="1"/>
  <c r="S1299" i="2" a="1"/>
  <c r="S1299" i="2" s="1"/>
  <c r="S1300" i="2" a="1"/>
  <c r="S1300" i="2" s="1"/>
  <c r="S1301" i="2" a="1"/>
  <c r="S1301" i="2" s="1"/>
  <c r="S1302" i="2" a="1"/>
  <c r="S1302" i="2"/>
  <c r="S1303" i="2" a="1"/>
  <c r="S1303" i="2"/>
  <c r="S1304" i="2" a="1"/>
  <c r="S1304" i="2"/>
  <c r="S1305" i="2" a="1"/>
  <c r="S1305" i="2"/>
  <c r="S1306" i="2" a="1"/>
  <c r="S1306" i="2" s="1"/>
  <c r="S1307" i="2" a="1"/>
  <c r="S1307" i="2"/>
  <c r="S1308" i="2" a="1"/>
  <c r="S1308" i="2"/>
  <c r="S1309" i="2" a="1"/>
  <c r="S1309" i="2"/>
  <c r="S1310" i="2" a="1"/>
  <c r="S1310" i="2" s="1"/>
  <c r="S1311" i="2" a="1"/>
  <c r="S1311" i="2"/>
  <c r="S1312" i="2" a="1"/>
  <c r="S1312" i="2" s="1"/>
  <c r="S1313" i="2" a="1"/>
  <c r="S1313" i="2" s="1"/>
  <c r="S1314" i="2" a="1"/>
  <c r="S1314" i="2" s="1"/>
  <c r="S1315" i="2" a="1"/>
  <c r="S1315" i="2"/>
  <c r="S1316" i="2" a="1"/>
  <c r="S1316" i="2"/>
  <c r="S1317" i="2" a="1"/>
  <c r="S1317" i="2" s="1"/>
  <c r="S1318" i="2" a="1"/>
  <c r="S1318" i="2" s="1"/>
  <c r="S1319" i="2" a="1"/>
  <c r="S1319" i="2" s="1"/>
  <c r="S1320" i="2" a="1"/>
  <c r="S1320" i="2" s="1"/>
  <c r="S1321" i="2" a="1"/>
  <c r="S1321" i="2"/>
  <c r="S1322" i="2" a="1"/>
  <c r="S1322" i="2" s="1"/>
  <c r="S1323" i="2" a="1"/>
  <c r="S1323" i="2" s="1"/>
  <c r="S1324" i="2" a="1"/>
  <c r="S1324" i="2" s="1"/>
  <c r="S1325" i="2" a="1"/>
  <c r="S1325" i="2"/>
  <c r="S1326" i="2" a="1"/>
  <c r="S1326" i="2" s="1"/>
  <c r="S1327" i="2" a="1"/>
  <c r="S1327" i="2" s="1"/>
  <c r="S1328" i="2" a="1"/>
  <c r="S1328" i="2"/>
  <c r="S1329" i="2" a="1"/>
  <c r="S1329" i="2"/>
  <c r="S1330" i="2" a="1"/>
  <c r="S1330" i="2" s="1"/>
  <c r="S1331" i="2" a="1"/>
  <c r="S1331" i="2" s="1"/>
  <c r="S1332" i="2" a="1"/>
  <c r="S1332" i="2" s="1"/>
  <c r="S1333" i="2" a="1"/>
  <c r="S1333" i="2" s="1"/>
  <c r="S1334" i="2" a="1"/>
  <c r="S1334" i="2"/>
  <c r="S1335" i="2" a="1"/>
  <c r="S1335" i="2"/>
  <c r="S1336" i="2" a="1"/>
  <c r="S1336" i="2" s="1"/>
  <c r="S1337" i="2" a="1"/>
  <c r="S1337" i="2" s="1"/>
  <c r="S1338" i="2" a="1"/>
  <c r="S1338" i="2"/>
  <c r="S1339" i="2" a="1"/>
  <c r="S1339" i="2" s="1"/>
  <c r="S1340" i="2" a="1"/>
  <c r="S1340" i="2" s="1"/>
  <c r="S1341" i="2" a="1"/>
  <c r="S1341" i="2"/>
  <c r="S1342" i="2" a="1"/>
  <c r="S1342" i="2" s="1"/>
  <c r="S1343" i="2" a="1"/>
  <c r="S1343" i="2" s="1"/>
  <c r="S1344" i="2" a="1"/>
  <c r="S1344" i="2" s="1"/>
  <c r="S1345" i="2" a="1"/>
  <c r="S1345" i="2"/>
  <c r="S1346" i="2" a="1"/>
  <c r="S1346" i="2"/>
  <c r="S1347" i="2" a="1"/>
  <c r="S1347" i="2"/>
  <c r="S1348" i="2" a="1"/>
  <c r="S1348" i="2" s="1"/>
  <c r="S1349" i="2" a="1"/>
  <c r="S1349" i="2"/>
  <c r="S1350" i="2" a="1"/>
  <c r="S1350" i="2" s="1"/>
  <c r="S1351" i="2" a="1"/>
  <c r="S1351" i="2" s="1"/>
  <c r="S1352" i="2" a="1"/>
  <c r="S1352" i="2"/>
  <c r="S1353" i="2" a="1"/>
  <c r="S1353" i="2" s="1"/>
  <c r="S1354" i="2" a="1"/>
  <c r="S1354" i="2" s="1"/>
  <c r="S1355" i="2" a="1"/>
  <c r="S1355" i="2"/>
  <c r="S1356" i="2" a="1"/>
  <c r="S1356" i="2"/>
  <c r="S1357" i="2" a="1"/>
  <c r="S1357" i="2"/>
  <c r="S1358" i="2" a="1"/>
  <c r="S1358" i="2" s="1"/>
  <c r="S1359" i="2" a="1"/>
  <c r="S1359" i="2" s="1"/>
  <c r="S1360" i="2" a="1"/>
  <c r="S1360" i="2" s="1"/>
  <c r="S1361" i="2" a="1"/>
  <c r="S1361" i="2"/>
  <c r="S1362" i="2" a="1"/>
  <c r="S1362" i="2" s="1"/>
  <c r="S1363" i="2" a="1"/>
  <c r="S1363" i="2"/>
  <c r="S1364" i="2" a="1"/>
  <c r="S1364" i="2"/>
  <c r="S1365" i="2" a="1"/>
  <c r="S1365" i="2"/>
  <c r="S1366" i="2" a="1"/>
  <c r="S1366" i="2" s="1"/>
  <c r="S1367" i="2" a="1"/>
  <c r="S1367" i="2"/>
  <c r="S1368" i="2" a="1"/>
  <c r="S1368" i="2"/>
  <c r="S1369" i="2" a="1"/>
  <c r="S1369" i="2"/>
  <c r="S1370" i="2" a="1"/>
  <c r="S1370" i="2" s="1"/>
  <c r="S1371" i="2" a="1"/>
  <c r="S1371" i="2" s="1"/>
  <c r="S1372" i="2" a="1"/>
  <c r="S1372" i="2" s="1"/>
  <c r="S1373" i="2" a="1"/>
  <c r="S1373" i="2" s="1"/>
  <c r="S1374" i="2" a="1"/>
  <c r="S1374" i="2"/>
  <c r="S1375" i="2" a="1"/>
  <c r="S1375" i="2"/>
  <c r="S1376" i="2" a="1"/>
  <c r="S1376" i="2"/>
  <c r="S1377" i="2" a="1"/>
  <c r="S1377" i="2"/>
  <c r="S1378" i="2" a="1"/>
  <c r="S1378" i="2" s="1"/>
  <c r="S1379" i="2" a="1"/>
  <c r="S1379" i="2"/>
  <c r="S1380" i="2" a="1"/>
  <c r="S1380" i="2"/>
  <c r="S1381" i="2" a="1"/>
  <c r="S1381" i="2" s="1"/>
  <c r="S1382" i="2" a="1"/>
  <c r="S1382" i="2" s="1"/>
  <c r="S1383" i="2" a="1"/>
  <c r="S1383" i="2"/>
  <c r="S1384" i="2" a="1"/>
  <c r="S1384" i="2" s="1"/>
  <c r="S1385" i="2" a="1"/>
  <c r="S1385" i="2" s="1"/>
  <c r="S1386" i="2" a="1"/>
  <c r="S1386" i="2" s="1"/>
  <c r="S1387" i="2" a="1"/>
  <c r="S1387" i="2"/>
  <c r="S1388" i="2" a="1"/>
  <c r="S1388" i="2" s="1"/>
  <c r="S1389" i="2" a="1"/>
  <c r="S1389" i="2" s="1"/>
  <c r="S1390" i="2" a="1"/>
  <c r="S1390" i="2" s="1"/>
  <c r="S1391" i="2" a="1"/>
  <c r="S1391" i="2"/>
  <c r="S1392" i="2" a="1"/>
  <c r="S1392" i="2" s="1"/>
  <c r="S1393" i="2" a="1"/>
  <c r="S1393" i="2"/>
  <c r="S1394" i="2" a="1"/>
  <c r="S1394" i="2"/>
  <c r="S1395" i="2" a="1"/>
  <c r="S1395" i="2"/>
  <c r="S1396" i="2" a="1"/>
  <c r="S1396" i="2" s="1"/>
  <c r="S1397" i="2" a="1"/>
  <c r="S1397" i="2" s="1"/>
  <c r="S1398" i="2" a="1"/>
  <c r="S1398" i="2"/>
  <c r="S1399" i="2" a="1"/>
  <c r="S1399" i="2" s="1"/>
  <c r="S1400" i="2" a="1"/>
  <c r="S1400" i="2"/>
  <c r="S1401" i="2" a="1"/>
  <c r="S1401" i="2"/>
  <c r="S1402" i="2" a="1"/>
  <c r="S1402" i="2" s="1"/>
  <c r="S1403" i="2" a="1"/>
  <c r="S1403" i="2" s="1"/>
  <c r="S1404" i="2" a="1"/>
  <c r="S1404" i="2" s="1"/>
  <c r="S1405" i="2" a="1"/>
  <c r="S1405" i="2" s="1"/>
  <c r="S1406" i="2" a="1"/>
  <c r="S1406" i="2"/>
  <c r="S1407" i="2" a="1"/>
  <c r="S1407" i="2"/>
  <c r="S1408" i="2" a="1"/>
  <c r="S1408" i="2" s="1"/>
  <c r="S1409" i="2" a="1"/>
  <c r="S1409" i="2"/>
  <c r="S1410" i="2" a="1"/>
  <c r="S1410" i="2"/>
  <c r="S1411" i="2" a="1"/>
  <c r="S1411" i="2" s="1"/>
  <c r="S1412" i="2" a="1"/>
  <c r="S1412" i="2" s="1"/>
  <c r="S1413" i="2" a="1"/>
  <c r="S1413" i="2"/>
  <c r="S1414" i="2" a="1"/>
  <c r="S1414" i="2" s="1"/>
  <c r="S1415" i="2" a="1"/>
  <c r="S1415" i="2" s="1"/>
  <c r="S1416" i="2" a="1"/>
  <c r="S1416" i="2"/>
  <c r="S1417" i="2" a="1"/>
  <c r="S1417" i="2"/>
  <c r="S1418" i="2" a="1"/>
  <c r="S1418" i="2" s="1"/>
  <c r="S1419" i="2" a="1"/>
  <c r="S1419" i="2"/>
  <c r="S1420" i="2" a="1"/>
  <c r="S1420" i="2" s="1"/>
  <c r="S1421" i="2" a="1"/>
  <c r="S1421" i="2"/>
  <c r="S1422" i="2" a="1"/>
  <c r="S1422" i="2" s="1"/>
  <c r="S1423" i="2" a="1"/>
  <c r="S1423" i="2" s="1"/>
  <c r="S1424" i="2" a="1"/>
  <c r="S1424" i="2"/>
  <c r="S1425" i="2" a="1"/>
  <c r="S1425" i="2" s="1"/>
  <c r="S1426" i="2" a="1"/>
  <c r="S1426" i="2" s="1"/>
  <c r="S1427" i="2" a="1"/>
  <c r="S1427" i="2"/>
  <c r="S1428" i="2" a="1"/>
  <c r="S1428" i="2" s="1"/>
  <c r="S1429" i="2" a="1"/>
  <c r="S1429" i="2" s="1"/>
  <c r="S1430" i="2" a="1"/>
  <c r="S1430" i="2" s="1"/>
  <c r="S1431" i="2" a="1"/>
  <c r="S1431" i="2"/>
  <c r="S1432" i="2" a="1"/>
  <c r="S1432" i="2" s="1"/>
  <c r="S1433" i="2" a="1"/>
  <c r="S1433" i="2"/>
  <c r="S1434" i="2" a="1"/>
  <c r="S1434" i="2" s="1"/>
  <c r="S1435" i="2" a="1"/>
  <c r="S1435" i="2"/>
  <c r="S1436" i="2" a="1"/>
  <c r="S1436" i="2"/>
  <c r="S1437" i="2" a="1"/>
  <c r="S1437" i="2"/>
  <c r="S1438" i="2" a="1"/>
  <c r="S1438" i="2" s="1"/>
  <c r="S1439" i="2" a="1"/>
  <c r="S1439" i="2"/>
  <c r="S1440" i="2" a="1"/>
  <c r="S1440" i="2"/>
  <c r="S1441" i="2" a="1"/>
  <c r="S1441" i="2" s="1"/>
  <c r="S1442" i="2" a="1"/>
  <c r="S1442" i="2" s="1"/>
  <c r="S1443" i="2" a="1"/>
  <c r="S1443" i="2" s="1"/>
  <c r="S1444" i="2" a="1"/>
  <c r="S1444" i="2" s="1"/>
  <c r="S1445" i="2" a="1"/>
  <c r="S1445" i="2" s="1"/>
  <c r="S1446" i="2" a="1"/>
  <c r="S1446" i="2"/>
  <c r="S1447" i="2" a="1"/>
  <c r="S1447" i="2"/>
  <c r="S1448" i="2" a="1"/>
  <c r="S1448" i="2"/>
  <c r="S1449" i="2" a="1"/>
  <c r="S1449" i="2" s="1"/>
  <c r="S1450" i="2" a="1"/>
  <c r="S1450" i="2" s="1"/>
  <c r="S1451" i="2" a="1"/>
  <c r="S1451" i="2"/>
  <c r="S1452" i="2" a="1"/>
  <c r="S1452" i="2"/>
  <c r="S1453" i="2" a="1"/>
  <c r="S1453" i="2" s="1"/>
  <c r="S1454" i="2" a="1"/>
  <c r="S1454" i="2" s="1"/>
  <c r="S1455" i="2" a="1"/>
  <c r="S1455" i="2" s="1"/>
  <c r="S1456" i="2" a="1"/>
  <c r="S1456" i="2" s="1"/>
  <c r="S1457" i="2" a="1"/>
  <c r="S1457" i="2" s="1"/>
  <c r="S1458" i="2" a="1"/>
  <c r="S1458" i="2" s="1"/>
  <c r="S1459" i="2" a="1"/>
  <c r="S1459" i="2"/>
  <c r="S1460" i="2" a="1"/>
  <c r="S1460" i="2" s="1"/>
  <c r="S1461" i="2" a="1"/>
  <c r="S1461" i="2" s="1"/>
  <c r="S1462" i="2" a="1"/>
  <c r="S1462" i="2" s="1"/>
  <c r="S1463" i="2" a="1"/>
  <c r="S1463" i="2" s="1"/>
  <c r="S1464" i="2" a="1"/>
  <c r="S1464" i="2" s="1"/>
  <c r="S1465" i="2" a="1"/>
  <c r="S1465" i="2"/>
  <c r="S1466" i="2" a="1"/>
  <c r="S1466" i="2" s="1"/>
  <c r="S1467" i="2" a="1"/>
  <c r="S1467" i="2"/>
  <c r="S1468" i="2" a="1"/>
  <c r="S1468" i="2" s="1"/>
  <c r="S1469" i="2" a="1"/>
  <c r="S1469" i="2" s="1"/>
  <c r="S1470" i="2" a="1"/>
  <c r="S1470" i="2"/>
  <c r="S1471" i="2" a="1"/>
  <c r="S1471" i="2" s="1"/>
  <c r="S1472" i="2" a="1"/>
  <c r="S1472" i="2"/>
  <c r="S1473" i="2" a="1"/>
  <c r="S1473" i="2" s="1"/>
  <c r="S1474" i="2" a="1"/>
  <c r="S1474" i="2" s="1"/>
  <c r="S1475" i="2" a="1"/>
  <c r="S1475" i="2"/>
  <c r="S1476" i="2" a="1"/>
  <c r="S1476" i="2" s="1"/>
  <c r="S1477" i="2" a="1"/>
  <c r="S1477" i="2"/>
  <c r="S1478" i="2" a="1"/>
  <c r="S1478" i="2"/>
  <c r="S1479" i="2" a="1"/>
  <c r="S1479" i="2" s="1"/>
  <c r="S1480" i="2" a="1"/>
  <c r="S1480" i="2" s="1"/>
  <c r="S1481" i="2" a="1"/>
  <c r="S1481" i="2"/>
  <c r="S1482" i="2" a="1"/>
  <c r="S1482" i="2"/>
  <c r="S1483" i="2" a="1"/>
  <c r="S1483" i="2" s="1"/>
  <c r="S1484" i="2" a="1"/>
  <c r="S1484" i="2" s="1"/>
  <c r="S1485" i="2" a="1"/>
  <c r="S1485" i="2"/>
  <c r="S1486" i="2" a="1"/>
  <c r="S1486" i="2" s="1"/>
  <c r="S1487" i="2" a="1"/>
  <c r="S1487" i="2" s="1"/>
  <c r="S1488" i="2" a="1"/>
  <c r="S1488" i="2"/>
  <c r="S1489" i="2" a="1"/>
  <c r="S1489" i="2" s="1"/>
  <c r="S1490" i="2" a="1"/>
  <c r="S1490" i="2" s="1"/>
  <c r="S1491" i="2" a="1"/>
  <c r="S1491" i="2"/>
  <c r="S1492" i="2" a="1"/>
  <c r="S1492" i="2" s="1"/>
  <c r="S1493" i="2" a="1"/>
  <c r="S1493" i="2" s="1"/>
  <c r="S1494" i="2" a="1"/>
  <c r="S1494" i="2" s="1"/>
  <c r="S1495" i="2" a="1"/>
  <c r="S1495" i="2" s="1"/>
  <c r="S1496" i="2" a="1"/>
  <c r="S1496" i="2"/>
  <c r="S1497" i="2" a="1"/>
  <c r="S1497" i="2" s="1"/>
  <c r="S1498" i="2" a="1"/>
  <c r="S1498" i="2" s="1"/>
  <c r="S1499" i="2" a="1"/>
  <c r="S1499" i="2"/>
  <c r="S1500" i="2" a="1"/>
  <c r="S1500" i="2"/>
  <c r="S1501" i="2" a="1"/>
  <c r="S1501" i="2" s="1"/>
  <c r="S1502" i="2" a="1"/>
  <c r="S1502" i="2" s="1"/>
  <c r="S1503" i="2" a="1"/>
  <c r="S1503" i="2"/>
  <c r="S1504" i="2" a="1"/>
  <c r="S1504" i="2" s="1"/>
  <c r="S1505" i="2" a="1"/>
  <c r="S1505" i="2"/>
  <c r="S1506" i="2" a="1"/>
  <c r="S1506" i="2"/>
  <c r="S1507" i="2" a="1"/>
  <c r="S1507" i="2"/>
  <c r="S1508" i="2" a="1"/>
  <c r="S1508" i="2"/>
  <c r="S1509" i="2" a="1"/>
  <c r="S1509" i="2" s="1"/>
  <c r="S1510" i="2" a="1"/>
  <c r="S1510" i="2" s="1"/>
  <c r="S1511" i="2" a="1"/>
  <c r="S1511" i="2"/>
  <c r="S1512" i="2" a="1"/>
  <c r="S1512" i="2"/>
  <c r="S1513" i="2" a="1"/>
  <c r="S1513" i="2" s="1"/>
  <c r="S1514" i="2" a="1"/>
  <c r="S1514" i="2" s="1"/>
  <c r="S1515" i="2" a="1"/>
  <c r="S1515" i="2"/>
  <c r="S1516" i="2" a="1"/>
  <c r="S1516" i="2" s="1"/>
  <c r="S1517" i="2" a="1"/>
  <c r="S1517" i="2" s="1"/>
  <c r="S1518" i="2" a="1"/>
  <c r="S1518" i="2"/>
  <c r="S1519" i="2" a="1"/>
  <c r="S1519" i="2"/>
  <c r="S1520" i="2" a="1"/>
  <c r="S1520" i="2"/>
  <c r="S1521" i="2" a="1"/>
  <c r="S1521" i="2" s="1"/>
  <c r="S1522" i="2" a="1"/>
  <c r="S1522" i="2" s="1"/>
  <c r="S1523" i="2" a="1"/>
  <c r="S1523" i="2"/>
  <c r="S1524" i="2" a="1"/>
  <c r="S1524" i="2"/>
  <c r="S1525" i="2" a="1"/>
  <c r="S1525" i="2" s="1"/>
  <c r="S1526" i="2" a="1"/>
  <c r="S1526" i="2" s="1"/>
  <c r="S1527" i="2" a="1"/>
  <c r="S1527" i="2" s="1"/>
  <c r="S1528" i="2" a="1"/>
  <c r="S1528" i="2" s="1"/>
  <c r="S1529" i="2" a="1"/>
  <c r="S1529" i="2"/>
  <c r="S1530" i="2" a="1"/>
  <c r="S1530" i="2" s="1"/>
  <c r="S1531" i="2" a="1"/>
  <c r="S1531" i="2"/>
  <c r="S1532" i="2" a="1"/>
  <c r="S1532" i="2" s="1"/>
  <c r="S1533" i="2" a="1"/>
  <c r="S1533" i="2" s="1"/>
  <c r="S1534" i="2" a="1"/>
  <c r="S1534" i="2" s="1"/>
  <c r="S1535" i="2" a="1"/>
  <c r="S1535" i="2" s="1"/>
  <c r="S1536" i="2" a="1"/>
  <c r="S1536" i="2"/>
  <c r="S1537" i="2" a="1"/>
  <c r="S1537" i="2"/>
  <c r="S1538" i="2" a="1"/>
  <c r="S1538" i="2"/>
  <c r="S1539" i="2" a="1"/>
  <c r="S1539" i="2"/>
  <c r="S1540" i="2" a="1"/>
  <c r="S1540" i="2" s="1"/>
  <c r="S1541" i="2" a="1"/>
  <c r="S1541" i="2"/>
  <c r="S1542" i="2" a="1"/>
  <c r="S1542" i="2"/>
  <c r="S1543" i="2" a="1"/>
  <c r="S1543" i="2" s="1"/>
  <c r="S1544" i="2" a="1"/>
  <c r="S1544" i="2"/>
  <c r="S1545" i="2" a="1"/>
  <c r="S1545" i="2"/>
  <c r="S1546" i="2" a="1"/>
  <c r="S1546" i="2" s="1"/>
  <c r="S1547" i="2" a="1"/>
  <c r="S1547" i="2"/>
  <c r="S1548" i="2" a="1"/>
  <c r="S1548" i="2"/>
  <c r="S1549" i="2" a="1"/>
  <c r="S1549" i="2"/>
  <c r="S1550" i="2" a="1"/>
  <c r="S1550" i="2"/>
  <c r="S1551" i="2" a="1"/>
  <c r="S1551" i="2" s="1"/>
  <c r="S1552" i="2" a="1"/>
  <c r="S1552" i="2" s="1"/>
  <c r="S1553" i="2" a="1"/>
  <c r="S1553" i="2"/>
  <c r="S1554" i="2" a="1"/>
  <c r="S1554" i="2"/>
  <c r="S1555" i="2" a="1"/>
  <c r="S1555" i="2" s="1"/>
  <c r="S1556" i="2" a="1"/>
  <c r="S1556" i="2" s="1"/>
  <c r="S1557" i="2" a="1"/>
  <c r="S1557" i="2"/>
  <c r="S1558" i="2" a="1"/>
  <c r="S1558" i="2" s="1"/>
  <c r="S1559" i="2" a="1"/>
  <c r="S1559" i="2"/>
  <c r="S1560" i="2" a="1"/>
  <c r="S1560" i="2"/>
  <c r="S1561" i="2" a="1"/>
  <c r="S1561" i="2" s="1"/>
  <c r="S1562" i="2" a="1"/>
  <c r="S1562" i="2" s="1"/>
  <c r="S1563" i="2" a="1"/>
  <c r="S1563" i="2"/>
  <c r="S1564" i="2" a="1"/>
  <c r="S1564" i="2" s="1"/>
  <c r="S1565" i="2" a="1"/>
  <c r="S1565" i="2" s="1"/>
  <c r="S1566" i="2" a="1"/>
  <c r="S1566" i="2" s="1"/>
  <c r="S1567" i="2" a="1"/>
  <c r="S1567" i="2"/>
  <c r="S1568" i="2" a="1"/>
  <c r="S1568" i="2" s="1"/>
  <c r="S1569" i="2" a="1"/>
  <c r="S1569" i="2" s="1"/>
  <c r="S1570" i="2" a="1"/>
  <c r="S1570" i="2" s="1"/>
  <c r="S1571" i="2" a="1"/>
  <c r="S1571" i="2"/>
  <c r="S1572" i="2" a="1"/>
  <c r="S1572" i="2" s="1"/>
  <c r="S1573" i="2" a="1"/>
  <c r="S1573" i="2" s="1"/>
  <c r="S1574" i="2" a="1"/>
  <c r="S1574" i="2"/>
  <c r="S1575" i="2" a="1"/>
  <c r="S1575" i="2"/>
  <c r="S1576" i="2" a="1"/>
  <c r="S1576" i="2"/>
  <c r="S1577" i="2" a="1"/>
  <c r="S1577" i="2" s="1"/>
  <c r="S1578" i="2" a="1"/>
  <c r="S1578" i="2" s="1"/>
  <c r="S1579" i="2" a="1"/>
  <c r="S1579" i="2" s="1"/>
  <c r="S1580" i="2" a="1"/>
  <c r="S1580" i="2" s="1"/>
  <c r="S1581" i="2" a="1"/>
  <c r="S1581" i="2"/>
  <c r="S1582" i="2" a="1"/>
  <c r="S1582" i="2" s="1"/>
  <c r="S1583" i="2" a="1"/>
  <c r="S1583" i="2"/>
  <c r="S1584" i="2" a="1"/>
  <c r="S1584" i="2" s="1"/>
  <c r="S1585" i="2" a="1"/>
  <c r="S1585" i="2"/>
  <c r="S1586" i="2" a="1"/>
  <c r="S1586" i="2"/>
  <c r="S1587" i="2" a="1"/>
  <c r="S1587" i="2" s="1"/>
  <c r="S1588" i="2" a="1"/>
  <c r="S1588" i="2" s="1"/>
  <c r="S1589" i="2" a="1"/>
  <c r="S1589" i="2"/>
  <c r="S1590" i="2" a="1"/>
  <c r="S1590" i="2"/>
  <c r="S1591" i="2" a="1"/>
  <c r="S1591" i="2" s="1"/>
  <c r="S1592" i="2" a="1"/>
  <c r="S1592" i="2" s="1"/>
  <c r="S1593" i="2" a="1"/>
  <c r="S1593" i="2"/>
  <c r="S1594" i="2" a="1"/>
  <c r="S1594" i="2" s="1"/>
  <c r="S1595" i="2" a="1"/>
  <c r="S1595" i="2" s="1"/>
  <c r="S1596" i="2" a="1"/>
  <c r="S1596" i="2"/>
  <c r="S1597" i="2" a="1"/>
  <c r="S1597" i="2"/>
  <c r="S1598" i="2" a="1"/>
  <c r="S1598" i="2"/>
  <c r="S1599" i="2" a="1"/>
  <c r="S1599" i="2"/>
  <c r="S1600" i="2" a="1"/>
  <c r="S1600" i="2" s="1"/>
  <c r="S1601" i="2" a="1"/>
  <c r="S1601" i="2"/>
  <c r="S1602" i="2" a="1"/>
  <c r="S1602" i="2"/>
  <c r="S1603" i="2" a="1"/>
  <c r="S1603" i="2" s="1"/>
  <c r="S1604" i="2" a="1"/>
  <c r="S1604" i="2" s="1"/>
  <c r="S1605" i="2" a="1"/>
  <c r="S1605" i="2" s="1"/>
  <c r="S1606" i="2" a="1"/>
  <c r="S1606" i="2" s="1"/>
  <c r="S1607" i="2" a="1"/>
  <c r="S1607" i="2" s="1"/>
  <c r="S1608" i="2" a="1"/>
  <c r="S1608" i="2" s="1"/>
  <c r="S1609" i="2" a="1"/>
  <c r="S1609" i="2" s="1"/>
  <c r="S1610" i="2" a="1"/>
  <c r="S1610" i="2" s="1"/>
  <c r="S1611" i="2" a="1"/>
  <c r="S1611" i="2"/>
  <c r="S1612" i="2" a="1"/>
  <c r="S1612" i="2" s="1"/>
  <c r="S1613" i="2" a="1"/>
  <c r="S1613" i="2"/>
  <c r="S1614" i="2" a="1"/>
  <c r="S1614" i="2" s="1"/>
  <c r="S1615" i="2" a="1"/>
  <c r="S1615" i="2"/>
  <c r="S1616" i="2" a="1"/>
  <c r="S1616" i="2" s="1"/>
  <c r="S1617" i="2" a="1"/>
  <c r="S1617" i="2" s="1"/>
  <c r="S1618" i="2" a="1"/>
  <c r="S1618" i="2" s="1"/>
  <c r="S1619" i="2" a="1"/>
  <c r="S1619" i="2"/>
  <c r="S1620" i="2" a="1"/>
  <c r="S1620" i="2" s="1"/>
  <c r="S1621" i="2" a="1"/>
  <c r="S1621" i="2" s="1"/>
  <c r="S1622" i="2" a="1"/>
  <c r="S1622" i="2"/>
  <c r="S1623" i="2" a="1"/>
  <c r="S1623" i="2"/>
  <c r="S1624" i="2" a="1"/>
  <c r="S1624" i="2" s="1"/>
  <c r="S1625" i="2" a="1"/>
  <c r="S1625" i="2" s="1"/>
  <c r="S1626" i="2" a="1"/>
  <c r="S1626" i="2" s="1"/>
  <c r="S1627" i="2" a="1"/>
  <c r="S1627" i="2" s="1"/>
  <c r="S1628" i="2" a="1"/>
  <c r="S1628" i="2"/>
  <c r="S1629" i="2" a="1"/>
  <c r="S1629" i="2"/>
  <c r="S1630" i="2" a="1"/>
  <c r="S1630" i="2" s="1"/>
  <c r="S1631" i="2" a="1"/>
  <c r="S1631" i="2"/>
  <c r="S1632" i="2" a="1"/>
  <c r="S1632" i="2"/>
  <c r="S1633" i="2" a="1"/>
  <c r="S1633" i="2"/>
  <c r="S1634" i="2" a="1"/>
  <c r="S1634" i="2" s="1"/>
  <c r="S1635" i="2" a="1"/>
  <c r="S1635" i="2" s="1"/>
  <c r="S1636" i="2" a="1"/>
  <c r="S1636" i="2" s="1"/>
  <c r="S1637" i="2" a="1"/>
  <c r="S1637" i="2" s="1"/>
  <c r="S1638" i="2" a="1"/>
  <c r="S1638" i="2" s="1"/>
  <c r="S1639" i="2" a="1"/>
  <c r="S1639" i="2"/>
  <c r="S1640" i="2" a="1"/>
  <c r="S1640" i="2"/>
  <c r="S1641" i="2" a="1"/>
  <c r="S1641" i="2"/>
  <c r="S1642" i="2" a="1"/>
  <c r="S1642" i="2" s="1"/>
  <c r="S1643" i="2" a="1"/>
  <c r="S1643" i="2" s="1"/>
  <c r="S1644" i="2" a="1"/>
  <c r="S1644" i="2"/>
  <c r="S1645" i="2" a="1"/>
  <c r="S1645" i="2"/>
  <c r="S1646" i="2" a="1"/>
  <c r="S1646" i="2" s="1"/>
  <c r="S1647" i="2" a="1"/>
  <c r="S1647" i="2" s="1"/>
  <c r="S1648" i="2" a="1"/>
  <c r="S1648" i="2" s="1"/>
  <c r="S1649" i="2" a="1"/>
  <c r="S1649" i="2" s="1"/>
  <c r="S1650" i="2" a="1"/>
  <c r="S1650" i="2" s="1"/>
  <c r="S1651" i="2" a="1"/>
  <c r="S1651" i="2" s="1"/>
  <c r="S1652" i="2" a="1"/>
  <c r="S1652" i="2"/>
  <c r="S1653" i="2" a="1"/>
  <c r="S1653" i="2"/>
  <c r="S1654" i="2" a="1"/>
  <c r="S1654" i="2" s="1"/>
  <c r="S1655" i="2" a="1"/>
  <c r="S1655" i="2"/>
  <c r="S1656" i="2" a="1"/>
  <c r="S1656" i="2"/>
  <c r="S1657" i="2" a="1"/>
  <c r="S1657" i="2"/>
  <c r="S1658" i="2" a="1"/>
  <c r="S1658" i="2"/>
  <c r="S1659" i="2" a="1"/>
  <c r="S1659" i="2" s="1"/>
  <c r="S1660" i="2" a="1"/>
  <c r="S1660" i="2" s="1"/>
  <c r="S1661" i="2" a="1"/>
  <c r="S1661" i="2"/>
  <c r="S1662" i="2" a="1"/>
  <c r="S1662" i="2" s="1"/>
  <c r="S1663" i="2" a="1"/>
  <c r="S1663" i="2" s="1"/>
  <c r="S1664" i="2" a="1"/>
  <c r="S1664" i="2" s="1"/>
  <c r="S1665" i="2" a="1"/>
  <c r="S1665" i="2" s="1"/>
  <c r="S1666" i="2" a="1"/>
  <c r="S1666" i="2" s="1"/>
  <c r="S1667" i="2" a="1"/>
  <c r="S1667" i="2" s="1"/>
  <c r="S1668" i="2" a="1"/>
  <c r="S1668" i="2"/>
  <c r="S1669" i="2" a="1"/>
  <c r="S1669" i="2" s="1"/>
  <c r="S1670" i="2" a="1"/>
  <c r="S1670" i="2"/>
  <c r="S1671" i="2" a="1"/>
  <c r="S1671" i="2"/>
  <c r="S1672" i="2" a="1"/>
  <c r="S1672" i="2" s="1"/>
  <c r="S1673" i="2" a="1"/>
  <c r="S1673" i="2" s="1"/>
  <c r="S1674" i="2" a="1"/>
  <c r="S1674" i="2"/>
  <c r="S1675" i="2" a="1"/>
  <c r="S1675" i="2" s="1"/>
  <c r="S1676" i="2" a="1"/>
  <c r="S1676" i="2" s="1"/>
  <c r="S1677" i="2" a="1"/>
  <c r="S1677" i="2" s="1"/>
  <c r="S1678" i="2" a="1"/>
  <c r="S1678" i="2" s="1"/>
  <c r="S1679" i="2" a="1"/>
  <c r="S1679" i="2" s="1"/>
  <c r="S1680" i="2" a="1"/>
  <c r="S1680" i="2" s="1"/>
  <c r="S1681" i="2" a="1"/>
  <c r="S1681" i="2" s="1"/>
  <c r="S1682" i="2" a="1"/>
  <c r="S1682" i="2" s="1"/>
  <c r="S1683" i="2" a="1"/>
  <c r="S1683" i="2"/>
  <c r="S1684" i="2" a="1"/>
  <c r="S1684" i="2" s="1"/>
  <c r="S1685" i="2" a="1"/>
  <c r="S1685" i="2" s="1"/>
  <c r="S1686" i="2" a="1"/>
  <c r="S1686" i="2"/>
  <c r="S1687" i="2" a="1"/>
  <c r="S1687" i="2"/>
  <c r="S1688" i="2" a="1"/>
  <c r="S1688" i="2"/>
  <c r="S1689" i="2" a="1"/>
  <c r="S1689" i="2" s="1"/>
  <c r="S1690" i="2" a="1"/>
  <c r="S1690" i="2" s="1"/>
  <c r="S1691" i="2" a="1"/>
  <c r="S1691" i="2"/>
  <c r="S1692" i="2" a="1"/>
  <c r="S1692" i="2" s="1"/>
  <c r="S1693" i="2" a="1"/>
  <c r="S1693" i="2" s="1"/>
  <c r="S1694" i="2" a="1"/>
  <c r="S1694" i="2" s="1"/>
  <c r="S1695" i="2" a="1"/>
  <c r="S1695" i="2" s="1"/>
  <c r="S1696" i="2" a="1"/>
  <c r="S1696" i="2" s="1"/>
  <c r="S1697" i="2" a="1"/>
  <c r="S1697" i="2" s="1"/>
  <c r="S1698" i="2" a="1"/>
  <c r="S1698" i="2" s="1"/>
  <c r="S1699" i="2" a="1"/>
  <c r="S1699" i="2"/>
  <c r="S1700" i="2" a="1"/>
  <c r="S1700" i="2"/>
  <c r="S1701" i="2" a="1"/>
  <c r="S1701" i="2" s="1"/>
  <c r="S1702" i="2" a="1"/>
  <c r="S1702" i="2" s="1"/>
  <c r="S1703" i="2" a="1"/>
  <c r="S1703" i="2"/>
  <c r="S1704" i="2" a="1"/>
  <c r="S1704" i="2"/>
  <c r="S1705" i="2" a="1"/>
  <c r="S1705" i="2" s="1"/>
  <c r="S1706" i="2" a="1"/>
  <c r="S1706" i="2" s="1"/>
  <c r="S1707" i="2" a="1"/>
  <c r="S1707" i="2"/>
  <c r="S1708" i="2" a="1"/>
  <c r="S1708" i="2" s="1"/>
  <c r="S1709" i="2" a="1"/>
  <c r="S1709" i="2" s="1"/>
  <c r="S1710" i="2" a="1"/>
  <c r="S1710" i="2" s="1"/>
  <c r="S1711" i="2" a="1"/>
  <c r="S1711" i="2"/>
  <c r="S1712" i="2" a="1"/>
  <c r="S1712" i="2"/>
  <c r="S1713" i="2" a="1"/>
  <c r="S1713" i="2"/>
  <c r="S1714" i="2" a="1"/>
  <c r="S1714" i="2" s="1"/>
  <c r="S1715" i="2" a="1"/>
  <c r="S1715" i="2"/>
  <c r="S1716" i="2" a="1"/>
  <c r="S1716" i="2"/>
  <c r="S1717" i="2" a="1"/>
  <c r="S1717" i="2"/>
  <c r="S1718" i="2" a="1"/>
  <c r="S1718" i="2" s="1"/>
  <c r="S1719" i="2" a="1"/>
  <c r="S1719" i="2" s="1"/>
  <c r="S1720" i="2" a="1"/>
  <c r="S1720" i="2" s="1"/>
  <c r="S1721" i="2" a="1"/>
  <c r="S1721" i="2"/>
  <c r="S1722" i="2" a="1"/>
  <c r="S1722" i="2" s="1"/>
  <c r="S1723" i="2" a="1"/>
  <c r="S1723" i="2" s="1"/>
  <c r="S1724" i="2" a="1"/>
  <c r="S1724" i="2"/>
  <c r="S1725" i="2" a="1"/>
  <c r="S1725" i="2" s="1"/>
  <c r="S1726" i="2" a="1"/>
  <c r="S1726" i="2" s="1"/>
  <c r="S1727" i="2" a="1"/>
  <c r="S1727" i="2" s="1"/>
  <c r="S1728" i="2" a="1"/>
  <c r="S1728" i="2" s="1"/>
  <c r="S1729" i="2" a="1"/>
  <c r="S1729" i="2"/>
  <c r="S1730" i="2" a="1"/>
  <c r="S1730" i="2"/>
  <c r="S1731" i="2" a="1"/>
  <c r="S1731" i="2" s="1"/>
  <c r="S1732" i="2" a="1"/>
  <c r="S1732" i="2" s="1"/>
  <c r="S1733" i="2" a="1"/>
  <c r="S1733" i="2"/>
  <c r="S1734" i="2" a="1"/>
  <c r="S1734" i="2" s="1"/>
  <c r="S1735" i="2" a="1"/>
  <c r="S1735" i="2" s="1"/>
  <c r="S1736" i="2" a="1"/>
  <c r="S1736" i="2" s="1"/>
  <c r="S1737" i="2" a="1"/>
  <c r="S1737" i="2"/>
  <c r="S1738" i="2" a="1"/>
  <c r="S1738" i="2" s="1"/>
  <c r="S1739" i="2" a="1"/>
  <c r="S1739" i="2" s="1"/>
  <c r="S1740" i="2" a="1"/>
  <c r="S1740" i="2" s="1"/>
  <c r="S1741" i="2" a="1"/>
  <c r="S1741" i="2"/>
  <c r="S1742" i="2" a="1"/>
  <c r="S1742" i="2"/>
  <c r="S1743" i="2" a="1"/>
  <c r="S1743" i="2"/>
  <c r="S1744" i="2" a="1"/>
  <c r="S1744" i="2" s="1"/>
  <c r="S1745" i="2" a="1"/>
  <c r="S1745" i="2" s="1"/>
  <c r="S1746" i="2" a="1"/>
  <c r="S1746" i="2"/>
  <c r="S1747" i="2" a="1"/>
  <c r="S1747" i="2"/>
  <c r="S1748" i="2" a="1"/>
  <c r="S1748" i="2" s="1"/>
  <c r="S1749" i="2" a="1"/>
  <c r="S1749" i="2" s="1"/>
  <c r="S1750" i="2" a="1"/>
  <c r="S1750" i="2" s="1"/>
  <c r="S1751" i="2" a="1"/>
  <c r="S1751" i="2"/>
  <c r="S1752" i="2" a="1"/>
  <c r="S1752" i="2"/>
  <c r="S1753" i="2" a="1"/>
  <c r="S1753" i="2" s="1"/>
  <c r="S1754" i="2" a="1"/>
  <c r="S1754" i="2" s="1"/>
  <c r="S1755" i="2" a="1"/>
  <c r="S1755" i="2"/>
  <c r="S1756" i="2" a="1"/>
  <c r="S1756" i="2" s="1"/>
  <c r="S1757" i="2" a="1"/>
  <c r="S1757" i="2" s="1"/>
  <c r="S1758" i="2" a="1"/>
  <c r="S1758" i="2" s="1"/>
  <c r="S1759" i="2" a="1"/>
  <c r="S1759" i="2" s="1"/>
  <c r="S1760" i="2" a="1"/>
  <c r="S1760" i="2" s="1"/>
  <c r="S1761" i="2" a="1"/>
  <c r="S1761" i="2" s="1"/>
  <c r="S1762" i="2" a="1"/>
  <c r="S1762" i="2" s="1"/>
  <c r="S1763" i="2" a="1"/>
  <c r="S1763" i="2"/>
  <c r="S1764" i="2" a="1"/>
  <c r="S1764" i="2" s="1"/>
  <c r="S1765" i="2" a="1"/>
  <c r="S1765" i="2" s="1"/>
  <c r="S1766" i="2" a="1"/>
  <c r="S1766" i="2" s="1"/>
  <c r="S1767" i="2" a="1"/>
  <c r="S1767" i="2" s="1"/>
  <c r="S1768" i="2" a="1"/>
  <c r="S1768" i="2" s="1"/>
  <c r="S1769" i="2" a="1"/>
  <c r="S1769" i="2" s="1"/>
  <c r="S1770" i="2" a="1"/>
  <c r="S1770" i="2"/>
  <c r="S1771" i="2" a="1"/>
  <c r="S1771" i="2" s="1"/>
  <c r="S1772" i="2" a="1"/>
  <c r="S1772" i="2" s="1"/>
  <c r="S1773" i="2" a="1"/>
  <c r="S1773" i="2"/>
  <c r="S1774" i="2" a="1"/>
  <c r="S1774" i="2" s="1"/>
  <c r="S1775" i="2" a="1"/>
  <c r="S1775" i="2"/>
  <c r="S1776" i="2" a="1"/>
  <c r="S1776" i="2"/>
  <c r="S1777" i="2" a="1"/>
  <c r="S1777" i="2"/>
  <c r="S1778" i="2" a="1"/>
  <c r="S1778" i="2"/>
  <c r="S1779" i="2" a="1"/>
  <c r="S1779" i="2"/>
  <c r="S1780" i="2" a="1"/>
  <c r="S1780" i="2" s="1"/>
  <c r="S1781" i="2" a="1"/>
  <c r="S1781" i="2" s="1"/>
  <c r="S1782" i="2" a="1"/>
  <c r="S1782" i="2" s="1"/>
  <c r="S1783" i="2" a="1"/>
  <c r="S1783" i="2"/>
  <c r="S1784" i="2" a="1"/>
  <c r="S1784" i="2" s="1"/>
  <c r="S1785" i="2" a="1"/>
  <c r="S1785" i="2" s="1"/>
  <c r="S1786" i="2" a="1"/>
  <c r="S1786" i="2" s="1"/>
  <c r="S1787" i="2" a="1"/>
  <c r="S1787" i="2"/>
  <c r="S1788" i="2" a="1"/>
  <c r="S1788" i="2"/>
  <c r="S1789" i="2" a="1"/>
  <c r="S1789" i="2"/>
  <c r="S1790" i="2" a="1"/>
  <c r="S1790" i="2" s="1"/>
  <c r="S1791" i="2" a="1"/>
  <c r="S1791" i="2" s="1"/>
  <c r="S1792" i="2" a="1"/>
  <c r="S1792" i="2" s="1"/>
  <c r="S1793" i="2" a="1"/>
  <c r="S1793" i="2" s="1"/>
  <c r="S1794" i="2" a="1"/>
  <c r="S1794" i="2" s="1"/>
  <c r="S1795" i="2" a="1"/>
  <c r="S1795" i="2" s="1"/>
  <c r="S1796" i="2" a="1"/>
  <c r="S1796" i="2" s="1"/>
  <c r="S1797" i="2" a="1"/>
  <c r="S1797" i="2"/>
  <c r="S1798" i="2" a="1"/>
  <c r="S1798" i="2" s="1"/>
  <c r="S1799" i="2" a="1"/>
  <c r="S1799" i="2"/>
  <c r="S1800" i="2" a="1"/>
  <c r="S1800" i="2"/>
  <c r="S1801" i="2" a="1"/>
  <c r="S1801" i="2"/>
  <c r="S1802" i="2" a="1"/>
  <c r="S1802" i="2"/>
  <c r="S1803" i="2" a="1"/>
  <c r="S1803" i="2" s="1"/>
  <c r="S1804" i="2" a="1"/>
  <c r="S1804" i="2" s="1"/>
  <c r="S1805" i="2" a="1"/>
  <c r="S1805" i="2"/>
  <c r="S1806" i="2" a="1"/>
  <c r="S1806" i="2" s="1"/>
  <c r="S1807" i="2" a="1"/>
  <c r="S1807" i="2" s="1"/>
  <c r="S1808" i="2" a="1"/>
  <c r="S1808" i="2" s="1"/>
  <c r="S1809" i="2" a="1"/>
  <c r="S1809" i="2"/>
  <c r="S1810" i="2" a="1"/>
  <c r="S1810" i="2" s="1"/>
  <c r="S1811" i="2" a="1"/>
  <c r="S1811" i="2" s="1"/>
  <c r="S1812" i="2" a="1"/>
  <c r="S1812" i="2"/>
  <c r="S1813" i="2" a="1"/>
  <c r="S1813" i="2" s="1"/>
  <c r="S1814" i="2" a="1"/>
  <c r="S1814" i="2"/>
  <c r="S1815" i="2" a="1"/>
  <c r="S1815" i="2"/>
  <c r="S1816" i="2" a="1"/>
  <c r="S1816" i="2" s="1"/>
  <c r="S1817" i="2" a="1"/>
  <c r="S1817" i="2" s="1"/>
  <c r="S1818" i="2" a="1"/>
  <c r="S1818" i="2"/>
  <c r="S1819" i="2" a="1"/>
  <c r="S1819" i="2"/>
  <c r="S1820" i="2" a="1"/>
  <c r="S1820" i="2" s="1"/>
  <c r="S1821" i="2" a="1"/>
  <c r="S1821" i="2" s="1"/>
  <c r="S1822" i="2" a="1"/>
  <c r="S1822" i="2" s="1"/>
  <c r="S1823" i="2" a="1"/>
  <c r="S1823" i="2"/>
  <c r="S1824" i="2" a="1"/>
  <c r="S1824" i="2" s="1"/>
  <c r="S1825" i="2" a="1"/>
  <c r="S1825" i="2" s="1"/>
  <c r="S1826" i="2" a="1"/>
  <c r="S1826" i="2" s="1"/>
  <c r="S1827" i="2" a="1"/>
  <c r="S1827" i="2"/>
  <c r="S1828" i="2" a="1"/>
  <c r="S1828" i="2" s="1"/>
  <c r="S1829" i="2" a="1"/>
  <c r="S1829" i="2" s="1"/>
  <c r="S1830" i="2" a="1"/>
  <c r="S1830" i="2" s="1"/>
  <c r="S1831" i="2" a="1"/>
  <c r="S1831" i="2" s="1"/>
  <c r="S1832" i="2" a="1"/>
  <c r="S1832" i="2"/>
  <c r="S1833" i="2" a="1"/>
  <c r="S1833" i="2" s="1"/>
  <c r="S1834" i="2" a="1"/>
  <c r="S1834" i="2" s="1"/>
  <c r="S1835" i="2" a="1"/>
  <c r="S1835" i="2"/>
  <c r="S1836" i="2" a="1"/>
  <c r="S1836" i="2" s="1"/>
  <c r="S1837" i="2" a="1"/>
  <c r="S1837" i="2" s="1"/>
  <c r="S1838" i="2" a="1"/>
  <c r="S1838" i="2" s="1"/>
  <c r="S1839" i="2" a="1"/>
  <c r="S1839" i="2"/>
  <c r="S1840" i="2" a="1"/>
  <c r="S1840" i="2" s="1"/>
  <c r="S1841" i="2" a="1"/>
  <c r="S1841" i="2" s="1"/>
  <c r="S1842" i="2" a="1"/>
  <c r="S1842" i="2" s="1"/>
  <c r="S1843" i="2" a="1"/>
  <c r="S1843" i="2" s="1"/>
  <c r="S1844" i="2" a="1"/>
  <c r="S1844" i="2" s="1"/>
  <c r="S1845" i="2" a="1"/>
  <c r="S1845" i="2" s="1"/>
  <c r="S1846" i="2" a="1"/>
  <c r="S1846" i="2" s="1"/>
  <c r="S1847" i="2" a="1"/>
  <c r="S1847" i="2"/>
  <c r="S1848" i="2" a="1"/>
  <c r="S1848" i="2"/>
  <c r="S1849" i="2" a="1"/>
  <c r="S1849" i="2"/>
  <c r="S1850" i="2" a="1"/>
  <c r="S1850" i="2"/>
  <c r="S1851" i="2" a="1"/>
  <c r="S1851" i="2" s="1"/>
  <c r="S1852" i="2" a="1"/>
  <c r="S1852" i="2" s="1"/>
  <c r="S1853" i="2" a="1"/>
  <c r="S1853" i="2" s="1"/>
  <c r="S1854" i="2" a="1"/>
  <c r="S1854" i="2" s="1"/>
  <c r="S1855" i="2" a="1"/>
  <c r="S1855" i="2"/>
  <c r="S1856" i="2" a="1"/>
  <c r="S1856" i="2"/>
  <c r="S1857" i="2" a="1"/>
  <c r="S1857" i="2" s="1"/>
  <c r="S1858" i="2" a="1"/>
  <c r="S1858" i="2" s="1"/>
  <c r="S1859" i="2" a="1"/>
  <c r="S1859" i="2" s="1"/>
  <c r="S1860" i="2" a="1"/>
  <c r="S1860" i="2"/>
  <c r="S1861" i="2" a="1"/>
  <c r="S1861" i="2"/>
  <c r="S1862" i="2" a="1"/>
  <c r="S1862" i="2"/>
  <c r="S1863" i="2" a="1"/>
  <c r="S1863" i="2" s="1"/>
  <c r="S1864" i="2" a="1"/>
  <c r="S1864" i="2" s="1"/>
  <c r="S1865" i="2" a="1"/>
  <c r="S1865" i="2"/>
  <c r="S1866" i="2" a="1"/>
  <c r="S1866" i="2" s="1"/>
  <c r="S1867" i="2" a="1"/>
  <c r="S1867" i="2" s="1"/>
  <c r="S1868" i="2" a="1"/>
  <c r="S1868" i="2"/>
  <c r="S1869" i="2" a="1"/>
  <c r="S1869" i="2"/>
  <c r="S1870" i="2" a="1"/>
  <c r="S1870" i="2" s="1"/>
  <c r="S1871" i="2" a="1"/>
  <c r="S1871" i="2" s="1"/>
  <c r="S1872" i="2" a="1"/>
  <c r="S1872" i="2"/>
  <c r="S1873" i="2" a="1"/>
  <c r="S1873" i="2"/>
  <c r="S1874" i="2" a="1"/>
  <c r="S1874" i="2"/>
  <c r="S1875" i="2" a="1"/>
  <c r="S1875" i="2" s="1"/>
  <c r="S1876" i="2" a="1"/>
  <c r="S1876" i="2" s="1"/>
  <c r="S1877" i="2" a="1"/>
  <c r="S1877" i="2"/>
  <c r="S1878" i="2" a="1"/>
  <c r="S1878" i="2" s="1"/>
  <c r="S1879" i="2" a="1"/>
  <c r="S1879" i="2" s="1"/>
  <c r="S1880" i="2" a="1"/>
  <c r="S1880" i="2" s="1"/>
  <c r="S1881" i="2" a="1"/>
  <c r="S1881" i="2" s="1"/>
  <c r="S1882" i="2" a="1"/>
  <c r="S1882" i="2" s="1"/>
  <c r="S1883" i="2" a="1"/>
  <c r="S1883" i="2"/>
  <c r="S1884" i="2" a="1"/>
  <c r="S1884" i="2" s="1"/>
  <c r="S1885" i="2" a="1"/>
  <c r="S1885" i="2" s="1"/>
  <c r="S1886" i="2" a="1"/>
  <c r="S1886" i="2"/>
  <c r="S1887" i="2" a="1"/>
  <c r="S1887" i="2"/>
  <c r="S1888" i="2" a="1"/>
  <c r="S1888" i="2" s="1"/>
  <c r="S1889" i="2" a="1"/>
  <c r="S1889" i="2"/>
  <c r="S1890" i="2" a="1"/>
  <c r="S1890" i="2"/>
  <c r="S1891" i="2" a="1"/>
  <c r="S1891" i="2"/>
  <c r="S1892" i="2" a="1"/>
  <c r="S1892" i="2" s="1"/>
  <c r="S1893" i="2" a="1"/>
  <c r="S1893" i="2" s="1"/>
  <c r="S1894" i="2" a="1"/>
  <c r="S1894" i="2" s="1"/>
  <c r="S1895" i="2" a="1"/>
  <c r="S1895" i="2"/>
  <c r="S1896" i="2" a="1"/>
  <c r="S1896" i="2" s="1"/>
  <c r="S1897" i="2" a="1"/>
  <c r="S1897" i="2" s="1"/>
  <c r="S1898" i="2" a="1"/>
  <c r="S1898" i="2"/>
  <c r="S1899" i="2" a="1"/>
  <c r="S1899" i="2"/>
  <c r="S1900" i="2" a="1"/>
  <c r="S1900" i="2" s="1"/>
  <c r="S1901" i="2" a="1"/>
  <c r="S1901" i="2" s="1"/>
  <c r="S1902" i="2" a="1"/>
  <c r="S1902" i="2" s="1"/>
  <c r="S1903" i="2" a="1"/>
  <c r="S1903" i="2"/>
  <c r="S1904" i="2" a="1"/>
  <c r="S1904" i="2" s="1"/>
  <c r="S1905" i="2" a="1"/>
  <c r="S1905" i="2" s="1"/>
  <c r="S1906" i="2" a="1"/>
  <c r="S1906" i="2" s="1"/>
  <c r="S1907" i="2" a="1"/>
  <c r="S1907" i="2"/>
  <c r="S1908" i="2" a="1"/>
  <c r="S1908" i="2" s="1"/>
  <c r="S1909" i="2" a="1"/>
  <c r="S1909" i="2" s="1"/>
  <c r="S1910" i="2" a="1"/>
  <c r="S1910" i="2"/>
  <c r="S1911" i="2" a="1"/>
  <c r="S1911" i="2" s="1"/>
  <c r="S1912" i="2" a="1"/>
  <c r="S1912" i="2" s="1"/>
  <c r="S1913" i="2" a="1"/>
  <c r="S1913" i="2" s="1"/>
  <c r="S1914" i="2" a="1"/>
  <c r="S1914" i="2" s="1"/>
  <c r="S1915" i="2" a="1"/>
  <c r="S1915" i="2"/>
  <c r="S1916" i="2" a="1"/>
  <c r="S1916" i="2" s="1"/>
  <c r="S1917" i="2" a="1"/>
  <c r="S1917" i="2"/>
  <c r="S1918" i="2" a="1"/>
  <c r="S1918" i="2" s="1"/>
  <c r="S1919" i="2" a="1"/>
  <c r="S1919" i="2"/>
  <c r="S1920" i="2" a="1"/>
  <c r="S1920" i="2"/>
  <c r="S1921" i="2" a="1"/>
  <c r="S1921" i="2"/>
  <c r="S1922" i="2" a="1"/>
  <c r="S1922" i="2"/>
  <c r="S1923" i="2" a="1"/>
  <c r="S1923" i="2" s="1"/>
  <c r="S1924" i="2" a="1"/>
  <c r="S1924" i="2" s="1"/>
  <c r="S1925" i="2" a="1"/>
  <c r="S1925" i="2" s="1"/>
  <c r="S1926" i="2" a="1"/>
  <c r="S1926" i="2" s="1"/>
  <c r="S1927" i="2" a="1"/>
  <c r="S1927" i="2"/>
  <c r="S1928" i="2" a="1"/>
  <c r="S1928" i="2" s="1"/>
  <c r="S1929" i="2" a="1"/>
  <c r="S1929" i="2"/>
  <c r="S1930" i="2" a="1"/>
  <c r="S1930" i="2" s="1"/>
  <c r="S1931" i="2" a="1"/>
  <c r="S1931" i="2" s="1"/>
  <c r="S1932" i="2" a="1"/>
  <c r="S1932" i="2"/>
  <c r="S1933" i="2" a="1"/>
  <c r="S1933" i="2"/>
  <c r="S1934" i="2" a="1"/>
  <c r="S1934" i="2"/>
  <c r="S1935" i="2" a="1"/>
  <c r="S1935" i="2"/>
  <c r="S1936" i="2" a="1"/>
  <c r="S1936" i="2" s="1"/>
  <c r="S1937" i="2" a="1"/>
  <c r="S1937" i="2" s="1"/>
  <c r="S1938" i="2" a="1"/>
  <c r="S1938" i="2" s="1"/>
  <c r="S1939" i="2" a="1"/>
  <c r="S1939" i="2" s="1"/>
  <c r="S1940" i="2" a="1"/>
  <c r="S1940" i="2"/>
  <c r="S1941" i="2" a="1"/>
  <c r="S1941" i="2" s="1"/>
  <c r="S1942" i="2" a="1"/>
  <c r="S1942" i="2" s="1"/>
  <c r="S1943" i="2" a="1"/>
  <c r="S1943" i="2"/>
  <c r="S1944" i="2" a="1"/>
  <c r="S1944" i="2" s="1"/>
  <c r="S1945" i="2" a="1"/>
  <c r="S1945" i="2"/>
  <c r="S1946" i="2" a="1"/>
  <c r="S1946" i="2"/>
  <c r="S1947" i="2" a="1"/>
  <c r="S1947" i="2"/>
  <c r="S1948" i="2" a="1"/>
  <c r="S1948" i="2" s="1"/>
  <c r="S1949" i="2" a="1"/>
  <c r="S1949" i="2" s="1"/>
  <c r="S1950" i="2" a="1"/>
  <c r="S1950" i="2"/>
  <c r="S1951" i="2" a="1"/>
  <c r="S1951" i="2" s="1"/>
  <c r="S1952" i="2" a="1"/>
  <c r="S1952" i="2" s="1"/>
  <c r="S1953" i="2" a="1"/>
  <c r="S1953" i="2"/>
  <c r="S1954" i="2" a="1"/>
  <c r="S1954" i="2" s="1"/>
  <c r="S1955" i="2" a="1"/>
  <c r="S1955" i="2"/>
  <c r="S1956" i="2" a="1"/>
  <c r="S1956" i="2" s="1"/>
  <c r="S1957" i="2" a="1"/>
  <c r="S1957" i="2"/>
  <c r="S1958" i="2" a="1"/>
  <c r="S1958" i="2"/>
  <c r="S1959" i="2" a="1"/>
  <c r="S1959" i="2"/>
  <c r="S1960" i="2" a="1"/>
  <c r="S1960" i="2" s="1"/>
  <c r="S1961" i="2" a="1"/>
  <c r="S1961" i="2"/>
  <c r="S1962" i="2" a="1"/>
  <c r="S1962" i="2"/>
  <c r="S1963" i="2" a="1"/>
  <c r="S1963" i="2" s="1"/>
  <c r="S1964" i="2" a="1"/>
  <c r="S1964" i="2" s="1"/>
  <c r="S1965" i="2" a="1"/>
  <c r="S1965" i="2" s="1"/>
  <c r="S1966" i="2" a="1"/>
  <c r="S1966" i="2" s="1"/>
  <c r="S1967" i="2" a="1"/>
  <c r="S1967" i="2" s="1"/>
  <c r="S1968" i="2" a="1"/>
  <c r="S1968" i="2"/>
  <c r="S1969" i="2" a="1"/>
  <c r="S1969" i="2" s="1"/>
  <c r="S1970" i="2" a="1"/>
  <c r="S1970" i="2" s="1"/>
  <c r="S1971" i="2" a="1"/>
  <c r="S1971" i="2"/>
  <c r="S1972" i="2" a="1"/>
  <c r="S1972" i="2" s="1"/>
  <c r="S1973" i="2" a="1"/>
  <c r="S1973" i="2" s="1"/>
  <c r="S1974" i="2" a="1"/>
  <c r="S1974" i="2"/>
  <c r="S1975" i="2" a="1"/>
  <c r="S1975" i="2"/>
  <c r="S1976" i="2" a="1"/>
  <c r="S1976" i="2" s="1"/>
  <c r="S1977" i="2" a="1"/>
  <c r="S1977" i="2" s="1"/>
  <c r="S1978" i="2" a="1"/>
  <c r="S1978" i="2" s="1"/>
  <c r="S1979" i="2" a="1"/>
  <c r="S1979" i="2"/>
  <c r="S1980" i="2" a="1"/>
  <c r="S1980" i="2" s="1"/>
  <c r="S1981" i="2" a="1"/>
  <c r="S1981" i="2"/>
  <c r="S1982" i="2" a="1"/>
  <c r="S1982" i="2" s="1"/>
  <c r="S1983" i="2" a="1"/>
  <c r="S1983" i="2"/>
  <c r="S1984" i="2" a="1"/>
  <c r="S1984" i="2" s="1"/>
  <c r="S1985" i="2" a="1"/>
  <c r="S1985" i="2"/>
  <c r="S1986" i="2" a="1"/>
  <c r="S1986" i="2" s="1"/>
  <c r="S1987" i="2" a="1"/>
  <c r="S1987" i="2" s="1"/>
  <c r="S1988" i="2" a="1"/>
  <c r="S1988" i="2"/>
  <c r="S1989" i="2" a="1"/>
  <c r="S1989" i="2" s="1"/>
  <c r="S1990" i="2" a="1"/>
  <c r="S1990" i="2" s="1"/>
  <c r="S1991" i="2" a="1"/>
  <c r="S1991" i="2"/>
  <c r="S1992" i="2" a="1"/>
  <c r="S1992" i="2" s="1"/>
  <c r="S1993" i="2" a="1"/>
  <c r="S1993" i="2" s="1"/>
  <c r="S1994" i="2" a="1"/>
  <c r="S1994" i="2"/>
  <c r="S1995" i="2" a="1"/>
  <c r="S1995" i="2"/>
  <c r="S1996" i="2" a="1"/>
  <c r="S1996" i="2" s="1"/>
  <c r="S1997" i="2" a="1"/>
  <c r="S1997" i="2" s="1"/>
  <c r="S1998" i="2" a="1"/>
  <c r="S1998" i="2" s="1"/>
  <c r="S1999" i="2" a="1"/>
  <c r="S1999" i="2" s="1"/>
  <c r="S2000" i="2" a="1"/>
  <c r="S2000" i="2" s="1"/>
  <c r="S2001" i="2" a="1"/>
  <c r="S2001" i="2"/>
  <c r="S2002" i="2" a="1"/>
  <c r="S2002" i="2" s="1"/>
  <c r="S2003" i="2" a="1"/>
  <c r="S2003" i="2" s="1"/>
  <c r="S2004" i="2" a="1"/>
  <c r="S2004" i="2"/>
  <c r="S2005" i="2" a="1"/>
  <c r="S2005" i="2"/>
  <c r="S2006" i="2" a="1"/>
  <c r="S2006" i="2" s="1"/>
  <c r="S2007" i="2" a="1"/>
  <c r="S2007" i="2" s="1"/>
  <c r="S2008" i="2" a="1"/>
  <c r="S2008" i="2" s="1"/>
  <c r="S2009" i="2" a="1"/>
  <c r="S2009" i="2" s="1"/>
  <c r="S2010" i="2" a="1"/>
  <c r="S2010" i="2"/>
  <c r="S2011" i="2" a="1"/>
  <c r="S2011" i="2" s="1"/>
  <c r="S2012" i="2" a="1"/>
  <c r="S2012" i="2" s="1"/>
  <c r="S2013" i="2" a="1"/>
  <c r="S2013" i="2" s="1"/>
  <c r="S2014" i="2" a="1"/>
  <c r="S2014" i="2"/>
  <c r="S2015" i="2" a="1"/>
  <c r="S2015" i="2" s="1"/>
  <c r="S2016" i="2" a="1"/>
  <c r="S2016" i="2"/>
  <c r="S2017" i="2" a="1"/>
  <c r="S2017" i="2" s="1"/>
  <c r="S2018" i="2" a="1"/>
  <c r="S2018" i="2"/>
  <c r="S2019" i="2" a="1"/>
  <c r="S2019" i="2" s="1"/>
  <c r="S2020" i="2" a="1"/>
  <c r="S2020" i="2" s="1"/>
  <c r="S2021" i="2" a="1"/>
  <c r="S2021" i="2" s="1"/>
  <c r="S2022" i="2" a="1"/>
  <c r="S2022" i="2"/>
  <c r="S2023" i="2" a="1"/>
  <c r="S2023" i="2" s="1"/>
  <c r="S2024" i="2" a="1"/>
  <c r="S2024" i="2" s="1"/>
  <c r="S2025" i="2" a="1"/>
  <c r="S2025" i="2"/>
  <c r="S2026" i="2" a="1"/>
  <c r="S2026" i="2" s="1"/>
  <c r="S2027" i="2" a="1"/>
  <c r="S2027" i="2" s="1"/>
  <c r="S2028" i="2" a="1"/>
  <c r="S2028" i="2"/>
  <c r="S2029" i="2" a="1"/>
  <c r="S2029" i="2" s="1"/>
  <c r="S2030" i="2" a="1"/>
  <c r="S2030" i="2"/>
  <c r="S2031" i="2" a="1"/>
  <c r="S2031" i="2"/>
  <c r="S2032" i="2" a="1"/>
  <c r="S2032" i="2"/>
  <c r="S2033" i="2" a="1"/>
  <c r="S2033" i="2" s="1"/>
  <c r="S2034" i="2" a="1"/>
  <c r="S2034" i="2"/>
  <c r="S2035" i="2" a="1"/>
  <c r="S2035" i="2" s="1"/>
  <c r="S2036" i="2" a="1"/>
  <c r="S2036" i="2"/>
  <c r="S2037" i="2" a="1"/>
  <c r="S2037" i="2" s="1"/>
  <c r="S2038" i="2" a="1"/>
  <c r="S2038" i="2" s="1"/>
  <c r="S2039" i="2" a="1"/>
  <c r="S2039" i="2" s="1"/>
  <c r="S2040" i="2" a="1"/>
  <c r="S2040" i="2" s="1"/>
  <c r="S2041" i="2" a="1"/>
  <c r="S2041" i="2" s="1"/>
  <c r="S2042" i="2" a="1"/>
  <c r="S2042" i="2"/>
  <c r="S2043" i="2" a="1"/>
  <c r="S2043" i="2" s="1"/>
  <c r="S2044" i="2" a="1"/>
  <c r="S2044" i="2"/>
  <c r="S2045" i="2" a="1"/>
  <c r="S2045" i="2" s="1"/>
  <c r="S2046" i="2" a="1"/>
  <c r="S2046" i="2" s="1"/>
  <c r="S2047" i="2" a="1"/>
  <c r="S2047" i="2"/>
  <c r="S2048" i="2" a="1"/>
  <c r="S2048" i="2" s="1"/>
  <c r="S2049" i="2" a="1"/>
  <c r="S2049" i="2"/>
  <c r="S2050" i="2" a="1"/>
  <c r="S2050" i="2" s="1"/>
  <c r="S2051" i="2" a="1"/>
  <c r="S2051" i="2" s="1"/>
  <c r="S2052" i="2" a="1"/>
  <c r="S2052" i="2"/>
  <c r="S2053" i="2" a="1"/>
  <c r="S2053" i="2" s="1"/>
  <c r="S2054" i="2" a="1"/>
  <c r="S2054" i="2" s="1"/>
  <c r="S2055" i="2" a="1"/>
  <c r="S2055" i="2"/>
  <c r="S2056" i="2" a="1"/>
  <c r="S2056" i="2" s="1"/>
  <c r="S2057" i="2" a="1"/>
  <c r="S2057" i="2" s="1"/>
  <c r="S2058" i="2" a="1"/>
  <c r="S2058" i="2" s="1"/>
  <c r="S2059" i="2" a="1"/>
  <c r="S2059" i="2" s="1"/>
  <c r="S2060" i="2" a="1"/>
  <c r="S2060" i="2"/>
  <c r="S2061" i="2" a="1"/>
  <c r="S2061" i="2" s="1"/>
  <c r="S2062" i="2" a="1"/>
  <c r="S2062" i="2"/>
  <c r="S2063" i="2" a="1"/>
  <c r="S2063" i="2" s="1"/>
  <c r="S2064" i="2" a="1"/>
  <c r="S2064" i="2"/>
  <c r="S2065" i="2" a="1"/>
  <c r="S2065" i="2" s="1"/>
  <c r="S2066" i="2" a="1"/>
  <c r="S2066" i="2"/>
  <c r="S2067" i="2" a="1"/>
  <c r="S2067" i="2"/>
  <c r="S2068" i="2" a="1"/>
  <c r="S2068" i="2" s="1"/>
  <c r="S2069" i="2" a="1"/>
  <c r="S2069" i="2" s="1"/>
  <c r="S2070" i="2" a="1"/>
  <c r="S2070" i="2"/>
  <c r="S2071" i="2" a="1"/>
  <c r="S2071" i="2" s="1"/>
  <c r="S2072" i="2" a="1"/>
  <c r="S2072" i="2"/>
  <c r="S2073" i="2" a="1"/>
  <c r="S2073" i="2"/>
  <c r="S2074" i="2" a="1"/>
  <c r="S2074" i="2" s="1"/>
  <c r="S2075" i="2" a="1"/>
  <c r="S2075" i="2" s="1"/>
  <c r="S2076" i="2" a="1"/>
  <c r="S2076" i="2"/>
  <c r="S2077" i="2" a="1"/>
  <c r="S2077" i="2" s="1"/>
  <c r="S2078" i="2" a="1"/>
  <c r="S2078" i="2"/>
  <c r="S2079" i="2" a="1"/>
  <c r="S2079" i="2" s="1"/>
  <c r="S2080" i="2" a="1"/>
  <c r="S2080" i="2"/>
  <c r="S2081" i="2" a="1"/>
  <c r="S2081" i="2" s="1"/>
  <c r="S2082" i="2" a="1"/>
  <c r="S2082" i="2"/>
  <c r="S2083" i="2" a="1"/>
  <c r="S2083" i="2" s="1"/>
  <c r="S2084" i="2" a="1"/>
  <c r="S2084" i="2"/>
  <c r="S2085" i="2" a="1"/>
  <c r="S2085" i="2" s="1"/>
  <c r="S2086" i="2" a="1"/>
  <c r="S2086" i="2" s="1"/>
  <c r="S2087" i="2" a="1"/>
  <c r="S2087" i="2" s="1"/>
  <c r="S2088" i="2" a="1"/>
  <c r="S2088" i="2" s="1"/>
  <c r="S2089" i="2" a="1"/>
  <c r="S2089" i="2" s="1"/>
  <c r="S2090" i="2" a="1"/>
  <c r="S2090" i="2"/>
  <c r="S2091" i="2" a="1"/>
  <c r="S2091" i="2"/>
  <c r="S2092" i="2" a="1"/>
  <c r="S2092" i="2" s="1"/>
  <c r="S2093" i="2" a="1"/>
  <c r="S2093" i="2" s="1"/>
  <c r="S2094" i="2" a="1"/>
  <c r="S2094" i="2" s="1"/>
  <c r="S2095" i="2" a="1"/>
  <c r="S2095" i="2" s="1"/>
  <c r="S2096" i="2" a="1"/>
  <c r="S2096" i="2"/>
  <c r="S2097" i="2" a="1"/>
  <c r="S2097" i="2" s="1"/>
  <c r="S2098" i="2" a="1"/>
  <c r="S2098" i="2"/>
  <c r="S2099" i="2" a="1"/>
  <c r="S2099" i="2" s="1"/>
  <c r="S2100" i="2" a="1"/>
  <c r="S2100" i="2"/>
  <c r="S2101" i="2" a="1"/>
  <c r="S2101" i="2" s="1"/>
  <c r="S2102" i="2" a="1"/>
  <c r="S2102" i="2"/>
  <c r="S2103" i="2" a="1"/>
  <c r="S2103" i="2" s="1"/>
  <c r="S2104" i="2" a="1"/>
  <c r="S2104" i="2" s="1"/>
  <c r="S2105" i="2" a="1"/>
  <c r="S2105" i="2" s="1"/>
  <c r="S2106" i="2" a="1"/>
  <c r="S2106" i="2" s="1"/>
  <c r="S2107" i="2" a="1"/>
  <c r="S2107" i="2" s="1"/>
  <c r="S2108" i="2" a="1"/>
  <c r="S2108" i="2"/>
  <c r="S2109" i="2" a="1"/>
  <c r="S2109" i="2"/>
  <c r="S2110" i="2" a="1"/>
  <c r="S2110" i="2" s="1"/>
  <c r="S2111" i="2" a="1"/>
  <c r="S2111" i="2" s="1"/>
  <c r="S2112" i="2" a="1"/>
  <c r="S2112" i="2"/>
  <c r="S2113" i="2" a="1"/>
  <c r="S2113" i="2" s="1"/>
  <c r="S2114" i="2" a="1"/>
  <c r="S2114" i="2"/>
  <c r="S2115" i="2" a="1"/>
  <c r="S2115" i="2" s="1"/>
  <c r="S2116" i="2" a="1"/>
  <c r="S2116" i="2"/>
  <c r="S2117" i="2" a="1"/>
  <c r="S2117" i="2" s="1"/>
  <c r="S2118" i="2" a="1"/>
  <c r="S2118" i="2" s="1"/>
  <c r="S2119" i="2" a="1"/>
  <c r="S2119" i="2" s="1"/>
  <c r="S2120" i="2" a="1"/>
  <c r="S2120" i="2"/>
  <c r="S2121" i="2" a="1"/>
  <c r="S2121" i="2" s="1"/>
  <c r="S2122" i="2" a="1"/>
  <c r="S2122" i="2" s="1"/>
  <c r="S2123" i="2" a="1"/>
  <c r="S2123" i="2" s="1"/>
  <c r="S2124" i="2" a="1"/>
  <c r="S2124" i="2"/>
  <c r="S2125" i="2" a="1"/>
  <c r="S2125" i="2" s="1"/>
  <c r="S2126" i="2" a="1"/>
  <c r="S2126" i="2"/>
  <c r="S2127" i="2" a="1"/>
  <c r="S2127" i="2"/>
  <c r="S2128" i="2" a="1"/>
  <c r="S2128" i="2" s="1"/>
  <c r="S2129" i="2" a="1"/>
  <c r="S2129" i="2" s="1"/>
  <c r="S2130" i="2" a="1"/>
  <c r="S2130" i="2" s="1"/>
  <c r="S2131" i="2" a="1"/>
  <c r="S2131" i="2" s="1"/>
  <c r="S2132" i="2" a="1"/>
  <c r="S2132" i="2"/>
  <c r="S2133" i="2" a="1"/>
  <c r="S2133" i="2" s="1"/>
  <c r="S2134" i="2" a="1"/>
  <c r="S2134" i="2"/>
  <c r="S2135" i="2" a="1"/>
  <c r="S2135" i="2" s="1"/>
  <c r="S2136" i="2" a="1"/>
  <c r="S2136" i="2"/>
  <c r="S2137" i="2" a="1"/>
  <c r="S2137" i="2" s="1"/>
  <c r="S2138" i="2" a="1"/>
  <c r="S2138" i="2"/>
  <c r="S2139" i="2" a="1"/>
  <c r="S2139" i="2" s="1"/>
  <c r="S2140" i="2" a="1"/>
  <c r="S2140" i="2" s="1"/>
  <c r="S2141" i="2" a="1"/>
  <c r="S2141" i="2" s="1"/>
  <c r="S2142" i="2" a="1"/>
  <c r="S2142" i="2" s="1"/>
  <c r="S2143" i="2" a="1"/>
  <c r="S2143" i="2" s="1"/>
  <c r="S2144" i="2" a="1"/>
  <c r="S2144" i="2" s="1"/>
  <c r="S2145" i="2" a="1"/>
  <c r="S2145" i="2"/>
  <c r="S2146" i="2" a="1"/>
  <c r="S2146" i="2" s="1"/>
  <c r="S2147" i="2" a="1"/>
  <c r="S2147" i="2" s="1"/>
  <c r="S2148" i="2" a="1"/>
  <c r="S2148" i="2"/>
  <c r="S2149" i="2" a="1"/>
  <c r="S2149" i="2" s="1"/>
  <c r="S2150" i="2" a="1"/>
  <c r="S2150" i="2" s="1"/>
  <c r="S2151" i="2" a="1"/>
  <c r="S2151" i="2"/>
  <c r="S2152" i="2" a="1"/>
  <c r="S2152" i="2"/>
  <c r="S2153" i="2" a="1"/>
  <c r="S2153" i="2" s="1"/>
  <c r="S2154" i="2" a="1"/>
  <c r="S2154" i="2" s="1"/>
  <c r="S2155" i="2" a="1"/>
  <c r="S2155" i="2" s="1"/>
  <c r="S2156" i="2" a="1"/>
  <c r="S2156" i="2"/>
  <c r="S2157" i="2" a="1"/>
  <c r="S2157" i="2" s="1"/>
  <c r="S2158" i="2" a="1"/>
  <c r="S2158" i="2" s="1"/>
  <c r="S2159" i="2" a="1"/>
  <c r="S2159" i="2" s="1"/>
  <c r="S2160" i="2" a="1"/>
  <c r="S2160" i="2" s="1"/>
  <c r="S2161" i="2" a="1"/>
  <c r="S2161" i="2" s="1"/>
  <c r="S2162" i="2" a="1"/>
  <c r="S2162" i="2" s="1"/>
  <c r="S2163" i="2" a="1"/>
  <c r="S2163" i="2"/>
  <c r="S2164" i="2" a="1"/>
  <c r="S2164" i="2" s="1"/>
  <c r="S2165" i="2" a="1"/>
  <c r="S2165" i="2" s="1"/>
  <c r="S2166" i="2" a="1"/>
  <c r="S2166" i="2" s="1"/>
  <c r="S2167" i="2" a="1"/>
  <c r="S2167" i="2" s="1"/>
  <c r="S2168" i="2" a="1"/>
  <c r="S2168" i="2"/>
  <c r="S2169" i="2" a="1"/>
  <c r="S2169" i="2" s="1"/>
  <c r="S2170" i="2" a="1"/>
  <c r="S2170" i="2"/>
  <c r="S2171" i="2" a="1"/>
  <c r="S2171" i="2" s="1"/>
  <c r="S2172" i="2" a="1"/>
  <c r="S2172" i="2"/>
  <c r="S2173" i="2" a="1"/>
  <c r="S2173" i="2" s="1"/>
  <c r="S2174" i="2" a="1"/>
  <c r="S2174" i="2"/>
  <c r="S2175" i="2" a="1"/>
  <c r="S2175" i="2" s="1"/>
  <c r="S2176" i="2" a="1"/>
  <c r="S2176" i="2" s="1"/>
  <c r="S2177" i="2" a="1"/>
  <c r="S2177" i="2" s="1"/>
  <c r="S2178" i="2" a="1"/>
  <c r="S2178" i="2" s="1"/>
  <c r="S2179" i="2" a="1"/>
  <c r="S2179" i="2" s="1"/>
  <c r="S2180" i="2" a="1"/>
  <c r="S2180" i="2" s="1"/>
  <c r="S2181" i="2" a="1"/>
  <c r="S2181" i="2"/>
  <c r="S2182" i="2" a="1"/>
  <c r="S2182" i="2" s="1"/>
  <c r="S2183" i="2" a="1"/>
  <c r="S2183" i="2" s="1"/>
  <c r="S2184" i="2" a="1"/>
  <c r="S2184" i="2"/>
  <c r="S2185" i="2" a="1"/>
  <c r="S2185" i="2" s="1"/>
  <c r="S2186" i="2" a="1"/>
  <c r="S2186" i="2" s="1"/>
  <c r="S2187" i="2" a="1"/>
  <c r="S2187" i="2" s="1"/>
  <c r="S2188" i="2" a="1"/>
  <c r="S2188" i="2"/>
  <c r="S2189" i="2" a="1"/>
  <c r="S2189" i="2" s="1"/>
  <c r="S2190" i="2" a="1"/>
  <c r="S2190" i="2" s="1"/>
  <c r="S2191" i="2" a="1"/>
  <c r="S2191" i="2" s="1"/>
  <c r="S2192" i="2" a="1"/>
  <c r="S2192" i="2"/>
  <c r="S2193" i="2" a="1"/>
  <c r="S2193" i="2" s="1"/>
  <c r="S2194" i="2" a="1"/>
  <c r="S2194" i="2"/>
  <c r="S2195" i="2" a="1"/>
  <c r="S2195" i="2" s="1"/>
  <c r="S2196" i="2" a="1"/>
  <c r="S2196" i="2"/>
  <c r="S2197" i="2" a="1"/>
  <c r="S2197" i="2" s="1"/>
  <c r="S2198" i="2" a="1"/>
  <c r="S2198" i="2" s="1"/>
  <c r="S2199" i="2" a="1"/>
  <c r="S2199" i="2"/>
  <c r="S2200" i="2" a="1"/>
  <c r="S2200" i="2" s="1"/>
  <c r="S2201" i="2" a="1"/>
  <c r="S2201" i="2" s="1"/>
  <c r="S2202" i="2" a="1"/>
  <c r="S2202" i="2" s="1"/>
  <c r="S2203" i="2" a="1"/>
  <c r="S2203" i="2" s="1"/>
  <c r="S2204" i="2" a="1"/>
  <c r="S2204" i="2" s="1"/>
  <c r="S2205" i="2" a="1"/>
  <c r="S2205" i="2" s="1"/>
  <c r="S2206" i="2" a="1"/>
  <c r="S2206" i="2"/>
  <c r="S2207" i="2" a="1"/>
  <c r="S2207" i="2" s="1"/>
  <c r="S2208" i="2" a="1"/>
  <c r="S2208" i="2"/>
  <c r="S2209" i="2" a="1"/>
  <c r="S2209" i="2" s="1"/>
  <c r="S2210" i="2" a="1"/>
  <c r="S2210" i="2"/>
  <c r="S2211" i="2" a="1"/>
  <c r="S2211" i="2"/>
  <c r="S2212" i="2" a="1"/>
  <c r="S2212" i="2" s="1"/>
  <c r="S2213" i="2" a="1"/>
  <c r="S2213" i="2" s="1"/>
  <c r="S2214" i="2" a="1"/>
  <c r="S2214" i="2"/>
  <c r="S2215" i="2" a="1"/>
  <c r="S2215" i="2" s="1"/>
  <c r="S2216" i="2" a="1"/>
  <c r="S2216" i="2" s="1"/>
  <c r="S2217" i="2" a="1"/>
  <c r="S2217" i="2"/>
  <c r="S2218" i="2" a="1"/>
  <c r="S2218" i="2" s="1"/>
  <c r="S2219" i="2" a="1"/>
  <c r="S2219" i="2" s="1"/>
  <c r="S2220" i="2" a="1"/>
  <c r="S2220" i="2"/>
  <c r="S2221" i="2" a="1"/>
  <c r="S2221" i="2" s="1"/>
  <c r="S2222" i="2" a="1"/>
  <c r="S2222" i="2" s="1"/>
  <c r="S2223" i="2" a="1"/>
  <c r="S2223" i="2" s="1"/>
  <c r="S2224" i="2" a="1"/>
  <c r="S2224" i="2"/>
  <c r="S2225" i="2" a="1"/>
  <c r="S2225" i="2" s="1"/>
  <c r="S2226" i="2" a="1"/>
  <c r="S2226" i="2" s="1"/>
  <c r="S2227" i="2" a="1"/>
  <c r="S2227" i="2" s="1"/>
  <c r="S2228" i="2" a="1"/>
  <c r="S2228" i="2"/>
  <c r="S2229" i="2" a="1"/>
  <c r="S2229" i="2" s="1"/>
  <c r="S2230" i="2" a="1"/>
  <c r="S2230" i="2"/>
  <c r="S2231" i="2" a="1"/>
  <c r="S2231" i="2" s="1"/>
  <c r="S2232" i="2" a="1"/>
  <c r="S2232" i="2"/>
  <c r="S2233" i="2" a="1"/>
  <c r="S2233" i="2" s="1"/>
  <c r="S2234" i="2" a="1"/>
  <c r="S2234" i="2" s="1"/>
  <c r="S2235" i="2" a="1"/>
  <c r="S2235" i="2"/>
  <c r="S2236" i="2" a="1"/>
  <c r="S2236" i="2" s="1"/>
  <c r="S2237" i="2" a="1"/>
  <c r="S2237" i="2" s="1"/>
  <c r="S2238" i="2" a="1"/>
  <c r="S2238" i="2" s="1"/>
  <c r="S2239" i="2" a="1"/>
  <c r="S2239" i="2" s="1"/>
  <c r="S2240" i="2" a="1"/>
  <c r="S2240" i="2" s="1"/>
  <c r="S2241" i="2" a="1"/>
  <c r="S2241" i="2" s="1"/>
  <c r="S2242" i="2" a="1"/>
  <c r="S2242" i="2"/>
  <c r="S2243" i="2" a="1"/>
  <c r="S2243" i="2" s="1"/>
  <c r="S2244" i="2" a="1"/>
  <c r="S2244" i="2"/>
  <c r="S2245" i="2" a="1"/>
  <c r="S2245" i="2" s="1"/>
  <c r="S2246" i="2" a="1"/>
  <c r="S2246" i="2"/>
  <c r="S2247" i="2" a="1"/>
  <c r="S2247" i="2"/>
  <c r="S2248" i="2" a="1"/>
  <c r="S2248" i="2" s="1"/>
  <c r="S2249" i="2" a="1"/>
  <c r="S2249" i="2" s="1"/>
  <c r="S2250" i="2" a="1"/>
  <c r="S2250" i="2" s="1"/>
  <c r="S2251" i="2" a="1"/>
  <c r="S2251" i="2" s="1"/>
  <c r="S2252" i="2" a="1"/>
  <c r="S2252" i="2"/>
  <c r="S2253" i="2" a="1"/>
  <c r="S2253" i="2"/>
  <c r="S2254" i="2" a="1"/>
  <c r="S2254" i="2"/>
  <c r="S2255" i="2" a="1"/>
  <c r="S2255" i="2" s="1"/>
  <c r="S2256" i="2" a="1"/>
  <c r="S2256" i="2"/>
  <c r="S2257" i="2" a="1"/>
  <c r="S2257" i="2" s="1"/>
  <c r="S2258" i="2" a="1"/>
  <c r="S2258" i="2" s="1"/>
  <c r="S2259" i="2" a="1"/>
  <c r="S2259" i="2" s="1"/>
  <c r="S2260" i="2" a="1"/>
  <c r="S2260" i="2"/>
  <c r="S2261" i="2" a="1"/>
  <c r="S2261" i="2" s="1"/>
  <c r="S2262" i="2" a="1"/>
  <c r="S2262" i="2"/>
  <c r="S2263" i="2" a="1"/>
  <c r="S2263" i="2" s="1"/>
  <c r="S2264" i="2" a="1"/>
  <c r="S2264" i="2"/>
  <c r="S2265" i="2" a="1"/>
  <c r="S2265" i="2" s="1"/>
  <c r="S2266" i="2" a="1"/>
  <c r="S2266" i="2"/>
  <c r="S2267" i="2" a="1"/>
  <c r="S2267" i="2" s="1"/>
  <c r="S2268" i="2" a="1"/>
  <c r="S2268" i="2" s="1"/>
  <c r="S2269" i="2" a="1"/>
  <c r="S2269" i="2" s="1"/>
  <c r="S2270" i="2" a="1"/>
  <c r="S2270" i="2" s="1"/>
  <c r="S2271" i="2" a="1"/>
  <c r="S2271" i="2"/>
  <c r="S2272" i="2" a="1"/>
  <c r="S2272" i="2" s="1"/>
  <c r="S2273" i="2" a="1"/>
  <c r="S2273" i="2" s="1"/>
  <c r="S2274" i="2" a="1"/>
  <c r="S2274" i="2" s="1"/>
  <c r="S2275" i="2" a="1"/>
  <c r="S2275" i="2" s="1"/>
  <c r="S2276" i="2" a="1"/>
  <c r="S2276" i="2" s="1"/>
  <c r="S2277" i="2" a="1"/>
  <c r="S2277" i="2" s="1"/>
  <c r="S2278" i="2" a="1"/>
  <c r="S2278" i="2"/>
  <c r="S2279" i="2" a="1"/>
  <c r="S2279" i="2" s="1"/>
  <c r="S2280" i="2" a="1"/>
  <c r="S2280" i="2"/>
  <c r="S2281" i="2" a="1"/>
  <c r="S2281" i="2" s="1"/>
  <c r="S2282" i="2" a="1"/>
  <c r="S2282" i="2"/>
  <c r="S2283" i="2" a="1"/>
  <c r="S2283" i="2"/>
  <c r="S2284" i="2" a="1"/>
  <c r="S2284" i="2" s="1"/>
  <c r="S2285" i="2" a="1"/>
  <c r="S2285" i="2" s="1"/>
  <c r="S2286" i="2" a="1"/>
  <c r="S2286" i="2" s="1"/>
  <c r="S2287" i="2" a="1"/>
  <c r="S2287" i="2" s="1"/>
  <c r="S2288" i="2" a="1"/>
  <c r="S2288" i="2"/>
  <c r="S2289" i="2" a="1"/>
  <c r="S2289" i="2"/>
  <c r="S2290" i="2" a="1"/>
  <c r="S2290" i="2" s="1"/>
  <c r="S2291" i="2" a="1"/>
  <c r="S2291" i="2" s="1"/>
  <c r="S2292" i="2" a="1"/>
  <c r="S2292" i="2"/>
  <c r="S2293" i="2" a="1"/>
  <c r="S2293" i="2" s="1"/>
  <c r="S2294" i="2" a="1"/>
  <c r="S2294" i="2" s="1"/>
  <c r="S2295" i="2" a="1"/>
  <c r="S2295" i="2"/>
  <c r="S2296" i="2" a="1"/>
  <c r="S2296" i="2"/>
  <c r="S2297" i="2" a="1"/>
  <c r="S2297" i="2" s="1"/>
  <c r="S2298" i="2" a="1"/>
  <c r="S2298" i="2" s="1"/>
  <c r="S2299" i="2" a="1"/>
  <c r="S2299" i="2" s="1"/>
  <c r="S2300" i="2" a="1"/>
  <c r="S2300" i="2"/>
  <c r="S2301" i="2" a="1"/>
  <c r="S2301" i="2" s="1"/>
  <c r="S2302" i="2" a="1"/>
  <c r="S2302" i="2"/>
  <c r="S2303" i="2" a="1"/>
  <c r="S2303" i="2" s="1"/>
  <c r="S2304" i="2" a="1"/>
  <c r="S2304" i="2" s="1"/>
  <c r="S2305" i="2" a="1"/>
  <c r="S2305" i="2" s="1"/>
  <c r="S2306" i="2" a="1"/>
  <c r="S2306" i="2" s="1"/>
  <c r="S2307" i="2" a="1"/>
  <c r="S2307" i="2"/>
  <c r="S2308" i="2" a="1"/>
  <c r="S2308" i="2" s="1"/>
  <c r="S2309" i="2" a="1"/>
  <c r="S2309" i="2" s="1"/>
  <c r="S2310" i="2" a="1"/>
  <c r="S2310" i="2" s="1"/>
  <c r="S2311" i="2" a="1"/>
  <c r="S2311" i="2" s="1"/>
  <c r="S2312" i="2" a="1"/>
  <c r="S2312" i="2"/>
  <c r="S2313" i="2" a="1"/>
  <c r="S2313" i="2" s="1"/>
  <c r="S2314" i="2" a="1"/>
  <c r="S2314" i="2"/>
  <c r="S2315" i="2" a="1"/>
  <c r="S2315" i="2" s="1"/>
  <c r="S2316" i="2" a="1"/>
  <c r="S2316" i="2"/>
  <c r="S2317" i="2" a="1"/>
  <c r="S2317" i="2" s="1"/>
  <c r="S2318" i="2" a="1"/>
  <c r="S2318" i="2"/>
  <c r="S2319" i="2" a="1"/>
  <c r="S2319" i="2"/>
  <c r="S2320" i="2" a="1"/>
  <c r="S2320" i="2" s="1"/>
  <c r="S2321" i="2" a="1"/>
  <c r="S2321" i="2" s="1"/>
  <c r="S2322" i="2" a="1"/>
  <c r="S2322" i="2" s="1"/>
  <c r="S2323" i="2" a="1"/>
  <c r="S2323" i="2" s="1"/>
  <c r="S2324" i="2" a="1"/>
  <c r="S2324" i="2"/>
  <c r="S2325" i="2" a="1"/>
  <c r="S2325" i="2"/>
  <c r="S2326" i="2" a="1"/>
  <c r="S2326" i="2" s="1"/>
  <c r="S2327" i="2" a="1"/>
  <c r="S2327" i="2" s="1"/>
  <c r="S2328" i="2" a="1"/>
  <c r="S2328" i="2"/>
  <c r="S2329" i="2" a="1"/>
  <c r="S2329" i="2" s="1"/>
  <c r="S2330" i="2" a="1"/>
  <c r="S2330" i="2" s="1"/>
  <c r="S2331" i="2" a="1"/>
  <c r="S2331" i="2" s="1"/>
  <c r="S2332" i="2" a="1"/>
  <c r="S2332" i="2"/>
  <c r="S2333" i="2" a="1"/>
  <c r="S2333" i="2" s="1"/>
  <c r="S2334" i="2" a="1"/>
  <c r="S2334" i="2" s="1"/>
  <c r="S2335" i="2" a="1"/>
  <c r="S2335" i="2" s="1"/>
  <c r="S2336" i="2" a="1"/>
  <c r="S2336" i="2"/>
  <c r="S2337" i="2" a="1"/>
  <c r="S2337" i="2" s="1"/>
  <c r="S2338" i="2" a="1"/>
  <c r="S2338" i="2"/>
  <c r="S2339" i="2" a="1"/>
  <c r="S2339" i="2" s="1"/>
  <c r="S2340" i="2" a="1"/>
  <c r="S2340" i="2" s="1"/>
  <c r="S2341" i="2" a="1"/>
  <c r="S2341" i="2" s="1"/>
  <c r="S2342" i="2" a="1"/>
  <c r="S2342" i="2" s="1"/>
  <c r="S2343" i="2" a="1"/>
  <c r="S2343" i="2"/>
  <c r="S2344" i="2" a="1"/>
  <c r="S2344" i="2" s="1"/>
  <c r="S2345" i="2" a="1"/>
  <c r="S2345" i="2" s="1"/>
  <c r="S2346" i="2" a="1"/>
  <c r="S2346" i="2" s="1"/>
  <c r="S2347" i="2" a="1"/>
  <c r="S2347" i="2" s="1"/>
  <c r="S2348" i="2" a="1"/>
  <c r="S2348" i="2" s="1"/>
  <c r="S2349" i="2" a="1"/>
  <c r="S2349" i="2" s="1"/>
  <c r="S2350" i="2" a="1"/>
  <c r="S2350" i="2"/>
  <c r="S2351" i="2" a="1"/>
  <c r="S2351" i="2" s="1"/>
  <c r="S2352" i="2" a="1"/>
  <c r="S2352" i="2"/>
  <c r="S2353" i="2" a="1"/>
  <c r="S2353" i="2" s="1"/>
  <c r="S2354" i="2" a="1"/>
  <c r="S2354" i="2" s="1"/>
  <c r="S2355" i="2" a="1"/>
  <c r="S2355" i="2"/>
  <c r="S2356" i="2" a="1"/>
  <c r="S2356" i="2"/>
  <c r="S2357" i="2" a="1"/>
  <c r="S2357" i="2"/>
  <c r="S2358" i="2" a="1"/>
  <c r="S2358" i="2"/>
  <c r="S2359" i="2" a="1"/>
  <c r="S2359" i="2" s="1"/>
  <c r="S2360" i="2" a="1"/>
  <c r="S2360" i="2"/>
  <c r="S2361" i="2" a="1"/>
  <c r="S2361" i="2" s="1"/>
  <c r="S2362" i="2" a="1"/>
  <c r="S2362" i="2"/>
  <c r="S2363" i="2" a="1"/>
  <c r="S2363" i="2" s="1"/>
  <c r="S2364" i="2" a="1"/>
  <c r="S2364" i="2"/>
  <c r="S2365" i="2" a="1"/>
  <c r="S2365" i="2" s="1"/>
  <c r="S2366" i="2" a="1"/>
  <c r="S2366" i="2"/>
  <c r="S2367" i="2" a="1"/>
  <c r="S2367" i="2" s="1"/>
  <c r="S2368" i="2" a="1"/>
  <c r="S2368" i="2"/>
  <c r="S2369" i="2" a="1"/>
  <c r="S2369" i="2"/>
  <c r="S2370" i="2" a="1"/>
  <c r="S2370" i="2"/>
  <c r="S2371" i="2" a="1"/>
  <c r="S2371" i="2" s="1"/>
  <c r="S2372" i="2" a="1"/>
  <c r="S2372" i="2"/>
  <c r="S2373" i="2" a="1"/>
  <c r="S2373" i="2"/>
  <c r="S2374" i="2" a="1"/>
  <c r="S2374" i="2"/>
  <c r="S2375" i="2" a="1"/>
  <c r="S2375" i="2" s="1"/>
  <c r="S2376" i="2" a="1"/>
  <c r="S2376" i="2"/>
  <c r="S2377" i="2" a="1"/>
  <c r="S2377" i="2" s="1"/>
  <c r="S2378" i="2" a="1"/>
  <c r="S2378" i="2" s="1"/>
  <c r="S2379" i="2" a="1"/>
  <c r="S2379" i="2"/>
  <c r="S2380" i="2" a="1"/>
  <c r="S2380" i="2"/>
  <c r="S2381" i="2" a="1"/>
  <c r="S2381" i="2"/>
  <c r="S2382" i="2" a="1"/>
  <c r="S2382" i="2"/>
  <c r="S2383" i="2" a="1"/>
  <c r="S2383" i="2" s="1"/>
  <c r="S2384" i="2" a="1"/>
  <c r="S2384" i="2" s="1"/>
  <c r="S2385" i="2" a="1"/>
  <c r="S2385" i="2"/>
  <c r="S2386" i="2" a="1"/>
  <c r="S2386" i="2"/>
  <c r="S2387" i="2" a="1"/>
  <c r="S2387" i="2" s="1"/>
  <c r="S2388" i="2" a="1"/>
  <c r="S2388" i="2"/>
  <c r="S2389" i="2" a="1"/>
  <c r="S2389" i="2" s="1"/>
  <c r="S2390" i="2" a="1"/>
  <c r="S2390" i="2"/>
  <c r="S2391" i="2" a="1"/>
  <c r="S2391" i="2" s="1"/>
  <c r="S2392" i="2" a="1"/>
  <c r="S2392" i="2"/>
  <c r="S2393" i="2" a="1"/>
  <c r="S2393" i="2" s="1"/>
  <c r="S2394" i="2" a="1"/>
  <c r="S2394" i="2"/>
  <c r="S2395" i="2" a="1"/>
  <c r="S2395" i="2" s="1"/>
  <c r="S2396" i="2" a="1"/>
  <c r="S2396" i="2" s="1"/>
  <c r="S2397" i="2" a="1"/>
  <c r="S2397" i="2" s="1"/>
  <c r="S2398" i="2" a="1"/>
  <c r="S2398" i="2"/>
  <c r="S2399" i="2" a="1"/>
  <c r="S2399" i="2"/>
  <c r="S2400" i="2" a="1"/>
  <c r="S2400" i="2"/>
  <c r="S2401" i="2" a="1"/>
  <c r="S2401" i="2" s="1"/>
  <c r="S2402" i="2" a="1"/>
  <c r="S2402" i="2"/>
  <c r="S2403" i="2" a="1"/>
  <c r="S2403" i="2"/>
  <c r="S2404" i="2" a="1"/>
  <c r="S2404" i="2"/>
  <c r="S2405" i="2" a="1"/>
  <c r="S2405" i="2"/>
  <c r="S2406" i="2" a="1"/>
  <c r="S2406" i="2"/>
  <c r="S2407" i="2" a="1"/>
  <c r="S2407" i="2" s="1"/>
  <c r="S2408" i="2" a="1"/>
  <c r="S2408" i="2" s="1"/>
  <c r="S2409" i="2" a="1"/>
  <c r="S2409" i="2" s="1"/>
  <c r="S2410" i="2" a="1"/>
  <c r="S2410" i="2"/>
  <c r="S2411" i="2" a="1"/>
  <c r="S2411" i="2"/>
  <c r="S2412" i="2" a="1"/>
  <c r="S2412" i="2"/>
  <c r="S2413" i="2" a="1"/>
  <c r="S2413" i="2" s="1"/>
  <c r="S2414" i="2" a="1"/>
  <c r="S2414" i="2"/>
  <c r="S2415" i="2" a="1"/>
  <c r="S2415" i="2"/>
  <c r="S2416" i="2" a="1"/>
  <c r="S2416" i="2"/>
  <c r="S2417" i="2" a="1"/>
  <c r="S2417" i="2" s="1"/>
  <c r="S2418" i="2" a="1"/>
  <c r="S2418" i="2"/>
  <c r="S2419" i="2" a="1"/>
  <c r="S2419" i="2" s="1"/>
  <c r="S2420" i="2" a="1"/>
  <c r="S2420" i="2" s="1"/>
  <c r="S2421" i="2" a="1"/>
  <c r="S2421" i="2" s="1"/>
  <c r="S2422" i="2" a="1"/>
  <c r="S2422" i="2"/>
  <c r="S2423" i="2" a="1"/>
  <c r="S2423" i="2" s="1"/>
  <c r="S2424" i="2" a="1"/>
  <c r="S2424" i="2"/>
  <c r="S2425" i="2" a="1"/>
  <c r="S2425" i="2" s="1"/>
  <c r="S2426" i="2" a="1"/>
  <c r="S2426" i="2" s="1"/>
  <c r="S2427" i="2" a="1"/>
  <c r="S2427" i="2"/>
  <c r="S2428" i="2" a="1"/>
  <c r="S2428" i="2"/>
  <c r="S2429" i="2" a="1"/>
  <c r="S2429" i="2"/>
  <c r="S2430" i="2" a="1"/>
  <c r="S2430" i="2"/>
  <c r="S2431" i="2" a="1"/>
  <c r="S2431" i="2" s="1"/>
  <c r="S2432" i="2" a="1"/>
  <c r="S2432" i="2"/>
  <c r="S2433" i="2" a="1"/>
  <c r="S2433" i="2" s="1"/>
  <c r="S2434" i="2" a="1"/>
  <c r="S2434" i="2"/>
  <c r="S2435" i="2" a="1"/>
  <c r="S2435" i="2" s="1"/>
  <c r="S2436" i="2" a="1"/>
  <c r="S2436" i="2"/>
  <c r="S2437" i="2" a="1"/>
  <c r="S2437" i="2" s="1"/>
  <c r="S2438" i="2" a="1"/>
  <c r="S2438" i="2"/>
  <c r="S2439" i="2" a="1"/>
  <c r="S2439" i="2" s="1"/>
  <c r="S2440" i="2" a="1"/>
  <c r="S2440" i="2"/>
  <c r="S2441" i="2" a="1"/>
  <c r="S2441" i="2"/>
  <c r="S2442" i="2" a="1"/>
  <c r="S2442" i="2"/>
  <c r="S2443" i="2" a="1"/>
  <c r="S2443" i="2" s="1"/>
  <c r="S2444" i="2" a="1"/>
  <c r="S2444" i="2"/>
  <c r="S2445" i="2" a="1"/>
  <c r="S2445" i="2"/>
  <c r="S2446" i="2" a="1"/>
  <c r="S2446" i="2"/>
  <c r="S2447" i="2" a="1"/>
  <c r="S2447" i="2" s="1"/>
  <c r="S2448" i="2" a="1"/>
  <c r="S2448" i="2"/>
  <c r="S2449" i="2" a="1"/>
  <c r="S2449" i="2" s="1"/>
  <c r="S2450" i="2" a="1"/>
  <c r="S2450" i="2" s="1"/>
  <c r="S2451" i="2" a="1"/>
  <c r="S2451" i="2"/>
  <c r="S2452" i="2" a="1"/>
  <c r="S2452" i="2"/>
  <c r="S2453" i="2" a="1"/>
  <c r="S2453" i="2"/>
  <c r="S2454" i="2" a="1"/>
  <c r="S2454" i="2"/>
  <c r="S2455" i="2" a="1"/>
  <c r="S2455" i="2" s="1"/>
  <c r="S2456" i="2" a="1"/>
  <c r="S2456" i="2" s="1"/>
  <c r="S2457" i="2" a="1"/>
  <c r="S2457" i="2"/>
  <c r="S2458" i="2" a="1"/>
  <c r="S2458" i="2"/>
  <c r="S2459" i="2" a="1"/>
  <c r="S2459" i="2" s="1"/>
  <c r="S2460" i="2" a="1"/>
  <c r="S2460" i="2"/>
  <c r="S2461" i="2" a="1"/>
  <c r="S2461" i="2" s="1"/>
  <c r="S2462" i="2" a="1"/>
  <c r="S2462" i="2"/>
  <c r="S2463" i="2" a="1"/>
  <c r="S2463" i="2" s="1"/>
  <c r="S2464" i="2" a="1"/>
  <c r="S2464" i="2"/>
  <c r="S2465" i="2" a="1"/>
  <c r="S2465" i="2" s="1"/>
  <c r="S2466" i="2" a="1"/>
  <c r="S2466" i="2"/>
  <c r="S2467" i="2" a="1"/>
  <c r="S2467" i="2" s="1"/>
  <c r="S2468" i="2" a="1"/>
  <c r="S2468" i="2" s="1"/>
  <c r="S2469" i="2" a="1"/>
  <c r="S2469" i="2" s="1"/>
  <c r="S2470" i="2" a="1"/>
  <c r="S2470" i="2"/>
  <c r="S2471" i="2" a="1"/>
  <c r="S2471" i="2"/>
  <c r="S2472" i="2" a="1"/>
  <c r="S2472" i="2"/>
  <c r="S2473" i="2" a="1"/>
  <c r="S2473" i="2" s="1"/>
  <c r="S2474" i="2" a="1"/>
  <c r="S2474" i="2"/>
  <c r="S2475" i="2" a="1"/>
  <c r="S2475" i="2"/>
  <c r="S2476" i="2" a="1"/>
  <c r="S2476" i="2"/>
  <c r="S2477" i="2" a="1"/>
  <c r="S2477" i="2"/>
  <c r="S2478" i="2" a="1"/>
  <c r="S2478" i="2"/>
  <c r="S2479" i="2" a="1"/>
  <c r="S2479" i="2" s="1"/>
  <c r="S2480" i="2" a="1"/>
  <c r="S2480" i="2" s="1"/>
  <c r="S2481" i="2" a="1"/>
  <c r="S2481" i="2" s="1"/>
  <c r="S2482" i="2" a="1"/>
  <c r="S2482" i="2"/>
  <c r="S2483" i="2" a="1"/>
  <c r="S2483" i="2"/>
  <c r="S2484" i="2" a="1"/>
  <c r="S2484" i="2"/>
  <c r="S2485" i="2" a="1"/>
  <c r="S2485" i="2" s="1"/>
  <c r="S2486" i="2" a="1"/>
  <c r="S2486" i="2"/>
  <c r="S2487" i="2" a="1"/>
  <c r="S2487" i="2"/>
  <c r="S2488" i="2" a="1"/>
  <c r="S2488" i="2"/>
  <c r="S2489" i="2" a="1"/>
  <c r="S2489" i="2" s="1"/>
  <c r="S2490" i="2" a="1"/>
  <c r="S2490" i="2"/>
  <c r="S2491" i="2" a="1"/>
  <c r="S2491" i="2" s="1"/>
  <c r="S2492" i="2" a="1"/>
  <c r="S2492" i="2" s="1"/>
  <c r="S2493" i="2" a="1"/>
  <c r="S2493" i="2" s="1"/>
  <c r="S2494" i="2" a="1"/>
  <c r="S2494" i="2"/>
  <c r="S2495" i="2" a="1"/>
  <c r="S2495" i="2" s="1"/>
  <c r="S2496" i="2" a="1"/>
  <c r="S2496" i="2"/>
  <c r="S2497" i="2" a="1"/>
  <c r="S2497" i="2" s="1"/>
  <c r="S2498" i="2" a="1"/>
  <c r="S2498" i="2" s="1"/>
  <c r="S2499" i="2" a="1"/>
  <c r="S2499" i="2"/>
  <c r="S2500" i="2" a="1"/>
  <c r="S2500" i="2"/>
  <c r="S2501" i="2" a="1"/>
  <c r="S2501" i="2"/>
  <c r="S2502" i="2" a="1"/>
  <c r="S2502" i="2"/>
  <c r="S2503" i="2" a="1"/>
  <c r="S2503" i="2" s="1"/>
  <c r="S2504" i="2" a="1"/>
  <c r="S2504" i="2"/>
  <c r="S2505" i="2" a="1"/>
  <c r="S2505" i="2" s="1"/>
  <c r="S2506" i="2" a="1"/>
  <c r="S2506" i="2"/>
  <c r="S2507" i="2" a="1"/>
  <c r="S2507" i="2" s="1"/>
  <c r="S2508" i="2" a="1"/>
  <c r="S2508" i="2"/>
  <c r="S2509" i="2" a="1"/>
  <c r="S2509" i="2" s="1"/>
  <c r="S2510" i="2" a="1"/>
  <c r="S2510" i="2"/>
  <c r="S2511" i="2" a="1"/>
  <c r="S2511" i="2" s="1"/>
  <c r="S2512" i="2" a="1"/>
  <c r="S2512" i="2"/>
  <c r="S2513" i="2" a="1"/>
  <c r="S2513" i="2"/>
  <c r="S2514" i="2" a="1"/>
  <c r="S2514" i="2"/>
  <c r="S2515" i="2" a="1"/>
  <c r="S2515" i="2" s="1"/>
  <c r="S2516" i="2" a="1"/>
  <c r="S2516" i="2"/>
  <c r="S2517" i="2" a="1"/>
  <c r="S2517" i="2"/>
  <c r="S2518" i="2" a="1"/>
  <c r="S2518" i="2"/>
  <c r="S2519" i="2" a="1"/>
  <c r="S2519" i="2" s="1"/>
  <c r="S2520" i="2" a="1"/>
  <c r="S2520" i="2"/>
  <c r="S2521" i="2" a="1"/>
  <c r="S2521" i="2" s="1"/>
  <c r="S2522" i="2" a="1"/>
  <c r="S2522" i="2" s="1"/>
  <c r="S2523" i="2" a="1"/>
  <c r="S2523" i="2"/>
  <c r="S2524" i="2" a="1"/>
  <c r="S2524" i="2"/>
  <c r="S2525" i="2" a="1"/>
  <c r="S2525" i="2"/>
  <c r="S2526" i="2" a="1"/>
  <c r="S2526" i="2"/>
  <c r="S2527" i="2" a="1"/>
  <c r="S2527" i="2" s="1"/>
  <c r="S2528" i="2" a="1"/>
  <c r="S2528" i="2" s="1"/>
  <c r="S2529" i="2" a="1"/>
  <c r="S2529" i="2"/>
  <c r="S2530" i="2" a="1"/>
  <c r="S2530" i="2"/>
  <c r="S2531" i="2" a="1"/>
  <c r="S2531" i="2" s="1"/>
  <c r="S2532" i="2" a="1"/>
  <c r="S2532" i="2"/>
  <c r="S2533" i="2" a="1"/>
  <c r="S2533" i="2" s="1"/>
  <c r="S2534" i="2" a="1"/>
  <c r="S2534" i="2"/>
  <c r="S2535" i="2" a="1"/>
  <c r="S2535" i="2" s="1"/>
  <c r="S2536" i="2" a="1"/>
  <c r="S2536" i="2"/>
  <c r="S2537" i="2" a="1"/>
  <c r="S2537" i="2" s="1"/>
  <c r="S2538" i="2" a="1"/>
  <c r="S2538" i="2"/>
  <c r="S2539" i="2" a="1"/>
  <c r="S2539" i="2" s="1"/>
  <c r="S2540" i="2" a="1"/>
  <c r="S2540" i="2" s="1"/>
  <c r="S2541" i="2" a="1"/>
  <c r="S2541" i="2" s="1"/>
  <c r="S2542" i="2" a="1"/>
  <c r="S2542" i="2"/>
  <c r="S2543" i="2" a="1"/>
  <c r="S2543" i="2"/>
  <c r="S2544" i="2" a="1"/>
  <c r="S2544" i="2"/>
  <c r="S2545" i="2" a="1"/>
  <c r="S2545" i="2" s="1"/>
  <c r="S2546" i="2" a="1"/>
  <c r="S2546" i="2"/>
  <c r="S2547" i="2" a="1"/>
  <c r="S2547" i="2"/>
  <c r="S2548" i="2" a="1"/>
  <c r="S2548" i="2"/>
  <c r="S2549" i="2" a="1"/>
  <c r="S2549" i="2"/>
  <c r="S2550" i="2" a="1"/>
  <c r="S2550" i="2"/>
  <c r="S2551" i="2" a="1"/>
  <c r="S2551" i="2" s="1"/>
  <c r="S2552" i="2" a="1"/>
  <c r="S2552" i="2" s="1"/>
  <c r="S2553" i="2" a="1"/>
  <c r="S2553" i="2" s="1"/>
  <c r="S2554" i="2" a="1"/>
  <c r="S2554" i="2"/>
  <c r="S2555" i="2" a="1"/>
  <c r="S2555" i="2"/>
  <c r="S2556" i="2" a="1"/>
  <c r="S2556" i="2"/>
  <c r="S2557" i="2" a="1"/>
  <c r="S2557" i="2" s="1"/>
  <c r="S2558" i="2" a="1"/>
  <c r="S2558" i="2"/>
  <c r="S2559" i="2" a="1"/>
  <c r="S2559" i="2"/>
  <c r="S2560" i="2" a="1"/>
  <c r="S2560" i="2"/>
  <c r="S2561" i="2" a="1"/>
  <c r="S2561" i="2" s="1"/>
  <c r="S2562" i="2" a="1"/>
  <c r="S2562" i="2"/>
  <c r="S2563" i="2" a="1"/>
  <c r="S2563" i="2" s="1"/>
  <c r="S2564" i="2" a="1"/>
  <c r="S2564" i="2" s="1"/>
  <c r="S2565" i="2" a="1"/>
  <c r="S2565" i="2" s="1"/>
  <c r="S2566" i="2" a="1"/>
  <c r="S2566" i="2"/>
  <c r="S2567" i="2" a="1"/>
  <c r="S2567" i="2" s="1"/>
  <c r="S2568" i="2" a="1"/>
  <c r="S2568" i="2"/>
  <c r="S2569" i="2" a="1"/>
  <c r="S2569" i="2" s="1"/>
  <c r="S2570" i="2" a="1"/>
  <c r="S2570" i="2" s="1"/>
  <c r="S2571" i="2" a="1"/>
  <c r="S2571" i="2"/>
  <c r="S2572" i="2" a="1"/>
  <c r="S2572" i="2"/>
  <c r="S2573" i="2" a="1"/>
  <c r="S2573" i="2"/>
  <c r="S2574" i="2" a="1"/>
  <c r="S2574" i="2"/>
  <c r="S2575" i="2" a="1"/>
  <c r="S2575" i="2" s="1"/>
  <c r="S2576" i="2" a="1"/>
  <c r="S2576" i="2"/>
  <c r="S2577" i="2" a="1"/>
  <c r="S2577" i="2" s="1"/>
  <c r="S2578" i="2" a="1"/>
  <c r="S2578" i="2"/>
  <c r="S2579" i="2" a="1"/>
  <c r="S2579" i="2" s="1"/>
  <c r="S2580" i="2" a="1"/>
  <c r="S2580" i="2"/>
  <c r="S2581" i="2" a="1"/>
  <c r="S2581" i="2" s="1"/>
  <c r="S2582" i="2" a="1"/>
  <c r="S2582" i="2"/>
  <c r="S2583" i="2" a="1"/>
  <c r="S2583" i="2" s="1"/>
  <c r="S2584" i="2" a="1"/>
  <c r="S2584" i="2"/>
  <c r="S2585" i="2" a="1"/>
  <c r="S2585" i="2"/>
  <c r="S2586" i="2" a="1"/>
  <c r="S2586" i="2"/>
  <c r="S2587" i="2" a="1"/>
  <c r="S2587" i="2" s="1"/>
  <c r="S2588" i="2" a="1"/>
  <c r="S2588" i="2"/>
  <c r="S2589" i="2" a="1"/>
  <c r="S2589" i="2"/>
  <c r="S2590" i="2" a="1"/>
  <c r="S2590" i="2"/>
  <c r="S2591" i="2" a="1"/>
  <c r="S2591" i="2" s="1"/>
  <c r="S2592" i="2" a="1"/>
  <c r="S2592" i="2"/>
  <c r="S2593" i="2" a="1"/>
  <c r="S2593" i="2" s="1"/>
  <c r="S2594" i="2" a="1"/>
  <c r="S2594" i="2" s="1"/>
  <c r="S2595" i="2" a="1"/>
  <c r="S2595" i="2"/>
  <c r="S2596" i="2" a="1"/>
  <c r="S2596" i="2"/>
  <c r="S2597" i="2" a="1"/>
  <c r="S2597" i="2"/>
  <c r="S2598" i="2" a="1"/>
  <c r="S2598" i="2"/>
  <c r="S2599" i="2" a="1"/>
  <c r="S2599" i="2" s="1"/>
  <c r="S2600" i="2" a="1"/>
  <c r="S2600" i="2" s="1"/>
  <c r="S2601" i="2" a="1"/>
  <c r="S2601" i="2"/>
  <c r="S2602" i="2" a="1"/>
  <c r="S2602" i="2"/>
  <c r="S2603" i="2" a="1"/>
  <c r="S2603" i="2" s="1"/>
  <c r="S2604" i="2" a="1"/>
  <c r="S2604" i="2"/>
  <c r="S2605" i="2" a="1"/>
  <c r="S2605" i="2" s="1"/>
  <c r="S2606" i="2" a="1"/>
  <c r="S2606" i="2"/>
  <c r="S2607" i="2" a="1"/>
  <c r="S2607" i="2" s="1"/>
  <c r="S2608" i="2" a="1"/>
  <c r="S2608" i="2"/>
  <c r="S2609" i="2" a="1"/>
  <c r="S2609" i="2" s="1"/>
  <c r="S2610" i="2" a="1"/>
  <c r="S2610" i="2"/>
  <c r="S2611" i="2" a="1"/>
  <c r="S2611" i="2" s="1"/>
  <c r="S2612" i="2" a="1"/>
  <c r="S2612" i="2" s="1"/>
  <c r="S2613" i="2" a="1"/>
  <c r="S2613" i="2" s="1"/>
  <c r="S2614" i="2" a="1"/>
  <c r="S2614" i="2"/>
  <c r="S2615" i="2" a="1"/>
  <c r="S2615" i="2"/>
  <c r="S2616" i="2" a="1"/>
  <c r="S2616" i="2"/>
  <c r="S2617" i="2" a="1"/>
  <c r="S2617" i="2" s="1"/>
  <c r="S2618" i="2" a="1"/>
  <c r="S2618" i="2"/>
  <c r="S2619" i="2" a="1"/>
  <c r="S2619" i="2"/>
  <c r="S2620" i="2" a="1"/>
  <c r="S2620" i="2"/>
  <c r="S2621" i="2" a="1"/>
  <c r="S2621" i="2"/>
  <c r="S2622" i="2" a="1"/>
  <c r="S2622" i="2"/>
  <c r="S2623" i="2" a="1"/>
  <c r="S2623" i="2" s="1"/>
  <c r="S2624" i="2" a="1"/>
  <c r="S2624" i="2" s="1"/>
  <c r="S2625" i="2" a="1"/>
  <c r="S2625" i="2" s="1"/>
  <c r="S2626" i="2" a="1"/>
  <c r="S2626" i="2"/>
  <c r="S2627" i="2" a="1"/>
  <c r="S2627" i="2"/>
  <c r="S2628" i="2" a="1"/>
  <c r="S2628" i="2"/>
  <c r="S2629" i="2" a="1"/>
  <c r="S2629" i="2" s="1"/>
  <c r="S2630" i="2" a="1"/>
  <c r="S2630" i="2"/>
  <c r="S2631" i="2" a="1"/>
  <c r="S2631" i="2"/>
  <c r="S2632" i="2" a="1"/>
  <c r="S2632" i="2"/>
  <c r="S2633" i="2" a="1"/>
  <c r="S2633" i="2" s="1"/>
  <c r="S2634" i="2" a="1"/>
  <c r="S2634" i="2"/>
  <c r="S2635" i="2" a="1"/>
  <c r="S2635" i="2" s="1"/>
  <c r="S2636" i="2" a="1"/>
  <c r="S2636" i="2" s="1"/>
  <c r="S2637" i="2" a="1"/>
  <c r="S2637" i="2" s="1"/>
  <c r="S2638" i="2" a="1"/>
  <c r="S2638" i="2"/>
  <c r="S2639" i="2" a="1"/>
  <c r="S2639" i="2" s="1"/>
  <c r="S2640" i="2" a="1"/>
  <c r="S2640" i="2"/>
  <c r="S2641" i="2" a="1"/>
  <c r="S2641" i="2" s="1"/>
  <c r="S2642" i="2" a="1"/>
  <c r="S2642" i="2" s="1"/>
  <c r="S2643" i="2" a="1"/>
  <c r="S2643" i="2"/>
  <c r="S2644" i="2" a="1"/>
  <c r="S2644" i="2"/>
  <c r="S2645" i="2" a="1"/>
  <c r="S2645" i="2"/>
  <c r="S2646" i="2" a="1"/>
  <c r="S2646" i="2"/>
  <c r="S2647" i="2" a="1"/>
  <c r="S2647" i="2" s="1"/>
  <c r="S2648" i="2" a="1"/>
  <c r="S2648" i="2"/>
  <c r="S2649" i="2" a="1"/>
  <c r="S2649" i="2" s="1"/>
  <c r="S2650" i="2" a="1"/>
  <c r="S2650" i="2"/>
  <c r="S2651" i="2" a="1"/>
  <c r="S2651" i="2" s="1"/>
  <c r="S2652" i="2" a="1"/>
  <c r="S2652" i="2"/>
  <c r="S2653" i="2" a="1"/>
  <c r="S2653" i="2" s="1"/>
  <c r="S2654" i="2" a="1"/>
  <c r="S2654" i="2"/>
  <c r="S2655" i="2" a="1"/>
  <c r="S2655" i="2" s="1"/>
  <c r="S2656" i="2" a="1"/>
  <c r="S2656" i="2"/>
  <c r="S2657" i="2" a="1"/>
  <c r="S2657" i="2"/>
  <c r="S2658" i="2" a="1"/>
  <c r="S2658" i="2"/>
  <c r="S2659" i="2" a="1"/>
  <c r="S2659" i="2" s="1"/>
  <c r="S2660" i="2" a="1"/>
  <c r="S2660" i="2"/>
  <c r="S2661" i="2" a="1"/>
  <c r="S2661" i="2"/>
  <c r="S2662" i="2" a="1"/>
  <c r="S2662" i="2"/>
  <c r="S2663" i="2" a="1"/>
  <c r="S2663" i="2" s="1"/>
  <c r="S2664" i="2" a="1"/>
  <c r="S2664" i="2"/>
  <c r="S2665" i="2" a="1"/>
  <c r="S2665" i="2" s="1"/>
  <c r="S2666" i="2" a="1"/>
  <c r="S2666" i="2" s="1"/>
  <c r="S2667" i="2" a="1"/>
  <c r="S2667" i="2"/>
  <c r="S2668" i="2" a="1"/>
  <c r="S2668" i="2"/>
  <c r="S2669" i="2" a="1"/>
  <c r="S2669" i="2"/>
  <c r="S2670" i="2" a="1"/>
  <c r="S2670" i="2"/>
  <c r="S2671" i="2" a="1"/>
  <c r="S2671" i="2" s="1"/>
  <c r="S2672" i="2" a="1"/>
  <c r="S2672" i="2" s="1"/>
  <c r="S2673" i="2" a="1"/>
  <c r="S2673" i="2"/>
  <c r="S2674" i="2" a="1"/>
  <c r="S2674" i="2"/>
  <c r="S2675" i="2" a="1"/>
  <c r="S2675" i="2" s="1"/>
  <c r="S2676" i="2" a="1"/>
  <c r="S2676" i="2"/>
  <c r="S2677" i="2" a="1"/>
  <c r="S2677" i="2" s="1"/>
  <c r="S2678" i="2" a="1"/>
  <c r="S2678" i="2"/>
  <c r="S2679" i="2" a="1"/>
  <c r="S2679" i="2" s="1"/>
  <c r="S2680" i="2" a="1"/>
  <c r="S2680" i="2"/>
  <c r="S2681" i="2" a="1"/>
  <c r="S2681" i="2" s="1"/>
  <c r="S2682" i="2" a="1"/>
  <c r="S2682" i="2"/>
  <c r="S2683" i="2" a="1"/>
  <c r="S2683" i="2" s="1"/>
  <c r="S2684" i="2" a="1"/>
  <c r="S2684" i="2" s="1"/>
  <c r="S2685" i="2" a="1"/>
  <c r="S2685" i="2" s="1"/>
  <c r="S2686" i="2" a="1"/>
  <c r="S2686" i="2"/>
  <c r="S2687" i="2" a="1"/>
  <c r="S2687" i="2"/>
  <c r="S2688" i="2" a="1"/>
  <c r="S2688" i="2"/>
  <c r="S2689" i="2" a="1"/>
  <c r="S2689" i="2" s="1"/>
  <c r="S2690" i="2" a="1"/>
  <c r="S2690" i="2"/>
  <c r="S2691" i="2" a="1"/>
  <c r="S2691" i="2"/>
  <c r="S2692" i="2" a="1"/>
  <c r="S2692" i="2"/>
  <c r="S2693" i="2" a="1"/>
  <c r="S2693" i="2"/>
  <c r="S2694" i="2" a="1"/>
  <c r="S2694" i="2"/>
  <c r="S2695" i="2" a="1"/>
  <c r="S2695" i="2" s="1"/>
  <c r="S2696" i="2" a="1"/>
  <c r="S2696" i="2" s="1"/>
  <c r="S2697" i="2" a="1"/>
  <c r="S2697" i="2" s="1"/>
  <c r="S2698" i="2" a="1"/>
  <c r="S2698" i="2"/>
  <c r="S2699" i="2" a="1"/>
  <c r="S2699" i="2"/>
  <c r="S2700" i="2" a="1"/>
  <c r="S2700" i="2"/>
  <c r="S2701" i="2" a="1"/>
  <c r="S2701" i="2" s="1"/>
  <c r="S2702" i="2" a="1"/>
  <c r="S2702" i="2"/>
  <c r="S2703" i="2" a="1"/>
  <c r="S2703" i="2"/>
  <c r="S2704" i="2" a="1"/>
  <c r="S2704" i="2"/>
  <c r="S2705" i="2" a="1"/>
  <c r="S2705" i="2" s="1"/>
  <c r="S2706" i="2" a="1"/>
  <c r="S2706" i="2"/>
  <c r="S2707" i="2" a="1"/>
  <c r="S2707" i="2" s="1"/>
  <c r="S2708" i="2" a="1"/>
  <c r="S2708" i="2" s="1"/>
  <c r="S2709" i="2" a="1"/>
  <c r="S2709" i="2" s="1"/>
  <c r="S2710" i="2" a="1"/>
  <c r="S2710" i="2"/>
  <c r="S2711" i="2" a="1"/>
  <c r="S2711" i="2" s="1"/>
  <c r="S2712" i="2" a="1"/>
  <c r="S2712" i="2"/>
  <c r="S2713" i="2" a="1"/>
  <c r="S2713" i="2" s="1"/>
  <c r="S2714" i="2" a="1"/>
  <c r="S2714" i="2" s="1"/>
  <c r="S2715" i="2" a="1"/>
  <c r="S2715" i="2"/>
  <c r="S2716" i="2" a="1"/>
  <c r="S2716" i="2" s="1"/>
  <c r="S2717" i="2" a="1"/>
  <c r="S2717" i="2" s="1"/>
  <c r="S2718" i="2" a="1"/>
  <c r="S2718" i="2"/>
  <c r="S2719" i="2" a="1"/>
  <c r="S2719" i="2" s="1"/>
  <c r="S2720" i="2" a="1"/>
  <c r="S2720" i="2"/>
  <c r="S2721" i="2" a="1"/>
  <c r="S2721" i="2" s="1"/>
  <c r="S2722" i="2" a="1"/>
  <c r="S2722" i="2" s="1"/>
  <c r="S2723" i="2" a="1"/>
  <c r="S2723" i="2" s="1"/>
  <c r="S2724" i="2" a="1"/>
  <c r="S2724" i="2"/>
  <c r="S2725" i="2" a="1"/>
  <c r="S2725" i="2" s="1"/>
  <c r="S2726" i="2" a="1"/>
  <c r="S2726" i="2" s="1"/>
  <c r="S2727" i="2" a="1"/>
  <c r="S2727" i="2"/>
  <c r="S2728" i="2" a="1"/>
  <c r="S2728" i="2" s="1"/>
  <c r="S2729" i="2" a="1"/>
  <c r="S2729" i="2" s="1"/>
  <c r="S2730" i="2" a="1"/>
  <c r="S2730" i="2"/>
  <c r="S2731" i="2" a="1"/>
  <c r="S2731" i="2" s="1"/>
  <c r="S2732" i="2" a="1"/>
  <c r="S2732" i="2"/>
  <c r="S2733" i="2" a="1"/>
  <c r="S2733" i="2" s="1"/>
  <c r="S2734" i="2" a="1"/>
  <c r="S2734" i="2" s="1"/>
  <c r="S2735" i="2" a="1"/>
  <c r="S2735" i="2"/>
  <c r="S2736" i="2" a="1"/>
  <c r="S2736" i="2"/>
  <c r="S2737" i="2" a="1"/>
  <c r="S2737" i="2" s="1"/>
  <c r="S2738" i="2" a="1"/>
  <c r="S2738" i="2"/>
  <c r="S2739" i="2" a="1"/>
  <c r="S2739" i="2"/>
  <c r="S2740" i="2" a="1"/>
  <c r="S2740" i="2" s="1"/>
  <c r="S2741" i="2" a="1"/>
  <c r="S2741" i="2"/>
  <c r="S2742" i="2" a="1"/>
  <c r="S2742" i="2"/>
  <c r="S2743" i="2" a="1"/>
  <c r="S2743" i="2" s="1"/>
  <c r="S2744" i="2" a="1"/>
  <c r="S2744" i="2"/>
  <c r="S2745" i="2" a="1"/>
  <c r="S2745" i="2"/>
  <c r="S2746" i="2" a="1"/>
  <c r="S2746" i="2" s="1"/>
  <c r="S2747" i="2" a="1"/>
  <c r="S2747" i="2" s="1"/>
  <c r="S2748" i="2" a="1"/>
  <c r="S2748" i="2"/>
  <c r="S2749" i="2" a="1"/>
  <c r="S2749" i="2" s="1"/>
  <c r="S2750" i="2" a="1"/>
  <c r="S2750" i="2" s="1"/>
  <c r="S2751" i="2" a="1"/>
  <c r="S2751" i="2"/>
  <c r="S2752" i="2" a="1"/>
  <c r="S2752" i="2" s="1"/>
  <c r="S2753" i="2" a="1"/>
  <c r="S2753" i="2" s="1"/>
  <c r="S2754" i="2" a="1"/>
  <c r="S2754" i="2"/>
  <c r="S2755" i="2" a="1"/>
  <c r="S2755" i="2" s="1"/>
  <c r="S2756" i="2" a="1"/>
  <c r="S2756" i="2"/>
  <c r="S2757" i="2" a="1"/>
  <c r="S2757" i="2" s="1"/>
  <c r="S2758" i="2" a="1"/>
  <c r="S2758" i="2" s="1"/>
  <c r="S2759" i="2" a="1"/>
  <c r="S2759" i="2" s="1"/>
  <c r="S2760" i="2" a="1"/>
  <c r="S2760" i="2"/>
  <c r="S2761" i="2" a="1"/>
  <c r="S2761" i="2" s="1"/>
  <c r="S2762" i="2" a="1"/>
  <c r="S2762" i="2" s="1"/>
  <c r="S2763" i="2" a="1"/>
  <c r="S2763" i="2"/>
  <c r="S2764" i="2" a="1"/>
  <c r="S2764" i="2" s="1"/>
  <c r="S2765" i="2" a="1"/>
  <c r="S2765" i="2" s="1"/>
  <c r="S2766" i="2" a="1"/>
  <c r="S2766" i="2" s="1"/>
  <c r="S2767" i="2" a="1"/>
  <c r="S2767" i="2" s="1"/>
  <c r="S2768" i="2" a="1"/>
  <c r="S2768" i="2"/>
  <c r="S2769" i="2" a="1"/>
  <c r="S2769" i="2" s="1"/>
  <c r="S2770" i="2" a="1"/>
  <c r="S2770" i="2" s="1"/>
  <c r="S2771" i="2" a="1"/>
  <c r="S2771" i="2"/>
  <c r="S2772" i="2" a="1"/>
  <c r="S2772" i="2" s="1"/>
  <c r="S2773" i="2" a="1"/>
  <c r="S2773" i="2" s="1"/>
  <c r="S2774" i="2" a="1"/>
  <c r="S2774" i="2" s="1"/>
  <c r="S2775" i="2" a="1"/>
  <c r="S2775" i="2"/>
  <c r="S2776" i="2" a="1"/>
  <c r="S2776" i="2" s="1"/>
  <c r="S2777" i="2" a="1"/>
  <c r="S2777" i="2"/>
  <c r="S2778" i="2" a="1"/>
  <c r="S2778" i="2"/>
  <c r="S2779" i="2" a="1"/>
  <c r="S2779" i="2" s="1"/>
  <c r="S2780" i="2" a="1"/>
  <c r="S2780" i="2"/>
  <c r="S2781" i="2" a="1"/>
  <c r="S2781" i="2" s="1"/>
  <c r="S2782" i="2" a="1"/>
  <c r="S2782" i="2" s="1"/>
  <c r="S2783" i="2" a="1"/>
  <c r="S2783" i="2" s="1"/>
  <c r="S2784" i="2" a="1"/>
  <c r="S2784" i="2"/>
  <c r="S2785" i="2" a="1"/>
  <c r="S2785" i="2" s="1"/>
  <c r="S2786" i="2" a="1"/>
  <c r="S2786" i="2" s="1"/>
  <c r="S2787" i="2" a="1"/>
  <c r="S2787" i="2"/>
  <c r="S2788" i="2" a="1"/>
  <c r="S2788" i="2" s="1"/>
  <c r="S2789" i="2" a="1"/>
  <c r="S2789" i="2" s="1"/>
  <c r="S2790" i="2" a="1"/>
  <c r="S2790" i="2" s="1"/>
  <c r="S2791" i="2" a="1"/>
  <c r="S2791" i="2" s="1"/>
  <c r="S2792" i="2" a="1"/>
  <c r="S2792" i="2"/>
  <c r="S2793" i="2" a="1"/>
  <c r="S2793" i="2" s="1"/>
  <c r="S2794" i="2" a="1"/>
  <c r="S2794" i="2" s="1"/>
  <c r="S2795" i="2" a="1"/>
  <c r="S2795" i="2" s="1"/>
  <c r="S2796" i="2" a="1"/>
  <c r="S2796" i="2" s="1"/>
  <c r="S2797" i="2" a="1"/>
  <c r="S2797" i="2" s="1"/>
  <c r="S2798" i="2" a="1"/>
  <c r="S2798" i="2" s="1"/>
  <c r="S2799" i="2" a="1"/>
  <c r="S2799" i="2"/>
  <c r="S2800" i="2" a="1"/>
  <c r="S2800" i="2" s="1"/>
  <c r="S2801" i="2" a="1"/>
  <c r="S2801" i="2" s="1"/>
  <c r="S2802" i="2" a="1"/>
  <c r="S2802" i="2" s="1"/>
  <c r="S2803" i="2" a="1"/>
  <c r="S2803" i="2" s="1"/>
  <c r="S2804" i="2" a="1"/>
  <c r="S2804" i="2"/>
  <c r="S2805" i="2" a="1"/>
  <c r="S2805" i="2" s="1"/>
  <c r="S2806" i="2" a="1"/>
  <c r="S2806" i="2" s="1"/>
  <c r="S2807" i="2" a="1"/>
  <c r="S2807" i="2"/>
  <c r="S2808" i="2" a="1"/>
  <c r="S2808" i="2" s="1"/>
  <c r="S2809" i="2" a="1"/>
  <c r="S2809" i="2" s="1"/>
  <c r="S2810" i="2" a="1"/>
  <c r="S2810" i="2" s="1"/>
  <c r="S2811" i="2" a="1"/>
  <c r="S2811" i="2"/>
  <c r="S2812" i="2" a="1"/>
  <c r="S2812" i="2" s="1"/>
  <c r="S2813" i="2" a="1"/>
  <c r="S2813" i="2"/>
  <c r="S2814" i="2" a="1"/>
  <c r="S2814" i="2" s="1"/>
  <c r="S2815" i="2" a="1"/>
  <c r="S2815" i="2" s="1"/>
  <c r="S2816" i="2" a="1"/>
  <c r="S2816" i="2"/>
  <c r="S2817" i="2" a="1"/>
  <c r="S2817" i="2" s="1"/>
  <c r="S2818" i="2" a="1"/>
  <c r="S2818" i="2" s="1"/>
  <c r="S2819" i="2" a="1"/>
  <c r="S2819" i="2" s="1"/>
  <c r="S2820" i="2" a="1"/>
  <c r="S2820" i="2"/>
  <c r="S2821" i="2" a="1"/>
  <c r="S2821" i="2" s="1"/>
  <c r="S2822" i="2" a="1"/>
  <c r="S2822" i="2" s="1"/>
  <c r="S2823" i="2" a="1"/>
  <c r="S2823" i="2"/>
  <c r="S2824" i="2" a="1"/>
  <c r="S2824" i="2" s="1"/>
  <c r="S2825" i="2" a="1"/>
  <c r="S2825" i="2" s="1"/>
  <c r="S2826" i="2" a="1"/>
  <c r="S2826" i="2" s="1"/>
  <c r="S2827" i="2" a="1"/>
  <c r="S2827" i="2" s="1"/>
  <c r="S2828" i="2" a="1"/>
  <c r="S2828" i="2"/>
  <c r="S2829" i="2" a="1"/>
  <c r="S2829" i="2" s="1"/>
  <c r="S2830" i="2" a="1"/>
  <c r="S2830" i="2" s="1"/>
  <c r="S2831" i="2" a="1"/>
  <c r="S2831" i="2" s="1"/>
  <c r="S2832" i="2" a="1"/>
  <c r="S2832" i="2" s="1"/>
  <c r="S2833" i="2" a="1"/>
  <c r="S2833" i="2" s="1"/>
  <c r="S2834" i="2" a="1"/>
  <c r="S2834" i="2" s="1"/>
  <c r="S2835" i="2" a="1"/>
  <c r="S2835" i="2"/>
  <c r="S2836" i="2" a="1"/>
  <c r="S2836" i="2" s="1"/>
  <c r="S2837" i="2" a="1"/>
  <c r="S2837" i="2" s="1"/>
  <c r="S2838" i="2" a="1"/>
  <c r="S2838" i="2" s="1"/>
  <c r="S2839" i="2" a="1"/>
  <c r="S2839" i="2" s="1"/>
  <c r="S2840" i="2" a="1"/>
  <c r="S2840" i="2"/>
  <c r="S2841" i="2" a="1"/>
  <c r="S2841" i="2" s="1"/>
  <c r="S2842" i="2" a="1"/>
  <c r="S2842" i="2" s="1"/>
  <c r="S2843" i="2" a="1"/>
  <c r="S2843" i="2"/>
  <c r="S2844" i="2" a="1"/>
  <c r="S2844" i="2" s="1"/>
  <c r="S2845" i="2" a="1"/>
  <c r="S2845" i="2" s="1"/>
  <c r="S2846" i="2" a="1"/>
  <c r="S2846" i="2" s="1"/>
  <c r="S2847" i="2" a="1"/>
  <c r="S2847" i="2"/>
  <c r="S2848" i="2" a="1"/>
  <c r="S2848" i="2" s="1"/>
  <c r="S2849" i="2" a="1"/>
  <c r="S2849" i="2"/>
  <c r="S2850" i="2" a="1"/>
  <c r="S2850" i="2" s="1"/>
  <c r="S2851" i="2" a="1"/>
  <c r="S2851" i="2" s="1"/>
  <c r="S2852" i="2" a="1"/>
  <c r="S2852" i="2"/>
  <c r="S2853" i="2" a="1"/>
  <c r="S2853" i="2" s="1"/>
  <c r="S2854" i="2" a="1"/>
  <c r="S2854" i="2" s="1"/>
  <c r="S2855" i="2" a="1"/>
  <c r="S2855" i="2" s="1"/>
  <c r="S2856" i="2" a="1"/>
  <c r="S2856" i="2"/>
  <c r="S2857" i="2" a="1"/>
  <c r="S2857" i="2" s="1"/>
  <c r="S2858" i="2" a="1"/>
  <c r="S2858" i="2" s="1"/>
  <c r="S2859" i="2" a="1"/>
  <c r="S2859" i="2"/>
  <c r="S2860" i="2" a="1"/>
  <c r="S2860" i="2" s="1"/>
  <c r="S2861" i="2" a="1"/>
  <c r="S2861" i="2"/>
  <c r="S2862" i="2" a="1"/>
  <c r="S2862" i="2" s="1"/>
  <c r="S2863" i="2" a="1"/>
  <c r="S2863" i="2" s="1"/>
  <c r="S2864" i="2" a="1"/>
  <c r="S2864" i="2"/>
  <c r="S2865" i="2" a="1"/>
  <c r="S2865" i="2" s="1"/>
  <c r="S2866" i="2" a="1"/>
  <c r="S2866" i="2" s="1"/>
  <c r="S2867" i="2" a="1"/>
  <c r="S2867" i="2" s="1"/>
  <c r="S2868" i="2" a="1"/>
  <c r="S2868" i="2"/>
  <c r="S2869" i="2" a="1"/>
  <c r="S2869" i="2" s="1"/>
  <c r="S2870" i="2" a="1"/>
  <c r="S2870" i="2" s="1"/>
  <c r="S2871" i="2" a="1"/>
  <c r="S2871" i="2"/>
  <c r="S2872" i="2" a="1"/>
  <c r="S2872" i="2" s="1"/>
  <c r="S2873" i="2" a="1"/>
  <c r="S2873" i="2" s="1"/>
  <c r="S2874" i="2" a="1"/>
  <c r="S2874" i="2" s="1"/>
  <c r="S2875" i="2" a="1"/>
  <c r="S2875" i="2" s="1"/>
  <c r="S2876" i="2" a="1"/>
  <c r="S2876" i="2"/>
  <c r="S2877" i="2" a="1"/>
  <c r="S2877" i="2" s="1"/>
  <c r="S2878" i="2" a="1"/>
  <c r="S2878" i="2" s="1"/>
  <c r="S2879" i="2" a="1"/>
  <c r="S2879" i="2"/>
  <c r="S2880" i="2" a="1"/>
  <c r="S2880" i="2" s="1"/>
  <c r="S2881" i="2" a="1"/>
  <c r="S2881" i="2" s="1"/>
  <c r="S2882" i="2" a="1"/>
  <c r="S2882" i="2" s="1"/>
  <c r="S2883" i="2" a="1"/>
  <c r="S2883" i="2"/>
  <c r="S2884" i="2" a="1"/>
  <c r="S2884" i="2" s="1"/>
  <c r="S2885" i="2" a="1"/>
  <c r="S2885" i="2"/>
  <c r="S2886" i="2" a="1"/>
  <c r="S2886" i="2" s="1"/>
  <c r="S2887" i="2" a="1"/>
  <c r="S2887" i="2" s="1"/>
  <c r="S2888" i="2" a="1"/>
  <c r="S2888" i="2"/>
  <c r="S2889" i="2" a="1"/>
  <c r="S2889" i="2" s="1"/>
  <c r="S2890" i="2" a="1"/>
  <c r="S2890" i="2" s="1"/>
  <c r="S2891" i="2" a="1"/>
  <c r="S2891" i="2" s="1"/>
  <c r="S2892" i="2" a="1"/>
  <c r="S2892" i="2"/>
  <c r="S2893" i="2" a="1"/>
  <c r="S2893" i="2" s="1"/>
  <c r="S2894" i="2" a="1"/>
  <c r="S2894" i="2" s="1"/>
  <c r="S2895" i="2" a="1"/>
  <c r="S2895" i="2"/>
  <c r="S2896" i="2" a="1"/>
  <c r="S2896" i="2" s="1"/>
  <c r="S2897" i="2" a="1"/>
  <c r="S2897" i="2"/>
  <c r="S2898" i="2" a="1"/>
  <c r="S2898" i="2" s="1"/>
  <c r="S2899" i="2" a="1"/>
  <c r="S2899" i="2" s="1"/>
  <c r="S2900" i="2" a="1"/>
  <c r="S2900" i="2"/>
  <c r="S2901" i="2" a="1"/>
  <c r="S2901" i="2" s="1"/>
  <c r="S2902" i="2" a="1"/>
  <c r="S2902" i="2" s="1"/>
  <c r="S2903" i="2" a="1"/>
  <c r="S2903" i="2" s="1"/>
  <c r="S2904" i="2" a="1"/>
  <c r="S2904" i="2"/>
  <c r="S2905" i="2" a="1"/>
  <c r="S2905" i="2" s="1"/>
  <c r="S2906" i="2" a="1"/>
  <c r="S2906" i="2" s="1"/>
  <c r="S2907" i="2" a="1"/>
  <c r="S2907" i="2"/>
  <c r="S2908" i="2" a="1"/>
  <c r="S2908" i="2" s="1"/>
  <c r="S2909" i="2" a="1"/>
  <c r="S2909" i="2" s="1"/>
  <c r="S2910" i="2" a="1"/>
  <c r="S2910" i="2" s="1"/>
  <c r="S2911" i="2" a="1"/>
  <c r="S2911" i="2" s="1"/>
  <c r="S2912" i="2" a="1"/>
  <c r="S2912" i="2"/>
  <c r="S2913" i="2" a="1"/>
  <c r="S2913" i="2" s="1"/>
  <c r="S2914" i="2" a="1"/>
  <c r="S2914" i="2" s="1"/>
  <c r="S2915" i="2" a="1"/>
  <c r="S2915" i="2"/>
  <c r="S2916" i="2" a="1"/>
  <c r="S2916" i="2" s="1"/>
  <c r="S2917" i="2" a="1"/>
  <c r="S2917" i="2" s="1"/>
  <c r="S2918" i="2" a="1"/>
  <c r="S2918" i="2" s="1"/>
  <c r="S2919" i="2" a="1"/>
  <c r="S2919" i="2"/>
  <c r="S2920" i="2" a="1"/>
  <c r="S2920" i="2" s="1"/>
  <c r="S2921" i="2" a="1"/>
  <c r="S2921" i="2"/>
  <c r="S2922" i="2" a="1"/>
  <c r="S2922" i="2" s="1"/>
  <c r="S2923" i="2" a="1"/>
  <c r="S2923" i="2" s="1"/>
  <c r="S2924" i="2" a="1"/>
  <c r="S2924" i="2"/>
  <c r="S2925" i="2" a="1"/>
  <c r="S2925" i="2" s="1"/>
  <c r="S2926" i="2" a="1"/>
  <c r="S2926" i="2" s="1"/>
  <c r="S2927" i="2" a="1"/>
  <c r="S2927" i="2" s="1"/>
  <c r="S2928" i="2" a="1"/>
  <c r="S2928" i="2"/>
  <c r="S2929" i="2" a="1"/>
  <c r="S2929" i="2" s="1"/>
  <c r="S2930" i="2" a="1"/>
  <c r="S2930" i="2" s="1"/>
  <c r="S2931" i="2" a="1"/>
  <c r="S2931" i="2"/>
  <c r="S2932" i="2" a="1"/>
  <c r="S2932" i="2" s="1"/>
  <c r="S2933" i="2" a="1"/>
  <c r="S2933" i="2"/>
  <c r="S2934" i="2" a="1"/>
  <c r="S2934" i="2" s="1"/>
  <c r="S2935" i="2" a="1"/>
  <c r="S2935" i="2" s="1"/>
  <c r="S2936" i="2" a="1"/>
  <c r="S2936" i="2"/>
  <c r="S2937" i="2" a="1"/>
  <c r="S2937" i="2" s="1"/>
  <c r="S2938" i="2" a="1"/>
  <c r="S2938" i="2" s="1"/>
  <c r="S2939" i="2" a="1"/>
  <c r="S2939" i="2" s="1"/>
  <c r="S2940" i="2" a="1"/>
  <c r="S2940" i="2"/>
  <c r="S2941" i="2" a="1"/>
  <c r="S2941" i="2" s="1"/>
  <c r="S2942" i="2" a="1"/>
  <c r="S2942" i="2" s="1"/>
  <c r="S2943" i="2" a="1"/>
  <c r="S2943" i="2"/>
  <c r="S2944" i="2" a="1"/>
  <c r="S2944" i="2" s="1"/>
  <c r="S2945" i="2" a="1"/>
  <c r="S2945" i="2" s="1"/>
  <c r="S2946" i="2" a="1"/>
  <c r="S2946" i="2" s="1"/>
  <c r="S2947" i="2" a="1"/>
  <c r="S2947" i="2" s="1"/>
  <c r="S2948" i="2" a="1"/>
  <c r="S2948" i="2"/>
  <c r="S2949" i="2" a="1"/>
  <c r="S2949" i="2" s="1"/>
  <c r="S2950" i="2" a="1"/>
  <c r="S2950" i="2" s="1"/>
  <c r="S2951" i="2" a="1"/>
  <c r="S2951" i="2"/>
  <c r="S2952" i="2" a="1"/>
  <c r="S2952" i="2" s="1"/>
  <c r="S2953" i="2" a="1"/>
  <c r="S2953" i="2" s="1"/>
  <c r="S2954" i="2" a="1"/>
  <c r="S2954" i="2" s="1"/>
  <c r="S2955" i="2" a="1"/>
  <c r="S2955" i="2"/>
  <c r="S2956" i="2" a="1"/>
  <c r="S2956" i="2" s="1"/>
  <c r="S2957" i="2" a="1"/>
  <c r="S2957" i="2"/>
  <c r="S2958" i="2" a="1"/>
  <c r="S2958" i="2" s="1"/>
  <c r="S2959" i="2" a="1"/>
  <c r="S2959" i="2" s="1"/>
  <c r="S2960" i="2" a="1"/>
  <c r="S2960" i="2"/>
  <c r="S2961" i="2" a="1"/>
  <c r="S2961" i="2" s="1"/>
  <c r="S2962" i="2" a="1"/>
  <c r="S2962" i="2" s="1"/>
  <c r="S2963" i="2" a="1"/>
  <c r="S2963" i="2" s="1"/>
  <c r="S2964" i="2" a="1"/>
  <c r="S2964" i="2"/>
  <c r="S2965" i="2" a="1"/>
  <c r="S2965" i="2" s="1"/>
  <c r="S2966" i="2" a="1"/>
  <c r="S2966" i="2" s="1"/>
  <c r="S2967" i="2" a="1"/>
  <c r="S2967" i="2"/>
  <c r="S2968" i="2" a="1"/>
  <c r="S2968" i="2" s="1"/>
  <c r="S2969" i="2" a="1"/>
  <c r="S2969" i="2"/>
  <c r="S2970" i="2" a="1"/>
  <c r="S2970" i="2" s="1"/>
  <c r="S2971" i="2" a="1"/>
  <c r="S2971" i="2" s="1"/>
  <c r="S2972" i="2" a="1"/>
  <c r="S2972" i="2"/>
  <c r="S2973" i="2" a="1"/>
  <c r="S2973" i="2" s="1"/>
  <c r="S2974" i="2" a="1"/>
  <c r="S2974" i="2" s="1"/>
  <c r="S2975" i="2" a="1"/>
  <c r="S2975" i="2" s="1"/>
  <c r="S2976" i="2" a="1"/>
  <c r="S2976" i="2"/>
  <c r="S2977" i="2" a="1"/>
  <c r="S2977" i="2" s="1"/>
  <c r="S2978" i="2" a="1"/>
  <c r="S2978" i="2" s="1"/>
  <c r="S2979" i="2" a="1"/>
  <c r="S2979" i="2"/>
  <c r="S2980" i="2" a="1"/>
  <c r="S2980" i="2" s="1"/>
  <c r="S2981" i="2" a="1"/>
  <c r="S2981" i="2" s="1"/>
  <c r="S2982" i="2" a="1"/>
  <c r="S2982" i="2" s="1"/>
  <c r="S2983" i="2" a="1"/>
  <c r="S2983" i="2" s="1"/>
  <c r="S2984" i="2" a="1"/>
  <c r="S2984" i="2"/>
  <c r="S2985" i="2" a="1"/>
  <c r="S2985" i="2" s="1"/>
  <c r="S2986" i="2" a="1"/>
  <c r="S2986" i="2" s="1"/>
  <c r="S2987" i="2" a="1"/>
  <c r="S2987" i="2" s="1"/>
  <c r="S2988" i="2" a="1"/>
  <c r="S2988" i="2" s="1"/>
  <c r="S2989" i="2" a="1"/>
  <c r="S2989" i="2" s="1"/>
  <c r="S2990" i="2" a="1"/>
  <c r="S2990" i="2" s="1"/>
  <c r="S2991" i="2" a="1"/>
  <c r="S2991" i="2"/>
  <c r="S2992" i="2" a="1"/>
  <c r="S2992" i="2" s="1"/>
  <c r="S2993" i="2" a="1"/>
  <c r="S2993" i="2"/>
  <c r="S2994" i="2" a="1"/>
  <c r="S2994" i="2" s="1"/>
  <c r="S2995" i="2" a="1"/>
  <c r="S2995" i="2" s="1"/>
  <c r="S2996" i="2" a="1"/>
  <c r="S2996" i="2"/>
  <c r="S2997" i="2" a="1"/>
  <c r="S2997" i="2" s="1"/>
  <c r="S2998" i="2" a="1"/>
  <c r="S2998" i="2" s="1"/>
  <c r="S2999" i="2" a="1"/>
  <c r="S2999" i="2" s="1"/>
  <c r="S3000" i="2" a="1"/>
  <c r="S3000" i="2"/>
  <c r="S3001" i="2" a="1"/>
  <c r="S3001" i="2" s="1"/>
  <c r="S3002" i="2" a="1"/>
  <c r="S3002" i="2" s="1"/>
  <c r="S3003" i="2" a="1"/>
  <c r="S3003" i="2"/>
  <c r="S3004" i="2" a="1"/>
  <c r="S3004" i="2" s="1"/>
  <c r="S3005" i="2" a="1"/>
  <c r="S3005" i="2"/>
  <c r="S3006" i="2" a="1"/>
  <c r="S3006" i="2" s="1"/>
  <c r="S3007" i="2" a="1"/>
  <c r="S3007" i="2" s="1"/>
  <c r="S3008" i="2" a="1"/>
  <c r="S3008" i="2"/>
  <c r="S3009" i="2" a="1"/>
  <c r="S3009" i="2" s="1"/>
  <c r="S3010" i="2" a="1"/>
  <c r="S3010" i="2" s="1"/>
  <c r="S3011" i="2" a="1"/>
  <c r="S3011" i="2" s="1"/>
  <c r="S3012" i="2" a="1"/>
  <c r="S3012" i="2"/>
  <c r="S3013" i="2" a="1"/>
  <c r="S3013" i="2" s="1"/>
  <c r="S3014" i="2" a="1"/>
  <c r="S3014" i="2" s="1"/>
  <c r="S3015" i="2" a="1"/>
  <c r="S3015" i="2"/>
  <c r="S3016" i="2" a="1"/>
  <c r="S3016" i="2" s="1"/>
  <c r="S3017" i="2" a="1"/>
  <c r="S3017" i="2" s="1"/>
  <c r="S3018" i="2" a="1"/>
  <c r="S3018" i="2" s="1"/>
  <c r="S3019" i="2" a="1"/>
  <c r="S3019" i="2" s="1"/>
  <c r="S3020" i="2" a="1"/>
  <c r="S3020" i="2"/>
  <c r="S3021" i="2" a="1"/>
  <c r="S3021" i="2" s="1"/>
  <c r="S3022" i="2" a="1"/>
  <c r="S3022" i="2" s="1"/>
  <c r="S3023" i="2" a="1"/>
  <c r="S3023" i="2" s="1"/>
  <c r="S3024" i="2" a="1"/>
  <c r="S3024" i="2" s="1"/>
  <c r="S3025" i="2" a="1"/>
  <c r="S3025" i="2" s="1"/>
  <c r="S3026" i="2" a="1"/>
  <c r="S3026" i="2" s="1"/>
  <c r="S3027" i="2" a="1"/>
  <c r="S3027" i="2"/>
  <c r="S3028" i="2" a="1"/>
  <c r="S3028" i="2" s="1"/>
  <c r="S3029" i="2" a="1"/>
  <c r="S3029" i="2"/>
  <c r="S3030" i="2" a="1"/>
  <c r="S3030" i="2" s="1"/>
  <c r="S3031" i="2" a="1"/>
  <c r="S3031" i="2" s="1"/>
  <c r="S3032" i="2" a="1"/>
  <c r="S3032" i="2"/>
  <c r="S3033" i="2" a="1"/>
  <c r="S3033" i="2" s="1"/>
  <c r="S3034" i="2" a="1"/>
  <c r="S3034" i="2" s="1"/>
  <c r="S3035" i="2" a="1"/>
  <c r="S3035" i="2" s="1"/>
  <c r="S3036" i="2" a="1"/>
  <c r="S3036" i="2"/>
  <c r="S3037" i="2" a="1"/>
  <c r="S3037" i="2" s="1"/>
  <c r="S3038" i="2" a="1"/>
  <c r="S3038" i="2" s="1"/>
  <c r="S3039" i="2" a="1"/>
  <c r="S3039" i="2"/>
  <c r="S3040" i="2" a="1"/>
  <c r="S3040" i="2" s="1"/>
  <c r="S3041" i="2" a="1"/>
  <c r="S3041" i="2"/>
  <c r="S3042" i="2" a="1"/>
  <c r="S3042" i="2" s="1"/>
  <c r="S3043" i="2" a="1"/>
  <c r="S3043" i="2" s="1"/>
  <c r="S3044" i="2" a="1"/>
  <c r="S3044" i="2"/>
  <c r="S3045" i="2" a="1"/>
  <c r="S3045" i="2" s="1"/>
  <c r="S3046" i="2" a="1"/>
  <c r="S3046" i="2" s="1"/>
  <c r="S3047" i="2" a="1"/>
  <c r="S3047" i="2" s="1"/>
  <c r="S3048" i="2" a="1"/>
  <c r="S3048" i="2"/>
  <c r="S3049" i="2" a="1"/>
  <c r="S3049" i="2" s="1"/>
  <c r="S3050" i="2" a="1"/>
  <c r="S3050" i="2" s="1"/>
  <c r="S3051" i="2" a="1"/>
  <c r="S3051" i="2"/>
  <c r="S3052" i="2" a="1"/>
  <c r="S3052" i="2" s="1"/>
  <c r="S3053" i="2" a="1"/>
  <c r="S3053" i="2" s="1"/>
  <c r="S3054" i="2" a="1"/>
  <c r="S3054" i="2" s="1"/>
  <c r="S3055" i="2" a="1"/>
  <c r="S3055" i="2" s="1"/>
  <c r="S3056" i="2" a="1"/>
  <c r="S3056" i="2"/>
  <c r="S3057" i="2" a="1"/>
  <c r="S3057" i="2" s="1"/>
  <c r="S3058" i="2" a="1"/>
  <c r="S3058" i="2" s="1"/>
  <c r="S3059" i="2" a="1"/>
  <c r="S3059" i="2" s="1"/>
  <c r="S3060" i="2" a="1"/>
  <c r="S3060" i="2" s="1"/>
  <c r="S3061" i="2" a="1"/>
  <c r="S3061" i="2" s="1"/>
  <c r="S3062" i="2" a="1"/>
  <c r="S3062" i="2" s="1"/>
  <c r="S3063" i="2" a="1"/>
  <c r="S3063" i="2"/>
  <c r="S3064" i="2" a="1"/>
  <c r="S3064" i="2" s="1"/>
  <c r="S3065" i="2" a="1"/>
  <c r="S3065" i="2"/>
  <c r="S3066" i="2" a="1"/>
  <c r="S3066" i="2" s="1"/>
  <c r="S3067" i="2" a="1"/>
  <c r="S3067" i="2" s="1"/>
  <c r="S3068" i="2" a="1"/>
  <c r="S3068" i="2"/>
  <c r="S3069" i="2" a="1"/>
  <c r="S3069" i="2" s="1"/>
  <c r="S3070" i="2" a="1"/>
  <c r="S3070" i="2" s="1"/>
  <c r="S3071" i="2" a="1"/>
  <c r="S3071" i="2" s="1"/>
  <c r="S3072" i="2" a="1"/>
  <c r="S3072" i="2"/>
  <c r="S3073" i="2" a="1"/>
  <c r="S3073" i="2" s="1"/>
  <c r="S3074" i="2" a="1"/>
  <c r="S3074" i="2" s="1"/>
  <c r="S3075" i="2" a="1"/>
  <c r="S3075" i="2"/>
  <c r="S3076" i="2" a="1"/>
  <c r="S3076" i="2" s="1"/>
  <c r="S3077" i="2" a="1"/>
  <c r="S3077" i="2"/>
  <c r="S3078" i="2" a="1"/>
  <c r="S3078" i="2" s="1"/>
  <c r="S3079" i="2" a="1"/>
  <c r="S3079" i="2" s="1"/>
  <c r="S3080" i="2" a="1"/>
  <c r="S3080" i="2"/>
  <c r="S3081" i="2" a="1"/>
  <c r="S3081" i="2" s="1"/>
  <c r="S3082" i="2" a="1"/>
  <c r="S3082" i="2" s="1"/>
  <c r="S3083" i="2" a="1"/>
  <c r="S3083" i="2" s="1"/>
  <c r="S3084" i="2" a="1"/>
  <c r="S3084" i="2"/>
  <c r="S3085" i="2" a="1"/>
  <c r="S3085" i="2" s="1"/>
  <c r="S3086" i="2" a="1"/>
  <c r="S3086" i="2" s="1"/>
  <c r="S3087" i="2" a="1"/>
  <c r="S3087" i="2"/>
  <c r="S3088" i="2" a="1"/>
  <c r="S3088" i="2" s="1"/>
  <c r="S3089" i="2" a="1"/>
  <c r="S3089" i="2" s="1"/>
  <c r="S3090" i="2" a="1"/>
  <c r="S3090" i="2" s="1"/>
  <c r="S3091" i="2" a="1"/>
  <c r="S3091" i="2" s="1"/>
  <c r="S3092" i="2" a="1"/>
  <c r="S3092" i="2"/>
  <c r="S3093" i="2" a="1"/>
  <c r="S3093" i="2" s="1"/>
  <c r="S3094" i="2" a="1"/>
  <c r="S3094" i="2" s="1"/>
  <c r="S3095" i="2" a="1"/>
  <c r="S3095" i="2" s="1"/>
  <c r="S3096" i="2" a="1"/>
  <c r="S3096" i="2" s="1"/>
  <c r="S3097" i="2" a="1"/>
  <c r="S3097" i="2" s="1"/>
  <c r="S3098" i="2" a="1"/>
  <c r="S3098" i="2" s="1"/>
  <c r="S3099" i="2" a="1"/>
  <c r="S3099" i="2"/>
  <c r="S3100" i="2" a="1"/>
  <c r="S3100" i="2" s="1"/>
  <c r="S3101" i="2" a="1"/>
  <c r="S3101" i="2"/>
  <c r="S3102" i="2" a="1"/>
  <c r="S3102" i="2" s="1"/>
  <c r="S3103" i="2" a="1"/>
  <c r="S3103" i="2" s="1"/>
  <c r="S3104" i="2" a="1"/>
  <c r="S3104" i="2"/>
  <c r="S3105" i="2" a="1"/>
  <c r="S3105" i="2" s="1"/>
  <c r="S3106" i="2" a="1"/>
  <c r="S3106" i="2" s="1"/>
  <c r="S3107" i="2" a="1"/>
  <c r="S3107" i="2" s="1"/>
  <c r="S3108" i="2" a="1"/>
  <c r="S3108" i="2"/>
  <c r="S3109" i="2" a="1"/>
  <c r="S3109" i="2" s="1"/>
  <c r="S3110" i="2" a="1"/>
  <c r="S3110" i="2" s="1"/>
  <c r="S3111" i="2" a="1"/>
  <c r="S3111" i="2"/>
  <c r="S3112" i="2" a="1"/>
  <c r="S3112" i="2" s="1"/>
  <c r="S3113" i="2" a="1"/>
  <c r="S3113" i="2"/>
  <c r="S3114" i="2" a="1"/>
  <c r="S3114" i="2" s="1"/>
  <c r="S3115" i="2" a="1"/>
  <c r="S3115" i="2" s="1"/>
  <c r="S3116" i="2" a="1"/>
  <c r="S3116" i="2"/>
  <c r="S3117" i="2" a="1"/>
  <c r="S3117" i="2" s="1"/>
  <c r="S3118" i="2" a="1"/>
  <c r="S3118" i="2" s="1"/>
  <c r="S3119" i="2" a="1"/>
  <c r="S3119" i="2" s="1"/>
  <c r="S3120" i="2" a="1"/>
  <c r="S3120" i="2"/>
  <c r="S3121" i="2" a="1"/>
  <c r="S3121" i="2" s="1"/>
  <c r="S3122" i="2" a="1"/>
  <c r="S3122" i="2" s="1"/>
  <c r="S3123" i="2" a="1"/>
  <c r="S3123" i="2"/>
  <c r="S3124" i="2" a="1"/>
  <c r="S3124" i="2" s="1"/>
  <c r="S3125" i="2" a="1"/>
  <c r="S3125" i="2" s="1"/>
  <c r="S3126" i="2" a="1"/>
  <c r="S3126" i="2" s="1"/>
  <c r="S3127" i="2" a="1"/>
  <c r="S3127" i="2" s="1"/>
  <c r="S3128" i="2" a="1"/>
  <c r="S3128" i="2"/>
  <c r="S3129" i="2" a="1"/>
  <c r="S3129" i="2" s="1"/>
  <c r="S3130" i="2" a="1"/>
  <c r="S3130" i="2" s="1"/>
  <c r="S3131" i="2" a="1"/>
  <c r="S3131" i="2" s="1"/>
  <c r="S3132" i="2" a="1"/>
  <c r="S3132" i="2" s="1"/>
  <c r="S3133" i="2" a="1"/>
  <c r="S3133" i="2" s="1"/>
  <c r="S3134" i="2" a="1"/>
  <c r="S3134" i="2" s="1"/>
  <c r="S3135" i="2" a="1"/>
  <c r="S3135" i="2"/>
  <c r="S3136" i="2" a="1"/>
  <c r="S3136" i="2" s="1"/>
  <c r="S3137" i="2" a="1"/>
  <c r="S3137" i="2"/>
  <c r="S3138" i="2" a="1"/>
  <c r="S3138" i="2" s="1"/>
  <c r="S3139" i="2" a="1"/>
  <c r="S3139" i="2" s="1"/>
  <c r="S3140" i="2" a="1"/>
  <c r="S3140" i="2"/>
  <c r="S3141" i="2" a="1"/>
  <c r="S3141" i="2" s="1"/>
  <c r="S3142" i="2" a="1"/>
  <c r="S3142" i="2" s="1"/>
  <c r="S3143" i="2" a="1"/>
  <c r="S3143" i="2" s="1"/>
  <c r="S3144" i="2" a="1"/>
  <c r="S3144" i="2"/>
  <c r="S3145" i="2" a="1"/>
  <c r="S3145" i="2" s="1"/>
  <c r="S3146" i="2" a="1"/>
  <c r="S3146" i="2" s="1"/>
  <c r="S3147" i="2" a="1"/>
  <c r="S3147" i="2"/>
  <c r="S3148" i="2" a="1"/>
  <c r="S3148" i="2" s="1"/>
  <c r="S3149" i="2" a="1"/>
  <c r="S3149" i="2"/>
  <c r="S3150" i="2" a="1"/>
  <c r="S3150" i="2" s="1"/>
  <c r="S3151" i="2" a="1"/>
  <c r="S3151" i="2" s="1"/>
  <c r="S3152" i="2" a="1"/>
  <c r="S3152" i="2"/>
  <c r="S3153" i="2" a="1"/>
  <c r="S3153" i="2" s="1"/>
  <c r="S3154" i="2" a="1"/>
  <c r="S3154" i="2" s="1"/>
  <c r="S3155" i="2" a="1"/>
  <c r="S3155" i="2" s="1"/>
  <c r="S3156" i="2" a="1"/>
  <c r="S3156" i="2"/>
  <c r="S3157" i="2" a="1"/>
  <c r="S3157" i="2" s="1"/>
  <c r="S3158" i="2" a="1"/>
  <c r="S3158" i="2" s="1"/>
  <c r="S3159" i="2" a="1"/>
  <c r="S3159" i="2"/>
  <c r="S3160" i="2" a="1"/>
  <c r="S3160" i="2" s="1"/>
  <c r="S3161" i="2" a="1"/>
  <c r="S3161" i="2" s="1"/>
  <c r="S3162" i="2" a="1"/>
  <c r="S3162" i="2" s="1"/>
  <c r="S3163" i="2" a="1"/>
  <c r="S3163" i="2" s="1"/>
  <c r="S3164" i="2" a="1"/>
  <c r="S3164" i="2"/>
  <c r="S3165" i="2" a="1"/>
  <c r="S3165" i="2" s="1"/>
  <c r="S3166" i="2" a="1"/>
  <c r="S3166" i="2" s="1"/>
  <c r="S3167" i="2" a="1"/>
  <c r="S3167" i="2" s="1"/>
  <c r="S3168" i="2" a="1"/>
  <c r="S3168" i="2" s="1"/>
  <c r="S3169" i="2" a="1"/>
  <c r="S3169" i="2" s="1"/>
  <c r="S3170" i="2" a="1"/>
  <c r="S3170" i="2" s="1"/>
  <c r="S3171" i="2" a="1"/>
  <c r="S3171" i="2"/>
  <c r="S3172" i="2" a="1"/>
  <c r="S3172" i="2" s="1"/>
  <c r="S3173" i="2" a="1"/>
  <c r="S3173" i="2"/>
  <c r="S3174" i="2" a="1"/>
  <c r="S3174" i="2" s="1"/>
  <c r="S3175" i="2" a="1"/>
  <c r="S3175" i="2" s="1"/>
  <c r="S3176" i="2" a="1"/>
  <c r="S3176" i="2"/>
  <c r="S3177" i="2" a="1"/>
  <c r="S3177" i="2" s="1"/>
  <c r="S3178" i="2" a="1"/>
  <c r="S3178" i="2" s="1"/>
  <c r="S3179" i="2" a="1"/>
  <c r="S3179" i="2" s="1"/>
  <c r="S3180" i="2" a="1"/>
  <c r="S3180" i="2"/>
  <c r="S3181" i="2" a="1"/>
  <c r="S3181" i="2" s="1"/>
  <c r="S3182" i="2" a="1"/>
  <c r="S3182" i="2" s="1"/>
  <c r="S3183" i="2" a="1"/>
  <c r="S3183" i="2"/>
  <c r="S3184" i="2" a="1"/>
  <c r="S3184" i="2" s="1"/>
  <c r="S3185" i="2" a="1"/>
  <c r="S3185" i="2"/>
  <c r="S3186" i="2" a="1"/>
  <c r="S3186" i="2" s="1"/>
  <c r="S3187" i="2" a="1"/>
  <c r="S3187" i="2" s="1"/>
  <c r="S3188" i="2" a="1"/>
  <c r="S3188" i="2"/>
  <c r="S3189" i="2" a="1"/>
  <c r="S3189" i="2" s="1"/>
  <c r="S3190" i="2" a="1"/>
  <c r="S3190" i="2" s="1"/>
  <c r="S3191" i="2" a="1"/>
  <c r="S3191" i="2" s="1"/>
  <c r="S3192" i="2" a="1"/>
  <c r="S3192" i="2"/>
  <c r="S3193" i="2" a="1"/>
  <c r="S3193" i="2" s="1"/>
  <c r="S3194" i="2" a="1"/>
  <c r="S3194" i="2" s="1"/>
  <c r="S3195" i="2" a="1"/>
  <c r="S3195" i="2"/>
  <c r="S3196" i="2" a="1"/>
  <c r="S3196" i="2" s="1"/>
  <c r="S3197" i="2" a="1"/>
  <c r="S3197" i="2" s="1"/>
  <c r="S3198" i="2" a="1"/>
  <c r="S3198" i="2" s="1"/>
  <c r="S3199" i="2" a="1"/>
  <c r="S3199" i="2" s="1"/>
  <c r="S3200" i="2" a="1"/>
  <c r="S3200" i="2"/>
  <c r="S3201" i="2" a="1"/>
  <c r="S3201" i="2" s="1"/>
  <c r="S3202" i="2" a="1"/>
  <c r="S3202" i="2" s="1"/>
  <c r="S3203" i="2" a="1"/>
  <c r="S3203" i="2" s="1"/>
  <c r="S3204" i="2" a="1"/>
  <c r="S3204" i="2" s="1"/>
  <c r="S3205" i="2" a="1"/>
  <c r="S3205" i="2" s="1"/>
  <c r="S3206" i="2" a="1"/>
  <c r="S3206" i="2" s="1"/>
  <c r="S3207" i="2" a="1"/>
  <c r="S3207" i="2"/>
  <c r="S3208" i="2" a="1"/>
  <c r="S3208" i="2" s="1"/>
  <c r="S3209" i="2" a="1"/>
  <c r="S3209" i="2"/>
  <c r="S3210" i="2" a="1"/>
  <c r="S3210" i="2" s="1"/>
  <c r="S3211" i="2" a="1"/>
  <c r="S3211" i="2" s="1"/>
  <c r="S3212" i="2" a="1"/>
  <c r="S3212" i="2"/>
  <c r="S3213" i="2" a="1"/>
  <c r="S3213" i="2" s="1"/>
  <c r="S3214" i="2" a="1"/>
  <c r="S3214" i="2" s="1"/>
  <c r="S3215" i="2" a="1"/>
  <c r="S3215" i="2" s="1"/>
  <c r="S3216" i="2" a="1"/>
  <c r="S3216" i="2"/>
  <c r="S3217" i="2" a="1"/>
  <c r="S3217" i="2" s="1"/>
  <c r="S3218" i="2" a="1"/>
  <c r="S3218" i="2" s="1"/>
  <c r="S3219" i="2" a="1"/>
  <c r="S3219" i="2"/>
  <c r="S3220" i="2" a="1"/>
  <c r="S3220" i="2" s="1"/>
  <c r="S3221" i="2" a="1"/>
  <c r="S3221" i="2"/>
  <c r="S3222" i="2" a="1"/>
  <c r="S3222" i="2" s="1"/>
  <c r="S3223" i="2" a="1"/>
  <c r="S3223" i="2" s="1"/>
  <c r="S3224" i="2" a="1"/>
  <c r="S3224" i="2"/>
  <c r="S3225" i="2" a="1"/>
  <c r="S3225" i="2" s="1"/>
  <c r="S3226" i="2" a="1"/>
  <c r="S3226" i="2"/>
  <c r="S3227" i="2" a="1"/>
  <c r="S3227" i="2" s="1"/>
  <c r="S3228" i="2" a="1"/>
  <c r="S3228" i="2"/>
  <c r="S3229" i="2" a="1"/>
  <c r="S3229" i="2" s="1"/>
  <c r="S3230" i="2" a="1"/>
  <c r="S3230" i="2"/>
  <c r="S3231" i="2" a="1"/>
  <c r="S3231" i="2" s="1"/>
  <c r="S3232" i="2" a="1"/>
  <c r="S3232" i="2" s="1"/>
  <c r="S3233" i="2" a="1"/>
  <c r="S3233" i="2" s="1"/>
  <c r="S3234" i="2" a="1"/>
  <c r="S3234" i="2"/>
  <c r="S3235" i="2" a="1"/>
  <c r="S3235" i="2" s="1"/>
  <c r="S3236" i="2" a="1"/>
  <c r="S3236" i="2" s="1"/>
  <c r="S3237" i="2" a="1"/>
  <c r="S3237" i="2"/>
  <c r="S3238" i="2" a="1"/>
  <c r="S3238" i="2" s="1"/>
  <c r="S3239" i="2" a="1"/>
  <c r="S3239" i="2"/>
  <c r="S3240" i="2" a="1"/>
  <c r="S3240" i="2" s="1"/>
  <c r="S3241" i="2" a="1"/>
  <c r="S3241" i="2" s="1"/>
  <c r="S3242" i="2" a="1"/>
  <c r="S3242" i="2" s="1"/>
  <c r="S3243" i="2" a="1"/>
  <c r="S3243" i="2"/>
  <c r="S3244" i="2" a="1"/>
  <c r="S3244" i="2" s="1"/>
  <c r="S3245" i="2" a="1"/>
  <c r="S3245" i="2" s="1"/>
  <c r="S3246" i="2" a="1"/>
  <c r="S3246" i="2" s="1"/>
  <c r="S3247" i="2" a="1"/>
  <c r="S3247" i="2" s="1"/>
  <c r="S3248" i="2" a="1"/>
  <c r="S3248" i="2"/>
  <c r="S3249" i="2" a="1"/>
  <c r="S3249" i="2" s="1"/>
  <c r="S3250" i="2" a="1"/>
  <c r="S3250" i="2"/>
  <c r="S3251" i="2" a="1"/>
  <c r="S3251" i="2" s="1"/>
  <c r="S3252" i="2" a="1"/>
  <c r="S3252" i="2"/>
  <c r="S3253" i="2" a="1"/>
  <c r="S3253" i="2" s="1"/>
  <c r="S3254" i="2" a="1"/>
  <c r="S3254" i="2"/>
  <c r="S3255" i="2" a="1"/>
  <c r="S3255" i="2" s="1"/>
  <c r="S3256" i="2" a="1"/>
  <c r="S3256" i="2"/>
  <c r="S3257" i="2" a="1"/>
  <c r="S3257" i="2" s="1"/>
  <c r="S3258" i="2" a="1"/>
  <c r="S3258" i="2" s="1"/>
  <c r="S3259" i="2" a="1"/>
  <c r="S3259" i="2" s="1"/>
  <c r="S3260" i="2" a="1"/>
  <c r="S3260" i="2" s="1"/>
  <c r="S3261" i="2" a="1"/>
  <c r="S3261" i="2"/>
  <c r="S3262" i="2" a="1"/>
  <c r="S3262" i="2" s="1"/>
  <c r="S3263" i="2" a="1"/>
  <c r="S3263" i="2"/>
  <c r="S3264" i="2" a="1"/>
  <c r="S3264" i="2" s="1"/>
  <c r="S3265" i="2" a="1"/>
  <c r="S3265" i="2" s="1"/>
  <c r="S3266" i="2" a="1"/>
  <c r="S3266" i="2" s="1"/>
  <c r="S3267" i="2" a="1"/>
  <c r="S3267" i="2"/>
  <c r="S3268" i="2" a="1"/>
  <c r="S3268" i="2" s="1"/>
  <c r="S3269" i="2" a="1"/>
  <c r="S3269" i="2"/>
  <c r="S3270" i="2" a="1"/>
  <c r="S3270" i="2" s="1"/>
  <c r="S3271" i="2" a="1"/>
  <c r="S3271" i="2" s="1"/>
  <c r="S3272" i="2" a="1"/>
  <c r="S3272" i="2"/>
  <c r="S3273" i="2" a="1"/>
  <c r="S3273" i="2" s="1"/>
  <c r="S3274" i="2" a="1"/>
  <c r="S3274" i="2"/>
  <c r="S3275" i="2" a="1"/>
  <c r="S3275" i="2" s="1"/>
  <c r="S3276" i="2" a="1"/>
  <c r="S3276" i="2"/>
  <c r="S3277" i="2" a="1"/>
  <c r="S3277" i="2" s="1"/>
  <c r="S3278" i="2" a="1"/>
  <c r="S3278" i="2" s="1"/>
  <c r="S3279" i="2" a="1"/>
  <c r="S3279" i="2" s="1"/>
  <c r="S3280" i="2" a="1"/>
  <c r="S3280" i="2"/>
  <c r="S3281" i="2" a="1"/>
  <c r="S3281" i="2" s="1"/>
  <c r="S3282" i="2" a="1"/>
  <c r="S3282" i="2"/>
  <c r="S3283" i="2" a="1"/>
  <c r="S3283" i="2" s="1"/>
  <c r="S3284" i="2" a="1"/>
  <c r="S3284" i="2" s="1"/>
  <c r="S3285" i="2" a="1"/>
  <c r="S3285" i="2"/>
  <c r="S3286" i="2" a="1"/>
  <c r="S3286" i="2" s="1"/>
  <c r="S3287" i="2" a="1"/>
  <c r="S3287" i="2"/>
  <c r="S3288" i="2" a="1"/>
  <c r="S3288" i="2" s="1"/>
  <c r="S3289" i="2" a="1"/>
  <c r="S3289" i="2" s="1"/>
  <c r="S3290" i="2" a="1"/>
  <c r="S3290" i="2" s="1"/>
  <c r="S3291" i="2" a="1"/>
  <c r="S3291" i="2" s="1"/>
  <c r="S3292" i="2" a="1"/>
  <c r="S3292" i="2" s="1"/>
  <c r="S3293" i="2" a="1"/>
  <c r="S3293" i="2"/>
  <c r="S3294" i="2" a="1"/>
  <c r="S3294" i="2" s="1"/>
  <c r="S3295" i="2" a="1"/>
  <c r="S3295" i="2" s="1"/>
  <c r="S3296" i="2" a="1"/>
  <c r="S3296" i="2"/>
  <c r="S3297" i="2" a="1"/>
  <c r="S3297" i="2" s="1"/>
  <c r="S3298" i="2" a="1"/>
  <c r="S3298" i="2"/>
  <c r="S3299" i="2" a="1"/>
  <c r="S3299" i="2" s="1"/>
  <c r="S3300" i="2" a="1"/>
  <c r="S3300" i="2"/>
  <c r="S3301" i="2" a="1"/>
  <c r="S3301" i="2" s="1"/>
  <c r="S3302" i="2" a="1"/>
  <c r="S3302" i="2"/>
  <c r="S3303" i="2" a="1"/>
  <c r="S3303" i="2" s="1"/>
  <c r="S3304" i="2" a="1"/>
  <c r="S3304" i="2" s="1"/>
  <c r="S3305" i="2" a="1"/>
  <c r="S3305" i="2" s="1"/>
  <c r="S3306" i="2" a="1"/>
  <c r="S3306" i="2"/>
  <c r="S3307" i="2" a="1"/>
  <c r="S3307" i="2" s="1"/>
  <c r="S3308" i="2" a="1"/>
  <c r="S3308" i="2" s="1"/>
  <c r="S3309" i="2" a="1"/>
  <c r="S3309" i="2"/>
  <c r="S3310" i="2" a="1"/>
  <c r="S3310" i="2" s="1"/>
  <c r="S3311" i="2" a="1"/>
  <c r="S3311" i="2"/>
  <c r="S3312" i="2" a="1"/>
  <c r="S3312" i="2" s="1"/>
  <c r="S3313" i="2" a="1"/>
  <c r="S3313" i="2" s="1"/>
  <c r="S3314" i="2" a="1"/>
  <c r="S3314" i="2" s="1"/>
  <c r="S3315" i="2" a="1"/>
  <c r="S3315" i="2"/>
  <c r="S3316" i="2" a="1"/>
  <c r="S3316" i="2" s="1"/>
  <c r="S3317" i="2" a="1"/>
  <c r="S3317" i="2" s="1"/>
  <c r="S3318" i="2" a="1"/>
  <c r="S3318" i="2" s="1"/>
  <c r="S3319" i="2" a="1"/>
  <c r="S3319" i="2" s="1"/>
  <c r="S3320" i="2" a="1"/>
  <c r="S3320" i="2"/>
  <c r="S3321" i="2" a="1"/>
  <c r="S3321" i="2" s="1"/>
  <c r="S3322" i="2" a="1"/>
  <c r="S3322" i="2"/>
  <c r="S3323" i="2" a="1"/>
  <c r="S3323" i="2" s="1"/>
  <c r="S3324" i="2" a="1"/>
  <c r="S3324" i="2"/>
  <c r="S3325" i="2" a="1"/>
  <c r="S3325" i="2" s="1"/>
  <c r="S3326" i="2" a="1"/>
  <c r="S3326" i="2"/>
  <c r="S3327" i="2" a="1"/>
  <c r="S3327" i="2" s="1"/>
  <c r="S3328" i="2" a="1"/>
  <c r="S3328" i="2"/>
  <c r="S3329" i="2" a="1"/>
  <c r="S3329" i="2" s="1"/>
  <c r="S3330" i="2" a="1"/>
  <c r="S3330" i="2" s="1"/>
  <c r="S3331" i="2" a="1"/>
  <c r="S3331" i="2" s="1"/>
  <c r="S3332" i="2" a="1"/>
  <c r="S3332" i="2" s="1"/>
  <c r="S3333" i="2" a="1"/>
  <c r="S3333" i="2"/>
  <c r="S3334" i="2" a="1"/>
  <c r="S3334" i="2" s="1"/>
  <c r="S3335" i="2" a="1"/>
  <c r="S3335" i="2"/>
  <c r="S3336" i="2" a="1"/>
  <c r="S3336" i="2" s="1"/>
  <c r="S3337" i="2" a="1"/>
  <c r="S3337" i="2" s="1"/>
  <c r="S3338" i="2" a="1"/>
  <c r="S3338" i="2" s="1"/>
  <c r="S3339" i="2" a="1"/>
  <c r="S3339" i="2"/>
  <c r="S3340" i="2" a="1"/>
  <c r="S3340" i="2" s="1"/>
  <c r="S3341" i="2" a="1"/>
  <c r="S3341" i="2"/>
  <c r="S3342" i="2" a="1"/>
  <c r="S3342" i="2" s="1"/>
  <c r="S3343" i="2" a="1"/>
  <c r="S3343" i="2" s="1"/>
  <c r="S3344" i="2" a="1"/>
  <c r="S3344" i="2"/>
  <c r="S3345" i="2" a="1"/>
  <c r="S3345" i="2" s="1"/>
  <c r="S3346" i="2" a="1"/>
  <c r="S3346" i="2"/>
  <c r="S3347" i="2" a="1"/>
  <c r="S3347" i="2" s="1"/>
  <c r="S3348" i="2" a="1"/>
  <c r="S3348" i="2"/>
  <c r="S3349" i="2" a="1"/>
  <c r="S3349" i="2" s="1"/>
  <c r="S3350" i="2" a="1"/>
  <c r="S3350" i="2" s="1"/>
  <c r="S3351" i="2" a="1"/>
  <c r="S3351" i="2" s="1"/>
  <c r="S3352" i="2" a="1"/>
  <c r="S3352" i="2"/>
  <c r="S3353" i="2" a="1"/>
  <c r="S3353" i="2" s="1"/>
  <c r="S3354" i="2" a="1"/>
  <c r="S3354" i="2"/>
  <c r="S3355" i="2" a="1"/>
  <c r="S3355" i="2" s="1"/>
  <c r="S3356" i="2" a="1"/>
  <c r="S3356" i="2" s="1"/>
  <c r="S3357" i="2" a="1"/>
  <c r="S3357" i="2"/>
  <c r="S3358" i="2" a="1"/>
  <c r="S3358" i="2" s="1"/>
  <c r="S3359" i="2" a="1"/>
  <c r="S3359" i="2"/>
  <c r="S3360" i="2" a="1"/>
  <c r="S3360" i="2" s="1"/>
  <c r="S3361" i="2" a="1"/>
  <c r="S3361" i="2" s="1"/>
  <c r="S3362" i="2" a="1"/>
  <c r="S3362" i="2" s="1"/>
  <c r="S3363" i="2" a="1"/>
  <c r="S3363" i="2" s="1"/>
  <c r="S3364" i="2" a="1"/>
  <c r="S3364" i="2" s="1"/>
  <c r="S3365" i="2" a="1"/>
  <c r="S3365" i="2"/>
  <c r="S3366" i="2" a="1"/>
  <c r="S3366" i="2" s="1"/>
  <c r="S3367" i="2" a="1"/>
  <c r="S3367" i="2" s="1"/>
  <c r="S3368" i="2" a="1"/>
  <c r="S3368" i="2"/>
  <c r="S3369" i="2" a="1"/>
  <c r="S3369" i="2" s="1"/>
  <c r="S3370" i="2" a="1"/>
  <c r="S3370" i="2"/>
  <c r="S3371" i="2" a="1"/>
  <c r="S3371" i="2" s="1"/>
  <c r="S3372" i="2" a="1"/>
  <c r="S3372" i="2"/>
  <c r="S3373" i="2" a="1"/>
  <c r="S3373" i="2" s="1"/>
  <c r="S3374" i="2" a="1"/>
  <c r="S3374" i="2"/>
  <c r="S3375" i="2" a="1"/>
  <c r="S3375" i="2" s="1"/>
  <c r="S3376" i="2" a="1"/>
  <c r="S3376" i="2" s="1"/>
  <c r="S3377" i="2" a="1"/>
  <c r="S3377" i="2" s="1"/>
  <c r="S3378" i="2" a="1"/>
  <c r="S3378" i="2"/>
  <c r="S3379" i="2" a="1"/>
  <c r="S3379" i="2" s="1"/>
  <c r="S3380" i="2" a="1"/>
  <c r="S3380" i="2" s="1"/>
  <c r="S3381" i="2" a="1"/>
  <c r="S3381" i="2"/>
  <c r="S3382" i="2" a="1"/>
  <c r="S3382" i="2" s="1"/>
  <c r="S3383" i="2" a="1"/>
  <c r="S3383" i="2"/>
  <c r="S3384" i="2" a="1"/>
  <c r="S3384" i="2" s="1"/>
  <c r="S3385" i="2" a="1"/>
  <c r="S3385" i="2" s="1"/>
  <c r="S3386" i="2" a="1"/>
  <c r="S3386" i="2" s="1"/>
  <c r="S3387" i="2" a="1"/>
  <c r="S3387" i="2"/>
  <c r="S3388" i="2" a="1"/>
  <c r="S3388" i="2" s="1"/>
  <c r="S3389" i="2" a="1"/>
  <c r="S3389" i="2" s="1"/>
  <c r="S3390" i="2" a="1"/>
  <c r="S3390" i="2" s="1"/>
  <c r="S3391" i="2" a="1"/>
  <c r="S3391" i="2" s="1"/>
  <c r="S3392" i="2" a="1"/>
  <c r="S3392" i="2"/>
  <c r="S3393" i="2" a="1"/>
  <c r="S3393" i="2" s="1"/>
  <c r="S3394" i="2" a="1"/>
  <c r="S3394" i="2"/>
  <c r="S3395" i="2" a="1"/>
  <c r="S3395" i="2" s="1"/>
  <c r="S3396" i="2" a="1"/>
  <c r="S3396" i="2"/>
  <c r="S3397" i="2" a="1"/>
  <c r="S3397" i="2" s="1"/>
  <c r="S3398" i="2" a="1"/>
  <c r="S3398" i="2"/>
  <c r="S3399" i="2" a="1"/>
  <c r="S3399" i="2" s="1"/>
  <c r="S3400" i="2" a="1"/>
  <c r="S3400" i="2"/>
  <c r="S3401" i="2" a="1"/>
  <c r="S3401" i="2" s="1"/>
  <c r="S3402" i="2" a="1"/>
  <c r="S3402" i="2" s="1"/>
  <c r="S3403" i="2" a="1"/>
  <c r="S3403" i="2" s="1"/>
  <c r="S3404" i="2" a="1"/>
  <c r="S3404" i="2" s="1"/>
  <c r="S3405" i="2" a="1"/>
  <c r="S3405" i="2"/>
  <c r="S3406" i="2" a="1"/>
  <c r="S3406" i="2" s="1"/>
  <c r="S3407" i="2" a="1"/>
  <c r="S3407" i="2"/>
  <c r="S3408" i="2" a="1"/>
  <c r="S3408" i="2" s="1"/>
  <c r="S3409" i="2" a="1"/>
  <c r="S3409" i="2" s="1"/>
  <c r="S3410" i="2" a="1"/>
  <c r="S3410" i="2" s="1"/>
  <c r="S3411" i="2" a="1"/>
  <c r="S3411" i="2"/>
  <c r="S3412" i="2" a="1"/>
  <c r="S3412" i="2" s="1"/>
  <c r="S3413" i="2" a="1"/>
  <c r="S3413" i="2"/>
  <c r="S3414" i="2" a="1"/>
  <c r="S3414" i="2" s="1"/>
  <c r="S3415" i="2" a="1"/>
  <c r="S3415" i="2" s="1"/>
  <c r="S3416" i="2" a="1"/>
  <c r="S3416" i="2"/>
  <c r="S3417" i="2" a="1"/>
  <c r="S3417" i="2" s="1"/>
  <c r="S3418" i="2" a="1"/>
  <c r="S3418" i="2"/>
  <c r="S3419" i="2" a="1"/>
  <c r="S3419" i="2" s="1"/>
  <c r="S3420" i="2" a="1"/>
  <c r="S3420" i="2"/>
  <c r="S3421" i="2" a="1"/>
  <c r="S3421" i="2" s="1"/>
  <c r="S3422" i="2" a="1"/>
  <c r="S3422" i="2" s="1"/>
  <c r="S3423" i="2" a="1"/>
  <c r="S3423" i="2" s="1"/>
  <c r="S3424" i="2" a="1"/>
  <c r="S3424" i="2"/>
  <c r="S3425" i="2" a="1"/>
  <c r="S3425" i="2" s="1"/>
  <c r="S3426" i="2" a="1"/>
  <c r="S3426" i="2"/>
  <c r="S3427" i="2" a="1"/>
  <c r="S3427" i="2" s="1"/>
  <c r="S3428" i="2" a="1"/>
  <c r="S3428" i="2" s="1"/>
  <c r="S3429" i="2" a="1"/>
  <c r="S3429" i="2"/>
  <c r="S3430" i="2" a="1"/>
  <c r="S3430" i="2" s="1"/>
  <c r="S3431" i="2" a="1"/>
  <c r="S3431" i="2"/>
  <c r="S3432" i="2" a="1"/>
  <c r="S3432" i="2" s="1"/>
  <c r="S3433" i="2" a="1"/>
  <c r="S3433" i="2" s="1"/>
  <c r="S3434" i="2" a="1"/>
  <c r="S3434" i="2" s="1"/>
  <c r="S3435" i="2" a="1"/>
  <c r="S3435" i="2" s="1"/>
  <c r="S3436" i="2" a="1"/>
  <c r="S3436" i="2" s="1"/>
  <c r="S3437" i="2" a="1"/>
  <c r="S3437" i="2"/>
  <c r="S3438" i="2" a="1"/>
  <c r="S3438" i="2" s="1"/>
  <c r="S3439" i="2" a="1"/>
  <c r="S3439" i="2" s="1"/>
  <c r="S3440" i="2" a="1"/>
  <c r="S3440" i="2"/>
  <c r="S3441" i="2" a="1"/>
  <c r="S3441" i="2" s="1"/>
  <c r="S3442" i="2" a="1"/>
  <c r="S3442" i="2"/>
  <c r="S3443" i="2" a="1"/>
  <c r="S3443" i="2" s="1"/>
  <c r="S3444" i="2" a="1"/>
  <c r="S3444" i="2"/>
  <c r="S3445" i="2" a="1"/>
  <c r="S3445" i="2" s="1"/>
  <c r="S3446" i="2" a="1"/>
  <c r="S3446" i="2"/>
  <c r="S3447" i="2" a="1"/>
  <c r="S3447" i="2" s="1"/>
  <c r="S3448" i="2" a="1"/>
  <c r="S3448" i="2" s="1"/>
  <c r="S3449" i="2" a="1"/>
  <c r="S3449" i="2" s="1"/>
  <c r="S3450" i="2" a="1"/>
  <c r="S3450" i="2"/>
  <c r="S3451" i="2" a="1"/>
  <c r="S3451" i="2" s="1"/>
  <c r="S3452" i="2" a="1"/>
  <c r="S3452" i="2" s="1"/>
  <c r="S3453" i="2" a="1"/>
  <c r="S3453" i="2"/>
  <c r="S3454" i="2" a="1"/>
  <c r="S3454" i="2" s="1"/>
  <c r="S3455" i="2" a="1"/>
  <c r="S3455" i="2"/>
  <c r="S3456" i="2" a="1"/>
  <c r="S3456" i="2" s="1"/>
  <c r="S3457" i="2" a="1"/>
  <c r="S3457" i="2" s="1"/>
  <c r="S3458" i="2" a="1"/>
  <c r="S3458" i="2" s="1"/>
  <c r="S3459" i="2" a="1"/>
  <c r="S3459" i="2"/>
  <c r="S3460" i="2" a="1"/>
  <c r="S3460" i="2" s="1"/>
  <c r="S3461" i="2" a="1"/>
  <c r="S3461" i="2" s="1"/>
  <c r="S3462" i="2" a="1"/>
  <c r="S3462" i="2" s="1"/>
  <c r="S3463" i="2" a="1"/>
  <c r="S3463" i="2" s="1"/>
  <c r="S3464" i="2" a="1"/>
  <c r="S3464" i="2"/>
  <c r="S3465" i="2" a="1"/>
  <c r="S3465" i="2" s="1"/>
  <c r="S3466" i="2" a="1"/>
  <c r="S3466" i="2"/>
  <c r="S3467" i="2" a="1"/>
  <c r="S3467" i="2" s="1"/>
  <c r="S3468" i="2" a="1"/>
  <c r="S3468" i="2"/>
  <c r="S3469" i="2" a="1"/>
  <c r="S3469" i="2" s="1"/>
  <c r="S3470" i="2" a="1"/>
  <c r="S3470" i="2"/>
  <c r="S3471" i="2" a="1"/>
  <c r="S3471" i="2" s="1"/>
  <c r="S3472" i="2" a="1"/>
  <c r="S3472" i="2"/>
  <c r="S3473" i="2" a="1"/>
  <c r="S3473" i="2" s="1"/>
  <c r="S3474" i="2" a="1"/>
  <c r="S3474" i="2" s="1"/>
  <c r="S3475" i="2" a="1"/>
  <c r="S3475" i="2" s="1"/>
  <c r="S3476" i="2" a="1"/>
  <c r="S3476" i="2" s="1"/>
  <c r="S3477" i="2" a="1"/>
  <c r="S3477" i="2"/>
  <c r="S3478" i="2" a="1"/>
  <c r="S3478" i="2" s="1"/>
  <c r="S3479" i="2" a="1"/>
  <c r="S3479" i="2"/>
  <c r="S3480" i="2" a="1"/>
  <c r="S3480" i="2" s="1"/>
  <c r="S3481" i="2" a="1"/>
  <c r="S3481" i="2" s="1"/>
  <c r="S3482" i="2" a="1"/>
  <c r="S3482" i="2" s="1"/>
  <c r="S3483" i="2" a="1"/>
  <c r="S3483" i="2"/>
  <c r="S3484" i="2" a="1"/>
  <c r="S3484" i="2" s="1"/>
  <c r="S3485" i="2" a="1"/>
  <c r="S3485" i="2"/>
  <c r="S3486" i="2" a="1"/>
  <c r="S3486" i="2" s="1"/>
  <c r="S3487" i="2" a="1"/>
  <c r="S3487" i="2" s="1"/>
  <c r="S3488" i="2" a="1"/>
  <c r="S3488" i="2"/>
  <c r="S3489" i="2" a="1"/>
  <c r="S3489" i="2" s="1"/>
  <c r="S3490" i="2" a="1"/>
  <c r="S3490" i="2"/>
  <c r="S3491" i="2" a="1"/>
  <c r="S3491" i="2" s="1"/>
  <c r="S3492" i="2" a="1"/>
  <c r="S3492" i="2"/>
  <c r="S3493" i="2" a="1"/>
  <c r="S3493" i="2" s="1"/>
  <c r="S3494" i="2" a="1"/>
  <c r="S3494" i="2" s="1"/>
  <c r="S3495" i="2" a="1"/>
  <c r="S3495" i="2" s="1"/>
  <c r="S3496" i="2" a="1"/>
  <c r="S3496" i="2"/>
  <c r="S3497" i="2" a="1"/>
  <c r="S3497" i="2" s="1"/>
  <c r="S3498" i="2" a="1"/>
  <c r="S3498" i="2"/>
  <c r="S3499" i="2" a="1"/>
  <c r="S3499" i="2" s="1"/>
  <c r="S3500" i="2" a="1"/>
  <c r="S3500" i="2" s="1"/>
  <c r="S3501" i="2" a="1"/>
  <c r="S3501" i="2"/>
  <c r="S3502" i="2" a="1"/>
  <c r="S3502" i="2" s="1"/>
  <c r="S3503" i="2" a="1"/>
  <c r="S3503" i="2"/>
  <c r="S3504" i="2" a="1"/>
  <c r="S3504" i="2" s="1"/>
  <c r="S3505" i="2" a="1"/>
  <c r="S3505" i="2" s="1"/>
  <c r="S3506" i="2" a="1"/>
  <c r="S3506" i="2" s="1"/>
  <c r="S3507" i="2" a="1"/>
  <c r="S3507" i="2" s="1"/>
  <c r="S3508" i="2" a="1"/>
  <c r="S3508" i="2" s="1"/>
  <c r="S3509" i="2" a="1"/>
  <c r="S3509" i="2"/>
  <c r="S3510" i="2" a="1"/>
  <c r="S3510" i="2" s="1"/>
  <c r="S3511" i="2" a="1"/>
  <c r="S3511" i="2" s="1"/>
  <c r="S3512" i="2" a="1"/>
  <c r="S3512" i="2"/>
  <c r="S3513" i="2" a="1"/>
  <c r="S3513" i="2" s="1"/>
  <c r="S3514" i="2" a="1"/>
  <c r="S3514" i="2"/>
  <c r="S3515" i="2" a="1"/>
  <c r="S3515" i="2" s="1"/>
  <c r="S3516" i="2" a="1"/>
  <c r="S3516" i="2"/>
  <c r="S3517" i="2" a="1"/>
  <c r="S3517" i="2" s="1"/>
  <c r="S3518" i="2" a="1"/>
  <c r="S3518" i="2"/>
  <c r="S3519" i="2" a="1"/>
  <c r="S3519" i="2" s="1"/>
  <c r="S3520" i="2" a="1"/>
  <c r="S3520" i="2" s="1"/>
  <c r="S3521" i="2" a="1"/>
  <c r="S3521" i="2" s="1"/>
  <c r="S3522" i="2" a="1"/>
  <c r="S3522" i="2"/>
  <c r="S3523" i="2" a="1"/>
  <c r="S3523" i="2" s="1"/>
  <c r="S3524" i="2" a="1"/>
  <c r="S3524" i="2" s="1"/>
  <c r="S3525" i="2" a="1"/>
  <c r="S3525" i="2"/>
  <c r="S3526" i="2" a="1"/>
  <c r="S3526" i="2" s="1"/>
  <c r="S3527" i="2" a="1"/>
  <c r="S3527" i="2"/>
  <c r="S3528" i="2" a="1"/>
  <c r="S3528" i="2" s="1"/>
  <c r="S3529" i="2" a="1"/>
  <c r="S3529" i="2" s="1"/>
  <c r="S3530" i="2" a="1"/>
  <c r="S3530" i="2" s="1"/>
  <c r="S3531" i="2" a="1"/>
  <c r="S3531" i="2"/>
  <c r="S3532" i="2" a="1"/>
  <c r="S3532" i="2" s="1"/>
  <c r="S3533" i="2" a="1"/>
  <c r="S3533" i="2" s="1"/>
  <c r="S3534" i="2" a="1"/>
  <c r="S3534" i="2" s="1"/>
  <c r="S3535" i="2" a="1"/>
  <c r="S3535" i="2" s="1"/>
  <c r="S3536" i="2" a="1"/>
  <c r="S3536" i="2"/>
  <c r="S3537" i="2" a="1"/>
  <c r="S3537" i="2" s="1"/>
  <c r="S3538" i="2" a="1"/>
  <c r="S3538" i="2"/>
  <c r="S3539" i="2" a="1"/>
  <c r="S3539" i="2" s="1"/>
  <c r="S3540" i="2" a="1"/>
  <c r="S3540" i="2"/>
  <c r="S3541" i="2" a="1"/>
  <c r="S3541" i="2" s="1"/>
  <c r="S3542" i="2" a="1"/>
  <c r="S3542" i="2"/>
  <c r="S3543" i="2" a="1"/>
  <c r="S3543" i="2" s="1"/>
  <c r="S3544" i="2" a="1"/>
  <c r="S3544" i="2"/>
  <c r="S3545" i="2" a="1"/>
  <c r="S3545" i="2" s="1"/>
  <c r="S3546" i="2" a="1"/>
  <c r="S3546" i="2" s="1"/>
  <c r="S3547" i="2" a="1"/>
  <c r="S3547" i="2" s="1"/>
  <c r="S3548" i="2" a="1"/>
  <c r="S3548" i="2" s="1"/>
  <c r="S3549" i="2" a="1"/>
  <c r="S3549" i="2"/>
  <c r="S3550" i="2" a="1"/>
  <c r="S3550" i="2" s="1"/>
  <c r="S3551" i="2" a="1"/>
  <c r="S3551" i="2"/>
  <c r="S3552" i="2" a="1"/>
  <c r="S3552" i="2" s="1"/>
  <c r="S3553" i="2" a="1"/>
  <c r="S3553" i="2" s="1"/>
  <c r="S3554" i="2" a="1"/>
  <c r="S3554" i="2" s="1"/>
  <c r="S3555" i="2" a="1"/>
  <c r="S3555" i="2"/>
  <c r="S3556" i="2" a="1"/>
  <c r="S3556" i="2" s="1"/>
  <c r="S3557" i="2" a="1"/>
  <c r="S3557" i="2"/>
  <c r="S3558" i="2" a="1"/>
  <c r="S3558" i="2" s="1"/>
  <c r="S3559" i="2" a="1"/>
  <c r="S3559" i="2" s="1"/>
  <c r="S3560" i="2" a="1"/>
  <c r="S3560" i="2"/>
  <c r="S3561" i="2" a="1"/>
  <c r="S3561" i="2" s="1"/>
  <c r="S3562" i="2" a="1"/>
  <c r="S3562" i="2"/>
  <c r="S3563" i="2" a="1"/>
  <c r="S3563" i="2" s="1"/>
  <c r="S3564" i="2" a="1"/>
  <c r="S3564" i="2"/>
  <c r="S3565" i="2" a="1"/>
  <c r="S3565" i="2" s="1"/>
  <c r="S3566" i="2" a="1"/>
  <c r="S3566" i="2" s="1"/>
  <c r="S3567" i="2" a="1"/>
  <c r="S3567" i="2" s="1"/>
  <c r="S3568" i="2" a="1"/>
  <c r="S3568" i="2"/>
  <c r="S3569" i="2" a="1"/>
  <c r="S3569" i="2" s="1"/>
  <c r="S3570" i="2" a="1"/>
  <c r="S3570" i="2"/>
  <c r="S3571" i="2" a="1"/>
  <c r="S3571" i="2" s="1"/>
  <c r="S3572" i="2" a="1"/>
  <c r="S3572" i="2" s="1"/>
  <c r="S3573" i="2" a="1"/>
  <c r="S3573" i="2"/>
  <c r="S3574" i="2" a="1"/>
  <c r="S3574" i="2" s="1"/>
  <c r="S3575" i="2" a="1"/>
  <c r="S3575" i="2"/>
  <c r="S3576" i="2" a="1"/>
  <c r="S3576" i="2" s="1"/>
  <c r="S3577" i="2" a="1"/>
  <c r="S3577" i="2" s="1"/>
  <c r="S3578" i="2" a="1"/>
  <c r="S3578" i="2" s="1"/>
  <c r="S3579" i="2" a="1"/>
  <c r="S3579" i="2" s="1"/>
  <c r="S3580" i="2" a="1"/>
  <c r="S3580" i="2" s="1"/>
  <c r="S3581" i="2" a="1"/>
  <c r="S3581" i="2"/>
  <c r="S3582" i="2" a="1"/>
  <c r="S3582" i="2" s="1"/>
  <c r="S3583" i="2" a="1"/>
  <c r="S3583" i="2" s="1"/>
  <c r="S3584" i="2" a="1"/>
  <c r="S3584" i="2"/>
  <c r="S3585" i="2" a="1"/>
  <c r="S3585" i="2" s="1"/>
  <c r="S3586" i="2" a="1"/>
  <c r="S3586" i="2"/>
  <c r="S3587" i="2" a="1"/>
  <c r="S3587" i="2" s="1"/>
  <c r="S3588" i="2" a="1"/>
  <c r="S3588" i="2"/>
  <c r="S3589" i="2" a="1"/>
  <c r="S3589" i="2" s="1"/>
  <c r="S3590" i="2" a="1"/>
  <c r="S3590" i="2"/>
  <c r="S3591" i="2" a="1"/>
  <c r="S3591" i="2" s="1"/>
  <c r="S3592" i="2" a="1"/>
  <c r="S3592" i="2" s="1"/>
  <c r="S3593" i="2" a="1"/>
  <c r="S3593" i="2" s="1"/>
  <c r="S3594" i="2" a="1"/>
  <c r="S3594" i="2"/>
  <c r="S3595" i="2" a="1"/>
  <c r="S3595" i="2" s="1"/>
  <c r="S3596" i="2" a="1"/>
  <c r="S3596" i="2" s="1"/>
  <c r="S3597" i="2" a="1"/>
  <c r="S3597" i="2"/>
  <c r="S3598" i="2" a="1"/>
  <c r="S3598" i="2" s="1"/>
  <c r="S3599" i="2" a="1"/>
  <c r="S3599" i="2"/>
  <c r="S3600" i="2" a="1"/>
  <c r="S3600" i="2" s="1"/>
  <c r="S3601" i="2" a="1"/>
  <c r="S3601" i="2" s="1"/>
  <c r="S3602" i="2" a="1"/>
  <c r="S3602" i="2" s="1"/>
  <c r="S3603" i="2" a="1"/>
  <c r="S3603" i="2"/>
  <c r="S3604" i="2" a="1"/>
  <c r="S3604" i="2" s="1"/>
  <c r="S3605" i="2" a="1"/>
  <c r="S3605" i="2" s="1"/>
  <c r="S3606" i="2" a="1"/>
  <c r="S3606" i="2" s="1"/>
  <c r="S3607" i="2" a="1"/>
  <c r="S3607" i="2" s="1"/>
  <c r="S3608" i="2" a="1"/>
  <c r="S3608" i="2"/>
  <c r="S3609" i="2" a="1"/>
  <c r="S3609" i="2" s="1"/>
  <c r="S3610" i="2" a="1"/>
  <c r="S3610" i="2"/>
  <c r="S3611" i="2" a="1"/>
  <c r="S3611" i="2" s="1"/>
  <c r="S3612" i="2" a="1"/>
  <c r="S3612" i="2"/>
  <c r="S3613" i="2" a="1"/>
  <c r="S3613" i="2" s="1"/>
  <c r="S3614" i="2" a="1"/>
  <c r="S3614" i="2"/>
  <c r="S3615" i="2" a="1"/>
  <c r="S3615" i="2" s="1"/>
  <c r="S3616" i="2" a="1"/>
  <c r="S3616" i="2"/>
  <c r="S3617" i="2" a="1"/>
  <c r="S3617" i="2" s="1"/>
  <c r="S3618" i="2" a="1"/>
  <c r="S3618" i="2" s="1"/>
  <c r="S3619" i="2" a="1"/>
  <c r="S3619" i="2" s="1"/>
  <c r="S3620" i="2" a="1"/>
  <c r="S3620" i="2" s="1"/>
  <c r="S3621" i="2" a="1"/>
  <c r="S3621" i="2"/>
  <c r="S3622" i="2" a="1"/>
  <c r="S3622" i="2" s="1"/>
  <c r="S3623" i="2" a="1"/>
  <c r="S3623" i="2"/>
  <c r="S3624" i="2" a="1"/>
  <c r="S3624" i="2" s="1"/>
  <c r="S3625" i="2" a="1"/>
  <c r="S3625" i="2" s="1"/>
  <c r="S3626" i="2" a="1"/>
  <c r="S3626" i="2" s="1"/>
  <c r="S3627" i="2" a="1"/>
  <c r="S3627" i="2"/>
  <c r="S3628" i="2" a="1"/>
  <c r="S3628" i="2" s="1"/>
  <c r="S3629" i="2" a="1"/>
  <c r="S3629" i="2"/>
  <c r="S3630" i="2" a="1"/>
  <c r="S3630" i="2" s="1"/>
  <c r="S3631" i="2" a="1"/>
  <c r="S3631" i="2" s="1"/>
  <c r="S3632" i="2" a="1"/>
  <c r="S3632" i="2"/>
  <c r="S3633" i="2" a="1"/>
  <c r="S3633" i="2" s="1"/>
  <c r="S3634" i="2" a="1"/>
  <c r="S3634" i="2"/>
  <c r="S3635" i="2" a="1"/>
  <c r="S3635" i="2" s="1"/>
  <c r="S3636" i="2" a="1"/>
  <c r="S3636" i="2"/>
  <c r="S3637" i="2" a="1"/>
  <c r="S3637" i="2" s="1"/>
  <c r="S3638" i="2" a="1"/>
  <c r="S3638" i="2" s="1"/>
  <c r="S3639" i="2" a="1"/>
  <c r="S3639" i="2" s="1"/>
  <c r="S3640" i="2" a="1"/>
  <c r="S3640" i="2"/>
  <c r="S3641" i="2" a="1"/>
  <c r="S3641" i="2" s="1"/>
  <c r="S3642" i="2" a="1"/>
  <c r="S3642" i="2"/>
  <c r="S3643" i="2" a="1"/>
  <c r="S3643" i="2" s="1"/>
  <c r="S3644" i="2" a="1"/>
  <c r="S3644" i="2" s="1"/>
  <c r="S3645" i="2" a="1"/>
  <c r="S3645" i="2"/>
  <c r="S3646" i="2" a="1"/>
  <c r="S3646" i="2" s="1"/>
  <c r="S3647" i="2" a="1"/>
  <c r="S3647" i="2"/>
  <c r="S3648" i="2" a="1"/>
  <c r="S3648" i="2" s="1"/>
  <c r="S3649" i="2" a="1"/>
  <c r="S3649" i="2" s="1"/>
  <c r="S3650" i="2" a="1"/>
  <c r="S3650" i="2" s="1"/>
  <c r="S3651" i="2" a="1"/>
  <c r="S3651" i="2" s="1"/>
  <c r="S3652" i="2" a="1"/>
  <c r="S3652" i="2" s="1"/>
  <c r="S3653" i="2" a="1"/>
  <c r="S3653" i="2"/>
  <c r="S3654" i="2" a="1"/>
  <c r="S3654" i="2" s="1"/>
  <c r="S3655" i="2" a="1"/>
  <c r="S3655" i="2" s="1"/>
  <c r="S3656" i="2" a="1"/>
  <c r="S3656" i="2"/>
  <c r="S3657" i="2" a="1"/>
  <c r="S3657" i="2" s="1"/>
  <c r="S3658" i="2" a="1"/>
  <c r="S3658" i="2"/>
  <c r="S3659" i="2" a="1"/>
  <c r="S3659" i="2" s="1"/>
  <c r="S3660" i="2" a="1"/>
  <c r="S3660" i="2"/>
  <c r="S3661" i="2" a="1"/>
  <c r="S3661" i="2" s="1"/>
  <c r="S3662" i="2" a="1"/>
  <c r="S3662" i="2"/>
  <c r="S3663" i="2" a="1"/>
  <c r="S3663" i="2" s="1"/>
  <c r="S3664" i="2" a="1"/>
  <c r="S3664" i="2" s="1"/>
  <c r="S3665" i="2" a="1"/>
  <c r="S3665" i="2" s="1"/>
  <c r="S3666" i="2" a="1"/>
  <c r="S3666" i="2"/>
  <c r="S3667" i="2" a="1"/>
  <c r="S3667" i="2" s="1"/>
  <c r="S3668" i="2" a="1"/>
  <c r="S3668" i="2" s="1"/>
  <c r="S3669" i="2" a="1"/>
  <c r="S3669" i="2"/>
  <c r="S3670" i="2" a="1"/>
  <c r="S3670" i="2" s="1"/>
  <c r="S3671" i="2" a="1"/>
  <c r="S3671" i="2"/>
  <c r="S3672" i="2" a="1"/>
  <c r="S3672" i="2" s="1"/>
  <c r="S3673" i="2" a="1"/>
  <c r="S3673" i="2" s="1"/>
  <c r="S3674" i="2" a="1"/>
  <c r="S3674" i="2" s="1"/>
  <c r="S3675" i="2" a="1"/>
  <c r="S3675" i="2"/>
  <c r="S3676" i="2" a="1"/>
  <c r="S3676" i="2" s="1"/>
  <c r="S3677" i="2" a="1"/>
  <c r="S3677" i="2" s="1"/>
  <c r="S3678" i="2" a="1"/>
  <c r="S3678" i="2" s="1"/>
  <c r="S3679" i="2" a="1"/>
  <c r="S3679" i="2" s="1"/>
  <c r="S3680" i="2" a="1"/>
  <c r="S3680" i="2"/>
  <c r="S3681" i="2" a="1"/>
  <c r="S3681" i="2" s="1"/>
  <c r="S3682" i="2" a="1"/>
  <c r="S3682" i="2"/>
  <c r="S3683" i="2" a="1"/>
  <c r="S3683" i="2" s="1"/>
  <c r="S3684" i="2" a="1"/>
  <c r="S3684" i="2"/>
  <c r="S3685" i="2" a="1"/>
  <c r="S3685" i="2" s="1"/>
  <c r="S3686" i="2" a="1"/>
  <c r="S3686" i="2"/>
  <c r="S3687" i="2" a="1"/>
  <c r="S3687" i="2" s="1"/>
  <c r="S3688" i="2" a="1"/>
  <c r="S3688" i="2"/>
  <c r="S3689" i="2" a="1"/>
  <c r="S3689" i="2" s="1"/>
  <c r="S3690" i="2" a="1"/>
  <c r="S3690" i="2" s="1"/>
  <c r="S3691" i="2" a="1"/>
  <c r="S3691" i="2" s="1"/>
  <c r="S3692" i="2" a="1"/>
  <c r="S3692" i="2" s="1"/>
  <c r="S3693" i="2" a="1"/>
  <c r="S3693" i="2"/>
  <c r="S3694" i="2" a="1"/>
  <c r="S3694" i="2" s="1"/>
  <c r="S3695" i="2" a="1"/>
  <c r="S3695" i="2"/>
  <c r="S3696" i="2" a="1"/>
  <c r="S3696" i="2" s="1"/>
  <c r="S3697" i="2" a="1"/>
  <c r="S3697" i="2" s="1"/>
  <c r="S3698" i="2" a="1"/>
  <c r="S3698" i="2" s="1"/>
  <c r="S3699" i="2" a="1"/>
  <c r="S3699" i="2"/>
  <c r="S3700" i="2" a="1"/>
  <c r="S3700" i="2" s="1"/>
  <c r="S3701" i="2" a="1"/>
  <c r="S3701" i="2"/>
  <c r="S3702" i="2" a="1"/>
  <c r="S3702" i="2" s="1"/>
  <c r="S3703" i="2" a="1"/>
  <c r="S3703" i="2" s="1"/>
  <c r="S3704" i="2" a="1"/>
  <c r="S3704" i="2"/>
  <c r="S3705" i="2" a="1"/>
  <c r="S3705" i="2" s="1"/>
  <c r="S3706" i="2" a="1"/>
  <c r="S3706" i="2"/>
  <c r="S3707" i="2" a="1"/>
  <c r="S3707" i="2" s="1"/>
  <c r="S3708" i="2" a="1"/>
  <c r="S3708" i="2"/>
  <c r="S3709" i="2" a="1"/>
  <c r="S3709" i="2" s="1"/>
  <c r="S3710" i="2" a="1"/>
  <c r="S3710" i="2"/>
  <c r="S3711" i="2" a="1"/>
  <c r="S3711" i="2" s="1"/>
  <c r="S3712" i="2" a="1"/>
  <c r="S3712" i="2"/>
  <c r="S3713" i="2" a="1"/>
  <c r="S3713" i="2" s="1"/>
  <c r="S3714" i="2" a="1"/>
  <c r="S3714" i="2"/>
  <c r="S3715" i="2" a="1"/>
  <c r="S3715" i="2" s="1"/>
  <c r="S3716" i="2" a="1"/>
  <c r="S3716" i="2" s="1"/>
  <c r="S3717" i="2" a="1"/>
  <c r="S3717" i="2"/>
  <c r="S3718" i="2" a="1"/>
  <c r="S3718" i="2" s="1"/>
  <c r="S3719" i="2" a="1"/>
  <c r="S3719" i="2"/>
  <c r="S3720" i="2" a="1"/>
  <c r="S3720" i="2" s="1"/>
  <c r="S3721" i="2" a="1"/>
  <c r="S3721" i="2" s="1"/>
  <c r="S3722" i="2" a="1"/>
  <c r="S3722" i="2" s="1"/>
  <c r="S3723" i="2" a="1"/>
  <c r="S3723" i="2"/>
  <c r="S3724" i="2" a="1"/>
  <c r="S3724" i="2"/>
  <c r="S3725" i="2" a="1"/>
  <c r="S3725" i="2"/>
  <c r="S3726" i="2" a="1"/>
  <c r="S3726" i="2" s="1"/>
  <c r="S3727" i="2" a="1"/>
  <c r="S3727" i="2" s="1"/>
  <c r="S3728" i="2" a="1"/>
  <c r="S3728" i="2"/>
  <c r="S3729" i="2" a="1"/>
  <c r="S3729" i="2" s="1"/>
  <c r="S3730" i="2" a="1"/>
  <c r="S3730" i="2"/>
  <c r="O3" i="2"/>
  <c r="O2"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R3" i="2" a="1"/>
  <c r="R3" i="2"/>
  <c r="R4" i="2" a="1"/>
  <c r="R4" i="2" s="1"/>
  <c r="R5" i="2" a="1"/>
  <c r="R5" i="2" s="1"/>
  <c r="R6" i="2" a="1"/>
  <c r="R6" i="2" s="1"/>
  <c r="R7" i="2" a="1"/>
  <c r="R7" i="2" s="1"/>
  <c r="R8" i="2" a="1"/>
  <c r="R8" i="2" s="1"/>
  <c r="R9" i="2" a="1"/>
  <c r="R9" i="2" s="1"/>
  <c r="R10" i="2" a="1"/>
  <c r="R10" i="2"/>
  <c r="R11" i="2" a="1"/>
  <c r="R11" i="2" s="1"/>
  <c r="R12" i="2" a="1"/>
  <c r="R12" i="2"/>
  <c r="R13" i="2" a="1"/>
  <c r="R13" i="2" s="1"/>
  <c r="R14" i="2" a="1"/>
  <c r="R14" i="2" s="1"/>
  <c r="R15" i="2" a="1"/>
  <c r="R15" i="2" s="1"/>
  <c r="R16" i="2" a="1"/>
  <c r="R16" i="2" s="1"/>
  <c r="R17" i="2" a="1"/>
  <c r="R17" i="2" s="1"/>
  <c r="R18" i="2" a="1"/>
  <c r="R18" i="2"/>
  <c r="R19" i="2" a="1"/>
  <c r="R19" i="2" s="1"/>
  <c r="R20" i="2" a="1"/>
  <c r="R20" i="2" s="1"/>
  <c r="R21" i="2" a="1"/>
  <c r="R21" i="2"/>
  <c r="R22" i="2" a="1"/>
  <c r="R22" i="2" s="1"/>
  <c r="R23" i="2" a="1"/>
  <c r="R23" i="2" s="1"/>
  <c r="R24" i="2" a="1"/>
  <c r="R24" i="2"/>
  <c r="R25" i="2" a="1"/>
  <c r="R25" i="2" s="1"/>
  <c r="R26" i="2" a="1"/>
  <c r="R26" i="2" s="1"/>
  <c r="R27" i="2" a="1"/>
  <c r="R27" i="2"/>
  <c r="R28" i="2" a="1"/>
  <c r="R28" i="2" s="1"/>
  <c r="R29" i="2" a="1"/>
  <c r="R29" i="2" s="1"/>
  <c r="R30" i="2" a="1"/>
  <c r="R30" i="2" s="1"/>
  <c r="R31" i="2" a="1"/>
  <c r="R31" i="2" s="1"/>
  <c r="R32" i="2" a="1"/>
  <c r="R32" i="2" s="1"/>
  <c r="R33" i="2" a="1"/>
  <c r="R33" i="2" s="1"/>
  <c r="R34" i="2" a="1"/>
  <c r="R34" i="2" s="1"/>
  <c r="R35" i="2" a="1"/>
  <c r="R35" i="2"/>
  <c r="R36" i="2" a="1"/>
  <c r="R36" i="2" s="1"/>
  <c r="R37" i="2" a="1"/>
  <c r="R37" i="2" s="1"/>
  <c r="R38" i="2" a="1"/>
  <c r="R38" i="2" s="1"/>
  <c r="R39" i="2" a="1"/>
  <c r="R39" i="2"/>
  <c r="R40" i="2" a="1"/>
  <c r="R40" i="2" s="1"/>
  <c r="R41" i="2" a="1"/>
  <c r="R41" i="2"/>
  <c r="R42" i="2" a="1"/>
  <c r="R42" i="2" s="1"/>
  <c r="R43" i="2" a="1"/>
  <c r="R43" i="2" s="1"/>
  <c r="R44" i="2" a="1"/>
  <c r="R44" i="2" s="1"/>
  <c r="R45" i="2" a="1"/>
  <c r="R45" i="2" s="1"/>
  <c r="R46" i="2" a="1"/>
  <c r="R46" i="2" s="1"/>
  <c r="R47" i="2" a="1"/>
  <c r="R47" i="2"/>
  <c r="R48" i="2" a="1"/>
  <c r="R48" i="2" s="1"/>
  <c r="R49" i="2" a="1"/>
  <c r="R49" i="2" s="1"/>
  <c r="R50" i="2" a="1"/>
  <c r="R50" i="2" s="1"/>
  <c r="R51" i="2" a="1"/>
  <c r="R51" i="2" s="1"/>
  <c r="R52" i="2" a="1"/>
  <c r="R52" i="2" s="1"/>
  <c r="R53" i="2" a="1"/>
  <c r="R53" i="2"/>
  <c r="R54" i="2" a="1"/>
  <c r="R54" i="2" s="1"/>
  <c r="R55" i="2" a="1"/>
  <c r="R55" i="2" s="1"/>
  <c r="R56" i="2" a="1"/>
  <c r="R56" i="2" s="1"/>
  <c r="R57" i="2" a="1"/>
  <c r="R57" i="2" s="1"/>
  <c r="R58" i="2" a="1"/>
  <c r="R58" i="2" s="1"/>
  <c r="R59" i="2" a="1"/>
  <c r="R59" i="2" s="1"/>
  <c r="R60" i="2" a="1"/>
  <c r="R60" i="2" s="1"/>
  <c r="R61" i="2" a="1"/>
  <c r="R61" i="2" s="1"/>
  <c r="R62" i="2" a="1"/>
  <c r="R62" i="2" s="1"/>
  <c r="R63" i="2" a="1"/>
  <c r="R63" i="2"/>
  <c r="R64" i="2" a="1"/>
  <c r="R64" i="2" s="1"/>
  <c r="R65" i="2" a="1"/>
  <c r="R65" i="2" s="1"/>
  <c r="R66" i="2" a="1"/>
  <c r="R66" i="2" s="1"/>
  <c r="R67" i="2" a="1"/>
  <c r="R67" i="2" s="1"/>
  <c r="R68" i="2" a="1"/>
  <c r="R68" i="2" s="1"/>
  <c r="R69" i="2" a="1"/>
  <c r="R69" i="2" s="1"/>
  <c r="R70" i="2" a="1"/>
  <c r="R70" i="2" s="1"/>
  <c r="R71" i="2" a="1"/>
  <c r="R71" i="2"/>
  <c r="R72" i="2" a="1"/>
  <c r="R72" i="2" s="1"/>
  <c r="R73" i="2" a="1"/>
  <c r="R73" i="2" s="1"/>
  <c r="R74" i="2" a="1"/>
  <c r="R74" i="2" s="1"/>
  <c r="R75" i="2" a="1"/>
  <c r="R75" i="2" s="1"/>
  <c r="R76" i="2" a="1"/>
  <c r="R76" i="2" s="1"/>
  <c r="R77" i="2" a="1"/>
  <c r="R77" i="2"/>
  <c r="R78" i="2" a="1"/>
  <c r="R78" i="2" s="1"/>
  <c r="R79" i="2" a="1"/>
  <c r="R79" i="2" s="1"/>
  <c r="R80" i="2" a="1"/>
  <c r="R80" i="2" s="1"/>
  <c r="R81" i="2" a="1"/>
  <c r="R81" i="2" s="1"/>
  <c r="R82" i="2" a="1"/>
  <c r="R82" i="2" s="1"/>
  <c r="R83" i="2" a="1"/>
  <c r="R83" i="2" s="1"/>
  <c r="R84" i="2" a="1"/>
  <c r="R84" i="2" s="1"/>
  <c r="R85" i="2" a="1"/>
  <c r="R85" i="2" s="1"/>
  <c r="R86" i="2" a="1"/>
  <c r="R86" i="2" s="1"/>
  <c r="R87" i="2" a="1"/>
  <c r="R87" i="2" s="1"/>
  <c r="R88" i="2" a="1"/>
  <c r="R88" i="2" s="1"/>
  <c r="R89" i="2" a="1"/>
  <c r="R89" i="2" s="1"/>
  <c r="R90" i="2" a="1"/>
  <c r="R90" i="2" s="1"/>
  <c r="R91" i="2" a="1"/>
  <c r="R91" i="2" s="1"/>
  <c r="R92" i="2" a="1"/>
  <c r="R92" i="2" s="1"/>
  <c r="R93" i="2" a="1"/>
  <c r="R93" i="2" s="1"/>
  <c r="R94" i="2" a="1"/>
  <c r="R94" i="2" s="1"/>
  <c r="R95" i="2" a="1"/>
  <c r="R95" i="2" s="1"/>
  <c r="R96" i="2" a="1"/>
  <c r="R96" i="2"/>
  <c r="R97" i="2" a="1"/>
  <c r="R97" i="2" s="1"/>
  <c r="R98" i="2" a="1"/>
  <c r="R98" i="2" s="1"/>
  <c r="R99" i="2" a="1"/>
  <c r="R99" i="2" s="1"/>
  <c r="R100" i="2" a="1"/>
  <c r="R100" i="2" s="1"/>
  <c r="R101" i="2" a="1"/>
  <c r="R101" i="2" s="1"/>
  <c r="R102" i="2" a="1"/>
  <c r="R102" i="2" s="1"/>
  <c r="R103" i="2" a="1"/>
  <c r="R103" i="2" s="1"/>
  <c r="R104" i="2" a="1"/>
  <c r="R104" i="2" s="1"/>
  <c r="R105" i="2" a="1"/>
  <c r="R105" i="2" s="1"/>
  <c r="R106" i="2" a="1"/>
  <c r="R106" i="2"/>
  <c r="R107" i="2" a="1"/>
  <c r="R107" i="2" s="1"/>
  <c r="R108" i="2" a="1"/>
  <c r="R108" i="2" s="1"/>
  <c r="R109" i="2" a="1"/>
  <c r="R109" i="2" s="1"/>
  <c r="R110" i="2" a="1"/>
  <c r="R110" i="2" s="1"/>
  <c r="R111" i="2" a="1"/>
  <c r="R111" i="2" s="1"/>
  <c r="R112" i="2" a="1"/>
  <c r="R112" i="2" s="1"/>
  <c r="R113" i="2" a="1"/>
  <c r="R113" i="2" s="1"/>
  <c r="R114" i="2" a="1"/>
  <c r="R114" i="2" s="1"/>
  <c r="R115" i="2" a="1"/>
  <c r="R115" i="2" s="1"/>
  <c r="R116" i="2" a="1"/>
  <c r="R116" i="2" s="1"/>
  <c r="R117" i="2" a="1"/>
  <c r="R117" i="2" s="1"/>
  <c r="R118" i="2" a="1"/>
  <c r="R118" i="2" s="1"/>
  <c r="R119" i="2" a="1"/>
  <c r="R119" i="2" s="1"/>
  <c r="R120" i="2" a="1"/>
  <c r="R120" i="2"/>
  <c r="R121" i="2" a="1"/>
  <c r="R121" i="2" s="1"/>
  <c r="R122" i="2" a="1"/>
  <c r="R122" i="2" s="1"/>
  <c r="R123" i="2" a="1"/>
  <c r="R123" i="2" s="1"/>
  <c r="R124" i="2" a="1"/>
  <c r="R124" i="2" s="1"/>
  <c r="R125" i="2" a="1"/>
  <c r="R125" i="2" s="1"/>
  <c r="R126" i="2" a="1"/>
  <c r="R126" i="2" s="1"/>
  <c r="R127" i="2" a="1"/>
  <c r="R127" i="2" s="1"/>
  <c r="R128" i="2" a="1"/>
  <c r="R128" i="2" s="1"/>
  <c r="R129" i="2" a="1"/>
  <c r="R129" i="2" s="1"/>
  <c r="R130" i="2" a="1"/>
  <c r="R130" i="2" s="1"/>
  <c r="R131" i="2" a="1"/>
  <c r="R131" i="2" s="1"/>
  <c r="R132" i="2" a="1"/>
  <c r="R132" i="2" s="1"/>
  <c r="R133" i="2" a="1"/>
  <c r="R133" i="2" s="1"/>
  <c r="R134" i="2" a="1"/>
  <c r="R134" i="2" s="1"/>
  <c r="R135" i="2" a="1"/>
  <c r="R135" i="2" s="1"/>
  <c r="R136" i="2" a="1"/>
  <c r="R136" i="2" s="1"/>
  <c r="R137" i="2" a="1"/>
  <c r="R137" i="2" s="1"/>
  <c r="R138" i="2" a="1"/>
  <c r="R138" i="2" s="1"/>
  <c r="R139" i="2" a="1"/>
  <c r="R139" i="2" s="1"/>
  <c r="R140" i="2" a="1"/>
  <c r="R140" i="2" s="1"/>
  <c r="R141" i="2" a="1"/>
  <c r="R141" i="2" s="1"/>
  <c r="R142" i="2" a="1"/>
  <c r="R142" i="2" s="1"/>
  <c r="R143" i="2" a="1"/>
  <c r="R143" i="2"/>
  <c r="R144" i="2" a="1"/>
  <c r="R144" i="2" s="1"/>
  <c r="R145" i="2" a="1"/>
  <c r="R145" i="2" s="1"/>
  <c r="R146" i="2" a="1"/>
  <c r="R146" i="2" s="1"/>
  <c r="R147" i="2" a="1"/>
  <c r="R147" i="2" s="1"/>
  <c r="R148" i="2" a="1"/>
  <c r="R148" i="2" s="1"/>
  <c r="R149" i="2" a="1"/>
  <c r="R149" i="2" s="1"/>
  <c r="R150" i="2" a="1"/>
  <c r="R150" i="2"/>
  <c r="R151" i="2" a="1"/>
  <c r="R151" i="2" s="1"/>
  <c r="R152" i="2" a="1"/>
  <c r="R152" i="2" s="1"/>
  <c r="R153" i="2" a="1"/>
  <c r="R153" i="2" s="1"/>
  <c r="R154" i="2" a="1"/>
  <c r="R154" i="2"/>
  <c r="R155" i="2" a="1"/>
  <c r="R155" i="2" s="1"/>
  <c r="R156" i="2" a="1"/>
  <c r="R156" i="2" s="1"/>
  <c r="R157" i="2" a="1"/>
  <c r="R157" i="2" s="1"/>
  <c r="R158" i="2" a="1"/>
  <c r="R158" i="2" s="1"/>
  <c r="R159" i="2" a="1"/>
  <c r="R159" i="2" s="1"/>
  <c r="R160" i="2" a="1"/>
  <c r="R160" i="2" s="1"/>
  <c r="R161" i="2" a="1"/>
  <c r="R161" i="2" s="1"/>
  <c r="R162" i="2" a="1"/>
  <c r="R162" i="2"/>
  <c r="R163" i="2" a="1"/>
  <c r="R163" i="2" s="1"/>
  <c r="R164" i="2" a="1"/>
  <c r="R164" i="2" s="1"/>
  <c r="R165" i="2" a="1"/>
  <c r="R165" i="2" s="1"/>
  <c r="R166" i="2" a="1"/>
  <c r="R166" i="2" s="1"/>
  <c r="R167" i="2" a="1"/>
  <c r="R167" i="2" s="1"/>
  <c r="R168" i="2" a="1"/>
  <c r="R168" i="2"/>
  <c r="R169" i="2" a="1"/>
  <c r="R169" i="2" s="1"/>
  <c r="R170" i="2" a="1"/>
  <c r="R170" i="2" s="1"/>
  <c r="R171" i="2" a="1"/>
  <c r="R171" i="2"/>
  <c r="R172" i="2" a="1"/>
  <c r="R172" i="2"/>
  <c r="R173" i="2" a="1"/>
  <c r="R173" i="2" s="1"/>
  <c r="R174" i="2" a="1"/>
  <c r="R174" i="2" s="1"/>
  <c r="R175" i="2" a="1"/>
  <c r="R175" i="2" s="1"/>
  <c r="R176" i="2" a="1"/>
  <c r="R176" i="2" s="1"/>
  <c r="R177" i="2" a="1"/>
  <c r="R177" i="2"/>
  <c r="R178" i="2" a="1"/>
  <c r="R178" i="2"/>
  <c r="R179" i="2" a="1"/>
  <c r="R179" i="2" s="1"/>
  <c r="R180" i="2" a="1"/>
  <c r="R180" i="2" s="1"/>
  <c r="R181" i="2" a="1"/>
  <c r="R181" i="2" s="1"/>
  <c r="R182" i="2" a="1"/>
  <c r="R182" i="2" s="1"/>
  <c r="R183" i="2" a="1"/>
  <c r="R183" i="2" s="1"/>
  <c r="R184" i="2" a="1"/>
  <c r="R184" i="2" s="1"/>
  <c r="R185" i="2" a="1"/>
  <c r="R185" i="2"/>
  <c r="R186" i="2" a="1"/>
  <c r="R186" i="2" s="1"/>
  <c r="R187" i="2" a="1"/>
  <c r="R187" i="2" s="1"/>
  <c r="R188" i="2" a="1"/>
  <c r="R188" i="2" s="1"/>
  <c r="R189" i="2" a="1"/>
  <c r="R189" i="2" s="1"/>
  <c r="R190" i="2" a="1"/>
  <c r="R190" i="2" s="1"/>
  <c r="R191" i="2" a="1"/>
  <c r="R191" i="2" s="1"/>
  <c r="R192" i="2" a="1"/>
  <c r="R192" i="2" s="1"/>
  <c r="R193" i="2" a="1"/>
  <c r="R193" i="2" s="1"/>
  <c r="R194" i="2" a="1"/>
  <c r="R194" i="2" s="1"/>
  <c r="R195" i="2" a="1"/>
  <c r="R195" i="2" s="1"/>
  <c r="R196" i="2" a="1"/>
  <c r="R196" i="2" s="1"/>
  <c r="R197" i="2" a="1"/>
  <c r="R197" i="2"/>
  <c r="R198" i="2" a="1"/>
  <c r="R198" i="2" s="1"/>
  <c r="R199" i="2" a="1"/>
  <c r="R199" i="2" s="1"/>
  <c r="R200" i="2" a="1"/>
  <c r="R200" i="2" s="1"/>
  <c r="R201" i="2" a="1"/>
  <c r="R201" i="2" s="1"/>
  <c r="R202" i="2" a="1"/>
  <c r="R202" i="2"/>
  <c r="R203" i="2" a="1"/>
  <c r="R203" i="2" s="1"/>
  <c r="R204" i="2" a="1"/>
  <c r="R204" i="2"/>
  <c r="R205" i="2" a="1"/>
  <c r="R205" i="2" s="1"/>
  <c r="R206" i="2" a="1"/>
  <c r="R206" i="2" s="1"/>
  <c r="R207" i="2" a="1"/>
  <c r="R207" i="2" s="1"/>
  <c r="R208" i="2" a="1"/>
  <c r="R208" i="2" s="1"/>
  <c r="R209" i="2" a="1"/>
  <c r="R209" i="2"/>
  <c r="R210" i="2" a="1"/>
  <c r="R210" i="2" s="1"/>
  <c r="R211" i="2" a="1"/>
  <c r="R211" i="2" s="1"/>
  <c r="R212" i="2" a="1"/>
  <c r="R212" i="2" s="1"/>
  <c r="R213" i="2" a="1"/>
  <c r="R213" i="2"/>
  <c r="R214" i="2" a="1"/>
  <c r="R214" i="2" s="1"/>
  <c r="R215" i="2" a="1"/>
  <c r="R215" i="2" s="1"/>
  <c r="R216" i="2" a="1"/>
  <c r="R216" i="2" s="1"/>
  <c r="R217" i="2" a="1"/>
  <c r="R217" i="2" s="1"/>
  <c r="R218" i="2" a="1"/>
  <c r="R218" i="2" s="1"/>
  <c r="R219" i="2" a="1"/>
  <c r="R219" i="2" s="1"/>
  <c r="R220" i="2" a="1"/>
  <c r="R220" i="2"/>
  <c r="R221" i="2" a="1"/>
  <c r="R221" i="2" s="1"/>
  <c r="R222" i="2" a="1"/>
  <c r="R222" i="2" s="1"/>
  <c r="R223" i="2" a="1"/>
  <c r="R223" i="2" s="1"/>
  <c r="R224" i="2" a="1"/>
  <c r="R224" i="2" s="1"/>
  <c r="R225" i="2" a="1"/>
  <c r="R225" i="2" s="1"/>
  <c r="R226" i="2" a="1"/>
  <c r="R226" i="2" s="1"/>
  <c r="R227" i="2" a="1"/>
  <c r="R227" i="2" s="1"/>
  <c r="R228" i="2" a="1"/>
  <c r="R228" i="2" s="1"/>
  <c r="R229" i="2" a="1"/>
  <c r="R229" i="2" s="1"/>
  <c r="R230" i="2" a="1"/>
  <c r="R230" i="2" s="1"/>
  <c r="R231" i="2" a="1"/>
  <c r="R231" i="2" s="1"/>
  <c r="R232" i="2" a="1"/>
  <c r="R232" i="2" s="1"/>
  <c r="R233" i="2" a="1"/>
  <c r="R233" i="2" s="1"/>
  <c r="R234" i="2" a="1"/>
  <c r="R234" i="2" s="1"/>
  <c r="R235" i="2" a="1"/>
  <c r="R235" i="2" s="1"/>
  <c r="R236" i="2" a="1"/>
  <c r="R236" i="2" s="1"/>
  <c r="R237" i="2" a="1"/>
  <c r="R237" i="2" s="1"/>
  <c r="R238" i="2" a="1"/>
  <c r="R238" i="2" s="1"/>
  <c r="R239" i="2" a="1"/>
  <c r="R239" i="2" s="1"/>
  <c r="R240" i="2" a="1"/>
  <c r="R240" i="2"/>
  <c r="R241" i="2" a="1"/>
  <c r="R241" i="2" s="1"/>
  <c r="R242" i="2" a="1"/>
  <c r="R242" i="2" s="1"/>
  <c r="R243" i="2" a="1"/>
  <c r="R243" i="2" s="1"/>
  <c r="R244" i="2" a="1"/>
  <c r="R244" i="2" s="1"/>
  <c r="R245" i="2" a="1"/>
  <c r="R245" i="2" s="1"/>
  <c r="R246" i="2" a="1"/>
  <c r="R246" i="2" s="1"/>
  <c r="R247" i="2" a="1"/>
  <c r="R247" i="2" s="1"/>
  <c r="R248" i="2" a="1"/>
  <c r="R248" i="2" s="1"/>
  <c r="R249" i="2" a="1"/>
  <c r="R249" i="2" s="1"/>
  <c r="R250" i="2" a="1"/>
  <c r="R250" i="2" s="1"/>
  <c r="R251" i="2" a="1"/>
  <c r="R251" i="2"/>
  <c r="R252" i="2" a="1"/>
  <c r="R252" i="2" s="1"/>
  <c r="R253" i="2" a="1"/>
  <c r="R253" i="2" s="1"/>
  <c r="R254" i="2" a="1"/>
  <c r="R254" i="2" s="1"/>
  <c r="R255" i="2" a="1"/>
  <c r="R255" i="2"/>
  <c r="R256" i="2" a="1"/>
  <c r="R256" i="2" s="1"/>
  <c r="R257" i="2" a="1"/>
  <c r="R257" i="2" s="1"/>
  <c r="R258" i="2" a="1"/>
  <c r="R258" i="2" s="1"/>
  <c r="R259" i="2" a="1"/>
  <c r="R259" i="2" s="1"/>
  <c r="R260" i="2" a="1"/>
  <c r="R260" i="2" s="1"/>
  <c r="R261" i="2" a="1"/>
  <c r="R261" i="2" s="1"/>
  <c r="R262" i="2" a="1"/>
  <c r="R262" i="2" s="1"/>
  <c r="R263" i="2" a="1"/>
  <c r="R263" i="2"/>
  <c r="R264" i="2" a="1"/>
  <c r="R264" i="2" s="1"/>
  <c r="R265" i="2" a="1"/>
  <c r="R265" i="2" s="1"/>
  <c r="R266" i="2" a="1"/>
  <c r="R266" i="2" s="1"/>
  <c r="R267" i="2" a="1"/>
  <c r="R267" i="2" s="1"/>
  <c r="R268" i="2" a="1"/>
  <c r="R268" i="2" s="1"/>
  <c r="R269" i="2" a="1"/>
  <c r="R269" i="2" s="1"/>
  <c r="R270" i="2" a="1"/>
  <c r="R270" i="2"/>
  <c r="R271" i="2" a="1"/>
  <c r="R271" i="2" s="1"/>
  <c r="R272" i="2" a="1"/>
  <c r="R272" i="2" s="1"/>
  <c r="R273" i="2" a="1"/>
  <c r="R273" i="2" s="1"/>
  <c r="R274" i="2" a="1"/>
  <c r="R274" i="2" s="1"/>
  <c r="R275" i="2" a="1"/>
  <c r="R275" i="2" s="1"/>
  <c r="R276" i="2" a="1"/>
  <c r="R276" i="2" s="1"/>
  <c r="R277" i="2" a="1"/>
  <c r="R277" i="2" s="1"/>
  <c r="R278" i="2" a="1"/>
  <c r="R278" i="2" s="1"/>
  <c r="R279" i="2" a="1"/>
  <c r="R279" i="2" s="1"/>
  <c r="R280" i="2" a="1"/>
  <c r="R280" i="2"/>
  <c r="R281" i="2" a="1"/>
  <c r="R281" i="2" s="1"/>
  <c r="R282" i="2" a="1"/>
  <c r="R282" i="2" s="1"/>
  <c r="R283" i="2" a="1"/>
  <c r="R283" i="2" s="1"/>
  <c r="R284" i="2" a="1"/>
  <c r="R284" i="2" s="1"/>
  <c r="R285" i="2" a="1"/>
  <c r="R285" i="2" s="1"/>
  <c r="R286" i="2" a="1"/>
  <c r="R286" i="2" s="1"/>
  <c r="R287" i="2" a="1"/>
  <c r="R287" i="2"/>
  <c r="R288" i="2" a="1"/>
  <c r="R288" i="2" s="1"/>
  <c r="R289" i="2" a="1"/>
  <c r="R289" i="2" s="1"/>
  <c r="R290" i="2" a="1"/>
  <c r="R290" i="2" s="1"/>
  <c r="R291" i="2" a="1"/>
  <c r="R291" i="2" s="1"/>
  <c r="R292" i="2" a="1"/>
  <c r="R292" i="2" s="1"/>
  <c r="R293" i="2" a="1"/>
  <c r="R293" i="2"/>
  <c r="R294" i="2" a="1"/>
  <c r="R294" i="2" s="1"/>
  <c r="R295" i="2" a="1"/>
  <c r="R295" i="2" s="1"/>
  <c r="R296" i="2" a="1"/>
  <c r="R296" i="2" s="1"/>
  <c r="R297" i="2" a="1"/>
  <c r="R297" i="2" s="1"/>
  <c r="R298" i="2" a="1"/>
  <c r="R298" i="2" s="1"/>
  <c r="R299" i="2" a="1"/>
  <c r="R299" i="2" s="1"/>
  <c r="R300" i="2" a="1"/>
  <c r="R300" i="2" s="1"/>
  <c r="R301" i="2" a="1"/>
  <c r="R301" i="2" s="1"/>
  <c r="R302" i="2" a="1"/>
  <c r="R302" i="2" s="1"/>
  <c r="R303" i="2" a="1"/>
  <c r="R303" i="2" s="1"/>
  <c r="R304" i="2" a="1"/>
  <c r="R304" i="2" s="1"/>
  <c r="R305" i="2" a="1"/>
  <c r="R305" i="2"/>
  <c r="R306" i="2" a="1"/>
  <c r="R306" i="2" s="1"/>
  <c r="R307" i="2" a="1"/>
  <c r="R307" i="2" s="1"/>
  <c r="R308" i="2" a="1"/>
  <c r="R308" i="2" s="1"/>
  <c r="R309" i="2" a="1"/>
  <c r="R309" i="2" s="1"/>
  <c r="R310" i="2" a="1"/>
  <c r="R310" i="2"/>
  <c r="R311" i="2" a="1"/>
  <c r="R311" i="2" s="1"/>
  <c r="R312" i="2" a="1"/>
  <c r="R312" i="2"/>
  <c r="R313" i="2" a="1"/>
  <c r="R313" i="2" s="1"/>
  <c r="R314" i="2" a="1"/>
  <c r="R314" i="2" s="1"/>
  <c r="R315" i="2" a="1"/>
  <c r="R315" i="2" s="1"/>
  <c r="R316" i="2" a="1"/>
  <c r="R316" i="2"/>
  <c r="R317" i="2" a="1"/>
  <c r="R317" i="2" s="1"/>
  <c r="R318" i="2" a="1"/>
  <c r="R318" i="2" s="1"/>
  <c r="R319" i="2" a="1"/>
  <c r="R319" i="2" s="1"/>
  <c r="R320" i="2" a="1"/>
  <c r="R320" i="2" s="1"/>
  <c r="R321" i="2" a="1"/>
  <c r="R321" i="2" s="1"/>
  <c r="R322" i="2" a="1"/>
  <c r="R322" i="2"/>
  <c r="R323" i="2" a="1"/>
  <c r="R323" i="2" s="1"/>
  <c r="R324" i="2" a="1"/>
  <c r="R324" i="2" s="1"/>
  <c r="R325" i="2" a="1"/>
  <c r="R325" i="2" s="1"/>
  <c r="R326" i="2" a="1"/>
  <c r="R326" i="2" s="1"/>
  <c r="R327" i="2" a="1"/>
  <c r="R327" i="2" s="1"/>
  <c r="R328" i="2" a="1"/>
  <c r="R328" i="2" s="1"/>
  <c r="R329" i="2" a="1"/>
  <c r="R329" i="2" s="1"/>
  <c r="R330" i="2" a="1"/>
  <c r="R330" i="2" s="1"/>
  <c r="R331" i="2" a="1"/>
  <c r="R331" i="2" s="1"/>
  <c r="R332" i="2" a="1"/>
  <c r="R332" i="2" s="1"/>
  <c r="R333" i="2" a="1"/>
  <c r="R333" i="2" s="1"/>
  <c r="R334" i="2" a="1"/>
  <c r="R334" i="2" s="1"/>
  <c r="R335" i="2" a="1"/>
  <c r="R335" i="2" s="1"/>
  <c r="R336" i="2" a="1"/>
  <c r="R336" i="2" s="1"/>
  <c r="R337" i="2" a="1"/>
  <c r="R337" i="2" s="1"/>
  <c r="R338" i="2" a="1"/>
  <c r="R338" i="2" s="1"/>
  <c r="R339" i="2" a="1"/>
  <c r="R339" i="2" s="1"/>
  <c r="R340" i="2" a="1"/>
  <c r="R340" i="2" s="1"/>
  <c r="R341" i="2" a="1"/>
  <c r="R341" i="2"/>
  <c r="R342" i="2" a="1"/>
  <c r="R342" i="2" s="1"/>
  <c r="R343" i="2" a="1"/>
  <c r="R343" i="2" s="1"/>
  <c r="R344" i="2" a="1"/>
  <c r="R344" i="2" s="1"/>
  <c r="R345" i="2" a="1"/>
  <c r="R345" i="2" s="1"/>
  <c r="R346" i="2" a="1"/>
  <c r="R346" i="2" s="1"/>
  <c r="R347" i="2" a="1"/>
  <c r="R347" i="2" s="1"/>
  <c r="R348" i="2" a="1"/>
  <c r="R348" i="2"/>
  <c r="R349" i="2" a="1"/>
  <c r="R349" i="2" s="1"/>
  <c r="R350" i="2" a="1"/>
  <c r="R350" i="2" s="1"/>
  <c r="R351" i="2" a="1"/>
  <c r="R351" i="2" s="1"/>
  <c r="R352" i="2" a="1"/>
  <c r="R352" i="2" s="1"/>
  <c r="R353" i="2" a="1"/>
  <c r="R353" i="2" s="1"/>
  <c r="R354" i="2" a="1"/>
  <c r="R354" i="2" s="1"/>
  <c r="R355" i="2" a="1"/>
  <c r="R355" i="2" s="1"/>
  <c r="R356" i="2" a="1"/>
  <c r="R356" i="2" s="1"/>
  <c r="R357" i="2" a="1"/>
  <c r="R357" i="2"/>
  <c r="R358" i="2" a="1"/>
  <c r="R358" i="2"/>
  <c r="R359" i="2" a="1"/>
  <c r="R359" i="2" s="1"/>
  <c r="R360" i="2" a="1"/>
  <c r="R360" i="2" s="1"/>
  <c r="R361" i="2" a="1"/>
  <c r="R361" i="2" s="1"/>
  <c r="R362" i="2" a="1"/>
  <c r="R362" i="2" s="1"/>
  <c r="R363" i="2" a="1"/>
  <c r="R363" i="2" s="1"/>
  <c r="R364" i="2" a="1"/>
  <c r="R364" i="2" s="1"/>
  <c r="R365" i="2" a="1"/>
  <c r="R365" i="2" s="1"/>
  <c r="R366" i="2" a="1"/>
  <c r="R366" i="2"/>
  <c r="R367" i="2" a="1"/>
  <c r="R367" i="2" s="1"/>
  <c r="R368" i="2" a="1"/>
  <c r="R368" i="2" s="1"/>
  <c r="R369" i="2" a="1"/>
  <c r="R369" i="2" s="1"/>
  <c r="R370" i="2" a="1"/>
  <c r="R370" i="2"/>
  <c r="R371" i="2" a="1"/>
  <c r="R371" i="2" s="1"/>
  <c r="R372" i="2" a="1"/>
  <c r="R372" i="2" s="1"/>
  <c r="R373" i="2" a="1"/>
  <c r="R373" i="2" s="1"/>
  <c r="R374" i="2" a="1"/>
  <c r="R374" i="2" s="1"/>
  <c r="R375" i="2" a="1"/>
  <c r="R375" i="2"/>
  <c r="R376" i="2" a="1"/>
  <c r="R376" i="2" s="1"/>
  <c r="R377" i="2" a="1"/>
  <c r="R377" i="2" s="1"/>
  <c r="R378" i="2" a="1"/>
  <c r="R378" i="2"/>
  <c r="R379" i="2" a="1"/>
  <c r="R379" i="2" s="1"/>
  <c r="R380" i="2" a="1"/>
  <c r="R380" i="2" s="1"/>
  <c r="R381" i="2" a="1"/>
  <c r="R381" i="2" s="1"/>
  <c r="R382" i="2" a="1"/>
  <c r="R382" i="2"/>
  <c r="R383" i="2" a="1"/>
  <c r="R383" i="2" s="1"/>
  <c r="R384" i="2" a="1"/>
  <c r="R384" i="2" s="1"/>
  <c r="R385" i="2" a="1"/>
  <c r="R385" i="2" s="1"/>
  <c r="R386" i="2" a="1"/>
  <c r="R386" i="2" s="1"/>
  <c r="R387" i="2" a="1"/>
  <c r="R387" i="2"/>
  <c r="R388" i="2" a="1"/>
  <c r="R388" i="2" s="1"/>
  <c r="R389" i="2" a="1"/>
  <c r="R389" i="2" s="1"/>
  <c r="R390" i="2" a="1"/>
  <c r="R390" i="2" s="1"/>
  <c r="R391" i="2" a="1"/>
  <c r="R391" i="2" s="1"/>
  <c r="R392" i="2" a="1"/>
  <c r="R392" i="2" s="1"/>
  <c r="R393" i="2" a="1"/>
  <c r="R393" i="2" s="1"/>
  <c r="R394" i="2" a="1"/>
  <c r="R394" i="2" s="1"/>
  <c r="R395" i="2" a="1"/>
  <c r="R395" i="2" s="1"/>
  <c r="R396" i="2" a="1"/>
  <c r="R396" i="2"/>
  <c r="R397" i="2" a="1"/>
  <c r="R397" i="2" s="1"/>
  <c r="R398" i="2" a="1"/>
  <c r="R398" i="2" s="1"/>
  <c r="R399" i="2" a="1"/>
  <c r="R399" i="2" s="1"/>
  <c r="R400" i="2" a="1"/>
  <c r="R400" i="2" s="1"/>
  <c r="R401" i="2" a="1"/>
  <c r="R401" i="2" s="1"/>
  <c r="R402" i="2" a="1"/>
  <c r="R402" i="2" s="1"/>
  <c r="R403" i="2" a="1"/>
  <c r="R403" i="2" s="1"/>
  <c r="R404" i="2" a="1"/>
  <c r="R404" i="2" s="1"/>
  <c r="R405" i="2" a="1"/>
  <c r="R405" i="2" s="1"/>
  <c r="R406" i="2" a="1"/>
  <c r="R406" i="2" s="1"/>
  <c r="R407" i="2" a="1"/>
  <c r="R407" i="2" s="1"/>
  <c r="R408" i="2" a="1"/>
  <c r="R408" i="2" s="1"/>
  <c r="R409" i="2" a="1"/>
  <c r="R409" i="2" s="1"/>
  <c r="R410" i="2" a="1"/>
  <c r="R410" i="2" s="1"/>
  <c r="R411" i="2" a="1"/>
  <c r="R411" i="2" s="1"/>
  <c r="R412" i="2" a="1"/>
  <c r="R412" i="2" s="1"/>
  <c r="R413" i="2" a="1"/>
  <c r="R413" i="2" s="1"/>
  <c r="R414" i="2" a="1"/>
  <c r="R414" i="2" s="1"/>
  <c r="R415" i="2" a="1"/>
  <c r="R415" i="2" s="1"/>
  <c r="R416" i="2" a="1"/>
  <c r="R416" i="2" s="1"/>
  <c r="R417" i="2" a="1"/>
  <c r="R417" i="2"/>
  <c r="R418" i="2" a="1"/>
  <c r="R418" i="2" s="1"/>
  <c r="R419" i="2" a="1"/>
  <c r="R419" i="2" s="1"/>
  <c r="R420" i="2" a="1"/>
  <c r="R420" i="2"/>
  <c r="R421" i="2" a="1"/>
  <c r="R421" i="2" s="1"/>
  <c r="R422" i="2" a="1"/>
  <c r="R422" i="2" s="1"/>
  <c r="R423" i="2" a="1"/>
  <c r="R423" i="2" s="1"/>
  <c r="R424" i="2" a="1"/>
  <c r="R424" i="2" s="1"/>
  <c r="R425" i="2" a="1"/>
  <c r="R425" i="2"/>
  <c r="R426" i="2" a="1"/>
  <c r="R426" i="2" s="1"/>
  <c r="R427" i="2" a="1"/>
  <c r="R427" i="2" s="1"/>
  <c r="R428" i="2" a="1"/>
  <c r="R428" i="2" s="1"/>
  <c r="R429" i="2" a="1"/>
  <c r="R429" i="2"/>
  <c r="R430" i="2" a="1"/>
  <c r="R430" i="2"/>
  <c r="R431" i="2" a="1"/>
  <c r="R431" i="2" s="1"/>
  <c r="R432" i="2" a="1"/>
  <c r="R432" i="2" s="1"/>
  <c r="R433" i="2" a="1"/>
  <c r="R433" i="2" s="1"/>
  <c r="R434" i="2" a="1"/>
  <c r="R434" i="2" s="1"/>
  <c r="R435" i="2" a="1"/>
  <c r="R435" i="2" s="1"/>
  <c r="R436" i="2" a="1"/>
  <c r="R436" i="2" s="1"/>
  <c r="R437" i="2" a="1"/>
  <c r="R437" i="2"/>
  <c r="R438" i="2" a="1"/>
  <c r="R438" i="2" s="1"/>
  <c r="R439" i="2" a="1"/>
  <c r="R439" i="2" s="1"/>
  <c r="R440" i="2" a="1"/>
  <c r="R440" i="2" s="1"/>
  <c r="R441" i="2" a="1"/>
  <c r="R441" i="2" s="1"/>
  <c r="R442" i="2" a="1"/>
  <c r="R442" i="2" s="1"/>
  <c r="R443" i="2" a="1"/>
  <c r="R443" i="2" s="1"/>
  <c r="R444" i="2" a="1"/>
  <c r="R444" i="2"/>
  <c r="R445" i="2" a="1"/>
  <c r="R445" i="2" s="1"/>
  <c r="R446" i="2" a="1"/>
  <c r="R446" i="2" s="1"/>
  <c r="R447" i="2" a="1"/>
  <c r="R447" i="2" s="1"/>
  <c r="R448" i="2" a="1"/>
  <c r="R448" i="2" s="1"/>
  <c r="R449" i="2" a="1"/>
  <c r="R449" i="2" s="1"/>
  <c r="R450" i="2" a="1"/>
  <c r="R450" i="2" s="1"/>
  <c r="R451" i="2" a="1"/>
  <c r="R451" i="2" s="1"/>
  <c r="R452" i="2" a="1"/>
  <c r="R452" i="2" s="1"/>
  <c r="R453" i="2" a="1"/>
  <c r="R453" i="2"/>
  <c r="R454" i="2" a="1"/>
  <c r="R454" i="2" s="1"/>
  <c r="R455" i="2" a="1"/>
  <c r="R455" i="2" s="1"/>
  <c r="R456" i="2" a="1"/>
  <c r="R456" i="2"/>
  <c r="R457" i="2" a="1"/>
  <c r="R457" i="2" s="1"/>
  <c r="R458" i="2" a="1"/>
  <c r="R458" i="2" s="1"/>
  <c r="R459" i="2" a="1"/>
  <c r="R459" i="2" s="1"/>
  <c r="R460" i="2" a="1"/>
  <c r="R460" i="2" s="1"/>
  <c r="R461" i="2" a="1"/>
  <c r="R461" i="2" s="1"/>
  <c r="R462" i="2" a="1"/>
  <c r="R462" i="2" s="1"/>
  <c r="R463" i="2" a="1"/>
  <c r="R463" i="2" s="1"/>
  <c r="R464" i="2" a="1"/>
  <c r="R464" i="2" s="1"/>
  <c r="R465" i="2" a="1"/>
  <c r="R465" i="2" s="1"/>
  <c r="R466" i="2" a="1"/>
  <c r="R466" i="2"/>
  <c r="R467" i="2" a="1"/>
  <c r="R467" i="2" s="1"/>
  <c r="R468" i="2" a="1"/>
  <c r="R468" i="2" s="1"/>
  <c r="R469" i="2" a="1"/>
  <c r="R469" i="2" s="1"/>
  <c r="R470" i="2" a="1"/>
  <c r="R470" i="2" s="1"/>
  <c r="R471" i="2" a="1"/>
  <c r="R471" i="2"/>
  <c r="R472" i="2" a="1"/>
  <c r="R472" i="2" s="1"/>
  <c r="R473" i="2" a="1"/>
  <c r="R473" i="2" s="1"/>
  <c r="R474" i="2" a="1"/>
  <c r="R474" i="2" s="1"/>
  <c r="R475" i="2" a="1"/>
  <c r="R475" i="2" s="1"/>
  <c r="R476" i="2" a="1"/>
  <c r="R476" i="2" s="1"/>
  <c r="R477" i="2" a="1"/>
  <c r="R477" i="2" s="1"/>
  <c r="R478" i="2" a="1"/>
  <c r="R478" i="2" s="1"/>
  <c r="R479" i="2" a="1"/>
  <c r="R479" i="2"/>
  <c r="R480" i="2" a="1"/>
  <c r="R480" i="2" s="1"/>
  <c r="R481" i="2" a="1"/>
  <c r="R481" i="2" s="1"/>
  <c r="R482" i="2" a="1"/>
  <c r="R482" i="2" s="1"/>
  <c r="R483" i="2" a="1"/>
  <c r="R483" i="2" s="1"/>
  <c r="R484" i="2" a="1"/>
  <c r="R484" i="2" s="1"/>
  <c r="R485" i="2" a="1"/>
  <c r="R485" i="2" s="1"/>
  <c r="R486" i="2" a="1"/>
  <c r="R486" i="2"/>
  <c r="R487" i="2" a="1"/>
  <c r="R487" i="2" s="1"/>
  <c r="R488" i="2" a="1"/>
  <c r="R488" i="2" s="1"/>
  <c r="R489" i="2" a="1"/>
  <c r="R489" i="2"/>
  <c r="R490" i="2" a="1"/>
  <c r="R490" i="2" s="1"/>
  <c r="R491" i="2" a="1"/>
  <c r="R491" i="2" s="1"/>
  <c r="R492" i="2" a="1"/>
  <c r="R492" i="2" s="1"/>
  <c r="R493" i="2" a="1"/>
  <c r="R493" i="2" s="1"/>
  <c r="R494" i="2" a="1"/>
  <c r="R494" i="2" s="1"/>
  <c r="R495" i="2" a="1"/>
  <c r="R495" i="2"/>
  <c r="R496" i="2" a="1"/>
  <c r="R496" i="2" s="1"/>
  <c r="R497" i="2" a="1"/>
  <c r="R497" i="2"/>
  <c r="R498" i="2" a="1"/>
  <c r="R498" i="2" s="1"/>
  <c r="R499" i="2" a="1"/>
  <c r="R499" i="2" s="1"/>
  <c r="R500" i="2" a="1"/>
  <c r="R500" i="2" s="1"/>
  <c r="R501" i="2" a="1"/>
  <c r="R501" i="2" s="1"/>
  <c r="R502" i="2" a="1"/>
  <c r="R502" i="2" s="1"/>
  <c r="R503" i="2" a="1"/>
  <c r="R503" i="2" s="1"/>
  <c r="R504" i="2" a="1"/>
  <c r="R504" i="2" s="1"/>
  <c r="R505" i="2" a="1"/>
  <c r="R505" i="2" s="1"/>
  <c r="R506" i="2" a="1"/>
  <c r="R506" i="2" s="1"/>
  <c r="R507" i="2" a="1"/>
  <c r="R507" i="2"/>
  <c r="R508" i="2" a="1"/>
  <c r="R508" i="2" s="1"/>
  <c r="R509" i="2" a="1"/>
  <c r="R509" i="2" s="1"/>
  <c r="R510" i="2" a="1"/>
  <c r="R510" i="2" s="1"/>
  <c r="R511" i="2" a="1"/>
  <c r="R511" i="2" s="1"/>
  <c r="R512" i="2" a="1"/>
  <c r="R512" i="2" s="1"/>
  <c r="R513" i="2" a="1"/>
  <c r="R513" i="2" s="1"/>
  <c r="R514" i="2" a="1"/>
  <c r="R514" i="2" s="1"/>
  <c r="R515" i="2" a="1"/>
  <c r="R515" i="2" s="1"/>
  <c r="R516" i="2" a="1"/>
  <c r="R516" i="2" s="1"/>
  <c r="R517" i="2" a="1"/>
  <c r="R517" i="2" s="1"/>
  <c r="R518" i="2" a="1"/>
  <c r="R518" i="2"/>
  <c r="R519" i="2" a="1"/>
  <c r="R519" i="2" s="1"/>
  <c r="R520" i="2" a="1"/>
  <c r="R520" i="2" s="1"/>
  <c r="R521" i="2" a="1"/>
  <c r="R521" i="2" s="1"/>
  <c r="R522" i="2" a="1"/>
  <c r="R522" i="2" s="1"/>
  <c r="R523" i="2" a="1"/>
  <c r="R523" i="2"/>
  <c r="R524" i="2" a="1"/>
  <c r="R524" i="2" s="1"/>
  <c r="R525" i="2" a="1"/>
  <c r="R525" i="2" s="1"/>
  <c r="R526" i="2" a="1"/>
  <c r="R526" i="2" s="1"/>
  <c r="R527" i="2" a="1"/>
  <c r="R527" i="2"/>
  <c r="R528" i="2" a="1"/>
  <c r="R528" i="2" s="1"/>
  <c r="R529" i="2" a="1"/>
  <c r="R529" i="2" s="1"/>
  <c r="R530" i="2" a="1"/>
  <c r="R530" i="2" s="1"/>
  <c r="R531" i="2" a="1"/>
  <c r="R531" i="2" s="1"/>
  <c r="R532" i="2" a="1"/>
  <c r="R532" i="2"/>
  <c r="R533" i="2" a="1"/>
  <c r="R533" i="2" s="1"/>
  <c r="R534" i="2" a="1"/>
  <c r="R534" i="2" s="1"/>
  <c r="R535" i="2" a="1"/>
  <c r="R535" i="2" s="1"/>
  <c r="R536" i="2" a="1"/>
  <c r="R536" i="2"/>
  <c r="R537" i="2" a="1"/>
  <c r="R537" i="2" s="1"/>
  <c r="R538" i="2" a="1"/>
  <c r="R538" i="2" s="1"/>
  <c r="R539" i="2" a="1"/>
  <c r="R539" i="2" s="1"/>
  <c r="R540" i="2" a="1"/>
  <c r="R540" i="2"/>
  <c r="R541" i="2" a="1"/>
  <c r="R541" i="2" s="1"/>
  <c r="R542" i="2" a="1"/>
  <c r="R542" i="2" s="1"/>
  <c r="R543" i="2" a="1"/>
  <c r="R543" i="2" s="1"/>
  <c r="R544" i="2" a="1"/>
  <c r="R544" i="2" s="1"/>
  <c r="R545" i="2" a="1"/>
  <c r="R545" i="2" s="1"/>
  <c r="R546" i="2" a="1"/>
  <c r="R546" i="2"/>
  <c r="R547" i="2" a="1"/>
  <c r="R547" i="2" s="1"/>
  <c r="R548" i="2" a="1"/>
  <c r="R548" i="2" s="1"/>
  <c r="R549" i="2" a="1"/>
  <c r="R549" i="2" s="1"/>
  <c r="R550" i="2" a="1"/>
  <c r="R550" i="2" s="1"/>
  <c r="R551" i="2" a="1"/>
  <c r="R551" i="2"/>
  <c r="R552" i="2" a="1"/>
  <c r="R552" i="2" s="1"/>
  <c r="R553" i="2" a="1"/>
  <c r="R553" i="2" s="1"/>
  <c r="R554" i="2" a="1"/>
  <c r="R554" i="2" s="1"/>
  <c r="R555" i="2" a="1"/>
  <c r="R555" i="2" s="1"/>
  <c r="R556" i="2" a="1"/>
  <c r="R556" i="2"/>
  <c r="R557" i="2" a="1"/>
  <c r="R557" i="2" s="1"/>
  <c r="R558" i="2" a="1"/>
  <c r="R558" i="2" s="1"/>
  <c r="R559" i="2" a="1"/>
  <c r="R559" i="2" s="1"/>
  <c r="R560" i="2" a="1"/>
  <c r="R560" i="2"/>
  <c r="R561" i="2" a="1"/>
  <c r="R561" i="2" s="1"/>
  <c r="R562" i="2" a="1"/>
  <c r="R562" i="2" s="1"/>
  <c r="R563" i="2" a="1"/>
  <c r="R563" i="2"/>
  <c r="R564" i="2" a="1"/>
  <c r="R564" i="2"/>
  <c r="R565" i="2" a="1"/>
  <c r="R565" i="2" s="1"/>
  <c r="R566" i="2" a="1"/>
  <c r="R566" i="2"/>
  <c r="R567" i="2" a="1"/>
  <c r="R567" i="2" s="1"/>
  <c r="R568" i="2" a="1"/>
  <c r="R568" i="2" s="1"/>
  <c r="R569" i="2" a="1"/>
  <c r="R569" i="2" s="1"/>
  <c r="R570" i="2" a="1"/>
  <c r="R570" i="2" s="1"/>
  <c r="R571" i="2" a="1"/>
  <c r="R571" i="2" s="1"/>
  <c r="R572" i="2" a="1"/>
  <c r="R572" i="2" s="1"/>
  <c r="R573" i="2" a="1"/>
  <c r="R573" i="2" s="1"/>
  <c r="R574" i="2" a="1"/>
  <c r="R574" i="2" s="1"/>
  <c r="R575" i="2" a="1"/>
  <c r="R575" i="2"/>
  <c r="R576" i="2" a="1"/>
  <c r="R576" i="2" s="1"/>
  <c r="R577" i="2" a="1"/>
  <c r="R577" i="2" s="1"/>
  <c r="R578" i="2" a="1"/>
  <c r="R578" i="2" s="1"/>
  <c r="R579" i="2" a="1"/>
  <c r="R579" i="2" s="1"/>
  <c r="R580" i="2" a="1"/>
  <c r="R580" i="2" s="1"/>
  <c r="R581" i="2" a="1"/>
  <c r="R581" i="2" s="1"/>
  <c r="R582" i="2" a="1"/>
  <c r="R582" i="2" s="1"/>
  <c r="R583" i="2" a="1"/>
  <c r="R583" i="2" s="1"/>
  <c r="R584" i="2" a="1"/>
  <c r="R584" i="2" s="1"/>
  <c r="R585" i="2" a="1"/>
  <c r="R585" i="2" s="1"/>
  <c r="R586" i="2" a="1"/>
  <c r="R586" i="2" s="1"/>
  <c r="R587" i="2" a="1"/>
  <c r="R587" i="2" s="1"/>
  <c r="R588" i="2" a="1"/>
  <c r="R588" i="2" s="1"/>
  <c r="R589" i="2" a="1"/>
  <c r="R589" i="2" s="1"/>
  <c r="R590" i="2" a="1"/>
  <c r="R590" i="2" s="1"/>
  <c r="R591" i="2" a="1"/>
  <c r="R591" i="2" s="1"/>
  <c r="R592" i="2" a="1"/>
  <c r="R592" i="2" s="1"/>
  <c r="R593" i="2" a="1"/>
  <c r="R593" i="2" s="1"/>
  <c r="R594" i="2" a="1"/>
  <c r="R594" i="2" s="1"/>
  <c r="R595" i="2" a="1"/>
  <c r="R595" i="2" s="1"/>
  <c r="R596" i="2" a="1"/>
  <c r="R596" i="2" s="1"/>
  <c r="R597" i="2" a="1"/>
  <c r="R597" i="2" s="1"/>
  <c r="R598" i="2" a="1"/>
  <c r="R598" i="2" s="1"/>
  <c r="R599" i="2" a="1"/>
  <c r="R599" i="2" s="1"/>
  <c r="R600" i="2" a="1"/>
  <c r="R600" i="2" s="1"/>
  <c r="R601" i="2" a="1"/>
  <c r="R601" i="2" s="1"/>
  <c r="R602" i="2" a="1"/>
  <c r="R602" i="2" s="1"/>
  <c r="R603" i="2" a="1"/>
  <c r="R603" i="2" s="1"/>
  <c r="R604" i="2" a="1"/>
  <c r="R604" i="2"/>
  <c r="R605" i="2" a="1"/>
  <c r="R605" i="2" s="1"/>
  <c r="R606" i="2" a="1"/>
  <c r="R606" i="2" s="1"/>
  <c r="R607" i="2" a="1"/>
  <c r="R607" i="2" s="1"/>
  <c r="R608" i="2" a="1"/>
  <c r="R608" i="2" s="1"/>
  <c r="R609" i="2" a="1"/>
  <c r="R609" i="2" s="1"/>
  <c r="R610" i="2" a="1"/>
  <c r="R610" i="2" s="1"/>
  <c r="R611" i="2" a="1"/>
  <c r="R611" i="2" s="1"/>
  <c r="R612" i="2" a="1"/>
  <c r="R612" i="2"/>
  <c r="R613" i="2" a="1"/>
  <c r="R613" i="2" s="1"/>
  <c r="R614" i="2" a="1"/>
  <c r="R614" i="2" s="1"/>
  <c r="R615" i="2" a="1"/>
  <c r="R615" i="2" s="1"/>
  <c r="R616" i="2" a="1"/>
  <c r="R616" i="2" s="1"/>
  <c r="R617" i="2" a="1"/>
  <c r="R617" i="2" s="1"/>
  <c r="R618" i="2" a="1"/>
  <c r="R618" i="2" s="1"/>
  <c r="R619" i="2" a="1"/>
  <c r="R619" i="2" s="1"/>
  <c r="R620" i="2" a="1"/>
  <c r="R620" i="2" s="1"/>
  <c r="R621" i="2" a="1"/>
  <c r="R621" i="2" s="1"/>
  <c r="R622" i="2" a="1"/>
  <c r="R622" i="2" s="1"/>
  <c r="R623" i="2" a="1"/>
  <c r="R623" i="2" s="1"/>
  <c r="R624" i="2" a="1"/>
  <c r="R624" i="2"/>
  <c r="R625" i="2" a="1"/>
  <c r="R625" i="2" s="1"/>
  <c r="R626" i="2" a="1"/>
  <c r="R626" i="2" s="1"/>
  <c r="R627" i="2" a="1"/>
  <c r="R627" i="2" s="1"/>
  <c r="R628" i="2" a="1"/>
  <c r="R628" i="2"/>
  <c r="R629" i="2" a="1"/>
  <c r="R629" i="2" s="1"/>
  <c r="R630" i="2" a="1"/>
  <c r="R630" i="2" s="1"/>
  <c r="R631" i="2" a="1"/>
  <c r="R631" i="2" s="1"/>
  <c r="R632" i="2" a="1"/>
  <c r="R632" i="2" s="1"/>
  <c r="R633" i="2" a="1"/>
  <c r="R633" i="2" s="1"/>
  <c r="R634" i="2" a="1"/>
  <c r="R634" i="2"/>
  <c r="R635" i="2" a="1"/>
  <c r="R635" i="2" s="1"/>
  <c r="R636" i="2" a="1"/>
  <c r="R636" i="2" s="1"/>
  <c r="R637" i="2" a="1"/>
  <c r="R637" i="2" s="1"/>
  <c r="R638" i="2" a="1"/>
  <c r="R638" i="2" s="1"/>
  <c r="R639" i="2" a="1"/>
  <c r="R639" i="2" s="1"/>
  <c r="R640" i="2" a="1"/>
  <c r="R640" i="2" s="1"/>
  <c r="R641" i="2" a="1"/>
  <c r="R641" i="2"/>
  <c r="R642" i="2" a="1"/>
  <c r="R642" i="2" s="1"/>
  <c r="R643" i="2" a="1"/>
  <c r="R643" i="2" s="1"/>
  <c r="R644" i="2" a="1"/>
  <c r="R644" i="2" s="1"/>
  <c r="R645" i="2" a="1"/>
  <c r="R645" i="2" s="1"/>
  <c r="R646" i="2" a="1"/>
  <c r="R646" i="2" s="1"/>
  <c r="R647" i="2" a="1"/>
  <c r="R647" i="2" s="1"/>
  <c r="R648" i="2" a="1"/>
  <c r="R648" i="2"/>
  <c r="R649" i="2" a="1"/>
  <c r="R649" i="2" s="1"/>
  <c r="R650" i="2" a="1"/>
  <c r="R650" i="2" s="1"/>
  <c r="R651" i="2" a="1"/>
  <c r="R651" i="2" s="1"/>
  <c r="R652" i="2" a="1"/>
  <c r="R652" i="2" s="1"/>
  <c r="R653" i="2" a="1"/>
  <c r="R653" i="2" s="1"/>
  <c r="R654" i="2" a="1"/>
  <c r="R654" i="2" s="1"/>
  <c r="R655" i="2" a="1"/>
  <c r="R655" i="2" s="1"/>
  <c r="R656" i="2" a="1"/>
  <c r="R656" i="2" s="1"/>
  <c r="R657" i="2" a="1"/>
  <c r="R657" i="2" s="1"/>
  <c r="R658" i="2" a="1"/>
  <c r="R658" i="2" s="1"/>
  <c r="R659" i="2" a="1"/>
  <c r="R659" i="2" s="1"/>
  <c r="R660" i="2" a="1"/>
  <c r="R660" i="2" s="1"/>
  <c r="R661" i="2" a="1"/>
  <c r="R661" i="2" s="1"/>
  <c r="R662" i="2" a="1"/>
  <c r="R662" i="2"/>
  <c r="R663" i="2" a="1"/>
  <c r="R663" i="2" s="1"/>
  <c r="R664" i="2" a="1"/>
  <c r="R664" i="2" s="1"/>
  <c r="R665" i="2" a="1"/>
  <c r="R665" i="2" s="1"/>
  <c r="R666" i="2" a="1"/>
  <c r="R666" i="2" s="1"/>
  <c r="R667" i="2" a="1"/>
  <c r="R667" i="2"/>
  <c r="R668" i="2" a="1"/>
  <c r="R668" i="2"/>
  <c r="R669" i="2" a="1"/>
  <c r="R669" i="2" s="1"/>
  <c r="R670" i="2" a="1"/>
  <c r="R670" i="2"/>
  <c r="R671" i="2" a="1"/>
  <c r="R671" i="2"/>
  <c r="R672" i="2" a="1"/>
  <c r="R672" i="2" s="1"/>
  <c r="R673" i="2" a="1"/>
  <c r="R673" i="2"/>
  <c r="R674" i="2" a="1"/>
  <c r="R674" i="2"/>
  <c r="R675" i="2" a="1"/>
  <c r="R675" i="2" s="1"/>
  <c r="R676" i="2" a="1"/>
  <c r="R676" i="2" s="1"/>
  <c r="R677" i="2" a="1"/>
  <c r="R677" i="2"/>
  <c r="R678" i="2" a="1"/>
  <c r="R678" i="2"/>
  <c r="R679" i="2" a="1"/>
  <c r="R679" i="2" s="1"/>
  <c r="R680" i="2" a="1"/>
  <c r="R680" i="2"/>
  <c r="R681" i="2" a="1"/>
  <c r="R681" i="2" s="1"/>
  <c r="R682" i="2" a="1"/>
  <c r="R682" i="2" s="1"/>
  <c r="R683" i="2" a="1"/>
  <c r="R683" i="2"/>
  <c r="R684" i="2" a="1"/>
  <c r="R684" i="2" s="1"/>
  <c r="R685" i="2" a="1"/>
  <c r="R685" i="2" s="1"/>
  <c r="R686" i="2" a="1"/>
  <c r="R686" i="2" s="1"/>
  <c r="R687" i="2" a="1"/>
  <c r="R687" i="2" s="1"/>
  <c r="R688" i="2" a="1"/>
  <c r="R688" i="2"/>
  <c r="R689" i="2" a="1"/>
  <c r="R689" i="2" s="1"/>
  <c r="R690" i="2" a="1"/>
  <c r="R690" i="2" s="1"/>
  <c r="R691" i="2" a="1"/>
  <c r="R691" i="2" s="1"/>
  <c r="R692" i="2" a="1"/>
  <c r="R692" i="2" s="1"/>
  <c r="R693" i="2" a="1"/>
  <c r="R693" i="2" s="1"/>
  <c r="R694" i="2" a="1"/>
  <c r="R694" i="2" s="1"/>
  <c r="R695" i="2" a="1"/>
  <c r="R695" i="2" s="1"/>
  <c r="R696" i="2" a="1"/>
  <c r="R696" i="2"/>
  <c r="R697" i="2" a="1"/>
  <c r="R697" i="2" s="1"/>
  <c r="R698" i="2" a="1"/>
  <c r="R698" i="2" s="1"/>
  <c r="R699" i="2" a="1"/>
  <c r="R699" i="2" s="1"/>
  <c r="R700" i="2" a="1"/>
  <c r="R700" i="2"/>
  <c r="R701" i="2" a="1"/>
  <c r="R701" i="2" s="1"/>
  <c r="R702" i="2" a="1"/>
  <c r="R702" i="2" s="1"/>
  <c r="R703" i="2" a="1"/>
  <c r="R703" i="2"/>
  <c r="R704" i="2" a="1"/>
  <c r="R704" i="2" s="1"/>
  <c r="R705" i="2" a="1"/>
  <c r="R705" i="2" s="1"/>
  <c r="R706" i="2" a="1"/>
  <c r="R706" i="2" s="1"/>
  <c r="R707" i="2" a="1"/>
  <c r="R707" i="2" s="1"/>
  <c r="R708" i="2" a="1"/>
  <c r="R708" i="2" s="1"/>
  <c r="R709" i="2" a="1"/>
  <c r="R709" i="2" s="1"/>
  <c r="R710" i="2" a="1"/>
  <c r="R710" i="2"/>
  <c r="R711" i="2" a="1"/>
  <c r="R711" i="2" s="1"/>
  <c r="R712" i="2" a="1"/>
  <c r="R712" i="2" s="1"/>
  <c r="R713" i="2" a="1"/>
  <c r="R713" i="2"/>
  <c r="R714" i="2" a="1"/>
  <c r="R714" i="2" s="1"/>
  <c r="R715" i="2" a="1"/>
  <c r="R715" i="2" s="1"/>
  <c r="R716" i="2" a="1"/>
  <c r="R716" i="2" s="1"/>
  <c r="R717" i="2" a="1"/>
  <c r="R717" i="2" s="1"/>
  <c r="R718" i="2" a="1"/>
  <c r="R718" i="2" s="1"/>
  <c r="R719" i="2" a="1"/>
  <c r="R719" i="2"/>
  <c r="R720" i="2" a="1"/>
  <c r="R720" i="2"/>
  <c r="R721" i="2" a="1"/>
  <c r="R721" i="2" s="1"/>
  <c r="R722" i="2" a="1"/>
  <c r="R722" i="2" s="1"/>
  <c r="R723" i="2" a="1"/>
  <c r="R723" i="2" s="1"/>
  <c r="R724" i="2" a="1"/>
  <c r="R724" i="2" s="1"/>
  <c r="R725" i="2" a="1"/>
  <c r="R725" i="2" s="1"/>
  <c r="R726" i="2" a="1"/>
  <c r="R726" i="2"/>
  <c r="R727" i="2" a="1"/>
  <c r="R727" i="2" s="1"/>
  <c r="R728" i="2" a="1"/>
  <c r="R728" i="2"/>
  <c r="R729" i="2" a="1"/>
  <c r="R729" i="2" s="1"/>
  <c r="R730" i="2" a="1"/>
  <c r="R730" i="2" s="1"/>
  <c r="R731" i="2" a="1"/>
  <c r="R731" i="2" s="1"/>
  <c r="R732" i="2" a="1"/>
  <c r="R732" i="2" s="1"/>
  <c r="R733" i="2" a="1"/>
  <c r="R733" i="2"/>
  <c r="R734" i="2" a="1"/>
  <c r="R734" i="2"/>
  <c r="R735" i="2" a="1"/>
  <c r="R735" i="2" s="1"/>
  <c r="R736" i="2" a="1"/>
  <c r="R736" i="2" s="1"/>
  <c r="R737" i="2" a="1"/>
  <c r="R737" i="2"/>
  <c r="R738" i="2" a="1"/>
  <c r="R738" i="2" s="1"/>
  <c r="R739" i="2" a="1"/>
  <c r="R739" i="2" s="1"/>
  <c r="R740" i="2" a="1"/>
  <c r="R740" i="2" s="1"/>
  <c r="R741" i="2" a="1"/>
  <c r="R741" i="2" s="1"/>
  <c r="R742" i="2" a="1"/>
  <c r="R742" i="2" s="1"/>
  <c r="R743" i="2" a="1"/>
  <c r="R743" i="2" s="1"/>
  <c r="R744" i="2" a="1"/>
  <c r="R744" i="2" s="1"/>
  <c r="R745" i="2" a="1"/>
  <c r="R745" i="2"/>
  <c r="R746" i="2" a="1"/>
  <c r="R746" i="2"/>
  <c r="R747" i="2" a="1"/>
  <c r="R747" i="2" s="1"/>
  <c r="R748" i="2" a="1"/>
  <c r="R748" i="2"/>
  <c r="R749" i="2" a="1"/>
  <c r="R749" i="2" s="1"/>
  <c r="R750" i="2" a="1"/>
  <c r="R750" i="2" s="1"/>
  <c r="R751" i="2" a="1"/>
  <c r="R751" i="2" s="1"/>
  <c r="R752" i="2" a="1"/>
  <c r="R752" i="2"/>
  <c r="R753" i="2" a="1"/>
  <c r="R753" i="2" s="1"/>
  <c r="R754" i="2" a="1"/>
  <c r="R754" i="2" s="1"/>
  <c r="R755" i="2" a="1"/>
  <c r="R755" i="2" s="1"/>
  <c r="R756" i="2" a="1"/>
  <c r="R756" i="2"/>
  <c r="R757" i="2" a="1"/>
  <c r="R757" i="2" s="1"/>
  <c r="R758" i="2" a="1"/>
  <c r="R758" i="2"/>
  <c r="R759" i="2" a="1"/>
  <c r="R759" i="2" s="1"/>
  <c r="R760" i="2" a="1"/>
  <c r="R760" i="2" s="1"/>
  <c r="R761" i="2" a="1"/>
  <c r="R761" i="2" s="1"/>
  <c r="R762" i="2" a="1"/>
  <c r="R762" i="2" s="1"/>
  <c r="R763" i="2" a="1"/>
  <c r="R763" i="2" s="1"/>
  <c r="R764" i="2" a="1"/>
  <c r="R764" i="2" s="1"/>
  <c r="R765" i="2" a="1"/>
  <c r="R765" i="2" s="1"/>
  <c r="R766" i="2" a="1"/>
  <c r="R766" i="2" s="1"/>
  <c r="R767" i="2" a="1"/>
  <c r="R767" i="2" s="1"/>
  <c r="R768" i="2" a="1"/>
  <c r="R768" i="2" s="1"/>
  <c r="R769" i="2" a="1"/>
  <c r="R769" i="2"/>
  <c r="R770" i="2" a="1"/>
  <c r="R770" i="2" s="1"/>
  <c r="R771" i="2" a="1"/>
  <c r="R771" i="2" s="1"/>
  <c r="R772" i="2" a="1"/>
  <c r="R772" i="2"/>
  <c r="R773" i="2" a="1"/>
  <c r="R773" i="2"/>
  <c r="R774" i="2" a="1"/>
  <c r="R774" i="2" s="1"/>
  <c r="R775" i="2" a="1"/>
  <c r="R775" i="2" s="1"/>
  <c r="R776" i="2" a="1"/>
  <c r="R776" i="2"/>
  <c r="R777" i="2" a="1"/>
  <c r="R777" i="2" s="1"/>
  <c r="R778" i="2" a="1"/>
  <c r="R778" i="2" s="1"/>
  <c r="R779" i="2" a="1"/>
  <c r="R779" i="2" s="1"/>
  <c r="R780" i="2" a="1"/>
  <c r="R780" i="2" s="1"/>
  <c r="R781" i="2" a="1"/>
  <c r="R781" i="2" s="1"/>
  <c r="R782" i="2" a="1"/>
  <c r="R782" i="2" s="1"/>
  <c r="R783" i="2" a="1"/>
  <c r="R783" i="2" s="1"/>
  <c r="R784" i="2" a="1"/>
  <c r="R784" i="2" s="1"/>
  <c r="R785" i="2" a="1"/>
  <c r="R785" i="2" s="1"/>
  <c r="R786" i="2" a="1"/>
  <c r="R786" i="2" s="1"/>
  <c r="R787" i="2" a="1"/>
  <c r="R787" i="2" s="1"/>
  <c r="R788" i="2" a="1"/>
  <c r="R788" i="2" s="1"/>
  <c r="R789" i="2" a="1"/>
  <c r="R789" i="2" s="1"/>
  <c r="R790" i="2" a="1"/>
  <c r="R790" i="2" s="1"/>
  <c r="R791" i="2" a="1"/>
  <c r="R791" i="2"/>
  <c r="R792" i="2" a="1"/>
  <c r="R792" i="2" s="1"/>
  <c r="R793" i="2" a="1"/>
  <c r="R793" i="2" s="1"/>
  <c r="R794" i="2" a="1"/>
  <c r="R794" i="2" s="1"/>
  <c r="R795" i="2" a="1"/>
  <c r="R795" i="2" s="1"/>
  <c r="R796" i="2" a="1"/>
  <c r="R796" i="2" s="1"/>
  <c r="R797" i="2" a="1"/>
  <c r="R797" i="2" s="1"/>
  <c r="R798" i="2" a="1"/>
  <c r="R798" i="2" s="1"/>
  <c r="R799" i="2" a="1"/>
  <c r="R799" i="2" s="1"/>
  <c r="R800" i="2" a="1"/>
  <c r="R800" i="2" s="1"/>
  <c r="R801" i="2" a="1"/>
  <c r="R801" i="2" s="1"/>
  <c r="R802" i="2" a="1"/>
  <c r="R802" i="2" s="1"/>
  <c r="R803" i="2" a="1"/>
  <c r="R803" i="2" s="1"/>
  <c r="R804" i="2" a="1"/>
  <c r="R804" i="2" s="1"/>
  <c r="R805" i="2" a="1"/>
  <c r="R805" i="2"/>
  <c r="R806" i="2" a="1"/>
  <c r="R806" i="2" s="1"/>
  <c r="R807" i="2" a="1"/>
  <c r="R807" i="2" s="1"/>
  <c r="R808" i="2" a="1"/>
  <c r="R808" i="2" s="1"/>
  <c r="R809" i="2" a="1"/>
  <c r="R809" i="2" s="1"/>
  <c r="R810" i="2" a="1"/>
  <c r="R810" i="2" s="1"/>
  <c r="R811" i="2" a="1"/>
  <c r="R811" i="2" s="1"/>
  <c r="R812" i="2" a="1"/>
  <c r="R812" i="2"/>
  <c r="R813" i="2" a="1"/>
  <c r="R813" i="2" s="1"/>
  <c r="R814" i="2" a="1"/>
  <c r="R814" i="2" s="1"/>
  <c r="R815" i="2" a="1"/>
  <c r="R815" i="2" s="1"/>
  <c r="R816" i="2" a="1"/>
  <c r="R816" i="2" s="1"/>
  <c r="R817" i="2" a="1"/>
  <c r="R817" i="2" s="1"/>
  <c r="R818" i="2" a="1"/>
  <c r="R818" i="2" s="1"/>
  <c r="R819" i="2" a="1"/>
  <c r="R819" i="2" s="1"/>
  <c r="R820" i="2" a="1"/>
  <c r="R820" i="2" s="1"/>
  <c r="R821" i="2" a="1"/>
  <c r="R821" i="2" s="1"/>
  <c r="R822" i="2" a="1"/>
  <c r="R822" i="2" s="1"/>
  <c r="R823" i="2" a="1"/>
  <c r="R823" i="2" s="1"/>
  <c r="R824" i="2" a="1"/>
  <c r="R824" i="2" s="1"/>
  <c r="R825" i="2" a="1"/>
  <c r="R825" i="2" s="1"/>
  <c r="R826" i="2" a="1"/>
  <c r="R826" i="2" s="1"/>
  <c r="R827" i="2" a="1"/>
  <c r="R827" i="2" s="1"/>
  <c r="R828" i="2" a="1"/>
  <c r="R828" i="2" s="1"/>
  <c r="R829" i="2" a="1"/>
  <c r="R829" i="2" s="1"/>
  <c r="R830" i="2" a="1"/>
  <c r="R830" i="2" s="1"/>
  <c r="R831" i="2" a="1"/>
  <c r="R831" i="2" s="1"/>
  <c r="R832" i="2" a="1"/>
  <c r="R832" i="2" s="1"/>
  <c r="R833" i="2" a="1"/>
  <c r="R833" i="2" s="1"/>
  <c r="R834" i="2" a="1"/>
  <c r="R834" i="2" s="1"/>
  <c r="R835" i="2" a="1"/>
  <c r="R835" i="2" s="1"/>
  <c r="R836" i="2" a="1"/>
  <c r="R836" i="2" s="1"/>
  <c r="R837" i="2" a="1"/>
  <c r="R837" i="2" s="1"/>
  <c r="R838" i="2" a="1"/>
  <c r="R838" i="2" s="1"/>
  <c r="R839" i="2" a="1"/>
  <c r="R839" i="2" s="1"/>
  <c r="R840" i="2" a="1"/>
  <c r="R840" i="2"/>
  <c r="R841" i="2" a="1"/>
  <c r="R841" i="2" s="1"/>
  <c r="R842" i="2" a="1"/>
  <c r="R842" i="2" s="1"/>
  <c r="R843" i="2" a="1"/>
  <c r="R843" i="2" s="1"/>
  <c r="R844" i="2" a="1"/>
  <c r="R844" i="2"/>
  <c r="R845" i="2" a="1"/>
  <c r="R845" i="2" s="1"/>
  <c r="R846" i="2" a="1"/>
  <c r="R846" i="2"/>
  <c r="R847" i="2" a="1"/>
  <c r="R847" i="2" s="1"/>
  <c r="R848" i="2" a="1"/>
  <c r="R848" i="2"/>
  <c r="R849" i="2" a="1"/>
  <c r="R849" i="2" s="1"/>
  <c r="R850" i="2" a="1"/>
  <c r="R850" i="2" s="1"/>
  <c r="R851" i="2" a="1"/>
  <c r="R851" i="2" s="1"/>
  <c r="R852" i="2" a="1"/>
  <c r="R852" i="2" s="1"/>
  <c r="R853" i="2" a="1"/>
  <c r="R853" i="2"/>
  <c r="R854" i="2" a="1"/>
  <c r="R854" i="2" s="1"/>
  <c r="R855" i="2" a="1"/>
  <c r="R855" i="2" s="1"/>
  <c r="R856" i="2" a="1"/>
  <c r="R856" i="2" s="1"/>
  <c r="R857" i="2" a="1"/>
  <c r="R857" i="2" s="1"/>
  <c r="R858" i="2" a="1"/>
  <c r="R858" i="2"/>
  <c r="R859" i="2" a="1"/>
  <c r="R859" i="2" s="1"/>
  <c r="R860" i="2" a="1"/>
  <c r="R860" i="2" s="1"/>
  <c r="R861" i="2" a="1"/>
  <c r="R861" i="2" s="1"/>
  <c r="R862" i="2" a="1"/>
  <c r="R862" i="2" s="1"/>
  <c r="R863" i="2" a="1"/>
  <c r="R863" i="2" s="1"/>
  <c r="R864" i="2" a="1"/>
  <c r="R864" i="2" s="1"/>
  <c r="R865" i="2" a="1"/>
  <c r="R865" i="2" s="1"/>
  <c r="R866" i="2" a="1"/>
  <c r="R866" i="2"/>
  <c r="R867" i="2" a="1"/>
  <c r="R867" i="2" s="1"/>
  <c r="R868" i="2" a="1"/>
  <c r="R868" i="2" s="1"/>
  <c r="R869" i="2" a="1"/>
  <c r="R869" i="2" s="1"/>
  <c r="R870" i="2" a="1"/>
  <c r="R870" i="2"/>
  <c r="R871" i="2" a="1"/>
  <c r="R871" i="2" s="1"/>
  <c r="R872" i="2" a="1"/>
  <c r="R872" i="2" s="1"/>
  <c r="R873" i="2" a="1"/>
  <c r="R873" i="2" s="1"/>
  <c r="R874" i="2" a="1"/>
  <c r="R874" i="2" s="1"/>
  <c r="R875" i="2" a="1"/>
  <c r="R875" i="2" s="1"/>
  <c r="R876" i="2" a="1"/>
  <c r="R876" i="2" s="1"/>
  <c r="R877" i="2" a="1"/>
  <c r="R877" i="2"/>
  <c r="R878" i="2" a="1"/>
  <c r="R878" i="2" s="1"/>
  <c r="R879" i="2" a="1"/>
  <c r="R879" i="2" s="1"/>
  <c r="R880" i="2" a="1"/>
  <c r="R880" i="2" s="1"/>
  <c r="R881" i="2" a="1"/>
  <c r="R881" i="2" s="1"/>
  <c r="R882" i="2" a="1"/>
  <c r="R882" i="2" s="1"/>
  <c r="R883" i="2" a="1"/>
  <c r="R883" i="2" s="1"/>
  <c r="R884" i="2" a="1"/>
  <c r="R884" i="2" s="1"/>
  <c r="R885" i="2" a="1"/>
  <c r="R885" i="2" s="1"/>
  <c r="R886" i="2" a="1"/>
  <c r="R886" i="2" s="1"/>
  <c r="R887" i="2" a="1"/>
  <c r="R887" i="2" s="1"/>
  <c r="R888" i="2" a="1"/>
  <c r="R888" i="2" s="1"/>
  <c r="R889" i="2" a="1"/>
  <c r="R889" i="2" s="1"/>
  <c r="R890" i="2" a="1"/>
  <c r="R890" i="2" s="1"/>
  <c r="R891" i="2" a="1"/>
  <c r="R891" i="2" s="1"/>
  <c r="R892" i="2" a="1"/>
  <c r="R892" i="2" s="1"/>
  <c r="R893" i="2" a="1"/>
  <c r="R893" i="2" s="1"/>
  <c r="R894" i="2" a="1"/>
  <c r="R894" i="2"/>
  <c r="R895" i="2" a="1"/>
  <c r="R895" i="2" s="1"/>
  <c r="R896" i="2" a="1"/>
  <c r="R896" i="2" s="1"/>
  <c r="R897" i="2" a="1"/>
  <c r="R897" i="2" s="1"/>
  <c r="R898" i="2" a="1"/>
  <c r="R898" i="2" s="1"/>
  <c r="R899" i="2" a="1"/>
  <c r="R899" i="2"/>
  <c r="R900" i="2" a="1"/>
  <c r="R900" i="2" s="1"/>
  <c r="R901" i="2" a="1"/>
  <c r="R901" i="2" s="1"/>
  <c r="R902" i="2" a="1"/>
  <c r="R902" i="2" s="1"/>
  <c r="R903" i="2" a="1"/>
  <c r="R903" i="2" s="1"/>
  <c r="R904" i="2" a="1"/>
  <c r="R904" i="2" s="1"/>
  <c r="R905" i="2" a="1"/>
  <c r="R905" i="2" s="1"/>
  <c r="R906" i="2" a="1"/>
  <c r="R906" i="2"/>
  <c r="R907" i="2" a="1"/>
  <c r="R907" i="2" s="1"/>
  <c r="R908" i="2" a="1"/>
  <c r="R908" i="2" s="1"/>
  <c r="R909" i="2" a="1"/>
  <c r="R909" i="2" s="1"/>
  <c r="R910" i="2" a="1"/>
  <c r="R910" i="2" s="1"/>
  <c r="R911" i="2" a="1"/>
  <c r="R911" i="2" s="1"/>
  <c r="R912" i="2" a="1"/>
  <c r="R912" i="2" s="1"/>
  <c r="R913" i="2" a="1"/>
  <c r="R913" i="2"/>
  <c r="R914" i="2" a="1"/>
  <c r="R914" i="2" s="1"/>
  <c r="R915" i="2" a="1"/>
  <c r="R915" i="2" s="1"/>
  <c r="R916" i="2" a="1"/>
  <c r="R916" i="2" s="1"/>
  <c r="R917" i="2" a="1"/>
  <c r="R917" i="2" s="1"/>
  <c r="R918" i="2" a="1"/>
  <c r="R918" i="2" s="1"/>
  <c r="R919" i="2" a="1"/>
  <c r="R919" i="2" s="1"/>
  <c r="R920" i="2" a="1"/>
  <c r="R920" i="2" s="1"/>
  <c r="R921" i="2" a="1"/>
  <c r="R921" i="2" s="1"/>
  <c r="R922" i="2" a="1"/>
  <c r="R922" i="2" s="1"/>
  <c r="R923" i="2" a="1"/>
  <c r="R923" i="2" s="1"/>
  <c r="R924" i="2" a="1"/>
  <c r="R924" i="2"/>
  <c r="R925" i="2" a="1"/>
  <c r="R925" i="2" s="1"/>
  <c r="R926" i="2" a="1"/>
  <c r="R926" i="2" s="1"/>
  <c r="R927" i="2" a="1"/>
  <c r="R927" i="2" s="1"/>
  <c r="R928" i="2" a="1"/>
  <c r="R928" i="2" s="1"/>
  <c r="R929" i="2" a="1"/>
  <c r="R929" i="2"/>
  <c r="R930" i="2" a="1"/>
  <c r="R930" i="2"/>
  <c r="R931" i="2" a="1"/>
  <c r="R931" i="2" s="1"/>
  <c r="R932" i="2" a="1"/>
  <c r="R932" i="2"/>
  <c r="R933" i="2" a="1"/>
  <c r="R933" i="2" s="1"/>
  <c r="R934" i="2" a="1"/>
  <c r="R934" i="2" s="1"/>
  <c r="R935" i="2" a="1"/>
  <c r="R935" i="2" s="1"/>
  <c r="R936" i="2" a="1"/>
  <c r="R936" i="2" s="1"/>
  <c r="R937" i="2" a="1"/>
  <c r="R937" i="2"/>
  <c r="R938" i="2" a="1"/>
  <c r="R938" i="2" s="1"/>
  <c r="R939" i="2" a="1"/>
  <c r="R939" i="2" s="1"/>
  <c r="R940" i="2" a="1"/>
  <c r="R940" i="2"/>
  <c r="R941" i="2" a="1"/>
  <c r="R941" i="2" s="1"/>
  <c r="R942" i="2" a="1"/>
  <c r="R942" i="2" s="1"/>
  <c r="R943" i="2" a="1"/>
  <c r="R943" i="2" s="1"/>
  <c r="R944" i="2" a="1"/>
  <c r="R944" i="2" s="1"/>
  <c r="R945" i="2" a="1"/>
  <c r="R945" i="2" s="1"/>
  <c r="R946" i="2" a="1"/>
  <c r="R946" i="2" s="1"/>
  <c r="R947" i="2" a="1"/>
  <c r="R947" i="2" s="1"/>
  <c r="R948" i="2" a="1"/>
  <c r="R948" i="2" s="1"/>
  <c r="R949" i="2" a="1"/>
  <c r="R949" i="2" s="1"/>
  <c r="R950" i="2" a="1"/>
  <c r="R950" i="2" s="1"/>
  <c r="R951" i="2" a="1"/>
  <c r="R951" i="2" s="1"/>
  <c r="R952" i="2" a="1"/>
  <c r="R952" i="2" s="1"/>
  <c r="R953" i="2" a="1"/>
  <c r="R953" i="2" s="1"/>
  <c r="R954" i="2" a="1"/>
  <c r="R954" i="2" s="1"/>
  <c r="R955" i="2" a="1"/>
  <c r="R955" i="2" s="1"/>
  <c r="R956" i="2" a="1"/>
  <c r="R956" i="2" s="1"/>
  <c r="R957" i="2" a="1"/>
  <c r="R957" i="2" s="1"/>
  <c r="R958" i="2" a="1"/>
  <c r="R958" i="2"/>
  <c r="R959" i="2" a="1"/>
  <c r="R959" i="2" s="1"/>
  <c r="R960" i="2" a="1"/>
  <c r="R960" i="2" s="1"/>
  <c r="R961" i="2" a="1"/>
  <c r="R961" i="2" s="1"/>
  <c r="R962" i="2" a="1"/>
  <c r="R962" i="2" s="1"/>
  <c r="R963" i="2" a="1"/>
  <c r="R963" i="2" s="1"/>
  <c r="R964" i="2" a="1"/>
  <c r="R964" i="2" s="1"/>
  <c r="R965" i="2" a="1"/>
  <c r="R965" i="2" s="1"/>
  <c r="R966" i="2" a="1"/>
  <c r="R966" i="2" s="1"/>
  <c r="R967" i="2" a="1"/>
  <c r="R967" i="2" s="1"/>
  <c r="R968" i="2" a="1"/>
  <c r="R968" i="2"/>
  <c r="R969" i="2" a="1"/>
  <c r="R969" i="2" s="1"/>
  <c r="R970" i="2" a="1"/>
  <c r="R970" i="2"/>
  <c r="R971" i="2" a="1"/>
  <c r="R971" i="2" s="1"/>
  <c r="R972" i="2" a="1"/>
  <c r="R972" i="2"/>
  <c r="R973" i="2" a="1"/>
  <c r="R973" i="2" s="1"/>
  <c r="R974" i="2" a="1"/>
  <c r="R974" i="2" s="1"/>
  <c r="R975" i="2" a="1"/>
  <c r="R975" i="2" s="1"/>
  <c r="R976" i="2" a="1"/>
  <c r="R976" i="2" s="1"/>
  <c r="R977" i="2" a="1"/>
  <c r="R977" i="2" s="1"/>
  <c r="R978" i="2" a="1"/>
  <c r="R978" i="2" s="1"/>
  <c r="R979" i="2" a="1"/>
  <c r="R979" i="2"/>
  <c r="R980" i="2" a="1"/>
  <c r="R980" i="2" s="1"/>
  <c r="R981" i="2" a="1"/>
  <c r="R981" i="2" s="1"/>
  <c r="R982" i="2" a="1"/>
  <c r="R982" i="2"/>
  <c r="R983" i="2" a="1"/>
  <c r="R983" i="2" s="1"/>
  <c r="R984" i="2" a="1"/>
  <c r="R984" i="2" s="1"/>
  <c r="R985" i="2" a="1"/>
  <c r="R985" i="2" s="1"/>
  <c r="R986" i="2" a="1"/>
  <c r="R986" i="2"/>
  <c r="R987" i="2" a="1"/>
  <c r="R987" i="2" s="1"/>
  <c r="R988" i="2" a="1"/>
  <c r="R988" i="2"/>
  <c r="R989" i="2" a="1"/>
  <c r="R989" i="2" s="1"/>
  <c r="R990" i="2" a="1"/>
  <c r="R990" i="2" s="1"/>
  <c r="R991" i="2" a="1"/>
  <c r="R991" i="2" s="1"/>
  <c r="R992" i="2" a="1"/>
  <c r="R992" i="2" s="1"/>
  <c r="R993" i="2" a="1"/>
  <c r="R993" i="2" s="1"/>
  <c r="R994" i="2" a="1"/>
  <c r="R994" i="2" s="1"/>
  <c r="R995" i="2" a="1"/>
  <c r="R995" i="2" s="1"/>
  <c r="R996" i="2" a="1"/>
  <c r="R996" i="2" s="1"/>
  <c r="R997" i="2" a="1"/>
  <c r="R997" i="2" s="1"/>
  <c r="R998" i="2" a="1"/>
  <c r="R998" i="2" s="1"/>
  <c r="R999" i="2" a="1"/>
  <c r="R999" i="2" s="1"/>
  <c r="R1000" i="2" a="1"/>
  <c r="R1000" i="2" s="1"/>
  <c r="R1001" i="2" a="1"/>
  <c r="R1001" i="2"/>
  <c r="R1002" i="2" a="1"/>
  <c r="R1002" i="2" s="1"/>
  <c r="R1003" i="2" a="1"/>
  <c r="R1003" i="2"/>
  <c r="R1004" i="2" a="1"/>
  <c r="R1004" i="2" s="1"/>
  <c r="R1005" i="2" a="1"/>
  <c r="R1005" i="2" s="1"/>
  <c r="R1006" i="2" a="1"/>
  <c r="R1006" i="2" s="1"/>
  <c r="R1007" i="2" a="1"/>
  <c r="R1007" i="2" s="1"/>
  <c r="R1008" i="2" a="1"/>
  <c r="R1008" i="2" s="1"/>
  <c r="R1009" i="2" a="1"/>
  <c r="R1009" i="2"/>
  <c r="R1010" i="2" a="1"/>
  <c r="R1010" i="2" s="1"/>
  <c r="R1011" i="2" a="1"/>
  <c r="R1011" i="2" s="1"/>
  <c r="R1012" i="2" a="1"/>
  <c r="R1012" i="2" s="1"/>
  <c r="R1013" i="2" a="1"/>
  <c r="R1013" i="2" s="1"/>
  <c r="R1014" i="2" a="1"/>
  <c r="R1014" i="2" s="1"/>
  <c r="R1015" i="2" a="1"/>
  <c r="R1015" i="2" s="1"/>
  <c r="R1016" i="2" a="1"/>
  <c r="R1016" i="2"/>
  <c r="R1017" i="2" a="1"/>
  <c r="R1017" i="2" s="1"/>
  <c r="R1018" i="2" a="1"/>
  <c r="R1018" i="2" s="1"/>
  <c r="R1019" i="2" a="1"/>
  <c r="R1019" i="2" s="1"/>
  <c r="R1020" i="2" a="1"/>
  <c r="R1020" i="2" s="1"/>
  <c r="R1021" i="2" a="1"/>
  <c r="R1021" i="2" s="1"/>
  <c r="R1022" i="2" a="1"/>
  <c r="R1022" i="2"/>
  <c r="R1023" i="2" a="1"/>
  <c r="R1023" i="2" s="1"/>
  <c r="R1024" i="2" a="1"/>
  <c r="R1024" i="2" s="1"/>
  <c r="R1025" i="2" a="1"/>
  <c r="R1025" i="2"/>
  <c r="R1026" i="2" a="1"/>
  <c r="R1026" i="2" s="1"/>
  <c r="R1027" i="2" a="1"/>
  <c r="R1027" i="2" s="1"/>
  <c r="R1028" i="2" a="1"/>
  <c r="R1028" i="2" s="1"/>
  <c r="R1029" i="2" a="1"/>
  <c r="R1029" i="2" s="1"/>
  <c r="R1030" i="2" a="1"/>
  <c r="R1030" i="2" s="1"/>
  <c r="R1031" i="2" a="1"/>
  <c r="R1031" i="2"/>
  <c r="R1032" i="2" a="1"/>
  <c r="R1032" i="2" s="1"/>
  <c r="R1033" i="2" a="1"/>
  <c r="R1033" i="2" s="1"/>
  <c r="R1034" i="2" a="1"/>
  <c r="R1034" i="2" s="1"/>
  <c r="R1035" i="2" a="1"/>
  <c r="R1035" i="2" s="1"/>
  <c r="R1036" i="2" a="1"/>
  <c r="R1036" i="2" s="1"/>
  <c r="R1037" i="2" a="1"/>
  <c r="R1037" i="2" s="1"/>
  <c r="R1038" i="2" a="1"/>
  <c r="R1038" i="2" s="1"/>
  <c r="R1039" i="2" a="1"/>
  <c r="R1039" i="2" s="1"/>
  <c r="R1040" i="2" a="1"/>
  <c r="R1040" i="2" s="1"/>
  <c r="R1041" i="2" a="1"/>
  <c r="R1041" i="2" s="1"/>
  <c r="R1042" i="2" a="1"/>
  <c r="R1042" i="2" s="1"/>
  <c r="R1043" i="2" a="1"/>
  <c r="R1043" i="2"/>
  <c r="R1044" i="2" a="1"/>
  <c r="R1044" i="2" s="1"/>
  <c r="R1045" i="2" a="1"/>
  <c r="R1045" i="2" s="1"/>
  <c r="R1046" i="2" a="1"/>
  <c r="R1046" i="2" s="1"/>
  <c r="R1047" i="2" a="1"/>
  <c r="R1047" i="2" s="1"/>
  <c r="R1048" i="2" a="1"/>
  <c r="R1048" i="2" s="1"/>
  <c r="R1049" i="2" a="1"/>
  <c r="R1049" i="2" s="1"/>
  <c r="R1050" i="2" a="1"/>
  <c r="R1050" i="2" s="1"/>
  <c r="R1051" i="2" a="1"/>
  <c r="R1051" i="2" s="1"/>
  <c r="R1052" i="2" a="1"/>
  <c r="R1052" i="2" s="1"/>
  <c r="R1053" i="2" a="1"/>
  <c r="R1053" i="2" s="1"/>
  <c r="R1054" i="2" a="1"/>
  <c r="R1054" i="2" s="1"/>
  <c r="R1055" i="2" a="1"/>
  <c r="R1055" i="2" s="1"/>
  <c r="R1056" i="2" a="1"/>
  <c r="R1056" i="2" s="1"/>
  <c r="R1057" i="2" a="1"/>
  <c r="R1057" i="2"/>
  <c r="R1058" i="2" a="1"/>
  <c r="R1058" i="2"/>
  <c r="R1059" i="2" a="1"/>
  <c r="R1059" i="2" s="1"/>
  <c r="R1060" i="2" a="1"/>
  <c r="R1060" i="2" s="1"/>
  <c r="R1061" i="2" a="1"/>
  <c r="R1061" i="2" s="1"/>
  <c r="R1062" i="2" a="1"/>
  <c r="R1062" i="2" s="1"/>
  <c r="R1063" i="2" a="1"/>
  <c r="R1063" i="2" s="1"/>
  <c r="R1064" i="2" a="1"/>
  <c r="R1064" i="2"/>
  <c r="R1065" i="2" a="1"/>
  <c r="R1065" i="2" s="1"/>
  <c r="R1066" i="2" a="1"/>
  <c r="R1066" i="2" s="1"/>
  <c r="R1067" i="2" a="1"/>
  <c r="R1067" i="2" s="1"/>
  <c r="R1068" i="2" a="1"/>
  <c r="R1068" i="2" s="1"/>
  <c r="R1069" i="2" a="1"/>
  <c r="R1069" i="2" s="1"/>
  <c r="R1070" i="2" a="1"/>
  <c r="R1070" i="2"/>
  <c r="R1071" i="2" a="1"/>
  <c r="R1071" i="2" s="1"/>
  <c r="R1072" i="2" a="1"/>
  <c r="R1072" i="2" s="1"/>
  <c r="R1073" i="2" a="1"/>
  <c r="R1073" i="2"/>
  <c r="R1074" i="2" a="1"/>
  <c r="R1074" i="2" s="1"/>
  <c r="R1075" i="2" a="1"/>
  <c r="R1075" i="2" s="1"/>
  <c r="R1076" i="2" a="1"/>
  <c r="R1076" i="2" s="1"/>
  <c r="R1077" i="2" a="1"/>
  <c r="R1077" i="2" s="1"/>
  <c r="R1078" i="2" a="1"/>
  <c r="R1078" i="2"/>
  <c r="R1079" i="2" a="1"/>
  <c r="R1079" i="2" s="1"/>
  <c r="R1080" i="2" a="1"/>
  <c r="R1080" i="2" s="1"/>
  <c r="R1081" i="2" a="1"/>
  <c r="R1081" i="2"/>
  <c r="R1082" i="2" a="1"/>
  <c r="R1082" i="2" s="1"/>
  <c r="R1083" i="2" a="1"/>
  <c r="R1083" i="2" s="1"/>
  <c r="R1084" i="2" a="1"/>
  <c r="R1084" i="2" s="1"/>
  <c r="R1085" i="2" a="1"/>
  <c r="R1085" i="2" s="1"/>
  <c r="R1086" i="2" a="1"/>
  <c r="R1086" i="2" s="1"/>
  <c r="R1087" i="2" a="1"/>
  <c r="R1087" i="2" s="1"/>
  <c r="R1088" i="2" a="1"/>
  <c r="R1088" i="2" s="1"/>
  <c r="R1089" i="2" a="1"/>
  <c r="R1089" i="2" s="1"/>
  <c r="R1090" i="2" a="1"/>
  <c r="R1090" i="2" s="1"/>
  <c r="R1091" i="2" a="1"/>
  <c r="R1091" i="2" s="1"/>
  <c r="R1092" i="2" a="1"/>
  <c r="R1092" i="2" s="1"/>
  <c r="R1093" i="2" a="1"/>
  <c r="R1093" i="2" s="1"/>
  <c r="R1094" i="2" a="1"/>
  <c r="R1094" i="2" s="1"/>
  <c r="R1095" i="2" a="1"/>
  <c r="R1095" i="2" s="1"/>
  <c r="R1096" i="2" a="1"/>
  <c r="R1096" i="2" s="1"/>
  <c r="R1097" i="2" a="1"/>
  <c r="R1097" i="2" s="1"/>
  <c r="R1098" i="2" a="1"/>
  <c r="R1098" i="2" s="1"/>
  <c r="R1099" i="2" a="1"/>
  <c r="R1099" i="2"/>
  <c r="R1100" i="2" a="1"/>
  <c r="R1100" i="2" s="1"/>
  <c r="R1101" i="2" a="1"/>
  <c r="R1101" i="2" s="1"/>
  <c r="R1102" i="2" a="1"/>
  <c r="R1102" i="2" s="1"/>
  <c r="R1103" i="2" a="1"/>
  <c r="R1103" i="2" s="1"/>
  <c r="R1104" i="2" a="1"/>
  <c r="R1104" i="2" s="1"/>
  <c r="R1105" i="2" a="1"/>
  <c r="R1105" i="2" s="1"/>
  <c r="R1106" i="2" a="1"/>
  <c r="R1106" i="2" s="1"/>
  <c r="R1107" i="2" a="1"/>
  <c r="R1107" i="2" s="1"/>
  <c r="R1108" i="2" a="1"/>
  <c r="R1108" i="2" s="1"/>
  <c r="R1109" i="2" a="1"/>
  <c r="R1109" i="2" s="1"/>
  <c r="R1110" i="2" a="1"/>
  <c r="R1110" i="2" s="1"/>
  <c r="R1111" i="2" a="1"/>
  <c r="R1111" i="2" s="1"/>
  <c r="R1112" i="2" a="1"/>
  <c r="R1112" i="2" s="1"/>
  <c r="R1113" i="2" a="1"/>
  <c r="R1113" i="2" s="1"/>
  <c r="R1114" i="2" a="1"/>
  <c r="R1114" i="2" s="1"/>
  <c r="R1115" i="2" a="1"/>
  <c r="R1115" i="2"/>
  <c r="R1116" i="2" a="1"/>
  <c r="R1116" i="2" s="1"/>
  <c r="R1117" i="2" a="1"/>
  <c r="R1117" i="2" s="1"/>
  <c r="R1118" i="2" a="1"/>
  <c r="R1118" i="2" s="1"/>
  <c r="R1119" i="2" a="1"/>
  <c r="R1119" i="2" s="1"/>
  <c r="R1120" i="2" a="1"/>
  <c r="R1120" i="2" s="1"/>
  <c r="R1121" i="2" a="1"/>
  <c r="R1121" i="2" s="1"/>
  <c r="R1122" i="2" a="1"/>
  <c r="R1122" i="2" s="1"/>
  <c r="R1123" i="2" a="1"/>
  <c r="R1123" i="2" s="1"/>
  <c r="R1124" i="2" a="1"/>
  <c r="R1124" i="2" s="1"/>
  <c r="R1125" i="2" a="1"/>
  <c r="R1125" i="2" s="1"/>
  <c r="R1126" i="2" a="1"/>
  <c r="R1126" i="2" s="1"/>
  <c r="R1127" i="2" a="1"/>
  <c r="R1127" i="2" s="1"/>
  <c r="R1128" i="2" a="1"/>
  <c r="R1128" i="2" s="1"/>
  <c r="R1129" i="2" a="1"/>
  <c r="R1129" i="2"/>
  <c r="R1130" i="2" a="1"/>
  <c r="R1130" i="2"/>
  <c r="R1131" i="2" a="1"/>
  <c r="R1131" i="2" s="1"/>
  <c r="R1132" i="2" a="1"/>
  <c r="R1132" i="2" s="1"/>
  <c r="R1133" i="2" a="1"/>
  <c r="R1133" i="2" s="1"/>
  <c r="R1134" i="2" a="1"/>
  <c r="R1134" i="2" s="1"/>
  <c r="R1135" i="2" a="1"/>
  <c r="R1135" i="2" s="1"/>
  <c r="R1136" i="2" a="1"/>
  <c r="R1136" i="2" s="1"/>
  <c r="R1137" i="2" a="1"/>
  <c r="R1137" i="2" s="1"/>
  <c r="R1138" i="2" a="1"/>
  <c r="R1138" i="2" s="1"/>
  <c r="R1139" i="2" a="1"/>
  <c r="R1139" i="2"/>
  <c r="R1140" i="2" a="1"/>
  <c r="R1140" i="2" s="1"/>
  <c r="R1141" i="2" a="1"/>
  <c r="R1141" i="2" s="1"/>
  <c r="R1142" i="2" a="1"/>
  <c r="R1142" i="2" s="1"/>
  <c r="R1143" i="2" a="1"/>
  <c r="R1143" i="2" s="1"/>
  <c r="R1144" i="2" a="1"/>
  <c r="R1144" i="2" s="1"/>
  <c r="R1145" i="2" a="1"/>
  <c r="R1145" i="2" s="1"/>
  <c r="R1146" i="2" a="1"/>
  <c r="R1146" i="2" s="1"/>
  <c r="R1147" i="2" a="1"/>
  <c r="R1147" i="2" s="1"/>
  <c r="R1148" i="2" a="1"/>
  <c r="R1148" i="2" s="1"/>
  <c r="R1149" i="2" a="1"/>
  <c r="R1149" i="2" s="1"/>
  <c r="R1150" i="2" a="1"/>
  <c r="R1150" i="2" s="1"/>
  <c r="R1151" i="2" a="1"/>
  <c r="R1151" i="2" s="1"/>
  <c r="R1152" i="2" a="1"/>
  <c r="R1152" i="2"/>
  <c r="R1153" i="2" a="1"/>
  <c r="R1153" i="2" s="1"/>
  <c r="R1154" i="2" a="1"/>
  <c r="R1154" i="2" s="1"/>
  <c r="R1155" i="2" a="1"/>
  <c r="R1155" i="2" s="1"/>
  <c r="R1156" i="2" a="1"/>
  <c r="R1156" i="2" s="1"/>
  <c r="R1157" i="2" a="1"/>
  <c r="R1157" i="2" s="1"/>
  <c r="R1158" i="2" a="1"/>
  <c r="R1158" i="2"/>
  <c r="R1159" i="2" a="1"/>
  <c r="R1159" i="2" s="1"/>
  <c r="R1160" i="2" a="1"/>
  <c r="R1160" i="2" s="1"/>
  <c r="R1161" i="2" a="1"/>
  <c r="R1161" i="2" s="1"/>
  <c r="R1162" i="2" a="1"/>
  <c r="R1162" i="2" s="1"/>
  <c r="R1163" i="2" a="1"/>
  <c r="R1163" i="2"/>
  <c r="R1164" i="2" a="1"/>
  <c r="R1164" i="2" s="1"/>
  <c r="R1165" i="2" a="1"/>
  <c r="R1165" i="2"/>
  <c r="R1166" i="2" a="1"/>
  <c r="R1166" i="2" s="1"/>
  <c r="R1167" i="2" a="1"/>
  <c r="R1167" i="2" s="1"/>
  <c r="R1168" i="2" a="1"/>
  <c r="R1168" i="2" s="1"/>
  <c r="R1169" i="2" a="1"/>
  <c r="R1169" i="2" s="1"/>
  <c r="R1170" i="2" a="1"/>
  <c r="R1170" i="2" s="1"/>
  <c r="R1171" i="2" a="1"/>
  <c r="R1171" i="2" s="1"/>
  <c r="R1172" i="2" a="1"/>
  <c r="R1172" i="2" s="1"/>
  <c r="R1173" i="2" a="1"/>
  <c r="R1173" i="2" s="1"/>
  <c r="R1174" i="2" a="1"/>
  <c r="R1174" i="2" s="1"/>
  <c r="R1175" i="2" a="1"/>
  <c r="R1175" i="2" s="1"/>
  <c r="R1176" i="2" a="1"/>
  <c r="R1176" i="2" s="1"/>
  <c r="R1177" i="2" a="1"/>
  <c r="R1177" i="2" s="1"/>
  <c r="R1178" i="2" a="1"/>
  <c r="R1178" i="2" s="1"/>
  <c r="R1179" i="2" a="1"/>
  <c r="R1179" i="2" s="1"/>
  <c r="R1180" i="2" a="1"/>
  <c r="R1180" i="2" s="1"/>
  <c r="R1181" i="2" a="1"/>
  <c r="R1181" i="2" s="1"/>
  <c r="R1182" i="2" a="1"/>
  <c r="R1182" i="2" s="1"/>
  <c r="R1183" i="2" a="1"/>
  <c r="R1183" i="2" s="1"/>
  <c r="R1184" i="2" a="1"/>
  <c r="R1184" i="2"/>
  <c r="R1185" i="2" a="1"/>
  <c r="R1185" i="2" s="1"/>
  <c r="R1186" i="2" a="1"/>
  <c r="R1186" i="2" s="1"/>
  <c r="R1187" i="2" a="1"/>
  <c r="R1187" i="2" s="1"/>
  <c r="R1188" i="2" a="1"/>
  <c r="R1188" i="2" s="1"/>
  <c r="R1189" i="2" a="1"/>
  <c r="R1189" i="2" s="1"/>
  <c r="R1190" i="2" a="1"/>
  <c r="R1190" i="2" s="1"/>
  <c r="R1191" i="2" a="1"/>
  <c r="R1191" i="2" s="1"/>
  <c r="R1192" i="2" a="1"/>
  <c r="R1192" i="2"/>
  <c r="R1193" i="2" a="1"/>
  <c r="R1193" i="2"/>
  <c r="R1194" i="2" a="1"/>
  <c r="R1194" i="2" s="1"/>
  <c r="R1195" i="2" a="1"/>
  <c r="R1195" i="2"/>
  <c r="R1196" i="2" a="1"/>
  <c r="R1196" i="2" s="1"/>
  <c r="R1197" i="2" a="1"/>
  <c r="R1197" i="2" s="1"/>
  <c r="R1198" i="2" a="1"/>
  <c r="R1198" i="2" s="1"/>
  <c r="R1199" i="2" a="1"/>
  <c r="R1199" i="2" s="1"/>
  <c r="R1200" i="2" a="1"/>
  <c r="R1200" i="2" s="1"/>
  <c r="R1201" i="2" a="1"/>
  <c r="R1201" i="2" s="1"/>
  <c r="R1202" i="2" a="1"/>
  <c r="R1202" i="2" s="1"/>
  <c r="R1203" i="2" a="1"/>
  <c r="R1203" i="2" s="1"/>
  <c r="R1204" i="2" a="1"/>
  <c r="R1204" i="2" s="1"/>
  <c r="R1205" i="2" a="1"/>
  <c r="R1205" i="2"/>
  <c r="R1206" i="2" a="1"/>
  <c r="R1206" i="2" s="1"/>
  <c r="R1207" i="2" a="1"/>
  <c r="R1207" i="2" s="1"/>
  <c r="R1208" i="2" a="1"/>
  <c r="R1208" i="2" s="1"/>
  <c r="R1209" i="2" a="1"/>
  <c r="R1209" i="2"/>
  <c r="R1210" i="2" a="1"/>
  <c r="R1210" i="2" s="1"/>
  <c r="R1211" i="2" a="1"/>
  <c r="R1211" i="2" s="1"/>
  <c r="R1212" i="2" a="1"/>
  <c r="R1212" i="2" s="1"/>
  <c r="R1213" i="2" a="1"/>
  <c r="R1213" i="2" s="1"/>
  <c r="R1214" i="2" a="1"/>
  <c r="R1214" i="2" s="1"/>
  <c r="R1215" i="2" a="1"/>
  <c r="R1215" i="2"/>
  <c r="R1216" i="2" a="1"/>
  <c r="R1216" i="2" s="1"/>
  <c r="R1217" i="2" a="1"/>
  <c r="R1217" i="2" s="1"/>
  <c r="R1218" i="2" a="1"/>
  <c r="R1218" i="2"/>
  <c r="R1219" i="2" a="1"/>
  <c r="R1219" i="2" s="1"/>
  <c r="R1220" i="2" a="1"/>
  <c r="R1220" i="2" s="1"/>
  <c r="R1221" i="2" a="1"/>
  <c r="R1221" i="2" s="1"/>
  <c r="R1222" i="2" a="1"/>
  <c r="R1222" i="2" s="1"/>
  <c r="R1223" i="2" a="1"/>
  <c r="R1223" i="2"/>
  <c r="R1224" i="2" a="1"/>
  <c r="R1224" i="2" s="1"/>
  <c r="R1225" i="2" a="1"/>
  <c r="R1225" i="2" s="1"/>
  <c r="R1226" i="2" a="1"/>
  <c r="R1226" i="2" s="1"/>
  <c r="R1227" i="2" a="1"/>
  <c r="R1227" i="2" s="1"/>
  <c r="R1228" i="2" a="1"/>
  <c r="R1228" i="2" s="1"/>
  <c r="R1229" i="2" a="1"/>
  <c r="R1229" i="2" s="1"/>
  <c r="R1230" i="2" a="1"/>
  <c r="R1230" i="2" s="1"/>
  <c r="R1231" i="2" a="1"/>
  <c r="R1231" i="2" s="1"/>
  <c r="R1232" i="2" a="1"/>
  <c r="R1232" i="2" s="1"/>
  <c r="R1233" i="2" a="1"/>
  <c r="R1233" i="2" s="1"/>
  <c r="R1234" i="2" a="1"/>
  <c r="R1234" i="2" s="1"/>
  <c r="R1235" i="2" a="1"/>
  <c r="R1235" i="2" s="1"/>
  <c r="R1236" i="2" a="1"/>
  <c r="R1236" i="2"/>
  <c r="R1237" i="2" a="1"/>
  <c r="R1237" i="2" s="1"/>
  <c r="R1238" i="2" a="1"/>
  <c r="R1238" i="2" s="1"/>
  <c r="R1239" i="2" a="1"/>
  <c r="R1239" i="2" s="1"/>
  <c r="R1240" i="2" a="1"/>
  <c r="R1240" i="2"/>
  <c r="R1241" i="2" a="1"/>
  <c r="R1241" i="2" s="1"/>
  <c r="R1242" i="2" a="1"/>
  <c r="R1242" i="2" s="1"/>
  <c r="R1243" i="2" a="1"/>
  <c r="R1243" i="2" s="1"/>
  <c r="R1244" i="2" a="1"/>
  <c r="R1244" i="2" s="1"/>
  <c r="R1245" i="2" a="1"/>
  <c r="R1245" i="2" s="1"/>
  <c r="R1246" i="2" a="1"/>
  <c r="R1246" i="2" s="1"/>
  <c r="R1247" i="2" a="1"/>
  <c r="R1247" i="2"/>
  <c r="R1248" i="2" a="1"/>
  <c r="R1248" i="2" s="1"/>
  <c r="R1249" i="2" a="1"/>
  <c r="R1249" i="2" s="1"/>
  <c r="R1250" i="2" a="1"/>
  <c r="R1250" i="2" s="1"/>
  <c r="R1251" i="2" a="1"/>
  <c r="R1251" i="2" s="1"/>
  <c r="R1252" i="2" a="1"/>
  <c r="R1252" i="2"/>
  <c r="R1253" i="2" a="1"/>
  <c r="R1253" i="2" s="1"/>
  <c r="R1254" i="2" a="1"/>
  <c r="R1254" i="2" s="1"/>
  <c r="R1255" i="2" a="1"/>
  <c r="R1255" i="2" s="1"/>
  <c r="R1256" i="2" a="1"/>
  <c r="R1256" i="2" s="1"/>
  <c r="R1257" i="2" a="1"/>
  <c r="R1257" i="2" s="1"/>
  <c r="R1258" i="2" a="1"/>
  <c r="R1258" i="2" s="1"/>
  <c r="R1259" i="2" a="1"/>
  <c r="R1259" i="2" s="1"/>
  <c r="R1260" i="2" a="1"/>
  <c r="R1260" i="2"/>
  <c r="R1261" i="2" a="1"/>
  <c r="R1261" i="2" s="1"/>
  <c r="R1262" i="2" a="1"/>
  <c r="R1262" i="2" s="1"/>
  <c r="R1263" i="2" a="1"/>
  <c r="R1263" i="2" s="1"/>
  <c r="R1264" i="2" a="1"/>
  <c r="R1264" i="2" s="1"/>
  <c r="R1265" i="2" a="1"/>
  <c r="R1265" i="2" s="1"/>
  <c r="R1266" i="2" a="1"/>
  <c r="R1266" i="2"/>
  <c r="R1267" i="2" a="1"/>
  <c r="R1267" i="2" s="1"/>
  <c r="R1268" i="2" a="1"/>
  <c r="R1268" i="2" s="1"/>
  <c r="R1269" i="2" a="1"/>
  <c r="R1269" i="2" s="1"/>
  <c r="R1270" i="2" a="1"/>
  <c r="R1270" i="2" s="1"/>
  <c r="R1271" i="2" a="1"/>
  <c r="R1271" i="2" s="1"/>
  <c r="R1272" i="2" a="1"/>
  <c r="R1272" i="2" s="1"/>
  <c r="R1273" i="2" a="1"/>
  <c r="R1273" i="2" s="1"/>
  <c r="R1274" i="2" a="1"/>
  <c r="R1274" i="2" s="1"/>
  <c r="R1275" i="2" a="1"/>
  <c r="R1275" i="2" s="1"/>
  <c r="R1276" i="2" a="1"/>
  <c r="R1276" i="2" s="1"/>
  <c r="R1277" i="2" a="1"/>
  <c r="R1277" i="2" s="1"/>
  <c r="R1278" i="2" a="1"/>
  <c r="R1278" i="2" s="1"/>
  <c r="R1279" i="2" a="1"/>
  <c r="R1279" i="2" s="1"/>
  <c r="R1280" i="2" a="1"/>
  <c r="R1280" i="2"/>
  <c r="R1281" i="2" a="1"/>
  <c r="R1281" i="2" s="1"/>
  <c r="R1282" i="2" a="1"/>
  <c r="R1282" i="2" s="1"/>
  <c r="R1283" i="2" a="1"/>
  <c r="R1283" i="2" s="1"/>
  <c r="R1284" i="2" a="1"/>
  <c r="R1284" i="2"/>
  <c r="R1285" i="2" a="1"/>
  <c r="R1285" i="2" s="1"/>
  <c r="R1286" i="2" a="1"/>
  <c r="R1286" i="2"/>
  <c r="R1287" i="2" a="1"/>
  <c r="R1287" i="2" s="1"/>
  <c r="R1288" i="2" a="1"/>
  <c r="R1288" i="2" s="1"/>
  <c r="R1289" i="2" a="1"/>
  <c r="R1289" i="2"/>
  <c r="R1290" i="2" a="1"/>
  <c r="R1290" i="2" s="1"/>
  <c r="R1291" i="2" a="1"/>
  <c r="R1291" i="2" s="1"/>
  <c r="R1292" i="2" a="1"/>
  <c r="R1292" i="2" s="1"/>
  <c r="R1293" i="2" a="1"/>
  <c r="R1293" i="2" s="1"/>
  <c r="R1294" i="2" a="1"/>
  <c r="R1294" i="2" s="1"/>
  <c r="R1295" i="2" a="1"/>
  <c r="R1295" i="2" s="1"/>
  <c r="R1296" i="2" a="1"/>
  <c r="R1296" i="2" s="1"/>
  <c r="R1297" i="2" a="1"/>
  <c r="R1297" i="2" s="1"/>
  <c r="R1298" i="2" a="1"/>
  <c r="R1298" i="2"/>
  <c r="R1299" i="2" a="1"/>
  <c r="R1299" i="2" s="1"/>
  <c r="R1300" i="2" a="1"/>
  <c r="R1300" i="2" s="1"/>
  <c r="R1301" i="2" a="1"/>
  <c r="R1301" i="2"/>
  <c r="R1302" i="2" a="1"/>
  <c r="R1302" i="2" s="1"/>
  <c r="R1303" i="2" a="1"/>
  <c r="R1303" i="2" s="1"/>
  <c r="R1304" i="2" a="1"/>
  <c r="R1304" i="2" s="1"/>
  <c r="R1305" i="2" a="1"/>
  <c r="R1305" i="2" s="1"/>
  <c r="R1306" i="2" a="1"/>
  <c r="R1306" i="2" s="1"/>
  <c r="R1307" i="2" a="1"/>
  <c r="R1307" i="2"/>
  <c r="R1308" i="2" a="1"/>
  <c r="R1308" i="2" s="1"/>
  <c r="R1309" i="2" a="1"/>
  <c r="R1309" i="2"/>
  <c r="R1310" i="2" a="1"/>
  <c r="R1310" i="2" s="1"/>
  <c r="R1311" i="2" a="1"/>
  <c r="R1311" i="2" s="1"/>
  <c r="R1312" i="2" a="1"/>
  <c r="R1312" i="2" s="1"/>
  <c r="R1313" i="2" a="1"/>
  <c r="R1313" i="2" s="1"/>
  <c r="R1314" i="2" a="1"/>
  <c r="R1314" i="2" s="1"/>
  <c r="R1315" i="2" a="1"/>
  <c r="R1315" i="2" s="1"/>
  <c r="R1316" i="2" a="1"/>
  <c r="R1316" i="2" s="1"/>
  <c r="R1317" i="2" a="1"/>
  <c r="R1317" i="2"/>
  <c r="R1318" i="2" a="1"/>
  <c r="R1318" i="2" s="1"/>
  <c r="R1319" i="2" a="1"/>
  <c r="R1319" i="2"/>
  <c r="R1320" i="2" a="1"/>
  <c r="R1320" i="2" s="1"/>
  <c r="R1321" i="2" a="1"/>
  <c r="R1321" i="2"/>
  <c r="R1322" i="2" a="1"/>
  <c r="R1322" i="2" s="1"/>
  <c r="R1323" i="2" a="1"/>
  <c r="R1323" i="2" s="1"/>
  <c r="R1324" i="2" a="1"/>
  <c r="R1324" i="2" s="1"/>
  <c r="R1325" i="2" a="1"/>
  <c r="R1325" i="2" s="1"/>
  <c r="R1326" i="2" a="1"/>
  <c r="R1326" i="2" s="1"/>
  <c r="R1327" i="2" a="1"/>
  <c r="R1327" i="2"/>
  <c r="R1328" i="2" a="1"/>
  <c r="R1328" i="2"/>
  <c r="R1329" i="2" a="1"/>
  <c r="R1329" i="2" s="1"/>
  <c r="R1330" i="2" a="1"/>
  <c r="R1330" i="2" s="1"/>
  <c r="R1331" i="2" a="1"/>
  <c r="R1331" i="2"/>
  <c r="R1332" i="2" a="1"/>
  <c r="R1332" i="2" s="1"/>
  <c r="R1333" i="2" a="1"/>
  <c r="R1333" i="2" s="1"/>
  <c r="R1334" i="2" a="1"/>
  <c r="R1334" i="2"/>
  <c r="R1335" i="2" a="1"/>
  <c r="R1335" i="2"/>
  <c r="R1336" i="2" a="1"/>
  <c r="R1336" i="2" s="1"/>
  <c r="R1337" i="2" a="1"/>
  <c r="R1337" i="2" s="1"/>
  <c r="R1338" i="2" a="1"/>
  <c r="R1338" i="2" s="1"/>
  <c r="R1339" i="2" a="1"/>
  <c r="R1339" i="2"/>
  <c r="R1340" i="2" a="1"/>
  <c r="R1340" i="2" s="1"/>
  <c r="R1341" i="2" a="1"/>
  <c r="R1341" i="2" s="1"/>
  <c r="R1342" i="2" a="1"/>
  <c r="R1342" i="2" s="1"/>
  <c r="R1343" i="2" a="1"/>
  <c r="R1343" i="2"/>
  <c r="R1344" i="2" a="1"/>
  <c r="R1344" i="2" s="1"/>
  <c r="R1345" i="2" a="1"/>
  <c r="R1345" i="2" s="1"/>
  <c r="R1346" i="2" a="1"/>
  <c r="R1346" i="2" s="1"/>
  <c r="R1347" i="2" a="1"/>
  <c r="R1347" i="2"/>
  <c r="R1348" i="2" a="1"/>
  <c r="R1348" i="2" s="1"/>
  <c r="R1349" i="2" a="1"/>
  <c r="R1349" i="2" s="1"/>
  <c r="R1350" i="2" a="1"/>
  <c r="R1350" i="2" s="1"/>
  <c r="R1351" i="2" a="1"/>
  <c r="R1351" i="2" s="1"/>
  <c r="R1352" i="2" a="1"/>
  <c r="R1352" i="2" s="1"/>
  <c r="R1353" i="2" a="1"/>
  <c r="R1353" i="2" s="1"/>
  <c r="R1354" i="2" a="1"/>
  <c r="R1354" i="2" s="1"/>
  <c r="R1355" i="2" a="1"/>
  <c r="R1355" i="2"/>
  <c r="R1356" i="2" a="1"/>
  <c r="R1356" i="2" s="1"/>
  <c r="R1357" i="2" a="1"/>
  <c r="R1357" i="2" s="1"/>
  <c r="R1358" i="2" a="1"/>
  <c r="R1358" i="2" s="1"/>
  <c r="R1359" i="2" a="1"/>
  <c r="R1359" i="2" s="1"/>
  <c r="R1360" i="2" a="1"/>
  <c r="R1360" i="2" s="1"/>
  <c r="R1361" i="2" a="1"/>
  <c r="R1361" i="2" s="1"/>
  <c r="R1362" i="2" a="1"/>
  <c r="R1362" i="2"/>
  <c r="R1363" i="2" a="1"/>
  <c r="R1363" i="2" s="1"/>
  <c r="R1364" i="2" a="1"/>
  <c r="R1364" i="2" s="1"/>
  <c r="R1365" i="2" a="1"/>
  <c r="R1365" i="2"/>
  <c r="R1366" i="2" a="1"/>
  <c r="R1366" i="2" s="1"/>
  <c r="R1367" i="2" a="1"/>
  <c r="R1367" i="2"/>
  <c r="R1368" i="2" a="1"/>
  <c r="R1368" i="2"/>
  <c r="R1369" i="2" a="1"/>
  <c r="R1369" i="2" s="1"/>
  <c r="R1370" i="2" a="1"/>
  <c r="R1370" i="2" s="1"/>
  <c r="R1371" i="2" a="1"/>
  <c r="R1371" i="2"/>
  <c r="R1372" i="2" a="1"/>
  <c r="R1372" i="2" s="1"/>
  <c r="R1373" i="2" a="1"/>
  <c r="R1373" i="2"/>
  <c r="R1374" i="2" a="1"/>
  <c r="R1374" i="2" s="1"/>
  <c r="R1375" i="2" a="1"/>
  <c r="R1375" i="2" s="1"/>
  <c r="R1376" i="2" a="1"/>
  <c r="R1376" i="2" s="1"/>
  <c r="R1377" i="2" a="1"/>
  <c r="R1377" i="2" s="1"/>
  <c r="R1378" i="2" a="1"/>
  <c r="R1378" i="2" s="1"/>
  <c r="R1379" i="2" a="1"/>
  <c r="R1379" i="2"/>
  <c r="R1380" i="2" a="1"/>
  <c r="R1380" i="2"/>
  <c r="R1381" i="2" a="1"/>
  <c r="R1381" i="2" s="1"/>
  <c r="R1382" i="2" a="1"/>
  <c r="R1382" i="2" s="1"/>
  <c r="R1383" i="2" a="1"/>
  <c r="R1383" i="2" s="1"/>
  <c r="R1384" i="2" a="1"/>
  <c r="R1384" i="2" s="1"/>
  <c r="R1385" i="2" a="1"/>
  <c r="R1385" i="2" s="1"/>
  <c r="R1386" i="2" a="1"/>
  <c r="R1386" i="2" s="1"/>
  <c r="R1387" i="2" a="1"/>
  <c r="R1387" i="2"/>
  <c r="R1388" i="2" a="1"/>
  <c r="R1388" i="2" s="1"/>
  <c r="R1389" i="2" a="1"/>
  <c r="R1389" i="2" s="1"/>
  <c r="R1390" i="2" a="1"/>
  <c r="R1390" i="2" s="1"/>
  <c r="R1391" i="2" a="1"/>
  <c r="R1391" i="2"/>
  <c r="R1392" i="2" a="1"/>
  <c r="R1392" i="2" s="1"/>
  <c r="R1393" i="2" a="1"/>
  <c r="R1393" i="2" s="1"/>
  <c r="R1394" i="2" a="1"/>
  <c r="R1394" i="2"/>
  <c r="R1395" i="2" a="1"/>
  <c r="R1395" i="2" s="1"/>
  <c r="R1396" i="2" a="1"/>
  <c r="R1396" i="2" s="1"/>
  <c r="R1397" i="2" a="1"/>
  <c r="R1397" i="2" s="1"/>
  <c r="R1398" i="2" a="1"/>
  <c r="R1398" i="2"/>
  <c r="R1399" i="2" a="1"/>
  <c r="R1399" i="2"/>
  <c r="R1400" i="2" a="1"/>
  <c r="R1400" i="2" s="1"/>
  <c r="R1401" i="2" a="1"/>
  <c r="R1401" i="2" s="1"/>
  <c r="R1402" i="2" a="1"/>
  <c r="R1402" i="2" s="1"/>
  <c r="R1403" i="2" a="1"/>
  <c r="R1403" i="2" s="1"/>
  <c r="R1404" i="2" a="1"/>
  <c r="R1404" i="2"/>
  <c r="R1405" i="2" a="1"/>
  <c r="R1405" i="2" s="1"/>
  <c r="R1406" i="2" a="1"/>
  <c r="R1406" i="2"/>
  <c r="R1407" i="2" a="1"/>
  <c r="R1407" i="2" s="1"/>
  <c r="R1408" i="2" a="1"/>
  <c r="R1408" i="2" s="1"/>
  <c r="R1409" i="2" a="1"/>
  <c r="R1409" i="2" s="1"/>
  <c r="R1410" i="2" a="1"/>
  <c r="R1410" i="2" s="1"/>
  <c r="R1411" i="2" a="1"/>
  <c r="R1411" i="2"/>
  <c r="R1412" i="2" a="1"/>
  <c r="R1412" i="2" s="1"/>
  <c r="R1413" i="2" a="1"/>
  <c r="R1413" i="2" s="1"/>
  <c r="R1414" i="2" a="1"/>
  <c r="R1414" i="2" s="1"/>
  <c r="R1415" i="2" a="1"/>
  <c r="R1415" i="2"/>
  <c r="R1416" i="2" a="1"/>
  <c r="R1416" i="2" s="1"/>
  <c r="R1417" i="2" a="1"/>
  <c r="R1417" i="2" s="1"/>
  <c r="R1418" i="2" a="1"/>
  <c r="R1418" i="2" s="1"/>
  <c r="R1419" i="2" a="1"/>
  <c r="R1419" i="2"/>
  <c r="R1420" i="2" a="1"/>
  <c r="R1420" i="2" s="1"/>
  <c r="R1421" i="2" a="1"/>
  <c r="R1421" i="2"/>
  <c r="R1422" i="2" a="1"/>
  <c r="R1422" i="2" s="1"/>
  <c r="R1423" i="2" a="1"/>
  <c r="R1423" i="2" s="1"/>
  <c r="R1424" i="2" a="1"/>
  <c r="R1424" i="2"/>
  <c r="R1425" i="2" a="1"/>
  <c r="R1425" i="2" s="1"/>
  <c r="R1426" i="2" a="1"/>
  <c r="R1426" i="2" s="1"/>
  <c r="R1427" i="2" a="1"/>
  <c r="R1427" i="2"/>
  <c r="R1428" i="2" a="1"/>
  <c r="R1428" i="2"/>
  <c r="R1429" i="2" a="1"/>
  <c r="R1429" i="2" s="1"/>
  <c r="R1430" i="2" a="1"/>
  <c r="R1430" i="2" s="1"/>
  <c r="R1431" i="2" a="1"/>
  <c r="R1431" i="2" s="1"/>
  <c r="R1432" i="2" a="1"/>
  <c r="R1432" i="2" s="1"/>
  <c r="R1433" i="2" a="1"/>
  <c r="R1433" i="2" s="1"/>
  <c r="R1434" i="2" a="1"/>
  <c r="R1434" i="2" s="1"/>
  <c r="R1435" i="2" a="1"/>
  <c r="R1435" i="2"/>
  <c r="R1436" i="2" a="1"/>
  <c r="R1436" i="2" s="1"/>
  <c r="R1437" i="2" a="1"/>
  <c r="R1437" i="2"/>
  <c r="R1438" i="2" a="1"/>
  <c r="R1438" i="2" s="1"/>
  <c r="R1439" i="2" a="1"/>
  <c r="R1439" i="2" s="1"/>
  <c r="R1440" i="2" a="1"/>
  <c r="R1440" i="2" s="1"/>
  <c r="R1441" i="2" a="1"/>
  <c r="R1441" i="2" s="1"/>
  <c r="R1442" i="2" a="1"/>
  <c r="R1442" i="2"/>
  <c r="R1443" i="2" a="1"/>
  <c r="R1443" i="2" s="1"/>
  <c r="R1444" i="2" a="1"/>
  <c r="R1444" i="2" s="1"/>
  <c r="R1445" i="2" a="1"/>
  <c r="R1445" i="2" s="1"/>
  <c r="R1446" i="2" a="1"/>
  <c r="R1446" i="2" s="1"/>
  <c r="R1447" i="2" a="1"/>
  <c r="R1447" i="2" s="1"/>
  <c r="R1448" i="2" a="1"/>
  <c r="R1448" i="2"/>
  <c r="R1449" i="2" a="1"/>
  <c r="R1449" i="2" s="1"/>
  <c r="R1450" i="2" a="1"/>
  <c r="R1450" i="2" s="1"/>
  <c r="R1451" i="2" a="1"/>
  <c r="R1451" i="2" s="1"/>
  <c r="R1452" i="2" a="1"/>
  <c r="R1452" i="2" s="1"/>
  <c r="R1453" i="2" a="1"/>
  <c r="R1453" i="2"/>
  <c r="R1454" i="2" a="1"/>
  <c r="R1454" i="2" s="1"/>
  <c r="R1455" i="2" a="1"/>
  <c r="R1455" i="2" s="1"/>
  <c r="R1456" i="2" a="1"/>
  <c r="R1456" i="2" s="1"/>
  <c r="R1457" i="2" a="1"/>
  <c r="R1457" i="2" s="1"/>
  <c r="R1458" i="2" a="1"/>
  <c r="R1458" i="2"/>
  <c r="R1459" i="2" a="1"/>
  <c r="R1459" i="2" s="1"/>
  <c r="R1460" i="2" a="1"/>
  <c r="R1460" i="2" s="1"/>
  <c r="R1461" i="2" a="1"/>
  <c r="R1461" i="2"/>
  <c r="R1462" i="2" a="1"/>
  <c r="R1462" i="2" s="1"/>
  <c r="R1463" i="2" a="1"/>
  <c r="R1463" i="2" s="1"/>
  <c r="R1464" i="2" a="1"/>
  <c r="R1464" i="2" s="1"/>
  <c r="R1465" i="2" a="1"/>
  <c r="R1465" i="2"/>
  <c r="R1466" i="2" a="1"/>
  <c r="R1466" i="2" s="1"/>
  <c r="R1467" i="2" a="1"/>
  <c r="R1467" i="2" s="1"/>
  <c r="R1468" i="2" a="1"/>
  <c r="R1468" i="2" s="1"/>
  <c r="R1469" i="2" a="1"/>
  <c r="R1469" i="2" s="1"/>
  <c r="R1470" i="2" a="1"/>
  <c r="R1470" i="2"/>
  <c r="R1471" i="2" a="1"/>
  <c r="R1471" i="2"/>
  <c r="R1472" i="2" a="1"/>
  <c r="R1472" i="2" s="1"/>
  <c r="R1473" i="2" a="1"/>
  <c r="R1473" i="2" s="1"/>
  <c r="R1474" i="2" a="1"/>
  <c r="R1474" i="2" s="1"/>
  <c r="R1475" i="2" a="1"/>
  <c r="R1475" i="2" s="1"/>
  <c r="R1476" i="2" a="1"/>
  <c r="R1476" i="2"/>
  <c r="R1477" i="2" a="1"/>
  <c r="R1477" i="2" s="1"/>
  <c r="R1478" i="2" a="1"/>
  <c r="R1478" i="2" s="1"/>
  <c r="R1479" i="2" a="1"/>
  <c r="R1479" i="2" s="1"/>
  <c r="R1480" i="2" a="1"/>
  <c r="R1480" i="2" s="1"/>
  <c r="R1481" i="2" a="1"/>
  <c r="R1481" i="2" s="1"/>
  <c r="R1482" i="2" a="1"/>
  <c r="R1482" i="2" s="1"/>
  <c r="R1483" i="2" a="1"/>
  <c r="R1483" i="2" s="1"/>
  <c r="R1484" i="2" a="1"/>
  <c r="R1484" i="2"/>
  <c r="R1485" i="2" a="1"/>
  <c r="R1485" i="2" s="1"/>
  <c r="R1486" i="2" a="1"/>
  <c r="R1486" i="2" s="1"/>
  <c r="R1487" i="2" a="1"/>
  <c r="R1487" i="2"/>
  <c r="R1488" i="2" a="1"/>
  <c r="R1488" i="2" s="1"/>
  <c r="R1489" i="2" a="1"/>
  <c r="R1489" i="2" s="1"/>
  <c r="R1490" i="2" a="1"/>
  <c r="R1490" i="2" s="1"/>
  <c r="R1491" i="2" a="1"/>
  <c r="R1491" i="2"/>
  <c r="R1492" i="2" a="1"/>
  <c r="R1492" i="2" s="1"/>
  <c r="R1493" i="2" a="1"/>
  <c r="R1493" i="2" s="1"/>
  <c r="R1494" i="2" a="1"/>
  <c r="R1494" i="2"/>
  <c r="R1495" i="2" a="1"/>
  <c r="R1495" i="2" s="1"/>
  <c r="R1496" i="2" a="1"/>
  <c r="R1496" i="2" s="1"/>
  <c r="R1497" i="2" a="1"/>
  <c r="R1497" i="2"/>
  <c r="R1498" i="2" a="1"/>
  <c r="R1498" i="2" s="1"/>
  <c r="R1499" i="2" a="1"/>
  <c r="R1499" i="2" s="1"/>
  <c r="R1500" i="2" a="1"/>
  <c r="R1500" i="2" s="1"/>
  <c r="R1501" i="2" a="1"/>
  <c r="R1501" i="2"/>
  <c r="R1502" i="2" a="1"/>
  <c r="R1502" i="2" s="1"/>
  <c r="R1503" i="2" a="1"/>
  <c r="R1503" i="2" s="1"/>
  <c r="R1504" i="2" a="1"/>
  <c r="R1504" i="2" s="1"/>
  <c r="R1505" i="2" a="1"/>
  <c r="R1505" i="2" s="1"/>
  <c r="R1506" i="2" a="1"/>
  <c r="R1506" i="2"/>
  <c r="R1507" i="2" a="1"/>
  <c r="R1507" i="2"/>
  <c r="R1508" i="2" a="1"/>
  <c r="R1508" i="2" s="1"/>
  <c r="R1509" i="2" a="1"/>
  <c r="R1509" i="2"/>
  <c r="R1510" i="2" a="1"/>
  <c r="R1510" i="2" s="1"/>
  <c r="R1511" i="2" a="1"/>
  <c r="R1511" i="2" s="1"/>
  <c r="R1512" i="2" a="1"/>
  <c r="R1512" i="2" s="1"/>
  <c r="R1513" i="2" a="1"/>
  <c r="R1513" i="2"/>
  <c r="R1514" i="2" a="1"/>
  <c r="R1514" i="2"/>
  <c r="R1515" i="2" a="1"/>
  <c r="R1515" i="2"/>
  <c r="R1516" i="2" a="1"/>
  <c r="R1516" i="2" s="1"/>
  <c r="R1517" i="2" a="1"/>
  <c r="R1517" i="2"/>
  <c r="R1518" i="2" a="1"/>
  <c r="R1518" i="2" s="1"/>
  <c r="R1519" i="2" a="1"/>
  <c r="R1519" i="2"/>
  <c r="R1520" i="2" a="1"/>
  <c r="R1520" i="2" s="1"/>
  <c r="R1521" i="2" a="1"/>
  <c r="R1521" i="2" s="1"/>
  <c r="R1522" i="2" a="1"/>
  <c r="R1522" i="2" s="1"/>
  <c r="R1523" i="2" a="1"/>
  <c r="R1523" i="2" s="1"/>
  <c r="R1524" i="2" a="1"/>
  <c r="R1524" i="2" s="1"/>
  <c r="R1525" i="2" a="1"/>
  <c r="R1525" i="2" s="1"/>
  <c r="R1526" i="2" a="1"/>
  <c r="R1526" i="2" s="1"/>
  <c r="R1527" i="2" a="1"/>
  <c r="R1527" i="2" s="1"/>
  <c r="R1528" i="2" a="1"/>
  <c r="R1528" i="2" s="1"/>
  <c r="R1529" i="2" a="1"/>
  <c r="R1529" i="2" s="1"/>
  <c r="R1530" i="2" a="1"/>
  <c r="R1530" i="2" s="1"/>
  <c r="R1531" i="2" a="1"/>
  <c r="R1531" i="2" s="1"/>
  <c r="R1532" i="2" a="1"/>
  <c r="R1532" i="2" s="1"/>
  <c r="R1533" i="2" a="1"/>
  <c r="R1533" i="2"/>
  <c r="R1534" i="2" a="1"/>
  <c r="R1534" i="2" s="1"/>
  <c r="R1535" i="2" a="1"/>
  <c r="R1535" i="2" s="1"/>
  <c r="R1536" i="2" a="1"/>
  <c r="R1536" i="2" s="1"/>
  <c r="R1537" i="2" a="1"/>
  <c r="R1537" i="2"/>
  <c r="R1538" i="2" a="1"/>
  <c r="R1538" i="2" s="1"/>
  <c r="R1539" i="2" a="1"/>
  <c r="R1539" i="2" s="1"/>
  <c r="R1540" i="2" a="1"/>
  <c r="R1540" i="2" s="1"/>
  <c r="R1541" i="2" a="1"/>
  <c r="R1541" i="2" s="1"/>
  <c r="R1542" i="2" a="1"/>
  <c r="R1542" i="2" s="1"/>
  <c r="R1543" i="2" a="1"/>
  <c r="R1543" i="2" s="1"/>
  <c r="R1544" i="2" a="1"/>
  <c r="R1544" i="2" s="1"/>
  <c r="R1545" i="2" a="1"/>
  <c r="R1545" i="2" s="1"/>
  <c r="R1546" i="2" a="1"/>
  <c r="R1546" i="2" s="1"/>
  <c r="R1547" i="2" a="1"/>
  <c r="R1547" i="2" s="1"/>
  <c r="R1548" i="2" a="1"/>
  <c r="R1548" i="2"/>
  <c r="R1549" i="2" a="1"/>
  <c r="R1549" i="2" s="1"/>
  <c r="R1550" i="2" a="1"/>
  <c r="R1550" i="2"/>
  <c r="R1551" i="2" a="1"/>
  <c r="R1551" i="2" s="1"/>
  <c r="R1552" i="2" a="1"/>
  <c r="R1552" i="2" s="1"/>
  <c r="R1553" i="2" a="1"/>
  <c r="R1553" i="2" s="1"/>
  <c r="R1554" i="2" a="1"/>
  <c r="R1554" i="2" s="1"/>
  <c r="R1555" i="2" a="1"/>
  <c r="R1555" i="2" s="1"/>
  <c r="R1556" i="2" a="1"/>
  <c r="R1556" i="2"/>
  <c r="R1557" i="2" a="1"/>
  <c r="R1557" i="2" s="1"/>
  <c r="R1558" i="2" a="1"/>
  <c r="R1558" i="2" s="1"/>
  <c r="R1559" i="2" a="1"/>
  <c r="R1559" i="2"/>
  <c r="R1560" i="2" a="1"/>
  <c r="R1560" i="2" s="1"/>
  <c r="R1561" i="2" a="1"/>
  <c r="R1561" i="2" s="1"/>
  <c r="R1562" i="2" a="1"/>
  <c r="R1562" i="2" s="1"/>
  <c r="R1563" i="2" a="1"/>
  <c r="R1563" i="2" s="1"/>
  <c r="R1564" i="2" a="1"/>
  <c r="R1564" i="2" s="1"/>
  <c r="R1565" i="2" a="1"/>
  <c r="R1565" i="2"/>
  <c r="R1566" i="2" a="1"/>
  <c r="R1566" i="2" s="1"/>
  <c r="R1567" i="2" a="1"/>
  <c r="R1567" i="2" s="1"/>
  <c r="R1568" i="2" a="1"/>
  <c r="R1568" i="2" s="1"/>
  <c r="R1569" i="2" a="1"/>
  <c r="R1569" i="2" s="1"/>
  <c r="R1570" i="2" a="1"/>
  <c r="R1570" i="2" s="1"/>
  <c r="R1571" i="2" a="1"/>
  <c r="R1571" i="2" s="1"/>
  <c r="R1572" i="2" a="1"/>
  <c r="R1572" i="2" s="1"/>
  <c r="R1573" i="2" a="1"/>
  <c r="R1573" i="2" s="1"/>
  <c r="R1574" i="2" a="1"/>
  <c r="R1574" i="2"/>
  <c r="R1575" i="2" a="1"/>
  <c r="R1575" i="2" s="1"/>
  <c r="R1576" i="2" a="1"/>
  <c r="R1576" i="2" s="1"/>
  <c r="R1577" i="2" a="1"/>
  <c r="R1577" i="2" s="1"/>
  <c r="R1578" i="2" a="1"/>
  <c r="R1578" i="2" s="1"/>
  <c r="R1579" i="2" a="1"/>
  <c r="R1579" i="2" s="1"/>
  <c r="R1580" i="2" a="1"/>
  <c r="R1580" i="2" s="1"/>
  <c r="R1581" i="2" a="1"/>
  <c r="R1581" i="2" s="1"/>
  <c r="R1582" i="2" a="1"/>
  <c r="R1582" i="2" s="1"/>
  <c r="R1583" i="2" a="1"/>
  <c r="R1583" i="2" s="1"/>
  <c r="R1584" i="2" a="1"/>
  <c r="R1584" i="2" s="1"/>
  <c r="R1585" i="2" a="1"/>
  <c r="R1585" i="2"/>
  <c r="R1586" i="2" a="1"/>
  <c r="R1586" i="2" s="1"/>
  <c r="R1587" i="2" a="1"/>
  <c r="R1587" i="2" s="1"/>
  <c r="R1588" i="2" a="1"/>
  <c r="R1588" i="2" s="1"/>
  <c r="R1589" i="2" a="1"/>
  <c r="R1589" i="2"/>
  <c r="R1590" i="2" a="1"/>
  <c r="R1590" i="2" s="1"/>
  <c r="R1591" i="2" a="1"/>
  <c r="R1591" i="2" s="1"/>
  <c r="R1592" i="2" a="1"/>
  <c r="R1592" i="2" s="1"/>
  <c r="R1593" i="2" a="1"/>
  <c r="R1593" i="2" s="1"/>
  <c r="R1594" i="2" a="1"/>
  <c r="R1594" i="2" s="1"/>
  <c r="R1595" i="2" a="1"/>
  <c r="R1595" i="2" s="1"/>
  <c r="R1596" i="2" a="1"/>
  <c r="R1596" i="2" s="1"/>
  <c r="R1597" i="2" a="1"/>
  <c r="R1597" i="2" s="1"/>
  <c r="R1598" i="2" a="1"/>
  <c r="R1598" i="2" s="1"/>
  <c r="R1599" i="2" a="1"/>
  <c r="R1599" i="2"/>
  <c r="R1600" i="2" a="1"/>
  <c r="R1600" i="2" s="1"/>
  <c r="R1601" i="2" a="1"/>
  <c r="R1601" i="2" s="1"/>
  <c r="R1602" i="2" a="1"/>
  <c r="R1602" i="2" s="1"/>
  <c r="R1603" i="2" a="1"/>
  <c r="R1603" i="2" s="1"/>
  <c r="R1604" i="2" a="1"/>
  <c r="R1604" i="2"/>
  <c r="R1605" i="2" a="1"/>
  <c r="R1605" i="2" s="1"/>
  <c r="R1606" i="2" a="1"/>
  <c r="R1606" i="2" s="1"/>
  <c r="R1607" i="2" a="1"/>
  <c r="R1607" i="2"/>
  <c r="R1608" i="2" a="1"/>
  <c r="R1608" i="2" s="1"/>
  <c r="R1609" i="2" a="1"/>
  <c r="R1609" i="2"/>
  <c r="R1610" i="2" a="1"/>
  <c r="R1610" i="2" s="1"/>
  <c r="R1611" i="2" a="1"/>
  <c r="R1611" i="2" s="1"/>
  <c r="R1612" i="2" a="1"/>
  <c r="R1612" i="2" s="1"/>
  <c r="R1613" i="2" a="1"/>
  <c r="R1613" i="2" s="1"/>
  <c r="R1614" i="2" a="1"/>
  <c r="R1614" i="2"/>
  <c r="R1615" i="2" a="1"/>
  <c r="R1615" i="2"/>
  <c r="R1616" i="2" a="1"/>
  <c r="R1616" i="2" s="1"/>
  <c r="R1617" i="2" a="1"/>
  <c r="R1617" i="2" s="1"/>
  <c r="R1618" i="2" a="1"/>
  <c r="R1618" i="2" s="1"/>
  <c r="R1619" i="2" a="1"/>
  <c r="R1619" i="2"/>
  <c r="R1620" i="2" a="1"/>
  <c r="R1620" i="2" s="1"/>
  <c r="R1621" i="2" a="1"/>
  <c r="R1621" i="2" s="1"/>
  <c r="R1622" i="2" a="1"/>
  <c r="R1622" i="2"/>
  <c r="R1623" i="2" a="1"/>
  <c r="R1623" i="2" s="1"/>
  <c r="R1624" i="2" a="1"/>
  <c r="R1624" i="2" s="1"/>
  <c r="R1625" i="2" a="1"/>
  <c r="R1625" i="2" s="1"/>
  <c r="R1626" i="2" a="1"/>
  <c r="R1626" i="2" s="1"/>
  <c r="R1627" i="2" a="1"/>
  <c r="R1627" i="2" s="1"/>
  <c r="R1628" i="2" a="1"/>
  <c r="R1628" i="2"/>
  <c r="R1629" i="2" a="1"/>
  <c r="R1629" i="2" s="1"/>
  <c r="R1630" i="2" a="1"/>
  <c r="R1630" i="2" s="1"/>
  <c r="R1631" i="2" a="1"/>
  <c r="R1631" i="2" s="1"/>
  <c r="R1632" i="2" a="1"/>
  <c r="R1632" i="2" s="1"/>
  <c r="R1633" i="2" a="1"/>
  <c r="R1633" i="2"/>
  <c r="R1634" i="2" a="1"/>
  <c r="R1634" i="2" s="1"/>
  <c r="R1635" i="2" a="1"/>
  <c r="R1635" i="2"/>
  <c r="R1636" i="2" a="1"/>
  <c r="R1636" i="2" s="1"/>
  <c r="R1637" i="2" a="1"/>
  <c r="R1637" i="2"/>
  <c r="R1638" i="2" a="1"/>
  <c r="R1638" i="2" s="1"/>
  <c r="R1639" i="2" a="1"/>
  <c r="R1639" i="2" s="1"/>
  <c r="R1640" i="2" a="1"/>
  <c r="R1640" i="2"/>
  <c r="R1641" i="2" a="1"/>
  <c r="R1641" i="2"/>
  <c r="R1642" i="2" a="1"/>
  <c r="R1642" i="2" s="1"/>
  <c r="R1643" i="2" a="1"/>
  <c r="R1643" i="2"/>
  <c r="R1644" i="2" a="1"/>
  <c r="R1644" i="2" s="1"/>
  <c r="R1645" i="2" a="1"/>
  <c r="R1645" i="2" s="1"/>
  <c r="R1646" i="2" a="1"/>
  <c r="R1646" i="2" s="1"/>
  <c r="R1647" i="2" a="1"/>
  <c r="R1647" i="2" s="1"/>
  <c r="R1648" i="2" a="1"/>
  <c r="R1648" i="2" s="1"/>
  <c r="R1649" i="2" a="1"/>
  <c r="R1649" i="2"/>
  <c r="R1650" i="2" a="1"/>
  <c r="R1650" i="2" s="1"/>
  <c r="R1651" i="2" a="1"/>
  <c r="R1651" i="2" s="1"/>
  <c r="R1652" i="2" a="1"/>
  <c r="R1652" i="2" s="1"/>
  <c r="R1653" i="2" a="1"/>
  <c r="R1653" i="2" s="1"/>
  <c r="R1654" i="2" a="1"/>
  <c r="R1654" i="2" s="1"/>
  <c r="R1655" i="2" a="1"/>
  <c r="R1655" i="2"/>
  <c r="R1656" i="2" a="1"/>
  <c r="R1656" i="2"/>
  <c r="R1657" i="2" a="1"/>
  <c r="R1657" i="2"/>
  <c r="R1658" i="2" a="1"/>
  <c r="R1658" i="2" s="1"/>
  <c r="R1659" i="2" a="1"/>
  <c r="R1659" i="2"/>
  <c r="R1660" i="2" a="1"/>
  <c r="R1660" i="2" s="1"/>
  <c r="R1661" i="2" a="1"/>
  <c r="R1661" i="2"/>
  <c r="R1662" i="2" a="1"/>
  <c r="R1662" i="2" s="1"/>
  <c r="R1663" i="2" a="1"/>
  <c r="R1663" i="2" s="1"/>
  <c r="R1664" i="2" a="1"/>
  <c r="R1664" i="2" s="1"/>
  <c r="R1665" i="2" a="1"/>
  <c r="R1665" i="2" s="1"/>
  <c r="R1666" i="2" a="1"/>
  <c r="R1666" i="2" s="1"/>
  <c r="R1667" i="2" a="1"/>
  <c r="R1667" i="2" s="1"/>
  <c r="R1668" i="2" a="1"/>
  <c r="R1668" i="2" s="1"/>
  <c r="R1669" i="2" a="1"/>
  <c r="R1669" i="2" s="1"/>
  <c r="R1670" i="2" a="1"/>
  <c r="R1670" i="2" s="1"/>
  <c r="R1671" i="2" a="1"/>
  <c r="R1671" i="2"/>
  <c r="R1672" i="2" a="1"/>
  <c r="R1672" i="2" s="1"/>
  <c r="R1673" i="2" a="1"/>
  <c r="R1673" i="2"/>
  <c r="R1674" i="2" a="1"/>
  <c r="R1674" i="2" s="1"/>
  <c r="R1675" i="2" a="1"/>
  <c r="R1675" i="2" s="1"/>
  <c r="R1676" i="2" a="1"/>
  <c r="R1676" i="2" s="1"/>
  <c r="R1677" i="2" a="1"/>
  <c r="R1677" i="2" s="1"/>
  <c r="R1678" i="2" a="1"/>
  <c r="R1678" i="2" s="1"/>
  <c r="R1679" i="2" a="1"/>
  <c r="R1679" i="2" s="1"/>
  <c r="R1680" i="2" a="1"/>
  <c r="R1680" i="2" s="1"/>
  <c r="R1681" i="2" a="1"/>
  <c r="R1681" i="2"/>
  <c r="R1682" i="2" a="1"/>
  <c r="R1682" i="2"/>
  <c r="R1683" i="2" a="1"/>
  <c r="R1683" i="2" s="1"/>
  <c r="R1684" i="2" a="1"/>
  <c r="R1684" i="2" s="1"/>
  <c r="R1685" i="2" a="1"/>
  <c r="R1685" i="2" s="1"/>
  <c r="R1686" i="2" a="1"/>
  <c r="R1686" i="2" s="1"/>
  <c r="R1687" i="2" a="1"/>
  <c r="R1687" i="2" s="1"/>
  <c r="R1688" i="2" a="1"/>
  <c r="R1688" i="2" s="1"/>
  <c r="R1689" i="2" a="1"/>
  <c r="R1689" i="2"/>
  <c r="R1690" i="2" a="1"/>
  <c r="R1690" i="2" s="1"/>
  <c r="R1691" i="2" a="1"/>
  <c r="R1691" i="2" s="1"/>
  <c r="R1692" i="2" a="1"/>
  <c r="R1692" i="2"/>
  <c r="R1693" i="2" a="1"/>
  <c r="R1693" i="2" s="1"/>
  <c r="R1694" i="2" a="1"/>
  <c r="R1694" i="2"/>
  <c r="R1695" i="2" a="1"/>
  <c r="R1695" i="2" s="1"/>
  <c r="R1696" i="2" a="1"/>
  <c r="R1696" i="2" s="1"/>
  <c r="R1697" i="2" a="1"/>
  <c r="R1697" i="2"/>
  <c r="R1698" i="2" a="1"/>
  <c r="R1698" i="2" s="1"/>
  <c r="R1699" i="2" a="1"/>
  <c r="R1699" i="2" s="1"/>
  <c r="R1700" i="2" a="1"/>
  <c r="R1700" i="2"/>
  <c r="R1701" i="2" a="1"/>
  <c r="R1701" i="2" s="1"/>
  <c r="R1702" i="2" a="1"/>
  <c r="R1702" i="2" s="1"/>
  <c r="R1703" i="2" a="1"/>
  <c r="R1703" i="2" s="1"/>
  <c r="R1704" i="2" a="1"/>
  <c r="R1704" i="2" s="1"/>
  <c r="R1705" i="2" a="1"/>
  <c r="R1705" i="2"/>
  <c r="R1706" i="2" a="1"/>
  <c r="R1706" i="2" s="1"/>
  <c r="R1707" i="2" a="1"/>
  <c r="R1707" i="2" s="1"/>
  <c r="R1708" i="2" a="1"/>
  <c r="R1708" i="2" s="1"/>
  <c r="R1709" i="2" a="1"/>
  <c r="R1709" i="2" s="1"/>
  <c r="R1710" i="2" a="1"/>
  <c r="R1710" i="2" s="1"/>
  <c r="R1711" i="2" a="1"/>
  <c r="R1711" i="2" s="1"/>
  <c r="R1712" i="2" a="1"/>
  <c r="R1712" i="2" s="1"/>
  <c r="R1713" i="2" a="1"/>
  <c r="R1713" i="2" s="1"/>
  <c r="R1714" i="2" a="1"/>
  <c r="R1714" i="2" s="1"/>
  <c r="R1715" i="2" a="1"/>
  <c r="R1715" i="2" s="1"/>
  <c r="R1716" i="2" a="1"/>
  <c r="R1716" i="2" s="1"/>
  <c r="R1717" i="2" a="1"/>
  <c r="R1717" i="2" s="1"/>
  <c r="R1718" i="2" a="1"/>
  <c r="R1718" i="2"/>
  <c r="R1719" i="2" a="1"/>
  <c r="R1719" i="2" s="1"/>
  <c r="R1720" i="2" a="1"/>
  <c r="R1720" i="2" s="1"/>
  <c r="R1721" i="2" a="1"/>
  <c r="R1721" i="2"/>
  <c r="R1722" i="2" a="1"/>
  <c r="R1722" i="2" s="1"/>
  <c r="R1723" i="2" a="1"/>
  <c r="R1723" i="2" s="1"/>
  <c r="R1724" i="2" a="1"/>
  <c r="R1724" i="2" s="1"/>
  <c r="R1725" i="2" a="1"/>
  <c r="R1725" i="2"/>
  <c r="R1726" i="2" a="1"/>
  <c r="R1726" i="2" s="1"/>
  <c r="R1727" i="2" a="1"/>
  <c r="R1727" i="2"/>
  <c r="R1728" i="2" a="1"/>
  <c r="R1728" i="2" s="1"/>
  <c r="R1729" i="2" a="1"/>
  <c r="R1729" i="2" s="1"/>
  <c r="R1730" i="2" a="1"/>
  <c r="R1730" i="2" s="1"/>
  <c r="R1731" i="2" a="1"/>
  <c r="R1731" i="2" s="1"/>
  <c r="R1732" i="2" a="1"/>
  <c r="R1732" i="2" s="1"/>
  <c r="R1733" i="2" a="1"/>
  <c r="R1733" i="2" s="1"/>
  <c r="R1734" i="2" a="1"/>
  <c r="R1734" i="2" s="1"/>
  <c r="R1735" i="2" a="1"/>
  <c r="R1735" i="2" s="1"/>
  <c r="R1736" i="2" a="1"/>
  <c r="R1736" i="2" s="1"/>
  <c r="R1737" i="2" a="1"/>
  <c r="R1737" i="2" s="1"/>
  <c r="R1738" i="2" a="1"/>
  <c r="R1738" i="2" s="1"/>
  <c r="R1739" i="2" a="1"/>
  <c r="R1739" i="2" s="1"/>
  <c r="R1740" i="2" a="1"/>
  <c r="R1740" i="2"/>
  <c r="R1741" i="2" a="1"/>
  <c r="R1741" i="2"/>
  <c r="R1742" i="2" a="1"/>
  <c r="R1742" i="2" s="1"/>
  <c r="R1743" i="2" a="1"/>
  <c r="R1743" i="2" s="1"/>
  <c r="R1744" i="2" a="1"/>
  <c r="R1744" i="2" s="1"/>
  <c r="R1745" i="2" a="1"/>
  <c r="R1745" i="2" s="1"/>
  <c r="R1746" i="2" a="1"/>
  <c r="R1746" i="2" s="1"/>
  <c r="R1747" i="2" a="1"/>
  <c r="R1747" i="2" s="1"/>
  <c r="R1748" i="2" a="1"/>
  <c r="R1748" i="2" s="1"/>
  <c r="R1749" i="2" a="1"/>
  <c r="R1749" i="2" s="1"/>
  <c r="R1750" i="2" a="1"/>
  <c r="R1750" i="2" s="1"/>
  <c r="R1751" i="2" a="1"/>
  <c r="R1751" i="2" s="1"/>
  <c r="R1752" i="2" a="1"/>
  <c r="R1752" i="2" s="1"/>
  <c r="R1753" i="2" a="1"/>
  <c r="R1753" i="2"/>
  <c r="R1754" i="2" a="1"/>
  <c r="R1754" i="2" s="1"/>
  <c r="R1755" i="2" a="1"/>
  <c r="R1755" i="2" s="1"/>
  <c r="R1756" i="2" a="1"/>
  <c r="R1756" i="2" s="1"/>
  <c r="R1757" i="2" a="1"/>
  <c r="R1757" i="2" s="1"/>
  <c r="R1758" i="2" a="1"/>
  <c r="R1758" i="2" s="1"/>
  <c r="R1759" i="2" a="1"/>
  <c r="R1759" i="2" s="1"/>
  <c r="R1760" i="2" a="1"/>
  <c r="R1760" i="2" s="1"/>
  <c r="R1761" i="2" a="1"/>
  <c r="R1761" i="2" s="1"/>
  <c r="R1762" i="2" a="1"/>
  <c r="R1762" i="2" s="1"/>
  <c r="R1763" i="2" a="1"/>
  <c r="R1763" i="2" s="1"/>
  <c r="R1764" i="2" a="1"/>
  <c r="R1764" i="2" s="1"/>
  <c r="R1765" i="2" a="1"/>
  <c r="R1765" i="2" s="1"/>
  <c r="R1766" i="2" a="1"/>
  <c r="R1766" i="2"/>
  <c r="R1767" i="2" a="1"/>
  <c r="R1767" i="2" s="1"/>
  <c r="R1768" i="2" a="1"/>
  <c r="R1768" i="2" s="1"/>
  <c r="R1769" i="2" a="1"/>
  <c r="R1769" i="2"/>
  <c r="R1770" i="2" a="1"/>
  <c r="R1770" i="2" s="1"/>
  <c r="R1771" i="2" a="1"/>
  <c r="R1771" i="2"/>
  <c r="R1772" i="2" a="1"/>
  <c r="R1772" i="2" s="1"/>
  <c r="R1773" i="2" a="1"/>
  <c r="R1773" i="2" s="1"/>
  <c r="R1774" i="2" a="1"/>
  <c r="R1774" i="2" s="1"/>
  <c r="R1775" i="2" a="1"/>
  <c r="R1775" i="2"/>
  <c r="R1776" i="2" a="1"/>
  <c r="R1776" i="2" s="1"/>
  <c r="R1777" i="2" a="1"/>
  <c r="R1777" i="2"/>
  <c r="R1778" i="2" a="1"/>
  <c r="R1778" i="2" s="1"/>
  <c r="R1779" i="2" a="1"/>
  <c r="R1779" i="2" s="1"/>
  <c r="R1780" i="2" a="1"/>
  <c r="R1780" i="2" s="1"/>
  <c r="R1781" i="2" a="1"/>
  <c r="R1781" i="2" s="1"/>
  <c r="R1782" i="2" a="1"/>
  <c r="R1782" i="2"/>
  <c r="R1783" i="2" a="1"/>
  <c r="R1783" i="2" s="1"/>
  <c r="R1784" i="2" a="1"/>
  <c r="R1784" i="2" s="1"/>
  <c r="R1785" i="2" a="1"/>
  <c r="R1785" i="2" s="1"/>
  <c r="R1786" i="2" a="1"/>
  <c r="R1786" i="2" s="1"/>
  <c r="R1787" i="2" a="1"/>
  <c r="R1787" i="2" s="1"/>
  <c r="R1788" i="2" a="1"/>
  <c r="R1788" i="2" s="1"/>
  <c r="R1789" i="2" a="1"/>
  <c r="R1789" i="2" s="1"/>
  <c r="R1790" i="2" a="1"/>
  <c r="R1790" i="2"/>
  <c r="R1791" i="2" a="1"/>
  <c r="R1791" i="2" s="1"/>
  <c r="R1792" i="2" a="1"/>
  <c r="R1792" i="2" s="1"/>
  <c r="R1793" i="2" a="1"/>
  <c r="R1793" i="2" s="1"/>
  <c r="R1794" i="2" a="1"/>
  <c r="R1794" i="2" s="1"/>
  <c r="R1795" i="2" a="1"/>
  <c r="R1795" i="2" s="1"/>
  <c r="R1796" i="2" a="1"/>
  <c r="R1796" i="2" s="1"/>
  <c r="R1797" i="2" a="1"/>
  <c r="R1797" i="2"/>
  <c r="R1798" i="2" a="1"/>
  <c r="R1798" i="2" s="1"/>
  <c r="R1799" i="2" a="1"/>
  <c r="R1799" i="2" s="1"/>
  <c r="R1800" i="2" a="1"/>
  <c r="R1800" i="2" s="1"/>
  <c r="R1801" i="2" a="1"/>
  <c r="R1801" i="2" s="1"/>
  <c r="R1802" i="2" a="1"/>
  <c r="R1802" i="2" s="1"/>
  <c r="R1803" i="2" a="1"/>
  <c r="R1803" i="2" s="1"/>
  <c r="R1804" i="2" a="1"/>
  <c r="R1804" i="2" s="1"/>
  <c r="R1805" i="2" a="1"/>
  <c r="R1805" i="2" s="1"/>
  <c r="R1806" i="2" a="1"/>
  <c r="R1806" i="2" s="1"/>
  <c r="R1807" i="2" a="1"/>
  <c r="R1807" i="2" s="1"/>
  <c r="R1808" i="2" a="1"/>
  <c r="R1808" i="2" s="1"/>
  <c r="R1809" i="2" a="1"/>
  <c r="R1809" i="2" s="1"/>
  <c r="R1810" i="2" a="1"/>
  <c r="R1810" i="2" s="1"/>
  <c r="R1811" i="2" a="1"/>
  <c r="R1811" i="2" s="1"/>
  <c r="R1812" i="2" a="1"/>
  <c r="R1812" i="2" s="1"/>
  <c r="R1813" i="2" a="1"/>
  <c r="R1813" i="2"/>
  <c r="R1814" i="2" a="1"/>
  <c r="R1814" i="2" s="1"/>
  <c r="R1815" i="2" a="1"/>
  <c r="R1815" i="2" s="1"/>
  <c r="R1816" i="2" a="1"/>
  <c r="R1816" i="2" s="1"/>
  <c r="R1817" i="2" a="1"/>
  <c r="R1817" i="2" s="1"/>
  <c r="R1818" i="2" a="1"/>
  <c r="R1818" i="2" s="1"/>
  <c r="R1819" i="2" a="1"/>
  <c r="R1819" i="2" s="1"/>
  <c r="R1820" i="2" a="1"/>
  <c r="R1820" i="2" s="1"/>
  <c r="R1821" i="2" a="1"/>
  <c r="R1821" i="2" s="1"/>
  <c r="R1822" i="2" a="1"/>
  <c r="R1822" i="2" s="1"/>
  <c r="R1823" i="2" a="1"/>
  <c r="R1823" i="2"/>
  <c r="R1824" i="2" a="1"/>
  <c r="R1824" i="2" s="1"/>
  <c r="R1825" i="2" a="1"/>
  <c r="R1825" i="2" s="1"/>
  <c r="R1826" i="2" a="1"/>
  <c r="R1826" i="2" s="1"/>
  <c r="R1827" i="2" a="1"/>
  <c r="R1827" i="2" s="1"/>
  <c r="R1828" i="2" a="1"/>
  <c r="R1828" i="2" s="1"/>
  <c r="R1829" i="2" a="1"/>
  <c r="R1829" i="2" s="1"/>
  <c r="R1830" i="2" a="1"/>
  <c r="R1830" i="2" s="1"/>
  <c r="R1831" i="2" a="1"/>
  <c r="R1831" i="2" s="1"/>
  <c r="R1832" i="2" a="1"/>
  <c r="R1832" i="2" s="1"/>
  <c r="R1833" i="2" a="1"/>
  <c r="R1833" i="2" s="1"/>
  <c r="R1834" i="2" a="1"/>
  <c r="R1834" i="2" s="1"/>
  <c r="R1835" i="2" a="1"/>
  <c r="R1835" i="2" s="1"/>
  <c r="R1836" i="2" a="1"/>
  <c r="R1836" i="2"/>
  <c r="R1837" i="2" a="1"/>
  <c r="R1837" i="2" s="1"/>
  <c r="R1838" i="2" a="1"/>
  <c r="R1838" i="2" s="1"/>
  <c r="R1839" i="2" a="1"/>
  <c r="R1839" i="2" s="1"/>
  <c r="R1840" i="2" a="1"/>
  <c r="R1840" i="2" s="1"/>
  <c r="R1841" i="2" a="1"/>
  <c r="R1841" i="2" s="1"/>
  <c r="R1842" i="2" a="1"/>
  <c r="R1842" i="2" s="1"/>
  <c r="R1843" i="2" a="1"/>
  <c r="R1843" i="2" s="1"/>
  <c r="R1844" i="2" a="1"/>
  <c r="R1844" i="2"/>
  <c r="R1845" i="2" a="1"/>
  <c r="R1845" i="2"/>
  <c r="R1846" i="2" a="1"/>
  <c r="R1846" i="2" s="1"/>
  <c r="R1847" i="2" a="1"/>
  <c r="R1847" i="2"/>
  <c r="R1848" i="2" a="1"/>
  <c r="R1848" i="2" s="1"/>
  <c r="R1849" i="2" a="1"/>
  <c r="R1849" i="2"/>
  <c r="R1850" i="2" a="1"/>
  <c r="R1850" i="2" s="1"/>
  <c r="R1851" i="2" a="1"/>
  <c r="R1851" i="2"/>
  <c r="R1852" i="2" a="1"/>
  <c r="R1852" i="2" s="1"/>
  <c r="R1853" i="2" a="1"/>
  <c r="R1853" i="2" s="1"/>
  <c r="R1854" i="2" a="1"/>
  <c r="R1854" i="2"/>
  <c r="R1855" i="2" a="1"/>
  <c r="R1855" i="2" s="1"/>
  <c r="R1856" i="2" a="1"/>
  <c r="R1856" i="2" s="1"/>
  <c r="R1857" i="2" a="1"/>
  <c r="R1857" i="2"/>
  <c r="R1858" i="2" a="1"/>
  <c r="R1858" i="2" s="1"/>
  <c r="R1859" i="2" a="1"/>
  <c r="R1859" i="2" s="1"/>
  <c r="R1860" i="2" a="1"/>
  <c r="R1860" i="2" s="1"/>
  <c r="R1861" i="2" a="1"/>
  <c r="R1861" i="2" s="1"/>
  <c r="R1862" i="2" a="1"/>
  <c r="R1862" i="2" s="1"/>
  <c r="R1863" i="2" a="1"/>
  <c r="R1863" i="2" s="1"/>
  <c r="R1864" i="2" a="1"/>
  <c r="R1864" i="2" s="1"/>
  <c r="R1865" i="2" a="1"/>
  <c r="R1865" i="2" s="1"/>
  <c r="R1866" i="2" a="1"/>
  <c r="R1866" i="2" s="1"/>
  <c r="R1867" i="2" a="1"/>
  <c r="R1867" i="2" s="1"/>
  <c r="R1868" i="2" a="1"/>
  <c r="R1868" i="2" s="1"/>
  <c r="R1869" i="2" a="1"/>
  <c r="R1869" i="2" s="1"/>
  <c r="R1870" i="2" a="1"/>
  <c r="R1870" i="2" s="1"/>
  <c r="R1871" i="2" a="1"/>
  <c r="R1871" i="2"/>
  <c r="R1872" i="2" a="1"/>
  <c r="R1872" i="2" s="1"/>
  <c r="R1873" i="2" a="1"/>
  <c r="R1873" i="2" s="1"/>
  <c r="R1874" i="2" a="1"/>
  <c r="R1874" i="2" s="1"/>
  <c r="R1875" i="2" a="1"/>
  <c r="R1875" i="2"/>
  <c r="R1876" i="2" a="1"/>
  <c r="R1876" i="2" s="1"/>
  <c r="R1877" i="2" a="1"/>
  <c r="R1877" i="2"/>
  <c r="R1878" i="2" a="1"/>
  <c r="R1878" i="2" s="1"/>
  <c r="R1879" i="2" a="1"/>
  <c r="R1879" i="2" s="1"/>
  <c r="R1880" i="2" a="1"/>
  <c r="R1880" i="2"/>
  <c r="R1881" i="2" a="1"/>
  <c r="R1881" i="2" s="1"/>
  <c r="R1882" i="2" a="1"/>
  <c r="R1882" i="2" s="1"/>
  <c r="R1883" i="2" a="1"/>
  <c r="R1883" i="2" s="1"/>
  <c r="R1884" i="2" a="1"/>
  <c r="R1884" i="2" s="1"/>
  <c r="R1885" i="2" a="1"/>
  <c r="R1885" i="2" s="1"/>
  <c r="R1886" i="2" a="1"/>
  <c r="R1886" i="2" s="1"/>
  <c r="R1887" i="2" a="1"/>
  <c r="R1887" i="2" s="1"/>
  <c r="R1888" i="2" a="1"/>
  <c r="R1888" i="2" s="1"/>
  <c r="R1889" i="2" a="1"/>
  <c r="R1889" i="2"/>
  <c r="R1890" i="2" a="1"/>
  <c r="R1890" i="2"/>
  <c r="R1891" i="2" a="1"/>
  <c r="R1891" i="2" s="1"/>
  <c r="R1892" i="2" a="1"/>
  <c r="R1892" i="2" s="1"/>
  <c r="R1893" i="2" a="1"/>
  <c r="R1893" i="2" s="1"/>
  <c r="R1894" i="2" a="1"/>
  <c r="R1894" i="2" s="1"/>
  <c r="R1895" i="2" a="1"/>
  <c r="R1895" i="2"/>
  <c r="R1896" i="2" a="1"/>
  <c r="R1896" i="2" s="1"/>
  <c r="R1897" i="2" a="1"/>
  <c r="R1897" i="2"/>
  <c r="R1898" i="2" a="1"/>
  <c r="R1898" i="2" s="1"/>
  <c r="R1899" i="2" a="1"/>
  <c r="R1899" i="2" s="1"/>
  <c r="R1900" i="2" a="1"/>
  <c r="R1900" i="2" s="1"/>
  <c r="R1901" i="2" a="1"/>
  <c r="R1901" i="2" s="1"/>
  <c r="R1902" i="2" a="1"/>
  <c r="R1902" i="2" s="1"/>
  <c r="R1903" i="2" a="1"/>
  <c r="R1903" i="2" s="1"/>
  <c r="R1904" i="2" a="1"/>
  <c r="R1904" i="2" s="1"/>
  <c r="R1905" i="2" a="1"/>
  <c r="R1905" i="2" s="1"/>
  <c r="R1906" i="2" a="1"/>
  <c r="R1906" i="2" s="1"/>
  <c r="R1907" i="2" a="1"/>
  <c r="R1907" i="2" s="1"/>
  <c r="R1908" i="2" a="1"/>
  <c r="R1908" i="2" s="1"/>
  <c r="R1909" i="2" a="1"/>
  <c r="R1909" i="2" s="1"/>
  <c r="R1910" i="2" a="1"/>
  <c r="R1910" i="2" s="1"/>
  <c r="R1911" i="2" a="1"/>
  <c r="R1911" i="2" s="1"/>
  <c r="R1912" i="2" a="1"/>
  <c r="R1912" i="2" s="1"/>
  <c r="R1913" i="2" a="1"/>
  <c r="R1913" i="2" s="1"/>
  <c r="R1914" i="2" a="1"/>
  <c r="R1914" i="2" s="1"/>
  <c r="R1915" i="2" a="1"/>
  <c r="R1915" i="2" s="1"/>
  <c r="R1916" i="2" a="1"/>
  <c r="R1916" i="2" s="1"/>
  <c r="R1917" i="2" a="1"/>
  <c r="R1917" i="2" s="1"/>
  <c r="R1918" i="2" a="1"/>
  <c r="R1918" i="2" s="1"/>
  <c r="R1919" i="2" a="1"/>
  <c r="R1919" i="2" s="1"/>
  <c r="R1920" i="2" a="1"/>
  <c r="R1920" i="2" s="1"/>
  <c r="R1921" i="2" a="1"/>
  <c r="R1921" i="2" s="1"/>
  <c r="R1922" i="2" a="1"/>
  <c r="R1922" i="2" s="1"/>
  <c r="R1923" i="2" a="1"/>
  <c r="R1923" i="2" s="1"/>
  <c r="R1924" i="2" a="1"/>
  <c r="R1924" i="2" s="1"/>
  <c r="R1925" i="2" a="1"/>
  <c r="R1925" i="2" s="1"/>
  <c r="R1926" i="2" a="1"/>
  <c r="R1926" i="2" s="1"/>
  <c r="R1927" i="2" a="1"/>
  <c r="R1927" i="2" s="1"/>
  <c r="R1928" i="2" a="1"/>
  <c r="R1928" i="2"/>
  <c r="R1929" i="2" a="1"/>
  <c r="R1929" i="2"/>
  <c r="R1930" i="2" a="1"/>
  <c r="R1930" i="2" s="1"/>
  <c r="R1931" i="2" a="1"/>
  <c r="R1931" i="2"/>
  <c r="R1932" i="2" a="1"/>
  <c r="R1932" i="2"/>
  <c r="R1933" i="2" a="1"/>
  <c r="R1933" i="2" s="1"/>
  <c r="R1934" i="2" a="1"/>
  <c r="R1934" i="2" s="1"/>
  <c r="R1935" i="2" a="1"/>
  <c r="R1935" i="2" s="1"/>
  <c r="R1936" i="2" a="1"/>
  <c r="R1936" i="2" s="1"/>
  <c r="R1937" i="2" a="1"/>
  <c r="R1937" i="2" s="1"/>
  <c r="R1938" i="2" a="1"/>
  <c r="R1938" i="2" s="1"/>
  <c r="R1939" i="2" a="1"/>
  <c r="R1939" i="2" s="1"/>
  <c r="R1940" i="2" a="1"/>
  <c r="R1940" i="2" s="1"/>
  <c r="R1941" i="2" a="1"/>
  <c r="R1941" i="2"/>
  <c r="R1942" i="2" a="1"/>
  <c r="R1942" i="2" s="1"/>
  <c r="R1943" i="2" a="1"/>
  <c r="R1943" i="2" s="1"/>
  <c r="R1944" i="2" a="1"/>
  <c r="R1944" i="2" s="1"/>
  <c r="R1945" i="2" a="1"/>
  <c r="R1945" i="2" s="1"/>
  <c r="R1946" i="2" a="1"/>
  <c r="R1946" i="2" s="1"/>
  <c r="R1947" i="2" a="1"/>
  <c r="R1947" i="2" s="1"/>
  <c r="R1948" i="2" a="1"/>
  <c r="R1948" i="2" s="1"/>
  <c r="R1949" i="2" a="1"/>
  <c r="R1949" i="2"/>
  <c r="R1950" i="2" a="1"/>
  <c r="R1950" i="2" s="1"/>
  <c r="R1951" i="2" a="1"/>
  <c r="R1951" i="2" s="1"/>
  <c r="R1952" i="2" a="1"/>
  <c r="R1952" i="2" s="1"/>
  <c r="R1953" i="2" a="1"/>
  <c r="R1953" i="2" s="1"/>
  <c r="R1954" i="2" a="1"/>
  <c r="R1954" i="2" s="1"/>
  <c r="R1955" i="2" a="1"/>
  <c r="R1955" i="2" s="1"/>
  <c r="R1956" i="2" a="1"/>
  <c r="R1956" i="2" s="1"/>
  <c r="R1957" i="2" a="1"/>
  <c r="R1957" i="2" s="1"/>
  <c r="R1958" i="2" a="1"/>
  <c r="R1958" i="2" s="1"/>
  <c r="R1959" i="2" a="1"/>
  <c r="R1959" i="2" s="1"/>
  <c r="R1960" i="2" a="1"/>
  <c r="R1960" i="2" s="1"/>
  <c r="R1961" i="2" a="1"/>
  <c r="R1961" i="2" s="1"/>
  <c r="R1962" i="2" a="1"/>
  <c r="R1962" i="2"/>
  <c r="R1963" i="2" a="1"/>
  <c r="R1963" i="2" s="1"/>
  <c r="R1964" i="2" a="1"/>
  <c r="R1964" i="2" s="1"/>
  <c r="R1965" i="2" a="1"/>
  <c r="R1965" i="2"/>
  <c r="R1966" i="2" a="1"/>
  <c r="R1966" i="2" s="1"/>
  <c r="R1967" i="2" a="1"/>
  <c r="R1967" i="2"/>
  <c r="R1968" i="2" a="1"/>
  <c r="R1968" i="2" s="1"/>
  <c r="R1969" i="2" a="1"/>
  <c r="R1969" i="2" s="1"/>
  <c r="R1970" i="2" a="1"/>
  <c r="R1970" i="2" s="1"/>
  <c r="R1971" i="2" a="1"/>
  <c r="R1971" i="2" s="1"/>
  <c r="R1972" i="2" a="1"/>
  <c r="R1972" i="2" s="1"/>
  <c r="R1973" i="2" a="1"/>
  <c r="R1973" i="2" s="1"/>
  <c r="R1974" i="2" a="1"/>
  <c r="R1974" i="2" s="1"/>
  <c r="R1975" i="2" a="1"/>
  <c r="R1975" i="2"/>
  <c r="R1976" i="2" a="1"/>
  <c r="R1976" i="2" s="1"/>
  <c r="R1977" i="2" a="1"/>
  <c r="R1977" i="2" s="1"/>
  <c r="R1978" i="2" a="1"/>
  <c r="R1978" i="2" s="1"/>
  <c r="R1979" i="2" a="1"/>
  <c r="R1979" i="2" s="1"/>
  <c r="R1980" i="2" a="1"/>
  <c r="R1980" i="2" s="1"/>
  <c r="R1981" i="2" a="1"/>
  <c r="R1981" i="2" s="1"/>
  <c r="R1982" i="2" a="1"/>
  <c r="R1982" i="2"/>
  <c r="R1983" i="2" a="1"/>
  <c r="R1983" i="2" s="1"/>
  <c r="R1984" i="2" a="1"/>
  <c r="R1984" i="2" s="1"/>
  <c r="R1985" i="2" a="1"/>
  <c r="R1985" i="2" s="1"/>
  <c r="R1986" i="2" a="1"/>
  <c r="R1986" i="2" s="1"/>
  <c r="R1987" i="2" a="1"/>
  <c r="R1987" i="2"/>
  <c r="R1988" i="2" a="1"/>
  <c r="R1988" i="2" s="1"/>
  <c r="R1989" i="2" a="1"/>
  <c r="R1989" i="2" s="1"/>
  <c r="R1990" i="2" a="1"/>
  <c r="R1990" i="2" s="1"/>
  <c r="R1991" i="2" a="1"/>
  <c r="R1991" i="2" s="1"/>
  <c r="R1992" i="2" a="1"/>
  <c r="R1992" i="2" s="1"/>
  <c r="R1993" i="2" a="1"/>
  <c r="R1993" i="2"/>
  <c r="R1994" i="2" a="1"/>
  <c r="R1994" i="2" s="1"/>
  <c r="R1995" i="2" a="1"/>
  <c r="R1995" i="2" s="1"/>
  <c r="R1996" i="2" a="1"/>
  <c r="R1996" i="2" s="1"/>
  <c r="R1997" i="2" a="1"/>
  <c r="R1997" i="2" s="1"/>
  <c r="R1998" i="2" a="1"/>
  <c r="R1998" i="2" s="1"/>
  <c r="R1999" i="2" a="1"/>
  <c r="R1999" i="2" s="1"/>
  <c r="R2000" i="2" a="1"/>
  <c r="R2000" i="2" s="1"/>
  <c r="R2001" i="2" a="1"/>
  <c r="R2001" i="2" s="1"/>
  <c r="R2002" i="2" a="1"/>
  <c r="R2002" i="2" s="1"/>
  <c r="R2003" i="2" a="1"/>
  <c r="R2003" i="2" s="1"/>
  <c r="R2004" i="2" a="1"/>
  <c r="R2004" i="2" s="1"/>
  <c r="R2005" i="2" a="1"/>
  <c r="R2005" i="2" s="1"/>
  <c r="R2006" i="2" a="1"/>
  <c r="R2006" i="2" s="1"/>
  <c r="R2007" i="2" a="1"/>
  <c r="R2007" i="2" s="1"/>
  <c r="R2008" i="2" a="1"/>
  <c r="R2008" i="2" s="1"/>
  <c r="R2009" i="2" a="1"/>
  <c r="R2009" i="2" s="1"/>
  <c r="R2010" i="2" a="1"/>
  <c r="R2010" i="2" s="1"/>
  <c r="R2011" i="2" a="1"/>
  <c r="R2011" i="2" s="1"/>
  <c r="R2012" i="2" a="1"/>
  <c r="R2012" i="2" s="1"/>
  <c r="R2013" i="2" a="1"/>
  <c r="R2013" i="2" s="1"/>
  <c r="R2014" i="2" a="1"/>
  <c r="R2014" i="2" s="1"/>
  <c r="R2015" i="2" a="1"/>
  <c r="R2015" i="2" s="1"/>
  <c r="R2016" i="2" a="1"/>
  <c r="R2016" i="2" s="1"/>
  <c r="R2017" i="2" a="1"/>
  <c r="R2017" i="2" s="1"/>
  <c r="R2018" i="2" a="1"/>
  <c r="R2018" i="2" s="1"/>
  <c r="R2019" i="2" a="1"/>
  <c r="R2019" i="2" s="1"/>
  <c r="R2020" i="2" a="1"/>
  <c r="R2020" i="2" s="1"/>
  <c r="R2021" i="2" a="1"/>
  <c r="R2021" i="2" s="1"/>
  <c r="R2022" i="2" a="1"/>
  <c r="R2022" i="2" s="1"/>
  <c r="R2023" i="2" a="1"/>
  <c r="R2023" i="2" s="1"/>
  <c r="R2024" i="2" a="1"/>
  <c r="R2024" i="2"/>
  <c r="R2025" i="2" a="1"/>
  <c r="R2025" i="2" s="1"/>
  <c r="R2026" i="2" a="1"/>
  <c r="R2026" i="2" s="1"/>
  <c r="R2027" i="2" a="1"/>
  <c r="R2027" i="2" s="1"/>
  <c r="R2028" i="2" a="1"/>
  <c r="R2028" i="2"/>
  <c r="R2029" i="2" a="1"/>
  <c r="R2029" i="2" s="1"/>
  <c r="R2030" i="2" a="1"/>
  <c r="R2030" i="2" s="1"/>
  <c r="R2031" i="2" a="1"/>
  <c r="R2031" i="2" s="1"/>
  <c r="R2032" i="2" a="1"/>
  <c r="R2032" i="2"/>
  <c r="R2033" i="2" a="1"/>
  <c r="R2033" i="2" s="1"/>
  <c r="R2034" i="2" a="1"/>
  <c r="R2034" i="2" s="1"/>
  <c r="R2035" i="2" a="1"/>
  <c r="R2035" i="2" s="1"/>
  <c r="R2036" i="2" a="1"/>
  <c r="R2036" i="2" s="1"/>
  <c r="R2037" i="2" a="1"/>
  <c r="R2037" i="2"/>
  <c r="R2038" i="2" a="1"/>
  <c r="R2038" i="2" s="1"/>
  <c r="R2039" i="2" a="1"/>
  <c r="R2039" i="2" s="1"/>
  <c r="R2040" i="2" a="1"/>
  <c r="R2040" i="2" s="1"/>
  <c r="R2041" i="2" a="1"/>
  <c r="R2041" i="2" s="1"/>
  <c r="R2042" i="2" a="1"/>
  <c r="R2042" i="2" s="1"/>
  <c r="R2043" i="2" a="1"/>
  <c r="R2043" i="2" s="1"/>
  <c r="R2044" i="2" a="1"/>
  <c r="R2044" i="2" s="1"/>
  <c r="R2045" i="2" a="1"/>
  <c r="R2045" i="2" s="1"/>
  <c r="R2046" i="2" a="1"/>
  <c r="R2046" i="2" s="1"/>
  <c r="R2047" i="2" a="1"/>
  <c r="R2047" i="2" s="1"/>
  <c r="R2048" i="2" a="1"/>
  <c r="R2048" i="2" s="1"/>
  <c r="R2049" i="2" a="1"/>
  <c r="R2049" i="2" s="1"/>
  <c r="R2050" i="2" a="1"/>
  <c r="R2050" i="2" s="1"/>
  <c r="R2051" i="2" a="1"/>
  <c r="R2051" i="2" s="1"/>
  <c r="R2052" i="2" a="1"/>
  <c r="R2052" i="2" s="1"/>
  <c r="R2053" i="2" a="1"/>
  <c r="R2053" i="2" s="1"/>
  <c r="R2054" i="2" a="1"/>
  <c r="R2054" i="2"/>
  <c r="R2055" i="2" a="1"/>
  <c r="R2055" i="2" s="1"/>
  <c r="R2056" i="2" a="1"/>
  <c r="R2056" i="2" s="1"/>
  <c r="R2057" i="2" a="1"/>
  <c r="R2057" i="2" s="1"/>
  <c r="R2058" i="2" a="1"/>
  <c r="R2058" i="2" s="1"/>
  <c r="R2059" i="2" a="1"/>
  <c r="R2059" i="2" s="1"/>
  <c r="R2060" i="2" a="1"/>
  <c r="R2060" i="2" s="1"/>
  <c r="R2061" i="2" a="1"/>
  <c r="R2061" i="2" s="1"/>
  <c r="R2062" i="2" a="1"/>
  <c r="R2062" i="2" s="1"/>
  <c r="R2063" i="2" a="1"/>
  <c r="R2063" i="2" s="1"/>
  <c r="R2064" i="2" a="1"/>
  <c r="R2064" i="2" s="1"/>
  <c r="R2065" i="2" a="1"/>
  <c r="R2065" i="2"/>
  <c r="R2066" i="2" a="1"/>
  <c r="R2066" i="2" s="1"/>
  <c r="R2067" i="2" a="1"/>
  <c r="R2067" i="2" s="1"/>
  <c r="R2068" i="2" a="1"/>
  <c r="R2068" i="2" s="1"/>
  <c r="R2069" i="2" a="1"/>
  <c r="R2069" i="2" s="1"/>
  <c r="R2070" i="2" a="1"/>
  <c r="R2070" i="2" s="1"/>
  <c r="R2071" i="2" a="1"/>
  <c r="R2071" i="2" s="1"/>
  <c r="R2072" i="2" a="1"/>
  <c r="R2072" i="2" s="1"/>
  <c r="R2073" i="2" a="1"/>
  <c r="R2073" i="2" s="1"/>
  <c r="R2074" i="2" a="1"/>
  <c r="R2074" i="2" s="1"/>
  <c r="R2075" i="2" a="1"/>
  <c r="R2075" i="2" s="1"/>
  <c r="R2076" i="2" a="1"/>
  <c r="R2076" i="2" s="1"/>
  <c r="R2077" i="2" a="1"/>
  <c r="R2077" i="2" s="1"/>
  <c r="R2078" i="2" a="1"/>
  <c r="R2078" i="2" s="1"/>
  <c r="R2079" i="2" a="1"/>
  <c r="R2079" i="2" s="1"/>
  <c r="R2080" i="2" a="1"/>
  <c r="R2080" i="2" s="1"/>
  <c r="R2081" i="2" a="1"/>
  <c r="R2081" i="2" s="1"/>
  <c r="R2082" i="2" a="1"/>
  <c r="R2082" i="2" s="1"/>
  <c r="R2083" i="2" a="1"/>
  <c r="R2083" i="2"/>
  <c r="R2084" i="2" a="1"/>
  <c r="R2084" i="2"/>
  <c r="R2085" i="2" a="1"/>
  <c r="R2085" i="2" s="1"/>
  <c r="R2086" i="2" a="1"/>
  <c r="R2086" i="2" s="1"/>
  <c r="R2087" i="2" a="1"/>
  <c r="R2087" i="2" s="1"/>
  <c r="R2088" i="2" a="1"/>
  <c r="R2088" i="2" s="1"/>
  <c r="R2089" i="2" a="1"/>
  <c r="R2089" i="2" s="1"/>
  <c r="R2090" i="2" a="1"/>
  <c r="R2090" i="2" s="1"/>
  <c r="R2091" i="2" a="1"/>
  <c r="R2091" i="2" s="1"/>
  <c r="R2092" i="2" a="1"/>
  <c r="R2092" i="2" s="1"/>
  <c r="R2093" i="2" a="1"/>
  <c r="R2093" i="2" s="1"/>
  <c r="R2094" i="2" a="1"/>
  <c r="R2094" i="2" s="1"/>
  <c r="R2095" i="2" a="1"/>
  <c r="R2095" i="2"/>
  <c r="R2096" i="2" a="1"/>
  <c r="R2096" i="2" s="1"/>
  <c r="R2097" i="2" a="1"/>
  <c r="R2097" i="2" s="1"/>
  <c r="R2098" i="2" a="1"/>
  <c r="R2098" i="2" s="1"/>
  <c r="R2099" i="2" a="1"/>
  <c r="R2099" i="2" s="1"/>
  <c r="R2100" i="2" a="1"/>
  <c r="R2100" i="2"/>
  <c r="R2101" i="2" a="1"/>
  <c r="R2101" i="2" s="1"/>
  <c r="R2102" i="2" a="1"/>
  <c r="R2102" i="2" s="1"/>
  <c r="R2103" i="2" a="1"/>
  <c r="R2103" i="2" s="1"/>
  <c r="R2104" i="2" a="1"/>
  <c r="R2104" i="2"/>
  <c r="R2105" i="2" a="1"/>
  <c r="R2105" i="2" s="1"/>
  <c r="R2106" i="2" a="1"/>
  <c r="R2106" i="2" s="1"/>
  <c r="R2107" i="2" a="1"/>
  <c r="R2107" i="2"/>
  <c r="R2108" i="2" a="1"/>
  <c r="R2108" i="2" s="1"/>
  <c r="R2109" i="2" a="1"/>
  <c r="R2109" i="2" s="1"/>
  <c r="R2110" i="2" a="1"/>
  <c r="R2110" i="2" s="1"/>
  <c r="R2111" i="2" a="1"/>
  <c r="R2111" i="2" s="1"/>
  <c r="R2112" i="2" a="1"/>
  <c r="R2112" i="2" s="1"/>
  <c r="R2113" i="2" a="1"/>
  <c r="R2113" i="2"/>
  <c r="R2114" i="2" a="1"/>
  <c r="R2114" i="2" s="1"/>
  <c r="R2115" i="2" a="1"/>
  <c r="R2115" i="2" s="1"/>
  <c r="R2116" i="2" a="1"/>
  <c r="R2116" i="2" s="1"/>
  <c r="R2117" i="2" a="1"/>
  <c r="R2117" i="2" s="1"/>
  <c r="R2118" i="2" a="1"/>
  <c r="R2118" i="2" s="1"/>
  <c r="R2119" i="2" a="1"/>
  <c r="R2119" i="2" s="1"/>
  <c r="R2120" i="2" a="1"/>
  <c r="R2120" i="2" s="1"/>
  <c r="R2121" i="2" a="1"/>
  <c r="R2121" i="2" s="1"/>
  <c r="R2122" i="2" a="1"/>
  <c r="R2122" i="2" s="1"/>
  <c r="R2123" i="2" a="1"/>
  <c r="R2123" i="2" s="1"/>
  <c r="R2124" i="2" a="1"/>
  <c r="R2124" i="2" s="1"/>
  <c r="R2125" i="2" a="1"/>
  <c r="R2125" i="2" s="1"/>
  <c r="R2126" i="2" a="1"/>
  <c r="R2126" i="2" s="1"/>
  <c r="R2127" i="2" a="1"/>
  <c r="R2127" i="2" s="1"/>
  <c r="R2128" i="2" a="1"/>
  <c r="R2128" i="2" s="1"/>
  <c r="R2129" i="2" a="1"/>
  <c r="R2129" i="2" s="1"/>
  <c r="R2130" i="2" a="1"/>
  <c r="R2130" i="2" s="1"/>
  <c r="R2131" i="2" a="1"/>
  <c r="R2131" i="2" s="1"/>
  <c r="R2132" i="2" a="1"/>
  <c r="R2132" i="2" s="1"/>
  <c r="R2133" i="2" a="1"/>
  <c r="R2133" i="2" s="1"/>
  <c r="R2134" i="2" a="1"/>
  <c r="R2134" i="2" s="1"/>
  <c r="R2135" i="2" a="1"/>
  <c r="R2135" i="2" s="1"/>
  <c r="R2136" i="2" a="1"/>
  <c r="R2136" i="2" s="1"/>
  <c r="R2137" i="2" a="1"/>
  <c r="R2137" i="2"/>
  <c r="R2138" i="2" a="1"/>
  <c r="R2138" i="2" s="1"/>
  <c r="R2139" i="2" a="1"/>
  <c r="R2139" i="2" s="1"/>
  <c r="R2140" i="2" a="1"/>
  <c r="R2140" i="2" s="1"/>
  <c r="R2141" i="2" a="1"/>
  <c r="R2141" i="2" s="1"/>
  <c r="R2142" i="2" a="1"/>
  <c r="R2142" i="2" s="1"/>
  <c r="R2143" i="2" a="1"/>
  <c r="R2143" i="2" s="1"/>
  <c r="R2144" i="2" a="1"/>
  <c r="R2144" i="2" s="1"/>
  <c r="R2145" i="2" a="1"/>
  <c r="R2145" i="2" s="1"/>
  <c r="R2146" i="2" a="1"/>
  <c r="R2146" i="2" s="1"/>
  <c r="R2147" i="2" a="1"/>
  <c r="R2147" i="2" s="1"/>
  <c r="R2148" i="2" a="1"/>
  <c r="R2148" i="2" s="1"/>
  <c r="R2149" i="2" a="1"/>
  <c r="R2149" i="2" s="1"/>
  <c r="R2150" i="2" a="1"/>
  <c r="R2150" i="2"/>
  <c r="R2151" i="2" a="1"/>
  <c r="R2151" i="2" s="1"/>
  <c r="R2152" i="2" a="1"/>
  <c r="R2152" i="2" s="1"/>
  <c r="R2153" i="2" a="1"/>
  <c r="R2153" i="2" s="1"/>
  <c r="R2154" i="2" a="1"/>
  <c r="R2154" i="2" s="1"/>
  <c r="R2155" i="2" a="1"/>
  <c r="R2155" i="2" s="1"/>
  <c r="R2156" i="2" a="1"/>
  <c r="R2156" i="2" s="1"/>
  <c r="R2157" i="2" a="1"/>
  <c r="R2157" i="2" s="1"/>
  <c r="R2158" i="2" a="1"/>
  <c r="R2158" i="2" s="1"/>
  <c r="R2159" i="2" a="1"/>
  <c r="R2159" i="2" s="1"/>
  <c r="R2160" i="2" a="1"/>
  <c r="R2160" i="2" s="1"/>
  <c r="R2161" i="2" a="1"/>
  <c r="R2161" i="2" s="1"/>
  <c r="R2162" i="2" a="1"/>
  <c r="R2162" i="2" s="1"/>
  <c r="R2163" i="2" a="1"/>
  <c r="R2163" i="2"/>
  <c r="R2164" i="2" a="1"/>
  <c r="R2164" i="2" s="1"/>
  <c r="R2165" i="2" a="1"/>
  <c r="R2165" i="2" s="1"/>
  <c r="R2166" i="2" a="1"/>
  <c r="R2166" i="2" s="1"/>
  <c r="R2167" i="2" a="1"/>
  <c r="R2167" i="2"/>
  <c r="R2168" i="2" a="1"/>
  <c r="R2168" i="2" s="1"/>
  <c r="R2169" i="2" a="1"/>
  <c r="R2169" i="2" s="1"/>
  <c r="R2170" i="2" a="1"/>
  <c r="R2170" i="2" s="1"/>
  <c r="R2171" i="2" a="1"/>
  <c r="R2171" i="2" s="1"/>
  <c r="R2172" i="2" a="1"/>
  <c r="R2172" i="2"/>
  <c r="R2173" i="2" a="1"/>
  <c r="R2173" i="2" s="1"/>
  <c r="R2174" i="2" a="1"/>
  <c r="R2174" i="2" s="1"/>
  <c r="R2175" i="2" a="1"/>
  <c r="R2175" i="2" s="1"/>
  <c r="R2176" i="2" a="1"/>
  <c r="R2176" i="2"/>
  <c r="R2177" i="2" a="1"/>
  <c r="R2177" i="2" s="1"/>
  <c r="R2178" i="2" a="1"/>
  <c r="R2178" i="2" s="1"/>
  <c r="R2179" i="2" a="1"/>
  <c r="R2179" i="2"/>
  <c r="R2180" i="2" a="1"/>
  <c r="R2180" i="2" s="1"/>
  <c r="R2181" i="2" a="1"/>
  <c r="R2181" i="2" s="1"/>
  <c r="R2182" i="2" a="1"/>
  <c r="R2182" i="2" s="1"/>
  <c r="R2183" i="2" a="1"/>
  <c r="R2183" i="2" s="1"/>
  <c r="R2184" i="2" a="1"/>
  <c r="R2184" i="2" s="1"/>
  <c r="R2185" i="2" a="1"/>
  <c r="R2185" i="2"/>
  <c r="R2186" i="2" a="1"/>
  <c r="R2186" i="2" s="1"/>
  <c r="R2187" i="2" a="1"/>
  <c r="R2187" i="2" s="1"/>
  <c r="R2188" i="2" a="1"/>
  <c r="R2188" i="2" s="1"/>
  <c r="R2189" i="2" a="1"/>
  <c r="R2189" i="2" s="1"/>
  <c r="R2190" i="2" a="1"/>
  <c r="R2190" i="2" s="1"/>
  <c r="R2191" i="2" a="1"/>
  <c r="R2191" i="2"/>
  <c r="R2192" i="2" a="1"/>
  <c r="R2192" i="2" s="1"/>
  <c r="R2193" i="2" a="1"/>
  <c r="R2193" i="2" s="1"/>
  <c r="R2194" i="2" a="1"/>
  <c r="R2194" i="2" s="1"/>
  <c r="R2195" i="2" a="1"/>
  <c r="R2195" i="2" s="1"/>
  <c r="R2196" i="2" a="1"/>
  <c r="R2196" i="2" s="1"/>
  <c r="R2197" i="2" a="1"/>
  <c r="R2197" i="2" s="1"/>
  <c r="R2198" i="2" a="1"/>
  <c r="R2198" i="2"/>
  <c r="R2199" i="2" a="1"/>
  <c r="R2199" i="2" s="1"/>
  <c r="R2200" i="2" a="1"/>
  <c r="R2200" i="2" s="1"/>
  <c r="R2201" i="2" a="1"/>
  <c r="R2201" i="2" s="1"/>
  <c r="R2202" i="2" a="1"/>
  <c r="R2202" i="2" s="1"/>
  <c r="R2203" i="2" a="1"/>
  <c r="R2203" i="2" s="1"/>
  <c r="R2204" i="2" a="1"/>
  <c r="R2204" i="2" s="1"/>
  <c r="R2205" i="2" a="1"/>
  <c r="R2205" i="2" s="1"/>
  <c r="R2206" i="2" a="1"/>
  <c r="R2206" i="2" s="1"/>
  <c r="R2207" i="2" a="1"/>
  <c r="R2207" i="2" s="1"/>
  <c r="R2208" i="2" a="1"/>
  <c r="R2208" i="2" s="1"/>
  <c r="R2209" i="2" a="1"/>
  <c r="R2209" i="2" s="1"/>
  <c r="R2210" i="2" a="1"/>
  <c r="R2210" i="2" s="1"/>
  <c r="R2211" i="2" a="1"/>
  <c r="R2211" i="2" s="1"/>
  <c r="R2212" i="2" a="1"/>
  <c r="R2212" i="2" s="1"/>
  <c r="R2213" i="2" a="1"/>
  <c r="R2213" i="2" s="1"/>
  <c r="R2214" i="2" a="1"/>
  <c r="R2214" i="2" s="1"/>
  <c r="R2215" i="2" a="1"/>
  <c r="R2215" i="2" s="1"/>
  <c r="R2216" i="2" a="1"/>
  <c r="R2216" i="2" s="1"/>
  <c r="R2217" i="2" a="1"/>
  <c r="R2217" i="2" s="1"/>
  <c r="R2218" i="2" a="1"/>
  <c r="R2218" i="2" s="1"/>
  <c r="R2219" i="2" a="1"/>
  <c r="R2219" i="2" s="1"/>
  <c r="R2220" i="2" a="1"/>
  <c r="R2220" i="2" s="1"/>
  <c r="R2221" i="2" a="1"/>
  <c r="R2221" i="2" s="1"/>
  <c r="R2222" i="2" a="1"/>
  <c r="R2222" i="2"/>
  <c r="R2223" i="2" a="1"/>
  <c r="R2223" i="2" s="1"/>
  <c r="R2224" i="2" a="1"/>
  <c r="R2224" i="2" s="1"/>
  <c r="R2225" i="2" a="1"/>
  <c r="R2225" i="2" s="1"/>
  <c r="R2226" i="2" a="1"/>
  <c r="R2226" i="2" s="1"/>
  <c r="R2227" i="2" a="1"/>
  <c r="R2227" i="2" s="1"/>
  <c r="R2228" i="2" a="1"/>
  <c r="R2228" i="2" s="1"/>
  <c r="R2229" i="2" a="1"/>
  <c r="R2229" i="2" s="1"/>
  <c r="R2230" i="2" a="1"/>
  <c r="R2230" i="2" s="1"/>
  <c r="R2231" i="2" a="1"/>
  <c r="R2231" i="2" s="1"/>
  <c r="R2232" i="2" a="1"/>
  <c r="R2232" i="2" s="1"/>
  <c r="R2233" i="2" a="1"/>
  <c r="R2233" i="2" s="1"/>
  <c r="R2234" i="2" a="1"/>
  <c r="R2234" i="2" s="1"/>
  <c r="R2235" i="2" a="1"/>
  <c r="R2235" i="2" s="1"/>
  <c r="R2236" i="2" a="1"/>
  <c r="R2236" i="2" s="1"/>
  <c r="R2237" i="2" a="1"/>
  <c r="R2237" i="2" s="1"/>
  <c r="R2238" i="2" a="1"/>
  <c r="R2238" i="2" s="1"/>
  <c r="R2239" i="2" a="1"/>
  <c r="R2239" i="2"/>
  <c r="R2240" i="2" a="1"/>
  <c r="R2240" i="2" s="1"/>
  <c r="R2241" i="2" a="1"/>
  <c r="R2241" i="2"/>
  <c r="R2242" i="2" a="1"/>
  <c r="R2242" i="2" s="1"/>
  <c r="R2243" i="2" a="1"/>
  <c r="R2243" i="2" s="1"/>
  <c r="R2244" i="2" a="1"/>
  <c r="R2244" i="2" s="1"/>
  <c r="R2245" i="2" a="1"/>
  <c r="R2245" i="2" s="1"/>
  <c r="R2246" i="2" a="1"/>
  <c r="R2246" i="2" s="1"/>
  <c r="R2247" i="2" a="1"/>
  <c r="R2247" i="2" s="1"/>
  <c r="R2248" i="2" a="1"/>
  <c r="R2248" i="2" s="1"/>
  <c r="R2249" i="2" a="1"/>
  <c r="R2249" i="2" s="1"/>
  <c r="R2250" i="2" a="1"/>
  <c r="R2250" i="2" s="1"/>
  <c r="R2251" i="2" a="1"/>
  <c r="R2251" i="2"/>
  <c r="R2252" i="2" a="1"/>
  <c r="R2252" i="2" s="1"/>
  <c r="R2253" i="2" a="1"/>
  <c r="R2253" i="2" s="1"/>
  <c r="R2254" i="2" a="1"/>
  <c r="R2254" i="2" s="1"/>
  <c r="R2255" i="2" a="1"/>
  <c r="R2255" i="2" s="1"/>
  <c r="R2256" i="2" a="1"/>
  <c r="R2256" i="2" s="1"/>
  <c r="R2257" i="2" a="1"/>
  <c r="R2257" i="2" s="1"/>
  <c r="R2258" i="2" a="1"/>
  <c r="R2258" i="2" s="1"/>
  <c r="R2259" i="2" a="1"/>
  <c r="R2259" i="2" s="1"/>
  <c r="R2260" i="2" a="1"/>
  <c r="R2260" i="2" s="1"/>
  <c r="R2261" i="2" a="1"/>
  <c r="R2261" i="2" s="1"/>
  <c r="R2262" i="2" a="1"/>
  <c r="R2262" i="2" s="1"/>
  <c r="R2263" i="2" a="1"/>
  <c r="R2263" i="2"/>
  <c r="R2264" i="2" a="1"/>
  <c r="R2264" i="2" s="1"/>
  <c r="R2265" i="2" a="1"/>
  <c r="R2265" i="2" s="1"/>
  <c r="R2266" i="2" a="1"/>
  <c r="R2266" i="2" s="1"/>
  <c r="R2267" i="2" a="1"/>
  <c r="R2267" i="2" s="1"/>
  <c r="R2268" i="2" a="1"/>
  <c r="R2268" i="2"/>
  <c r="R2269" i="2" a="1"/>
  <c r="R2269" i="2" s="1"/>
  <c r="R2270" i="2" a="1"/>
  <c r="R2270" i="2"/>
  <c r="R2271" i="2" a="1"/>
  <c r="R2271" i="2" s="1"/>
  <c r="R2272" i="2" a="1"/>
  <c r="R2272" i="2" s="1"/>
  <c r="R2273" i="2" a="1"/>
  <c r="R2273" i="2" s="1"/>
  <c r="R2274" i="2" a="1"/>
  <c r="R2274" i="2" s="1"/>
  <c r="R2275" i="2" a="1"/>
  <c r="R2275" i="2" s="1"/>
  <c r="R2276" i="2" a="1"/>
  <c r="R2276" i="2" s="1"/>
  <c r="R2277" i="2" a="1"/>
  <c r="R2277" i="2" s="1"/>
  <c r="R2278" i="2" a="1"/>
  <c r="R2278" i="2" s="1"/>
  <c r="R2279" i="2" a="1"/>
  <c r="R2279" i="2" s="1"/>
  <c r="R2280" i="2" a="1"/>
  <c r="R2280" i="2" s="1"/>
  <c r="R2281" i="2" a="1"/>
  <c r="R2281" i="2" s="1"/>
  <c r="R2282" i="2" a="1"/>
  <c r="R2282" i="2" s="1"/>
  <c r="R2283" i="2" a="1"/>
  <c r="R2283" i="2" s="1"/>
  <c r="R2284" i="2" a="1"/>
  <c r="R2284" i="2" s="1"/>
  <c r="R2285" i="2" a="1"/>
  <c r="R2285" i="2" s="1"/>
  <c r="R2286" i="2" a="1"/>
  <c r="R2286" i="2" s="1"/>
  <c r="R2287" i="2" a="1"/>
  <c r="R2287" i="2" s="1"/>
  <c r="R2288" i="2" a="1"/>
  <c r="R2288" i="2" s="1"/>
  <c r="R2289" i="2" a="1"/>
  <c r="R2289" i="2" s="1"/>
  <c r="R2290" i="2" a="1"/>
  <c r="R2290" i="2" s="1"/>
  <c r="R2291" i="2" a="1"/>
  <c r="R2291" i="2" s="1"/>
  <c r="R2292" i="2" a="1"/>
  <c r="R2292" i="2" s="1"/>
  <c r="R2293" i="2" a="1"/>
  <c r="R2293" i="2" s="1"/>
  <c r="R2294" i="2" a="1"/>
  <c r="R2294" i="2"/>
  <c r="R2295" i="2" a="1"/>
  <c r="R2295" i="2" s="1"/>
  <c r="R2296" i="2" a="1"/>
  <c r="R2296" i="2" s="1"/>
  <c r="R2297" i="2" a="1"/>
  <c r="R2297" i="2" s="1"/>
  <c r="R2298" i="2" a="1"/>
  <c r="R2298" i="2" s="1"/>
  <c r="R2299" i="2" a="1"/>
  <c r="R2299" i="2"/>
  <c r="R2300" i="2" a="1"/>
  <c r="R2300" i="2" s="1"/>
  <c r="R2301" i="2" a="1"/>
  <c r="R2301" i="2" s="1"/>
  <c r="R2302" i="2" a="1"/>
  <c r="R2302" i="2" s="1"/>
  <c r="R2303" i="2" a="1"/>
  <c r="R2303" i="2" s="1"/>
  <c r="R2304" i="2" a="1"/>
  <c r="R2304" i="2" s="1"/>
  <c r="R2305" i="2" a="1"/>
  <c r="R2305" i="2" s="1"/>
  <c r="R2306" i="2" a="1"/>
  <c r="R2306" i="2" s="1"/>
  <c r="R2307" i="2" a="1"/>
  <c r="R2307" i="2" s="1"/>
  <c r="R2308" i="2" a="1"/>
  <c r="R2308" i="2"/>
  <c r="R2309" i="2" a="1"/>
  <c r="R2309" i="2" s="1"/>
  <c r="R2310" i="2" a="1"/>
  <c r="R2310" i="2" s="1"/>
  <c r="R2311" i="2" a="1"/>
  <c r="R2311" i="2" s="1"/>
  <c r="R2312" i="2" a="1"/>
  <c r="R2312" i="2" s="1"/>
  <c r="R2313" i="2" a="1"/>
  <c r="R2313" i="2" s="1"/>
  <c r="R2314" i="2" a="1"/>
  <c r="R2314" i="2" s="1"/>
  <c r="R2315" i="2" a="1"/>
  <c r="R2315" i="2" s="1"/>
  <c r="R2316" i="2" a="1"/>
  <c r="R2316" i="2" s="1"/>
  <c r="R2317" i="2" a="1"/>
  <c r="R2317" i="2"/>
  <c r="R2318" i="2" a="1"/>
  <c r="R2318" i="2" s="1"/>
  <c r="R2319" i="2" a="1"/>
  <c r="R2319" i="2" s="1"/>
  <c r="R2320" i="2" a="1"/>
  <c r="R2320" i="2" s="1"/>
  <c r="R2321" i="2" a="1"/>
  <c r="R2321" i="2" s="1"/>
  <c r="R2322" i="2" a="1"/>
  <c r="R2322" i="2" s="1"/>
  <c r="R2323" i="2" a="1"/>
  <c r="R2323" i="2" s="1"/>
  <c r="R2324" i="2" a="1"/>
  <c r="R2324" i="2" s="1"/>
  <c r="R2325" i="2" a="1"/>
  <c r="R2325" i="2" s="1"/>
  <c r="R2326" i="2" a="1"/>
  <c r="R2326" i="2"/>
  <c r="R2327" i="2" a="1"/>
  <c r="R2327" i="2" s="1"/>
  <c r="R2328" i="2" a="1"/>
  <c r="R2328" i="2" s="1"/>
  <c r="R2329" i="2" a="1"/>
  <c r="R2329" i="2" s="1"/>
  <c r="R2330" i="2" a="1"/>
  <c r="R2330" i="2" s="1"/>
  <c r="R2331" i="2" a="1"/>
  <c r="R2331" i="2" s="1"/>
  <c r="R2332" i="2" a="1"/>
  <c r="R2332" i="2" s="1"/>
  <c r="R2333" i="2" a="1"/>
  <c r="R2333" i="2" s="1"/>
  <c r="R2334" i="2" a="1"/>
  <c r="R2334" i="2" s="1"/>
  <c r="R2335" i="2" a="1"/>
  <c r="R2335" i="2" s="1"/>
  <c r="R2336" i="2" a="1"/>
  <c r="R2336" i="2" s="1"/>
  <c r="R2337" i="2" a="1"/>
  <c r="R2337" i="2" s="1"/>
  <c r="R2338" i="2" a="1"/>
  <c r="R2338" i="2" s="1"/>
  <c r="R2339" i="2" a="1"/>
  <c r="R2339" i="2" s="1"/>
  <c r="R2340" i="2" a="1"/>
  <c r="R2340" i="2" s="1"/>
  <c r="R2341" i="2" a="1"/>
  <c r="R2341" i="2"/>
  <c r="R2342" i="2" a="1"/>
  <c r="R2342" i="2"/>
  <c r="R2343" i="2" a="1"/>
  <c r="R2343" i="2" s="1"/>
  <c r="R2344" i="2" a="1"/>
  <c r="R2344" i="2" s="1"/>
  <c r="R2345" i="2" a="1"/>
  <c r="R2345" i="2" s="1"/>
  <c r="R2346" i="2" a="1"/>
  <c r="R2346" i="2" s="1"/>
  <c r="R2347" i="2" a="1"/>
  <c r="R2347" i="2" s="1"/>
  <c r="R2348" i="2" a="1"/>
  <c r="R2348" i="2" s="1"/>
  <c r="R2349" i="2" a="1"/>
  <c r="R2349" i="2" s="1"/>
  <c r="R2350" i="2" a="1"/>
  <c r="R2350" i="2" s="1"/>
  <c r="R2351" i="2" a="1"/>
  <c r="R2351" i="2" s="1"/>
  <c r="R2352" i="2" a="1"/>
  <c r="R2352" i="2" s="1"/>
  <c r="R2353" i="2" a="1"/>
  <c r="R2353" i="2" s="1"/>
  <c r="R2354" i="2" a="1"/>
  <c r="R2354" i="2" s="1"/>
  <c r="R2355" i="2" a="1"/>
  <c r="R2355" i="2" s="1"/>
  <c r="R2356" i="2" a="1"/>
  <c r="R2356" i="2" s="1"/>
  <c r="R2357" i="2" a="1"/>
  <c r="R2357" i="2" s="1"/>
  <c r="R2358" i="2" a="1"/>
  <c r="R2358" i="2" s="1"/>
  <c r="R2359" i="2" a="1"/>
  <c r="R2359" i="2"/>
  <c r="R2360" i="2" a="1"/>
  <c r="R2360" i="2" s="1"/>
  <c r="R2361" i="2" a="1"/>
  <c r="R2361" i="2" s="1"/>
  <c r="R2362" i="2" a="1"/>
  <c r="R2362" i="2" s="1"/>
  <c r="R2363" i="2" a="1"/>
  <c r="R2363" i="2" s="1"/>
  <c r="R2364" i="2" a="1"/>
  <c r="R2364" i="2" s="1"/>
  <c r="R2365" i="2" a="1"/>
  <c r="R2365" i="2"/>
  <c r="R2366" i="2" a="1"/>
  <c r="R2366" i="2" s="1"/>
  <c r="R2367" i="2" a="1"/>
  <c r="R2367" i="2" s="1"/>
  <c r="R2368" i="2" a="1"/>
  <c r="R2368" i="2" s="1"/>
  <c r="R2369" i="2" a="1"/>
  <c r="R2369" i="2" s="1"/>
  <c r="R2370" i="2" a="1"/>
  <c r="R2370" i="2" s="1"/>
  <c r="R2371" i="2" a="1"/>
  <c r="R2371" i="2"/>
  <c r="R2372" i="2" a="1"/>
  <c r="R2372" i="2" s="1"/>
  <c r="R2373" i="2" a="1"/>
  <c r="R2373" i="2" s="1"/>
  <c r="R2374" i="2" a="1"/>
  <c r="R2374" i="2" s="1"/>
  <c r="R2375" i="2" a="1"/>
  <c r="R2375" i="2" s="1"/>
  <c r="R2376" i="2" a="1"/>
  <c r="R2376" i="2"/>
  <c r="R2377" i="2" a="1"/>
  <c r="R2377" i="2"/>
  <c r="R2378" i="2" a="1"/>
  <c r="R2378" i="2" s="1"/>
  <c r="R2379" i="2" a="1"/>
  <c r="R2379" i="2"/>
  <c r="R2380" i="2" a="1"/>
  <c r="R2380" i="2" s="1"/>
  <c r="R2381" i="2" a="1"/>
  <c r="R2381" i="2" s="1"/>
  <c r="R2382" i="2" a="1"/>
  <c r="R2382" i="2" s="1"/>
  <c r="R2383" i="2" a="1"/>
  <c r="R2383" i="2" s="1"/>
  <c r="R2384" i="2" a="1"/>
  <c r="R2384" i="2" s="1"/>
  <c r="R2385" i="2" a="1"/>
  <c r="R2385" i="2"/>
  <c r="R2386" i="2" a="1"/>
  <c r="R2386" i="2" s="1"/>
  <c r="R2387" i="2" a="1"/>
  <c r="R2387" i="2" s="1"/>
  <c r="R2388" i="2" a="1"/>
  <c r="R2388" i="2"/>
  <c r="R2389" i="2" a="1"/>
  <c r="R2389" i="2"/>
  <c r="R2390" i="2" a="1"/>
  <c r="R2390" i="2" s="1"/>
  <c r="R2391" i="2" a="1"/>
  <c r="R2391" i="2" s="1"/>
  <c r="R2392" i="2" a="1"/>
  <c r="R2392" i="2"/>
  <c r="R2393" i="2" a="1"/>
  <c r="R2393" i="2" s="1"/>
  <c r="R2394" i="2" a="1"/>
  <c r="R2394" i="2" s="1"/>
  <c r="R2395" i="2" a="1"/>
  <c r="R2395" i="2"/>
  <c r="R2396" i="2" a="1"/>
  <c r="R2396" i="2" s="1"/>
  <c r="R2397" i="2" a="1"/>
  <c r="R2397" i="2" s="1"/>
  <c r="R2398" i="2" a="1"/>
  <c r="R2398" i="2"/>
  <c r="R2399" i="2" a="1"/>
  <c r="R2399" i="2" s="1"/>
  <c r="R2400" i="2" a="1"/>
  <c r="R2400" i="2" s="1"/>
  <c r="R2401" i="2" a="1"/>
  <c r="R2401" i="2"/>
  <c r="R2402" i="2" a="1"/>
  <c r="R2402" i="2" s="1"/>
  <c r="R2403" i="2" a="1"/>
  <c r="R2403" i="2" s="1"/>
  <c r="R2404" i="2" a="1"/>
  <c r="R2404" i="2" s="1"/>
  <c r="R2405" i="2" a="1"/>
  <c r="R2405" i="2" s="1"/>
  <c r="R2406" i="2" a="1"/>
  <c r="R2406" i="2" s="1"/>
  <c r="R2407" i="2" a="1"/>
  <c r="R2407" i="2"/>
  <c r="R2408" i="2" a="1"/>
  <c r="R2408" i="2" s="1"/>
  <c r="R2409" i="2" a="1"/>
  <c r="R2409" i="2" s="1"/>
  <c r="R2410" i="2" a="1"/>
  <c r="R2410" i="2" s="1"/>
  <c r="R2411" i="2" a="1"/>
  <c r="R2411" i="2" s="1"/>
  <c r="R2412" i="2" a="1"/>
  <c r="R2412" i="2" s="1"/>
  <c r="R2413" i="2" a="1"/>
  <c r="R2413" i="2" s="1"/>
  <c r="R2414" i="2" a="1"/>
  <c r="R2414" i="2" s="1"/>
  <c r="R2415" i="2" a="1"/>
  <c r="R2415" i="2" s="1"/>
  <c r="R2416" i="2" a="1"/>
  <c r="R2416" i="2" s="1"/>
  <c r="R2417" i="2" a="1"/>
  <c r="R2417" i="2" s="1"/>
  <c r="R2418" i="2" a="1"/>
  <c r="R2418" i="2" s="1"/>
  <c r="R2419" i="2" a="1"/>
  <c r="R2419" i="2" s="1"/>
  <c r="R2420" i="2" a="1"/>
  <c r="R2420" i="2" s="1"/>
  <c r="R2421" i="2" a="1"/>
  <c r="R2421" i="2" s="1"/>
  <c r="R2422" i="2" a="1"/>
  <c r="R2422" i="2" s="1"/>
  <c r="R2423" i="2" a="1"/>
  <c r="R2423" i="2" s="1"/>
  <c r="R2424" i="2" a="1"/>
  <c r="R2424" i="2" s="1"/>
  <c r="R2425" i="2" a="1"/>
  <c r="R2425" i="2"/>
  <c r="R2426" i="2" a="1"/>
  <c r="R2426" i="2" s="1"/>
  <c r="R2427" i="2" a="1"/>
  <c r="R2427" i="2" s="1"/>
  <c r="R2428" i="2" a="1"/>
  <c r="R2428" i="2" s="1"/>
  <c r="R2429" i="2" a="1"/>
  <c r="R2429" i="2" s="1"/>
  <c r="R2430" i="2" a="1"/>
  <c r="R2430" i="2" s="1"/>
  <c r="R2431" i="2" a="1"/>
  <c r="R2431" i="2" s="1"/>
  <c r="R2432" i="2" a="1"/>
  <c r="R2432" i="2" s="1"/>
  <c r="R2433" i="2" a="1"/>
  <c r="R2433" i="2" s="1"/>
  <c r="R2434" i="2" a="1"/>
  <c r="R2434" i="2" s="1"/>
  <c r="R2435" i="2" a="1"/>
  <c r="R2435" i="2" s="1"/>
  <c r="R2436" i="2" a="1"/>
  <c r="R2436" i="2" s="1"/>
  <c r="R2437" i="2" a="1"/>
  <c r="R2437" i="2" s="1"/>
  <c r="R2438" i="2" a="1"/>
  <c r="R2438" i="2"/>
  <c r="R2439" i="2" a="1"/>
  <c r="R2439" i="2" s="1"/>
  <c r="R2440" i="2" a="1"/>
  <c r="R2440" i="2"/>
  <c r="R2441" i="2" a="1"/>
  <c r="R2441" i="2" s="1"/>
  <c r="R2442" i="2" a="1"/>
  <c r="R2442" i="2" s="1"/>
  <c r="R2443" i="2" a="1"/>
  <c r="R2443" i="2"/>
  <c r="R2444" i="2" a="1"/>
  <c r="R2444" i="2" s="1"/>
  <c r="R2445" i="2" a="1"/>
  <c r="R2445" i="2" s="1"/>
  <c r="R2446" i="2" a="1"/>
  <c r="R2446" i="2" s="1"/>
  <c r="R2447" i="2" a="1"/>
  <c r="R2447" i="2" s="1"/>
  <c r="R2448" i="2" a="1"/>
  <c r="R2448" i="2" s="1"/>
  <c r="R2449" i="2" a="1"/>
  <c r="R2449" i="2"/>
  <c r="R2450" i="2" a="1"/>
  <c r="R2450" i="2" s="1"/>
  <c r="R2451" i="2" a="1"/>
  <c r="R2451" i="2"/>
  <c r="R2452" i="2" a="1"/>
  <c r="R2452" i="2" s="1"/>
  <c r="R2453" i="2" a="1"/>
  <c r="R2453" i="2" s="1"/>
  <c r="R2454" i="2" a="1"/>
  <c r="R2454" i="2" s="1"/>
  <c r="R2455" i="2" a="1"/>
  <c r="R2455" i="2"/>
  <c r="R2456" i="2" a="1"/>
  <c r="R2456" i="2" s="1"/>
  <c r="R2457" i="2" a="1"/>
  <c r="R2457" i="2" s="1"/>
  <c r="R2458" i="2" a="1"/>
  <c r="R2458" i="2"/>
  <c r="R2459" i="2" a="1"/>
  <c r="R2459" i="2" s="1"/>
  <c r="R2460" i="2" a="1"/>
  <c r="R2460" i="2" s="1"/>
  <c r="R2461" i="2" a="1"/>
  <c r="R2461" i="2"/>
  <c r="R2462" i="2" a="1"/>
  <c r="R2462" i="2" s="1"/>
  <c r="R2463" i="2" a="1"/>
  <c r="R2463" i="2" s="1"/>
  <c r="R2464" i="2" a="1"/>
  <c r="R2464" i="2"/>
  <c r="R2465" i="2" a="1"/>
  <c r="R2465" i="2" s="1"/>
  <c r="R2466" i="2" a="1"/>
  <c r="R2466" i="2" s="1"/>
  <c r="R2467" i="2" a="1"/>
  <c r="R2467" i="2" s="1"/>
  <c r="R2468" i="2" a="1"/>
  <c r="R2468" i="2" s="1"/>
  <c r="R2469" i="2" a="1"/>
  <c r="R2469" i="2" s="1"/>
  <c r="R2470" i="2" a="1"/>
  <c r="R2470" i="2"/>
  <c r="R2471" i="2" a="1"/>
  <c r="R2471" i="2" s="1"/>
  <c r="R2472" i="2" a="1"/>
  <c r="R2472" i="2" s="1"/>
  <c r="R2473" i="2" a="1"/>
  <c r="R2473" i="2"/>
  <c r="R2474" i="2" a="1"/>
  <c r="R2474" i="2" s="1"/>
  <c r="R2475" i="2" a="1"/>
  <c r="R2475" i="2" s="1"/>
  <c r="R2476" i="2" a="1"/>
  <c r="R2476" i="2" s="1"/>
  <c r="R2477" i="2" a="1"/>
  <c r="R2477" i="2" s="1"/>
  <c r="R2478" i="2" a="1"/>
  <c r="R2478" i="2" s="1"/>
  <c r="R2479" i="2" a="1"/>
  <c r="R2479" i="2"/>
  <c r="R2480" i="2" a="1"/>
  <c r="R2480" i="2" s="1"/>
  <c r="R2481" i="2" a="1"/>
  <c r="R2481" i="2" s="1"/>
  <c r="R2482" i="2" a="1"/>
  <c r="R2482" i="2" s="1"/>
  <c r="R2483" i="2" a="1"/>
  <c r="R2483" i="2" s="1"/>
  <c r="R2484" i="2" a="1"/>
  <c r="R2484" i="2"/>
  <c r="R2485" i="2" a="1"/>
  <c r="R2485" i="2"/>
  <c r="R2486" i="2" a="1"/>
  <c r="R2486" i="2" s="1"/>
  <c r="R2487" i="2" a="1"/>
  <c r="R2487" i="2" s="1"/>
  <c r="R2488" i="2" a="1"/>
  <c r="R2488" i="2" s="1"/>
  <c r="R2489" i="2" a="1"/>
  <c r="R2489" i="2" s="1"/>
  <c r="R2490" i="2" a="1"/>
  <c r="R2490" i="2" s="1"/>
  <c r="R2491" i="2" a="1"/>
  <c r="R2491" i="2" s="1"/>
  <c r="R2492" i="2" a="1"/>
  <c r="R2492" i="2" s="1"/>
  <c r="R2493" i="2" a="1"/>
  <c r="R2493" i="2" s="1"/>
  <c r="R2494" i="2" a="1"/>
  <c r="R2494" i="2" s="1"/>
  <c r="R2495" i="2" a="1"/>
  <c r="R2495" i="2" s="1"/>
  <c r="R2496" i="2" a="1"/>
  <c r="R2496" i="2" s="1"/>
  <c r="R2497" i="2" a="1"/>
  <c r="R2497" i="2"/>
  <c r="R2498" i="2" a="1"/>
  <c r="R2498" i="2" s="1"/>
  <c r="R2499" i="2" a="1"/>
  <c r="R2499" i="2"/>
  <c r="R2500" i="2" a="1"/>
  <c r="R2500" i="2" s="1"/>
  <c r="R2501" i="2" a="1"/>
  <c r="R2501" i="2" s="1"/>
  <c r="R2502" i="2" a="1"/>
  <c r="R2502" i="2" s="1"/>
  <c r="R2503" i="2" a="1"/>
  <c r="R2503" i="2" s="1"/>
  <c r="R2504" i="2" a="1"/>
  <c r="R2504" i="2" s="1"/>
  <c r="R2505" i="2" a="1"/>
  <c r="R2505" i="2" s="1"/>
  <c r="R2506" i="2" a="1"/>
  <c r="R2506" i="2" s="1"/>
  <c r="R2507" i="2" a="1"/>
  <c r="R2507" i="2" s="1"/>
  <c r="R2508" i="2" a="1"/>
  <c r="R2508" i="2" s="1"/>
  <c r="R2509" i="2" a="1"/>
  <c r="R2509" i="2"/>
  <c r="R2510" i="2" a="1"/>
  <c r="R2510" i="2"/>
  <c r="R2511" i="2" a="1"/>
  <c r="R2511" i="2" s="1"/>
  <c r="R2512" i="2" a="1"/>
  <c r="R2512" i="2" s="1"/>
  <c r="R2513" i="2" a="1"/>
  <c r="R2513" i="2" s="1"/>
  <c r="R2514" i="2" a="1"/>
  <c r="R2514" i="2" s="1"/>
  <c r="R2515" i="2" a="1"/>
  <c r="R2515" i="2" s="1"/>
  <c r="R2516" i="2" a="1"/>
  <c r="R2516" i="2" s="1"/>
  <c r="R2517" i="2" a="1"/>
  <c r="R2517" i="2" s="1"/>
  <c r="R2518" i="2" a="1"/>
  <c r="R2518" i="2" s="1"/>
  <c r="R2519" i="2" a="1"/>
  <c r="R2519" i="2" s="1"/>
  <c r="R2520" i="2" a="1"/>
  <c r="R2520" i="2" s="1"/>
  <c r="R2521" i="2" a="1"/>
  <c r="R2521" i="2" s="1"/>
  <c r="R2522" i="2" a="1"/>
  <c r="R2522" i="2" s="1"/>
  <c r="R2523" i="2" a="1"/>
  <c r="R2523" i="2"/>
  <c r="R2524" i="2" a="1"/>
  <c r="R2524" i="2" s="1"/>
  <c r="R2525" i="2" a="1"/>
  <c r="R2525" i="2" s="1"/>
  <c r="R2526" i="2" a="1"/>
  <c r="R2526" i="2" s="1"/>
  <c r="R2527" i="2" a="1"/>
  <c r="R2527" i="2"/>
  <c r="R2528" i="2" a="1"/>
  <c r="R2528" i="2" s="1"/>
  <c r="R2529" i="2" a="1"/>
  <c r="R2529" i="2"/>
  <c r="R2530" i="2" a="1"/>
  <c r="R2530" i="2" s="1"/>
  <c r="R2531" i="2" a="1"/>
  <c r="R2531" i="2" s="1"/>
  <c r="R2532" i="2" a="1"/>
  <c r="R2532" i="2"/>
  <c r="R2533" i="2" a="1"/>
  <c r="R2533" i="2" s="1"/>
  <c r="R2534" i="2" a="1"/>
  <c r="R2534" i="2" s="1"/>
  <c r="R2535" i="2" a="1"/>
  <c r="R2535" i="2"/>
  <c r="R2536" i="2" a="1"/>
  <c r="R2536" i="2" s="1"/>
  <c r="R2537" i="2" a="1"/>
  <c r="R2537" i="2" s="1"/>
  <c r="R2538" i="2" a="1"/>
  <c r="R2538" i="2" s="1"/>
  <c r="R2539" i="2" a="1"/>
  <c r="R2539" i="2" s="1"/>
  <c r="R2540" i="2" a="1"/>
  <c r="R2540" i="2" s="1"/>
  <c r="R2541" i="2" a="1"/>
  <c r="R2541" i="2"/>
  <c r="R2542" i="2" a="1"/>
  <c r="R2542" i="2" s="1"/>
  <c r="R2543" i="2" a="1"/>
  <c r="R2543" i="2" s="1"/>
  <c r="R2544" i="2" a="1"/>
  <c r="R2544" i="2" s="1"/>
  <c r="R2545" i="2" a="1"/>
  <c r="R2545" i="2" s="1"/>
  <c r="R2546" i="2" a="1"/>
  <c r="R2546" i="2" s="1"/>
  <c r="R2547" i="2" a="1"/>
  <c r="R2547" i="2" s="1"/>
  <c r="R2548" i="2" a="1"/>
  <c r="R2548" i="2" s="1"/>
  <c r="R2549" i="2" a="1"/>
  <c r="R2549" i="2" s="1"/>
  <c r="R2550" i="2" a="1"/>
  <c r="R2550" i="2" s="1"/>
  <c r="R2551" i="2" a="1"/>
  <c r="R2551" i="2"/>
  <c r="R2552" i="2" a="1"/>
  <c r="R2552" i="2" s="1"/>
  <c r="R2553" i="2" a="1"/>
  <c r="R2553" i="2" s="1"/>
  <c r="R2554" i="2" a="1"/>
  <c r="R2554" i="2" s="1"/>
  <c r="R2555" i="2" a="1"/>
  <c r="R2555" i="2" s="1"/>
  <c r="R2556" i="2" a="1"/>
  <c r="R2556" i="2" s="1"/>
  <c r="R2557" i="2" a="1"/>
  <c r="R2557" i="2" s="1"/>
  <c r="R2558" i="2" a="1"/>
  <c r="R2558" i="2" s="1"/>
  <c r="R2559" i="2" a="1"/>
  <c r="R2559" i="2" s="1"/>
  <c r="R2560" i="2" a="1"/>
  <c r="R2560" i="2" s="1"/>
  <c r="R2561" i="2" a="1"/>
  <c r="R2561" i="2" s="1"/>
  <c r="R2562" i="2" a="1"/>
  <c r="R2562" i="2" s="1"/>
  <c r="R2563" i="2" a="1"/>
  <c r="R2563" i="2" s="1"/>
  <c r="R2564" i="2" a="1"/>
  <c r="R2564" i="2" s="1"/>
  <c r="R2565" i="2" a="1"/>
  <c r="R2565" i="2"/>
  <c r="R2566" i="2" a="1"/>
  <c r="R2566" i="2" s="1"/>
  <c r="R2567" i="2" a="1"/>
  <c r="R2567" i="2" s="1"/>
  <c r="R2568" i="2" a="1"/>
  <c r="R2568" i="2"/>
  <c r="R2569" i="2" a="1"/>
  <c r="R2569" i="2"/>
  <c r="R2570" i="2" a="1"/>
  <c r="R2570" i="2" s="1"/>
  <c r="R2571" i="2" a="1"/>
  <c r="R2571" i="2" s="1"/>
  <c r="R2572" i="2" a="1"/>
  <c r="R2572" i="2" s="1"/>
  <c r="R2573" i="2" a="1"/>
  <c r="R2573" i="2" s="1"/>
  <c r="R2574" i="2" a="1"/>
  <c r="R2574" i="2" s="1"/>
  <c r="R2575" i="2" a="1"/>
  <c r="R2575" i="2" s="1"/>
  <c r="R2576" i="2" a="1"/>
  <c r="R2576" i="2" s="1"/>
  <c r="R2577" i="2" a="1"/>
  <c r="R2577" i="2"/>
  <c r="R2578" i="2" a="1"/>
  <c r="R2578" i="2"/>
  <c r="R2579" i="2" a="1"/>
  <c r="R2579" i="2" s="1"/>
  <c r="R2580" i="2" a="1"/>
  <c r="R2580" i="2"/>
  <c r="R2581" i="2" a="1"/>
  <c r="R2581" i="2"/>
  <c r="R2582" i="2" a="1"/>
  <c r="R2582" i="2" s="1"/>
  <c r="R2583" i="2" a="1"/>
  <c r="R2583" i="2" s="1"/>
  <c r="R2584" i="2" a="1"/>
  <c r="R2584" i="2"/>
  <c r="R2585" i="2" a="1"/>
  <c r="R2585" i="2" s="1"/>
  <c r="R2586" i="2" a="1"/>
  <c r="R2586" i="2" s="1"/>
  <c r="R2587" i="2" a="1"/>
  <c r="R2587" i="2"/>
  <c r="R2588" i="2" a="1"/>
  <c r="R2588" i="2" s="1"/>
  <c r="R2589" i="2" a="1"/>
  <c r="R2589" i="2" s="1"/>
  <c r="R2590" i="2" a="1"/>
  <c r="R2590" i="2" s="1"/>
  <c r="R2591" i="2" a="1"/>
  <c r="R2591" i="2" s="1"/>
  <c r="R2592" i="2" a="1"/>
  <c r="R2592" i="2" s="1"/>
  <c r="R2593" i="2" a="1"/>
  <c r="R2593" i="2"/>
  <c r="R2594" i="2" a="1"/>
  <c r="R2594" i="2" s="1"/>
  <c r="R2595" i="2" a="1"/>
  <c r="R2595" i="2" s="1"/>
  <c r="R2596" i="2" a="1"/>
  <c r="R2596" i="2" s="1"/>
  <c r="R2597" i="2" a="1"/>
  <c r="R2597" i="2" s="1"/>
  <c r="R2598" i="2" a="1"/>
  <c r="R2598" i="2" s="1"/>
  <c r="R2599" i="2" a="1"/>
  <c r="R2599" i="2" s="1"/>
  <c r="R2600" i="2" a="1"/>
  <c r="R2600" i="2" s="1"/>
  <c r="R2601" i="2" a="1"/>
  <c r="R2601" i="2"/>
  <c r="R2602" i="2" a="1"/>
  <c r="R2602" i="2" s="1"/>
  <c r="R2603" i="2" a="1"/>
  <c r="R2603" i="2" s="1"/>
  <c r="R2604" i="2" a="1"/>
  <c r="R2604" i="2" s="1"/>
  <c r="R2605" i="2" a="1"/>
  <c r="R2605" i="2"/>
  <c r="R2606" i="2" a="1"/>
  <c r="R2606" i="2" s="1"/>
  <c r="R2607" i="2" a="1"/>
  <c r="R2607" i="2" s="1"/>
  <c r="R2608" i="2" a="1"/>
  <c r="R2608" i="2" s="1"/>
  <c r="R2609" i="2" a="1"/>
  <c r="R2609" i="2" s="1"/>
  <c r="R2610" i="2" a="1"/>
  <c r="R2610" i="2" s="1"/>
  <c r="R2611" i="2" a="1"/>
  <c r="R2611" i="2" s="1"/>
  <c r="R2612" i="2" a="1"/>
  <c r="R2612" i="2" s="1"/>
  <c r="R2613" i="2" a="1"/>
  <c r="R2613" i="2"/>
  <c r="R2614" i="2" a="1"/>
  <c r="R2614" i="2" s="1"/>
  <c r="R2615" i="2" a="1"/>
  <c r="R2615" i="2" s="1"/>
  <c r="R2616" i="2" a="1"/>
  <c r="R2616" i="2" s="1"/>
  <c r="R2617" i="2" a="1"/>
  <c r="R2617" i="2"/>
  <c r="R2618" i="2" a="1"/>
  <c r="R2618" i="2" s="1"/>
  <c r="R2619" i="2" a="1"/>
  <c r="R2619" i="2" s="1"/>
  <c r="R2620" i="2" a="1"/>
  <c r="R2620" i="2"/>
  <c r="R2621" i="2" a="1"/>
  <c r="R2621" i="2" s="1"/>
  <c r="R2622" i="2" a="1"/>
  <c r="R2622" i="2" s="1"/>
  <c r="R2623" i="2" a="1"/>
  <c r="R2623" i="2" s="1"/>
  <c r="R2624" i="2" a="1"/>
  <c r="R2624" i="2" s="1"/>
  <c r="R2625" i="2" a="1"/>
  <c r="R2625" i="2"/>
  <c r="R2626" i="2" a="1"/>
  <c r="R2626" i="2" s="1"/>
  <c r="R2627" i="2" a="1"/>
  <c r="R2627" i="2" s="1"/>
  <c r="R2628" i="2" a="1"/>
  <c r="R2628" i="2" s="1"/>
  <c r="R2629" i="2" a="1"/>
  <c r="R2629" i="2"/>
  <c r="R2630" i="2" a="1"/>
  <c r="R2630" i="2" s="1"/>
  <c r="R2631" i="2" a="1"/>
  <c r="R2631" i="2"/>
  <c r="R2632" i="2" a="1"/>
  <c r="R2632" i="2" s="1"/>
  <c r="R2633" i="2" a="1"/>
  <c r="R2633" i="2" s="1"/>
  <c r="R2634" i="2" a="1"/>
  <c r="R2634" i="2" s="1"/>
  <c r="R2635" i="2" a="1"/>
  <c r="R2635" i="2"/>
  <c r="R2636" i="2" a="1"/>
  <c r="R2636" i="2" s="1"/>
  <c r="R2637" i="2" a="1"/>
  <c r="R2637" i="2" s="1"/>
  <c r="R2638" i="2" a="1"/>
  <c r="R2638" i="2" s="1"/>
  <c r="R2639" i="2" a="1"/>
  <c r="R2639" i="2" s="1"/>
  <c r="R2640" i="2" a="1"/>
  <c r="R2640" i="2" s="1"/>
  <c r="R2641" i="2" a="1"/>
  <c r="R2641" i="2" s="1"/>
  <c r="R2642" i="2" a="1"/>
  <c r="R2642" i="2" s="1"/>
  <c r="R2643" i="2" a="1"/>
  <c r="R2643" i="2" s="1"/>
  <c r="R2644" i="2" a="1"/>
  <c r="R2644" i="2" s="1"/>
  <c r="R2645" i="2" a="1"/>
  <c r="R2645" i="2" s="1"/>
  <c r="R2646" i="2" a="1"/>
  <c r="R2646" i="2" s="1"/>
  <c r="R2647" i="2" a="1"/>
  <c r="R2647" i="2" s="1"/>
  <c r="R2648" i="2" a="1"/>
  <c r="R2648" i="2" s="1"/>
  <c r="R2649" i="2" a="1"/>
  <c r="R2649" i="2" s="1"/>
  <c r="R2650" i="2" a="1"/>
  <c r="R2650" i="2" s="1"/>
  <c r="R2651" i="2" a="1"/>
  <c r="R2651" i="2" s="1"/>
  <c r="R2652" i="2" a="1"/>
  <c r="R2652" i="2" s="1"/>
  <c r="R2653" i="2" a="1"/>
  <c r="R2653" i="2" s="1"/>
  <c r="R2654" i="2" a="1"/>
  <c r="R2654" i="2" s="1"/>
  <c r="R2655" i="2" a="1"/>
  <c r="R2655" i="2" s="1"/>
  <c r="R2656" i="2" a="1"/>
  <c r="R2656" i="2"/>
  <c r="R2657" i="2" a="1"/>
  <c r="R2657" i="2" s="1"/>
  <c r="R2658" i="2" a="1"/>
  <c r="R2658" i="2" s="1"/>
  <c r="R2659" i="2" a="1"/>
  <c r="R2659" i="2"/>
  <c r="R2660" i="2" a="1"/>
  <c r="R2660" i="2" s="1"/>
  <c r="R2661" i="2" a="1"/>
  <c r="R2661" i="2" s="1"/>
  <c r="R2662" i="2" a="1"/>
  <c r="R2662" i="2" s="1"/>
  <c r="R2663" i="2" a="1"/>
  <c r="R2663" i="2"/>
  <c r="R2664" i="2" a="1"/>
  <c r="R2664" i="2" s="1"/>
  <c r="R2665" i="2" a="1"/>
  <c r="R2665" i="2"/>
  <c r="R2666" i="2" a="1"/>
  <c r="R2666" i="2" s="1"/>
  <c r="R2667" i="2" a="1"/>
  <c r="R2667" i="2"/>
  <c r="R2668" i="2" a="1"/>
  <c r="R2668" i="2"/>
  <c r="R2669" i="2" a="1"/>
  <c r="R2669" i="2" s="1"/>
  <c r="R2670" i="2" a="1"/>
  <c r="R2670" i="2"/>
  <c r="R2671" i="2" a="1"/>
  <c r="R2671" i="2" s="1"/>
  <c r="R2672" i="2" a="1"/>
  <c r="R2672" i="2" s="1"/>
  <c r="R2673" i="2" a="1"/>
  <c r="R2673" i="2" s="1"/>
  <c r="R2674" i="2" a="1"/>
  <c r="R2674" i="2" s="1"/>
  <c r="R2675" i="2" a="1"/>
  <c r="R2675" i="2" s="1"/>
  <c r="R2676" i="2" a="1"/>
  <c r="R2676" i="2" s="1"/>
  <c r="R2677" i="2" a="1"/>
  <c r="R2677" i="2" s="1"/>
  <c r="R2678" i="2" a="1"/>
  <c r="R2678" i="2" s="1"/>
  <c r="R2679" i="2" a="1"/>
  <c r="R2679" i="2"/>
  <c r="R2680" i="2" a="1"/>
  <c r="R2680" i="2" s="1"/>
  <c r="R2681" i="2" a="1"/>
  <c r="R2681" i="2" s="1"/>
  <c r="R2682" i="2" a="1"/>
  <c r="R2682" i="2" s="1"/>
  <c r="R2683" i="2" a="1"/>
  <c r="R2683" i="2" s="1"/>
  <c r="R2684" i="2" a="1"/>
  <c r="R2684" i="2" s="1"/>
  <c r="R2685" i="2" a="1"/>
  <c r="R2685" i="2" s="1"/>
  <c r="R2686" i="2" a="1"/>
  <c r="R2686" i="2" s="1"/>
  <c r="R2687" i="2" a="1"/>
  <c r="R2687" i="2" s="1"/>
  <c r="R2688" i="2" a="1"/>
  <c r="R2688" i="2" s="1"/>
  <c r="R2689" i="2" a="1"/>
  <c r="R2689" i="2"/>
  <c r="R2690" i="2" a="1"/>
  <c r="R2690" i="2" s="1"/>
  <c r="R2691" i="2" a="1"/>
  <c r="R2691" i="2"/>
  <c r="R2692" i="2" a="1"/>
  <c r="R2692" i="2" s="1"/>
  <c r="R2693" i="2" a="1"/>
  <c r="R2693" i="2" s="1"/>
  <c r="R2694" i="2" a="1"/>
  <c r="R2694" i="2"/>
  <c r="R2695" i="2" a="1"/>
  <c r="R2695" i="2"/>
  <c r="R2696" i="2" a="1"/>
  <c r="R2696" i="2" s="1"/>
  <c r="R2697" i="2" a="1"/>
  <c r="R2697" i="2" s="1"/>
  <c r="R2698" i="2" a="1"/>
  <c r="R2698" i="2" s="1"/>
  <c r="R2699" i="2" a="1"/>
  <c r="R2699" i="2" s="1"/>
  <c r="R2700" i="2" a="1"/>
  <c r="R2700" i="2" s="1"/>
  <c r="R2701" i="2" a="1"/>
  <c r="R2701" i="2" s="1"/>
  <c r="R2702" i="2" a="1"/>
  <c r="R2702" i="2" s="1"/>
  <c r="R2703" i="2" a="1"/>
  <c r="R2703" i="2"/>
  <c r="R2704" i="2" a="1"/>
  <c r="R2704" i="2" s="1"/>
  <c r="R2705" i="2" a="1"/>
  <c r="R2705" i="2" s="1"/>
  <c r="R2706" i="2" a="1"/>
  <c r="R2706" i="2"/>
  <c r="R2707" i="2" a="1"/>
  <c r="R2707" i="2"/>
  <c r="R2708" i="2" a="1"/>
  <c r="R2708" i="2" s="1"/>
  <c r="R2709" i="2" a="1"/>
  <c r="R2709" i="2" s="1"/>
  <c r="R2710" i="2" a="1"/>
  <c r="R2710" i="2" s="1"/>
  <c r="R2711" i="2" a="1"/>
  <c r="R2711" i="2" s="1"/>
  <c r="R2712" i="2" a="1"/>
  <c r="R2712" i="2" s="1"/>
  <c r="R2713" i="2" a="1"/>
  <c r="R2713" i="2" s="1"/>
  <c r="R2714" i="2" a="1"/>
  <c r="R2714" i="2" s="1"/>
  <c r="R2715" i="2" a="1"/>
  <c r="R2715" i="2" s="1"/>
  <c r="R2716" i="2" a="1"/>
  <c r="R2716" i="2" s="1"/>
  <c r="R2717" i="2" a="1"/>
  <c r="R2717" i="2" s="1"/>
  <c r="R2718" i="2" a="1"/>
  <c r="R2718" i="2" s="1"/>
  <c r="R2719" i="2" a="1"/>
  <c r="R2719" i="2"/>
  <c r="R2720" i="2" a="1"/>
  <c r="R2720" i="2" s="1"/>
  <c r="R2721" i="2" a="1"/>
  <c r="R2721" i="2" s="1"/>
  <c r="R2722" i="2" a="1"/>
  <c r="R2722" i="2"/>
  <c r="R2723" i="2" a="1"/>
  <c r="R2723" i="2" s="1"/>
  <c r="R2724" i="2" a="1"/>
  <c r="R2724" i="2" s="1"/>
  <c r="R2725" i="2" a="1"/>
  <c r="R2725" i="2"/>
  <c r="R2726" i="2" a="1"/>
  <c r="R2726" i="2" s="1"/>
  <c r="R2727" i="2" a="1"/>
  <c r="R2727" i="2" s="1"/>
  <c r="R2728" i="2" a="1"/>
  <c r="R2728" i="2" s="1"/>
  <c r="R2729" i="2" a="1"/>
  <c r="R2729" i="2" s="1"/>
  <c r="R2730" i="2" a="1"/>
  <c r="R2730" i="2" s="1"/>
  <c r="R2731" i="2" a="1"/>
  <c r="R2731" i="2" s="1"/>
  <c r="R2732" i="2" a="1"/>
  <c r="R2732" i="2" s="1"/>
  <c r="R2733" i="2" a="1"/>
  <c r="R2733" i="2" s="1"/>
  <c r="R2734" i="2" a="1"/>
  <c r="R2734" i="2" s="1"/>
  <c r="R2735" i="2" a="1"/>
  <c r="R2735" i="2"/>
  <c r="R2736" i="2" a="1"/>
  <c r="R2736" i="2" s="1"/>
  <c r="R2737" i="2" a="1"/>
  <c r="R2737" i="2" s="1"/>
  <c r="R2738" i="2" a="1"/>
  <c r="R2738" i="2" s="1"/>
  <c r="R2739" i="2" a="1"/>
  <c r="R2739" i="2" s="1"/>
  <c r="R2740" i="2" a="1"/>
  <c r="R2740" i="2" s="1"/>
  <c r="R2741" i="2" a="1"/>
  <c r="R2741" i="2" s="1"/>
  <c r="R2742" i="2" a="1"/>
  <c r="R2742" i="2" s="1"/>
  <c r="R2743" i="2" a="1"/>
  <c r="R2743" i="2" s="1"/>
  <c r="R2744" i="2" a="1"/>
  <c r="R2744" i="2" s="1"/>
  <c r="R2745" i="2" a="1"/>
  <c r="R2745" i="2" s="1"/>
  <c r="R2746" i="2" a="1"/>
  <c r="R2746" i="2" s="1"/>
  <c r="R2747" i="2" a="1"/>
  <c r="R2747" i="2" s="1"/>
  <c r="R2748" i="2" a="1"/>
  <c r="R2748" i="2" s="1"/>
  <c r="R2749" i="2" a="1"/>
  <c r="R2749" i="2" s="1"/>
  <c r="R2750" i="2" a="1"/>
  <c r="R2750" i="2" s="1"/>
  <c r="R2751" i="2" a="1"/>
  <c r="R2751" i="2"/>
  <c r="R2752" i="2" a="1"/>
  <c r="R2752" i="2" s="1"/>
  <c r="R2753" i="2" a="1"/>
  <c r="R2753" i="2" s="1"/>
  <c r="R2754" i="2" a="1"/>
  <c r="R2754" i="2" s="1"/>
  <c r="R2755" i="2" a="1"/>
  <c r="R2755" i="2" s="1"/>
  <c r="R2756" i="2" a="1"/>
  <c r="R2756" i="2" s="1"/>
  <c r="R2757" i="2" a="1"/>
  <c r="R2757" i="2" s="1"/>
  <c r="R2758" i="2" a="1"/>
  <c r="R2758" i="2" s="1"/>
  <c r="R2759" i="2" a="1"/>
  <c r="R2759" i="2" s="1"/>
  <c r="R2760" i="2" a="1"/>
  <c r="R2760" i="2" s="1"/>
  <c r="R2761" i="2" a="1"/>
  <c r="R2761" i="2"/>
  <c r="R2762" i="2" a="1"/>
  <c r="R2762" i="2" s="1"/>
  <c r="R2763" i="2" a="1"/>
  <c r="R2763" i="2"/>
  <c r="R2764" i="2" a="1"/>
  <c r="R2764" i="2" s="1"/>
  <c r="R2765" i="2" a="1"/>
  <c r="R2765" i="2" s="1"/>
  <c r="R2766" i="2" a="1"/>
  <c r="R2766" i="2" s="1"/>
  <c r="R2767" i="2" a="1"/>
  <c r="R2767" i="2" s="1"/>
  <c r="R2768" i="2" a="1"/>
  <c r="R2768" i="2" s="1"/>
  <c r="R2769" i="2" a="1"/>
  <c r="R2769" i="2" s="1"/>
  <c r="R2770" i="2" a="1"/>
  <c r="R2770" i="2"/>
  <c r="R2771" i="2" a="1"/>
  <c r="R2771" i="2" s="1"/>
  <c r="R2772" i="2" a="1"/>
  <c r="R2772" i="2" s="1"/>
  <c r="R2773" i="2" a="1"/>
  <c r="R2773" i="2" s="1"/>
  <c r="R2774" i="2" a="1"/>
  <c r="R2774" i="2" s="1"/>
  <c r="R2775" i="2" a="1"/>
  <c r="R2775" i="2"/>
  <c r="R2776" i="2" a="1"/>
  <c r="R2776" i="2" s="1"/>
  <c r="R2777" i="2" a="1"/>
  <c r="R2777" i="2"/>
  <c r="R2778" i="2" a="1"/>
  <c r="R2778" i="2" s="1"/>
  <c r="R2779" i="2" a="1"/>
  <c r="R2779" i="2"/>
  <c r="R2780" i="2" a="1"/>
  <c r="R2780" i="2" s="1"/>
  <c r="R2781" i="2" a="1"/>
  <c r="R2781" i="2" s="1"/>
  <c r="R2782" i="2" a="1"/>
  <c r="R2782" i="2" s="1"/>
  <c r="R2783" i="2" a="1"/>
  <c r="R2783" i="2" s="1"/>
  <c r="R2784" i="2" a="1"/>
  <c r="R2784" i="2" s="1"/>
  <c r="R2785" i="2" a="1"/>
  <c r="R2785" i="2" s="1"/>
  <c r="R2786" i="2" a="1"/>
  <c r="R2786" i="2" s="1"/>
  <c r="R2787" i="2" a="1"/>
  <c r="R2787" i="2"/>
  <c r="R2788" i="2" a="1"/>
  <c r="R2788" i="2" s="1"/>
  <c r="R2789" i="2" a="1"/>
  <c r="R2789" i="2" s="1"/>
  <c r="R2790" i="2" a="1"/>
  <c r="R2790" i="2"/>
  <c r="R2791" i="2" a="1"/>
  <c r="R2791" i="2"/>
  <c r="R2792" i="2" a="1"/>
  <c r="R2792" i="2" s="1"/>
  <c r="R2793" i="2" a="1"/>
  <c r="R2793" i="2" s="1"/>
  <c r="R2794" i="2" a="1"/>
  <c r="R2794" i="2"/>
  <c r="R2795" i="2" a="1"/>
  <c r="R2795" i="2" s="1"/>
  <c r="R2796" i="2" a="1"/>
  <c r="R2796" i="2" s="1"/>
  <c r="R2797" i="2" a="1"/>
  <c r="R2797" i="2"/>
  <c r="R2798" i="2" a="1"/>
  <c r="R2798" i="2" s="1"/>
  <c r="R2799" i="2" a="1"/>
  <c r="R2799" i="2" s="1"/>
  <c r="R2800" i="2" a="1"/>
  <c r="R2800" i="2" s="1"/>
  <c r="R2801" i="2" a="1"/>
  <c r="R2801" i="2" s="1"/>
  <c r="R2802" i="2" a="1"/>
  <c r="R2802" i="2" s="1"/>
  <c r="R2803" i="2" a="1"/>
  <c r="R2803" i="2" s="1"/>
  <c r="R2804" i="2" a="1"/>
  <c r="R2804" i="2" s="1"/>
  <c r="R2805" i="2" a="1"/>
  <c r="R2805" i="2" s="1"/>
  <c r="R2806" i="2" a="1"/>
  <c r="R2806" i="2" s="1"/>
  <c r="R2807" i="2" a="1"/>
  <c r="R2807" i="2"/>
  <c r="R2808" i="2" a="1"/>
  <c r="R2808" i="2" s="1"/>
  <c r="R2809" i="2" a="1"/>
  <c r="R2809" i="2" s="1"/>
  <c r="R2810" i="2" a="1"/>
  <c r="R2810" i="2" s="1"/>
  <c r="R2811" i="2" a="1"/>
  <c r="R2811" i="2" s="1"/>
  <c r="R2812" i="2" a="1"/>
  <c r="R2812" i="2" s="1"/>
  <c r="R2813" i="2" a="1"/>
  <c r="R2813" i="2" s="1"/>
  <c r="R2814" i="2" a="1"/>
  <c r="R2814" i="2" s="1"/>
  <c r="R2815" i="2" a="1"/>
  <c r="R2815" i="2"/>
  <c r="R2816" i="2" a="1"/>
  <c r="R2816" i="2" s="1"/>
  <c r="R2817" i="2" a="1"/>
  <c r="R2817" i="2"/>
  <c r="R2818" i="2" a="1"/>
  <c r="R2818" i="2" s="1"/>
  <c r="R2819" i="2" a="1"/>
  <c r="R2819" i="2" s="1"/>
  <c r="R2820" i="2" a="1"/>
  <c r="R2820" i="2" s="1"/>
  <c r="R2821" i="2" a="1"/>
  <c r="R2821" i="2"/>
  <c r="R2822" i="2" a="1"/>
  <c r="R2822" i="2" s="1"/>
  <c r="R2823" i="2" a="1"/>
  <c r="R2823" i="2" s="1"/>
  <c r="R2824" i="2" a="1"/>
  <c r="R2824" i="2" s="1"/>
  <c r="R2825" i="2" a="1"/>
  <c r="R2825" i="2"/>
  <c r="R2826" i="2" a="1"/>
  <c r="R2826" i="2" s="1"/>
  <c r="R2827" i="2" a="1"/>
  <c r="R2827" i="2" s="1"/>
  <c r="R2828" i="2" a="1"/>
  <c r="R2828" i="2" s="1"/>
  <c r="R2829" i="2" a="1"/>
  <c r="R2829" i="2"/>
  <c r="R2830" i="2" a="1"/>
  <c r="R2830" i="2" s="1"/>
  <c r="R2831" i="2" a="1"/>
  <c r="R2831" i="2" s="1"/>
  <c r="R2832" i="2" a="1"/>
  <c r="R2832" i="2" s="1"/>
  <c r="R2833" i="2" a="1"/>
  <c r="R2833" i="2" s="1"/>
  <c r="R2834" i="2" a="1"/>
  <c r="R2834" i="2" s="1"/>
  <c r="R2835" i="2" a="1"/>
  <c r="R2835" i="2" s="1"/>
  <c r="R2836" i="2" a="1"/>
  <c r="R2836" i="2" s="1"/>
  <c r="R2837" i="2" a="1"/>
  <c r="R2837" i="2" s="1"/>
  <c r="R2838" i="2" a="1"/>
  <c r="R2838" i="2"/>
  <c r="R2839" i="2" a="1"/>
  <c r="R2839" i="2"/>
  <c r="R2840" i="2" a="1"/>
  <c r="R2840" i="2" s="1"/>
  <c r="R2841" i="2" a="1"/>
  <c r="R2841" i="2" s="1"/>
  <c r="R2842" i="2" a="1"/>
  <c r="R2842" i="2"/>
  <c r="R2843" i="2" a="1"/>
  <c r="R2843" i="2" s="1"/>
  <c r="R2844" i="2" a="1"/>
  <c r="R2844" i="2" s="1"/>
  <c r="R2845" i="2" a="1"/>
  <c r="R2845" i="2"/>
  <c r="R2846" i="2" a="1"/>
  <c r="R2846" i="2" s="1"/>
  <c r="R2847" i="2" a="1"/>
  <c r="R2847" i="2"/>
  <c r="R2848" i="2" a="1"/>
  <c r="R2848" i="2" s="1"/>
  <c r="R2849" i="2" a="1"/>
  <c r="R2849" i="2" s="1"/>
  <c r="R2850" i="2" a="1"/>
  <c r="R2850" i="2"/>
  <c r="R2851" i="2" a="1"/>
  <c r="R2851" i="2" s="1"/>
  <c r="R2852" i="2" a="1"/>
  <c r="R2852" i="2" s="1"/>
  <c r="R2853" i="2" a="1"/>
  <c r="R2853" i="2"/>
  <c r="R2854" i="2" a="1"/>
  <c r="R2854" i="2" s="1"/>
  <c r="R2855" i="2" a="1"/>
  <c r="R2855" i="2" s="1"/>
  <c r="R2856" i="2" a="1"/>
  <c r="R2856" i="2" s="1"/>
  <c r="R2857" i="2" a="1"/>
  <c r="R2857" i="2"/>
  <c r="R2858" i="2" a="1"/>
  <c r="R2858" i="2" s="1"/>
  <c r="R2859" i="2" a="1"/>
  <c r="R2859" i="2" s="1"/>
  <c r="R2860" i="2" a="1"/>
  <c r="R2860" i="2" s="1"/>
  <c r="R2861" i="2" a="1"/>
  <c r="R2861" i="2" s="1"/>
  <c r="R2862" i="2" a="1"/>
  <c r="R2862" i="2" s="1"/>
  <c r="R2863" i="2" a="1"/>
  <c r="R2863" i="2" s="1"/>
  <c r="R2864" i="2" a="1"/>
  <c r="R2864" i="2" s="1"/>
  <c r="R2865" i="2" a="1"/>
  <c r="R2865" i="2"/>
  <c r="R2866" i="2" a="1"/>
  <c r="R2866" i="2"/>
  <c r="R2867" i="2" a="1"/>
  <c r="R2867" i="2" s="1"/>
  <c r="R2868" i="2" a="1"/>
  <c r="R2868" i="2" s="1"/>
  <c r="R2869" i="2" a="1"/>
  <c r="R2869" i="2" s="1"/>
  <c r="R2870" i="2" a="1"/>
  <c r="R2870" i="2" s="1"/>
  <c r="R2871" i="2" a="1"/>
  <c r="R2871" i="2" s="1"/>
  <c r="R2872" i="2" a="1"/>
  <c r="R2872" i="2" s="1"/>
  <c r="R2873" i="2" a="1"/>
  <c r="R2873" i="2" s="1"/>
  <c r="R2874" i="2" a="1"/>
  <c r="R2874" i="2"/>
  <c r="R2875" i="2" a="1"/>
  <c r="R2875" i="2" s="1"/>
  <c r="R2876" i="2" a="1"/>
  <c r="R2876" i="2" s="1"/>
  <c r="R2877" i="2" a="1"/>
  <c r="R2877" i="2"/>
  <c r="R2878" i="2" a="1"/>
  <c r="R2878" i="2" s="1"/>
  <c r="R2879" i="2" a="1"/>
  <c r="R2879" i="2"/>
  <c r="R2880" i="2" a="1"/>
  <c r="R2880" i="2" s="1"/>
  <c r="R2881" i="2" a="1"/>
  <c r="R2881" i="2"/>
  <c r="R2882" i="2" a="1"/>
  <c r="R2882" i="2" s="1"/>
  <c r="R2883" i="2" a="1"/>
  <c r="R2883" i="2" s="1"/>
  <c r="R2884" i="2" a="1"/>
  <c r="R2884" i="2"/>
  <c r="R2885" i="2" a="1"/>
  <c r="R2885" i="2" s="1"/>
  <c r="R2886" i="2" a="1"/>
  <c r="R2886" i="2" s="1"/>
  <c r="R2887" i="2" a="1"/>
  <c r="R2887" i="2" s="1"/>
  <c r="R2888" i="2" a="1"/>
  <c r="R2888" i="2" s="1"/>
  <c r="R2889" i="2" a="1"/>
  <c r="R2889" i="2"/>
  <c r="R2890" i="2" a="1"/>
  <c r="R2890" i="2" s="1"/>
  <c r="R2891" i="2" a="1"/>
  <c r="R2891" i="2" s="1"/>
  <c r="R2892" i="2" a="1"/>
  <c r="R2892" i="2"/>
  <c r="R2893" i="2" a="1"/>
  <c r="R2893" i="2" s="1"/>
  <c r="R2894" i="2" a="1"/>
  <c r="R2894" i="2" s="1"/>
  <c r="R2895" i="2" a="1"/>
  <c r="R2895" i="2" s="1"/>
  <c r="R2896" i="2" a="1"/>
  <c r="R2896" i="2"/>
  <c r="R2897" i="2" a="1"/>
  <c r="R2897" i="2"/>
  <c r="R2898" i="2" a="1"/>
  <c r="R2898" i="2" s="1"/>
  <c r="R2899" i="2" a="1"/>
  <c r="R2899" i="2"/>
  <c r="R2900" i="2" a="1"/>
  <c r="R2900" i="2" s="1"/>
  <c r="R2901" i="2" a="1"/>
  <c r="R2901" i="2" s="1"/>
  <c r="R2902" i="2" a="1"/>
  <c r="R2902" i="2" s="1"/>
  <c r="R2903" i="2" a="1"/>
  <c r="R2903" i="2" s="1"/>
  <c r="R2904" i="2" a="1"/>
  <c r="R2904" i="2"/>
  <c r="R2905" i="2" a="1"/>
  <c r="R2905" i="2"/>
  <c r="R2906" i="2" a="1"/>
  <c r="R2906" i="2" s="1"/>
  <c r="R2907" i="2" a="1"/>
  <c r="R2907" i="2"/>
  <c r="R2908" i="2" a="1"/>
  <c r="R2908" i="2" s="1"/>
  <c r="R2909" i="2" a="1"/>
  <c r="R2909" i="2" s="1"/>
  <c r="R2910" i="2" a="1"/>
  <c r="R2910" i="2" s="1"/>
  <c r="R2911" i="2" a="1"/>
  <c r="R2911" i="2" s="1"/>
  <c r="R2912" i="2" a="1"/>
  <c r="R2912" i="2" s="1"/>
  <c r="R2913" i="2" a="1"/>
  <c r="R2913" i="2" s="1"/>
  <c r="R2914" i="2" a="1"/>
  <c r="R2914" i="2" s="1"/>
  <c r="R2915" i="2" a="1"/>
  <c r="R2915" i="2"/>
  <c r="R2916" i="2" a="1"/>
  <c r="R2916" i="2" s="1"/>
  <c r="R2917" i="2" a="1"/>
  <c r="R2917" i="2" s="1"/>
  <c r="R2918" i="2" a="1"/>
  <c r="R2918" i="2" s="1"/>
  <c r="R2919" i="2" a="1"/>
  <c r="R2919" i="2" s="1"/>
  <c r="R2920" i="2" a="1"/>
  <c r="R2920" i="2" s="1"/>
  <c r="R2921" i="2" a="1"/>
  <c r="R2921" i="2" s="1"/>
  <c r="R2922" i="2" a="1"/>
  <c r="R2922" i="2"/>
  <c r="R2923" i="2" a="1"/>
  <c r="R2923" i="2" s="1"/>
  <c r="R2924" i="2" a="1"/>
  <c r="R2924" i="2" s="1"/>
  <c r="R2925" i="2" a="1"/>
  <c r="R2925" i="2" s="1"/>
  <c r="R2926" i="2" a="1"/>
  <c r="R2926" i="2" s="1"/>
  <c r="R2927" i="2" a="1"/>
  <c r="R2927" i="2" s="1"/>
  <c r="R2928" i="2" a="1"/>
  <c r="R2928" i="2" s="1"/>
  <c r="R2929" i="2" a="1"/>
  <c r="R2929" i="2" s="1"/>
  <c r="R2930" i="2" a="1"/>
  <c r="R2930" i="2" s="1"/>
  <c r="R2931" i="2" a="1"/>
  <c r="R2931" i="2" s="1"/>
  <c r="R2932" i="2" a="1"/>
  <c r="R2932" i="2" s="1"/>
  <c r="R2933" i="2" a="1"/>
  <c r="R2933" i="2" s="1"/>
  <c r="R2934" i="2" a="1"/>
  <c r="R2934" i="2" s="1"/>
  <c r="R2935" i="2" a="1"/>
  <c r="R2935" i="2" s="1"/>
  <c r="R2936" i="2" a="1"/>
  <c r="R2936" i="2" s="1"/>
  <c r="R2937" i="2" a="1"/>
  <c r="R2937" i="2" s="1"/>
  <c r="R2938" i="2" a="1"/>
  <c r="R2938" i="2"/>
  <c r="R2939" i="2" a="1"/>
  <c r="R2939" i="2"/>
  <c r="R2940" i="2" a="1"/>
  <c r="R2940" i="2" s="1"/>
  <c r="R2941" i="2" a="1"/>
  <c r="R2941" i="2" s="1"/>
  <c r="R2942" i="2" a="1"/>
  <c r="R2942" i="2" s="1"/>
  <c r="R2943" i="2" a="1"/>
  <c r="R2943" i="2"/>
  <c r="R2944" i="2" a="1"/>
  <c r="R2944" i="2" s="1"/>
  <c r="R2945" i="2" a="1"/>
  <c r="R2945" i="2" s="1"/>
  <c r="R2946" i="2" a="1"/>
  <c r="R2946" i="2"/>
  <c r="R2947" i="2" a="1"/>
  <c r="R2947" i="2" s="1"/>
  <c r="R2948" i="2" a="1"/>
  <c r="R2948" i="2" s="1"/>
  <c r="R2949" i="2" a="1"/>
  <c r="R2949" i="2" s="1"/>
  <c r="R2950" i="2" a="1"/>
  <c r="R2950" i="2" s="1"/>
  <c r="R2951" i="2" a="1"/>
  <c r="R2951" i="2" s="1"/>
  <c r="R2952" i="2" a="1"/>
  <c r="R2952" i="2" s="1"/>
  <c r="R2953" i="2" a="1"/>
  <c r="R2953" i="2" s="1"/>
  <c r="R2954" i="2" a="1"/>
  <c r="R2954" i="2" s="1"/>
  <c r="R2955" i="2" a="1"/>
  <c r="R2955" i="2"/>
  <c r="R2956" i="2" a="1"/>
  <c r="R2956" i="2" s="1"/>
  <c r="R2957" i="2" a="1"/>
  <c r="R2957" i="2" s="1"/>
  <c r="R2958" i="2" a="1"/>
  <c r="R2958" i="2" s="1"/>
  <c r="R2959" i="2" a="1"/>
  <c r="R2959" i="2" s="1"/>
  <c r="R2960" i="2" a="1"/>
  <c r="R2960" i="2" s="1"/>
  <c r="R2961" i="2" a="1"/>
  <c r="R2961" i="2" s="1"/>
  <c r="R2962" i="2" a="1"/>
  <c r="R2962" i="2" s="1"/>
  <c r="R2963" i="2" a="1"/>
  <c r="R2963" i="2"/>
  <c r="R2964" i="2" a="1"/>
  <c r="R2964" i="2"/>
  <c r="R2965" i="2" a="1"/>
  <c r="R2965" i="2" s="1"/>
  <c r="R2966" i="2" a="1"/>
  <c r="R2966" i="2" s="1"/>
  <c r="R2967" i="2" a="1"/>
  <c r="R2967" i="2"/>
  <c r="R2968" i="2" a="1"/>
  <c r="R2968" i="2"/>
  <c r="R2969" i="2" a="1"/>
  <c r="R2969" i="2" s="1"/>
  <c r="R2970" i="2" a="1"/>
  <c r="R2970" i="2" s="1"/>
  <c r="R2971" i="2" a="1"/>
  <c r="R2971" i="2" s="1"/>
  <c r="R2972" i="2" a="1"/>
  <c r="R2972" i="2" s="1"/>
  <c r="R2973" i="2" a="1"/>
  <c r="R2973" i="2"/>
  <c r="R2974" i="2" a="1"/>
  <c r="R2974" i="2" s="1"/>
  <c r="R2975" i="2" a="1"/>
  <c r="R2975" i="2"/>
  <c r="R2976" i="2" a="1"/>
  <c r="R2976" i="2" s="1"/>
  <c r="R2977" i="2" a="1"/>
  <c r="R2977" i="2" s="1"/>
  <c r="R2978" i="2" a="1"/>
  <c r="R2978" i="2" s="1"/>
  <c r="R2979" i="2" a="1"/>
  <c r="R2979" i="2"/>
  <c r="R2980" i="2" a="1"/>
  <c r="R2980" i="2" s="1"/>
  <c r="R2981" i="2" a="1"/>
  <c r="R2981" i="2" s="1"/>
  <c r="R2982" i="2" a="1"/>
  <c r="R2982" i="2" s="1"/>
  <c r="R2983" i="2" a="1"/>
  <c r="R2983" i="2" s="1"/>
  <c r="R2984" i="2" a="1"/>
  <c r="R2984" i="2" s="1"/>
  <c r="R2985" i="2" a="1"/>
  <c r="R2985" i="2"/>
  <c r="R2986" i="2" a="1"/>
  <c r="R2986" i="2" s="1"/>
  <c r="R2987" i="2" a="1"/>
  <c r="R2987" i="2" s="1"/>
  <c r="R2988" i="2" a="1"/>
  <c r="R2988" i="2" s="1"/>
  <c r="R2989" i="2" a="1"/>
  <c r="R2989" i="2" s="1"/>
  <c r="R2990" i="2" a="1"/>
  <c r="R2990" i="2" s="1"/>
  <c r="R2991" i="2" a="1"/>
  <c r="R2991" i="2" s="1"/>
  <c r="R2992" i="2" a="1"/>
  <c r="R2992" i="2" s="1"/>
  <c r="R2993" i="2" a="1"/>
  <c r="R2993" i="2" s="1"/>
  <c r="R2994" i="2" a="1"/>
  <c r="R2994" i="2" s="1"/>
  <c r="R2995" i="2" a="1"/>
  <c r="R2995" i="2" s="1"/>
  <c r="R2996" i="2" a="1"/>
  <c r="R2996" i="2" s="1"/>
  <c r="R2997" i="2" a="1"/>
  <c r="R2997" i="2"/>
  <c r="R2998" i="2" a="1"/>
  <c r="R2998" i="2" s="1"/>
  <c r="R2999" i="2" a="1"/>
  <c r="R2999" i="2" s="1"/>
  <c r="R3000" i="2" a="1"/>
  <c r="R3000" i="2" s="1"/>
  <c r="R3001" i="2" a="1"/>
  <c r="R3001" i="2" s="1"/>
  <c r="R3002" i="2" a="1"/>
  <c r="R3002" i="2" s="1"/>
  <c r="R3003" i="2" a="1"/>
  <c r="R3003" i="2" s="1"/>
  <c r="R3004" i="2" a="1"/>
  <c r="R3004" i="2" s="1"/>
  <c r="R3005" i="2" a="1"/>
  <c r="R3005" i="2" s="1"/>
  <c r="R3006" i="2" a="1"/>
  <c r="R3006" i="2"/>
  <c r="R3007" i="2" a="1"/>
  <c r="R3007" i="2" s="1"/>
  <c r="R3008" i="2" a="1"/>
  <c r="R3008" i="2" s="1"/>
  <c r="R3009" i="2" a="1"/>
  <c r="R3009" i="2"/>
  <c r="R3010" i="2" a="1"/>
  <c r="R3010" i="2" s="1"/>
  <c r="R3011" i="2" a="1"/>
  <c r="R3011" i="2" s="1"/>
  <c r="R3012" i="2" a="1"/>
  <c r="R3012" i="2" s="1"/>
  <c r="R3013" i="2" a="1"/>
  <c r="R3013" i="2" s="1"/>
  <c r="R3014" i="2" a="1"/>
  <c r="R3014" i="2" s="1"/>
  <c r="R3015" i="2" a="1"/>
  <c r="R3015" i="2"/>
  <c r="R3016" i="2" a="1"/>
  <c r="R3016" i="2" s="1"/>
  <c r="R3017" i="2" a="1"/>
  <c r="R3017" i="2" s="1"/>
  <c r="R3018" i="2" a="1"/>
  <c r="R3018" i="2" s="1"/>
  <c r="R3019" i="2" a="1"/>
  <c r="R3019" i="2" s="1"/>
  <c r="R3020" i="2" a="1"/>
  <c r="R3020" i="2" s="1"/>
  <c r="R3021" i="2" a="1"/>
  <c r="R3021" i="2" s="1"/>
  <c r="R3022" i="2" a="1"/>
  <c r="R3022" i="2"/>
  <c r="R3023" i="2" a="1"/>
  <c r="R3023" i="2" s="1"/>
  <c r="R3024" i="2" a="1"/>
  <c r="R3024" i="2" s="1"/>
  <c r="R3025" i="2" a="1"/>
  <c r="R3025" i="2" s="1"/>
  <c r="R3026" i="2" a="1"/>
  <c r="R3026" i="2" s="1"/>
  <c r="R3027" i="2" a="1"/>
  <c r="R3027" i="2" s="1"/>
  <c r="R3028" i="2" a="1"/>
  <c r="R3028" i="2" s="1"/>
  <c r="R3029" i="2" a="1"/>
  <c r="R3029" i="2" s="1"/>
  <c r="R3030" i="2" a="1"/>
  <c r="R3030" i="2"/>
  <c r="R3031" i="2" a="1"/>
  <c r="R3031" i="2" s="1"/>
  <c r="R3032" i="2" a="1"/>
  <c r="R3032" i="2" s="1"/>
  <c r="R3033" i="2" a="1"/>
  <c r="R3033" i="2" s="1"/>
  <c r="R3034" i="2" a="1"/>
  <c r="R3034" i="2" s="1"/>
  <c r="R3035" i="2" a="1"/>
  <c r="R3035" i="2"/>
  <c r="R3036" i="2" a="1"/>
  <c r="R3036" i="2" s="1"/>
  <c r="R3037" i="2" a="1"/>
  <c r="R3037" i="2" s="1"/>
  <c r="R3038" i="2" a="1"/>
  <c r="R3038" i="2" s="1"/>
  <c r="R3039" i="2" a="1"/>
  <c r="R3039" i="2" s="1"/>
  <c r="R3040" i="2" a="1"/>
  <c r="R3040" i="2" s="1"/>
  <c r="R3041" i="2" a="1"/>
  <c r="R3041" i="2" s="1"/>
  <c r="R3042" i="2" a="1"/>
  <c r="R3042" i="2" s="1"/>
  <c r="R3043" i="2" a="1"/>
  <c r="R3043" i="2" s="1"/>
  <c r="R3044" i="2" a="1"/>
  <c r="R3044" i="2" s="1"/>
  <c r="R3045" i="2" a="1"/>
  <c r="R3045" i="2" s="1"/>
  <c r="R3046" i="2" a="1"/>
  <c r="R3046" i="2" s="1"/>
  <c r="R3047" i="2" a="1"/>
  <c r="R3047" i="2"/>
  <c r="R3048" i="2" a="1"/>
  <c r="R3048" i="2" s="1"/>
  <c r="R3049" i="2" a="1"/>
  <c r="R3049" i="2" s="1"/>
  <c r="R3050" i="2" a="1"/>
  <c r="R3050" i="2" s="1"/>
  <c r="R3051" i="2" a="1"/>
  <c r="R3051" i="2" s="1"/>
  <c r="R3052" i="2" a="1"/>
  <c r="R3052" i="2" s="1"/>
  <c r="R3053" i="2" a="1"/>
  <c r="R3053" i="2" s="1"/>
  <c r="R3054" i="2" a="1"/>
  <c r="R3054" i="2" s="1"/>
  <c r="R3055" i="2" a="1"/>
  <c r="R3055" i="2" s="1"/>
  <c r="R3056" i="2" a="1"/>
  <c r="R3056" i="2" s="1"/>
  <c r="R3057" i="2" a="1"/>
  <c r="R3057" i="2" s="1"/>
  <c r="R3058" i="2" a="1"/>
  <c r="R3058" i="2" s="1"/>
  <c r="R3059" i="2" a="1"/>
  <c r="R3059" i="2" s="1"/>
  <c r="R3060" i="2" a="1"/>
  <c r="R3060" i="2" s="1"/>
  <c r="R3061" i="2" a="1"/>
  <c r="R3061" i="2" s="1"/>
  <c r="R3062" i="2" a="1"/>
  <c r="R3062" i="2" s="1"/>
  <c r="R3063" i="2" a="1"/>
  <c r="R3063" i="2" s="1"/>
  <c r="R3064" i="2" a="1"/>
  <c r="R3064" i="2"/>
  <c r="R3065" i="2" a="1"/>
  <c r="R3065" i="2"/>
  <c r="R3066" i="2" a="1"/>
  <c r="R3066" i="2" s="1"/>
  <c r="R3067" i="2" a="1"/>
  <c r="R3067" i="2" s="1"/>
  <c r="R3068" i="2" a="1"/>
  <c r="R3068" i="2" s="1"/>
  <c r="R3069" i="2" a="1"/>
  <c r="R3069" i="2" s="1"/>
  <c r="R3070" i="2" a="1"/>
  <c r="R3070" i="2" s="1"/>
  <c r="R3071" i="2" a="1"/>
  <c r="R3071" i="2" s="1"/>
  <c r="R3072" i="2" a="1"/>
  <c r="R3072" i="2" s="1"/>
  <c r="R3073" i="2" a="1"/>
  <c r="R3073" i="2" s="1"/>
  <c r="R3074" i="2" a="1"/>
  <c r="R3074" i="2" s="1"/>
  <c r="R3075" i="2" a="1"/>
  <c r="R3075" i="2"/>
  <c r="R3076" i="2" a="1"/>
  <c r="R3076" i="2" s="1"/>
  <c r="R3077" i="2" a="1"/>
  <c r="R3077" i="2" s="1"/>
  <c r="R3078" i="2" a="1"/>
  <c r="R3078" i="2" s="1"/>
  <c r="R3079" i="2" a="1"/>
  <c r="R3079" i="2" s="1"/>
  <c r="R3080" i="2" a="1"/>
  <c r="R3080" i="2" s="1"/>
  <c r="R3081" i="2" a="1"/>
  <c r="R3081" i="2" s="1"/>
  <c r="R3082" i="2" a="1"/>
  <c r="R3082" i="2" s="1"/>
  <c r="R3083" i="2" a="1"/>
  <c r="R3083" i="2" s="1"/>
  <c r="R3084" i="2" a="1"/>
  <c r="R3084" i="2" s="1"/>
  <c r="R3085" i="2" a="1"/>
  <c r="R3085" i="2" s="1"/>
  <c r="R3086" i="2" a="1"/>
  <c r="R3086" i="2" s="1"/>
  <c r="R3087" i="2" a="1"/>
  <c r="R3087" i="2" s="1"/>
  <c r="R3088" i="2" a="1"/>
  <c r="R3088" i="2" s="1"/>
  <c r="R3089" i="2" a="1"/>
  <c r="R3089" i="2" s="1"/>
  <c r="R3090" i="2" a="1"/>
  <c r="R3090" i="2"/>
  <c r="R3091" i="2" a="1"/>
  <c r="R3091" i="2" s="1"/>
  <c r="R3092" i="2" a="1"/>
  <c r="R3092" i="2" s="1"/>
  <c r="R3093" i="2" a="1"/>
  <c r="R3093" i="2" s="1"/>
  <c r="R3094" i="2" a="1"/>
  <c r="R3094" i="2" s="1"/>
  <c r="R3095" i="2" a="1"/>
  <c r="R3095" i="2" s="1"/>
  <c r="R3096" i="2" a="1"/>
  <c r="R3096" i="2" s="1"/>
  <c r="R3097" i="2" a="1"/>
  <c r="R3097" i="2" s="1"/>
  <c r="R3098" i="2" a="1"/>
  <c r="R3098" i="2" s="1"/>
  <c r="R3099" i="2" a="1"/>
  <c r="R3099" i="2" s="1"/>
  <c r="R3100" i="2" a="1"/>
  <c r="R3100" i="2" s="1"/>
  <c r="R3101" i="2" a="1"/>
  <c r="R3101" i="2" s="1"/>
  <c r="R3102" i="2" a="1"/>
  <c r="R3102" i="2" s="1"/>
  <c r="R3103" i="2" a="1"/>
  <c r="R3103" i="2" s="1"/>
  <c r="R3104" i="2" a="1"/>
  <c r="R3104" i="2" s="1"/>
  <c r="R3105" i="2" a="1"/>
  <c r="R3105" i="2" s="1"/>
  <c r="R3106" i="2" a="1"/>
  <c r="R3106" i="2" s="1"/>
  <c r="R3107" i="2" a="1"/>
  <c r="R3107" i="2" s="1"/>
  <c r="R3108" i="2" a="1"/>
  <c r="R3108" i="2" s="1"/>
  <c r="R3109" i="2" a="1"/>
  <c r="R3109" i="2" s="1"/>
  <c r="R3110" i="2" a="1"/>
  <c r="R3110" i="2" s="1"/>
  <c r="R3111" i="2" a="1"/>
  <c r="R3111" i="2"/>
  <c r="R3112" i="2" a="1"/>
  <c r="R3112" i="2" s="1"/>
  <c r="R3113" i="2" a="1"/>
  <c r="R3113" i="2" s="1"/>
  <c r="R3114" i="2" a="1"/>
  <c r="R3114" i="2" s="1"/>
  <c r="R3115" i="2" a="1"/>
  <c r="R3115" i="2" s="1"/>
  <c r="R3116" i="2" a="1"/>
  <c r="R3116" i="2" s="1"/>
  <c r="R3117" i="2" a="1"/>
  <c r="R3117" i="2" s="1"/>
  <c r="R3118" i="2" a="1"/>
  <c r="R3118" i="2" s="1"/>
  <c r="R3119" i="2" a="1"/>
  <c r="R3119" i="2" s="1"/>
  <c r="R3120" i="2" a="1"/>
  <c r="R3120" i="2" s="1"/>
  <c r="R3121" i="2" a="1"/>
  <c r="R3121" i="2" s="1"/>
  <c r="R3122" i="2" a="1"/>
  <c r="R3122" i="2" s="1"/>
  <c r="R3123" i="2" a="1"/>
  <c r="R3123" i="2" s="1"/>
  <c r="R3124" i="2" a="1"/>
  <c r="R3124" i="2" s="1"/>
  <c r="R3125" i="2" a="1"/>
  <c r="R3125" i="2"/>
  <c r="R3126" i="2" a="1"/>
  <c r="R3126" i="2" s="1"/>
  <c r="R3127" i="2" a="1"/>
  <c r="R3127" i="2" s="1"/>
  <c r="R3128" i="2" a="1"/>
  <c r="R3128" i="2" s="1"/>
  <c r="R3129" i="2" a="1"/>
  <c r="R3129" i="2"/>
  <c r="R3130" i="2" a="1"/>
  <c r="R3130" i="2"/>
  <c r="R3131" i="2" a="1"/>
  <c r="R3131" i="2" s="1"/>
  <c r="R3132" i="2" a="1"/>
  <c r="R3132" i="2" s="1"/>
  <c r="R3133" i="2" a="1"/>
  <c r="R3133" i="2" s="1"/>
  <c r="R3134" i="2" a="1"/>
  <c r="R3134" i="2" s="1"/>
  <c r="R3135" i="2" a="1"/>
  <c r="R3135" i="2" s="1"/>
  <c r="R3136" i="2" a="1"/>
  <c r="R3136" i="2" s="1"/>
  <c r="R3137" i="2" a="1"/>
  <c r="R3137" i="2"/>
  <c r="R3138" i="2" a="1"/>
  <c r="R3138" i="2" s="1"/>
  <c r="R3139" i="2" a="1"/>
  <c r="R3139" i="2" s="1"/>
  <c r="R3140" i="2" a="1"/>
  <c r="R3140" i="2" s="1"/>
  <c r="R3141" i="2" a="1"/>
  <c r="R3141" i="2" s="1"/>
  <c r="R3142" i="2" a="1"/>
  <c r="R3142" i="2" s="1"/>
  <c r="R3143" i="2" a="1"/>
  <c r="R3143" i="2"/>
  <c r="R3144" i="2" a="1"/>
  <c r="R3144" i="2" s="1"/>
  <c r="R3145" i="2" a="1"/>
  <c r="R3145" i="2" s="1"/>
  <c r="R3146" i="2" a="1"/>
  <c r="R3146" i="2" s="1"/>
  <c r="R3147" i="2" a="1"/>
  <c r="R3147" i="2"/>
  <c r="R3148" i="2" a="1"/>
  <c r="R3148" i="2" s="1"/>
  <c r="R3149" i="2" a="1"/>
  <c r="R3149" i="2" s="1"/>
  <c r="R3150" i="2" a="1"/>
  <c r="R3150" i="2" s="1"/>
  <c r="R3151" i="2" a="1"/>
  <c r="R3151" i="2" s="1"/>
  <c r="R3152" i="2" a="1"/>
  <c r="R3152" i="2" s="1"/>
  <c r="R3153" i="2" a="1"/>
  <c r="R3153" i="2"/>
  <c r="R3154" i="2" a="1"/>
  <c r="R3154" i="2" s="1"/>
  <c r="R3155" i="2" a="1"/>
  <c r="R3155" i="2" s="1"/>
  <c r="R3156" i="2" a="1"/>
  <c r="R3156" i="2" s="1"/>
  <c r="R3157" i="2" a="1"/>
  <c r="R3157" i="2" s="1"/>
  <c r="R3158" i="2" a="1"/>
  <c r="R3158" i="2" s="1"/>
  <c r="R3159" i="2" a="1"/>
  <c r="R3159" i="2" s="1"/>
  <c r="R3160" i="2" a="1"/>
  <c r="R3160" i="2" s="1"/>
  <c r="R3161" i="2" a="1"/>
  <c r="R3161" i="2" s="1"/>
  <c r="R3162" i="2" a="1"/>
  <c r="R3162" i="2" s="1"/>
  <c r="R3163" i="2" a="1"/>
  <c r="R3163" i="2" s="1"/>
  <c r="R3164" i="2" a="1"/>
  <c r="R3164" i="2" s="1"/>
  <c r="R3165" i="2" a="1"/>
  <c r="R3165" i="2"/>
  <c r="R3166" i="2" a="1"/>
  <c r="R3166" i="2" s="1"/>
  <c r="R3167" i="2" a="1"/>
  <c r="R3167" i="2" s="1"/>
  <c r="R3168" i="2" a="1"/>
  <c r="R3168" i="2" s="1"/>
  <c r="R3169" i="2" a="1"/>
  <c r="R3169" i="2" s="1"/>
  <c r="R3170" i="2" a="1"/>
  <c r="R3170" i="2" s="1"/>
  <c r="R3171" i="2" a="1"/>
  <c r="R3171" i="2" s="1"/>
  <c r="R3172" i="2" a="1"/>
  <c r="R3172" i="2" s="1"/>
  <c r="R3173" i="2" a="1"/>
  <c r="R3173" i="2"/>
  <c r="R3174" i="2" a="1"/>
  <c r="R3174" i="2" s="1"/>
  <c r="R3175" i="2" a="1"/>
  <c r="R3175" i="2" s="1"/>
  <c r="R3176" i="2" a="1"/>
  <c r="R3176" i="2" s="1"/>
  <c r="R3177" i="2" a="1"/>
  <c r="R3177" i="2" s="1"/>
  <c r="R3178" i="2" a="1"/>
  <c r="R3178" i="2" s="1"/>
  <c r="R3179" i="2" a="1"/>
  <c r="R3179" i="2"/>
  <c r="R3180" i="2" a="1"/>
  <c r="R3180" i="2" s="1"/>
  <c r="R3181" i="2" a="1"/>
  <c r="R3181" i="2" s="1"/>
  <c r="R3182" i="2" a="1"/>
  <c r="R3182" i="2" s="1"/>
  <c r="R3183" i="2" a="1"/>
  <c r="R3183" i="2"/>
  <c r="R3184" i="2" a="1"/>
  <c r="R3184" i="2" s="1"/>
  <c r="R3185" i="2" a="1"/>
  <c r="R3185" i="2" s="1"/>
  <c r="R3186" i="2" a="1"/>
  <c r="R3186" i="2" s="1"/>
  <c r="R3187" i="2" a="1"/>
  <c r="R3187" i="2" s="1"/>
  <c r="R3188" i="2" a="1"/>
  <c r="R3188" i="2" s="1"/>
  <c r="R3189" i="2" a="1"/>
  <c r="R3189" i="2"/>
  <c r="R3190" i="2" a="1"/>
  <c r="R3190" i="2" s="1"/>
  <c r="R3191" i="2" a="1"/>
  <c r="R3191" i="2" s="1"/>
  <c r="R3192" i="2" a="1"/>
  <c r="R3192" i="2" s="1"/>
  <c r="R3193" i="2" a="1"/>
  <c r="R3193" i="2" s="1"/>
  <c r="R3194" i="2" a="1"/>
  <c r="R3194" i="2" s="1"/>
  <c r="R3195" i="2" a="1"/>
  <c r="R3195" i="2" s="1"/>
  <c r="R3196" i="2" a="1"/>
  <c r="R3196" i="2" s="1"/>
  <c r="R3197" i="2" a="1"/>
  <c r="R3197" i="2" s="1"/>
  <c r="R3198" i="2" a="1"/>
  <c r="R3198" i="2" s="1"/>
  <c r="R3199" i="2" a="1"/>
  <c r="R3199" i="2" s="1"/>
  <c r="R3200" i="2" a="1"/>
  <c r="R3200" i="2" s="1"/>
  <c r="R3201" i="2" a="1"/>
  <c r="R3201" i="2"/>
  <c r="R3202" i="2" a="1"/>
  <c r="R3202" i="2" s="1"/>
  <c r="R3203" i="2" a="1"/>
  <c r="R3203" i="2" s="1"/>
  <c r="R3204" i="2" a="1"/>
  <c r="R3204" i="2"/>
  <c r="R3205" i="2" a="1"/>
  <c r="R3205" i="2" s="1"/>
  <c r="R3206" i="2" a="1"/>
  <c r="R3206" i="2" s="1"/>
  <c r="R3207" i="2" a="1"/>
  <c r="R3207" i="2"/>
  <c r="R3208" i="2" a="1"/>
  <c r="R3208" i="2"/>
  <c r="R3209" i="2" a="1"/>
  <c r="R3209" i="2"/>
  <c r="R3210" i="2" a="1"/>
  <c r="R3210" i="2" s="1"/>
  <c r="R3211" i="2" a="1"/>
  <c r="R3211" i="2" s="1"/>
  <c r="R3212" i="2" a="1"/>
  <c r="R3212" i="2" s="1"/>
  <c r="R3213" i="2" a="1"/>
  <c r="R3213" i="2" s="1"/>
  <c r="R3214" i="2" a="1"/>
  <c r="R3214" i="2" s="1"/>
  <c r="R3215" i="2" a="1"/>
  <c r="R3215" i="2" s="1"/>
  <c r="R3216" i="2" a="1"/>
  <c r="R3216" i="2" s="1"/>
  <c r="R3217" i="2" a="1"/>
  <c r="R3217" i="2" s="1"/>
  <c r="R3218" i="2" a="1"/>
  <c r="R3218" i="2" s="1"/>
  <c r="R3219" i="2" a="1"/>
  <c r="R3219" i="2"/>
  <c r="R3220" i="2" a="1"/>
  <c r="R3220" i="2" s="1"/>
  <c r="R3221" i="2" a="1"/>
  <c r="R3221" i="2" s="1"/>
  <c r="R3222" i="2" a="1"/>
  <c r="R3222" i="2" s="1"/>
  <c r="R3223" i="2" a="1"/>
  <c r="R3223" i="2" s="1"/>
  <c r="R3224" i="2" a="1"/>
  <c r="R3224" i="2" s="1"/>
  <c r="R3225" i="2" a="1"/>
  <c r="R3225" i="2" s="1"/>
  <c r="R3226" i="2" a="1"/>
  <c r="R3226" i="2" s="1"/>
  <c r="R3227" i="2" a="1"/>
  <c r="R3227" i="2" s="1"/>
  <c r="R3228" i="2" a="1"/>
  <c r="R3228" i="2" s="1"/>
  <c r="R3229" i="2" a="1"/>
  <c r="R3229" i="2" s="1"/>
  <c r="R3230" i="2" a="1"/>
  <c r="R3230" i="2" s="1"/>
  <c r="R3231" i="2" a="1"/>
  <c r="R3231" i="2" s="1"/>
  <c r="R3232" i="2" a="1"/>
  <c r="R3232" i="2" s="1"/>
  <c r="R3233" i="2" a="1"/>
  <c r="R3233" i="2" s="1"/>
  <c r="R3234" i="2" a="1"/>
  <c r="R3234" i="2"/>
  <c r="R3235" i="2" a="1"/>
  <c r="R3235" i="2" s="1"/>
  <c r="R3236" i="2" a="1"/>
  <c r="R3236" i="2" s="1"/>
  <c r="R3237" i="2" a="1"/>
  <c r="R3237" i="2"/>
  <c r="R3238" i="2" a="1"/>
  <c r="R3238" i="2" s="1"/>
  <c r="R3239" i="2" a="1"/>
  <c r="R3239" i="2" s="1"/>
  <c r="R3240" i="2" a="1"/>
  <c r="R3240" i="2" s="1"/>
  <c r="R3241" i="2" a="1"/>
  <c r="R3241" i="2" s="1"/>
  <c r="R3242" i="2" a="1"/>
  <c r="R3242" i="2" s="1"/>
  <c r="R3243" i="2" a="1"/>
  <c r="R3243" i="2" s="1"/>
  <c r="R3244" i="2" a="1"/>
  <c r="R3244" i="2" s="1"/>
  <c r="R3245" i="2" a="1"/>
  <c r="R3245" i="2" s="1"/>
  <c r="R3246" i="2" a="1"/>
  <c r="R3246" i="2" s="1"/>
  <c r="R3247" i="2" a="1"/>
  <c r="R3247" i="2" s="1"/>
  <c r="R3248" i="2" a="1"/>
  <c r="R3248" i="2" s="1"/>
  <c r="R3249" i="2" a="1"/>
  <c r="R3249" i="2" s="1"/>
  <c r="R3250" i="2" a="1"/>
  <c r="R3250" i="2" s="1"/>
  <c r="R3251" i="2" a="1"/>
  <c r="R3251" i="2" s="1"/>
  <c r="R3252" i="2" a="1"/>
  <c r="R3252" i="2" s="1"/>
  <c r="R3253" i="2" a="1"/>
  <c r="R3253" i="2" s="1"/>
  <c r="R3254" i="2" a="1"/>
  <c r="R3254" i="2" s="1"/>
  <c r="R3255" i="2" a="1"/>
  <c r="R3255" i="2"/>
  <c r="R3256" i="2" a="1"/>
  <c r="R3256" i="2" s="1"/>
  <c r="R3257" i="2" a="1"/>
  <c r="R3257" i="2" s="1"/>
  <c r="R3258" i="2" a="1"/>
  <c r="R3258" i="2" s="1"/>
  <c r="R3259" i="2" a="1"/>
  <c r="R3259" i="2" s="1"/>
  <c r="R3260" i="2" a="1"/>
  <c r="R3260" i="2" s="1"/>
  <c r="R3261" i="2" a="1"/>
  <c r="R3261" i="2" s="1"/>
  <c r="R3262" i="2" a="1"/>
  <c r="R3262" i="2" s="1"/>
  <c r="R3263" i="2" a="1"/>
  <c r="R3263" i="2" s="1"/>
  <c r="R3264" i="2" a="1"/>
  <c r="R3264" i="2" s="1"/>
  <c r="R3265" i="2" a="1"/>
  <c r="R3265" i="2" s="1"/>
  <c r="R3266" i="2" a="1"/>
  <c r="R3266" i="2" s="1"/>
  <c r="R3267" i="2" a="1"/>
  <c r="R3267" i="2" s="1"/>
  <c r="R3268" i="2" a="1"/>
  <c r="R3268" i="2" s="1"/>
  <c r="R3269" i="2" a="1"/>
  <c r="R3269" i="2"/>
  <c r="R3270" i="2" a="1"/>
  <c r="R3270" i="2" s="1"/>
  <c r="R3271" i="2" a="1"/>
  <c r="R3271" i="2" s="1"/>
  <c r="R3272" i="2" a="1"/>
  <c r="R3272" i="2" s="1"/>
  <c r="R3273" i="2" a="1"/>
  <c r="R3273" i="2"/>
  <c r="R3274" i="2" a="1"/>
  <c r="R3274" i="2"/>
  <c r="R3275" i="2" a="1"/>
  <c r="R3275" i="2" s="1"/>
  <c r="R3276" i="2" a="1"/>
  <c r="R3276" i="2" s="1"/>
  <c r="R3277" i="2" a="1"/>
  <c r="R3277" i="2" s="1"/>
  <c r="R3278" i="2" a="1"/>
  <c r="R3278" i="2" s="1"/>
  <c r="R3279" i="2" a="1"/>
  <c r="R3279" i="2" s="1"/>
  <c r="R3280" i="2" a="1"/>
  <c r="R3280" i="2" s="1"/>
  <c r="R3281" i="2" a="1"/>
  <c r="R3281" i="2"/>
  <c r="R3282" i="2" a="1"/>
  <c r="R3282" i="2" s="1"/>
  <c r="R3283" i="2" a="1"/>
  <c r="R3283" i="2" s="1"/>
  <c r="R3284" i="2" a="1"/>
  <c r="R3284" i="2" s="1"/>
  <c r="R3285" i="2" a="1"/>
  <c r="R3285" i="2" s="1"/>
  <c r="R3286" i="2" a="1"/>
  <c r="R3286" i="2" s="1"/>
  <c r="R3287" i="2" a="1"/>
  <c r="R3287" i="2"/>
  <c r="R3288" i="2" a="1"/>
  <c r="R3288" i="2" s="1"/>
  <c r="R3289" i="2" a="1"/>
  <c r="R3289" i="2" s="1"/>
  <c r="R3290" i="2" a="1"/>
  <c r="R3290" i="2" s="1"/>
  <c r="R3291" i="2" a="1"/>
  <c r="R3291" i="2" s="1"/>
  <c r="R3292" i="2" a="1"/>
  <c r="R3292" i="2" s="1"/>
  <c r="R3293" i="2" a="1"/>
  <c r="R3293" i="2" s="1"/>
  <c r="R3294" i="2" a="1"/>
  <c r="R3294" i="2" s="1"/>
  <c r="R3295" i="2" a="1"/>
  <c r="R3295" i="2" s="1"/>
  <c r="R3296" i="2" a="1"/>
  <c r="R3296" i="2" s="1"/>
  <c r="R3297" i="2" a="1"/>
  <c r="R3297" i="2"/>
  <c r="R3298" i="2" a="1"/>
  <c r="R3298" i="2" s="1"/>
  <c r="R3299" i="2" a="1"/>
  <c r="R3299" i="2" s="1"/>
  <c r="R3300" i="2" a="1"/>
  <c r="R3300" i="2" s="1"/>
  <c r="R3301" i="2" a="1"/>
  <c r="R3301" i="2" s="1"/>
  <c r="R3302" i="2" a="1"/>
  <c r="R3302" i="2" s="1"/>
  <c r="R3303" i="2" a="1"/>
  <c r="R3303" i="2" s="1"/>
  <c r="R3304" i="2" a="1"/>
  <c r="R3304" i="2" s="1"/>
  <c r="R3305" i="2" a="1"/>
  <c r="R3305" i="2" s="1"/>
  <c r="R3306" i="2" a="1"/>
  <c r="R3306" i="2"/>
  <c r="R3307" i="2" a="1"/>
  <c r="R3307" i="2" s="1"/>
  <c r="R3308" i="2" a="1"/>
  <c r="R3308" i="2" s="1"/>
  <c r="R3309" i="2" a="1"/>
  <c r="R3309" i="2" s="1"/>
  <c r="R3310" i="2" a="1"/>
  <c r="R3310" i="2"/>
  <c r="R3311" i="2" a="1"/>
  <c r="R3311" i="2" s="1"/>
  <c r="R3312" i="2" a="1"/>
  <c r="R3312" i="2"/>
  <c r="R3313" i="2" a="1"/>
  <c r="R3313" i="2" s="1"/>
  <c r="R3314" i="2" a="1"/>
  <c r="R3314" i="2" s="1"/>
  <c r="R3315" i="2" a="1"/>
  <c r="R3315" i="2" s="1"/>
  <c r="R3316" i="2" a="1"/>
  <c r="R3316" i="2"/>
  <c r="R3317" i="2" a="1"/>
  <c r="R3317" i="2" s="1"/>
  <c r="R3318" i="2" a="1"/>
  <c r="R3318" i="2" s="1"/>
  <c r="R3319" i="2" a="1"/>
  <c r="R3319" i="2" s="1"/>
  <c r="R3320" i="2" a="1"/>
  <c r="R3320" i="2" s="1"/>
  <c r="R3321" i="2" a="1"/>
  <c r="R3321" i="2" s="1"/>
  <c r="R3322" i="2" a="1"/>
  <c r="R3322" i="2" s="1"/>
  <c r="R3323" i="2" a="1"/>
  <c r="R3323" i="2" s="1"/>
  <c r="R3324" i="2" a="1"/>
  <c r="R3324" i="2" s="1"/>
  <c r="R3325" i="2" a="1"/>
  <c r="R3325" i="2" s="1"/>
  <c r="R3326" i="2" a="1"/>
  <c r="R3326" i="2" s="1"/>
  <c r="R3327" i="2" a="1"/>
  <c r="R3327" i="2"/>
  <c r="R3328" i="2" a="1"/>
  <c r="R3328" i="2" s="1"/>
  <c r="R3329" i="2" a="1"/>
  <c r="R3329" i="2" s="1"/>
  <c r="R3330" i="2" a="1"/>
  <c r="R3330" i="2" s="1"/>
  <c r="R3331" i="2" a="1"/>
  <c r="R3331" i="2" s="1"/>
  <c r="R3332" i="2" a="1"/>
  <c r="R3332" i="2" s="1"/>
  <c r="R3333" i="2" a="1"/>
  <c r="R3333" i="2" s="1"/>
  <c r="R3334" i="2" a="1"/>
  <c r="R3334" i="2" s="1"/>
  <c r="R3335" i="2" a="1"/>
  <c r="R3335" i="2" s="1"/>
  <c r="R3336" i="2" a="1"/>
  <c r="R3336" i="2" s="1"/>
  <c r="R3337" i="2" a="1"/>
  <c r="R3337" i="2" s="1"/>
  <c r="R3338" i="2" a="1"/>
  <c r="R3338" i="2" s="1"/>
  <c r="R3339" i="2" a="1"/>
  <c r="R3339" i="2"/>
  <c r="R3340" i="2" a="1"/>
  <c r="R3340" i="2" s="1"/>
  <c r="R3341" i="2" a="1"/>
  <c r="R3341" i="2"/>
  <c r="R3342" i="2" a="1"/>
  <c r="R3342" i="2" s="1"/>
  <c r="R3343" i="2" a="1"/>
  <c r="R3343" i="2" s="1"/>
  <c r="R3344" i="2" a="1"/>
  <c r="R3344" i="2" s="1"/>
  <c r="R3345" i="2" a="1"/>
  <c r="R3345" i="2" s="1"/>
  <c r="R3346" i="2" a="1"/>
  <c r="R3346" i="2" s="1"/>
  <c r="R3347" i="2" a="1"/>
  <c r="R3347" i="2" s="1"/>
  <c r="R3348" i="2" a="1"/>
  <c r="R3348" i="2" s="1"/>
  <c r="R3349" i="2" a="1"/>
  <c r="R3349" i="2" s="1"/>
  <c r="R3350" i="2" a="1"/>
  <c r="R3350" i="2" s="1"/>
  <c r="R3351" i="2" a="1"/>
  <c r="R3351" i="2" s="1"/>
  <c r="R3352" i="2" a="1"/>
  <c r="R3352" i="2" s="1"/>
  <c r="R3353" i="2" a="1"/>
  <c r="R3353" i="2"/>
  <c r="R3354" i="2" a="1"/>
  <c r="R3354" i="2" s="1"/>
  <c r="R3355" i="2" a="1"/>
  <c r="R3355" i="2" s="1"/>
  <c r="R3356" i="2" a="1"/>
  <c r="R3356" i="2" s="1"/>
  <c r="R3357" i="2" a="1"/>
  <c r="R3357" i="2"/>
  <c r="R3358" i="2" a="1"/>
  <c r="R3358" i="2" s="1"/>
  <c r="R3359" i="2" a="1"/>
  <c r="R3359" i="2" s="1"/>
  <c r="R3360" i="2" a="1"/>
  <c r="R3360" i="2" s="1"/>
  <c r="R3361" i="2" a="1"/>
  <c r="R3361" i="2" s="1"/>
  <c r="R3362" i="2" a="1"/>
  <c r="R3362" i="2" s="1"/>
  <c r="R3363" i="2" a="1"/>
  <c r="R3363" i="2"/>
  <c r="R3364" i="2" a="1"/>
  <c r="R3364" i="2" s="1"/>
  <c r="R3365" i="2" a="1"/>
  <c r="R3365" i="2" s="1"/>
  <c r="R3366" i="2" a="1"/>
  <c r="R3366" i="2" s="1"/>
  <c r="R3367" i="2" a="1"/>
  <c r="R3367" i="2" s="1"/>
  <c r="R3368" i="2" a="1"/>
  <c r="R3368" i="2" s="1"/>
  <c r="R3369" i="2" a="1"/>
  <c r="R3369" i="2" s="1"/>
  <c r="R3370" i="2" a="1"/>
  <c r="R3370" i="2" s="1"/>
  <c r="R3371" i="2" a="1"/>
  <c r="R3371" i="2" s="1"/>
  <c r="R3372" i="2" a="1"/>
  <c r="R3372" i="2" s="1"/>
  <c r="R3373" i="2" a="1"/>
  <c r="R3373" i="2" s="1"/>
  <c r="R3374" i="2" a="1"/>
  <c r="R3374" i="2" s="1"/>
  <c r="R3375" i="2" a="1"/>
  <c r="R3375" i="2" s="1"/>
  <c r="R3376" i="2" a="1"/>
  <c r="R3376" i="2" s="1"/>
  <c r="R3377" i="2" a="1"/>
  <c r="R3377" i="2" s="1"/>
  <c r="R3378" i="2" a="1"/>
  <c r="R3378" i="2" s="1"/>
  <c r="R3379" i="2" a="1"/>
  <c r="R3379" i="2" s="1"/>
  <c r="R3380" i="2" a="1"/>
  <c r="R3380" i="2" s="1"/>
  <c r="R3381" i="2" a="1"/>
  <c r="R3381" i="2" s="1"/>
  <c r="R3382" i="2" a="1"/>
  <c r="R3382" i="2"/>
  <c r="R3383" i="2" a="1"/>
  <c r="R3383" i="2" s="1"/>
  <c r="R3384" i="2" a="1"/>
  <c r="R3384" i="2"/>
  <c r="R3385" i="2" a="1"/>
  <c r="R3385" i="2" s="1"/>
  <c r="R3386" i="2" a="1"/>
  <c r="R3386" i="2" s="1"/>
  <c r="R3387" i="2" a="1"/>
  <c r="R3387" i="2" s="1"/>
  <c r="R3388" i="2" a="1"/>
  <c r="R3388" i="2"/>
  <c r="R3389" i="2" a="1"/>
  <c r="R3389" i="2" s="1"/>
  <c r="R3390" i="2" a="1"/>
  <c r="R3390" i="2" s="1"/>
  <c r="R3391" i="2" a="1"/>
  <c r="R3391" i="2" s="1"/>
  <c r="R3392" i="2" a="1"/>
  <c r="R3392" i="2" s="1"/>
  <c r="R3393" i="2" a="1"/>
  <c r="R3393" i="2"/>
  <c r="R3394" i="2" a="1"/>
  <c r="R3394" i="2" s="1"/>
  <c r="R3395" i="2" a="1"/>
  <c r="R3395" i="2" s="1"/>
  <c r="R3396" i="2" a="1"/>
  <c r="R3396" i="2"/>
  <c r="R3397" i="2" a="1"/>
  <c r="R3397" i="2" s="1"/>
  <c r="R3398" i="2" a="1"/>
  <c r="R3398" i="2" s="1"/>
  <c r="R3399" i="2" a="1"/>
  <c r="R3399" i="2"/>
  <c r="R3400" i="2" a="1"/>
  <c r="R3400" i="2" s="1"/>
  <c r="R3401" i="2" a="1"/>
  <c r="R3401" i="2" s="1"/>
  <c r="R3402" i="2" a="1"/>
  <c r="R3402" i="2" s="1"/>
  <c r="R3403" i="2" a="1"/>
  <c r="R3403" i="2" s="1"/>
  <c r="R3404" i="2" a="1"/>
  <c r="R3404" i="2" s="1"/>
  <c r="R3405" i="2" a="1"/>
  <c r="R3405" i="2" s="1"/>
  <c r="R3406" i="2" a="1"/>
  <c r="R3406" i="2" s="1"/>
  <c r="R3407" i="2" a="1"/>
  <c r="R3407" i="2" s="1"/>
  <c r="R3408" i="2" a="1"/>
  <c r="R3408" i="2" s="1"/>
  <c r="R3409" i="2" a="1"/>
  <c r="R3409" i="2" s="1"/>
  <c r="R3410" i="2" a="1"/>
  <c r="R3410" i="2" s="1"/>
  <c r="R3411" i="2" a="1"/>
  <c r="R3411" i="2"/>
  <c r="R3412" i="2" a="1"/>
  <c r="R3412" i="2"/>
  <c r="R3413" i="2" a="1"/>
  <c r="R3413" i="2" s="1"/>
  <c r="R3414" i="2" a="1"/>
  <c r="R3414" i="2"/>
  <c r="R3415" i="2" a="1"/>
  <c r="R3415" i="2" s="1"/>
  <c r="R3416" i="2" a="1"/>
  <c r="R3416" i="2" s="1"/>
  <c r="R3417" i="2" a="1"/>
  <c r="R3417" i="2" s="1"/>
  <c r="R3418" i="2" a="1"/>
  <c r="R3418" i="2"/>
  <c r="R3419" i="2" a="1"/>
  <c r="R3419" i="2"/>
  <c r="R3420" i="2" a="1"/>
  <c r="R3420" i="2" s="1"/>
  <c r="R3421" i="2" a="1"/>
  <c r="R3421" i="2" s="1"/>
  <c r="R3422" i="2" a="1"/>
  <c r="R3422" i="2" s="1"/>
  <c r="R3423" i="2" a="1"/>
  <c r="R3423" i="2" s="1"/>
  <c r="R3424" i="2" a="1"/>
  <c r="R3424" i="2" s="1"/>
  <c r="R3425" i="2" a="1"/>
  <c r="R3425" i="2" s="1"/>
  <c r="R3426" i="2" a="1"/>
  <c r="R3426" i="2" s="1"/>
  <c r="R3427" i="2" a="1"/>
  <c r="R3427" i="2" s="1"/>
  <c r="R3428" i="2" a="1"/>
  <c r="R3428" i="2" s="1"/>
  <c r="R3429" i="2" a="1"/>
  <c r="R3429" i="2"/>
  <c r="R3430" i="2" a="1"/>
  <c r="R3430" i="2" s="1"/>
  <c r="R3431" i="2" a="1"/>
  <c r="R3431" i="2" s="1"/>
  <c r="R3432" i="2" a="1"/>
  <c r="R3432" i="2" s="1"/>
  <c r="R3433" i="2" a="1"/>
  <c r="R3433" i="2" s="1"/>
  <c r="R3434" i="2" a="1"/>
  <c r="R3434" i="2" s="1"/>
  <c r="R3435" i="2" a="1"/>
  <c r="R3435" i="2" s="1"/>
  <c r="R3436" i="2" a="1"/>
  <c r="R3436" i="2" s="1"/>
  <c r="R3437" i="2" a="1"/>
  <c r="R3437" i="2" s="1"/>
  <c r="R3438" i="2" a="1"/>
  <c r="R3438" i="2" s="1"/>
  <c r="R3439" i="2" a="1"/>
  <c r="R3439" i="2" s="1"/>
  <c r="R3440" i="2" a="1"/>
  <c r="R3440" i="2" s="1"/>
  <c r="R3441" i="2" a="1"/>
  <c r="R3441" i="2" s="1"/>
  <c r="R3442" i="2" a="1"/>
  <c r="R3442" i="2" s="1"/>
  <c r="R3443" i="2" a="1"/>
  <c r="R3443" i="2" s="1"/>
  <c r="R3444" i="2" a="1"/>
  <c r="R3444" i="2" s="1"/>
  <c r="R3445" i="2" a="1"/>
  <c r="R3445" i="2" s="1"/>
  <c r="R3446" i="2" a="1"/>
  <c r="R3446" i="2" s="1"/>
  <c r="R3447" i="2" a="1"/>
  <c r="R3447" i="2" s="1"/>
  <c r="R3448" i="2" a="1"/>
  <c r="R3448" i="2" s="1"/>
  <c r="R3449" i="2" a="1"/>
  <c r="R3449" i="2" s="1"/>
  <c r="R3450" i="2" a="1"/>
  <c r="R3450" i="2"/>
  <c r="R3451" i="2" a="1"/>
  <c r="R3451" i="2" s="1"/>
  <c r="R3452" i="2" a="1"/>
  <c r="R3452" i="2" s="1"/>
  <c r="R3453" i="2" a="1"/>
  <c r="R3453" i="2" s="1"/>
  <c r="R3454" i="2" a="1"/>
  <c r="R3454" i="2" s="1"/>
  <c r="R3455" i="2" a="1"/>
  <c r="R3455" i="2" s="1"/>
  <c r="R3456" i="2" a="1"/>
  <c r="R3456" i="2"/>
  <c r="R3457" i="2" a="1"/>
  <c r="R3457" i="2" s="1"/>
  <c r="R3458" i="2" a="1"/>
  <c r="R3458" i="2" s="1"/>
  <c r="R3459" i="2" a="1"/>
  <c r="R3459" i="2" s="1"/>
  <c r="R3460" i="2" a="1"/>
  <c r="R3460" i="2" s="1"/>
  <c r="R3461" i="2" a="1"/>
  <c r="R3461" i="2" s="1"/>
  <c r="R3462" i="2" a="1"/>
  <c r="R3462" i="2" s="1"/>
  <c r="R3463" i="2" a="1"/>
  <c r="R3463" i="2" s="1"/>
  <c r="R3464" i="2" a="1"/>
  <c r="R3464" i="2" s="1"/>
  <c r="R3465" i="2" a="1"/>
  <c r="R3465" i="2"/>
  <c r="R3466" i="2" a="1"/>
  <c r="R3466" i="2" s="1"/>
  <c r="R3467" i="2" a="1"/>
  <c r="R3467" i="2"/>
  <c r="R3468" i="2" a="1"/>
  <c r="R3468" i="2" s="1"/>
  <c r="R3469" i="2" a="1"/>
  <c r="R3469" i="2" s="1"/>
  <c r="R3470" i="2" a="1"/>
  <c r="R3470" i="2" s="1"/>
  <c r="R3471" i="2" a="1"/>
  <c r="R3471" i="2"/>
  <c r="R3472" i="2" a="1"/>
  <c r="R3472" i="2" s="1"/>
  <c r="R3473" i="2" a="1"/>
  <c r="R3473" i="2" s="1"/>
  <c r="R3474" i="2" a="1"/>
  <c r="R3474" i="2" s="1"/>
  <c r="R3475" i="2" a="1"/>
  <c r="R3475" i="2" s="1"/>
  <c r="R3476" i="2" a="1"/>
  <c r="R3476" i="2" s="1"/>
  <c r="R3477" i="2" a="1"/>
  <c r="R3477" i="2" s="1"/>
  <c r="R3478" i="2" a="1"/>
  <c r="R3478" i="2" s="1"/>
  <c r="R3479" i="2" a="1"/>
  <c r="R3479" i="2" s="1"/>
  <c r="R3480" i="2" a="1"/>
  <c r="R3480" i="2" s="1"/>
  <c r="R3481" i="2" a="1"/>
  <c r="R3481" i="2" s="1"/>
  <c r="R3482" i="2" a="1"/>
  <c r="R3482" i="2" s="1"/>
  <c r="R3483" i="2" a="1"/>
  <c r="R3483" i="2"/>
  <c r="R3484" i="2" a="1"/>
  <c r="R3484" i="2" s="1"/>
  <c r="R3485" i="2" a="1"/>
  <c r="R3485" i="2"/>
  <c r="R3486" i="2" a="1"/>
  <c r="R3486" i="2" s="1"/>
  <c r="R3487" i="2" a="1"/>
  <c r="R3487" i="2" s="1"/>
  <c r="R3488" i="2" a="1"/>
  <c r="R3488" i="2" s="1"/>
  <c r="R3489" i="2" a="1"/>
  <c r="R3489" i="2" s="1"/>
  <c r="R3490" i="2" a="1"/>
  <c r="R3490" i="2"/>
  <c r="R3491" i="2" a="1"/>
  <c r="R3491" i="2" s="1"/>
  <c r="R3492" i="2" a="1"/>
  <c r="R3492" i="2" s="1"/>
  <c r="R3493" i="2" a="1"/>
  <c r="R3493" i="2" s="1"/>
  <c r="R3494" i="2" a="1"/>
  <c r="R3494" i="2" s="1"/>
  <c r="R3495" i="2" a="1"/>
  <c r="R3495" i="2" s="1"/>
  <c r="R3496" i="2" a="1"/>
  <c r="R3496" i="2" s="1"/>
  <c r="R3497" i="2" a="1"/>
  <c r="R3497" i="2" s="1"/>
  <c r="R3498" i="2" a="1"/>
  <c r="R3498" i="2" s="1"/>
  <c r="R3499" i="2" a="1"/>
  <c r="R3499" i="2" s="1"/>
  <c r="R3500" i="2" a="1"/>
  <c r="R3500" i="2" s="1"/>
  <c r="R3501" i="2" a="1"/>
  <c r="R3501" i="2" s="1"/>
  <c r="R3502" i="2" a="1"/>
  <c r="R3502" i="2" s="1"/>
  <c r="R3503" i="2" a="1"/>
  <c r="R3503" i="2" s="1"/>
  <c r="R3504" i="2" a="1"/>
  <c r="R3504" i="2" s="1"/>
  <c r="R3505" i="2" a="1"/>
  <c r="R3505" i="2" s="1"/>
  <c r="R3506" i="2" a="1"/>
  <c r="R3506" i="2" s="1"/>
  <c r="R3507" i="2" a="1"/>
  <c r="R3507" i="2" s="1"/>
  <c r="R3508" i="2" a="1"/>
  <c r="R3508" i="2" s="1"/>
  <c r="R3509" i="2" a="1"/>
  <c r="R3509" i="2" s="1"/>
  <c r="R3510" i="2" a="1"/>
  <c r="R3510" i="2" s="1"/>
  <c r="R3511" i="2" a="1"/>
  <c r="R3511" i="2" s="1"/>
  <c r="R3512" i="2" a="1"/>
  <c r="R3512" i="2" s="1"/>
  <c r="R3513" i="2" a="1"/>
  <c r="R3513" i="2"/>
  <c r="R3514" i="2" a="1"/>
  <c r="R3514" i="2" s="1"/>
  <c r="R3515" i="2" a="1"/>
  <c r="R3515" i="2" s="1"/>
  <c r="R3516" i="2" a="1"/>
  <c r="R3516" i="2" s="1"/>
  <c r="R3517" i="2" a="1"/>
  <c r="R3517" i="2" s="1"/>
  <c r="R3518" i="2" a="1"/>
  <c r="R3518" i="2" s="1"/>
  <c r="R3519" i="2" a="1"/>
  <c r="R3519" i="2" s="1"/>
  <c r="R3520" i="2" a="1"/>
  <c r="R3520" i="2" s="1"/>
  <c r="R3521" i="2" a="1"/>
  <c r="R3521" i="2" s="1"/>
  <c r="R3522" i="2" a="1"/>
  <c r="R3522" i="2"/>
  <c r="R3523" i="2" a="1"/>
  <c r="R3523" i="2" s="1"/>
  <c r="R3524" i="2" a="1"/>
  <c r="R3524" i="2" s="1"/>
  <c r="R3525" i="2" a="1"/>
  <c r="R3525" i="2" s="1"/>
  <c r="R3526" i="2" a="1"/>
  <c r="R3526" i="2"/>
  <c r="R3527" i="2" a="1"/>
  <c r="R3527" i="2" s="1"/>
  <c r="R3528" i="2" a="1"/>
  <c r="R3528" i="2"/>
  <c r="R3529" i="2" a="1"/>
  <c r="R3529" i="2" s="1"/>
  <c r="R3530" i="2" a="1"/>
  <c r="R3530" i="2" s="1"/>
  <c r="R3531" i="2" a="1"/>
  <c r="R3531" i="2" s="1"/>
  <c r="R3532" i="2" a="1"/>
  <c r="R3532" i="2" s="1"/>
  <c r="R3533" i="2" a="1"/>
  <c r="R3533" i="2"/>
  <c r="R3534" i="2" a="1"/>
  <c r="R3534" i="2" s="1"/>
  <c r="R3535" i="2" a="1"/>
  <c r="R3535" i="2" s="1"/>
  <c r="R3536" i="2" a="1"/>
  <c r="R3536" i="2" s="1"/>
  <c r="R3537" i="2" a="1"/>
  <c r="R3537" i="2" s="1"/>
  <c r="R3538" i="2" a="1"/>
  <c r="R3538" i="2" s="1"/>
  <c r="R3539" i="2" a="1"/>
  <c r="R3539" i="2" s="1"/>
  <c r="R3540" i="2" a="1"/>
  <c r="R3540" i="2" s="1"/>
  <c r="R3541" i="2" a="1"/>
  <c r="R3541" i="2" s="1"/>
  <c r="R3542" i="2" a="1"/>
  <c r="R3542" i="2" s="1"/>
  <c r="R3543" i="2" a="1"/>
  <c r="R3543" i="2" s="1"/>
  <c r="R3544" i="2" a="1"/>
  <c r="R3544" i="2" s="1"/>
  <c r="R3545" i="2" a="1"/>
  <c r="R3545" i="2" s="1"/>
  <c r="R3546" i="2" a="1"/>
  <c r="R3546" i="2" s="1"/>
  <c r="R3547" i="2" a="1"/>
  <c r="R3547" i="2" s="1"/>
  <c r="R3548" i="2" a="1"/>
  <c r="R3548" i="2" s="1"/>
  <c r="R3549" i="2" a="1"/>
  <c r="R3549" i="2"/>
  <c r="R3550" i="2" a="1"/>
  <c r="R3550" i="2" s="1"/>
  <c r="R3551" i="2" a="1"/>
  <c r="R3551" i="2"/>
  <c r="R3552" i="2" a="1"/>
  <c r="R3552" i="2" s="1"/>
  <c r="R3553" i="2" a="1"/>
  <c r="R3553" i="2" s="1"/>
  <c r="R3554" i="2" a="1"/>
  <c r="R3554" i="2" s="1"/>
  <c r="R3555" i="2" a="1"/>
  <c r="R3555" i="2" s="1"/>
  <c r="R3556" i="2" a="1"/>
  <c r="R3556" i="2"/>
  <c r="R3557" i="2" a="1"/>
  <c r="R3557" i="2"/>
  <c r="R3558" i="2" a="1"/>
  <c r="R3558" i="2" s="1"/>
  <c r="R3559" i="2" a="1"/>
  <c r="R3559" i="2" s="1"/>
  <c r="R3560" i="2" a="1"/>
  <c r="R3560" i="2" s="1"/>
  <c r="R3561" i="2" a="1"/>
  <c r="R3561" i="2" s="1"/>
  <c r="R3562" i="2" a="1"/>
  <c r="R3562" i="2" s="1"/>
  <c r="R3563" i="2" a="1"/>
  <c r="R3563" i="2"/>
  <c r="R3564" i="2" a="1"/>
  <c r="R3564" i="2"/>
  <c r="R3565" i="2" a="1"/>
  <c r="R3565" i="2" s="1"/>
  <c r="R3566" i="2" a="1"/>
  <c r="R3566" i="2" s="1"/>
  <c r="R3567" i="2" a="1"/>
  <c r="R3567" i="2"/>
  <c r="R3568" i="2" a="1"/>
  <c r="R3568" i="2" s="1"/>
  <c r="R3569" i="2" a="1"/>
  <c r="R3569" i="2"/>
  <c r="R3570" i="2" a="1"/>
  <c r="R3570" i="2" s="1"/>
  <c r="R3571" i="2" a="1"/>
  <c r="R3571" i="2" s="1"/>
  <c r="R3572" i="2" a="1"/>
  <c r="R3572" i="2" s="1"/>
  <c r="R3573" i="2" a="1"/>
  <c r="R3573" i="2" s="1"/>
  <c r="R3574" i="2" a="1"/>
  <c r="R3574" i="2" s="1"/>
  <c r="R3575" i="2" a="1"/>
  <c r="R3575" i="2"/>
  <c r="R3576" i="2" a="1"/>
  <c r="R3576" i="2" s="1"/>
  <c r="R3577" i="2" a="1"/>
  <c r="R3577" i="2" s="1"/>
  <c r="R3578" i="2" a="1"/>
  <c r="R3578" i="2" s="1"/>
  <c r="R3579" i="2" a="1"/>
  <c r="R3579" i="2" s="1"/>
  <c r="R3580" i="2" a="1"/>
  <c r="R3580" i="2" s="1"/>
  <c r="R3581" i="2" a="1"/>
  <c r="R3581" i="2" s="1"/>
  <c r="R3582" i="2" a="1"/>
  <c r="R3582" i="2" s="1"/>
  <c r="R3583" i="2" a="1"/>
  <c r="R3583" i="2" s="1"/>
  <c r="R3584" i="2" a="1"/>
  <c r="R3584" i="2" s="1"/>
  <c r="R3585" i="2" a="1"/>
  <c r="R3585" i="2"/>
  <c r="R3586" i="2" a="1"/>
  <c r="R3586" i="2" s="1"/>
  <c r="R3587" i="2" a="1"/>
  <c r="R3587" i="2" s="1"/>
  <c r="R3588" i="2" a="1"/>
  <c r="R3588" i="2" s="1"/>
  <c r="R3589" i="2" a="1"/>
  <c r="R3589" i="2" s="1"/>
  <c r="R3590" i="2" a="1"/>
  <c r="R3590" i="2" s="1"/>
  <c r="R3591" i="2" a="1"/>
  <c r="R3591" i="2"/>
  <c r="R3592" i="2" a="1"/>
  <c r="R3592" i="2" s="1"/>
  <c r="R3593" i="2" a="1"/>
  <c r="R3593" i="2"/>
  <c r="R3594" i="2" a="1"/>
  <c r="R3594" i="2" s="1"/>
  <c r="R3595" i="2" a="1"/>
  <c r="R3595" i="2" s="1"/>
  <c r="R3596" i="2" a="1"/>
  <c r="R3596" i="2" s="1"/>
  <c r="R3597" i="2" a="1"/>
  <c r="R3597" i="2" s="1"/>
  <c r="R3598" i="2" a="1"/>
  <c r="R3598" i="2" s="1"/>
  <c r="R3599" i="2" a="1"/>
  <c r="R3599" i="2" s="1"/>
  <c r="R3600" i="2" a="1"/>
  <c r="R3600" i="2" s="1"/>
  <c r="R3601" i="2" a="1"/>
  <c r="R3601" i="2" s="1"/>
  <c r="R3602" i="2" a="1"/>
  <c r="R3602" i="2" s="1"/>
  <c r="R3603" i="2" a="1"/>
  <c r="R3603" i="2" s="1"/>
  <c r="R3604" i="2" a="1"/>
  <c r="R3604" i="2" s="1"/>
  <c r="R3605" i="2" a="1"/>
  <c r="R3605" i="2"/>
  <c r="R3606" i="2" a="1"/>
  <c r="R3606" i="2" s="1"/>
  <c r="R3607" i="2" a="1"/>
  <c r="R3607" i="2" s="1"/>
  <c r="R3608" i="2" a="1"/>
  <c r="R3608" i="2" s="1"/>
  <c r="R3609" i="2" a="1"/>
  <c r="R3609" i="2"/>
  <c r="R3610" i="2" a="1"/>
  <c r="R3610" i="2" s="1"/>
  <c r="R3611" i="2" a="1"/>
  <c r="R3611" i="2" s="1"/>
  <c r="R3612" i="2" a="1"/>
  <c r="R3612" i="2" s="1"/>
  <c r="R3613" i="2" a="1"/>
  <c r="R3613" i="2" s="1"/>
  <c r="R3614" i="2" a="1"/>
  <c r="R3614" i="2" s="1"/>
  <c r="R3615" i="2" a="1"/>
  <c r="R3615" i="2" s="1"/>
  <c r="R3616" i="2" a="1"/>
  <c r="R3616" i="2" s="1"/>
  <c r="R3617" i="2" a="1"/>
  <c r="R3617" i="2" s="1"/>
  <c r="R3618" i="2" a="1"/>
  <c r="R3618" i="2" s="1"/>
  <c r="R3619" i="2" a="1"/>
  <c r="R3619" i="2" s="1"/>
  <c r="R3620" i="2" a="1"/>
  <c r="R3620" i="2" s="1"/>
  <c r="R3621" i="2" a="1"/>
  <c r="R3621" i="2"/>
  <c r="R3622" i="2" a="1"/>
  <c r="R3622" i="2" s="1"/>
  <c r="R3623" i="2" a="1"/>
  <c r="R3623" i="2"/>
  <c r="R3624" i="2" a="1"/>
  <c r="R3624" i="2" s="1"/>
  <c r="R3625" i="2" a="1"/>
  <c r="R3625" i="2" s="1"/>
  <c r="R3626" i="2" a="1"/>
  <c r="R3626" i="2" s="1"/>
  <c r="R3627" i="2" a="1"/>
  <c r="R3627" i="2"/>
  <c r="R3628" i="2" a="1"/>
  <c r="R3628" i="2" s="1"/>
  <c r="R3629" i="2" a="1"/>
  <c r="R3629" i="2" s="1"/>
  <c r="R3630" i="2" a="1"/>
  <c r="R3630" i="2" s="1"/>
  <c r="R3631" i="2" a="1"/>
  <c r="R3631" i="2" s="1"/>
  <c r="R3632" i="2" a="1"/>
  <c r="R3632" i="2" s="1"/>
  <c r="R3633" i="2" a="1"/>
  <c r="R3633" i="2"/>
  <c r="R3634" i="2" a="1"/>
  <c r="R3634" i="2" s="1"/>
  <c r="R3635" i="2" a="1"/>
  <c r="R3635" i="2" s="1"/>
  <c r="R3636" i="2" a="1"/>
  <c r="R3636" i="2" s="1"/>
  <c r="R3637" i="2" a="1"/>
  <c r="R3637" i="2" s="1"/>
  <c r="R3638" i="2" a="1"/>
  <c r="R3638" i="2" s="1"/>
  <c r="R3639" i="2" a="1"/>
  <c r="R3639" i="2" s="1"/>
  <c r="R3640" i="2" a="1"/>
  <c r="R3640" i="2" s="1"/>
  <c r="R3641" i="2" a="1"/>
  <c r="R3641" i="2" s="1"/>
  <c r="R3642" i="2" a="1"/>
  <c r="R3642" i="2" s="1"/>
  <c r="R3643" i="2" a="1"/>
  <c r="R3643" i="2" s="1"/>
  <c r="R3644" i="2" a="1"/>
  <c r="R3644" i="2" s="1"/>
  <c r="R3645" i="2" a="1"/>
  <c r="R3645" i="2"/>
  <c r="R3646" i="2" a="1"/>
  <c r="R3646" i="2" s="1"/>
  <c r="R3647" i="2" a="1"/>
  <c r="R3647" i="2"/>
  <c r="R3648" i="2" a="1"/>
  <c r="R3648" i="2" s="1"/>
  <c r="R3649" i="2" a="1"/>
  <c r="R3649" i="2" s="1"/>
  <c r="R3650" i="2" a="1"/>
  <c r="R3650" i="2" s="1"/>
  <c r="R3651" i="2" a="1"/>
  <c r="R3651" i="2"/>
  <c r="R3652" i="2" a="1"/>
  <c r="R3652" i="2" s="1"/>
  <c r="R3653" i="2" a="1"/>
  <c r="R3653" i="2" s="1"/>
  <c r="R3654" i="2" a="1"/>
  <c r="R3654" i="2"/>
  <c r="R3655" i="2" a="1"/>
  <c r="R3655" i="2" s="1"/>
  <c r="R3656" i="2" a="1"/>
  <c r="R3656" i="2" s="1"/>
  <c r="R3657" i="2" a="1"/>
  <c r="R3657" i="2" s="1"/>
  <c r="R3658" i="2" a="1"/>
  <c r="R3658" i="2" s="1"/>
  <c r="R3659" i="2" a="1"/>
  <c r="R3659" i="2" s="1"/>
  <c r="R3660" i="2" a="1"/>
  <c r="R3660" i="2" s="1"/>
  <c r="R3661" i="2" a="1"/>
  <c r="R3661" i="2" s="1"/>
  <c r="R3662" i="2" a="1"/>
  <c r="R3662" i="2" s="1"/>
  <c r="R3663" i="2" a="1"/>
  <c r="R3663" i="2"/>
  <c r="R3664" i="2" a="1"/>
  <c r="R3664" i="2" s="1"/>
  <c r="R3665" i="2" a="1"/>
  <c r="R3665" i="2" s="1"/>
  <c r="R3666" i="2" a="1"/>
  <c r="R3666" i="2" s="1"/>
  <c r="R3667" i="2" a="1"/>
  <c r="R3667" i="2" s="1"/>
  <c r="R3668" i="2" a="1"/>
  <c r="R3668" i="2" s="1"/>
  <c r="R3669" i="2" a="1"/>
  <c r="R3669" i="2"/>
  <c r="R3670" i="2" a="1"/>
  <c r="R3670" i="2" s="1"/>
  <c r="R3671" i="2" a="1"/>
  <c r="R3671" i="2" s="1"/>
  <c r="R3672" i="2" a="1"/>
  <c r="R3672" i="2" s="1"/>
  <c r="R3673" i="2" a="1"/>
  <c r="R3673" i="2" s="1"/>
  <c r="R3674" i="2" a="1"/>
  <c r="R3674" i="2" s="1"/>
  <c r="R3675" i="2" a="1"/>
  <c r="R3675" i="2" s="1"/>
  <c r="R3676" i="2" a="1"/>
  <c r="R3676" i="2" s="1"/>
  <c r="R3677" i="2" a="1"/>
  <c r="R3677" i="2" s="1"/>
  <c r="R3678" i="2" a="1"/>
  <c r="R3678" i="2" s="1"/>
  <c r="R3679" i="2" a="1"/>
  <c r="R3679" i="2" s="1"/>
  <c r="R3680" i="2" a="1"/>
  <c r="R3680" i="2" s="1"/>
  <c r="R3681" i="2" a="1"/>
  <c r="R3681" i="2" s="1"/>
  <c r="R3682" i="2" a="1"/>
  <c r="R3682" i="2" s="1"/>
  <c r="R3683" i="2" a="1"/>
  <c r="R3683" i="2" s="1"/>
  <c r="R3684" i="2" a="1"/>
  <c r="R3684" i="2"/>
  <c r="R3685" i="2" a="1"/>
  <c r="R3685" i="2" s="1"/>
  <c r="R3686" i="2" a="1"/>
  <c r="R3686" i="2" s="1"/>
  <c r="R3687" i="2" a="1"/>
  <c r="R3687" i="2" s="1"/>
  <c r="R3688" i="2" a="1"/>
  <c r="R3688" i="2" s="1"/>
  <c r="R3689" i="2" a="1"/>
  <c r="R3689" i="2" s="1"/>
  <c r="R3690" i="2" a="1"/>
  <c r="R3690" i="2" s="1"/>
  <c r="R3691" i="2" a="1"/>
  <c r="R3691" i="2" s="1"/>
  <c r="R3692" i="2" a="1"/>
  <c r="R3692" i="2" s="1"/>
  <c r="R3693" i="2" a="1"/>
  <c r="R3693" i="2" s="1"/>
  <c r="R3694" i="2" a="1"/>
  <c r="R3694" i="2" s="1"/>
  <c r="R3695" i="2" a="1"/>
  <c r="R3695" i="2"/>
  <c r="R3696" i="2" a="1"/>
  <c r="R3696" i="2" s="1"/>
  <c r="R3697" i="2" a="1"/>
  <c r="R3697" i="2" s="1"/>
  <c r="R3698" i="2" a="1"/>
  <c r="R3698" i="2" s="1"/>
  <c r="R3699" i="2" a="1"/>
  <c r="R3699" i="2" s="1"/>
  <c r="R3700" i="2" a="1"/>
  <c r="R3700" i="2"/>
  <c r="R3701" i="2" a="1"/>
  <c r="R3701" i="2" s="1"/>
  <c r="R3702" i="2" a="1"/>
  <c r="R3702" i="2" s="1"/>
  <c r="R3703" i="2" a="1"/>
  <c r="R3703" i="2" s="1"/>
  <c r="R3704" i="2" a="1"/>
  <c r="R3704" i="2" s="1"/>
  <c r="R3705" i="2" a="1"/>
  <c r="R3705" i="2"/>
  <c r="R3706" i="2" a="1"/>
  <c r="R3706" i="2" s="1"/>
  <c r="R3707" i="2" a="1"/>
  <c r="R3707" i="2"/>
  <c r="R3708" i="2" a="1"/>
  <c r="R3708" i="2" s="1"/>
  <c r="R3709" i="2" a="1"/>
  <c r="R3709" i="2" s="1"/>
  <c r="R3710" i="2" a="1"/>
  <c r="R3710" i="2" s="1"/>
  <c r="R3711" i="2" a="1"/>
  <c r="R3711" i="2" s="1"/>
  <c r="R3712" i="2" a="1"/>
  <c r="R3712" i="2" s="1"/>
  <c r="R3713" i="2" a="1"/>
  <c r="R3713" i="2"/>
  <c r="R3714" i="2" a="1"/>
  <c r="R3714" i="2" s="1"/>
  <c r="R3715" i="2" a="1"/>
  <c r="R3715" i="2" s="1"/>
  <c r="R3716" i="2" a="1"/>
  <c r="R3716" i="2" s="1"/>
  <c r="R3717" i="2" a="1"/>
  <c r="R3717" i="2"/>
  <c r="R3718" i="2" a="1"/>
  <c r="R3718" i="2" s="1"/>
  <c r="R3719" i="2" a="1"/>
  <c r="R3719" i="2" s="1"/>
  <c r="R3720" i="2" a="1"/>
  <c r="R3720" i="2" s="1"/>
  <c r="R3721" i="2" a="1"/>
  <c r="R3721" i="2" s="1"/>
  <c r="R3722" i="2" a="1"/>
  <c r="R3722" i="2" s="1"/>
  <c r="R3723" i="2" a="1"/>
  <c r="R3723" i="2" s="1"/>
  <c r="R3724" i="2" a="1"/>
  <c r="R3724" i="2" s="1"/>
  <c r="R3725" i="2" a="1"/>
  <c r="R3725" i="2" s="1"/>
  <c r="R3726" i="2" a="1"/>
  <c r="R3726" i="2" s="1"/>
  <c r="R3727" i="2" a="1"/>
  <c r="R3727" i="2" s="1"/>
  <c r="R3728" i="2" a="1"/>
  <c r="R3728" i="2" s="1"/>
  <c r="R3729" i="2" a="1"/>
  <c r="R3729" i="2"/>
  <c r="R3730" i="2" a="1"/>
  <c r="R3730" i="2" s="1"/>
  <c r="R2" i="2" a="1"/>
  <c r="R2" i="2" s="1"/>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I3" i="2"/>
  <c r="P3" i="2" s="1" a="1"/>
  <c r="P3" i="2" s="1"/>
  <c r="I4" i="2"/>
  <c r="P4" i="2" s="1" a="1"/>
  <c r="P4" i="2" s="1"/>
  <c r="I5" i="2"/>
  <c r="P5" i="2" s="1" a="1"/>
  <c r="P5" i="2" s="1"/>
  <c r="I6" i="2"/>
  <c r="P6" i="2" s="1" a="1"/>
  <c r="P6" i="2" s="1"/>
  <c r="I7" i="2"/>
  <c r="P7" i="2" s="1" a="1"/>
  <c r="P7" i="2" s="1"/>
  <c r="I8" i="2"/>
  <c r="P8" i="2" s="1" a="1"/>
  <c r="P8" i="2" s="1"/>
  <c r="I9" i="2"/>
  <c r="P9" i="2" s="1" a="1"/>
  <c r="P9" i="2" s="1"/>
  <c r="I10" i="2"/>
  <c r="P10" i="2" s="1" a="1"/>
  <c r="P10" i="2" s="1"/>
  <c r="I11" i="2"/>
  <c r="P11" i="2" s="1" a="1"/>
  <c r="P11" i="2" s="1"/>
  <c r="I12" i="2"/>
  <c r="P12" i="2" s="1" a="1"/>
  <c r="P12" i="2" s="1"/>
  <c r="I13" i="2"/>
  <c r="P13" i="2" s="1" a="1"/>
  <c r="P13" i="2" s="1"/>
  <c r="I14" i="2"/>
  <c r="P14" i="2" s="1" a="1"/>
  <c r="P14" i="2" s="1"/>
  <c r="I15" i="2"/>
  <c r="P15" i="2" s="1" a="1"/>
  <c r="P15" i="2" s="1"/>
  <c r="I16" i="2"/>
  <c r="P16" i="2" s="1" a="1"/>
  <c r="P16" i="2" s="1"/>
  <c r="I17" i="2"/>
  <c r="P17" i="2" s="1" a="1"/>
  <c r="P17" i="2" s="1"/>
  <c r="I18" i="2"/>
  <c r="P18" i="2" s="1" a="1"/>
  <c r="P18" i="2" s="1"/>
  <c r="I19" i="2"/>
  <c r="P19" i="2" s="1" a="1"/>
  <c r="P19" i="2" s="1"/>
  <c r="I20" i="2"/>
  <c r="P20" i="2" s="1" a="1"/>
  <c r="P20" i="2" s="1"/>
  <c r="I21" i="2"/>
  <c r="P21" i="2" s="1" a="1"/>
  <c r="P21" i="2" s="1"/>
  <c r="I22" i="2"/>
  <c r="P22" i="2" s="1" a="1"/>
  <c r="P22" i="2" s="1"/>
  <c r="I23" i="2"/>
  <c r="P23" i="2" s="1" a="1"/>
  <c r="P23" i="2" s="1"/>
  <c r="I24" i="2"/>
  <c r="P24" i="2" s="1" a="1"/>
  <c r="P24" i="2" s="1"/>
  <c r="I25" i="2"/>
  <c r="P25" i="2" s="1" a="1"/>
  <c r="P25" i="2" s="1"/>
  <c r="I26" i="2"/>
  <c r="P26" i="2" s="1" a="1"/>
  <c r="P26" i="2" s="1"/>
  <c r="I27" i="2"/>
  <c r="P27" i="2" s="1" a="1"/>
  <c r="P27" i="2" s="1"/>
  <c r="I28" i="2"/>
  <c r="P28" i="2" s="1" a="1"/>
  <c r="P28" i="2" s="1"/>
  <c r="I29" i="2"/>
  <c r="P29" i="2" s="1" a="1"/>
  <c r="P29" i="2" s="1"/>
  <c r="I30" i="2"/>
  <c r="P30" i="2" s="1" a="1"/>
  <c r="P30" i="2" s="1"/>
  <c r="I31" i="2"/>
  <c r="P31" i="2" s="1" a="1"/>
  <c r="P31" i="2" s="1"/>
  <c r="I32" i="2"/>
  <c r="P32" i="2" s="1" a="1"/>
  <c r="P32" i="2" s="1"/>
  <c r="I33" i="2"/>
  <c r="P33" i="2" s="1" a="1"/>
  <c r="P33" i="2" s="1"/>
  <c r="I34" i="2"/>
  <c r="P34" i="2" s="1" a="1"/>
  <c r="P34" i="2" s="1"/>
  <c r="I35" i="2"/>
  <c r="P35" i="2" s="1" a="1"/>
  <c r="P35" i="2" s="1"/>
  <c r="I36" i="2"/>
  <c r="P36" i="2" s="1" a="1"/>
  <c r="P36" i="2" s="1"/>
  <c r="I37" i="2"/>
  <c r="P37" i="2" s="1" a="1"/>
  <c r="P37" i="2" s="1"/>
  <c r="I38" i="2"/>
  <c r="P38" i="2" s="1" a="1"/>
  <c r="P38" i="2" s="1"/>
  <c r="I39" i="2"/>
  <c r="P39" i="2" s="1" a="1"/>
  <c r="P39" i="2" s="1"/>
  <c r="I40" i="2"/>
  <c r="P40" i="2" s="1" a="1"/>
  <c r="P40" i="2" s="1"/>
  <c r="I41" i="2"/>
  <c r="P41" i="2" s="1" a="1"/>
  <c r="P41" i="2" s="1"/>
  <c r="I42" i="2"/>
  <c r="P42" i="2" s="1" a="1"/>
  <c r="P42" i="2" s="1"/>
  <c r="I43" i="2"/>
  <c r="P43" i="2" s="1" a="1"/>
  <c r="P43" i="2" s="1"/>
  <c r="I44" i="2"/>
  <c r="P44" i="2" s="1" a="1"/>
  <c r="P44" i="2" s="1"/>
  <c r="I45" i="2"/>
  <c r="P45" i="2" s="1" a="1"/>
  <c r="P45" i="2" s="1"/>
  <c r="I46" i="2"/>
  <c r="P46" i="2" s="1" a="1"/>
  <c r="P46" i="2" s="1"/>
  <c r="I47" i="2"/>
  <c r="P47" i="2" s="1" a="1"/>
  <c r="P47" i="2" s="1"/>
  <c r="I48" i="2"/>
  <c r="P48" i="2" s="1" a="1"/>
  <c r="P48" i="2" s="1"/>
  <c r="I49" i="2"/>
  <c r="P49" i="2" s="1" a="1"/>
  <c r="P49" i="2" s="1"/>
  <c r="I50" i="2"/>
  <c r="P50" i="2" s="1" a="1"/>
  <c r="P50" i="2" s="1"/>
  <c r="I51" i="2"/>
  <c r="P51" i="2" s="1" a="1"/>
  <c r="P51" i="2" s="1"/>
  <c r="I52" i="2"/>
  <c r="P52" i="2" s="1" a="1"/>
  <c r="P52" i="2" s="1"/>
  <c r="I53" i="2"/>
  <c r="P53" i="2" s="1" a="1"/>
  <c r="P53" i="2" s="1"/>
  <c r="I54" i="2"/>
  <c r="P54" i="2" s="1" a="1"/>
  <c r="P54" i="2" s="1"/>
  <c r="I55" i="2"/>
  <c r="P55" i="2" s="1" a="1"/>
  <c r="P55" i="2" s="1"/>
  <c r="I56" i="2"/>
  <c r="P56" i="2" s="1" a="1"/>
  <c r="P56" i="2" s="1"/>
  <c r="I57" i="2"/>
  <c r="P57" i="2" s="1" a="1"/>
  <c r="P57" i="2" s="1"/>
  <c r="I58" i="2"/>
  <c r="P58" i="2" s="1" a="1"/>
  <c r="P58" i="2" s="1"/>
  <c r="I59" i="2"/>
  <c r="P59" i="2" s="1" a="1"/>
  <c r="P59" i="2" s="1"/>
  <c r="I60" i="2"/>
  <c r="P60" i="2" s="1" a="1"/>
  <c r="P60" i="2" s="1"/>
  <c r="I61" i="2"/>
  <c r="P61" i="2" s="1" a="1"/>
  <c r="P61" i="2" s="1"/>
  <c r="I62" i="2"/>
  <c r="P62" i="2" s="1" a="1"/>
  <c r="P62" i="2" s="1"/>
  <c r="I63" i="2"/>
  <c r="P63" i="2" s="1" a="1"/>
  <c r="P63" i="2" s="1"/>
  <c r="I64" i="2"/>
  <c r="P64" i="2" s="1" a="1"/>
  <c r="P64" i="2" s="1"/>
  <c r="I65" i="2"/>
  <c r="P65" i="2" s="1" a="1"/>
  <c r="P65" i="2" s="1"/>
  <c r="I66" i="2"/>
  <c r="P66" i="2" s="1" a="1"/>
  <c r="P66" i="2" s="1"/>
  <c r="I67" i="2"/>
  <c r="P67" i="2" s="1" a="1"/>
  <c r="P67" i="2" s="1"/>
  <c r="I68" i="2"/>
  <c r="P68" i="2" s="1" a="1"/>
  <c r="P68" i="2" s="1"/>
  <c r="I69" i="2"/>
  <c r="P69" i="2" s="1" a="1"/>
  <c r="P69" i="2" s="1"/>
  <c r="I70" i="2"/>
  <c r="P70" i="2" s="1" a="1"/>
  <c r="P70" i="2" s="1"/>
  <c r="I71" i="2"/>
  <c r="P71" i="2" s="1" a="1"/>
  <c r="P71" i="2" s="1"/>
  <c r="I72" i="2"/>
  <c r="P72" i="2" s="1" a="1"/>
  <c r="P72" i="2" s="1"/>
  <c r="I73" i="2"/>
  <c r="P73" i="2" s="1" a="1"/>
  <c r="P73" i="2" s="1"/>
  <c r="I74" i="2"/>
  <c r="P74" i="2" s="1" a="1"/>
  <c r="P74" i="2" s="1"/>
  <c r="I75" i="2"/>
  <c r="P75" i="2" s="1" a="1"/>
  <c r="P75" i="2" s="1"/>
  <c r="I76" i="2"/>
  <c r="P76" i="2" s="1" a="1"/>
  <c r="P76" i="2" s="1"/>
  <c r="I77" i="2"/>
  <c r="P77" i="2" s="1" a="1"/>
  <c r="P77" i="2" s="1"/>
  <c r="I78" i="2"/>
  <c r="P78" i="2" s="1" a="1"/>
  <c r="P78" i="2" s="1"/>
  <c r="I79" i="2"/>
  <c r="P79" i="2" s="1" a="1"/>
  <c r="P79" i="2" s="1"/>
  <c r="I80" i="2"/>
  <c r="P80" i="2" s="1" a="1"/>
  <c r="P80" i="2" s="1"/>
  <c r="I81" i="2"/>
  <c r="P81" i="2" s="1" a="1"/>
  <c r="P81" i="2" s="1"/>
  <c r="I82" i="2"/>
  <c r="P82" i="2" s="1" a="1"/>
  <c r="P82" i="2" s="1"/>
  <c r="I83" i="2"/>
  <c r="P83" i="2" s="1" a="1"/>
  <c r="P83" i="2" s="1"/>
  <c r="I84" i="2"/>
  <c r="P84" i="2" s="1" a="1"/>
  <c r="P84" i="2" s="1"/>
  <c r="I85" i="2"/>
  <c r="P85" i="2" s="1" a="1"/>
  <c r="P85" i="2" s="1"/>
  <c r="I86" i="2"/>
  <c r="P86" i="2" s="1" a="1"/>
  <c r="P86" i="2" s="1"/>
  <c r="I87" i="2"/>
  <c r="P87" i="2" s="1" a="1"/>
  <c r="P87" i="2" s="1"/>
  <c r="I88" i="2"/>
  <c r="P88" i="2" s="1" a="1"/>
  <c r="P88" i="2" s="1"/>
  <c r="I89" i="2"/>
  <c r="P89" i="2" s="1" a="1"/>
  <c r="P89" i="2" s="1"/>
  <c r="I90" i="2"/>
  <c r="P90" i="2" s="1" a="1"/>
  <c r="P90" i="2" s="1"/>
  <c r="I91" i="2"/>
  <c r="P91" i="2" s="1" a="1"/>
  <c r="P91" i="2" s="1"/>
  <c r="I92" i="2"/>
  <c r="P92" i="2" s="1" a="1"/>
  <c r="P92" i="2" s="1"/>
  <c r="I93" i="2"/>
  <c r="P93" i="2" s="1" a="1"/>
  <c r="P93" i="2" s="1"/>
  <c r="I94" i="2"/>
  <c r="P94" i="2" s="1" a="1"/>
  <c r="P94" i="2" s="1"/>
  <c r="I95" i="2"/>
  <c r="P95" i="2" s="1" a="1"/>
  <c r="P95" i="2" s="1"/>
  <c r="I96" i="2"/>
  <c r="P96" i="2" s="1" a="1"/>
  <c r="P96" i="2" s="1"/>
  <c r="I97" i="2"/>
  <c r="P97" i="2" s="1" a="1"/>
  <c r="P97" i="2" s="1"/>
  <c r="I98" i="2"/>
  <c r="P98" i="2" s="1" a="1"/>
  <c r="P98" i="2" s="1"/>
  <c r="I99" i="2"/>
  <c r="P99" i="2" s="1" a="1"/>
  <c r="P99" i="2" s="1"/>
  <c r="I100" i="2"/>
  <c r="P100" i="2" s="1" a="1"/>
  <c r="P100" i="2" s="1"/>
  <c r="I101" i="2"/>
  <c r="P101" i="2" s="1" a="1"/>
  <c r="P101" i="2" s="1"/>
  <c r="I102" i="2"/>
  <c r="P102" i="2" s="1" a="1"/>
  <c r="P102" i="2" s="1"/>
  <c r="I103" i="2"/>
  <c r="P103" i="2" s="1" a="1"/>
  <c r="P103" i="2" s="1"/>
  <c r="I104" i="2"/>
  <c r="P104" i="2" s="1" a="1"/>
  <c r="P104" i="2" s="1"/>
  <c r="I105" i="2"/>
  <c r="P105" i="2" s="1" a="1"/>
  <c r="P105" i="2" s="1"/>
  <c r="I106" i="2"/>
  <c r="P106" i="2" s="1" a="1"/>
  <c r="P106" i="2" s="1"/>
  <c r="I107" i="2"/>
  <c r="P107" i="2" s="1" a="1"/>
  <c r="P107" i="2" s="1"/>
  <c r="I108" i="2"/>
  <c r="P108" i="2" s="1" a="1"/>
  <c r="P108" i="2" s="1"/>
  <c r="I109" i="2"/>
  <c r="P109" i="2" s="1" a="1"/>
  <c r="P109" i="2" s="1"/>
  <c r="I110" i="2"/>
  <c r="P110" i="2" s="1" a="1"/>
  <c r="P110" i="2" s="1"/>
  <c r="I111" i="2"/>
  <c r="P111" i="2" s="1" a="1"/>
  <c r="P111" i="2" s="1"/>
  <c r="I112" i="2"/>
  <c r="P112" i="2" s="1" a="1"/>
  <c r="P112" i="2" s="1"/>
  <c r="I113" i="2"/>
  <c r="P113" i="2" s="1" a="1"/>
  <c r="P113" i="2" s="1"/>
  <c r="I114" i="2"/>
  <c r="P114" i="2" s="1" a="1"/>
  <c r="P114" i="2" s="1"/>
  <c r="I115" i="2"/>
  <c r="P115" i="2" s="1" a="1"/>
  <c r="P115" i="2" s="1"/>
  <c r="I116" i="2"/>
  <c r="P116" i="2" s="1" a="1"/>
  <c r="P116" i="2" s="1"/>
  <c r="I117" i="2"/>
  <c r="P117" i="2" s="1" a="1"/>
  <c r="P117" i="2" s="1"/>
  <c r="I118" i="2"/>
  <c r="P118" i="2" s="1" a="1"/>
  <c r="P118" i="2" s="1"/>
  <c r="I119" i="2"/>
  <c r="P119" i="2" s="1" a="1"/>
  <c r="P119" i="2" s="1"/>
  <c r="I120" i="2"/>
  <c r="P120" i="2" s="1" a="1"/>
  <c r="P120" i="2" s="1"/>
  <c r="I121" i="2"/>
  <c r="P121" i="2" s="1" a="1"/>
  <c r="P121" i="2" s="1"/>
  <c r="I122" i="2"/>
  <c r="P122" i="2" s="1" a="1"/>
  <c r="P122" i="2" s="1"/>
  <c r="I123" i="2"/>
  <c r="P123" i="2" s="1" a="1"/>
  <c r="P123" i="2" s="1"/>
  <c r="I124" i="2"/>
  <c r="P124" i="2" s="1" a="1"/>
  <c r="P124" i="2" s="1"/>
  <c r="I125" i="2"/>
  <c r="P125" i="2" s="1" a="1"/>
  <c r="P125" i="2" s="1"/>
  <c r="I126" i="2"/>
  <c r="P126" i="2" s="1" a="1"/>
  <c r="P126" i="2" s="1"/>
  <c r="I127" i="2"/>
  <c r="P127" i="2" s="1" a="1"/>
  <c r="P127" i="2" s="1"/>
  <c r="I128" i="2"/>
  <c r="P128" i="2" s="1" a="1"/>
  <c r="P128" i="2" s="1"/>
  <c r="I129" i="2"/>
  <c r="P129" i="2" s="1" a="1"/>
  <c r="P129" i="2" s="1"/>
  <c r="I130" i="2"/>
  <c r="P130" i="2" s="1" a="1"/>
  <c r="P130" i="2" s="1"/>
  <c r="I131" i="2"/>
  <c r="P131" i="2" s="1" a="1"/>
  <c r="P131" i="2" s="1"/>
  <c r="I132" i="2"/>
  <c r="P132" i="2" s="1" a="1"/>
  <c r="P132" i="2" s="1"/>
  <c r="I133" i="2"/>
  <c r="P133" i="2" s="1" a="1"/>
  <c r="P133" i="2" s="1"/>
  <c r="I134" i="2"/>
  <c r="P134" i="2" s="1" a="1"/>
  <c r="P134" i="2" s="1"/>
  <c r="I135" i="2"/>
  <c r="P135" i="2" s="1" a="1"/>
  <c r="P135" i="2" s="1"/>
  <c r="I136" i="2"/>
  <c r="P136" i="2" s="1" a="1"/>
  <c r="P136" i="2" s="1"/>
  <c r="I137" i="2"/>
  <c r="P137" i="2" s="1" a="1"/>
  <c r="P137" i="2" s="1"/>
  <c r="I138" i="2"/>
  <c r="P138" i="2" s="1" a="1"/>
  <c r="P138" i="2" s="1"/>
  <c r="I139" i="2"/>
  <c r="P139" i="2" s="1" a="1"/>
  <c r="P139" i="2" s="1"/>
  <c r="I140" i="2"/>
  <c r="P140" i="2" s="1" a="1"/>
  <c r="P140" i="2" s="1"/>
  <c r="I141" i="2"/>
  <c r="P141" i="2" s="1" a="1"/>
  <c r="P141" i="2" s="1"/>
  <c r="I142" i="2"/>
  <c r="P142" i="2" s="1" a="1"/>
  <c r="P142" i="2" s="1"/>
  <c r="I143" i="2"/>
  <c r="P143" i="2" s="1" a="1"/>
  <c r="P143" i="2" s="1"/>
  <c r="I144" i="2"/>
  <c r="P144" i="2" s="1" a="1"/>
  <c r="P144" i="2" s="1"/>
  <c r="I145" i="2"/>
  <c r="P145" i="2" s="1" a="1"/>
  <c r="P145" i="2" s="1"/>
  <c r="I146" i="2"/>
  <c r="P146" i="2" s="1" a="1"/>
  <c r="P146" i="2" s="1"/>
  <c r="I147" i="2"/>
  <c r="P147" i="2" s="1" a="1"/>
  <c r="P147" i="2" s="1"/>
  <c r="I148" i="2"/>
  <c r="P148" i="2" s="1" a="1"/>
  <c r="P148" i="2" s="1"/>
  <c r="I149" i="2"/>
  <c r="P149" i="2" s="1" a="1"/>
  <c r="P149" i="2" s="1"/>
  <c r="I150" i="2"/>
  <c r="P150" i="2" s="1" a="1"/>
  <c r="P150" i="2" s="1"/>
  <c r="I151" i="2"/>
  <c r="P151" i="2" s="1" a="1"/>
  <c r="P151" i="2" s="1"/>
  <c r="I152" i="2"/>
  <c r="P152" i="2" s="1" a="1"/>
  <c r="P152" i="2" s="1"/>
  <c r="I153" i="2"/>
  <c r="P153" i="2" s="1" a="1"/>
  <c r="P153" i="2" s="1"/>
  <c r="I154" i="2"/>
  <c r="P154" i="2" s="1" a="1"/>
  <c r="P154" i="2" s="1"/>
  <c r="I155" i="2"/>
  <c r="P155" i="2" s="1" a="1"/>
  <c r="P155" i="2" s="1"/>
  <c r="I156" i="2"/>
  <c r="P156" i="2" s="1" a="1"/>
  <c r="P156" i="2" s="1"/>
  <c r="I157" i="2"/>
  <c r="P157" i="2" s="1" a="1"/>
  <c r="P157" i="2" s="1"/>
  <c r="I158" i="2"/>
  <c r="P158" i="2" s="1" a="1"/>
  <c r="P158" i="2" s="1"/>
  <c r="I159" i="2"/>
  <c r="P159" i="2" s="1" a="1"/>
  <c r="P159" i="2" s="1"/>
  <c r="I160" i="2"/>
  <c r="P160" i="2" s="1" a="1"/>
  <c r="P160" i="2" s="1"/>
  <c r="I161" i="2"/>
  <c r="P161" i="2" s="1" a="1"/>
  <c r="P161" i="2" s="1"/>
  <c r="I162" i="2"/>
  <c r="P162" i="2" s="1" a="1"/>
  <c r="P162" i="2" s="1"/>
  <c r="I163" i="2"/>
  <c r="P163" i="2" s="1" a="1"/>
  <c r="P163" i="2" s="1"/>
  <c r="I164" i="2"/>
  <c r="P164" i="2" s="1" a="1"/>
  <c r="P164" i="2" s="1"/>
  <c r="I165" i="2"/>
  <c r="P165" i="2" s="1" a="1"/>
  <c r="P165" i="2" s="1"/>
  <c r="I166" i="2"/>
  <c r="P166" i="2" s="1" a="1"/>
  <c r="P166" i="2" s="1"/>
  <c r="I167" i="2"/>
  <c r="P167" i="2" s="1" a="1"/>
  <c r="P167" i="2" s="1"/>
  <c r="I168" i="2"/>
  <c r="P168" i="2" s="1" a="1"/>
  <c r="P168" i="2" s="1"/>
  <c r="I169" i="2"/>
  <c r="P169" i="2" s="1" a="1"/>
  <c r="P169" i="2" s="1"/>
  <c r="I170" i="2"/>
  <c r="P170" i="2" s="1" a="1"/>
  <c r="P170" i="2" s="1"/>
  <c r="I171" i="2"/>
  <c r="P171" i="2" s="1" a="1"/>
  <c r="P171" i="2" s="1"/>
  <c r="I172" i="2"/>
  <c r="P172" i="2" s="1" a="1"/>
  <c r="P172" i="2" s="1"/>
  <c r="I173" i="2"/>
  <c r="P173" i="2" s="1" a="1"/>
  <c r="P173" i="2" s="1"/>
  <c r="I174" i="2"/>
  <c r="P174" i="2" s="1" a="1"/>
  <c r="P174" i="2" s="1"/>
  <c r="I175" i="2"/>
  <c r="P175" i="2" s="1" a="1"/>
  <c r="P175" i="2" s="1"/>
  <c r="I176" i="2"/>
  <c r="P176" i="2" s="1" a="1"/>
  <c r="P176" i="2" s="1"/>
  <c r="I177" i="2"/>
  <c r="P177" i="2" s="1" a="1"/>
  <c r="P177" i="2" s="1"/>
  <c r="I178" i="2"/>
  <c r="P178" i="2" s="1" a="1"/>
  <c r="P178" i="2" s="1"/>
  <c r="I179" i="2"/>
  <c r="P179" i="2" s="1" a="1"/>
  <c r="P179" i="2" s="1"/>
  <c r="I180" i="2"/>
  <c r="P180" i="2" s="1" a="1"/>
  <c r="P180" i="2" s="1"/>
  <c r="I181" i="2"/>
  <c r="P181" i="2" s="1" a="1"/>
  <c r="P181" i="2" s="1"/>
  <c r="I182" i="2"/>
  <c r="P182" i="2" s="1" a="1"/>
  <c r="P182" i="2" s="1"/>
  <c r="I183" i="2"/>
  <c r="P183" i="2" s="1" a="1"/>
  <c r="P183" i="2" s="1"/>
  <c r="I184" i="2"/>
  <c r="P184" i="2" s="1" a="1"/>
  <c r="P184" i="2" s="1"/>
  <c r="I185" i="2"/>
  <c r="P185" i="2" s="1" a="1"/>
  <c r="P185" i="2" s="1"/>
  <c r="I186" i="2"/>
  <c r="P186" i="2" s="1" a="1"/>
  <c r="P186" i="2" s="1"/>
  <c r="I187" i="2"/>
  <c r="P187" i="2" s="1" a="1"/>
  <c r="P187" i="2" s="1"/>
  <c r="I188" i="2"/>
  <c r="P188" i="2" s="1" a="1"/>
  <c r="P188" i="2" s="1"/>
  <c r="I189" i="2"/>
  <c r="P189" i="2" s="1" a="1"/>
  <c r="P189" i="2" s="1"/>
  <c r="I190" i="2"/>
  <c r="P190" i="2" s="1" a="1"/>
  <c r="P190" i="2" s="1"/>
  <c r="I191" i="2"/>
  <c r="P191" i="2" s="1" a="1"/>
  <c r="P191" i="2" s="1"/>
  <c r="I192" i="2"/>
  <c r="P192" i="2" s="1" a="1"/>
  <c r="P192" i="2" s="1"/>
  <c r="I193" i="2"/>
  <c r="P193" i="2" s="1" a="1"/>
  <c r="P193" i="2" s="1"/>
  <c r="I194" i="2"/>
  <c r="P194" i="2" s="1" a="1"/>
  <c r="P194" i="2" s="1"/>
  <c r="I195" i="2"/>
  <c r="P195" i="2" s="1" a="1"/>
  <c r="P195" i="2" s="1"/>
  <c r="I196" i="2"/>
  <c r="P196" i="2" s="1" a="1"/>
  <c r="P196" i="2" s="1"/>
  <c r="I197" i="2"/>
  <c r="P197" i="2" s="1" a="1"/>
  <c r="P197" i="2" s="1"/>
  <c r="I198" i="2"/>
  <c r="P198" i="2" s="1" a="1"/>
  <c r="P198" i="2" s="1"/>
  <c r="I199" i="2"/>
  <c r="P199" i="2" s="1" a="1"/>
  <c r="P199" i="2" s="1"/>
  <c r="I200" i="2"/>
  <c r="P200" i="2" s="1" a="1"/>
  <c r="P200" i="2" s="1"/>
  <c r="I201" i="2"/>
  <c r="P201" i="2" s="1" a="1"/>
  <c r="P201" i="2" s="1"/>
  <c r="I202" i="2"/>
  <c r="P202" i="2" s="1" a="1"/>
  <c r="P202" i="2" s="1"/>
  <c r="I203" i="2"/>
  <c r="P203" i="2" s="1" a="1"/>
  <c r="P203" i="2" s="1"/>
  <c r="I204" i="2"/>
  <c r="P204" i="2" s="1" a="1"/>
  <c r="P204" i="2" s="1"/>
  <c r="I205" i="2"/>
  <c r="P205" i="2" s="1" a="1"/>
  <c r="P205" i="2" s="1"/>
  <c r="I206" i="2"/>
  <c r="P206" i="2" s="1" a="1"/>
  <c r="P206" i="2" s="1"/>
  <c r="I207" i="2"/>
  <c r="P207" i="2" s="1" a="1"/>
  <c r="P207" i="2" s="1"/>
  <c r="I208" i="2"/>
  <c r="P208" i="2" s="1" a="1"/>
  <c r="P208" i="2" s="1"/>
  <c r="I209" i="2"/>
  <c r="P209" i="2" s="1" a="1"/>
  <c r="P209" i="2" s="1"/>
  <c r="I210" i="2"/>
  <c r="P210" i="2" s="1" a="1"/>
  <c r="P210" i="2" s="1"/>
  <c r="I211" i="2"/>
  <c r="P211" i="2" s="1" a="1"/>
  <c r="P211" i="2" s="1"/>
  <c r="I212" i="2"/>
  <c r="P212" i="2" s="1" a="1"/>
  <c r="P212" i="2" s="1"/>
  <c r="I213" i="2"/>
  <c r="P213" i="2" s="1" a="1"/>
  <c r="P213" i="2" s="1"/>
  <c r="I214" i="2"/>
  <c r="P214" i="2" s="1" a="1"/>
  <c r="P214" i="2" s="1"/>
  <c r="I215" i="2"/>
  <c r="P215" i="2" s="1" a="1"/>
  <c r="P215" i="2" s="1"/>
  <c r="I216" i="2"/>
  <c r="P216" i="2" s="1" a="1"/>
  <c r="P216" i="2" s="1"/>
  <c r="I217" i="2"/>
  <c r="P217" i="2" s="1" a="1"/>
  <c r="P217" i="2" s="1"/>
  <c r="I218" i="2"/>
  <c r="P218" i="2" s="1" a="1"/>
  <c r="P218" i="2" s="1"/>
  <c r="I219" i="2"/>
  <c r="P219" i="2" s="1" a="1"/>
  <c r="P219" i="2" s="1"/>
  <c r="I220" i="2"/>
  <c r="P220" i="2" s="1" a="1"/>
  <c r="P220" i="2" s="1"/>
  <c r="I221" i="2"/>
  <c r="P221" i="2" s="1" a="1"/>
  <c r="P221" i="2" s="1"/>
  <c r="I222" i="2"/>
  <c r="P222" i="2" s="1" a="1"/>
  <c r="P222" i="2" s="1"/>
  <c r="I223" i="2"/>
  <c r="P223" i="2" s="1" a="1"/>
  <c r="P223" i="2" s="1"/>
  <c r="I224" i="2"/>
  <c r="P224" i="2" s="1" a="1"/>
  <c r="P224" i="2" s="1"/>
  <c r="I225" i="2"/>
  <c r="P225" i="2" s="1" a="1"/>
  <c r="P225" i="2" s="1"/>
  <c r="I226" i="2"/>
  <c r="P226" i="2" s="1" a="1"/>
  <c r="P226" i="2" s="1"/>
  <c r="I227" i="2"/>
  <c r="P227" i="2" s="1" a="1"/>
  <c r="P227" i="2" s="1"/>
  <c r="I228" i="2"/>
  <c r="P228" i="2" s="1" a="1"/>
  <c r="P228" i="2" s="1"/>
  <c r="I229" i="2"/>
  <c r="P229" i="2" s="1" a="1"/>
  <c r="P229" i="2" s="1"/>
  <c r="I230" i="2"/>
  <c r="P230" i="2" s="1" a="1"/>
  <c r="P230" i="2" s="1"/>
  <c r="I231" i="2"/>
  <c r="P231" i="2" s="1" a="1"/>
  <c r="P231" i="2" s="1"/>
  <c r="I232" i="2"/>
  <c r="P232" i="2" s="1" a="1"/>
  <c r="P232" i="2" s="1"/>
  <c r="I233" i="2"/>
  <c r="P233" i="2" s="1" a="1"/>
  <c r="P233" i="2" s="1"/>
  <c r="I234" i="2"/>
  <c r="P234" i="2" s="1" a="1"/>
  <c r="P234" i="2" s="1"/>
  <c r="I235" i="2"/>
  <c r="P235" i="2" s="1" a="1"/>
  <c r="P235" i="2" s="1"/>
  <c r="I236" i="2"/>
  <c r="P236" i="2" s="1" a="1"/>
  <c r="P236" i="2" s="1"/>
  <c r="I237" i="2"/>
  <c r="P237" i="2" s="1" a="1"/>
  <c r="P237" i="2" s="1"/>
  <c r="I238" i="2"/>
  <c r="P238" i="2" s="1" a="1"/>
  <c r="P238" i="2" s="1"/>
  <c r="I239" i="2"/>
  <c r="P239" i="2" s="1" a="1"/>
  <c r="P239" i="2" s="1"/>
  <c r="I240" i="2"/>
  <c r="P240" i="2" s="1" a="1"/>
  <c r="P240" i="2" s="1"/>
  <c r="I241" i="2"/>
  <c r="P241" i="2" s="1" a="1"/>
  <c r="P241" i="2" s="1"/>
  <c r="I242" i="2"/>
  <c r="P242" i="2" s="1" a="1"/>
  <c r="P242" i="2" s="1"/>
  <c r="I243" i="2"/>
  <c r="P243" i="2" s="1" a="1"/>
  <c r="P243" i="2" s="1"/>
  <c r="I244" i="2"/>
  <c r="P244" i="2" s="1" a="1"/>
  <c r="P244" i="2" s="1"/>
  <c r="I245" i="2"/>
  <c r="P245" i="2" s="1" a="1"/>
  <c r="P245" i="2" s="1"/>
  <c r="I246" i="2"/>
  <c r="P246" i="2" s="1" a="1"/>
  <c r="P246" i="2" s="1"/>
  <c r="I247" i="2"/>
  <c r="P247" i="2" s="1" a="1"/>
  <c r="P247" i="2" s="1"/>
  <c r="I248" i="2"/>
  <c r="P248" i="2" s="1" a="1"/>
  <c r="P248" i="2" s="1"/>
  <c r="I249" i="2"/>
  <c r="P249" i="2" s="1" a="1"/>
  <c r="P249" i="2" s="1"/>
  <c r="I250" i="2"/>
  <c r="P250" i="2" s="1" a="1"/>
  <c r="P250" i="2" s="1"/>
  <c r="I251" i="2"/>
  <c r="P251" i="2" s="1" a="1"/>
  <c r="P251" i="2" s="1"/>
  <c r="I252" i="2"/>
  <c r="P252" i="2" s="1" a="1"/>
  <c r="P252" i="2" s="1"/>
  <c r="I253" i="2"/>
  <c r="P253" i="2" s="1" a="1"/>
  <c r="P253" i="2" s="1"/>
  <c r="I254" i="2"/>
  <c r="P254" i="2" s="1" a="1"/>
  <c r="P254" i="2" s="1"/>
  <c r="I255" i="2"/>
  <c r="P255" i="2" s="1" a="1"/>
  <c r="P255" i="2" s="1"/>
  <c r="I256" i="2"/>
  <c r="P256" i="2" s="1" a="1"/>
  <c r="P256" i="2" s="1"/>
  <c r="I257" i="2"/>
  <c r="P257" i="2" s="1" a="1"/>
  <c r="P257" i="2" s="1"/>
  <c r="I258" i="2"/>
  <c r="P258" i="2" s="1" a="1"/>
  <c r="P258" i="2" s="1"/>
  <c r="I259" i="2"/>
  <c r="P259" i="2" s="1" a="1"/>
  <c r="P259" i="2" s="1"/>
  <c r="I260" i="2"/>
  <c r="P260" i="2" s="1" a="1"/>
  <c r="P260" i="2" s="1"/>
  <c r="I261" i="2"/>
  <c r="P261" i="2" s="1" a="1"/>
  <c r="P261" i="2" s="1"/>
  <c r="I262" i="2"/>
  <c r="P262" i="2" s="1" a="1"/>
  <c r="P262" i="2" s="1"/>
  <c r="I263" i="2"/>
  <c r="P263" i="2" s="1" a="1"/>
  <c r="P263" i="2" s="1"/>
  <c r="I264" i="2"/>
  <c r="P264" i="2" s="1" a="1"/>
  <c r="P264" i="2" s="1"/>
  <c r="I265" i="2"/>
  <c r="P265" i="2" s="1" a="1"/>
  <c r="P265" i="2" s="1"/>
  <c r="I266" i="2"/>
  <c r="P266" i="2" s="1" a="1"/>
  <c r="P266" i="2" s="1"/>
  <c r="I267" i="2"/>
  <c r="P267" i="2" s="1" a="1"/>
  <c r="P267" i="2" s="1"/>
  <c r="I268" i="2"/>
  <c r="P268" i="2" s="1" a="1"/>
  <c r="P268" i="2" s="1"/>
  <c r="I269" i="2"/>
  <c r="P269" i="2" s="1" a="1"/>
  <c r="P269" i="2" s="1"/>
  <c r="I270" i="2"/>
  <c r="P270" i="2" s="1" a="1"/>
  <c r="P270" i="2" s="1"/>
  <c r="I271" i="2"/>
  <c r="P271" i="2" s="1" a="1"/>
  <c r="P271" i="2" s="1"/>
  <c r="I272" i="2"/>
  <c r="P272" i="2" s="1" a="1"/>
  <c r="P272" i="2" s="1"/>
  <c r="I273" i="2"/>
  <c r="P273" i="2" s="1" a="1"/>
  <c r="P273" i="2" s="1"/>
  <c r="I274" i="2"/>
  <c r="P274" i="2" s="1" a="1"/>
  <c r="P274" i="2" s="1"/>
  <c r="I275" i="2"/>
  <c r="P275" i="2" s="1" a="1"/>
  <c r="P275" i="2" s="1"/>
  <c r="I276" i="2"/>
  <c r="P276" i="2" s="1" a="1"/>
  <c r="P276" i="2" s="1"/>
  <c r="I277" i="2"/>
  <c r="P277" i="2" s="1" a="1"/>
  <c r="P277" i="2" s="1"/>
  <c r="I278" i="2"/>
  <c r="P278" i="2" s="1" a="1"/>
  <c r="P278" i="2" s="1"/>
  <c r="I279" i="2"/>
  <c r="P279" i="2" s="1" a="1"/>
  <c r="P279" i="2" s="1"/>
  <c r="I280" i="2"/>
  <c r="P280" i="2" s="1" a="1"/>
  <c r="P280" i="2" s="1"/>
  <c r="I281" i="2"/>
  <c r="P281" i="2" s="1" a="1"/>
  <c r="P281" i="2" s="1"/>
  <c r="I282" i="2"/>
  <c r="P282" i="2" s="1" a="1"/>
  <c r="P282" i="2" s="1"/>
  <c r="I283" i="2"/>
  <c r="P283" i="2" s="1" a="1"/>
  <c r="P283" i="2" s="1"/>
  <c r="I284" i="2"/>
  <c r="P284" i="2" s="1" a="1"/>
  <c r="P284" i="2" s="1"/>
  <c r="I285" i="2"/>
  <c r="P285" i="2" s="1" a="1"/>
  <c r="P285" i="2" s="1"/>
  <c r="I286" i="2"/>
  <c r="P286" i="2" s="1" a="1"/>
  <c r="P286" i="2" s="1"/>
  <c r="I287" i="2"/>
  <c r="P287" i="2" s="1" a="1"/>
  <c r="P287" i="2" s="1"/>
  <c r="I288" i="2"/>
  <c r="P288" i="2" s="1" a="1"/>
  <c r="P288" i="2" s="1"/>
  <c r="I289" i="2"/>
  <c r="P289" i="2" s="1" a="1"/>
  <c r="P289" i="2" s="1"/>
  <c r="I290" i="2"/>
  <c r="P290" i="2" s="1" a="1"/>
  <c r="P290" i="2" s="1"/>
  <c r="I291" i="2"/>
  <c r="P291" i="2" s="1" a="1"/>
  <c r="P291" i="2" s="1"/>
  <c r="I292" i="2"/>
  <c r="P292" i="2" s="1" a="1"/>
  <c r="P292" i="2" s="1"/>
  <c r="I293" i="2"/>
  <c r="P293" i="2" s="1" a="1"/>
  <c r="P293" i="2" s="1"/>
  <c r="I294" i="2"/>
  <c r="P294" i="2" s="1" a="1"/>
  <c r="P294" i="2" s="1"/>
  <c r="I295" i="2"/>
  <c r="P295" i="2" s="1" a="1"/>
  <c r="P295" i="2" s="1"/>
  <c r="I296" i="2"/>
  <c r="P296" i="2" s="1" a="1"/>
  <c r="P296" i="2" s="1"/>
  <c r="I297" i="2"/>
  <c r="P297" i="2" s="1" a="1"/>
  <c r="P297" i="2" s="1"/>
  <c r="I298" i="2"/>
  <c r="P298" i="2" s="1" a="1"/>
  <c r="P298" i="2" s="1"/>
  <c r="I299" i="2"/>
  <c r="P299" i="2" s="1" a="1"/>
  <c r="P299" i="2" s="1"/>
  <c r="I300" i="2"/>
  <c r="P300" i="2" s="1" a="1"/>
  <c r="P300" i="2" s="1"/>
  <c r="I301" i="2"/>
  <c r="P301" i="2" s="1" a="1"/>
  <c r="P301" i="2" s="1"/>
  <c r="I302" i="2"/>
  <c r="P302" i="2" s="1" a="1"/>
  <c r="P302" i="2" s="1"/>
  <c r="I303" i="2"/>
  <c r="P303" i="2" s="1" a="1"/>
  <c r="P303" i="2" s="1"/>
  <c r="I304" i="2"/>
  <c r="P304" i="2" s="1" a="1"/>
  <c r="P304" i="2" s="1"/>
  <c r="I305" i="2"/>
  <c r="P305" i="2" s="1" a="1"/>
  <c r="P305" i="2" s="1"/>
  <c r="I306" i="2"/>
  <c r="P306" i="2" s="1" a="1"/>
  <c r="P306" i="2" s="1"/>
  <c r="I307" i="2"/>
  <c r="P307" i="2" s="1" a="1"/>
  <c r="P307" i="2" s="1"/>
  <c r="I308" i="2"/>
  <c r="P308" i="2" s="1" a="1"/>
  <c r="P308" i="2" s="1"/>
  <c r="I309" i="2"/>
  <c r="P309" i="2" s="1" a="1"/>
  <c r="P309" i="2" s="1"/>
  <c r="I310" i="2"/>
  <c r="P310" i="2" s="1" a="1"/>
  <c r="P310" i="2" s="1"/>
  <c r="I311" i="2"/>
  <c r="P311" i="2" s="1" a="1"/>
  <c r="P311" i="2" s="1"/>
  <c r="I312" i="2"/>
  <c r="P312" i="2" s="1" a="1"/>
  <c r="P312" i="2" s="1"/>
  <c r="I313" i="2"/>
  <c r="P313" i="2" s="1" a="1"/>
  <c r="P313" i="2" s="1"/>
  <c r="I314" i="2"/>
  <c r="P314" i="2" s="1" a="1"/>
  <c r="P314" i="2" s="1"/>
  <c r="I315" i="2"/>
  <c r="P315" i="2" s="1" a="1"/>
  <c r="P315" i="2" s="1"/>
  <c r="I316" i="2"/>
  <c r="P316" i="2" s="1" a="1"/>
  <c r="P316" i="2" s="1"/>
  <c r="I317" i="2"/>
  <c r="P317" i="2" s="1" a="1"/>
  <c r="P317" i="2" s="1"/>
  <c r="I318" i="2"/>
  <c r="P318" i="2" s="1" a="1"/>
  <c r="P318" i="2" s="1"/>
  <c r="I319" i="2"/>
  <c r="P319" i="2" s="1" a="1"/>
  <c r="P319" i="2" s="1"/>
  <c r="I320" i="2"/>
  <c r="P320" i="2" s="1" a="1"/>
  <c r="P320" i="2" s="1"/>
  <c r="I321" i="2"/>
  <c r="P321" i="2" s="1" a="1"/>
  <c r="P321" i="2" s="1"/>
  <c r="I322" i="2"/>
  <c r="P322" i="2" s="1" a="1"/>
  <c r="P322" i="2" s="1"/>
  <c r="I323" i="2"/>
  <c r="P323" i="2" s="1" a="1"/>
  <c r="P323" i="2" s="1"/>
  <c r="I324" i="2"/>
  <c r="P324" i="2" s="1" a="1"/>
  <c r="P324" i="2" s="1"/>
  <c r="I325" i="2"/>
  <c r="P325" i="2" s="1" a="1"/>
  <c r="P325" i="2" s="1"/>
  <c r="I326" i="2"/>
  <c r="P326" i="2" s="1" a="1"/>
  <c r="P326" i="2" s="1"/>
  <c r="I327" i="2"/>
  <c r="P327" i="2" s="1" a="1"/>
  <c r="P327" i="2" s="1"/>
  <c r="I328" i="2"/>
  <c r="P328" i="2" s="1" a="1"/>
  <c r="P328" i="2" s="1"/>
  <c r="I329" i="2"/>
  <c r="P329" i="2" s="1" a="1"/>
  <c r="P329" i="2" s="1"/>
  <c r="I330" i="2"/>
  <c r="P330" i="2" s="1" a="1"/>
  <c r="P330" i="2" s="1"/>
  <c r="I331" i="2"/>
  <c r="P331" i="2" s="1" a="1"/>
  <c r="P331" i="2" s="1"/>
  <c r="I332" i="2"/>
  <c r="P332" i="2" s="1" a="1"/>
  <c r="P332" i="2" s="1"/>
  <c r="I333" i="2"/>
  <c r="P333" i="2" s="1" a="1"/>
  <c r="P333" i="2" s="1"/>
  <c r="I334" i="2"/>
  <c r="P334" i="2" s="1" a="1"/>
  <c r="P334" i="2" s="1"/>
  <c r="I335" i="2"/>
  <c r="P335" i="2" s="1" a="1"/>
  <c r="P335" i="2" s="1"/>
  <c r="I336" i="2"/>
  <c r="P336" i="2" s="1" a="1"/>
  <c r="P336" i="2" s="1"/>
  <c r="I337" i="2"/>
  <c r="P337" i="2" s="1" a="1"/>
  <c r="P337" i="2" s="1"/>
  <c r="I338" i="2"/>
  <c r="P338" i="2" s="1" a="1"/>
  <c r="P338" i="2" s="1"/>
  <c r="I339" i="2"/>
  <c r="P339" i="2" s="1" a="1"/>
  <c r="P339" i="2" s="1"/>
  <c r="I340" i="2"/>
  <c r="P340" i="2" s="1" a="1"/>
  <c r="P340" i="2" s="1"/>
  <c r="I341" i="2"/>
  <c r="P341" i="2" s="1" a="1"/>
  <c r="P341" i="2" s="1"/>
  <c r="I342" i="2"/>
  <c r="P342" i="2" s="1" a="1"/>
  <c r="P342" i="2" s="1"/>
  <c r="I343" i="2"/>
  <c r="P343" i="2" s="1" a="1"/>
  <c r="P343" i="2" s="1"/>
  <c r="I344" i="2"/>
  <c r="P344" i="2" s="1" a="1"/>
  <c r="P344" i="2" s="1"/>
  <c r="I345" i="2"/>
  <c r="P345" i="2" s="1" a="1"/>
  <c r="P345" i="2" s="1"/>
  <c r="I346" i="2"/>
  <c r="P346" i="2" s="1" a="1"/>
  <c r="P346" i="2" s="1"/>
  <c r="I347" i="2"/>
  <c r="P347" i="2" s="1" a="1"/>
  <c r="P347" i="2" s="1"/>
  <c r="I348" i="2"/>
  <c r="P348" i="2" s="1" a="1"/>
  <c r="P348" i="2" s="1"/>
  <c r="I349" i="2"/>
  <c r="P349" i="2" s="1" a="1"/>
  <c r="P349" i="2" s="1"/>
  <c r="I350" i="2"/>
  <c r="P350" i="2" s="1" a="1"/>
  <c r="P350" i="2" s="1"/>
  <c r="I351" i="2"/>
  <c r="P351" i="2" s="1" a="1"/>
  <c r="P351" i="2" s="1"/>
  <c r="I352" i="2"/>
  <c r="P352" i="2" s="1" a="1"/>
  <c r="P352" i="2" s="1"/>
  <c r="I353" i="2"/>
  <c r="P353" i="2" s="1" a="1"/>
  <c r="P353" i="2" s="1"/>
  <c r="I354" i="2"/>
  <c r="P354" i="2" s="1" a="1"/>
  <c r="P354" i="2" s="1"/>
  <c r="I355" i="2"/>
  <c r="P355" i="2" s="1" a="1"/>
  <c r="P355" i="2" s="1"/>
  <c r="I356" i="2"/>
  <c r="P356" i="2" s="1" a="1"/>
  <c r="P356" i="2" s="1"/>
  <c r="I357" i="2"/>
  <c r="P357" i="2" s="1" a="1"/>
  <c r="P357" i="2" s="1"/>
  <c r="I358" i="2"/>
  <c r="P358" i="2" s="1" a="1"/>
  <c r="P358" i="2" s="1"/>
  <c r="I359" i="2"/>
  <c r="P359" i="2" s="1" a="1"/>
  <c r="P359" i="2" s="1"/>
  <c r="I360" i="2"/>
  <c r="P360" i="2" s="1" a="1"/>
  <c r="P360" i="2" s="1"/>
  <c r="I361" i="2"/>
  <c r="P361" i="2" s="1" a="1"/>
  <c r="P361" i="2" s="1"/>
  <c r="I362" i="2"/>
  <c r="P362" i="2" s="1" a="1"/>
  <c r="P362" i="2" s="1"/>
  <c r="I363" i="2"/>
  <c r="P363" i="2" s="1" a="1"/>
  <c r="P363" i="2" s="1"/>
  <c r="I364" i="2"/>
  <c r="P364" i="2" s="1" a="1"/>
  <c r="P364" i="2" s="1"/>
  <c r="I365" i="2"/>
  <c r="P365" i="2" s="1" a="1"/>
  <c r="P365" i="2" s="1"/>
  <c r="I366" i="2"/>
  <c r="P366" i="2" s="1" a="1"/>
  <c r="P366" i="2" s="1"/>
  <c r="I367" i="2"/>
  <c r="P367" i="2" s="1" a="1"/>
  <c r="P367" i="2" s="1"/>
  <c r="I368" i="2"/>
  <c r="P368" i="2" s="1" a="1"/>
  <c r="P368" i="2" s="1"/>
  <c r="I369" i="2"/>
  <c r="P369" i="2" s="1" a="1"/>
  <c r="P369" i="2" s="1"/>
  <c r="I370" i="2"/>
  <c r="P370" i="2" s="1" a="1"/>
  <c r="P370" i="2" s="1"/>
  <c r="I371" i="2"/>
  <c r="P371" i="2" s="1" a="1"/>
  <c r="P371" i="2" s="1"/>
  <c r="I372" i="2"/>
  <c r="P372" i="2" s="1" a="1"/>
  <c r="P372" i="2" s="1"/>
  <c r="I373" i="2"/>
  <c r="P373" i="2" s="1" a="1"/>
  <c r="P373" i="2" s="1"/>
  <c r="I374" i="2"/>
  <c r="P374" i="2" s="1" a="1"/>
  <c r="P374" i="2" s="1"/>
  <c r="I375" i="2"/>
  <c r="P375" i="2" s="1" a="1"/>
  <c r="P375" i="2" s="1"/>
  <c r="I376" i="2"/>
  <c r="P376" i="2" s="1" a="1"/>
  <c r="P376" i="2" s="1"/>
  <c r="I377" i="2"/>
  <c r="P377" i="2" s="1" a="1"/>
  <c r="P377" i="2" s="1"/>
  <c r="I378" i="2"/>
  <c r="P378" i="2" s="1" a="1"/>
  <c r="P378" i="2" s="1"/>
  <c r="I379" i="2"/>
  <c r="P379" i="2" s="1" a="1"/>
  <c r="P379" i="2" s="1"/>
  <c r="I380" i="2"/>
  <c r="P380" i="2" s="1" a="1"/>
  <c r="P380" i="2" s="1"/>
  <c r="I381" i="2"/>
  <c r="P381" i="2" s="1" a="1"/>
  <c r="P381" i="2" s="1"/>
  <c r="I382" i="2"/>
  <c r="P382" i="2" s="1" a="1"/>
  <c r="P382" i="2" s="1"/>
  <c r="I383" i="2"/>
  <c r="P383" i="2" s="1" a="1"/>
  <c r="P383" i="2" s="1"/>
  <c r="I384" i="2"/>
  <c r="P384" i="2" s="1" a="1"/>
  <c r="P384" i="2" s="1"/>
  <c r="I385" i="2"/>
  <c r="P385" i="2" s="1" a="1"/>
  <c r="P385" i="2" s="1"/>
  <c r="I386" i="2"/>
  <c r="P386" i="2" s="1" a="1"/>
  <c r="P386" i="2" s="1"/>
  <c r="I387" i="2"/>
  <c r="P387" i="2" s="1" a="1"/>
  <c r="P387" i="2" s="1"/>
  <c r="I388" i="2"/>
  <c r="P388" i="2" s="1" a="1"/>
  <c r="P388" i="2" s="1"/>
  <c r="I389" i="2"/>
  <c r="P389" i="2" s="1" a="1"/>
  <c r="P389" i="2" s="1"/>
  <c r="I390" i="2"/>
  <c r="P390" i="2" s="1" a="1"/>
  <c r="P390" i="2" s="1"/>
  <c r="I391" i="2"/>
  <c r="P391" i="2" s="1" a="1"/>
  <c r="P391" i="2" s="1"/>
  <c r="I392" i="2"/>
  <c r="P392" i="2" s="1" a="1"/>
  <c r="P392" i="2" s="1"/>
  <c r="I393" i="2"/>
  <c r="P393" i="2" s="1" a="1"/>
  <c r="P393" i="2" s="1"/>
  <c r="I394" i="2"/>
  <c r="P394" i="2" s="1" a="1"/>
  <c r="P394" i="2" s="1"/>
  <c r="I395" i="2"/>
  <c r="P395" i="2" s="1" a="1"/>
  <c r="P395" i="2" s="1"/>
  <c r="I396" i="2"/>
  <c r="P396" i="2" s="1" a="1"/>
  <c r="P396" i="2" s="1"/>
  <c r="I397" i="2"/>
  <c r="P397" i="2" s="1" a="1"/>
  <c r="P397" i="2" s="1"/>
  <c r="I398" i="2"/>
  <c r="P398" i="2" s="1" a="1"/>
  <c r="P398" i="2" s="1"/>
  <c r="I399" i="2"/>
  <c r="P399" i="2" s="1" a="1"/>
  <c r="P399" i="2" s="1"/>
  <c r="I400" i="2"/>
  <c r="P400" i="2" s="1" a="1"/>
  <c r="P400" i="2" s="1"/>
  <c r="I401" i="2"/>
  <c r="P401" i="2" s="1" a="1"/>
  <c r="P401" i="2" s="1"/>
  <c r="I402" i="2"/>
  <c r="P402" i="2" s="1" a="1"/>
  <c r="P402" i="2" s="1"/>
  <c r="I403" i="2"/>
  <c r="P403" i="2" s="1" a="1"/>
  <c r="P403" i="2" s="1"/>
  <c r="I404" i="2"/>
  <c r="P404" i="2" s="1" a="1"/>
  <c r="P404" i="2" s="1"/>
  <c r="I405" i="2"/>
  <c r="P405" i="2" s="1" a="1"/>
  <c r="P405" i="2" s="1"/>
  <c r="I406" i="2"/>
  <c r="P406" i="2" s="1" a="1"/>
  <c r="P406" i="2" s="1"/>
  <c r="I407" i="2"/>
  <c r="P407" i="2" s="1" a="1"/>
  <c r="P407" i="2" s="1"/>
  <c r="I408" i="2"/>
  <c r="P408" i="2" s="1" a="1"/>
  <c r="P408" i="2" s="1"/>
  <c r="I409" i="2"/>
  <c r="P409" i="2" s="1" a="1"/>
  <c r="P409" i="2" s="1"/>
  <c r="I410" i="2"/>
  <c r="P410" i="2" s="1" a="1"/>
  <c r="P410" i="2" s="1"/>
  <c r="I411" i="2"/>
  <c r="P411" i="2" s="1" a="1"/>
  <c r="P411" i="2" s="1"/>
  <c r="I412" i="2"/>
  <c r="P412" i="2" s="1" a="1"/>
  <c r="P412" i="2" s="1"/>
  <c r="I413" i="2"/>
  <c r="P413" i="2" s="1" a="1"/>
  <c r="P413" i="2" s="1"/>
  <c r="I414" i="2"/>
  <c r="P414" i="2" s="1" a="1"/>
  <c r="P414" i="2" s="1"/>
  <c r="I415" i="2"/>
  <c r="P415" i="2" s="1" a="1"/>
  <c r="P415" i="2" s="1"/>
  <c r="I416" i="2"/>
  <c r="P416" i="2" s="1" a="1"/>
  <c r="P416" i="2" s="1"/>
  <c r="I417" i="2"/>
  <c r="P417" i="2" s="1" a="1"/>
  <c r="P417" i="2" s="1"/>
  <c r="I418" i="2"/>
  <c r="P418" i="2" s="1" a="1"/>
  <c r="P418" i="2" s="1"/>
  <c r="I419" i="2"/>
  <c r="P419" i="2" s="1" a="1"/>
  <c r="P419" i="2" s="1"/>
  <c r="I420" i="2"/>
  <c r="P420" i="2" s="1" a="1"/>
  <c r="P420" i="2" s="1"/>
  <c r="I421" i="2"/>
  <c r="P421" i="2" s="1" a="1"/>
  <c r="P421" i="2" s="1"/>
  <c r="I422" i="2"/>
  <c r="P422" i="2" s="1" a="1"/>
  <c r="P422" i="2" s="1"/>
  <c r="I423" i="2"/>
  <c r="P423" i="2" s="1" a="1"/>
  <c r="P423" i="2" s="1"/>
  <c r="I424" i="2"/>
  <c r="P424" i="2" s="1" a="1"/>
  <c r="P424" i="2" s="1"/>
  <c r="I425" i="2"/>
  <c r="P425" i="2" s="1" a="1"/>
  <c r="P425" i="2" s="1"/>
  <c r="I426" i="2"/>
  <c r="P426" i="2" s="1" a="1"/>
  <c r="P426" i="2" s="1"/>
  <c r="I427" i="2"/>
  <c r="P427" i="2" s="1" a="1"/>
  <c r="P427" i="2" s="1"/>
  <c r="I428" i="2"/>
  <c r="P428" i="2" s="1" a="1"/>
  <c r="P428" i="2" s="1"/>
  <c r="I429" i="2"/>
  <c r="P429" i="2" s="1" a="1"/>
  <c r="P429" i="2" s="1"/>
  <c r="I430" i="2"/>
  <c r="P430" i="2" s="1" a="1"/>
  <c r="P430" i="2" s="1"/>
  <c r="I431" i="2"/>
  <c r="P431" i="2" s="1" a="1"/>
  <c r="P431" i="2" s="1"/>
  <c r="I432" i="2"/>
  <c r="P432" i="2" s="1" a="1"/>
  <c r="P432" i="2" s="1"/>
  <c r="I433" i="2"/>
  <c r="P433" i="2" s="1" a="1"/>
  <c r="P433" i="2" s="1"/>
  <c r="I434" i="2"/>
  <c r="P434" i="2" s="1" a="1"/>
  <c r="P434" i="2" s="1"/>
  <c r="I435" i="2"/>
  <c r="P435" i="2" s="1" a="1"/>
  <c r="P435" i="2" s="1"/>
  <c r="I436" i="2"/>
  <c r="P436" i="2" s="1" a="1"/>
  <c r="P436" i="2" s="1"/>
  <c r="I437" i="2"/>
  <c r="P437" i="2" s="1" a="1"/>
  <c r="P437" i="2" s="1"/>
  <c r="I438" i="2"/>
  <c r="P438" i="2" s="1" a="1"/>
  <c r="P438" i="2" s="1"/>
  <c r="I439" i="2"/>
  <c r="P439" i="2" s="1" a="1"/>
  <c r="P439" i="2" s="1"/>
  <c r="I440" i="2"/>
  <c r="P440" i="2" s="1" a="1"/>
  <c r="P440" i="2" s="1"/>
  <c r="I441" i="2"/>
  <c r="P441" i="2" s="1" a="1"/>
  <c r="P441" i="2" s="1"/>
  <c r="I442" i="2"/>
  <c r="P442" i="2" s="1" a="1"/>
  <c r="P442" i="2" s="1"/>
  <c r="I443" i="2"/>
  <c r="P443" i="2" s="1" a="1"/>
  <c r="P443" i="2" s="1"/>
  <c r="I444" i="2"/>
  <c r="P444" i="2" s="1" a="1"/>
  <c r="P444" i="2" s="1"/>
  <c r="I445" i="2"/>
  <c r="P445" i="2" s="1" a="1"/>
  <c r="P445" i="2" s="1"/>
  <c r="I446" i="2"/>
  <c r="P446" i="2" s="1" a="1"/>
  <c r="P446" i="2" s="1"/>
  <c r="I447" i="2"/>
  <c r="P447" i="2" s="1" a="1"/>
  <c r="P447" i="2" s="1"/>
  <c r="I448" i="2"/>
  <c r="P448" i="2" s="1" a="1"/>
  <c r="P448" i="2" s="1"/>
  <c r="I449" i="2"/>
  <c r="P449" i="2" s="1" a="1"/>
  <c r="P449" i="2" s="1"/>
  <c r="I450" i="2"/>
  <c r="P450" i="2" s="1" a="1"/>
  <c r="P450" i="2" s="1"/>
  <c r="I451" i="2"/>
  <c r="P451" i="2" s="1" a="1"/>
  <c r="P451" i="2" s="1"/>
  <c r="I452" i="2"/>
  <c r="P452" i="2" s="1" a="1"/>
  <c r="P452" i="2" s="1"/>
  <c r="I453" i="2"/>
  <c r="P453" i="2" s="1" a="1"/>
  <c r="P453" i="2" s="1"/>
  <c r="I454" i="2"/>
  <c r="P454" i="2" s="1" a="1"/>
  <c r="P454" i="2" s="1"/>
  <c r="I455" i="2"/>
  <c r="P455" i="2" s="1" a="1"/>
  <c r="P455" i="2" s="1"/>
  <c r="I456" i="2"/>
  <c r="P456" i="2" s="1" a="1"/>
  <c r="P456" i="2" s="1"/>
  <c r="I457" i="2"/>
  <c r="P457" i="2" s="1" a="1"/>
  <c r="P457" i="2" s="1"/>
  <c r="I458" i="2"/>
  <c r="P458" i="2" s="1" a="1"/>
  <c r="P458" i="2" s="1"/>
  <c r="I459" i="2"/>
  <c r="P459" i="2" s="1" a="1"/>
  <c r="P459" i="2" s="1"/>
  <c r="I460" i="2"/>
  <c r="P460" i="2" s="1" a="1"/>
  <c r="P460" i="2" s="1"/>
  <c r="I461" i="2"/>
  <c r="P461" i="2" s="1" a="1"/>
  <c r="P461" i="2" s="1"/>
  <c r="I462" i="2"/>
  <c r="P462" i="2" s="1" a="1"/>
  <c r="P462" i="2" s="1"/>
  <c r="I463" i="2"/>
  <c r="P463" i="2" s="1" a="1"/>
  <c r="P463" i="2" s="1"/>
  <c r="I464" i="2"/>
  <c r="P464" i="2" s="1" a="1"/>
  <c r="P464" i="2" s="1"/>
  <c r="I465" i="2"/>
  <c r="P465" i="2" s="1" a="1"/>
  <c r="P465" i="2" s="1"/>
  <c r="I466" i="2"/>
  <c r="P466" i="2" s="1" a="1"/>
  <c r="P466" i="2" s="1"/>
  <c r="I467" i="2"/>
  <c r="P467" i="2" s="1" a="1"/>
  <c r="P467" i="2" s="1"/>
  <c r="I468" i="2"/>
  <c r="P468" i="2" s="1" a="1"/>
  <c r="P468" i="2" s="1"/>
  <c r="I469" i="2"/>
  <c r="P469" i="2" s="1" a="1"/>
  <c r="P469" i="2" s="1"/>
  <c r="I470" i="2"/>
  <c r="P470" i="2" s="1" a="1"/>
  <c r="P470" i="2" s="1"/>
  <c r="I471" i="2"/>
  <c r="P471" i="2" s="1" a="1"/>
  <c r="P471" i="2" s="1"/>
  <c r="I472" i="2"/>
  <c r="P472" i="2" s="1" a="1"/>
  <c r="P472" i="2" s="1"/>
  <c r="I473" i="2"/>
  <c r="P473" i="2" s="1" a="1"/>
  <c r="P473" i="2" s="1"/>
  <c r="I474" i="2"/>
  <c r="P474" i="2" s="1" a="1"/>
  <c r="P474" i="2" s="1"/>
  <c r="I475" i="2"/>
  <c r="P475" i="2" s="1" a="1"/>
  <c r="P475" i="2" s="1"/>
  <c r="I476" i="2"/>
  <c r="P476" i="2" s="1" a="1"/>
  <c r="P476" i="2" s="1"/>
  <c r="I477" i="2"/>
  <c r="P477" i="2" s="1" a="1"/>
  <c r="P477" i="2" s="1"/>
  <c r="I478" i="2"/>
  <c r="P478" i="2" s="1" a="1"/>
  <c r="P478" i="2" s="1"/>
  <c r="I479" i="2"/>
  <c r="P479" i="2" s="1" a="1"/>
  <c r="P479" i="2" s="1"/>
  <c r="I480" i="2"/>
  <c r="P480" i="2" s="1" a="1"/>
  <c r="P480" i="2" s="1"/>
  <c r="I481" i="2"/>
  <c r="P481" i="2" s="1" a="1"/>
  <c r="P481" i="2" s="1"/>
  <c r="I482" i="2"/>
  <c r="P482" i="2" s="1" a="1"/>
  <c r="P482" i="2" s="1"/>
  <c r="I483" i="2"/>
  <c r="P483" i="2" s="1" a="1"/>
  <c r="P483" i="2" s="1"/>
  <c r="I484" i="2"/>
  <c r="P484" i="2" s="1" a="1"/>
  <c r="P484" i="2" s="1"/>
  <c r="I485" i="2"/>
  <c r="P485" i="2" s="1" a="1"/>
  <c r="P485" i="2" s="1"/>
  <c r="I486" i="2"/>
  <c r="P486" i="2" s="1" a="1"/>
  <c r="P486" i="2" s="1"/>
  <c r="I487" i="2"/>
  <c r="P487" i="2" s="1" a="1"/>
  <c r="P487" i="2" s="1"/>
  <c r="I488" i="2"/>
  <c r="P488" i="2" s="1" a="1"/>
  <c r="P488" i="2" s="1"/>
  <c r="I489" i="2"/>
  <c r="P489" i="2" s="1" a="1"/>
  <c r="P489" i="2" s="1"/>
  <c r="I490" i="2"/>
  <c r="P490" i="2" s="1" a="1"/>
  <c r="P490" i="2" s="1"/>
  <c r="I491" i="2"/>
  <c r="P491" i="2" s="1" a="1"/>
  <c r="P491" i="2" s="1"/>
  <c r="I492" i="2"/>
  <c r="P492" i="2" s="1" a="1"/>
  <c r="P492" i="2" s="1"/>
  <c r="I493" i="2"/>
  <c r="P493" i="2" s="1" a="1"/>
  <c r="P493" i="2" s="1"/>
  <c r="I494" i="2"/>
  <c r="P494" i="2" s="1" a="1"/>
  <c r="P494" i="2" s="1"/>
  <c r="I495" i="2"/>
  <c r="P495" i="2" s="1" a="1"/>
  <c r="P495" i="2" s="1"/>
  <c r="I496" i="2"/>
  <c r="P496" i="2" s="1" a="1"/>
  <c r="P496" i="2" s="1"/>
  <c r="I497" i="2"/>
  <c r="P497" i="2" s="1" a="1"/>
  <c r="P497" i="2" s="1"/>
  <c r="I498" i="2"/>
  <c r="P498" i="2" s="1" a="1"/>
  <c r="P498" i="2" s="1"/>
  <c r="I499" i="2"/>
  <c r="P499" i="2" s="1" a="1"/>
  <c r="P499" i="2" s="1"/>
  <c r="I500" i="2"/>
  <c r="P500" i="2" s="1" a="1"/>
  <c r="P500" i="2" s="1"/>
  <c r="I501" i="2"/>
  <c r="P501" i="2" s="1" a="1"/>
  <c r="P501" i="2" s="1"/>
  <c r="I502" i="2"/>
  <c r="P502" i="2" s="1" a="1"/>
  <c r="P502" i="2" s="1"/>
  <c r="I503" i="2"/>
  <c r="P503" i="2" s="1" a="1"/>
  <c r="P503" i="2" s="1"/>
  <c r="I504" i="2"/>
  <c r="P504" i="2" s="1" a="1"/>
  <c r="P504" i="2" s="1"/>
  <c r="I505" i="2"/>
  <c r="P505" i="2" s="1" a="1"/>
  <c r="P505" i="2" s="1"/>
  <c r="I506" i="2"/>
  <c r="P506" i="2" s="1" a="1"/>
  <c r="P506" i="2" s="1"/>
  <c r="I507" i="2"/>
  <c r="P507" i="2" s="1" a="1"/>
  <c r="P507" i="2" s="1"/>
  <c r="I508" i="2"/>
  <c r="P508" i="2" s="1" a="1"/>
  <c r="P508" i="2" s="1"/>
  <c r="I509" i="2"/>
  <c r="P509" i="2" s="1" a="1"/>
  <c r="P509" i="2" s="1"/>
  <c r="I510" i="2"/>
  <c r="P510" i="2" s="1" a="1"/>
  <c r="P510" i="2" s="1"/>
  <c r="I511" i="2"/>
  <c r="P511" i="2" s="1" a="1"/>
  <c r="P511" i="2" s="1"/>
  <c r="I512" i="2"/>
  <c r="P512" i="2" s="1" a="1"/>
  <c r="P512" i="2" s="1"/>
  <c r="I513" i="2"/>
  <c r="P513" i="2" s="1" a="1"/>
  <c r="P513" i="2" s="1"/>
  <c r="I514" i="2"/>
  <c r="P514" i="2" s="1" a="1"/>
  <c r="P514" i="2" s="1"/>
  <c r="I515" i="2"/>
  <c r="P515" i="2" s="1" a="1"/>
  <c r="P515" i="2" s="1"/>
  <c r="I516" i="2"/>
  <c r="P516" i="2" s="1" a="1"/>
  <c r="P516" i="2" s="1"/>
  <c r="I517" i="2"/>
  <c r="P517" i="2" s="1" a="1"/>
  <c r="P517" i="2" s="1"/>
  <c r="I518" i="2"/>
  <c r="P518" i="2" s="1" a="1"/>
  <c r="P518" i="2" s="1"/>
  <c r="I519" i="2"/>
  <c r="P519" i="2" s="1" a="1"/>
  <c r="P519" i="2" s="1"/>
  <c r="I520" i="2"/>
  <c r="P520" i="2" s="1" a="1"/>
  <c r="P520" i="2" s="1"/>
  <c r="I521" i="2"/>
  <c r="P521" i="2" s="1" a="1"/>
  <c r="P521" i="2" s="1"/>
  <c r="I522" i="2"/>
  <c r="P522" i="2" s="1" a="1"/>
  <c r="P522" i="2" s="1"/>
  <c r="I523" i="2"/>
  <c r="P523" i="2" s="1" a="1"/>
  <c r="P523" i="2" s="1"/>
  <c r="I524" i="2"/>
  <c r="P524" i="2" s="1" a="1"/>
  <c r="P524" i="2" s="1"/>
  <c r="I525" i="2"/>
  <c r="P525" i="2" s="1" a="1"/>
  <c r="P525" i="2" s="1"/>
  <c r="I526" i="2"/>
  <c r="P526" i="2" s="1" a="1"/>
  <c r="P526" i="2" s="1"/>
  <c r="I527" i="2"/>
  <c r="P527" i="2" s="1" a="1"/>
  <c r="P527" i="2" s="1"/>
  <c r="I528" i="2"/>
  <c r="P528" i="2" s="1" a="1"/>
  <c r="P528" i="2" s="1"/>
  <c r="I529" i="2"/>
  <c r="P529" i="2" s="1" a="1"/>
  <c r="P529" i="2" s="1"/>
  <c r="I530" i="2"/>
  <c r="P530" i="2" s="1" a="1"/>
  <c r="P530" i="2" s="1"/>
  <c r="I531" i="2"/>
  <c r="P531" i="2" s="1" a="1"/>
  <c r="P531" i="2" s="1"/>
  <c r="I532" i="2"/>
  <c r="P532" i="2" s="1" a="1"/>
  <c r="P532" i="2" s="1"/>
  <c r="I533" i="2"/>
  <c r="P533" i="2" s="1" a="1"/>
  <c r="P533" i="2" s="1"/>
  <c r="I534" i="2"/>
  <c r="P534" i="2" s="1" a="1"/>
  <c r="P534" i="2" s="1"/>
  <c r="I535" i="2"/>
  <c r="P535" i="2" s="1" a="1"/>
  <c r="P535" i="2" s="1"/>
  <c r="I536" i="2"/>
  <c r="P536" i="2" s="1" a="1"/>
  <c r="P536" i="2" s="1"/>
  <c r="I537" i="2"/>
  <c r="P537" i="2" s="1" a="1"/>
  <c r="P537" i="2" s="1"/>
  <c r="I538" i="2"/>
  <c r="P538" i="2" s="1" a="1"/>
  <c r="P538" i="2" s="1"/>
  <c r="I539" i="2"/>
  <c r="P539" i="2" s="1" a="1"/>
  <c r="P539" i="2" s="1"/>
  <c r="I540" i="2"/>
  <c r="P540" i="2" s="1" a="1"/>
  <c r="P540" i="2" s="1"/>
  <c r="I541" i="2"/>
  <c r="P541" i="2" s="1" a="1"/>
  <c r="P541" i="2" s="1"/>
  <c r="I542" i="2"/>
  <c r="P542" i="2" s="1" a="1"/>
  <c r="P542" i="2" s="1"/>
  <c r="I543" i="2"/>
  <c r="P543" i="2" s="1" a="1"/>
  <c r="P543" i="2" s="1"/>
  <c r="I544" i="2"/>
  <c r="P544" i="2" s="1" a="1"/>
  <c r="P544" i="2" s="1"/>
  <c r="I545" i="2"/>
  <c r="P545" i="2" s="1" a="1"/>
  <c r="P545" i="2" s="1"/>
  <c r="I546" i="2"/>
  <c r="P546" i="2" s="1" a="1"/>
  <c r="P546" i="2" s="1"/>
  <c r="I547" i="2"/>
  <c r="P547" i="2" s="1" a="1"/>
  <c r="P547" i="2" s="1"/>
  <c r="I548" i="2"/>
  <c r="P548" i="2" s="1" a="1"/>
  <c r="P548" i="2" s="1"/>
  <c r="I549" i="2"/>
  <c r="P549" i="2" s="1" a="1"/>
  <c r="P549" i="2" s="1"/>
  <c r="I550" i="2"/>
  <c r="P550" i="2" s="1" a="1"/>
  <c r="P550" i="2" s="1"/>
  <c r="I551" i="2"/>
  <c r="P551" i="2" s="1" a="1"/>
  <c r="P551" i="2" s="1"/>
  <c r="I552" i="2"/>
  <c r="P552" i="2" s="1" a="1"/>
  <c r="P552" i="2" s="1"/>
  <c r="I553" i="2"/>
  <c r="P553" i="2" s="1" a="1"/>
  <c r="P553" i="2" s="1"/>
  <c r="I554" i="2"/>
  <c r="P554" i="2" s="1" a="1"/>
  <c r="P554" i="2" s="1"/>
  <c r="I555" i="2"/>
  <c r="P555" i="2" s="1" a="1"/>
  <c r="P555" i="2" s="1"/>
  <c r="I556" i="2"/>
  <c r="P556" i="2" s="1" a="1"/>
  <c r="P556" i="2" s="1"/>
  <c r="I557" i="2"/>
  <c r="P557" i="2" s="1" a="1"/>
  <c r="P557" i="2" s="1"/>
  <c r="I558" i="2"/>
  <c r="P558" i="2" s="1" a="1"/>
  <c r="P558" i="2" s="1"/>
  <c r="I559" i="2"/>
  <c r="P559" i="2" s="1" a="1"/>
  <c r="P559" i="2" s="1"/>
  <c r="I560" i="2"/>
  <c r="P560" i="2" s="1" a="1"/>
  <c r="P560" i="2" s="1"/>
  <c r="I561" i="2"/>
  <c r="P561" i="2" s="1" a="1"/>
  <c r="P561" i="2" s="1"/>
  <c r="I562" i="2"/>
  <c r="P562" i="2" s="1" a="1"/>
  <c r="P562" i="2" s="1"/>
  <c r="I563" i="2"/>
  <c r="P563" i="2" s="1" a="1"/>
  <c r="P563" i="2" s="1"/>
  <c r="I564" i="2"/>
  <c r="P564" i="2" s="1" a="1"/>
  <c r="P564" i="2" s="1"/>
  <c r="I565" i="2"/>
  <c r="P565" i="2" s="1" a="1"/>
  <c r="P565" i="2" s="1"/>
  <c r="I566" i="2"/>
  <c r="P566" i="2" s="1" a="1"/>
  <c r="P566" i="2" s="1"/>
  <c r="I567" i="2"/>
  <c r="P567" i="2" s="1" a="1"/>
  <c r="P567" i="2" s="1"/>
  <c r="I568" i="2"/>
  <c r="P568" i="2" s="1" a="1"/>
  <c r="P568" i="2" s="1"/>
  <c r="I569" i="2"/>
  <c r="P569" i="2" s="1" a="1"/>
  <c r="P569" i="2" s="1"/>
  <c r="I570" i="2"/>
  <c r="P570" i="2" s="1" a="1"/>
  <c r="P570" i="2" s="1"/>
  <c r="I571" i="2"/>
  <c r="P571" i="2" s="1" a="1"/>
  <c r="P571" i="2" s="1"/>
  <c r="I572" i="2"/>
  <c r="P572" i="2" s="1" a="1"/>
  <c r="P572" i="2" s="1"/>
  <c r="I573" i="2"/>
  <c r="P573" i="2" s="1" a="1"/>
  <c r="P573" i="2" s="1"/>
  <c r="I574" i="2"/>
  <c r="P574" i="2" s="1" a="1"/>
  <c r="P574" i="2" s="1"/>
  <c r="I575" i="2"/>
  <c r="P575" i="2" s="1" a="1"/>
  <c r="P575" i="2" s="1"/>
  <c r="I576" i="2"/>
  <c r="P576" i="2" s="1" a="1"/>
  <c r="P576" i="2" s="1"/>
  <c r="I577" i="2"/>
  <c r="P577" i="2" s="1" a="1"/>
  <c r="P577" i="2" s="1"/>
  <c r="I578" i="2"/>
  <c r="P578" i="2" s="1" a="1"/>
  <c r="P578" i="2" s="1"/>
  <c r="I579" i="2"/>
  <c r="P579" i="2" s="1" a="1"/>
  <c r="P579" i="2" s="1"/>
  <c r="I580" i="2"/>
  <c r="P580" i="2" s="1" a="1"/>
  <c r="P580" i="2" s="1"/>
  <c r="I581" i="2"/>
  <c r="P581" i="2" s="1" a="1"/>
  <c r="P581" i="2" s="1"/>
  <c r="I582" i="2"/>
  <c r="P582" i="2" s="1" a="1"/>
  <c r="P582" i="2" s="1"/>
  <c r="I583" i="2"/>
  <c r="P583" i="2" s="1" a="1"/>
  <c r="P583" i="2" s="1"/>
  <c r="I584" i="2"/>
  <c r="P584" i="2" s="1" a="1"/>
  <c r="P584" i="2" s="1"/>
  <c r="I585" i="2"/>
  <c r="P585" i="2" s="1" a="1"/>
  <c r="P585" i="2" s="1"/>
  <c r="I586" i="2"/>
  <c r="P586" i="2" s="1" a="1"/>
  <c r="P586" i="2" s="1"/>
  <c r="I587" i="2"/>
  <c r="P587" i="2" s="1" a="1"/>
  <c r="P587" i="2" s="1"/>
  <c r="I588" i="2"/>
  <c r="P588" i="2" s="1" a="1"/>
  <c r="P588" i="2" s="1"/>
  <c r="I589" i="2"/>
  <c r="P589" i="2" s="1" a="1"/>
  <c r="P589" i="2" s="1"/>
  <c r="I590" i="2"/>
  <c r="P590" i="2" s="1" a="1"/>
  <c r="P590" i="2" s="1"/>
  <c r="I591" i="2"/>
  <c r="P591" i="2" s="1" a="1"/>
  <c r="P591" i="2" s="1"/>
  <c r="I592" i="2"/>
  <c r="P592" i="2" s="1" a="1"/>
  <c r="P592" i="2" s="1"/>
  <c r="I593" i="2"/>
  <c r="P593" i="2" s="1" a="1"/>
  <c r="P593" i="2" s="1"/>
  <c r="I594" i="2"/>
  <c r="P594" i="2" s="1" a="1"/>
  <c r="P594" i="2" s="1"/>
  <c r="I595" i="2"/>
  <c r="P595" i="2" s="1" a="1"/>
  <c r="P595" i="2" s="1"/>
  <c r="I596" i="2"/>
  <c r="P596" i="2" s="1" a="1"/>
  <c r="P596" i="2" s="1"/>
  <c r="I597" i="2"/>
  <c r="P597" i="2" s="1" a="1"/>
  <c r="P597" i="2" s="1"/>
  <c r="I598" i="2"/>
  <c r="P598" i="2" s="1" a="1"/>
  <c r="P598" i="2" s="1"/>
  <c r="I599" i="2"/>
  <c r="P599" i="2" s="1" a="1"/>
  <c r="P599" i="2" s="1"/>
  <c r="I600" i="2"/>
  <c r="P600" i="2" s="1" a="1"/>
  <c r="P600" i="2" s="1"/>
  <c r="I601" i="2"/>
  <c r="P601" i="2" s="1" a="1"/>
  <c r="P601" i="2" s="1"/>
  <c r="I602" i="2"/>
  <c r="P602" i="2" s="1" a="1"/>
  <c r="P602" i="2" s="1"/>
  <c r="I603" i="2"/>
  <c r="P603" i="2" s="1" a="1"/>
  <c r="P603" i="2" s="1"/>
  <c r="I604" i="2"/>
  <c r="P604" i="2" s="1" a="1"/>
  <c r="P604" i="2" s="1"/>
  <c r="I605" i="2"/>
  <c r="P605" i="2" s="1" a="1"/>
  <c r="P605" i="2" s="1"/>
  <c r="I606" i="2"/>
  <c r="P606" i="2" s="1" a="1"/>
  <c r="P606" i="2" s="1"/>
  <c r="I607" i="2"/>
  <c r="P607" i="2" s="1" a="1"/>
  <c r="P607" i="2" s="1"/>
  <c r="I608" i="2"/>
  <c r="P608" i="2" s="1" a="1"/>
  <c r="P608" i="2" s="1"/>
  <c r="I609" i="2"/>
  <c r="P609" i="2" s="1" a="1"/>
  <c r="P609" i="2" s="1"/>
  <c r="I610" i="2"/>
  <c r="P610" i="2" s="1" a="1"/>
  <c r="P610" i="2" s="1"/>
  <c r="I611" i="2"/>
  <c r="P611" i="2" s="1" a="1"/>
  <c r="P611" i="2" s="1"/>
  <c r="I612" i="2"/>
  <c r="P612" i="2" s="1" a="1"/>
  <c r="P612" i="2" s="1"/>
  <c r="I613" i="2"/>
  <c r="P613" i="2" s="1" a="1"/>
  <c r="P613" i="2" s="1"/>
  <c r="I614" i="2"/>
  <c r="P614" i="2" s="1" a="1"/>
  <c r="P614" i="2" s="1"/>
  <c r="I615" i="2"/>
  <c r="P615" i="2" s="1" a="1"/>
  <c r="P615" i="2" s="1"/>
  <c r="I616" i="2"/>
  <c r="P616" i="2" s="1" a="1"/>
  <c r="P616" i="2" s="1"/>
  <c r="I617" i="2"/>
  <c r="P617" i="2" s="1" a="1"/>
  <c r="P617" i="2" s="1"/>
  <c r="I618" i="2"/>
  <c r="P618" i="2" s="1" a="1"/>
  <c r="P618" i="2" s="1"/>
  <c r="I619" i="2"/>
  <c r="P619" i="2" s="1" a="1"/>
  <c r="P619" i="2" s="1"/>
  <c r="I620" i="2"/>
  <c r="P620" i="2" s="1" a="1"/>
  <c r="P620" i="2" s="1"/>
  <c r="I621" i="2"/>
  <c r="P621" i="2" s="1" a="1"/>
  <c r="P621" i="2" s="1"/>
  <c r="I622" i="2"/>
  <c r="P622" i="2" s="1" a="1"/>
  <c r="P622" i="2" s="1"/>
  <c r="I623" i="2"/>
  <c r="P623" i="2" s="1" a="1"/>
  <c r="P623" i="2" s="1"/>
  <c r="I624" i="2"/>
  <c r="P624" i="2" s="1" a="1"/>
  <c r="P624" i="2" s="1"/>
  <c r="I625" i="2"/>
  <c r="P625" i="2" s="1" a="1"/>
  <c r="P625" i="2" s="1"/>
  <c r="I626" i="2"/>
  <c r="P626" i="2" s="1" a="1"/>
  <c r="P626" i="2" s="1"/>
  <c r="I627" i="2"/>
  <c r="P627" i="2" s="1" a="1"/>
  <c r="P627" i="2" s="1"/>
  <c r="I628" i="2"/>
  <c r="P628" i="2" s="1" a="1"/>
  <c r="P628" i="2" s="1"/>
  <c r="I629" i="2"/>
  <c r="P629" i="2" s="1" a="1"/>
  <c r="P629" i="2" s="1"/>
  <c r="I630" i="2"/>
  <c r="P630" i="2" s="1" a="1"/>
  <c r="P630" i="2" s="1"/>
  <c r="I631" i="2"/>
  <c r="P631" i="2" s="1" a="1"/>
  <c r="P631" i="2" s="1"/>
  <c r="I632" i="2"/>
  <c r="P632" i="2" s="1" a="1"/>
  <c r="P632" i="2" s="1"/>
  <c r="I633" i="2"/>
  <c r="P633" i="2" s="1" a="1"/>
  <c r="P633" i="2" s="1"/>
  <c r="I634" i="2"/>
  <c r="P634" i="2" s="1" a="1"/>
  <c r="P634" i="2" s="1"/>
  <c r="I635" i="2"/>
  <c r="P635" i="2" s="1" a="1"/>
  <c r="P635" i="2" s="1"/>
  <c r="I636" i="2"/>
  <c r="P636" i="2" s="1" a="1"/>
  <c r="P636" i="2" s="1"/>
  <c r="I637" i="2"/>
  <c r="P637" i="2" s="1" a="1"/>
  <c r="P637" i="2" s="1"/>
  <c r="I638" i="2"/>
  <c r="P638" i="2" s="1" a="1"/>
  <c r="P638" i="2" s="1"/>
  <c r="I639" i="2"/>
  <c r="P639" i="2" s="1" a="1"/>
  <c r="P639" i="2" s="1"/>
  <c r="I640" i="2"/>
  <c r="P640" i="2" s="1" a="1"/>
  <c r="P640" i="2" s="1"/>
  <c r="I641" i="2"/>
  <c r="P641" i="2" s="1" a="1"/>
  <c r="P641" i="2" s="1"/>
  <c r="I642" i="2"/>
  <c r="P642" i="2" s="1" a="1"/>
  <c r="P642" i="2" s="1"/>
  <c r="I643" i="2"/>
  <c r="P643" i="2" s="1" a="1"/>
  <c r="P643" i="2" s="1"/>
  <c r="I644" i="2"/>
  <c r="P644" i="2" s="1" a="1"/>
  <c r="P644" i="2" s="1"/>
  <c r="I645" i="2"/>
  <c r="P645" i="2" s="1" a="1"/>
  <c r="P645" i="2" s="1"/>
  <c r="I646" i="2"/>
  <c r="P646" i="2" s="1" a="1"/>
  <c r="P646" i="2" s="1"/>
  <c r="I647" i="2"/>
  <c r="P647" i="2" s="1" a="1"/>
  <c r="P647" i="2" s="1"/>
  <c r="I648" i="2"/>
  <c r="P648" i="2" s="1" a="1"/>
  <c r="P648" i="2" s="1"/>
  <c r="I649" i="2"/>
  <c r="P649" i="2" s="1" a="1"/>
  <c r="P649" i="2" s="1"/>
  <c r="I650" i="2"/>
  <c r="P650" i="2" s="1" a="1"/>
  <c r="P650" i="2" s="1"/>
  <c r="I651" i="2"/>
  <c r="P651" i="2" s="1" a="1"/>
  <c r="P651" i="2" s="1"/>
  <c r="I652" i="2"/>
  <c r="P652" i="2" s="1" a="1"/>
  <c r="P652" i="2" s="1"/>
  <c r="I653" i="2"/>
  <c r="P653" i="2" s="1" a="1"/>
  <c r="P653" i="2" s="1"/>
  <c r="I654" i="2"/>
  <c r="P654" i="2" s="1" a="1"/>
  <c r="P654" i="2" s="1"/>
  <c r="I655" i="2"/>
  <c r="P655" i="2" s="1" a="1"/>
  <c r="P655" i="2" s="1"/>
  <c r="I656" i="2"/>
  <c r="P656" i="2" s="1" a="1"/>
  <c r="P656" i="2" s="1"/>
  <c r="I657" i="2"/>
  <c r="P657" i="2" s="1" a="1"/>
  <c r="P657" i="2" s="1"/>
  <c r="I658" i="2"/>
  <c r="P658" i="2" s="1" a="1"/>
  <c r="P658" i="2" s="1"/>
  <c r="I659" i="2"/>
  <c r="P659" i="2" s="1" a="1"/>
  <c r="P659" i="2" s="1"/>
  <c r="I660" i="2"/>
  <c r="P660" i="2" s="1" a="1"/>
  <c r="P660" i="2" s="1"/>
  <c r="I661" i="2"/>
  <c r="P661" i="2" s="1" a="1"/>
  <c r="P661" i="2" s="1"/>
  <c r="I662" i="2"/>
  <c r="P662" i="2" s="1" a="1"/>
  <c r="P662" i="2" s="1"/>
  <c r="I663" i="2"/>
  <c r="P663" i="2" s="1" a="1"/>
  <c r="P663" i="2" s="1"/>
  <c r="I664" i="2"/>
  <c r="P664" i="2" s="1" a="1"/>
  <c r="P664" i="2" s="1"/>
  <c r="I665" i="2"/>
  <c r="P665" i="2" s="1" a="1"/>
  <c r="P665" i="2" s="1"/>
  <c r="I666" i="2"/>
  <c r="P666" i="2" s="1" a="1"/>
  <c r="P666" i="2" s="1"/>
  <c r="I667" i="2"/>
  <c r="P667" i="2" s="1" a="1"/>
  <c r="P667" i="2" s="1"/>
  <c r="I668" i="2"/>
  <c r="P668" i="2" s="1" a="1"/>
  <c r="P668" i="2" s="1"/>
  <c r="I669" i="2"/>
  <c r="P669" i="2" s="1" a="1"/>
  <c r="P669" i="2" s="1"/>
  <c r="I670" i="2"/>
  <c r="P670" i="2" s="1" a="1"/>
  <c r="P670" i="2" s="1"/>
  <c r="I671" i="2"/>
  <c r="P671" i="2" s="1" a="1"/>
  <c r="P671" i="2" s="1"/>
  <c r="I672" i="2"/>
  <c r="P672" i="2" s="1" a="1"/>
  <c r="P672" i="2" s="1"/>
  <c r="I673" i="2"/>
  <c r="P673" i="2" s="1" a="1"/>
  <c r="P673" i="2" s="1"/>
  <c r="I674" i="2"/>
  <c r="P674" i="2" s="1" a="1"/>
  <c r="P674" i="2" s="1"/>
  <c r="I675" i="2"/>
  <c r="P675" i="2" s="1" a="1"/>
  <c r="P675" i="2" s="1"/>
  <c r="I676" i="2"/>
  <c r="P676" i="2" s="1" a="1"/>
  <c r="P676" i="2" s="1"/>
  <c r="I677" i="2"/>
  <c r="P677" i="2" s="1" a="1"/>
  <c r="P677" i="2" s="1"/>
  <c r="I678" i="2"/>
  <c r="P678" i="2" s="1" a="1"/>
  <c r="P678" i="2" s="1"/>
  <c r="I679" i="2"/>
  <c r="P679" i="2" s="1" a="1"/>
  <c r="P679" i="2" s="1"/>
  <c r="I680" i="2"/>
  <c r="P680" i="2" s="1" a="1"/>
  <c r="P680" i="2" s="1"/>
  <c r="I681" i="2"/>
  <c r="P681" i="2" s="1" a="1"/>
  <c r="P681" i="2" s="1"/>
  <c r="I682" i="2"/>
  <c r="P682" i="2" s="1" a="1"/>
  <c r="P682" i="2" s="1"/>
  <c r="I683" i="2"/>
  <c r="P683" i="2" s="1" a="1"/>
  <c r="P683" i="2" s="1"/>
  <c r="I684" i="2"/>
  <c r="P684" i="2" s="1" a="1"/>
  <c r="P684" i="2" s="1"/>
  <c r="I685" i="2"/>
  <c r="P685" i="2" s="1" a="1"/>
  <c r="P685" i="2" s="1"/>
  <c r="I686" i="2"/>
  <c r="P686" i="2" s="1" a="1"/>
  <c r="P686" i="2" s="1"/>
  <c r="I687" i="2"/>
  <c r="P687" i="2" s="1" a="1"/>
  <c r="P687" i="2" s="1"/>
  <c r="I688" i="2"/>
  <c r="P688" i="2" s="1" a="1"/>
  <c r="P688" i="2" s="1"/>
  <c r="I689" i="2"/>
  <c r="P689" i="2" s="1" a="1"/>
  <c r="P689" i="2" s="1"/>
  <c r="I690" i="2"/>
  <c r="P690" i="2" s="1" a="1"/>
  <c r="P690" i="2" s="1"/>
  <c r="I691" i="2"/>
  <c r="P691" i="2" s="1" a="1"/>
  <c r="P691" i="2" s="1"/>
  <c r="I692" i="2"/>
  <c r="P692" i="2" s="1" a="1"/>
  <c r="P692" i="2" s="1"/>
  <c r="I693" i="2"/>
  <c r="P693" i="2" s="1" a="1"/>
  <c r="P693" i="2" s="1"/>
  <c r="I694" i="2"/>
  <c r="P694" i="2" s="1" a="1"/>
  <c r="P694" i="2" s="1"/>
  <c r="I695" i="2"/>
  <c r="P695" i="2" s="1" a="1"/>
  <c r="P695" i="2" s="1"/>
  <c r="I696" i="2"/>
  <c r="P696" i="2" s="1" a="1"/>
  <c r="P696" i="2" s="1"/>
  <c r="I697" i="2"/>
  <c r="P697" i="2" s="1" a="1"/>
  <c r="P697" i="2" s="1"/>
  <c r="I698" i="2"/>
  <c r="P698" i="2" s="1" a="1"/>
  <c r="P698" i="2" s="1"/>
  <c r="I699" i="2"/>
  <c r="P699" i="2" s="1" a="1"/>
  <c r="P699" i="2" s="1"/>
  <c r="I700" i="2"/>
  <c r="P700" i="2" s="1" a="1"/>
  <c r="P700" i="2" s="1"/>
  <c r="I701" i="2"/>
  <c r="P701" i="2" s="1" a="1"/>
  <c r="P701" i="2" s="1"/>
  <c r="I702" i="2"/>
  <c r="P702" i="2" s="1" a="1"/>
  <c r="P702" i="2" s="1"/>
  <c r="I703" i="2"/>
  <c r="P703" i="2" s="1" a="1"/>
  <c r="P703" i="2" s="1"/>
  <c r="I704" i="2"/>
  <c r="P704" i="2" s="1" a="1"/>
  <c r="P704" i="2" s="1"/>
  <c r="I705" i="2"/>
  <c r="P705" i="2" s="1" a="1"/>
  <c r="P705" i="2" s="1"/>
  <c r="I706" i="2"/>
  <c r="P706" i="2" s="1" a="1"/>
  <c r="P706" i="2" s="1"/>
  <c r="I707" i="2"/>
  <c r="P707" i="2" s="1" a="1"/>
  <c r="P707" i="2" s="1"/>
  <c r="I708" i="2"/>
  <c r="P708" i="2" s="1" a="1"/>
  <c r="P708" i="2" s="1"/>
  <c r="I709" i="2"/>
  <c r="P709" i="2" s="1" a="1"/>
  <c r="P709" i="2" s="1"/>
  <c r="I710" i="2"/>
  <c r="P710" i="2" s="1" a="1"/>
  <c r="P710" i="2" s="1"/>
  <c r="I711" i="2"/>
  <c r="P711" i="2" s="1" a="1"/>
  <c r="P711" i="2" s="1"/>
  <c r="I712" i="2"/>
  <c r="P712" i="2" s="1" a="1"/>
  <c r="P712" i="2" s="1"/>
  <c r="I713" i="2"/>
  <c r="P713" i="2" s="1" a="1"/>
  <c r="P713" i="2" s="1"/>
  <c r="I714" i="2"/>
  <c r="P714" i="2" s="1" a="1"/>
  <c r="P714" i="2" s="1"/>
  <c r="I715" i="2"/>
  <c r="P715" i="2" s="1" a="1"/>
  <c r="P715" i="2" s="1"/>
  <c r="I716" i="2"/>
  <c r="P716" i="2" s="1" a="1"/>
  <c r="P716" i="2" s="1"/>
  <c r="I717" i="2"/>
  <c r="P717" i="2" s="1" a="1"/>
  <c r="P717" i="2" s="1"/>
  <c r="I718" i="2"/>
  <c r="P718" i="2" s="1" a="1"/>
  <c r="P718" i="2" s="1"/>
  <c r="I719" i="2"/>
  <c r="P719" i="2" s="1" a="1"/>
  <c r="P719" i="2" s="1"/>
  <c r="I720" i="2"/>
  <c r="P720" i="2" s="1" a="1"/>
  <c r="P720" i="2" s="1"/>
  <c r="I721" i="2"/>
  <c r="P721" i="2" s="1" a="1"/>
  <c r="P721" i="2" s="1"/>
  <c r="I722" i="2"/>
  <c r="P722" i="2" s="1" a="1"/>
  <c r="P722" i="2" s="1"/>
  <c r="I723" i="2"/>
  <c r="P723" i="2" s="1" a="1"/>
  <c r="P723" i="2" s="1"/>
  <c r="I724" i="2"/>
  <c r="P724" i="2" s="1" a="1"/>
  <c r="P724" i="2" s="1"/>
  <c r="I725" i="2"/>
  <c r="P725" i="2" s="1" a="1"/>
  <c r="P725" i="2" s="1"/>
  <c r="I726" i="2"/>
  <c r="P726" i="2" s="1" a="1"/>
  <c r="P726" i="2" s="1"/>
  <c r="I727" i="2"/>
  <c r="P727" i="2" s="1" a="1"/>
  <c r="P727" i="2" s="1"/>
  <c r="I728" i="2"/>
  <c r="P728" i="2" s="1" a="1"/>
  <c r="P728" i="2" s="1"/>
  <c r="I729" i="2"/>
  <c r="P729" i="2" s="1" a="1"/>
  <c r="P729" i="2" s="1"/>
  <c r="I730" i="2"/>
  <c r="P730" i="2" s="1" a="1"/>
  <c r="P730" i="2" s="1"/>
  <c r="I731" i="2"/>
  <c r="P731" i="2" s="1" a="1"/>
  <c r="P731" i="2" s="1"/>
  <c r="I732" i="2"/>
  <c r="P732" i="2" s="1" a="1"/>
  <c r="P732" i="2" s="1"/>
  <c r="I733" i="2"/>
  <c r="P733" i="2" s="1" a="1"/>
  <c r="P733" i="2" s="1"/>
  <c r="I734" i="2"/>
  <c r="P734" i="2" s="1" a="1"/>
  <c r="P734" i="2" s="1"/>
  <c r="I735" i="2"/>
  <c r="P735" i="2" s="1" a="1"/>
  <c r="P735" i="2" s="1"/>
  <c r="I736" i="2"/>
  <c r="P736" i="2" s="1" a="1"/>
  <c r="P736" i="2" s="1"/>
  <c r="I737" i="2"/>
  <c r="P737" i="2" s="1" a="1"/>
  <c r="P737" i="2" s="1"/>
  <c r="I738" i="2"/>
  <c r="P738" i="2" s="1" a="1"/>
  <c r="P738" i="2" s="1"/>
  <c r="I739" i="2"/>
  <c r="P739" i="2" s="1" a="1"/>
  <c r="P739" i="2" s="1"/>
  <c r="I740" i="2"/>
  <c r="P740" i="2" s="1" a="1"/>
  <c r="P740" i="2" s="1"/>
  <c r="I741" i="2"/>
  <c r="P741" i="2" s="1" a="1"/>
  <c r="P741" i="2" s="1"/>
  <c r="I742" i="2"/>
  <c r="P742" i="2" s="1" a="1"/>
  <c r="P742" i="2" s="1"/>
  <c r="I743" i="2"/>
  <c r="P743" i="2" s="1" a="1"/>
  <c r="P743" i="2" s="1"/>
  <c r="I744" i="2"/>
  <c r="P744" i="2" s="1" a="1"/>
  <c r="P744" i="2" s="1"/>
  <c r="I745" i="2"/>
  <c r="P745" i="2" s="1" a="1"/>
  <c r="P745" i="2" s="1"/>
  <c r="I746" i="2"/>
  <c r="P746" i="2" s="1" a="1"/>
  <c r="P746" i="2" s="1"/>
  <c r="I747" i="2"/>
  <c r="P747" i="2" s="1" a="1"/>
  <c r="P747" i="2" s="1"/>
  <c r="I748" i="2"/>
  <c r="P748" i="2" s="1" a="1"/>
  <c r="P748" i="2" s="1"/>
  <c r="I749" i="2"/>
  <c r="P749" i="2" s="1" a="1"/>
  <c r="P749" i="2" s="1"/>
  <c r="I750" i="2"/>
  <c r="P750" i="2" s="1" a="1"/>
  <c r="P750" i="2" s="1"/>
  <c r="I751" i="2"/>
  <c r="P751" i="2" s="1" a="1"/>
  <c r="P751" i="2" s="1"/>
  <c r="I752" i="2"/>
  <c r="P752" i="2" s="1" a="1"/>
  <c r="P752" i="2" s="1"/>
  <c r="I753" i="2"/>
  <c r="P753" i="2" s="1" a="1"/>
  <c r="P753" i="2" s="1"/>
  <c r="I754" i="2"/>
  <c r="P754" i="2" s="1" a="1"/>
  <c r="P754" i="2" s="1"/>
  <c r="I755" i="2"/>
  <c r="P755" i="2" s="1" a="1"/>
  <c r="P755" i="2" s="1"/>
  <c r="I756" i="2"/>
  <c r="P756" i="2" s="1" a="1"/>
  <c r="P756" i="2" s="1"/>
  <c r="I757" i="2"/>
  <c r="P757" i="2" s="1" a="1"/>
  <c r="P757" i="2" s="1"/>
  <c r="I758" i="2"/>
  <c r="P758" i="2" s="1" a="1"/>
  <c r="P758" i="2" s="1"/>
  <c r="I759" i="2"/>
  <c r="P759" i="2" s="1" a="1"/>
  <c r="P759" i="2" s="1"/>
  <c r="I760" i="2"/>
  <c r="P760" i="2" s="1" a="1"/>
  <c r="P760" i="2" s="1"/>
  <c r="I761" i="2"/>
  <c r="P761" i="2" s="1" a="1"/>
  <c r="P761" i="2" s="1"/>
  <c r="I762" i="2"/>
  <c r="P762" i="2" s="1" a="1"/>
  <c r="P762" i="2" s="1"/>
  <c r="I763" i="2"/>
  <c r="P763" i="2" s="1" a="1"/>
  <c r="P763" i="2" s="1"/>
  <c r="I764" i="2"/>
  <c r="P764" i="2" s="1" a="1"/>
  <c r="P764" i="2" s="1"/>
  <c r="I765" i="2"/>
  <c r="P765" i="2" s="1" a="1"/>
  <c r="P765" i="2" s="1"/>
  <c r="I766" i="2"/>
  <c r="P766" i="2" s="1" a="1"/>
  <c r="P766" i="2" s="1"/>
  <c r="I767" i="2"/>
  <c r="P767" i="2" s="1" a="1"/>
  <c r="P767" i="2" s="1"/>
  <c r="I768" i="2"/>
  <c r="P768" i="2" s="1" a="1"/>
  <c r="P768" i="2" s="1"/>
  <c r="I769" i="2"/>
  <c r="P769" i="2" s="1" a="1"/>
  <c r="P769" i="2" s="1"/>
  <c r="I770" i="2"/>
  <c r="P770" i="2" s="1" a="1"/>
  <c r="P770" i="2" s="1"/>
  <c r="I771" i="2"/>
  <c r="P771" i="2" s="1" a="1"/>
  <c r="P771" i="2" s="1"/>
  <c r="I772" i="2"/>
  <c r="P772" i="2" s="1" a="1"/>
  <c r="P772" i="2" s="1"/>
  <c r="I773" i="2"/>
  <c r="P773" i="2" s="1" a="1"/>
  <c r="P773" i="2" s="1"/>
  <c r="I774" i="2"/>
  <c r="P774" i="2" s="1" a="1"/>
  <c r="P774" i="2" s="1"/>
  <c r="I775" i="2"/>
  <c r="P775" i="2" s="1" a="1"/>
  <c r="P775" i="2" s="1"/>
  <c r="I776" i="2"/>
  <c r="P776" i="2" s="1" a="1"/>
  <c r="P776" i="2" s="1"/>
  <c r="I777" i="2"/>
  <c r="P777" i="2" s="1" a="1"/>
  <c r="P777" i="2" s="1"/>
  <c r="I778" i="2"/>
  <c r="P778" i="2" s="1" a="1"/>
  <c r="P778" i="2" s="1"/>
  <c r="I779" i="2"/>
  <c r="P779" i="2" s="1" a="1"/>
  <c r="P779" i="2" s="1"/>
  <c r="I780" i="2"/>
  <c r="P780" i="2" s="1" a="1"/>
  <c r="P780" i="2" s="1"/>
  <c r="I781" i="2"/>
  <c r="P781" i="2" s="1" a="1"/>
  <c r="P781" i="2" s="1"/>
  <c r="I782" i="2"/>
  <c r="P782" i="2" s="1" a="1"/>
  <c r="P782" i="2" s="1"/>
  <c r="I783" i="2"/>
  <c r="P783" i="2" s="1" a="1"/>
  <c r="P783" i="2" s="1"/>
  <c r="I784" i="2"/>
  <c r="P784" i="2" s="1" a="1"/>
  <c r="P784" i="2" s="1"/>
  <c r="I785" i="2"/>
  <c r="P785" i="2" s="1" a="1"/>
  <c r="P785" i="2" s="1"/>
  <c r="I786" i="2"/>
  <c r="P786" i="2" s="1" a="1"/>
  <c r="P786" i="2" s="1"/>
  <c r="I787" i="2"/>
  <c r="P787" i="2" s="1" a="1"/>
  <c r="P787" i="2" s="1"/>
  <c r="I788" i="2"/>
  <c r="P788" i="2" s="1" a="1"/>
  <c r="P788" i="2" s="1"/>
  <c r="I789" i="2"/>
  <c r="P789" i="2" s="1" a="1"/>
  <c r="P789" i="2" s="1"/>
  <c r="I790" i="2"/>
  <c r="P790" i="2" s="1" a="1"/>
  <c r="P790" i="2" s="1"/>
  <c r="I791" i="2"/>
  <c r="P791" i="2" s="1" a="1"/>
  <c r="P791" i="2" s="1"/>
  <c r="I792" i="2"/>
  <c r="P792" i="2" s="1" a="1"/>
  <c r="P792" i="2" s="1"/>
  <c r="I793" i="2"/>
  <c r="P793" i="2" s="1" a="1"/>
  <c r="P793" i="2" s="1"/>
  <c r="I794" i="2"/>
  <c r="P794" i="2" s="1" a="1"/>
  <c r="P794" i="2" s="1"/>
  <c r="I795" i="2"/>
  <c r="P795" i="2" s="1" a="1"/>
  <c r="P795" i="2" s="1"/>
  <c r="I796" i="2"/>
  <c r="P796" i="2" s="1" a="1"/>
  <c r="P796" i="2" s="1"/>
  <c r="I797" i="2"/>
  <c r="P797" i="2" s="1" a="1"/>
  <c r="P797" i="2" s="1"/>
  <c r="I798" i="2"/>
  <c r="P798" i="2" s="1" a="1"/>
  <c r="P798" i="2" s="1"/>
  <c r="I799" i="2"/>
  <c r="P799" i="2" s="1" a="1"/>
  <c r="P799" i="2" s="1"/>
  <c r="I800" i="2"/>
  <c r="P800" i="2" s="1" a="1"/>
  <c r="P800" i="2" s="1"/>
  <c r="I801" i="2"/>
  <c r="P801" i="2" s="1" a="1"/>
  <c r="P801" i="2" s="1"/>
  <c r="I802" i="2"/>
  <c r="P802" i="2" s="1" a="1"/>
  <c r="P802" i="2" s="1"/>
  <c r="I803" i="2"/>
  <c r="P803" i="2" s="1" a="1"/>
  <c r="P803" i="2" s="1"/>
  <c r="I804" i="2"/>
  <c r="P804" i="2" s="1" a="1"/>
  <c r="P804" i="2" s="1"/>
  <c r="I805" i="2"/>
  <c r="P805" i="2" s="1" a="1"/>
  <c r="P805" i="2" s="1"/>
  <c r="I806" i="2"/>
  <c r="P806" i="2" s="1" a="1"/>
  <c r="P806" i="2" s="1"/>
  <c r="I807" i="2"/>
  <c r="P807" i="2" s="1" a="1"/>
  <c r="P807" i="2" s="1"/>
  <c r="I808" i="2"/>
  <c r="P808" i="2" s="1" a="1"/>
  <c r="P808" i="2" s="1"/>
  <c r="I809" i="2"/>
  <c r="P809" i="2" s="1" a="1"/>
  <c r="P809" i="2" s="1"/>
  <c r="I810" i="2"/>
  <c r="P810" i="2" s="1" a="1"/>
  <c r="P810" i="2" s="1"/>
  <c r="I811" i="2"/>
  <c r="P811" i="2" s="1" a="1"/>
  <c r="P811" i="2" s="1"/>
  <c r="I812" i="2"/>
  <c r="P812" i="2" s="1" a="1"/>
  <c r="P812" i="2" s="1"/>
  <c r="I813" i="2"/>
  <c r="P813" i="2" s="1" a="1"/>
  <c r="P813" i="2" s="1"/>
  <c r="I814" i="2"/>
  <c r="P814" i="2" s="1" a="1"/>
  <c r="P814" i="2" s="1"/>
  <c r="I815" i="2"/>
  <c r="P815" i="2" s="1" a="1"/>
  <c r="P815" i="2" s="1"/>
  <c r="I816" i="2"/>
  <c r="P816" i="2" s="1" a="1"/>
  <c r="P816" i="2" s="1"/>
  <c r="I817" i="2"/>
  <c r="P817" i="2" s="1" a="1"/>
  <c r="P817" i="2" s="1"/>
  <c r="I818" i="2"/>
  <c r="P818" i="2" s="1" a="1"/>
  <c r="P818" i="2" s="1"/>
  <c r="I819" i="2"/>
  <c r="P819" i="2" s="1" a="1"/>
  <c r="P819" i="2" s="1"/>
  <c r="I820" i="2"/>
  <c r="P820" i="2" s="1" a="1"/>
  <c r="P820" i="2" s="1"/>
  <c r="I821" i="2"/>
  <c r="P821" i="2" s="1" a="1"/>
  <c r="P821" i="2" s="1"/>
  <c r="I822" i="2"/>
  <c r="P822" i="2" s="1" a="1"/>
  <c r="P822" i="2" s="1"/>
  <c r="I823" i="2"/>
  <c r="P823" i="2" s="1" a="1"/>
  <c r="P823" i="2" s="1"/>
  <c r="I824" i="2"/>
  <c r="P824" i="2" s="1" a="1"/>
  <c r="P824" i="2" s="1"/>
  <c r="I825" i="2"/>
  <c r="P825" i="2" s="1" a="1"/>
  <c r="P825" i="2" s="1"/>
  <c r="I826" i="2"/>
  <c r="P826" i="2" s="1" a="1"/>
  <c r="P826" i="2" s="1"/>
  <c r="I827" i="2"/>
  <c r="P827" i="2" s="1" a="1"/>
  <c r="P827" i="2" s="1"/>
  <c r="I828" i="2"/>
  <c r="P828" i="2" s="1" a="1"/>
  <c r="P828" i="2" s="1"/>
  <c r="I829" i="2"/>
  <c r="P829" i="2" s="1" a="1"/>
  <c r="P829" i="2" s="1"/>
  <c r="I830" i="2"/>
  <c r="P830" i="2" s="1" a="1"/>
  <c r="P830" i="2" s="1"/>
  <c r="I831" i="2"/>
  <c r="P831" i="2" s="1" a="1"/>
  <c r="P831" i="2" s="1"/>
  <c r="I832" i="2"/>
  <c r="P832" i="2" s="1" a="1"/>
  <c r="P832" i="2" s="1"/>
  <c r="I833" i="2"/>
  <c r="P833" i="2" s="1" a="1"/>
  <c r="P833" i="2" s="1"/>
  <c r="I834" i="2"/>
  <c r="P834" i="2" s="1" a="1"/>
  <c r="P834" i="2" s="1"/>
  <c r="I835" i="2"/>
  <c r="P835" i="2" s="1" a="1"/>
  <c r="P835" i="2" s="1"/>
  <c r="I836" i="2"/>
  <c r="P836" i="2" s="1" a="1"/>
  <c r="P836" i="2" s="1"/>
  <c r="I837" i="2"/>
  <c r="P837" i="2" s="1" a="1"/>
  <c r="P837" i="2" s="1"/>
  <c r="I838" i="2"/>
  <c r="P838" i="2" s="1" a="1"/>
  <c r="P838" i="2" s="1"/>
  <c r="I839" i="2"/>
  <c r="P839" i="2" s="1" a="1"/>
  <c r="P839" i="2" s="1"/>
  <c r="I840" i="2"/>
  <c r="P840" i="2" s="1" a="1"/>
  <c r="P840" i="2" s="1"/>
  <c r="I841" i="2"/>
  <c r="P841" i="2" s="1" a="1"/>
  <c r="P841" i="2" s="1"/>
  <c r="I842" i="2"/>
  <c r="P842" i="2" s="1" a="1"/>
  <c r="P842" i="2" s="1"/>
  <c r="I843" i="2"/>
  <c r="P843" i="2" s="1" a="1"/>
  <c r="P843" i="2" s="1"/>
  <c r="I844" i="2"/>
  <c r="P844" i="2" s="1" a="1"/>
  <c r="P844" i="2" s="1"/>
  <c r="I845" i="2"/>
  <c r="P845" i="2" s="1" a="1"/>
  <c r="P845" i="2" s="1"/>
  <c r="I846" i="2"/>
  <c r="P846" i="2" s="1" a="1"/>
  <c r="P846" i="2" s="1"/>
  <c r="I847" i="2"/>
  <c r="P847" i="2" s="1" a="1"/>
  <c r="P847" i="2" s="1"/>
  <c r="I848" i="2"/>
  <c r="P848" i="2" s="1" a="1"/>
  <c r="P848" i="2" s="1"/>
  <c r="I849" i="2"/>
  <c r="P849" i="2" s="1" a="1"/>
  <c r="P849" i="2" s="1"/>
  <c r="I850" i="2"/>
  <c r="P850" i="2" s="1" a="1"/>
  <c r="P850" i="2" s="1"/>
  <c r="I851" i="2"/>
  <c r="P851" i="2" s="1" a="1"/>
  <c r="P851" i="2" s="1"/>
  <c r="I852" i="2"/>
  <c r="P852" i="2" s="1" a="1"/>
  <c r="P852" i="2" s="1"/>
  <c r="I853" i="2"/>
  <c r="P853" i="2" s="1" a="1"/>
  <c r="P853" i="2" s="1"/>
  <c r="I854" i="2"/>
  <c r="P854" i="2" s="1" a="1"/>
  <c r="P854" i="2" s="1"/>
  <c r="I855" i="2"/>
  <c r="P855" i="2" s="1" a="1"/>
  <c r="P855" i="2" s="1"/>
  <c r="I856" i="2"/>
  <c r="P856" i="2" s="1" a="1"/>
  <c r="P856" i="2" s="1"/>
  <c r="I857" i="2"/>
  <c r="P857" i="2" s="1" a="1"/>
  <c r="P857" i="2" s="1"/>
  <c r="I858" i="2"/>
  <c r="P858" i="2" s="1" a="1"/>
  <c r="P858" i="2" s="1"/>
  <c r="I859" i="2"/>
  <c r="P859" i="2" s="1" a="1"/>
  <c r="P859" i="2" s="1"/>
  <c r="I860" i="2"/>
  <c r="P860" i="2" s="1" a="1"/>
  <c r="P860" i="2" s="1"/>
  <c r="I861" i="2"/>
  <c r="P861" i="2" s="1" a="1"/>
  <c r="P861" i="2" s="1"/>
  <c r="I862" i="2"/>
  <c r="P862" i="2" s="1" a="1"/>
  <c r="P862" i="2" s="1"/>
  <c r="I863" i="2"/>
  <c r="P863" i="2" s="1" a="1"/>
  <c r="P863" i="2" s="1"/>
  <c r="I864" i="2"/>
  <c r="P864" i="2" s="1" a="1"/>
  <c r="P864" i="2" s="1"/>
  <c r="I865" i="2"/>
  <c r="P865" i="2" s="1" a="1"/>
  <c r="P865" i="2" s="1"/>
  <c r="I866" i="2"/>
  <c r="P866" i="2" s="1" a="1"/>
  <c r="P866" i="2" s="1"/>
  <c r="I867" i="2"/>
  <c r="P867" i="2" s="1" a="1"/>
  <c r="P867" i="2" s="1"/>
  <c r="I868" i="2"/>
  <c r="P868" i="2" s="1" a="1"/>
  <c r="P868" i="2" s="1"/>
  <c r="I869" i="2"/>
  <c r="P869" i="2" s="1" a="1"/>
  <c r="P869" i="2" s="1"/>
  <c r="I870" i="2"/>
  <c r="P870" i="2" s="1" a="1"/>
  <c r="P870" i="2" s="1"/>
  <c r="I871" i="2"/>
  <c r="P871" i="2" s="1" a="1"/>
  <c r="P871" i="2" s="1"/>
  <c r="I872" i="2"/>
  <c r="P872" i="2" s="1" a="1"/>
  <c r="P872" i="2" s="1"/>
  <c r="I873" i="2"/>
  <c r="P873" i="2" s="1" a="1"/>
  <c r="P873" i="2" s="1"/>
  <c r="I874" i="2"/>
  <c r="P874" i="2" s="1" a="1"/>
  <c r="P874" i="2" s="1"/>
  <c r="I875" i="2"/>
  <c r="P875" i="2" s="1" a="1"/>
  <c r="P875" i="2" s="1"/>
  <c r="I876" i="2"/>
  <c r="P876" i="2" s="1" a="1"/>
  <c r="P876" i="2" s="1"/>
  <c r="I877" i="2"/>
  <c r="P877" i="2" s="1" a="1"/>
  <c r="P877" i="2" s="1"/>
  <c r="I878" i="2"/>
  <c r="P878" i="2" s="1" a="1"/>
  <c r="P878" i="2" s="1"/>
  <c r="I879" i="2"/>
  <c r="P879" i="2" s="1" a="1"/>
  <c r="P879" i="2" s="1"/>
  <c r="I880" i="2"/>
  <c r="P880" i="2" s="1" a="1"/>
  <c r="P880" i="2" s="1"/>
  <c r="I881" i="2"/>
  <c r="P881" i="2" s="1" a="1"/>
  <c r="P881" i="2" s="1"/>
  <c r="I882" i="2"/>
  <c r="P882" i="2" s="1" a="1"/>
  <c r="P882" i="2" s="1"/>
  <c r="I883" i="2"/>
  <c r="P883" i="2" s="1" a="1"/>
  <c r="P883" i="2" s="1"/>
  <c r="I884" i="2"/>
  <c r="P884" i="2" s="1" a="1"/>
  <c r="P884" i="2" s="1"/>
  <c r="I885" i="2"/>
  <c r="P885" i="2" s="1" a="1"/>
  <c r="P885" i="2" s="1"/>
  <c r="I886" i="2"/>
  <c r="P886" i="2" s="1" a="1"/>
  <c r="P886" i="2" s="1"/>
  <c r="I887" i="2"/>
  <c r="P887" i="2" s="1" a="1"/>
  <c r="P887" i="2" s="1"/>
  <c r="I888" i="2"/>
  <c r="P888" i="2" s="1" a="1"/>
  <c r="P888" i="2" s="1"/>
  <c r="I889" i="2"/>
  <c r="P889" i="2" s="1" a="1"/>
  <c r="P889" i="2" s="1"/>
  <c r="I890" i="2"/>
  <c r="P890" i="2" s="1" a="1"/>
  <c r="P890" i="2" s="1"/>
  <c r="I891" i="2"/>
  <c r="P891" i="2" s="1" a="1"/>
  <c r="P891" i="2" s="1"/>
  <c r="I892" i="2"/>
  <c r="P892" i="2" s="1" a="1"/>
  <c r="P892" i="2" s="1"/>
  <c r="I893" i="2"/>
  <c r="P893" i="2" s="1" a="1"/>
  <c r="P893" i="2" s="1"/>
  <c r="I894" i="2"/>
  <c r="P894" i="2" s="1" a="1"/>
  <c r="P894" i="2" s="1"/>
  <c r="I895" i="2"/>
  <c r="P895" i="2" s="1" a="1"/>
  <c r="P895" i="2" s="1"/>
  <c r="I896" i="2"/>
  <c r="P896" i="2" s="1" a="1"/>
  <c r="P896" i="2" s="1"/>
  <c r="I897" i="2"/>
  <c r="P897" i="2" s="1" a="1"/>
  <c r="P897" i="2" s="1"/>
  <c r="I898" i="2"/>
  <c r="P898" i="2" s="1" a="1"/>
  <c r="P898" i="2" s="1"/>
  <c r="I899" i="2"/>
  <c r="P899" i="2" s="1" a="1"/>
  <c r="P899" i="2" s="1"/>
  <c r="I900" i="2"/>
  <c r="P900" i="2" s="1" a="1"/>
  <c r="P900" i="2" s="1"/>
  <c r="I901" i="2"/>
  <c r="P901" i="2" s="1" a="1"/>
  <c r="P901" i="2" s="1"/>
  <c r="I902" i="2"/>
  <c r="P902" i="2" s="1" a="1"/>
  <c r="P902" i="2" s="1"/>
  <c r="I903" i="2"/>
  <c r="P903" i="2" s="1" a="1"/>
  <c r="P903" i="2" s="1"/>
  <c r="I904" i="2"/>
  <c r="P904" i="2" s="1" a="1"/>
  <c r="P904" i="2" s="1"/>
  <c r="I905" i="2"/>
  <c r="P905" i="2" s="1" a="1"/>
  <c r="P905" i="2" s="1"/>
  <c r="I906" i="2"/>
  <c r="P906" i="2" s="1" a="1"/>
  <c r="P906" i="2" s="1"/>
  <c r="I907" i="2"/>
  <c r="P907" i="2" s="1" a="1"/>
  <c r="P907" i="2" s="1"/>
  <c r="I908" i="2"/>
  <c r="P908" i="2" s="1" a="1"/>
  <c r="P908" i="2" s="1"/>
  <c r="I909" i="2"/>
  <c r="P909" i="2" s="1" a="1"/>
  <c r="P909" i="2" s="1"/>
  <c r="I910" i="2"/>
  <c r="P910" i="2" s="1" a="1"/>
  <c r="P910" i="2" s="1"/>
  <c r="I911" i="2"/>
  <c r="P911" i="2" s="1" a="1"/>
  <c r="P911" i="2" s="1"/>
  <c r="I912" i="2"/>
  <c r="P912" i="2" s="1" a="1"/>
  <c r="P912" i="2" s="1"/>
  <c r="I913" i="2"/>
  <c r="P913" i="2" s="1" a="1"/>
  <c r="P913" i="2" s="1"/>
  <c r="I914" i="2"/>
  <c r="P914" i="2" s="1" a="1"/>
  <c r="P914" i="2" s="1"/>
  <c r="I915" i="2"/>
  <c r="P915" i="2" s="1" a="1"/>
  <c r="P915" i="2" s="1"/>
  <c r="I916" i="2"/>
  <c r="P916" i="2" s="1" a="1"/>
  <c r="P916" i="2" s="1"/>
  <c r="I917" i="2"/>
  <c r="P917" i="2" s="1" a="1"/>
  <c r="P917" i="2" s="1"/>
  <c r="I918" i="2"/>
  <c r="P918" i="2" s="1" a="1"/>
  <c r="P918" i="2" s="1"/>
  <c r="I919" i="2"/>
  <c r="P919" i="2" s="1" a="1"/>
  <c r="P919" i="2" s="1"/>
  <c r="I920" i="2"/>
  <c r="P920" i="2" s="1" a="1"/>
  <c r="P920" i="2" s="1"/>
  <c r="I921" i="2"/>
  <c r="P921" i="2" s="1" a="1"/>
  <c r="P921" i="2" s="1"/>
  <c r="I922" i="2"/>
  <c r="P922" i="2" s="1" a="1"/>
  <c r="P922" i="2" s="1"/>
  <c r="I923" i="2"/>
  <c r="P923" i="2" s="1" a="1"/>
  <c r="P923" i="2" s="1"/>
  <c r="I924" i="2"/>
  <c r="P924" i="2" s="1" a="1"/>
  <c r="P924" i="2" s="1"/>
  <c r="I925" i="2"/>
  <c r="P925" i="2" s="1" a="1"/>
  <c r="P925" i="2" s="1"/>
  <c r="I926" i="2"/>
  <c r="P926" i="2" s="1" a="1"/>
  <c r="P926" i="2" s="1"/>
  <c r="I927" i="2"/>
  <c r="P927" i="2" s="1" a="1"/>
  <c r="P927" i="2" s="1"/>
  <c r="I928" i="2"/>
  <c r="P928" i="2" s="1" a="1"/>
  <c r="P928" i="2" s="1"/>
  <c r="I929" i="2"/>
  <c r="P929" i="2" s="1" a="1"/>
  <c r="P929" i="2" s="1"/>
  <c r="I930" i="2"/>
  <c r="P930" i="2" s="1" a="1"/>
  <c r="P930" i="2" s="1"/>
  <c r="I931" i="2"/>
  <c r="P931" i="2" s="1" a="1"/>
  <c r="P931" i="2" s="1"/>
  <c r="I932" i="2"/>
  <c r="P932" i="2" s="1" a="1"/>
  <c r="P932" i="2" s="1"/>
  <c r="I933" i="2"/>
  <c r="P933" i="2" s="1" a="1"/>
  <c r="P933" i="2" s="1"/>
  <c r="I934" i="2"/>
  <c r="P934" i="2" s="1" a="1"/>
  <c r="P934" i="2" s="1"/>
  <c r="I935" i="2"/>
  <c r="P935" i="2" s="1" a="1"/>
  <c r="P935" i="2" s="1"/>
  <c r="I936" i="2"/>
  <c r="P936" i="2" s="1" a="1"/>
  <c r="P936" i="2" s="1"/>
  <c r="I937" i="2"/>
  <c r="P937" i="2" s="1" a="1"/>
  <c r="P937" i="2" s="1"/>
  <c r="I938" i="2"/>
  <c r="P938" i="2" s="1" a="1"/>
  <c r="P938" i="2" s="1"/>
  <c r="I939" i="2"/>
  <c r="P939" i="2" s="1" a="1"/>
  <c r="P939" i="2" s="1"/>
  <c r="I940" i="2"/>
  <c r="P940" i="2" s="1" a="1"/>
  <c r="P940" i="2" s="1"/>
  <c r="I941" i="2"/>
  <c r="P941" i="2" s="1" a="1"/>
  <c r="P941" i="2" s="1"/>
  <c r="I942" i="2"/>
  <c r="P942" i="2" s="1" a="1"/>
  <c r="P942" i="2" s="1"/>
  <c r="I943" i="2"/>
  <c r="P943" i="2" s="1" a="1"/>
  <c r="P943" i="2" s="1"/>
  <c r="I944" i="2"/>
  <c r="P944" i="2" s="1" a="1"/>
  <c r="P944" i="2" s="1"/>
  <c r="I945" i="2"/>
  <c r="P945" i="2" s="1" a="1"/>
  <c r="P945" i="2" s="1"/>
  <c r="I946" i="2"/>
  <c r="P946" i="2" s="1" a="1"/>
  <c r="P946" i="2" s="1"/>
  <c r="I947" i="2"/>
  <c r="P947" i="2" s="1" a="1"/>
  <c r="P947" i="2" s="1"/>
  <c r="I948" i="2"/>
  <c r="P948" i="2" s="1" a="1"/>
  <c r="P948" i="2" s="1"/>
  <c r="I949" i="2"/>
  <c r="P949" i="2" s="1" a="1"/>
  <c r="P949" i="2" s="1"/>
  <c r="I950" i="2"/>
  <c r="P950" i="2" s="1" a="1"/>
  <c r="P950" i="2" s="1"/>
  <c r="I951" i="2"/>
  <c r="P951" i="2" s="1" a="1"/>
  <c r="P951" i="2" s="1"/>
  <c r="I952" i="2"/>
  <c r="P952" i="2" s="1" a="1"/>
  <c r="P952" i="2" s="1"/>
  <c r="I953" i="2"/>
  <c r="P953" i="2" s="1" a="1"/>
  <c r="P953" i="2" s="1"/>
  <c r="I954" i="2"/>
  <c r="P954" i="2" s="1" a="1"/>
  <c r="P954" i="2" s="1"/>
  <c r="I955" i="2"/>
  <c r="P955" i="2" s="1" a="1"/>
  <c r="P955" i="2" s="1"/>
  <c r="I956" i="2"/>
  <c r="P956" i="2" s="1" a="1"/>
  <c r="P956" i="2" s="1"/>
  <c r="I957" i="2"/>
  <c r="P957" i="2" s="1" a="1"/>
  <c r="P957" i="2" s="1"/>
  <c r="I958" i="2"/>
  <c r="P958" i="2" s="1" a="1"/>
  <c r="P958" i="2" s="1"/>
  <c r="I959" i="2"/>
  <c r="P959" i="2" s="1" a="1"/>
  <c r="P959" i="2" s="1"/>
  <c r="I960" i="2"/>
  <c r="P960" i="2" s="1" a="1"/>
  <c r="P960" i="2" s="1"/>
  <c r="I961" i="2"/>
  <c r="P961" i="2" s="1" a="1"/>
  <c r="P961" i="2" s="1"/>
  <c r="I962" i="2"/>
  <c r="P962" i="2" s="1" a="1"/>
  <c r="P962" i="2" s="1"/>
  <c r="I963" i="2"/>
  <c r="P963" i="2" s="1" a="1"/>
  <c r="P963" i="2" s="1"/>
  <c r="I964" i="2"/>
  <c r="P964" i="2" s="1" a="1"/>
  <c r="P964" i="2" s="1"/>
  <c r="I965" i="2"/>
  <c r="P965" i="2" s="1" a="1"/>
  <c r="P965" i="2" s="1"/>
  <c r="I966" i="2"/>
  <c r="P966" i="2" s="1" a="1"/>
  <c r="P966" i="2" s="1"/>
  <c r="I967" i="2"/>
  <c r="P967" i="2" s="1" a="1"/>
  <c r="P967" i="2" s="1"/>
  <c r="I968" i="2"/>
  <c r="P968" i="2" s="1" a="1"/>
  <c r="P968" i="2" s="1"/>
  <c r="I969" i="2"/>
  <c r="P969" i="2" s="1" a="1"/>
  <c r="P969" i="2" s="1"/>
  <c r="I970" i="2"/>
  <c r="P970" i="2" s="1" a="1"/>
  <c r="P970" i="2" s="1"/>
  <c r="I971" i="2"/>
  <c r="P971" i="2" s="1" a="1"/>
  <c r="P971" i="2" s="1"/>
  <c r="I972" i="2"/>
  <c r="P972" i="2" s="1" a="1"/>
  <c r="P972" i="2" s="1"/>
  <c r="I973" i="2"/>
  <c r="P973" i="2" s="1" a="1"/>
  <c r="P973" i="2" s="1"/>
  <c r="I974" i="2"/>
  <c r="P974" i="2" s="1" a="1"/>
  <c r="P974" i="2" s="1"/>
  <c r="I975" i="2"/>
  <c r="P975" i="2" s="1" a="1"/>
  <c r="P975" i="2" s="1"/>
  <c r="I976" i="2"/>
  <c r="P976" i="2" s="1" a="1"/>
  <c r="P976" i="2" s="1"/>
  <c r="I977" i="2"/>
  <c r="P977" i="2" s="1" a="1"/>
  <c r="P977" i="2" s="1"/>
  <c r="I978" i="2"/>
  <c r="P978" i="2" s="1" a="1"/>
  <c r="P978" i="2" s="1"/>
  <c r="I979" i="2"/>
  <c r="P979" i="2" s="1" a="1"/>
  <c r="P979" i="2" s="1"/>
  <c r="I980" i="2"/>
  <c r="P980" i="2" s="1" a="1"/>
  <c r="P980" i="2" s="1"/>
  <c r="I981" i="2"/>
  <c r="P981" i="2" s="1" a="1"/>
  <c r="P981" i="2" s="1"/>
  <c r="I982" i="2"/>
  <c r="P982" i="2" s="1" a="1"/>
  <c r="P982" i="2" s="1"/>
  <c r="I983" i="2"/>
  <c r="P983" i="2" s="1" a="1"/>
  <c r="P983" i="2" s="1"/>
  <c r="I984" i="2"/>
  <c r="P984" i="2" s="1" a="1"/>
  <c r="P984" i="2" s="1"/>
  <c r="I985" i="2"/>
  <c r="P985" i="2" s="1" a="1"/>
  <c r="P985" i="2" s="1"/>
  <c r="I986" i="2"/>
  <c r="P986" i="2" s="1" a="1"/>
  <c r="P986" i="2" s="1"/>
  <c r="I987" i="2"/>
  <c r="P987" i="2" s="1" a="1"/>
  <c r="P987" i="2" s="1"/>
  <c r="I988" i="2"/>
  <c r="P988" i="2" s="1" a="1"/>
  <c r="P988" i="2" s="1"/>
  <c r="I989" i="2"/>
  <c r="P989" i="2" s="1" a="1"/>
  <c r="P989" i="2" s="1"/>
  <c r="I990" i="2"/>
  <c r="P990" i="2" s="1" a="1"/>
  <c r="P990" i="2" s="1"/>
  <c r="I991" i="2"/>
  <c r="P991" i="2" s="1" a="1"/>
  <c r="P991" i="2" s="1"/>
  <c r="I992" i="2"/>
  <c r="P992" i="2" s="1" a="1"/>
  <c r="P992" i="2" s="1"/>
  <c r="I993" i="2"/>
  <c r="P993" i="2" s="1" a="1"/>
  <c r="P993" i="2" s="1"/>
  <c r="I994" i="2"/>
  <c r="P994" i="2" s="1" a="1"/>
  <c r="P994" i="2" s="1"/>
  <c r="I995" i="2"/>
  <c r="P995" i="2" s="1" a="1"/>
  <c r="P995" i="2" s="1"/>
  <c r="I996" i="2"/>
  <c r="P996" i="2" s="1" a="1"/>
  <c r="P996" i="2" s="1"/>
  <c r="I997" i="2"/>
  <c r="P997" i="2" s="1" a="1"/>
  <c r="P997" i="2" s="1"/>
  <c r="I998" i="2"/>
  <c r="P998" i="2" s="1" a="1"/>
  <c r="P998" i="2" s="1"/>
  <c r="I999" i="2"/>
  <c r="P999" i="2" s="1" a="1"/>
  <c r="P999" i="2" s="1"/>
  <c r="I1000" i="2"/>
  <c r="P1000" i="2" s="1" a="1"/>
  <c r="P1000" i="2" s="1"/>
  <c r="I1001" i="2"/>
  <c r="P1001" i="2" s="1" a="1"/>
  <c r="P1001" i="2" s="1"/>
  <c r="I1002" i="2"/>
  <c r="P1002" i="2" s="1" a="1"/>
  <c r="P1002" i="2" s="1"/>
  <c r="I1003" i="2"/>
  <c r="P1003" i="2" s="1" a="1"/>
  <c r="P1003" i="2" s="1"/>
  <c r="I1004" i="2"/>
  <c r="P1004" i="2" s="1" a="1"/>
  <c r="P1004" i="2" s="1"/>
  <c r="I1005" i="2"/>
  <c r="P1005" i="2" s="1" a="1"/>
  <c r="P1005" i="2" s="1"/>
  <c r="I1006" i="2"/>
  <c r="P1006" i="2" s="1" a="1"/>
  <c r="P1006" i="2" s="1"/>
  <c r="I1007" i="2"/>
  <c r="P1007" i="2" s="1" a="1"/>
  <c r="P1007" i="2" s="1"/>
  <c r="I1008" i="2"/>
  <c r="P1008" i="2" s="1" a="1"/>
  <c r="P1008" i="2" s="1"/>
  <c r="I1009" i="2"/>
  <c r="P1009" i="2" s="1" a="1"/>
  <c r="P1009" i="2" s="1"/>
  <c r="I1010" i="2"/>
  <c r="P1010" i="2" s="1" a="1"/>
  <c r="P1010" i="2" s="1"/>
  <c r="I1011" i="2"/>
  <c r="P1011" i="2" s="1" a="1"/>
  <c r="P1011" i="2" s="1"/>
  <c r="I1012" i="2"/>
  <c r="P1012" i="2" s="1" a="1"/>
  <c r="P1012" i="2" s="1"/>
  <c r="I1013" i="2"/>
  <c r="P1013" i="2" s="1" a="1"/>
  <c r="P1013" i="2" s="1"/>
  <c r="I1014" i="2"/>
  <c r="P1014" i="2" s="1" a="1"/>
  <c r="P1014" i="2" s="1"/>
  <c r="I1015" i="2"/>
  <c r="P1015" i="2" s="1" a="1"/>
  <c r="P1015" i="2" s="1"/>
  <c r="I1016" i="2"/>
  <c r="P1016" i="2" s="1" a="1"/>
  <c r="P1016" i="2" s="1"/>
  <c r="I1017" i="2"/>
  <c r="P1017" i="2" s="1" a="1"/>
  <c r="P1017" i="2" s="1"/>
  <c r="I1018" i="2"/>
  <c r="P1018" i="2" s="1" a="1"/>
  <c r="P1018" i="2" s="1"/>
  <c r="I1019" i="2"/>
  <c r="P1019" i="2" s="1" a="1"/>
  <c r="P1019" i="2" s="1"/>
  <c r="I1020" i="2"/>
  <c r="P1020" i="2" s="1" a="1"/>
  <c r="P1020" i="2" s="1"/>
  <c r="I1021" i="2"/>
  <c r="P1021" i="2" s="1" a="1"/>
  <c r="P1021" i="2" s="1"/>
  <c r="I1022" i="2"/>
  <c r="P1022" i="2" s="1" a="1"/>
  <c r="P1022" i="2" s="1"/>
  <c r="I1023" i="2"/>
  <c r="P1023" i="2" s="1" a="1"/>
  <c r="P1023" i="2" s="1"/>
  <c r="I1024" i="2"/>
  <c r="P1024" i="2" s="1" a="1"/>
  <c r="P1024" i="2" s="1"/>
  <c r="I1025" i="2"/>
  <c r="P1025" i="2" s="1" a="1"/>
  <c r="P1025" i="2" s="1"/>
  <c r="I1026" i="2"/>
  <c r="P1026" i="2" s="1" a="1"/>
  <c r="P1026" i="2" s="1"/>
  <c r="I1027" i="2"/>
  <c r="P1027" i="2" s="1" a="1"/>
  <c r="P1027" i="2" s="1"/>
  <c r="I1028" i="2"/>
  <c r="P1028" i="2" s="1" a="1"/>
  <c r="P1028" i="2" s="1"/>
  <c r="I1029" i="2"/>
  <c r="P1029" i="2" s="1" a="1"/>
  <c r="P1029" i="2" s="1"/>
  <c r="I1030" i="2"/>
  <c r="P1030" i="2" s="1" a="1"/>
  <c r="P1030" i="2" s="1"/>
  <c r="I1031" i="2"/>
  <c r="P1031" i="2" s="1" a="1"/>
  <c r="P1031" i="2" s="1"/>
  <c r="I1032" i="2"/>
  <c r="P1032" i="2" s="1" a="1"/>
  <c r="P1032" i="2" s="1"/>
  <c r="I1033" i="2"/>
  <c r="P1033" i="2" s="1" a="1"/>
  <c r="P1033" i="2" s="1"/>
  <c r="I1034" i="2"/>
  <c r="P1034" i="2" s="1" a="1"/>
  <c r="P1034" i="2" s="1"/>
  <c r="I1035" i="2"/>
  <c r="P1035" i="2" s="1" a="1"/>
  <c r="P1035" i="2" s="1"/>
  <c r="I1036" i="2"/>
  <c r="P1036" i="2" s="1" a="1"/>
  <c r="P1036" i="2" s="1"/>
  <c r="I1037" i="2"/>
  <c r="P1037" i="2" s="1" a="1"/>
  <c r="P1037" i="2" s="1"/>
  <c r="I1038" i="2"/>
  <c r="P1038" i="2" s="1" a="1"/>
  <c r="P1038" i="2" s="1"/>
  <c r="I1039" i="2"/>
  <c r="P1039" i="2" s="1" a="1"/>
  <c r="P1039" i="2" s="1"/>
  <c r="I1040" i="2"/>
  <c r="P1040" i="2" s="1" a="1"/>
  <c r="P1040" i="2" s="1"/>
  <c r="I1041" i="2"/>
  <c r="P1041" i="2" s="1" a="1"/>
  <c r="P1041" i="2" s="1"/>
  <c r="I1042" i="2"/>
  <c r="P1042" i="2" s="1" a="1"/>
  <c r="P1042" i="2" s="1"/>
  <c r="I1043" i="2"/>
  <c r="P1043" i="2" s="1" a="1"/>
  <c r="P1043" i="2" s="1"/>
  <c r="I1044" i="2"/>
  <c r="P1044" i="2" s="1" a="1"/>
  <c r="P1044" i="2" s="1"/>
  <c r="I1045" i="2"/>
  <c r="P1045" i="2" s="1" a="1"/>
  <c r="P1045" i="2" s="1"/>
  <c r="I1046" i="2"/>
  <c r="P1046" i="2" s="1" a="1"/>
  <c r="P1046" i="2" s="1"/>
  <c r="I1047" i="2"/>
  <c r="P1047" i="2" s="1" a="1"/>
  <c r="P1047" i="2" s="1"/>
  <c r="I1048" i="2"/>
  <c r="P1048" i="2" s="1" a="1"/>
  <c r="P1048" i="2" s="1"/>
  <c r="I1049" i="2"/>
  <c r="P1049" i="2" s="1" a="1"/>
  <c r="P1049" i="2" s="1"/>
  <c r="I1050" i="2"/>
  <c r="P1050" i="2" s="1" a="1"/>
  <c r="P1050" i="2" s="1"/>
  <c r="I1051" i="2"/>
  <c r="P1051" i="2" s="1" a="1"/>
  <c r="P1051" i="2" s="1"/>
  <c r="I1052" i="2"/>
  <c r="P1052" i="2" s="1" a="1"/>
  <c r="P1052" i="2" s="1"/>
  <c r="I1053" i="2"/>
  <c r="P1053" i="2" s="1" a="1"/>
  <c r="P1053" i="2" s="1"/>
  <c r="I1054" i="2"/>
  <c r="P1054" i="2" s="1" a="1"/>
  <c r="P1054" i="2" s="1"/>
  <c r="I1055" i="2"/>
  <c r="P1055" i="2" s="1" a="1"/>
  <c r="P1055" i="2" s="1"/>
  <c r="I1056" i="2"/>
  <c r="P1056" i="2" s="1" a="1"/>
  <c r="P1056" i="2" s="1"/>
  <c r="I1057" i="2"/>
  <c r="P1057" i="2" s="1" a="1"/>
  <c r="P1057" i="2" s="1"/>
  <c r="I1058" i="2"/>
  <c r="P1058" i="2" s="1" a="1"/>
  <c r="P1058" i="2" s="1"/>
  <c r="I1059" i="2"/>
  <c r="P1059" i="2" s="1" a="1"/>
  <c r="P1059" i="2" s="1"/>
  <c r="I1060" i="2"/>
  <c r="P1060" i="2" s="1" a="1"/>
  <c r="P1060" i="2" s="1"/>
  <c r="I1061" i="2"/>
  <c r="P1061" i="2" s="1" a="1"/>
  <c r="P1061" i="2" s="1"/>
  <c r="I1062" i="2"/>
  <c r="P1062" i="2" s="1" a="1"/>
  <c r="P1062" i="2" s="1"/>
  <c r="I1063" i="2"/>
  <c r="P1063" i="2" s="1" a="1"/>
  <c r="P1063" i="2" s="1"/>
  <c r="I1064" i="2"/>
  <c r="P1064" i="2" s="1" a="1"/>
  <c r="P1064" i="2" s="1"/>
  <c r="I1065" i="2"/>
  <c r="P1065" i="2" s="1" a="1"/>
  <c r="P1065" i="2" s="1"/>
  <c r="I1066" i="2"/>
  <c r="P1066" i="2" s="1" a="1"/>
  <c r="P1066" i="2" s="1"/>
  <c r="I1067" i="2"/>
  <c r="P1067" i="2" s="1" a="1"/>
  <c r="P1067" i="2" s="1"/>
  <c r="I1068" i="2"/>
  <c r="P1068" i="2" s="1" a="1"/>
  <c r="P1068" i="2" s="1"/>
  <c r="I1069" i="2"/>
  <c r="P1069" i="2" s="1" a="1"/>
  <c r="P1069" i="2" s="1"/>
  <c r="I1070" i="2"/>
  <c r="P1070" i="2" s="1" a="1"/>
  <c r="P1070" i="2" s="1"/>
  <c r="I1071" i="2"/>
  <c r="P1071" i="2" s="1" a="1"/>
  <c r="P1071" i="2" s="1"/>
  <c r="I1072" i="2"/>
  <c r="P1072" i="2" s="1" a="1"/>
  <c r="P1072" i="2" s="1"/>
  <c r="I1073" i="2"/>
  <c r="P1073" i="2" s="1" a="1"/>
  <c r="P1073" i="2" s="1"/>
  <c r="I1074" i="2"/>
  <c r="P1074" i="2" s="1" a="1"/>
  <c r="P1074" i="2" s="1"/>
  <c r="I1075" i="2"/>
  <c r="P1075" i="2" s="1" a="1"/>
  <c r="P1075" i="2" s="1"/>
  <c r="I1076" i="2"/>
  <c r="P1076" i="2" s="1" a="1"/>
  <c r="P1076" i="2" s="1"/>
  <c r="I1077" i="2"/>
  <c r="P1077" i="2" s="1" a="1"/>
  <c r="P1077" i="2" s="1"/>
  <c r="I1078" i="2"/>
  <c r="P1078" i="2" s="1" a="1"/>
  <c r="P1078" i="2" s="1"/>
  <c r="I1079" i="2"/>
  <c r="P1079" i="2" s="1" a="1"/>
  <c r="P1079" i="2" s="1"/>
  <c r="I1080" i="2"/>
  <c r="P1080" i="2" s="1" a="1"/>
  <c r="P1080" i="2" s="1"/>
  <c r="I1081" i="2"/>
  <c r="P1081" i="2" s="1" a="1"/>
  <c r="P1081" i="2" s="1"/>
  <c r="I1082" i="2"/>
  <c r="P1082" i="2" s="1" a="1"/>
  <c r="P1082" i="2" s="1"/>
  <c r="I1083" i="2"/>
  <c r="P1083" i="2" s="1" a="1"/>
  <c r="P1083" i="2" s="1"/>
  <c r="I1084" i="2"/>
  <c r="P1084" i="2" s="1" a="1"/>
  <c r="P1084" i="2" s="1"/>
  <c r="I1085" i="2"/>
  <c r="P1085" i="2" s="1" a="1"/>
  <c r="P1085" i="2" s="1"/>
  <c r="I1086" i="2"/>
  <c r="P1086" i="2" s="1" a="1"/>
  <c r="P1086" i="2" s="1"/>
  <c r="I1087" i="2"/>
  <c r="P1087" i="2" s="1" a="1"/>
  <c r="P1087" i="2" s="1"/>
  <c r="I1088" i="2"/>
  <c r="P1088" i="2" s="1" a="1"/>
  <c r="P1088" i="2" s="1"/>
  <c r="I1089" i="2"/>
  <c r="P1089" i="2" s="1" a="1"/>
  <c r="P1089" i="2" s="1"/>
  <c r="I1090" i="2"/>
  <c r="P1090" i="2" s="1" a="1"/>
  <c r="P1090" i="2" s="1"/>
  <c r="I1091" i="2"/>
  <c r="P1091" i="2" s="1" a="1"/>
  <c r="P1091" i="2" s="1"/>
  <c r="I1092" i="2"/>
  <c r="P1092" i="2" s="1" a="1"/>
  <c r="P1092" i="2" s="1"/>
  <c r="I1093" i="2"/>
  <c r="P1093" i="2" s="1" a="1"/>
  <c r="P1093" i="2" s="1"/>
  <c r="I1094" i="2"/>
  <c r="P1094" i="2" s="1" a="1"/>
  <c r="P1094" i="2" s="1"/>
  <c r="I1095" i="2"/>
  <c r="P1095" i="2" s="1" a="1"/>
  <c r="P1095" i="2" s="1"/>
  <c r="I1096" i="2"/>
  <c r="P1096" i="2" s="1" a="1"/>
  <c r="P1096" i="2" s="1"/>
  <c r="I1097" i="2"/>
  <c r="P1097" i="2" s="1" a="1"/>
  <c r="P1097" i="2" s="1"/>
  <c r="I1098" i="2"/>
  <c r="P1098" i="2" s="1" a="1"/>
  <c r="P1098" i="2" s="1"/>
  <c r="I1099" i="2"/>
  <c r="P1099" i="2" s="1" a="1"/>
  <c r="P1099" i="2" s="1"/>
  <c r="I1100" i="2"/>
  <c r="P1100" i="2" s="1" a="1"/>
  <c r="P1100" i="2" s="1"/>
  <c r="I1101" i="2"/>
  <c r="P1101" i="2" s="1" a="1"/>
  <c r="P1101" i="2" s="1"/>
  <c r="I1102" i="2"/>
  <c r="P1102" i="2" s="1" a="1"/>
  <c r="P1102" i="2" s="1"/>
  <c r="I1103" i="2"/>
  <c r="P1103" i="2" s="1" a="1"/>
  <c r="P1103" i="2" s="1"/>
  <c r="I1104" i="2"/>
  <c r="P1104" i="2" s="1" a="1"/>
  <c r="P1104" i="2" s="1"/>
  <c r="I1105" i="2"/>
  <c r="P1105" i="2" s="1" a="1"/>
  <c r="P1105" i="2" s="1"/>
  <c r="I1106" i="2"/>
  <c r="P1106" i="2" s="1" a="1"/>
  <c r="P1106" i="2" s="1"/>
  <c r="I1107" i="2"/>
  <c r="P1107" i="2" s="1" a="1"/>
  <c r="P1107" i="2" s="1"/>
  <c r="I1108" i="2"/>
  <c r="P1108" i="2" s="1" a="1"/>
  <c r="P1108" i="2" s="1"/>
  <c r="I1109" i="2"/>
  <c r="P1109" i="2" s="1" a="1"/>
  <c r="P1109" i="2" s="1"/>
  <c r="I1110" i="2"/>
  <c r="P1110" i="2" s="1" a="1"/>
  <c r="P1110" i="2" s="1"/>
  <c r="I1111" i="2"/>
  <c r="P1111" i="2" s="1" a="1"/>
  <c r="P1111" i="2" s="1"/>
  <c r="I1112" i="2"/>
  <c r="P1112" i="2" s="1" a="1"/>
  <c r="P1112" i="2" s="1"/>
  <c r="I1113" i="2"/>
  <c r="P1113" i="2" s="1" a="1"/>
  <c r="P1113" i="2" s="1"/>
  <c r="I1114" i="2"/>
  <c r="P1114" i="2" s="1" a="1"/>
  <c r="P1114" i="2" s="1"/>
  <c r="I1115" i="2"/>
  <c r="P1115" i="2" s="1" a="1"/>
  <c r="P1115" i="2" s="1"/>
  <c r="I1116" i="2"/>
  <c r="P1116" i="2" s="1" a="1"/>
  <c r="P1116" i="2" s="1"/>
  <c r="I1117" i="2"/>
  <c r="P1117" i="2" s="1" a="1"/>
  <c r="P1117" i="2" s="1"/>
  <c r="I1118" i="2"/>
  <c r="P1118" i="2" s="1" a="1"/>
  <c r="P1118" i="2" s="1"/>
  <c r="I1119" i="2"/>
  <c r="P1119" i="2" s="1" a="1"/>
  <c r="P1119" i="2" s="1"/>
  <c r="I1120" i="2"/>
  <c r="P1120" i="2" s="1" a="1"/>
  <c r="P1120" i="2" s="1"/>
  <c r="I1121" i="2"/>
  <c r="P1121" i="2" s="1" a="1"/>
  <c r="P1121" i="2" s="1"/>
  <c r="I1122" i="2"/>
  <c r="P1122" i="2" s="1" a="1"/>
  <c r="P1122" i="2" s="1"/>
  <c r="I1123" i="2"/>
  <c r="P1123" i="2" s="1" a="1"/>
  <c r="P1123" i="2" s="1"/>
  <c r="I1124" i="2"/>
  <c r="P1124" i="2" s="1" a="1"/>
  <c r="P1124" i="2" s="1"/>
  <c r="I1125" i="2"/>
  <c r="P1125" i="2" s="1" a="1"/>
  <c r="P1125" i="2" s="1"/>
  <c r="I1126" i="2"/>
  <c r="P1126" i="2" s="1" a="1"/>
  <c r="P1126" i="2" s="1"/>
  <c r="I1127" i="2"/>
  <c r="P1127" i="2" s="1" a="1"/>
  <c r="P1127" i="2" s="1"/>
  <c r="I1128" i="2"/>
  <c r="P1128" i="2" s="1" a="1"/>
  <c r="P1128" i="2" s="1"/>
  <c r="I1129" i="2"/>
  <c r="P1129" i="2" s="1" a="1"/>
  <c r="P1129" i="2" s="1"/>
  <c r="I1130" i="2"/>
  <c r="P1130" i="2" s="1" a="1"/>
  <c r="P1130" i="2" s="1"/>
  <c r="I1131" i="2"/>
  <c r="P1131" i="2" s="1" a="1"/>
  <c r="P1131" i="2" s="1"/>
  <c r="I1132" i="2"/>
  <c r="P1132" i="2" s="1" a="1"/>
  <c r="P1132" i="2" s="1"/>
  <c r="I1133" i="2"/>
  <c r="P1133" i="2" s="1" a="1"/>
  <c r="P1133" i="2" s="1"/>
  <c r="I1134" i="2"/>
  <c r="P1134" i="2" s="1" a="1"/>
  <c r="P1134" i="2" s="1"/>
  <c r="I1135" i="2"/>
  <c r="P1135" i="2" s="1" a="1"/>
  <c r="P1135" i="2" s="1"/>
  <c r="I1136" i="2"/>
  <c r="P1136" i="2" s="1" a="1"/>
  <c r="P1136" i="2" s="1"/>
  <c r="I1137" i="2"/>
  <c r="P1137" i="2" s="1" a="1"/>
  <c r="P1137" i="2" s="1"/>
  <c r="I1138" i="2"/>
  <c r="P1138" i="2" s="1" a="1"/>
  <c r="P1138" i="2" s="1"/>
  <c r="I1139" i="2"/>
  <c r="P1139" i="2" s="1" a="1"/>
  <c r="P1139" i="2" s="1"/>
  <c r="I1140" i="2"/>
  <c r="P1140" i="2" s="1" a="1"/>
  <c r="P1140" i="2" s="1"/>
  <c r="I1141" i="2"/>
  <c r="P1141" i="2" s="1" a="1"/>
  <c r="P1141" i="2" s="1"/>
  <c r="I1142" i="2"/>
  <c r="P1142" i="2" s="1" a="1"/>
  <c r="P1142" i="2" s="1"/>
  <c r="I1143" i="2"/>
  <c r="P1143" i="2" s="1" a="1"/>
  <c r="P1143" i="2" s="1"/>
  <c r="I1144" i="2"/>
  <c r="P1144" i="2" s="1" a="1"/>
  <c r="P1144" i="2" s="1"/>
  <c r="I1145" i="2"/>
  <c r="P1145" i="2" s="1" a="1"/>
  <c r="P1145" i="2" s="1"/>
  <c r="I1146" i="2"/>
  <c r="P1146" i="2" s="1" a="1"/>
  <c r="P1146" i="2" s="1"/>
  <c r="I1147" i="2"/>
  <c r="P1147" i="2" s="1" a="1"/>
  <c r="P1147" i="2" s="1"/>
  <c r="I1148" i="2"/>
  <c r="P1148" i="2" s="1" a="1"/>
  <c r="P1148" i="2" s="1"/>
  <c r="I1149" i="2"/>
  <c r="P1149" i="2" s="1" a="1"/>
  <c r="P1149" i="2" s="1"/>
  <c r="I1150" i="2"/>
  <c r="P1150" i="2" s="1" a="1"/>
  <c r="P1150" i="2" s="1"/>
  <c r="I1151" i="2"/>
  <c r="P1151" i="2" s="1" a="1"/>
  <c r="P1151" i="2" s="1"/>
  <c r="I1152" i="2"/>
  <c r="P1152" i="2" s="1" a="1"/>
  <c r="P1152" i="2" s="1"/>
  <c r="I1153" i="2"/>
  <c r="P1153" i="2" s="1" a="1"/>
  <c r="P1153" i="2" s="1"/>
  <c r="I1154" i="2"/>
  <c r="P1154" i="2" s="1" a="1"/>
  <c r="P1154" i="2" s="1"/>
  <c r="I1155" i="2"/>
  <c r="P1155" i="2" s="1" a="1"/>
  <c r="P1155" i="2" s="1"/>
  <c r="I1156" i="2"/>
  <c r="P1156" i="2" s="1" a="1"/>
  <c r="P1156" i="2" s="1"/>
  <c r="I1157" i="2"/>
  <c r="P1157" i="2" s="1" a="1"/>
  <c r="P1157" i="2" s="1"/>
  <c r="I1158" i="2"/>
  <c r="P1158" i="2" s="1" a="1"/>
  <c r="P1158" i="2" s="1"/>
  <c r="I1159" i="2"/>
  <c r="P1159" i="2" s="1" a="1"/>
  <c r="P1159" i="2" s="1"/>
  <c r="I1160" i="2"/>
  <c r="P1160" i="2" s="1" a="1"/>
  <c r="P1160" i="2" s="1"/>
  <c r="I1161" i="2"/>
  <c r="P1161" i="2" s="1" a="1"/>
  <c r="P1161" i="2" s="1"/>
  <c r="I1162" i="2"/>
  <c r="P1162" i="2" s="1" a="1"/>
  <c r="P1162" i="2" s="1"/>
  <c r="I1163" i="2"/>
  <c r="P1163" i="2" s="1" a="1"/>
  <c r="P1163" i="2" s="1"/>
  <c r="I1164" i="2"/>
  <c r="P1164" i="2" s="1" a="1"/>
  <c r="P1164" i="2" s="1"/>
  <c r="I1165" i="2"/>
  <c r="P1165" i="2" s="1" a="1"/>
  <c r="P1165" i="2" s="1"/>
  <c r="I1166" i="2"/>
  <c r="P1166" i="2" s="1" a="1"/>
  <c r="P1166" i="2" s="1"/>
  <c r="I1167" i="2"/>
  <c r="P1167" i="2" s="1" a="1"/>
  <c r="P1167" i="2" s="1"/>
  <c r="I1168" i="2"/>
  <c r="P1168" i="2" s="1" a="1"/>
  <c r="P1168" i="2" s="1"/>
  <c r="I1169" i="2"/>
  <c r="P1169" i="2" s="1" a="1"/>
  <c r="P1169" i="2" s="1"/>
  <c r="I1170" i="2"/>
  <c r="P1170" i="2" s="1" a="1"/>
  <c r="P1170" i="2" s="1"/>
  <c r="I1171" i="2"/>
  <c r="P1171" i="2" s="1" a="1"/>
  <c r="P1171" i="2" s="1"/>
  <c r="I1172" i="2"/>
  <c r="P1172" i="2" s="1" a="1"/>
  <c r="P1172" i="2" s="1"/>
  <c r="I1173" i="2"/>
  <c r="P1173" i="2" s="1" a="1"/>
  <c r="P1173" i="2" s="1"/>
  <c r="I1174" i="2"/>
  <c r="P1174" i="2" s="1" a="1"/>
  <c r="P1174" i="2" s="1"/>
  <c r="I1175" i="2"/>
  <c r="P1175" i="2" s="1" a="1"/>
  <c r="P1175" i="2" s="1"/>
  <c r="I1176" i="2"/>
  <c r="P1176" i="2" s="1" a="1"/>
  <c r="P1176" i="2" s="1"/>
  <c r="I1177" i="2"/>
  <c r="P1177" i="2" s="1" a="1"/>
  <c r="P1177" i="2" s="1"/>
  <c r="I1178" i="2"/>
  <c r="P1178" i="2" s="1" a="1"/>
  <c r="P1178" i="2" s="1"/>
  <c r="I1179" i="2"/>
  <c r="P1179" i="2" s="1" a="1"/>
  <c r="P1179" i="2" s="1"/>
  <c r="I1180" i="2"/>
  <c r="P1180" i="2" s="1" a="1"/>
  <c r="P1180" i="2" s="1"/>
  <c r="I1181" i="2"/>
  <c r="P1181" i="2" s="1" a="1"/>
  <c r="P1181" i="2" s="1"/>
  <c r="I1182" i="2"/>
  <c r="P1182" i="2" s="1" a="1"/>
  <c r="P1182" i="2" s="1"/>
  <c r="I1183" i="2"/>
  <c r="P1183" i="2" s="1" a="1"/>
  <c r="P1183" i="2" s="1"/>
  <c r="I1184" i="2"/>
  <c r="P1184" i="2" s="1" a="1"/>
  <c r="P1184" i="2" s="1"/>
  <c r="I1185" i="2"/>
  <c r="P1185" i="2" s="1" a="1"/>
  <c r="P1185" i="2" s="1"/>
  <c r="I1186" i="2"/>
  <c r="P1186" i="2" s="1" a="1"/>
  <c r="P1186" i="2" s="1"/>
  <c r="I1187" i="2"/>
  <c r="P1187" i="2" s="1" a="1"/>
  <c r="P1187" i="2" s="1"/>
  <c r="I1188" i="2"/>
  <c r="P1188" i="2" s="1" a="1"/>
  <c r="P1188" i="2" s="1"/>
  <c r="I1189" i="2"/>
  <c r="P1189" i="2" s="1" a="1"/>
  <c r="P1189" i="2" s="1"/>
  <c r="I1190" i="2"/>
  <c r="P1190" i="2" s="1" a="1"/>
  <c r="P1190" i="2" s="1"/>
  <c r="I1191" i="2"/>
  <c r="P1191" i="2" s="1" a="1"/>
  <c r="P1191" i="2" s="1"/>
  <c r="I1192" i="2"/>
  <c r="P1192" i="2" s="1" a="1"/>
  <c r="P1192" i="2" s="1"/>
  <c r="I1193" i="2"/>
  <c r="P1193" i="2" s="1" a="1"/>
  <c r="P1193" i="2" s="1"/>
  <c r="I1194" i="2"/>
  <c r="P1194" i="2" s="1" a="1"/>
  <c r="P1194" i="2" s="1"/>
  <c r="I1195" i="2"/>
  <c r="P1195" i="2" s="1" a="1"/>
  <c r="P1195" i="2" s="1"/>
  <c r="I1196" i="2"/>
  <c r="P1196" i="2" s="1" a="1"/>
  <c r="P1196" i="2" s="1"/>
  <c r="I1197" i="2"/>
  <c r="P1197" i="2" s="1" a="1"/>
  <c r="P1197" i="2" s="1"/>
  <c r="I1198" i="2"/>
  <c r="P1198" i="2" s="1" a="1"/>
  <c r="P1198" i="2" s="1"/>
  <c r="I1199" i="2"/>
  <c r="P1199" i="2" s="1" a="1"/>
  <c r="P1199" i="2" s="1"/>
  <c r="I1200" i="2"/>
  <c r="P1200" i="2" s="1" a="1"/>
  <c r="P1200" i="2" s="1"/>
  <c r="I1201" i="2"/>
  <c r="P1201" i="2" s="1" a="1"/>
  <c r="P1201" i="2" s="1"/>
  <c r="I1202" i="2"/>
  <c r="P1202" i="2" s="1" a="1"/>
  <c r="P1202" i="2" s="1"/>
  <c r="I1203" i="2"/>
  <c r="P1203" i="2" s="1" a="1"/>
  <c r="P1203" i="2" s="1"/>
  <c r="I1204" i="2"/>
  <c r="P1204" i="2" s="1" a="1"/>
  <c r="P1204" i="2" s="1"/>
  <c r="I1205" i="2"/>
  <c r="P1205" i="2" s="1" a="1"/>
  <c r="P1205" i="2" s="1"/>
  <c r="I1206" i="2"/>
  <c r="P1206" i="2" s="1" a="1"/>
  <c r="P1206" i="2" s="1"/>
  <c r="I1207" i="2"/>
  <c r="P1207" i="2" s="1" a="1"/>
  <c r="P1207" i="2" s="1"/>
  <c r="I1208" i="2"/>
  <c r="P1208" i="2" s="1" a="1"/>
  <c r="P1208" i="2" s="1"/>
  <c r="I1209" i="2"/>
  <c r="P1209" i="2" s="1" a="1"/>
  <c r="P1209" i="2" s="1"/>
  <c r="I1210" i="2"/>
  <c r="P1210" i="2" s="1" a="1"/>
  <c r="P1210" i="2" s="1"/>
  <c r="I1211" i="2"/>
  <c r="P1211" i="2" s="1" a="1"/>
  <c r="P1211" i="2" s="1"/>
  <c r="I1212" i="2"/>
  <c r="P1212" i="2" s="1" a="1"/>
  <c r="P1212" i="2" s="1"/>
  <c r="I1213" i="2"/>
  <c r="P1213" i="2" s="1" a="1"/>
  <c r="P1213" i="2" s="1"/>
  <c r="I1214" i="2"/>
  <c r="P1214" i="2" s="1" a="1"/>
  <c r="P1214" i="2" s="1"/>
  <c r="I1215" i="2"/>
  <c r="P1215" i="2" s="1" a="1"/>
  <c r="P1215" i="2" s="1"/>
  <c r="I1216" i="2"/>
  <c r="P1216" i="2" s="1" a="1"/>
  <c r="P1216" i="2" s="1"/>
  <c r="I1217" i="2"/>
  <c r="P1217" i="2" s="1" a="1"/>
  <c r="P1217" i="2" s="1"/>
  <c r="I1218" i="2"/>
  <c r="P1218" i="2" s="1" a="1"/>
  <c r="P1218" i="2" s="1"/>
  <c r="I1219" i="2"/>
  <c r="P1219" i="2" s="1" a="1"/>
  <c r="P1219" i="2" s="1"/>
  <c r="I1220" i="2"/>
  <c r="P1220" i="2" s="1" a="1"/>
  <c r="P1220" i="2" s="1"/>
  <c r="I1221" i="2"/>
  <c r="P1221" i="2" s="1" a="1"/>
  <c r="P1221" i="2" s="1"/>
  <c r="I1222" i="2"/>
  <c r="P1222" i="2" s="1" a="1"/>
  <c r="P1222" i="2" s="1"/>
  <c r="I1223" i="2"/>
  <c r="P1223" i="2" s="1" a="1"/>
  <c r="P1223" i="2" s="1"/>
  <c r="I1224" i="2"/>
  <c r="P1224" i="2" s="1" a="1"/>
  <c r="P1224" i="2" s="1"/>
  <c r="I1225" i="2"/>
  <c r="P1225" i="2" s="1" a="1"/>
  <c r="P1225" i="2" s="1"/>
  <c r="I1226" i="2"/>
  <c r="P1226" i="2" s="1" a="1"/>
  <c r="P1226" i="2" s="1"/>
  <c r="I1227" i="2"/>
  <c r="P1227" i="2" s="1" a="1"/>
  <c r="P1227" i="2" s="1"/>
  <c r="I1228" i="2"/>
  <c r="P1228" i="2" s="1" a="1"/>
  <c r="P1228" i="2" s="1"/>
  <c r="I1229" i="2"/>
  <c r="P1229" i="2" s="1" a="1"/>
  <c r="P1229" i="2" s="1"/>
  <c r="I1230" i="2"/>
  <c r="P1230" i="2" s="1" a="1"/>
  <c r="P1230" i="2" s="1"/>
  <c r="I1231" i="2"/>
  <c r="P1231" i="2" s="1" a="1"/>
  <c r="P1231" i="2" s="1"/>
  <c r="I1232" i="2"/>
  <c r="P1232" i="2" s="1" a="1"/>
  <c r="P1232" i="2" s="1"/>
  <c r="I1233" i="2"/>
  <c r="P1233" i="2" s="1" a="1"/>
  <c r="P1233" i="2" s="1"/>
  <c r="I1234" i="2"/>
  <c r="P1234" i="2" s="1" a="1"/>
  <c r="P1234" i="2" s="1"/>
  <c r="I1235" i="2"/>
  <c r="P1235" i="2" s="1" a="1"/>
  <c r="P1235" i="2" s="1"/>
  <c r="I1236" i="2"/>
  <c r="P1236" i="2" s="1" a="1"/>
  <c r="P1236" i="2" s="1"/>
  <c r="I1237" i="2"/>
  <c r="P1237" i="2" s="1" a="1"/>
  <c r="P1237" i="2" s="1"/>
  <c r="I1238" i="2"/>
  <c r="P1238" i="2" s="1" a="1"/>
  <c r="P1238" i="2" s="1"/>
  <c r="I1239" i="2"/>
  <c r="P1239" i="2" s="1" a="1"/>
  <c r="P1239" i="2" s="1"/>
  <c r="I1240" i="2"/>
  <c r="P1240" i="2" s="1" a="1"/>
  <c r="P1240" i="2" s="1"/>
  <c r="I1241" i="2"/>
  <c r="P1241" i="2" s="1" a="1"/>
  <c r="P1241" i="2" s="1"/>
  <c r="I1242" i="2"/>
  <c r="P1242" i="2" s="1" a="1"/>
  <c r="P1242" i="2" s="1"/>
  <c r="I1243" i="2"/>
  <c r="P1243" i="2" s="1" a="1"/>
  <c r="P1243" i="2" s="1"/>
  <c r="I1244" i="2"/>
  <c r="P1244" i="2" s="1" a="1"/>
  <c r="P1244" i="2" s="1"/>
  <c r="I1245" i="2"/>
  <c r="P1245" i="2" s="1" a="1"/>
  <c r="P1245" i="2" s="1"/>
  <c r="I1246" i="2"/>
  <c r="P1246" i="2" s="1" a="1"/>
  <c r="P1246" i="2" s="1"/>
  <c r="I1247" i="2"/>
  <c r="P1247" i="2" s="1" a="1"/>
  <c r="P1247" i="2" s="1"/>
  <c r="I1248" i="2"/>
  <c r="P1248" i="2" s="1" a="1"/>
  <c r="P1248" i="2" s="1"/>
  <c r="I1249" i="2"/>
  <c r="P1249" i="2" s="1" a="1"/>
  <c r="P1249" i="2" s="1"/>
  <c r="I1250" i="2"/>
  <c r="P1250" i="2" s="1" a="1"/>
  <c r="P1250" i="2" s="1"/>
  <c r="I1251" i="2"/>
  <c r="P1251" i="2" s="1" a="1"/>
  <c r="P1251" i="2" s="1"/>
  <c r="I1252" i="2"/>
  <c r="P1252" i="2" s="1" a="1"/>
  <c r="P1252" i="2" s="1"/>
  <c r="I1253" i="2"/>
  <c r="P1253" i="2" s="1" a="1"/>
  <c r="P1253" i="2" s="1"/>
  <c r="I1254" i="2"/>
  <c r="P1254" i="2" s="1" a="1"/>
  <c r="P1254" i="2" s="1"/>
  <c r="I1255" i="2"/>
  <c r="P1255" i="2" s="1" a="1"/>
  <c r="P1255" i="2" s="1"/>
  <c r="I1256" i="2"/>
  <c r="P1256" i="2" s="1" a="1"/>
  <c r="P1256" i="2" s="1"/>
  <c r="I1257" i="2"/>
  <c r="P1257" i="2" s="1" a="1"/>
  <c r="P1257" i="2" s="1"/>
  <c r="I1258" i="2"/>
  <c r="P1258" i="2" s="1" a="1"/>
  <c r="P1258" i="2" s="1"/>
  <c r="I1259" i="2"/>
  <c r="P1259" i="2" s="1" a="1"/>
  <c r="P1259" i="2" s="1"/>
  <c r="I1260" i="2"/>
  <c r="P1260" i="2" s="1" a="1"/>
  <c r="P1260" i="2" s="1"/>
  <c r="I1261" i="2"/>
  <c r="P1261" i="2" s="1" a="1"/>
  <c r="P1261" i="2" s="1"/>
  <c r="I1262" i="2"/>
  <c r="P1262" i="2" s="1" a="1"/>
  <c r="P1262" i="2" s="1"/>
  <c r="I1263" i="2"/>
  <c r="P1263" i="2" s="1" a="1"/>
  <c r="P1263" i="2" s="1"/>
  <c r="I1264" i="2"/>
  <c r="P1264" i="2" s="1" a="1"/>
  <c r="P1264" i="2" s="1"/>
  <c r="I1265" i="2"/>
  <c r="P1265" i="2" s="1" a="1"/>
  <c r="P1265" i="2" s="1"/>
  <c r="I1266" i="2"/>
  <c r="P1266" i="2" s="1" a="1"/>
  <c r="P1266" i="2" s="1"/>
  <c r="I1267" i="2"/>
  <c r="P1267" i="2" s="1" a="1"/>
  <c r="P1267" i="2" s="1"/>
  <c r="I1268" i="2"/>
  <c r="P1268" i="2" s="1" a="1"/>
  <c r="P1268" i="2" s="1"/>
  <c r="I1269" i="2"/>
  <c r="P1269" i="2" s="1" a="1"/>
  <c r="P1269" i="2" s="1"/>
  <c r="I1270" i="2"/>
  <c r="P1270" i="2" s="1" a="1"/>
  <c r="P1270" i="2" s="1"/>
  <c r="I1271" i="2"/>
  <c r="P1271" i="2" s="1" a="1"/>
  <c r="P1271" i="2" s="1"/>
  <c r="I1272" i="2"/>
  <c r="P1272" i="2" s="1" a="1"/>
  <c r="P1272" i="2" s="1"/>
  <c r="I1273" i="2"/>
  <c r="P1273" i="2" s="1" a="1"/>
  <c r="P1273" i="2" s="1"/>
  <c r="I1274" i="2"/>
  <c r="P1274" i="2" s="1" a="1"/>
  <c r="P1274" i="2" s="1"/>
  <c r="I1275" i="2"/>
  <c r="P1275" i="2" s="1" a="1"/>
  <c r="P1275" i="2" s="1"/>
  <c r="I1276" i="2"/>
  <c r="P1276" i="2" s="1" a="1"/>
  <c r="P1276" i="2" s="1"/>
  <c r="I1277" i="2"/>
  <c r="P1277" i="2" s="1" a="1"/>
  <c r="P1277" i="2" s="1"/>
  <c r="I1278" i="2"/>
  <c r="P1278" i="2" s="1" a="1"/>
  <c r="P1278" i="2" s="1"/>
  <c r="I1279" i="2"/>
  <c r="P1279" i="2" s="1" a="1"/>
  <c r="P1279" i="2" s="1"/>
  <c r="I1280" i="2"/>
  <c r="P1280" i="2" s="1" a="1"/>
  <c r="P1280" i="2" s="1"/>
  <c r="I1281" i="2"/>
  <c r="P1281" i="2" s="1" a="1"/>
  <c r="P1281" i="2" s="1"/>
  <c r="I1282" i="2"/>
  <c r="P1282" i="2" s="1" a="1"/>
  <c r="P1282" i="2" s="1"/>
  <c r="I1283" i="2"/>
  <c r="P1283" i="2" s="1" a="1"/>
  <c r="P1283" i="2" s="1"/>
  <c r="I1284" i="2"/>
  <c r="P1284" i="2" s="1" a="1"/>
  <c r="P1284" i="2" s="1"/>
  <c r="I1285" i="2"/>
  <c r="P1285" i="2" s="1" a="1"/>
  <c r="P1285" i="2" s="1"/>
  <c r="I1286" i="2"/>
  <c r="P1286" i="2" s="1" a="1"/>
  <c r="P1286" i="2" s="1"/>
  <c r="I1287" i="2"/>
  <c r="P1287" i="2" s="1" a="1"/>
  <c r="P1287" i="2" s="1"/>
  <c r="I1288" i="2"/>
  <c r="P1288" i="2" s="1" a="1"/>
  <c r="P1288" i="2" s="1"/>
  <c r="I1289" i="2"/>
  <c r="P1289" i="2" s="1" a="1"/>
  <c r="P1289" i="2" s="1"/>
  <c r="I1290" i="2"/>
  <c r="P1290" i="2" s="1" a="1"/>
  <c r="P1290" i="2" s="1"/>
  <c r="I1291" i="2"/>
  <c r="P1291" i="2" s="1" a="1"/>
  <c r="P1291" i="2" s="1"/>
  <c r="I1292" i="2"/>
  <c r="P1292" i="2" s="1" a="1"/>
  <c r="P1292" i="2" s="1"/>
  <c r="I1293" i="2"/>
  <c r="P1293" i="2" s="1" a="1"/>
  <c r="P1293" i="2" s="1"/>
  <c r="I1294" i="2"/>
  <c r="P1294" i="2" s="1" a="1"/>
  <c r="P1294" i="2" s="1"/>
  <c r="I1295" i="2"/>
  <c r="P1295" i="2" s="1" a="1"/>
  <c r="P1295" i="2" s="1"/>
  <c r="I1296" i="2"/>
  <c r="P1296" i="2" s="1" a="1"/>
  <c r="P1296" i="2" s="1"/>
  <c r="I1297" i="2"/>
  <c r="P1297" i="2" s="1" a="1"/>
  <c r="P1297" i="2" s="1"/>
  <c r="I1298" i="2"/>
  <c r="P1298" i="2" s="1" a="1"/>
  <c r="P1298" i="2" s="1"/>
  <c r="I1299" i="2"/>
  <c r="P1299" i="2" s="1" a="1"/>
  <c r="P1299" i="2" s="1"/>
  <c r="I1300" i="2"/>
  <c r="P1300" i="2" s="1" a="1"/>
  <c r="P1300" i="2" s="1"/>
  <c r="I1301" i="2"/>
  <c r="P1301" i="2" s="1" a="1"/>
  <c r="P1301" i="2" s="1"/>
  <c r="I1302" i="2"/>
  <c r="P1302" i="2" s="1" a="1"/>
  <c r="P1302" i="2" s="1"/>
  <c r="I1303" i="2"/>
  <c r="P1303" i="2" s="1" a="1"/>
  <c r="P1303" i="2" s="1"/>
  <c r="I1304" i="2"/>
  <c r="P1304" i="2" s="1" a="1"/>
  <c r="P1304" i="2" s="1"/>
  <c r="I1305" i="2"/>
  <c r="P1305" i="2" s="1" a="1"/>
  <c r="P1305" i="2" s="1"/>
  <c r="I1306" i="2"/>
  <c r="P1306" i="2" s="1" a="1"/>
  <c r="P1306" i="2" s="1"/>
  <c r="I1307" i="2"/>
  <c r="P1307" i="2" s="1" a="1"/>
  <c r="P1307" i="2" s="1"/>
  <c r="I1308" i="2"/>
  <c r="P1308" i="2" s="1" a="1"/>
  <c r="P1308" i="2" s="1"/>
  <c r="I1309" i="2"/>
  <c r="P1309" i="2" s="1" a="1"/>
  <c r="P1309" i="2" s="1"/>
  <c r="I1310" i="2"/>
  <c r="P1310" i="2" s="1" a="1"/>
  <c r="P1310" i="2" s="1"/>
  <c r="I1311" i="2"/>
  <c r="P1311" i="2" s="1" a="1"/>
  <c r="P1311" i="2" s="1"/>
  <c r="I1312" i="2"/>
  <c r="P1312" i="2" s="1" a="1"/>
  <c r="P1312" i="2" s="1"/>
  <c r="I1313" i="2"/>
  <c r="P1313" i="2" s="1" a="1"/>
  <c r="P1313" i="2" s="1"/>
  <c r="I1314" i="2"/>
  <c r="P1314" i="2" s="1" a="1"/>
  <c r="P1314" i="2" s="1"/>
  <c r="I1315" i="2"/>
  <c r="P1315" i="2" s="1" a="1"/>
  <c r="P1315" i="2" s="1"/>
  <c r="I1316" i="2"/>
  <c r="P1316" i="2" s="1" a="1"/>
  <c r="P1316" i="2" s="1"/>
  <c r="I1317" i="2"/>
  <c r="P1317" i="2" s="1" a="1"/>
  <c r="P1317" i="2" s="1"/>
  <c r="I1318" i="2"/>
  <c r="P1318" i="2" s="1" a="1"/>
  <c r="P1318" i="2" s="1"/>
  <c r="I1319" i="2"/>
  <c r="P1319" i="2" s="1" a="1"/>
  <c r="P1319" i="2" s="1"/>
  <c r="I1320" i="2"/>
  <c r="P1320" i="2" s="1" a="1"/>
  <c r="P1320" i="2" s="1"/>
  <c r="I1321" i="2"/>
  <c r="P1321" i="2" s="1" a="1"/>
  <c r="P1321" i="2" s="1"/>
  <c r="I1322" i="2"/>
  <c r="P1322" i="2" s="1" a="1"/>
  <c r="P1322" i="2" s="1"/>
  <c r="I1323" i="2"/>
  <c r="P1323" i="2" s="1" a="1"/>
  <c r="P1323" i="2" s="1"/>
  <c r="I1324" i="2"/>
  <c r="P1324" i="2" s="1" a="1"/>
  <c r="P1324" i="2" s="1"/>
  <c r="I1325" i="2"/>
  <c r="P1325" i="2" s="1" a="1"/>
  <c r="P1325" i="2" s="1"/>
  <c r="I1326" i="2"/>
  <c r="P1326" i="2" s="1" a="1"/>
  <c r="P1326" i="2" s="1"/>
  <c r="I1327" i="2"/>
  <c r="P1327" i="2" s="1" a="1"/>
  <c r="P1327" i="2" s="1"/>
  <c r="I1328" i="2"/>
  <c r="P1328" i="2" s="1" a="1"/>
  <c r="P1328" i="2" s="1"/>
  <c r="I1329" i="2"/>
  <c r="P1329" i="2" s="1" a="1"/>
  <c r="P1329" i="2" s="1"/>
  <c r="I1330" i="2"/>
  <c r="P1330" i="2" s="1" a="1"/>
  <c r="P1330" i="2" s="1"/>
  <c r="I1331" i="2"/>
  <c r="P1331" i="2" s="1" a="1"/>
  <c r="P1331" i="2" s="1"/>
  <c r="I1332" i="2"/>
  <c r="P1332" i="2" s="1" a="1"/>
  <c r="P1332" i="2" s="1"/>
  <c r="I1333" i="2"/>
  <c r="P1333" i="2" s="1" a="1"/>
  <c r="P1333" i="2" s="1"/>
  <c r="I1334" i="2"/>
  <c r="P1334" i="2" s="1" a="1"/>
  <c r="P1334" i="2" s="1"/>
  <c r="I1335" i="2"/>
  <c r="P1335" i="2" s="1" a="1"/>
  <c r="P1335" i="2" s="1"/>
  <c r="I1336" i="2"/>
  <c r="P1336" i="2" s="1" a="1"/>
  <c r="P1336" i="2" s="1"/>
  <c r="I1337" i="2"/>
  <c r="P1337" i="2" s="1" a="1"/>
  <c r="P1337" i="2" s="1"/>
  <c r="I1338" i="2"/>
  <c r="P1338" i="2" s="1" a="1"/>
  <c r="P1338" i="2" s="1"/>
  <c r="I1339" i="2"/>
  <c r="P1339" i="2" s="1" a="1"/>
  <c r="P1339" i="2" s="1"/>
  <c r="I1340" i="2"/>
  <c r="P1340" i="2" s="1" a="1"/>
  <c r="P1340" i="2" s="1"/>
  <c r="I1341" i="2"/>
  <c r="P1341" i="2" s="1" a="1"/>
  <c r="P1341" i="2" s="1"/>
  <c r="I1342" i="2"/>
  <c r="P1342" i="2" s="1" a="1"/>
  <c r="P1342" i="2" s="1"/>
  <c r="I1343" i="2"/>
  <c r="P1343" i="2" s="1" a="1"/>
  <c r="P1343" i="2" s="1"/>
  <c r="I1344" i="2"/>
  <c r="P1344" i="2" s="1" a="1"/>
  <c r="P1344" i="2" s="1"/>
  <c r="I1345" i="2"/>
  <c r="P1345" i="2" s="1" a="1"/>
  <c r="P1345" i="2" s="1"/>
  <c r="I1346" i="2"/>
  <c r="P1346" i="2" s="1" a="1"/>
  <c r="P1346" i="2" s="1"/>
  <c r="I1347" i="2"/>
  <c r="P1347" i="2" s="1" a="1"/>
  <c r="P1347" i="2" s="1"/>
  <c r="I1348" i="2"/>
  <c r="P1348" i="2" s="1" a="1"/>
  <c r="P1348" i="2" s="1"/>
  <c r="I1349" i="2"/>
  <c r="P1349" i="2" s="1" a="1"/>
  <c r="P1349" i="2" s="1"/>
  <c r="I1350" i="2"/>
  <c r="P1350" i="2" s="1" a="1"/>
  <c r="P1350" i="2" s="1"/>
  <c r="I1351" i="2"/>
  <c r="P1351" i="2" s="1" a="1"/>
  <c r="P1351" i="2" s="1"/>
  <c r="I1352" i="2"/>
  <c r="P1352" i="2" s="1" a="1"/>
  <c r="P1352" i="2" s="1"/>
  <c r="I1353" i="2"/>
  <c r="P1353" i="2" s="1" a="1"/>
  <c r="P1353" i="2" s="1"/>
  <c r="I1354" i="2"/>
  <c r="P1354" i="2" s="1" a="1"/>
  <c r="P1354" i="2" s="1"/>
  <c r="I1355" i="2"/>
  <c r="P1355" i="2" s="1" a="1"/>
  <c r="P1355" i="2" s="1"/>
  <c r="I1356" i="2"/>
  <c r="P1356" i="2" s="1" a="1"/>
  <c r="P1356" i="2" s="1"/>
  <c r="I1357" i="2"/>
  <c r="P1357" i="2" s="1" a="1"/>
  <c r="P1357" i="2" s="1"/>
  <c r="I1358" i="2"/>
  <c r="P1358" i="2" s="1" a="1"/>
  <c r="P1358" i="2" s="1"/>
  <c r="I1359" i="2"/>
  <c r="P1359" i="2" s="1" a="1"/>
  <c r="P1359" i="2" s="1"/>
  <c r="I1360" i="2"/>
  <c r="P1360" i="2" s="1" a="1"/>
  <c r="P1360" i="2" s="1"/>
  <c r="I1361" i="2"/>
  <c r="P1361" i="2" s="1" a="1"/>
  <c r="P1361" i="2" s="1"/>
  <c r="I1362" i="2"/>
  <c r="P1362" i="2" s="1" a="1"/>
  <c r="P1362" i="2" s="1"/>
  <c r="I1363" i="2"/>
  <c r="P1363" i="2" s="1" a="1"/>
  <c r="P1363" i="2" s="1"/>
  <c r="I1364" i="2"/>
  <c r="P1364" i="2" s="1" a="1"/>
  <c r="P1364" i="2" s="1"/>
  <c r="I1365" i="2"/>
  <c r="P1365" i="2" s="1" a="1"/>
  <c r="P1365" i="2" s="1"/>
  <c r="I1366" i="2"/>
  <c r="P1366" i="2" s="1" a="1"/>
  <c r="P1366" i="2" s="1"/>
  <c r="I1367" i="2"/>
  <c r="P1367" i="2" s="1" a="1"/>
  <c r="P1367" i="2" s="1"/>
  <c r="I1368" i="2"/>
  <c r="P1368" i="2" s="1" a="1"/>
  <c r="P1368" i="2" s="1"/>
  <c r="I1369" i="2"/>
  <c r="P1369" i="2" s="1" a="1"/>
  <c r="P1369" i="2" s="1"/>
  <c r="I1370" i="2"/>
  <c r="P1370" i="2" s="1" a="1"/>
  <c r="P1370" i="2" s="1"/>
  <c r="I1371" i="2"/>
  <c r="P1371" i="2" s="1" a="1"/>
  <c r="P1371" i="2" s="1"/>
  <c r="I1372" i="2"/>
  <c r="P1372" i="2" s="1" a="1"/>
  <c r="P1372" i="2" s="1"/>
  <c r="I1373" i="2"/>
  <c r="P1373" i="2" s="1" a="1"/>
  <c r="P1373" i="2" s="1"/>
  <c r="I1374" i="2"/>
  <c r="P1374" i="2" s="1" a="1"/>
  <c r="P1374" i="2" s="1"/>
  <c r="I1375" i="2"/>
  <c r="P1375" i="2" s="1" a="1"/>
  <c r="P1375" i="2" s="1"/>
  <c r="I1376" i="2"/>
  <c r="P1376" i="2" s="1" a="1"/>
  <c r="P1376" i="2" s="1"/>
  <c r="I1377" i="2"/>
  <c r="P1377" i="2" s="1" a="1"/>
  <c r="P1377" i="2" s="1"/>
  <c r="I1378" i="2"/>
  <c r="P1378" i="2" s="1" a="1"/>
  <c r="P1378" i="2" s="1"/>
  <c r="I1379" i="2"/>
  <c r="P1379" i="2" s="1" a="1"/>
  <c r="P1379" i="2" s="1"/>
  <c r="I1380" i="2"/>
  <c r="P1380" i="2" s="1" a="1"/>
  <c r="P1380" i="2" s="1"/>
  <c r="I1381" i="2"/>
  <c r="P1381" i="2" s="1" a="1"/>
  <c r="P1381" i="2" s="1"/>
  <c r="I1382" i="2"/>
  <c r="P1382" i="2" s="1" a="1"/>
  <c r="P1382" i="2" s="1"/>
  <c r="I1383" i="2"/>
  <c r="P1383" i="2" s="1" a="1"/>
  <c r="P1383" i="2" s="1"/>
  <c r="I1384" i="2"/>
  <c r="P1384" i="2" s="1" a="1"/>
  <c r="P1384" i="2" s="1"/>
  <c r="I1385" i="2"/>
  <c r="P1385" i="2" s="1" a="1"/>
  <c r="P1385" i="2" s="1"/>
  <c r="I1386" i="2"/>
  <c r="P1386" i="2" s="1" a="1"/>
  <c r="P1386" i="2" s="1"/>
  <c r="I1387" i="2"/>
  <c r="P1387" i="2" s="1" a="1"/>
  <c r="P1387" i="2" s="1"/>
  <c r="I1388" i="2"/>
  <c r="P1388" i="2" s="1" a="1"/>
  <c r="P1388" i="2" s="1"/>
  <c r="I1389" i="2"/>
  <c r="P1389" i="2" s="1" a="1"/>
  <c r="P1389" i="2" s="1"/>
  <c r="I1390" i="2"/>
  <c r="P1390" i="2" s="1" a="1"/>
  <c r="P1390" i="2" s="1"/>
  <c r="I1391" i="2"/>
  <c r="P1391" i="2" s="1" a="1"/>
  <c r="P1391" i="2" s="1"/>
  <c r="I1392" i="2"/>
  <c r="P1392" i="2" s="1" a="1"/>
  <c r="P1392" i="2" s="1"/>
  <c r="I1393" i="2"/>
  <c r="P1393" i="2" s="1" a="1"/>
  <c r="P1393" i="2" s="1"/>
  <c r="I1394" i="2"/>
  <c r="P1394" i="2" s="1" a="1"/>
  <c r="P1394" i="2" s="1"/>
  <c r="I1395" i="2"/>
  <c r="P1395" i="2" s="1" a="1"/>
  <c r="P1395" i="2" s="1"/>
  <c r="I1396" i="2"/>
  <c r="P1396" i="2" s="1" a="1"/>
  <c r="P1396" i="2" s="1"/>
  <c r="I1397" i="2"/>
  <c r="P1397" i="2" s="1" a="1"/>
  <c r="P1397" i="2" s="1"/>
  <c r="I1398" i="2"/>
  <c r="P1398" i="2" s="1" a="1"/>
  <c r="P1398" i="2" s="1"/>
  <c r="I1399" i="2"/>
  <c r="P1399" i="2" s="1" a="1"/>
  <c r="P1399" i="2" s="1"/>
  <c r="I1400" i="2"/>
  <c r="P1400" i="2" s="1" a="1"/>
  <c r="P1400" i="2" s="1"/>
  <c r="I1401" i="2"/>
  <c r="P1401" i="2" s="1" a="1"/>
  <c r="P1401" i="2" s="1"/>
  <c r="I1402" i="2"/>
  <c r="P1402" i="2" s="1" a="1"/>
  <c r="P1402" i="2" s="1"/>
  <c r="I1403" i="2"/>
  <c r="P1403" i="2" s="1" a="1"/>
  <c r="P1403" i="2" s="1"/>
  <c r="I1404" i="2"/>
  <c r="P1404" i="2" s="1" a="1"/>
  <c r="P1404" i="2" s="1"/>
  <c r="I1405" i="2"/>
  <c r="P1405" i="2" s="1" a="1"/>
  <c r="P1405" i="2" s="1"/>
  <c r="I1406" i="2"/>
  <c r="P1406" i="2" s="1" a="1"/>
  <c r="P1406" i="2" s="1"/>
  <c r="I1407" i="2"/>
  <c r="P1407" i="2" s="1" a="1"/>
  <c r="P1407" i="2" s="1"/>
  <c r="I1408" i="2"/>
  <c r="P1408" i="2" s="1" a="1"/>
  <c r="P1408" i="2" s="1"/>
  <c r="I1409" i="2"/>
  <c r="P1409" i="2" s="1" a="1"/>
  <c r="P1409" i="2" s="1"/>
  <c r="I1410" i="2"/>
  <c r="P1410" i="2" s="1" a="1"/>
  <c r="P1410" i="2" s="1"/>
  <c r="I1411" i="2"/>
  <c r="P1411" i="2" s="1" a="1"/>
  <c r="P1411" i="2" s="1"/>
  <c r="I1412" i="2"/>
  <c r="P1412" i="2" s="1" a="1"/>
  <c r="P1412" i="2" s="1"/>
  <c r="I1413" i="2"/>
  <c r="P1413" i="2" s="1" a="1"/>
  <c r="P1413" i="2" s="1"/>
  <c r="I1414" i="2"/>
  <c r="P1414" i="2" s="1" a="1"/>
  <c r="P1414" i="2" s="1"/>
  <c r="I1415" i="2"/>
  <c r="P1415" i="2" s="1" a="1"/>
  <c r="P1415" i="2" s="1"/>
  <c r="I1416" i="2"/>
  <c r="P1416" i="2" s="1" a="1"/>
  <c r="P1416" i="2" s="1"/>
  <c r="I1417" i="2"/>
  <c r="P1417" i="2" s="1" a="1"/>
  <c r="P1417" i="2" s="1"/>
  <c r="I1418" i="2"/>
  <c r="P1418" i="2" s="1" a="1"/>
  <c r="P1418" i="2" s="1"/>
  <c r="I1419" i="2"/>
  <c r="P1419" i="2" s="1" a="1"/>
  <c r="P1419" i="2" s="1"/>
  <c r="I1420" i="2"/>
  <c r="P1420" i="2" s="1" a="1"/>
  <c r="P1420" i="2" s="1"/>
  <c r="I1421" i="2"/>
  <c r="P1421" i="2" s="1" a="1"/>
  <c r="P1421" i="2" s="1"/>
  <c r="I1422" i="2"/>
  <c r="P1422" i="2" s="1" a="1"/>
  <c r="P1422" i="2" s="1"/>
  <c r="I1423" i="2"/>
  <c r="P1423" i="2" s="1" a="1"/>
  <c r="P1423" i="2" s="1"/>
  <c r="I1424" i="2"/>
  <c r="P1424" i="2" s="1" a="1"/>
  <c r="P1424" i="2" s="1"/>
  <c r="I1425" i="2"/>
  <c r="P1425" i="2" s="1" a="1"/>
  <c r="P1425" i="2" s="1"/>
  <c r="I1426" i="2"/>
  <c r="P1426" i="2" s="1" a="1"/>
  <c r="P1426" i="2" s="1"/>
  <c r="I1427" i="2"/>
  <c r="P1427" i="2" s="1" a="1"/>
  <c r="P1427" i="2" s="1"/>
  <c r="I1428" i="2"/>
  <c r="P1428" i="2" s="1" a="1"/>
  <c r="P1428" i="2" s="1"/>
  <c r="I1429" i="2"/>
  <c r="P1429" i="2" s="1" a="1"/>
  <c r="P1429" i="2" s="1"/>
  <c r="I1430" i="2"/>
  <c r="P1430" i="2" s="1" a="1"/>
  <c r="P1430" i="2" s="1"/>
  <c r="I1431" i="2"/>
  <c r="P1431" i="2" s="1" a="1"/>
  <c r="P1431" i="2" s="1"/>
  <c r="I1432" i="2"/>
  <c r="P1432" i="2" s="1" a="1"/>
  <c r="P1432" i="2" s="1"/>
  <c r="I1433" i="2"/>
  <c r="P1433" i="2" s="1" a="1"/>
  <c r="P1433" i="2" s="1"/>
  <c r="I1434" i="2"/>
  <c r="P1434" i="2" s="1" a="1"/>
  <c r="P1434" i="2" s="1"/>
  <c r="I1435" i="2"/>
  <c r="P1435" i="2" s="1" a="1"/>
  <c r="P1435" i="2" s="1"/>
  <c r="I1436" i="2"/>
  <c r="P1436" i="2" s="1" a="1"/>
  <c r="P1436" i="2" s="1"/>
  <c r="I1437" i="2"/>
  <c r="P1437" i="2" s="1" a="1"/>
  <c r="P1437" i="2" s="1"/>
  <c r="I1438" i="2"/>
  <c r="P1438" i="2" s="1" a="1"/>
  <c r="P1438" i="2" s="1"/>
  <c r="I1439" i="2"/>
  <c r="P1439" i="2" s="1" a="1"/>
  <c r="P1439" i="2" s="1"/>
  <c r="I1440" i="2"/>
  <c r="P1440" i="2" s="1" a="1"/>
  <c r="P1440" i="2" s="1"/>
  <c r="I1441" i="2"/>
  <c r="P1441" i="2" s="1" a="1"/>
  <c r="P1441" i="2" s="1"/>
  <c r="I1442" i="2"/>
  <c r="P1442" i="2" s="1" a="1"/>
  <c r="P1442" i="2" s="1"/>
  <c r="I1443" i="2"/>
  <c r="P1443" i="2" s="1" a="1"/>
  <c r="P1443" i="2" s="1"/>
  <c r="I1444" i="2"/>
  <c r="P1444" i="2" s="1" a="1"/>
  <c r="P1444" i="2" s="1"/>
  <c r="I1445" i="2"/>
  <c r="P1445" i="2" s="1" a="1"/>
  <c r="P1445" i="2" s="1"/>
  <c r="I1446" i="2"/>
  <c r="P1446" i="2" s="1" a="1"/>
  <c r="P1446" i="2" s="1"/>
  <c r="I1447" i="2"/>
  <c r="P1447" i="2" s="1" a="1"/>
  <c r="P1447" i="2" s="1"/>
  <c r="I1448" i="2"/>
  <c r="P1448" i="2" s="1" a="1"/>
  <c r="P1448" i="2" s="1"/>
  <c r="I1449" i="2"/>
  <c r="P1449" i="2" s="1" a="1"/>
  <c r="P1449" i="2" s="1"/>
  <c r="I1450" i="2"/>
  <c r="P1450" i="2" s="1" a="1"/>
  <c r="P1450" i="2" s="1"/>
  <c r="I1451" i="2"/>
  <c r="P1451" i="2" s="1" a="1"/>
  <c r="P1451" i="2" s="1"/>
  <c r="I1452" i="2"/>
  <c r="P1452" i="2" s="1" a="1"/>
  <c r="P1452" i="2" s="1"/>
  <c r="I1453" i="2"/>
  <c r="P1453" i="2" s="1" a="1"/>
  <c r="P1453" i="2" s="1"/>
  <c r="I1454" i="2"/>
  <c r="P1454" i="2" s="1" a="1"/>
  <c r="P1454" i="2" s="1"/>
  <c r="I1455" i="2"/>
  <c r="P1455" i="2" s="1" a="1"/>
  <c r="P1455" i="2" s="1"/>
  <c r="I1456" i="2"/>
  <c r="P1456" i="2" s="1" a="1"/>
  <c r="P1456" i="2" s="1"/>
  <c r="I1457" i="2"/>
  <c r="P1457" i="2" s="1" a="1"/>
  <c r="P1457" i="2" s="1"/>
  <c r="I1458" i="2"/>
  <c r="P1458" i="2" s="1" a="1"/>
  <c r="P1458" i="2" s="1"/>
  <c r="I1459" i="2"/>
  <c r="P1459" i="2" s="1" a="1"/>
  <c r="P1459" i="2" s="1"/>
  <c r="I1460" i="2"/>
  <c r="P1460" i="2" s="1" a="1"/>
  <c r="P1460" i="2" s="1"/>
  <c r="I1461" i="2"/>
  <c r="P1461" i="2" s="1" a="1"/>
  <c r="P1461" i="2" s="1"/>
  <c r="I1462" i="2"/>
  <c r="P1462" i="2" s="1" a="1"/>
  <c r="P1462" i="2" s="1"/>
  <c r="I1463" i="2"/>
  <c r="P1463" i="2" s="1" a="1"/>
  <c r="P1463" i="2" s="1"/>
  <c r="I1464" i="2"/>
  <c r="P1464" i="2" s="1" a="1"/>
  <c r="P1464" i="2" s="1"/>
  <c r="I1465" i="2"/>
  <c r="P1465" i="2" s="1" a="1"/>
  <c r="P1465" i="2" s="1"/>
  <c r="I1466" i="2"/>
  <c r="P1466" i="2" s="1" a="1"/>
  <c r="P1466" i="2" s="1"/>
  <c r="I1467" i="2"/>
  <c r="P1467" i="2" s="1" a="1"/>
  <c r="P1467" i="2" s="1"/>
  <c r="I1468" i="2"/>
  <c r="P1468" i="2" s="1" a="1"/>
  <c r="P1468" i="2" s="1"/>
  <c r="I1469" i="2"/>
  <c r="P1469" i="2" s="1" a="1"/>
  <c r="P1469" i="2" s="1"/>
  <c r="I1470" i="2"/>
  <c r="P1470" i="2" s="1" a="1"/>
  <c r="P1470" i="2" s="1"/>
  <c r="I1471" i="2"/>
  <c r="P1471" i="2" s="1" a="1"/>
  <c r="P1471" i="2" s="1"/>
  <c r="I1472" i="2"/>
  <c r="P1472" i="2" s="1" a="1"/>
  <c r="P1472" i="2" s="1"/>
  <c r="I1473" i="2"/>
  <c r="P1473" i="2" s="1" a="1"/>
  <c r="P1473" i="2" s="1"/>
  <c r="I1474" i="2"/>
  <c r="P1474" i="2" s="1" a="1"/>
  <c r="P1474" i="2" s="1"/>
  <c r="I1475" i="2"/>
  <c r="P1475" i="2" s="1" a="1"/>
  <c r="P1475" i="2" s="1"/>
  <c r="I1476" i="2"/>
  <c r="P1476" i="2" s="1" a="1"/>
  <c r="P1476" i="2" s="1"/>
  <c r="I1477" i="2"/>
  <c r="P1477" i="2" s="1" a="1"/>
  <c r="P1477" i="2" s="1"/>
  <c r="I1478" i="2"/>
  <c r="P1478" i="2" s="1" a="1"/>
  <c r="P1478" i="2" s="1"/>
  <c r="I1479" i="2"/>
  <c r="P1479" i="2" s="1" a="1"/>
  <c r="P1479" i="2" s="1"/>
  <c r="I1480" i="2"/>
  <c r="P1480" i="2" s="1" a="1"/>
  <c r="P1480" i="2" s="1"/>
  <c r="I1481" i="2"/>
  <c r="P1481" i="2" s="1" a="1"/>
  <c r="P1481" i="2" s="1"/>
  <c r="I1482" i="2"/>
  <c r="P1482" i="2" s="1" a="1"/>
  <c r="P1482" i="2" s="1"/>
  <c r="I1483" i="2"/>
  <c r="P1483" i="2" s="1" a="1"/>
  <c r="P1483" i="2" s="1"/>
  <c r="I1484" i="2"/>
  <c r="P1484" i="2" s="1" a="1"/>
  <c r="P1484" i="2" s="1"/>
  <c r="I1485" i="2"/>
  <c r="P1485" i="2" s="1" a="1"/>
  <c r="P1485" i="2" s="1"/>
  <c r="I1486" i="2"/>
  <c r="P1486" i="2" s="1" a="1"/>
  <c r="P1486" i="2" s="1"/>
  <c r="I1487" i="2"/>
  <c r="P1487" i="2" s="1" a="1"/>
  <c r="P1487" i="2" s="1"/>
  <c r="I1488" i="2"/>
  <c r="P1488" i="2" s="1" a="1"/>
  <c r="P1488" i="2" s="1"/>
  <c r="I1489" i="2"/>
  <c r="P1489" i="2" s="1" a="1"/>
  <c r="P1489" i="2" s="1"/>
  <c r="I1490" i="2"/>
  <c r="P1490" i="2" s="1" a="1"/>
  <c r="P1490" i="2" s="1"/>
  <c r="I1491" i="2"/>
  <c r="P1491" i="2" s="1" a="1"/>
  <c r="P1491" i="2" s="1"/>
  <c r="I1492" i="2"/>
  <c r="P1492" i="2" s="1" a="1"/>
  <c r="P1492" i="2" s="1"/>
  <c r="I1493" i="2"/>
  <c r="P1493" i="2" s="1" a="1"/>
  <c r="P1493" i="2" s="1"/>
  <c r="I1494" i="2"/>
  <c r="P1494" i="2" s="1" a="1"/>
  <c r="P1494" i="2" s="1"/>
  <c r="I1495" i="2"/>
  <c r="P1495" i="2" s="1" a="1"/>
  <c r="P1495" i="2" s="1"/>
  <c r="I1496" i="2"/>
  <c r="P1496" i="2" s="1" a="1"/>
  <c r="P1496" i="2" s="1"/>
  <c r="I1497" i="2"/>
  <c r="P1497" i="2" s="1" a="1"/>
  <c r="P1497" i="2" s="1"/>
  <c r="I1498" i="2"/>
  <c r="P1498" i="2" s="1" a="1"/>
  <c r="P1498" i="2" s="1"/>
  <c r="I1499" i="2"/>
  <c r="P1499" i="2" s="1" a="1"/>
  <c r="P1499" i="2" s="1"/>
  <c r="I1500" i="2"/>
  <c r="P1500" i="2" s="1" a="1"/>
  <c r="P1500" i="2" s="1"/>
  <c r="I1501" i="2"/>
  <c r="P1501" i="2" s="1" a="1"/>
  <c r="P1501" i="2" s="1"/>
  <c r="I1502" i="2"/>
  <c r="P1502" i="2" s="1" a="1"/>
  <c r="P1502" i="2" s="1"/>
  <c r="I1503" i="2"/>
  <c r="P1503" i="2" s="1" a="1"/>
  <c r="P1503" i="2" s="1"/>
  <c r="I1504" i="2"/>
  <c r="P1504" i="2" s="1" a="1"/>
  <c r="P1504" i="2" s="1"/>
  <c r="I1505" i="2"/>
  <c r="P1505" i="2" s="1" a="1"/>
  <c r="P1505" i="2" s="1"/>
  <c r="I1506" i="2"/>
  <c r="P1506" i="2" s="1" a="1"/>
  <c r="P1506" i="2" s="1"/>
  <c r="I1507" i="2"/>
  <c r="P1507" i="2" s="1" a="1"/>
  <c r="P1507" i="2" s="1"/>
  <c r="I1508" i="2"/>
  <c r="P1508" i="2" s="1" a="1"/>
  <c r="P1508" i="2" s="1"/>
  <c r="I1509" i="2"/>
  <c r="P1509" i="2" s="1" a="1"/>
  <c r="P1509" i="2" s="1"/>
  <c r="I1510" i="2"/>
  <c r="P1510" i="2" s="1" a="1"/>
  <c r="P1510" i="2" s="1"/>
  <c r="I1511" i="2"/>
  <c r="P1511" i="2" s="1" a="1"/>
  <c r="P1511" i="2" s="1"/>
  <c r="I1512" i="2"/>
  <c r="P1512" i="2" s="1" a="1"/>
  <c r="P1512" i="2" s="1"/>
  <c r="I1513" i="2"/>
  <c r="P1513" i="2" s="1" a="1"/>
  <c r="P1513" i="2" s="1"/>
  <c r="I1514" i="2"/>
  <c r="P1514" i="2" s="1" a="1"/>
  <c r="P1514" i="2" s="1"/>
  <c r="I1515" i="2"/>
  <c r="P1515" i="2" s="1" a="1"/>
  <c r="P1515" i="2" s="1"/>
  <c r="I1516" i="2"/>
  <c r="P1516" i="2" s="1" a="1"/>
  <c r="P1516" i="2" s="1"/>
  <c r="I1517" i="2"/>
  <c r="P1517" i="2" s="1" a="1"/>
  <c r="P1517" i="2" s="1"/>
  <c r="I1518" i="2"/>
  <c r="P1518" i="2" s="1" a="1"/>
  <c r="P1518" i="2" s="1"/>
  <c r="I1519" i="2"/>
  <c r="P1519" i="2" s="1" a="1"/>
  <c r="P1519" i="2" s="1"/>
  <c r="I1520" i="2"/>
  <c r="P1520" i="2" s="1" a="1"/>
  <c r="P1520" i="2" s="1"/>
  <c r="I1521" i="2"/>
  <c r="P1521" i="2" s="1" a="1"/>
  <c r="P1521" i="2" s="1"/>
  <c r="I1522" i="2"/>
  <c r="P1522" i="2" s="1" a="1"/>
  <c r="P1522" i="2" s="1"/>
  <c r="I1523" i="2"/>
  <c r="P1523" i="2" s="1" a="1"/>
  <c r="P1523" i="2" s="1"/>
  <c r="I1524" i="2"/>
  <c r="P1524" i="2" s="1" a="1"/>
  <c r="P1524" i="2" s="1"/>
  <c r="I1525" i="2"/>
  <c r="P1525" i="2" s="1" a="1"/>
  <c r="P1525" i="2" s="1"/>
  <c r="I1526" i="2"/>
  <c r="P1526" i="2" s="1" a="1"/>
  <c r="P1526" i="2" s="1"/>
  <c r="I1527" i="2"/>
  <c r="P1527" i="2" s="1" a="1"/>
  <c r="P1527" i="2" s="1"/>
  <c r="I1528" i="2"/>
  <c r="P1528" i="2" s="1" a="1"/>
  <c r="P1528" i="2" s="1"/>
  <c r="I1529" i="2"/>
  <c r="P1529" i="2" s="1" a="1"/>
  <c r="P1529" i="2" s="1"/>
  <c r="I1530" i="2"/>
  <c r="P1530" i="2" s="1" a="1"/>
  <c r="P1530" i="2" s="1"/>
  <c r="I1531" i="2"/>
  <c r="P1531" i="2" s="1" a="1"/>
  <c r="P1531" i="2" s="1"/>
  <c r="I1532" i="2"/>
  <c r="P1532" i="2" s="1" a="1"/>
  <c r="P1532" i="2" s="1"/>
  <c r="I1533" i="2"/>
  <c r="P1533" i="2" s="1" a="1"/>
  <c r="P1533" i="2" s="1"/>
  <c r="I1534" i="2"/>
  <c r="P1534" i="2" s="1" a="1"/>
  <c r="P1534" i="2" s="1"/>
  <c r="I1535" i="2"/>
  <c r="P1535" i="2" s="1" a="1"/>
  <c r="P1535" i="2" s="1"/>
  <c r="I1536" i="2"/>
  <c r="P1536" i="2" s="1" a="1"/>
  <c r="P1536" i="2" s="1"/>
  <c r="I1537" i="2"/>
  <c r="P1537" i="2" s="1" a="1"/>
  <c r="P1537" i="2" s="1"/>
  <c r="I1538" i="2"/>
  <c r="P1538" i="2" s="1" a="1"/>
  <c r="P1538" i="2" s="1"/>
  <c r="I1539" i="2"/>
  <c r="P1539" i="2" s="1" a="1"/>
  <c r="P1539" i="2" s="1"/>
  <c r="I1540" i="2"/>
  <c r="P1540" i="2" s="1" a="1"/>
  <c r="P1540" i="2" s="1"/>
  <c r="I1541" i="2"/>
  <c r="P1541" i="2" s="1" a="1"/>
  <c r="P1541" i="2" s="1"/>
  <c r="I1542" i="2"/>
  <c r="P1542" i="2" s="1" a="1"/>
  <c r="P1542" i="2" s="1"/>
  <c r="I1543" i="2"/>
  <c r="P1543" i="2" s="1" a="1"/>
  <c r="P1543" i="2" s="1"/>
  <c r="I1544" i="2"/>
  <c r="P1544" i="2" s="1" a="1"/>
  <c r="P1544" i="2" s="1"/>
  <c r="I1545" i="2"/>
  <c r="P1545" i="2" s="1" a="1"/>
  <c r="P1545" i="2" s="1"/>
  <c r="I1546" i="2"/>
  <c r="P1546" i="2" s="1" a="1"/>
  <c r="P1546" i="2" s="1"/>
  <c r="I1547" i="2"/>
  <c r="P1547" i="2" s="1" a="1"/>
  <c r="P1547" i="2" s="1"/>
  <c r="I1548" i="2"/>
  <c r="P1548" i="2" s="1" a="1"/>
  <c r="P1548" i="2" s="1"/>
  <c r="I1549" i="2"/>
  <c r="P1549" i="2" s="1" a="1"/>
  <c r="P1549" i="2" s="1"/>
  <c r="I1550" i="2"/>
  <c r="P1550" i="2" s="1" a="1"/>
  <c r="P1550" i="2" s="1"/>
  <c r="I1551" i="2"/>
  <c r="P1551" i="2" s="1" a="1"/>
  <c r="P1551" i="2" s="1"/>
  <c r="I1552" i="2"/>
  <c r="P1552" i="2" s="1" a="1"/>
  <c r="P1552" i="2" s="1"/>
  <c r="I1553" i="2"/>
  <c r="P1553" i="2" s="1" a="1"/>
  <c r="P1553" i="2" s="1"/>
  <c r="I1554" i="2"/>
  <c r="P1554" i="2" s="1" a="1"/>
  <c r="P1554" i="2" s="1"/>
  <c r="I1555" i="2"/>
  <c r="P1555" i="2" s="1" a="1"/>
  <c r="P1555" i="2" s="1"/>
  <c r="I1556" i="2"/>
  <c r="P1556" i="2" s="1" a="1"/>
  <c r="P1556" i="2" s="1"/>
  <c r="I1557" i="2"/>
  <c r="P1557" i="2" s="1" a="1"/>
  <c r="P1557" i="2" s="1"/>
  <c r="I1558" i="2"/>
  <c r="P1558" i="2" s="1" a="1"/>
  <c r="P1558" i="2" s="1"/>
  <c r="I1559" i="2"/>
  <c r="P1559" i="2" s="1" a="1"/>
  <c r="P1559" i="2" s="1"/>
  <c r="I1560" i="2"/>
  <c r="P1560" i="2" s="1" a="1"/>
  <c r="P1560" i="2" s="1"/>
  <c r="I1561" i="2"/>
  <c r="P1561" i="2" s="1" a="1"/>
  <c r="P1561" i="2" s="1"/>
  <c r="I1562" i="2"/>
  <c r="P1562" i="2" s="1" a="1"/>
  <c r="P1562" i="2" s="1"/>
  <c r="I1563" i="2"/>
  <c r="P1563" i="2" s="1" a="1"/>
  <c r="P1563" i="2" s="1"/>
  <c r="I1564" i="2"/>
  <c r="P1564" i="2" s="1" a="1"/>
  <c r="P1564" i="2" s="1"/>
  <c r="I1565" i="2"/>
  <c r="P1565" i="2" s="1" a="1"/>
  <c r="P1565" i="2" s="1"/>
  <c r="I1566" i="2"/>
  <c r="P1566" i="2" s="1" a="1"/>
  <c r="P1566" i="2" s="1"/>
  <c r="I1567" i="2"/>
  <c r="P1567" i="2" s="1" a="1"/>
  <c r="P1567" i="2" s="1"/>
  <c r="I1568" i="2"/>
  <c r="P1568" i="2" s="1" a="1"/>
  <c r="P1568" i="2" s="1"/>
  <c r="I1569" i="2"/>
  <c r="P1569" i="2" s="1" a="1"/>
  <c r="P1569" i="2" s="1"/>
  <c r="I1570" i="2"/>
  <c r="P1570" i="2" s="1" a="1"/>
  <c r="P1570" i="2" s="1"/>
  <c r="I1571" i="2"/>
  <c r="P1571" i="2" s="1" a="1"/>
  <c r="P1571" i="2" s="1"/>
  <c r="I1572" i="2"/>
  <c r="P1572" i="2" s="1" a="1"/>
  <c r="P1572" i="2" s="1"/>
  <c r="I1573" i="2"/>
  <c r="P1573" i="2" s="1" a="1"/>
  <c r="P1573" i="2" s="1"/>
  <c r="I1574" i="2"/>
  <c r="P1574" i="2" s="1" a="1"/>
  <c r="P1574" i="2" s="1"/>
  <c r="I1575" i="2"/>
  <c r="P1575" i="2" s="1" a="1"/>
  <c r="P1575" i="2" s="1"/>
  <c r="I1576" i="2"/>
  <c r="P1576" i="2" s="1" a="1"/>
  <c r="P1576" i="2" s="1"/>
  <c r="I1577" i="2"/>
  <c r="P1577" i="2" s="1" a="1"/>
  <c r="P1577" i="2" s="1"/>
  <c r="I1578" i="2"/>
  <c r="P1578" i="2" s="1" a="1"/>
  <c r="P1578" i="2" s="1"/>
  <c r="I1579" i="2"/>
  <c r="P1579" i="2" s="1" a="1"/>
  <c r="P1579" i="2" s="1"/>
  <c r="I1580" i="2"/>
  <c r="P1580" i="2" s="1" a="1"/>
  <c r="P1580" i="2" s="1"/>
  <c r="I1581" i="2"/>
  <c r="P1581" i="2" s="1" a="1"/>
  <c r="P1581" i="2" s="1"/>
  <c r="I1582" i="2"/>
  <c r="P1582" i="2" s="1" a="1"/>
  <c r="P1582" i="2" s="1"/>
  <c r="I1583" i="2"/>
  <c r="P1583" i="2" s="1" a="1"/>
  <c r="P1583" i="2" s="1"/>
  <c r="I1584" i="2"/>
  <c r="P1584" i="2" s="1" a="1"/>
  <c r="P1584" i="2" s="1"/>
  <c r="I1585" i="2"/>
  <c r="P1585" i="2" s="1" a="1"/>
  <c r="P1585" i="2" s="1"/>
  <c r="I1586" i="2"/>
  <c r="P1586" i="2" s="1" a="1"/>
  <c r="P1586" i="2" s="1"/>
  <c r="I1587" i="2"/>
  <c r="P1587" i="2" s="1" a="1"/>
  <c r="P1587" i="2" s="1"/>
  <c r="I1588" i="2"/>
  <c r="P1588" i="2" s="1" a="1"/>
  <c r="P1588" i="2" s="1"/>
  <c r="I1589" i="2"/>
  <c r="P1589" i="2" s="1" a="1"/>
  <c r="P1589" i="2" s="1"/>
  <c r="I1590" i="2"/>
  <c r="P1590" i="2" s="1" a="1"/>
  <c r="P1590" i="2" s="1"/>
  <c r="I1591" i="2"/>
  <c r="P1591" i="2" s="1" a="1"/>
  <c r="P1591" i="2" s="1"/>
  <c r="I1592" i="2"/>
  <c r="P1592" i="2" s="1" a="1"/>
  <c r="P1592" i="2" s="1"/>
  <c r="I1593" i="2"/>
  <c r="P1593" i="2" s="1" a="1"/>
  <c r="P1593" i="2" s="1"/>
  <c r="I1594" i="2"/>
  <c r="P1594" i="2" s="1" a="1"/>
  <c r="P1594" i="2" s="1"/>
  <c r="I1595" i="2"/>
  <c r="P1595" i="2" s="1" a="1"/>
  <c r="P1595" i="2" s="1"/>
  <c r="I1596" i="2"/>
  <c r="P1596" i="2" s="1" a="1"/>
  <c r="P1596" i="2" s="1"/>
  <c r="I1597" i="2"/>
  <c r="P1597" i="2" s="1" a="1"/>
  <c r="P1597" i="2" s="1"/>
  <c r="I1598" i="2"/>
  <c r="P1598" i="2" s="1" a="1"/>
  <c r="P1598" i="2" s="1"/>
  <c r="I1599" i="2"/>
  <c r="P1599" i="2" s="1" a="1"/>
  <c r="P1599" i="2" s="1"/>
  <c r="I1600" i="2"/>
  <c r="P1600" i="2" s="1" a="1"/>
  <c r="P1600" i="2" s="1"/>
  <c r="I1601" i="2"/>
  <c r="P1601" i="2" s="1" a="1"/>
  <c r="P1601" i="2" s="1"/>
  <c r="I1602" i="2"/>
  <c r="P1602" i="2" s="1" a="1"/>
  <c r="P1602" i="2" s="1"/>
  <c r="I1603" i="2"/>
  <c r="P1603" i="2" s="1" a="1"/>
  <c r="P1603" i="2" s="1"/>
  <c r="I1604" i="2"/>
  <c r="P1604" i="2" s="1" a="1"/>
  <c r="P1604" i="2" s="1"/>
  <c r="I1605" i="2"/>
  <c r="P1605" i="2" s="1" a="1"/>
  <c r="P1605" i="2" s="1"/>
  <c r="I1606" i="2"/>
  <c r="P1606" i="2" s="1" a="1"/>
  <c r="P1606" i="2" s="1"/>
  <c r="I1607" i="2"/>
  <c r="P1607" i="2" s="1" a="1"/>
  <c r="P1607" i="2" s="1"/>
  <c r="I1608" i="2"/>
  <c r="P1608" i="2" s="1" a="1"/>
  <c r="P1608" i="2" s="1"/>
  <c r="I1609" i="2"/>
  <c r="P1609" i="2" s="1" a="1"/>
  <c r="P1609" i="2" s="1"/>
  <c r="I1610" i="2"/>
  <c r="P1610" i="2" s="1" a="1"/>
  <c r="P1610" i="2" s="1"/>
  <c r="I1611" i="2"/>
  <c r="P1611" i="2" s="1" a="1"/>
  <c r="P1611" i="2" s="1"/>
  <c r="I1612" i="2"/>
  <c r="P1612" i="2" s="1" a="1"/>
  <c r="P1612" i="2" s="1"/>
  <c r="I1613" i="2"/>
  <c r="P1613" i="2" s="1" a="1"/>
  <c r="P1613" i="2" s="1"/>
  <c r="I1614" i="2"/>
  <c r="P1614" i="2" s="1" a="1"/>
  <c r="P1614" i="2" s="1"/>
  <c r="I1615" i="2"/>
  <c r="P1615" i="2" s="1" a="1"/>
  <c r="P1615" i="2" s="1"/>
  <c r="I1616" i="2"/>
  <c r="P1616" i="2" s="1" a="1"/>
  <c r="P1616" i="2" s="1"/>
  <c r="I1617" i="2"/>
  <c r="P1617" i="2" s="1" a="1"/>
  <c r="P1617" i="2" s="1"/>
  <c r="I1618" i="2"/>
  <c r="P1618" i="2" s="1" a="1"/>
  <c r="P1618" i="2" s="1"/>
  <c r="I1619" i="2"/>
  <c r="P1619" i="2" s="1" a="1"/>
  <c r="P1619" i="2" s="1"/>
  <c r="I1620" i="2"/>
  <c r="P1620" i="2" s="1" a="1"/>
  <c r="P1620" i="2" s="1"/>
  <c r="I1621" i="2"/>
  <c r="P1621" i="2" s="1" a="1"/>
  <c r="P1621" i="2" s="1"/>
  <c r="I1622" i="2"/>
  <c r="P1622" i="2" s="1" a="1"/>
  <c r="P1622" i="2" s="1"/>
  <c r="I1623" i="2"/>
  <c r="P1623" i="2" s="1" a="1"/>
  <c r="P1623" i="2" s="1"/>
  <c r="I1624" i="2"/>
  <c r="P1624" i="2" s="1" a="1"/>
  <c r="P1624" i="2" s="1"/>
  <c r="I1625" i="2"/>
  <c r="P1625" i="2" s="1" a="1"/>
  <c r="P1625" i="2" s="1"/>
  <c r="I1626" i="2"/>
  <c r="P1626" i="2" s="1" a="1"/>
  <c r="P1626" i="2" s="1"/>
  <c r="I1627" i="2"/>
  <c r="P1627" i="2" s="1" a="1"/>
  <c r="P1627" i="2" s="1"/>
  <c r="I1628" i="2"/>
  <c r="P1628" i="2" s="1" a="1"/>
  <c r="P1628" i="2" s="1"/>
  <c r="I1629" i="2"/>
  <c r="P1629" i="2" s="1" a="1"/>
  <c r="P1629" i="2" s="1"/>
  <c r="I1630" i="2"/>
  <c r="P1630" i="2" s="1" a="1"/>
  <c r="P1630" i="2" s="1"/>
  <c r="I1631" i="2"/>
  <c r="P1631" i="2" s="1" a="1"/>
  <c r="P1631" i="2" s="1"/>
  <c r="I1632" i="2"/>
  <c r="P1632" i="2" s="1" a="1"/>
  <c r="P1632" i="2" s="1"/>
  <c r="I1633" i="2"/>
  <c r="P1633" i="2" s="1" a="1"/>
  <c r="P1633" i="2" s="1"/>
  <c r="I1634" i="2"/>
  <c r="P1634" i="2" s="1" a="1"/>
  <c r="P1634" i="2" s="1"/>
  <c r="I1635" i="2"/>
  <c r="P1635" i="2" s="1" a="1"/>
  <c r="P1635" i="2" s="1"/>
  <c r="I1636" i="2"/>
  <c r="P1636" i="2" s="1" a="1"/>
  <c r="P1636" i="2" s="1"/>
  <c r="I1637" i="2"/>
  <c r="P1637" i="2" s="1" a="1"/>
  <c r="P1637" i="2" s="1"/>
  <c r="I1638" i="2"/>
  <c r="P1638" i="2" s="1" a="1"/>
  <c r="P1638" i="2" s="1"/>
  <c r="I1639" i="2"/>
  <c r="P1639" i="2" s="1" a="1"/>
  <c r="P1639" i="2" s="1"/>
  <c r="I1640" i="2"/>
  <c r="P1640" i="2" s="1" a="1"/>
  <c r="P1640" i="2" s="1"/>
  <c r="I1641" i="2"/>
  <c r="P1641" i="2" s="1" a="1"/>
  <c r="P1641" i="2" s="1"/>
  <c r="I1642" i="2"/>
  <c r="P1642" i="2" s="1" a="1"/>
  <c r="P1642" i="2" s="1"/>
  <c r="I1643" i="2"/>
  <c r="P1643" i="2" s="1" a="1"/>
  <c r="P1643" i="2" s="1"/>
  <c r="I1644" i="2"/>
  <c r="P1644" i="2" s="1" a="1"/>
  <c r="P1644" i="2" s="1"/>
  <c r="I1645" i="2"/>
  <c r="P1645" i="2" s="1" a="1"/>
  <c r="P1645" i="2" s="1"/>
  <c r="I1646" i="2"/>
  <c r="P1646" i="2" s="1" a="1"/>
  <c r="P1646" i="2" s="1"/>
  <c r="I1647" i="2"/>
  <c r="P1647" i="2" s="1" a="1"/>
  <c r="P1647" i="2" s="1"/>
  <c r="I1648" i="2"/>
  <c r="P1648" i="2" s="1" a="1"/>
  <c r="P1648" i="2" s="1"/>
  <c r="I1649" i="2"/>
  <c r="P1649" i="2" s="1" a="1"/>
  <c r="P1649" i="2" s="1"/>
  <c r="I1650" i="2"/>
  <c r="P1650" i="2" s="1" a="1"/>
  <c r="P1650" i="2" s="1"/>
  <c r="I1651" i="2"/>
  <c r="P1651" i="2" s="1" a="1"/>
  <c r="P1651" i="2" s="1"/>
  <c r="I1652" i="2"/>
  <c r="P1652" i="2" s="1" a="1"/>
  <c r="P1652" i="2" s="1"/>
  <c r="I1653" i="2"/>
  <c r="P1653" i="2" s="1" a="1"/>
  <c r="P1653" i="2" s="1"/>
  <c r="I1654" i="2"/>
  <c r="P1654" i="2" s="1" a="1"/>
  <c r="P1654" i="2" s="1"/>
  <c r="I1655" i="2"/>
  <c r="P1655" i="2" s="1" a="1"/>
  <c r="P1655" i="2" s="1"/>
  <c r="I1656" i="2"/>
  <c r="P1656" i="2" s="1" a="1"/>
  <c r="P1656" i="2" s="1"/>
  <c r="I1657" i="2"/>
  <c r="P1657" i="2" s="1" a="1"/>
  <c r="P1657" i="2" s="1"/>
  <c r="I1658" i="2"/>
  <c r="P1658" i="2" s="1" a="1"/>
  <c r="P1658" i="2" s="1"/>
  <c r="I1659" i="2"/>
  <c r="P1659" i="2" s="1" a="1"/>
  <c r="P1659" i="2" s="1"/>
  <c r="I1660" i="2"/>
  <c r="P1660" i="2" s="1" a="1"/>
  <c r="P1660" i="2" s="1"/>
  <c r="I1661" i="2"/>
  <c r="P1661" i="2" s="1" a="1"/>
  <c r="P1661" i="2" s="1"/>
  <c r="I1662" i="2"/>
  <c r="P1662" i="2" s="1" a="1"/>
  <c r="P1662" i="2" s="1"/>
  <c r="I1663" i="2"/>
  <c r="P1663" i="2" s="1" a="1"/>
  <c r="P1663" i="2" s="1"/>
  <c r="I1664" i="2"/>
  <c r="P1664" i="2" s="1" a="1"/>
  <c r="P1664" i="2" s="1"/>
  <c r="I1665" i="2"/>
  <c r="P1665" i="2" s="1" a="1"/>
  <c r="P1665" i="2" s="1"/>
  <c r="I1666" i="2"/>
  <c r="P1666" i="2" s="1" a="1"/>
  <c r="P1666" i="2" s="1"/>
  <c r="I1667" i="2"/>
  <c r="P1667" i="2" s="1" a="1"/>
  <c r="P1667" i="2" s="1"/>
  <c r="I1668" i="2"/>
  <c r="P1668" i="2" s="1" a="1"/>
  <c r="P1668" i="2" s="1"/>
  <c r="I1669" i="2"/>
  <c r="P1669" i="2" s="1" a="1"/>
  <c r="P1669" i="2" s="1"/>
  <c r="I1670" i="2"/>
  <c r="P1670" i="2" s="1" a="1"/>
  <c r="P1670" i="2" s="1"/>
  <c r="I1671" i="2"/>
  <c r="P1671" i="2" s="1" a="1"/>
  <c r="P1671" i="2" s="1"/>
  <c r="I1672" i="2"/>
  <c r="P1672" i="2" s="1" a="1"/>
  <c r="P1672" i="2" s="1"/>
  <c r="I1673" i="2"/>
  <c r="P1673" i="2" s="1" a="1"/>
  <c r="P1673" i="2" s="1"/>
  <c r="I1674" i="2"/>
  <c r="P1674" i="2" s="1" a="1"/>
  <c r="P1674" i="2" s="1"/>
  <c r="I1675" i="2"/>
  <c r="P1675" i="2" s="1" a="1"/>
  <c r="P1675" i="2" s="1"/>
  <c r="I1676" i="2"/>
  <c r="P1676" i="2" s="1" a="1"/>
  <c r="P1676" i="2" s="1"/>
  <c r="I1677" i="2"/>
  <c r="P1677" i="2" s="1" a="1"/>
  <c r="P1677" i="2" s="1"/>
  <c r="I1678" i="2"/>
  <c r="P1678" i="2" s="1" a="1"/>
  <c r="P1678" i="2" s="1"/>
  <c r="I1679" i="2"/>
  <c r="P1679" i="2" s="1" a="1"/>
  <c r="P1679" i="2" s="1"/>
  <c r="I1680" i="2"/>
  <c r="P1680" i="2" s="1" a="1"/>
  <c r="P1680" i="2" s="1"/>
  <c r="I1681" i="2"/>
  <c r="P1681" i="2" s="1" a="1"/>
  <c r="P1681" i="2" s="1"/>
  <c r="I1682" i="2"/>
  <c r="P1682" i="2" s="1" a="1"/>
  <c r="P1682" i="2" s="1"/>
  <c r="I1683" i="2"/>
  <c r="P1683" i="2" s="1" a="1"/>
  <c r="P1683" i="2" s="1"/>
  <c r="I1684" i="2"/>
  <c r="P1684" i="2" s="1" a="1"/>
  <c r="P1684" i="2" s="1"/>
  <c r="I1685" i="2"/>
  <c r="P1685" i="2" s="1" a="1"/>
  <c r="P1685" i="2" s="1"/>
  <c r="I1686" i="2"/>
  <c r="P1686" i="2" s="1" a="1"/>
  <c r="P1686" i="2" s="1"/>
  <c r="I1687" i="2"/>
  <c r="P1687" i="2" s="1" a="1"/>
  <c r="P1687" i="2" s="1"/>
  <c r="I1688" i="2"/>
  <c r="P1688" i="2" s="1" a="1"/>
  <c r="P1688" i="2" s="1"/>
  <c r="I1689" i="2"/>
  <c r="P1689" i="2" s="1" a="1"/>
  <c r="P1689" i="2" s="1"/>
  <c r="I1690" i="2"/>
  <c r="P1690" i="2" s="1" a="1"/>
  <c r="P1690" i="2" s="1"/>
  <c r="I1691" i="2"/>
  <c r="P1691" i="2" s="1" a="1"/>
  <c r="P1691" i="2" s="1"/>
  <c r="I1692" i="2"/>
  <c r="P1692" i="2" s="1" a="1"/>
  <c r="P1692" i="2" s="1"/>
  <c r="I1693" i="2"/>
  <c r="P1693" i="2" s="1" a="1"/>
  <c r="P1693" i="2" s="1"/>
  <c r="I1694" i="2"/>
  <c r="P1694" i="2" s="1" a="1"/>
  <c r="P1694" i="2" s="1"/>
  <c r="I1695" i="2"/>
  <c r="P1695" i="2" s="1" a="1"/>
  <c r="P1695" i="2" s="1"/>
  <c r="I1696" i="2"/>
  <c r="P1696" i="2" s="1" a="1"/>
  <c r="P1696" i="2" s="1"/>
  <c r="I1697" i="2"/>
  <c r="P1697" i="2" s="1" a="1"/>
  <c r="P1697" i="2" s="1"/>
  <c r="I1698" i="2"/>
  <c r="P1698" i="2" s="1" a="1"/>
  <c r="P1698" i="2" s="1"/>
  <c r="I1699" i="2"/>
  <c r="P1699" i="2" s="1" a="1"/>
  <c r="P1699" i="2" s="1"/>
  <c r="I1700" i="2"/>
  <c r="P1700" i="2" s="1" a="1"/>
  <c r="P1700" i="2" s="1"/>
  <c r="I1701" i="2"/>
  <c r="P1701" i="2" s="1" a="1"/>
  <c r="P1701" i="2" s="1"/>
  <c r="I1702" i="2"/>
  <c r="P1702" i="2" s="1" a="1"/>
  <c r="P1702" i="2" s="1"/>
  <c r="I1703" i="2"/>
  <c r="P1703" i="2" s="1" a="1"/>
  <c r="P1703" i="2" s="1"/>
  <c r="I1704" i="2"/>
  <c r="P1704" i="2" s="1" a="1"/>
  <c r="P1704" i="2" s="1"/>
  <c r="I1705" i="2"/>
  <c r="P1705" i="2" s="1" a="1"/>
  <c r="P1705" i="2" s="1"/>
  <c r="I1706" i="2"/>
  <c r="P1706" i="2" s="1" a="1"/>
  <c r="P1706" i="2" s="1"/>
  <c r="I1707" i="2"/>
  <c r="P1707" i="2" s="1" a="1"/>
  <c r="P1707" i="2" s="1"/>
  <c r="I1708" i="2"/>
  <c r="P1708" i="2" s="1" a="1"/>
  <c r="P1708" i="2" s="1"/>
  <c r="I1709" i="2"/>
  <c r="P1709" i="2" s="1" a="1"/>
  <c r="P1709" i="2" s="1"/>
  <c r="I1710" i="2"/>
  <c r="P1710" i="2" s="1" a="1"/>
  <c r="P1710" i="2" s="1"/>
  <c r="I1711" i="2"/>
  <c r="P1711" i="2" s="1" a="1"/>
  <c r="P1711" i="2" s="1"/>
  <c r="I1712" i="2"/>
  <c r="P1712" i="2" s="1" a="1"/>
  <c r="P1712" i="2" s="1"/>
  <c r="I1713" i="2"/>
  <c r="P1713" i="2" s="1" a="1"/>
  <c r="P1713" i="2" s="1"/>
  <c r="I1714" i="2"/>
  <c r="P1714" i="2" s="1" a="1"/>
  <c r="P1714" i="2" s="1"/>
  <c r="I1715" i="2"/>
  <c r="P1715" i="2" s="1" a="1"/>
  <c r="P1715" i="2" s="1"/>
  <c r="I1716" i="2"/>
  <c r="P1716" i="2" s="1" a="1"/>
  <c r="P1716" i="2" s="1"/>
  <c r="I1717" i="2"/>
  <c r="P1717" i="2" s="1" a="1"/>
  <c r="P1717" i="2" s="1"/>
  <c r="I1718" i="2"/>
  <c r="P1718" i="2" s="1" a="1"/>
  <c r="P1718" i="2" s="1"/>
  <c r="I1719" i="2"/>
  <c r="P1719" i="2" s="1" a="1"/>
  <c r="P1719" i="2" s="1"/>
  <c r="I1720" i="2"/>
  <c r="P1720" i="2" s="1" a="1"/>
  <c r="P1720" i="2" s="1"/>
  <c r="I1721" i="2"/>
  <c r="P1721" i="2" s="1" a="1"/>
  <c r="P1721" i="2" s="1"/>
  <c r="I1722" i="2"/>
  <c r="P1722" i="2" s="1" a="1"/>
  <c r="P1722" i="2" s="1"/>
  <c r="I1723" i="2"/>
  <c r="P1723" i="2" s="1" a="1"/>
  <c r="P1723" i="2" s="1"/>
  <c r="I1724" i="2"/>
  <c r="P1724" i="2" s="1" a="1"/>
  <c r="P1724" i="2" s="1"/>
  <c r="I1725" i="2"/>
  <c r="P1725" i="2" s="1" a="1"/>
  <c r="P1725" i="2" s="1"/>
  <c r="I1726" i="2"/>
  <c r="P1726" i="2" s="1" a="1"/>
  <c r="P1726" i="2" s="1"/>
  <c r="I1727" i="2"/>
  <c r="P1727" i="2" s="1" a="1"/>
  <c r="P1727" i="2" s="1"/>
  <c r="I1728" i="2"/>
  <c r="P1728" i="2" s="1" a="1"/>
  <c r="P1728" i="2" s="1"/>
  <c r="I1729" i="2"/>
  <c r="P1729" i="2" s="1" a="1"/>
  <c r="P1729" i="2" s="1"/>
  <c r="I1730" i="2"/>
  <c r="P1730" i="2" s="1" a="1"/>
  <c r="P1730" i="2" s="1"/>
  <c r="I1731" i="2"/>
  <c r="P1731" i="2" s="1" a="1"/>
  <c r="P1731" i="2" s="1"/>
  <c r="I1732" i="2"/>
  <c r="P1732" i="2" s="1" a="1"/>
  <c r="P1732" i="2" s="1"/>
  <c r="I1733" i="2"/>
  <c r="P1733" i="2" s="1" a="1"/>
  <c r="P1733" i="2" s="1"/>
  <c r="I1734" i="2"/>
  <c r="P1734" i="2" s="1" a="1"/>
  <c r="P1734" i="2" s="1"/>
  <c r="I1735" i="2"/>
  <c r="P1735" i="2" s="1" a="1"/>
  <c r="P1735" i="2" s="1"/>
  <c r="I1736" i="2"/>
  <c r="P1736" i="2" s="1" a="1"/>
  <c r="P1736" i="2" s="1"/>
  <c r="I1737" i="2"/>
  <c r="P1737" i="2" s="1" a="1"/>
  <c r="P1737" i="2" s="1"/>
  <c r="I1738" i="2"/>
  <c r="P1738" i="2" s="1" a="1"/>
  <c r="P1738" i="2" s="1"/>
  <c r="I1739" i="2"/>
  <c r="P1739" i="2" s="1" a="1"/>
  <c r="P1739" i="2" s="1"/>
  <c r="I1740" i="2"/>
  <c r="P1740" i="2" s="1" a="1"/>
  <c r="P1740" i="2" s="1"/>
  <c r="I1741" i="2"/>
  <c r="P1741" i="2" s="1" a="1"/>
  <c r="P1741" i="2" s="1"/>
  <c r="I1742" i="2"/>
  <c r="P1742" i="2" s="1" a="1"/>
  <c r="P1742" i="2" s="1"/>
  <c r="I1743" i="2"/>
  <c r="P1743" i="2" s="1" a="1"/>
  <c r="P1743" i="2" s="1"/>
  <c r="I1744" i="2"/>
  <c r="P1744" i="2" s="1" a="1"/>
  <c r="P1744" i="2" s="1"/>
  <c r="I1745" i="2"/>
  <c r="P1745" i="2" s="1" a="1"/>
  <c r="P1745" i="2" s="1"/>
  <c r="I1746" i="2"/>
  <c r="P1746" i="2" s="1" a="1"/>
  <c r="P1746" i="2" s="1"/>
  <c r="I1747" i="2"/>
  <c r="P1747" i="2" s="1" a="1"/>
  <c r="P1747" i="2" s="1"/>
  <c r="I1748" i="2"/>
  <c r="P1748" i="2" s="1" a="1"/>
  <c r="P1748" i="2" s="1"/>
  <c r="I1749" i="2"/>
  <c r="P1749" i="2" s="1" a="1"/>
  <c r="P1749" i="2" s="1"/>
  <c r="I1750" i="2"/>
  <c r="P1750" i="2" s="1" a="1"/>
  <c r="P1750" i="2" s="1"/>
  <c r="I1751" i="2"/>
  <c r="P1751" i="2" s="1" a="1"/>
  <c r="P1751" i="2" s="1"/>
  <c r="I1752" i="2"/>
  <c r="P1752" i="2" s="1" a="1"/>
  <c r="P1752" i="2" s="1"/>
  <c r="I1753" i="2"/>
  <c r="P1753" i="2" s="1" a="1"/>
  <c r="P1753" i="2" s="1"/>
  <c r="I1754" i="2"/>
  <c r="P1754" i="2" s="1" a="1"/>
  <c r="P1754" i="2" s="1"/>
  <c r="I1755" i="2"/>
  <c r="P1755" i="2" s="1" a="1"/>
  <c r="P1755" i="2" s="1"/>
  <c r="I1756" i="2"/>
  <c r="P1756" i="2" s="1" a="1"/>
  <c r="P1756" i="2" s="1"/>
  <c r="I1757" i="2"/>
  <c r="P1757" i="2" s="1" a="1"/>
  <c r="P1757" i="2" s="1"/>
  <c r="I1758" i="2"/>
  <c r="P1758" i="2" s="1" a="1"/>
  <c r="P1758" i="2" s="1"/>
  <c r="I1759" i="2"/>
  <c r="P1759" i="2" s="1" a="1"/>
  <c r="P1759" i="2" s="1"/>
  <c r="I1760" i="2"/>
  <c r="P1760" i="2" s="1" a="1"/>
  <c r="P1760" i="2" s="1"/>
  <c r="I1761" i="2"/>
  <c r="P1761" i="2" s="1" a="1"/>
  <c r="P1761" i="2" s="1"/>
  <c r="I1762" i="2"/>
  <c r="P1762" i="2" s="1" a="1"/>
  <c r="P1762" i="2" s="1"/>
  <c r="I1763" i="2"/>
  <c r="P1763" i="2" s="1" a="1"/>
  <c r="P1763" i="2" s="1"/>
  <c r="I1764" i="2"/>
  <c r="P1764" i="2" s="1" a="1"/>
  <c r="P1764" i="2" s="1"/>
  <c r="I1765" i="2"/>
  <c r="P1765" i="2" s="1" a="1"/>
  <c r="P1765" i="2" s="1"/>
  <c r="I1766" i="2"/>
  <c r="P1766" i="2" s="1" a="1"/>
  <c r="P1766" i="2" s="1"/>
  <c r="I1767" i="2"/>
  <c r="P1767" i="2" s="1" a="1"/>
  <c r="P1767" i="2" s="1"/>
  <c r="I1768" i="2"/>
  <c r="P1768" i="2" s="1" a="1"/>
  <c r="P1768" i="2" s="1"/>
  <c r="I1769" i="2"/>
  <c r="P1769" i="2" s="1" a="1"/>
  <c r="P1769" i="2" s="1"/>
  <c r="I1770" i="2"/>
  <c r="P1770" i="2" s="1" a="1"/>
  <c r="P1770" i="2" s="1"/>
  <c r="I1771" i="2"/>
  <c r="P1771" i="2" s="1" a="1"/>
  <c r="P1771" i="2" s="1"/>
  <c r="I1772" i="2"/>
  <c r="P1772" i="2" s="1" a="1"/>
  <c r="P1772" i="2" s="1"/>
  <c r="I1773" i="2"/>
  <c r="P1773" i="2" s="1" a="1"/>
  <c r="P1773" i="2" s="1"/>
  <c r="I1774" i="2"/>
  <c r="P1774" i="2" s="1" a="1"/>
  <c r="P1774" i="2" s="1"/>
  <c r="I1775" i="2"/>
  <c r="P1775" i="2" s="1" a="1"/>
  <c r="P1775" i="2" s="1"/>
  <c r="I1776" i="2"/>
  <c r="P1776" i="2" s="1" a="1"/>
  <c r="P1776" i="2" s="1"/>
  <c r="I1777" i="2"/>
  <c r="P1777" i="2" s="1" a="1"/>
  <c r="P1777" i="2" s="1"/>
  <c r="I1778" i="2"/>
  <c r="P1778" i="2" s="1" a="1"/>
  <c r="P1778" i="2" s="1"/>
  <c r="I1779" i="2"/>
  <c r="P1779" i="2" s="1" a="1"/>
  <c r="P1779" i="2" s="1"/>
  <c r="I1780" i="2"/>
  <c r="P1780" i="2" s="1" a="1"/>
  <c r="P1780" i="2" s="1"/>
  <c r="I1781" i="2"/>
  <c r="P1781" i="2" s="1" a="1"/>
  <c r="P1781" i="2" s="1"/>
  <c r="I1782" i="2"/>
  <c r="P1782" i="2" s="1" a="1"/>
  <c r="P1782" i="2" s="1"/>
  <c r="I1783" i="2"/>
  <c r="P1783" i="2" s="1" a="1"/>
  <c r="P1783" i="2" s="1"/>
  <c r="I1784" i="2"/>
  <c r="P1784" i="2" s="1" a="1"/>
  <c r="P1784" i="2" s="1"/>
  <c r="I1785" i="2"/>
  <c r="P1785" i="2" s="1" a="1"/>
  <c r="P1785" i="2" s="1"/>
  <c r="I1786" i="2"/>
  <c r="P1786" i="2" s="1" a="1"/>
  <c r="P1786" i="2" s="1"/>
  <c r="I1787" i="2"/>
  <c r="P1787" i="2" s="1" a="1"/>
  <c r="P1787" i="2" s="1"/>
  <c r="I1788" i="2"/>
  <c r="P1788" i="2" s="1" a="1"/>
  <c r="P1788" i="2" s="1"/>
  <c r="I1789" i="2"/>
  <c r="P1789" i="2" s="1" a="1"/>
  <c r="P1789" i="2" s="1"/>
  <c r="I1790" i="2"/>
  <c r="P1790" i="2" s="1" a="1"/>
  <c r="P1790" i="2" s="1"/>
  <c r="I1791" i="2"/>
  <c r="P1791" i="2" s="1" a="1"/>
  <c r="P1791" i="2" s="1"/>
  <c r="I1792" i="2"/>
  <c r="P1792" i="2" s="1" a="1"/>
  <c r="P1792" i="2" s="1"/>
  <c r="I1793" i="2"/>
  <c r="P1793" i="2" s="1" a="1"/>
  <c r="P1793" i="2" s="1"/>
  <c r="I1794" i="2"/>
  <c r="P1794" i="2" s="1" a="1"/>
  <c r="P1794" i="2" s="1"/>
  <c r="I1795" i="2"/>
  <c r="P1795" i="2" s="1" a="1"/>
  <c r="P1795" i="2" s="1"/>
  <c r="I1796" i="2"/>
  <c r="P1796" i="2" s="1" a="1"/>
  <c r="P1796" i="2" s="1"/>
  <c r="I1797" i="2"/>
  <c r="P1797" i="2" s="1" a="1"/>
  <c r="P1797" i="2" s="1"/>
  <c r="I1798" i="2"/>
  <c r="P1798" i="2" s="1" a="1"/>
  <c r="P1798" i="2" s="1"/>
  <c r="I1799" i="2"/>
  <c r="P1799" i="2" s="1" a="1"/>
  <c r="P1799" i="2" s="1"/>
  <c r="I1800" i="2"/>
  <c r="P1800" i="2" s="1" a="1"/>
  <c r="P1800" i="2" s="1"/>
  <c r="I1801" i="2"/>
  <c r="P1801" i="2" s="1" a="1"/>
  <c r="P1801" i="2" s="1"/>
  <c r="I1802" i="2"/>
  <c r="P1802" i="2" s="1" a="1"/>
  <c r="P1802" i="2" s="1"/>
  <c r="I1803" i="2"/>
  <c r="P1803" i="2" s="1" a="1"/>
  <c r="P1803" i="2" s="1"/>
  <c r="I1804" i="2"/>
  <c r="P1804" i="2" s="1" a="1"/>
  <c r="P1804" i="2" s="1"/>
  <c r="I1805" i="2"/>
  <c r="P1805" i="2" s="1" a="1"/>
  <c r="P1805" i="2" s="1"/>
  <c r="I1806" i="2"/>
  <c r="P1806" i="2" s="1" a="1"/>
  <c r="P1806" i="2" s="1"/>
  <c r="I1807" i="2"/>
  <c r="P1807" i="2" s="1" a="1"/>
  <c r="P1807" i="2" s="1"/>
  <c r="I1808" i="2"/>
  <c r="P1808" i="2" s="1" a="1"/>
  <c r="P1808" i="2" s="1"/>
  <c r="I1809" i="2"/>
  <c r="P1809" i="2" s="1" a="1"/>
  <c r="P1809" i="2" s="1"/>
  <c r="I1810" i="2"/>
  <c r="P1810" i="2" s="1" a="1"/>
  <c r="P1810" i="2" s="1"/>
  <c r="I1811" i="2"/>
  <c r="P1811" i="2" s="1" a="1"/>
  <c r="P1811" i="2" s="1"/>
  <c r="I1812" i="2"/>
  <c r="P1812" i="2" s="1" a="1"/>
  <c r="P1812" i="2" s="1"/>
  <c r="I1813" i="2"/>
  <c r="P1813" i="2" s="1" a="1"/>
  <c r="P1813" i="2" s="1"/>
  <c r="I1814" i="2"/>
  <c r="P1814" i="2" s="1" a="1"/>
  <c r="P1814" i="2" s="1"/>
  <c r="I1815" i="2"/>
  <c r="P1815" i="2" s="1" a="1"/>
  <c r="P1815" i="2" s="1"/>
  <c r="I1816" i="2"/>
  <c r="P1816" i="2" s="1" a="1"/>
  <c r="P1816" i="2" s="1"/>
  <c r="I1817" i="2"/>
  <c r="P1817" i="2" s="1" a="1"/>
  <c r="P1817" i="2" s="1"/>
  <c r="I1818" i="2"/>
  <c r="P1818" i="2" s="1" a="1"/>
  <c r="P1818" i="2" s="1"/>
  <c r="I1819" i="2"/>
  <c r="P1819" i="2" s="1" a="1"/>
  <c r="P1819" i="2" s="1"/>
  <c r="I1820" i="2"/>
  <c r="P1820" i="2" s="1" a="1"/>
  <c r="P1820" i="2" s="1"/>
  <c r="I1821" i="2"/>
  <c r="P1821" i="2" s="1" a="1"/>
  <c r="P1821" i="2" s="1"/>
  <c r="I1822" i="2"/>
  <c r="P1822" i="2" s="1" a="1"/>
  <c r="P1822" i="2" s="1"/>
  <c r="I1823" i="2"/>
  <c r="P1823" i="2" s="1" a="1"/>
  <c r="P1823" i="2" s="1"/>
  <c r="I1824" i="2"/>
  <c r="P1824" i="2" s="1" a="1"/>
  <c r="P1824" i="2" s="1"/>
  <c r="I1825" i="2"/>
  <c r="P1825" i="2" s="1" a="1"/>
  <c r="P1825" i="2" s="1"/>
  <c r="I1826" i="2"/>
  <c r="P1826" i="2" s="1" a="1"/>
  <c r="P1826" i="2" s="1"/>
  <c r="I1827" i="2"/>
  <c r="P1827" i="2" s="1" a="1"/>
  <c r="P1827" i="2" s="1"/>
  <c r="I1828" i="2"/>
  <c r="P1828" i="2" s="1" a="1"/>
  <c r="P1828" i="2" s="1"/>
  <c r="I1829" i="2"/>
  <c r="P1829" i="2" s="1" a="1"/>
  <c r="P1829" i="2" s="1"/>
  <c r="I1830" i="2"/>
  <c r="P1830" i="2" s="1" a="1"/>
  <c r="P1830" i="2" s="1"/>
  <c r="I1831" i="2"/>
  <c r="P1831" i="2" s="1" a="1"/>
  <c r="P1831" i="2" s="1"/>
  <c r="I1832" i="2"/>
  <c r="P1832" i="2" s="1" a="1"/>
  <c r="P1832" i="2" s="1"/>
  <c r="I1833" i="2"/>
  <c r="P1833" i="2" s="1" a="1"/>
  <c r="P1833" i="2" s="1"/>
  <c r="I1834" i="2"/>
  <c r="P1834" i="2" s="1" a="1"/>
  <c r="P1834" i="2" s="1"/>
  <c r="I1835" i="2"/>
  <c r="P1835" i="2" s="1" a="1"/>
  <c r="P1835" i="2" s="1"/>
  <c r="I1836" i="2"/>
  <c r="P1836" i="2" s="1" a="1"/>
  <c r="P1836" i="2" s="1"/>
  <c r="I1837" i="2"/>
  <c r="P1837" i="2" s="1" a="1"/>
  <c r="P1837" i="2" s="1"/>
  <c r="I1838" i="2"/>
  <c r="P1838" i="2" s="1" a="1"/>
  <c r="P1838" i="2" s="1"/>
  <c r="I1839" i="2"/>
  <c r="P1839" i="2" s="1" a="1"/>
  <c r="P1839" i="2" s="1"/>
  <c r="I1840" i="2"/>
  <c r="P1840" i="2" s="1" a="1"/>
  <c r="P1840" i="2" s="1"/>
  <c r="I1841" i="2"/>
  <c r="P1841" i="2" s="1" a="1"/>
  <c r="P1841" i="2" s="1"/>
  <c r="I1842" i="2"/>
  <c r="P1842" i="2" s="1" a="1"/>
  <c r="P1842" i="2" s="1"/>
  <c r="I1843" i="2"/>
  <c r="P1843" i="2" s="1" a="1"/>
  <c r="P1843" i="2" s="1"/>
  <c r="I1844" i="2"/>
  <c r="P1844" i="2" s="1" a="1"/>
  <c r="P1844" i="2" s="1"/>
  <c r="I1845" i="2"/>
  <c r="P1845" i="2" s="1" a="1"/>
  <c r="P1845" i="2" s="1"/>
  <c r="I1846" i="2"/>
  <c r="P1846" i="2" s="1" a="1"/>
  <c r="P1846" i="2" s="1"/>
  <c r="I1847" i="2"/>
  <c r="P1847" i="2" s="1" a="1"/>
  <c r="P1847" i="2" s="1"/>
  <c r="I1848" i="2"/>
  <c r="P1848" i="2" s="1" a="1"/>
  <c r="P1848" i="2" s="1"/>
  <c r="I1849" i="2"/>
  <c r="P1849" i="2" s="1" a="1"/>
  <c r="P1849" i="2" s="1"/>
  <c r="I1850" i="2"/>
  <c r="P1850" i="2" s="1" a="1"/>
  <c r="P1850" i="2" s="1"/>
  <c r="I1851" i="2"/>
  <c r="P1851" i="2" s="1" a="1"/>
  <c r="P1851" i="2" s="1"/>
  <c r="I1852" i="2"/>
  <c r="P1852" i="2" s="1" a="1"/>
  <c r="P1852" i="2" s="1"/>
  <c r="I1853" i="2"/>
  <c r="P1853" i="2" s="1" a="1"/>
  <c r="P1853" i="2" s="1"/>
  <c r="I1854" i="2"/>
  <c r="P1854" i="2" s="1" a="1"/>
  <c r="P1854" i="2" s="1"/>
  <c r="I1855" i="2"/>
  <c r="P1855" i="2" s="1" a="1"/>
  <c r="P1855" i="2" s="1"/>
  <c r="I1856" i="2"/>
  <c r="P1856" i="2" s="1" a="1"/>
  <c r="P1856" i="2" s="1"/>
  <c r="I1857" i="2"/>
  <c r="P1857" i="2" s="1" a="1"/>
  <c r="P1857" i="2" s="1"/>
  <c r="I1858" i="2"/>
  <c r="P1858" i="2" s="1" a="1"/>
  <c r="P1858" i="2" s="1"/>
  <c r="I1859" i="2"/>
  <c r="P1859" i="2" s="1" a="1"/>
  <c r="P1859" i="2" s="1"/>
  <c r="I1860" i="2"/>
  <c r="P1860" i="2" s="1" a="1"/>
  <c r="P1860" i="2" s="1"/>
  <c r="I1861" i="2"/>
  <c r="P1861" i="2" s="1" a="1"/>
  <c r="P1861" i="2" s="1"/>
  <c r="I1862" i="2"/>
  <c r="P1862" i="2" s="1" a="1"/>
  <c r="P1862" i="2" s="1"/>
  <c r="I1863" i="2"/>
  <c r="P1863" i="2" s="1" a="1"/>
  <c r="P1863" i="2" s="1"/>
  <c r="I1864" i="2"/>
  <c r="P1864" i="2" s="1" a="1"/>
  <c r="P1864" i="2" s="1"/>
  <c r="I1865" i="2"/>
  <c r="P1865" i="2" s="1" a="1"/>
  <c r="P1865" i="2" s="1"/>
  <c r="I1866" i="2"/>
  <c r="P1866" i="2" s="1" a="1"/>
  <c r="P1866" i="2" s="1"/>
  <c r="I1867" i="2"/>
  <c r="P1867" i="2" s="1" a="1"/>
  <c r="P1867" i="2" s="1"/>
  <c r="I1868" i="2"/>
  <c r="P1868" i="2" s="1" a="1"/>
  <c r="P1868" i="2" s="1"/>
  <c r="I1869" i="2"/>
  <c r="P1869" i="2" s="1" a="1"/>
  <c r="P1869" i="2" s="1"/>
  <c r="I1870" i="2"/>
  <c r="P1870" i="2" s="1" a="1"/>
  <c r="P1870" i="2" s="1"/>
  <c r="I1871" i="2"/>
  <c r="P1871" i="2" s="1" a="1"/>
  <c r="P1871" i="2" s="1"/>
  <c r="I1872" i="2"/>
  <c r="P1872" i="2" s="1" a="1"/>
  <c r="P1872" i="2" s="1"/>
  <c r="I1873" i="2"/>
  <c r="P1873" i="2" s="1" a="1"/>
  <c r="P1873" i="2" s="1"/>
  <c r="I1874" i="2"/>
  <c r="P1874" i="2" s="1" a="1"/>
  <c r="P1874" i="2" s="1"/>
  <c r="I1875" i="2"/>
  <c r="P1875" i="2" s="1" a="1"/>
  <c r="P1875" i="2" s="1"/>
  <c r="I1876" i="2"/>
  <c r="P1876" i="2" s="1" a="1"/>
  <c r="P1876" i="2" s="1"/>
  <c r="I1877" i="2"/>
  <c r="P1877" i="2" s="1" a="1"/>
  <c r="P1877" i="2" s="1"/>
  <c r="I1878" i="2"/>
  <c r="P1878" i="2" s="1" a="1"/>
  <c r="P1878" i="2" s="1"/>
  <c r="I1879" i="2"/>
  <c r="P1879" i="2" s="1" a="1"/>
  <c r="P1879" i="2" s="1"/>
  <c r="I1880" i="2"/>
  <c r="P1880" i="2" s="1" a="1"/>
  <c r="P1880" i="2" s="1"/>
  <c r="I1881" i="2"/>
  <c r="P1881" i="2" s="1" a="1"/>
  <c r="P1881" i="2" s="1"/>
  <c r="I1882" i="2"/>
  <c r="P1882" i="2" s="1" a="1"/>
  <c r="P1882" i="2" s="1"/>
  <c r="I1883" i="2"/>
  <c r="P1883" i="2" s="1" a="1"/>
  <c r="P1883" i="2" s="1"/>
  <c r="I1884" i="2"/>
  <c r="P1884" i="2" s="1" a="1"/>
  <c r="P1884" i="2" s="1"/>
  <c r="I1885" i="2"/>
  <c r="P1885" i="2" s="1" a="1"/>
  <c r="P1885" i="2" s="1"/>
  <c r="I1886" i="2"/>
  <c r="P1886" i="2" s="1" a="1"/>
  <c r="P1886" i="2" s="1"/>
  <c r="I1887" i="2"/>
  <c r="P1887" i="2" s="1" a="1"/>
  <c r="P1887" i="2" s="1"/>
  <c r="I1888" i="2"/>
  <c r="P1888" i="2" s="1" a="1"/>
  <c r="P1888" i="2" s="1"/>
  <c r="I1889" i="2"/>
  <c r="P1889" i="2" s="1" a="1"/>
  <c r="P1889" i="2" s="1"/>
  <c r="I1890" i="2"/>
  <c r="P1890" i="2" s="1" a="1"/>
  <c r="P1890" i="2" s="1"/>
  <c r="I1891" i="2"/>
  <c r="P1891" i="2" s="1" a="1"/>
  <c r="P1891" i="2" s="1"/>
  <c r="I1892" i="2"/>
  <c r="P1892" i="2" s="1" a="1"/>
  <c r="P1892" i="2" s="1"/>
  <c r="I1893" i="2"/>
  <c r="P1893" i="2" s="1" a="1"/>
  <c r="P1893" i="2" s="1"/>
  <c r="I1894" i="2"/>
  <c r="P1894" i="2" s="1" a="1"/>
  <c r="P1894" i="2" s="1"/>
  <c r="I1895" i="2"/>
  <c r="P1895" i="2" s="1" a="1"/>
  <c r="P1895" i="2" s="1"/>
  <c r="I1896" i="2"/>
  <c r="P1896" i="2" s="1" a="1"/>
  <c r="P1896" i="2" s="1"/>
  <c r="I1897" i="2"/>
  <c r="P1897" i="2" s="1" a="1"/>
  <c r="P1897" i="2" s="1"/>
  <c r="I1898" i="2"/>
  <c r="P1898" i="2" s="1" a="1"/>
  <c r="P1898" i="2" s="1"/>
  <c r="I1899" i="2"/>
  <c r="P1899" i="2" s="1" a="1"/>
  <c r="P1899" i="2" s="1"/>
  <c r="I1900" i="2"/>
  <c r="P1900" i="2" s="1" a="1"/>
  <c r="P1900" i="2" s="1"/>
  <c r="I1901" i="2"/>
  <c r="P1901" i="2" s="1" a="1"/>
  <c r="P1901" i="2" s="1"/>
  <c r="I1902" i="2"/>
  <c r="P1902" i="2" s="1" a="1"/>
  <c r="P1902" i="2" s="1"/>
  <c r="I1903" i="2"/>
  <c r="P1903" i="2" s="1" a="1"/>
  <c r="P1903" i="2" s="1"/>
  <c r="I1904" i="2"/>
  <c r="P1904" i="2" s="1" a="1"/>
  <c r="P1904" i="2" s="1"/>
  <c r="I1905" i="2"/>
  <c r="P1905" i="2" s="1" a="1"/>
  <c r="P1905" i="2" s="1"/>
  <c r="I1906" i="2"/>
  <c r="P1906" i="2" s="1" a="1"/>
  <c r="P1906" i="2" s="1"/>
  <c r="I1907" i="2"/>
  <c r="P1907" i="2" s="1" a="1"/>
  <c r="P1907" i="2" s="1"/>
  <c r="I1908" i="2"/>
  <c r="P1908" i="2" s="1" a="1"/>
  <c r="P1908" i="2" s="1"/>
  <c r="I1909" i="2"/>
  <c r="P1909" i="2" s="1" a="1"/>
  <c r="P1909" i="2" s="1"/>
  <c r="I1910" i="2"/>
  <c r="P1910" i="2" s="1" a="1"/>
  <c r="P1910" i="2" s="1"/>
  <c r="I1911" i="2"/>
  <c r="P1911" i="2" s="1" a="1"/>
  <c r="P1911" i="2" s="1"/>
  <c r="I1912" i="2"/>
  <c r="P1912" i="2" s="1" a="1"/>
  <c r="P1912" i="2" s="1"/>
  <c r="I1913" i="2"/>
  <c r="P1913" i="2" s="1" a="1"/>
  <c r="P1913" i="2" s="1"/>
  <c r="I1914" i="2"/>
  <c r="P1914" i="2" s="1" a="1"/>
  <c r="P1914" i="2" s="1"/>
  <c r="I1915" i="2"/>
  <c r="P1915" i="2" s="1" a="1"/>
  <c r="P1915" i="2" s="1"/>
  <c r="I1916" i="2"/>
  <c r="P1916" i="2" s="1" a="1"/>
  <c r="P1916" i="2" s="1"/>
  <c r="I1917" i="2"/>
  <c r="P1917" i="2" s="1" a="1"/>
  <c r="P1917" i="2" s="1"/>
  <c r="I1918" i="2"/>
  <c r="P1918" i="2" s="1" a="1"/>
  <c r="P1918" i="2" s="1"/>
  <c r="I1919" i="2"/>
  <c r="P1919" i="2" s="1" a="1"/>
  <c r="P1919" i="2" s="1"/>
  <c r="I1920" i="2"/>
  <c r="P1920" i="2" s="1" a="1"/>
  <c r="P1920" i="2" s="1"/>
  <c r="I1921" i="2"/>
  <c r="P1921" i="2" s="1" a="1"/>
  <c r="P1921" i="2" s="1"/>
  <c r="I1922" i="2"/>
  <c r="P1922" i="2" s="1" a="1"/>
  <c r="P1922" i="2" s="1"/>
  <c r="I1923" i="2"/>
  <c r="P1923" i="2" s="1" a="1"/>
  <c r="P1923" i="2" s="1"/>
  <c r="I1924" i="2"/>
  <c r="P1924" i="2" s="1" a="1"/>
  <c r="P1924" i="2" s="1"/>
  <c r="I1925" i="2"/>
  <c r="P1925" i="2" s="1" a="1"/>
  <c r="P1925" i="2" s="1"/>
  <c r="I1926" i="2"/>
  <c r="P1926" i="2" s="1" a="1"/>
  <c r="P1926" i="2" s="1"/>
  <c r="I1927" i="2"/>
  <c r="P1927" i="2" s="1" a="1"/>
  <c r="P1927" i="2" s="1"/>
  <c r="I1928" i="2"/>
  <c r="P1928" i="2" s="1" a="1"/>
  <c r="P1928" i="2" s="1"/>
  <c r="I1929" i="2"/>
  <c r="P1929" i="2" s="1" a="1"/>
  <c r="P1929" i="2" s="1"/>
  <c r="I1930" i="2"/>
  <c r="P1930" i="2" s="1" a="1"/>
  <c r="P1930" i="2" s="1"/>
  <c r="I1931" i="2"/>
  <c r="P1931" i="2" s="1" a="1"/>
  <c r="P1931" i="2" s="1"/>
  <c r="I1932" i="2"/>
  <c r="P1932" i="2" s="1" a="1"/>
  <c r="P1932" i="2" s="1"/>
  <c r="I1933" i="2"/>
  <c r="P1933" i="2" s="1" a="1"/>
  <c r="P1933" i="2" s="1"/>
  <c r="I1934" i="2"/>
  <c r="P1934" i="2" s="1" a="1"/>
  <c r="P1934" i="2" s="1"/>
  <c r="I1935" i="2"/>
  <c r="P1935" i="2" s="1" a="1"/>
  <c r="P1935" i="2" s="1"/>
  <c r="I1936" i="2"/>
  <c r="P1936" i="2" s="1" a="1"/>
  <c r="P1936" i="2" s="1"/>
  <c r="I1937" i="2"/>
  <c r="P1937" i="2" s="1" a="1"/>
  <c r="P1937" i="2" s="1"/>
  <c r="I1938" i="2"/>
  <c r="P1938" i="2" s="1" a="1"/>
  <c r="P1938" i="2" s="1"/>
  <c r="I1939" i="2"/>
  <c r="P1939" i="2" s="1" a="1"/>
  <c r="P1939" i="2" s="1"/>
  <c r="I1940" i="2"/>
  <c r="P1940" i="2" s="1" a="1"/>
  <c r="P1940" i="2" s="1"/>
  <c r="I1941" i="2"/>
  <c r="P1941" i="2" s="1" a="1"/>
  <c r="P1941" i="2" s="1"/>
  <c r="I1942" i="2"/>
  <c r="P1942" i="2" s="1" a="1"/>
  <c r="P1942" i="2" s="1"/>
  <c r="I1943" i="2"/>
  <c r="P1943" i="2" s="1" a="1"/>
  <c r="P1943" i="2" s="1"/>
  <c r="I1944" i="2"/>
  <c r="P1944" i="2" s="1" a="1"/>
  <c r="P1944" i="2" s="1"/>
  <c r="I1945" i="2"/>
  <c r="P1945" i="2" s="1" a="1"/>
  <c r="P1945" i="2" s="1"/>
  <c r="I1946" i="2"/>
  <c r="P1946" i="2" s="1" a="1"/>
  <c r="P1946" i="2" s="1"/>
  <c r="I1947" i="2"/>
  <c r="P1947" i="2" s="1" a="1"/>
  <c r="P1947" i="2" s="1"/>
  <c r="I1948" i="2"/>
  <c r="P1948" i="2" s="1" a="1"/>
  <c r="P1948" i="2" s="1"/>
  <c r="I1949" i="2"/>
  <c r="P1949" i="2" s="1" a="1"/>
  <c r="P1949" i="2" s="1"/>
  <c r="I1950" i="2"/>
  <c r="P1950" i="2" s="1" a="1"/>
  <c r="P1950" i="2" s="1"/>
  <c r="I1951" i="2"/>
  <c r="P1951" i="2" s="1" a="1"/>
  <c r="P1951" i="2" s="1"/>
  <c r="I1952" i="2"/>
  <c r="P1952" i="2" s="1" a="1"/>
  <c r="P1952" i="2" s="1"/>
  <c r="I1953" i="2"/>
  <c r="P1953" i="2" s="1" a="1"/>
  <c r="P1953" i="2" s="1"/>
  <c r="I1954" i="2"/>
  <c r="P1954" i="2" s="1" a="1"/>
  <c r="P1954" i="2" s="1"/>
  <c r="I1955" i="2"/>
  <c r="P1955" i="2" s="1" a="1"/>
  <c r="P1955" i="2" s="1"/>
  <c r="I1956" i="2"/>
  <c r="P1956" i="2" s="1" a="1"/>
  <c r="P1956" i="2" s="1"/>
  <c r="I1957" i="2"/>
  <c r="P1957" i="2" s="1" a="1"/>
  <c r="P1957" i="2" s="1"/>
  <c r="I1958" i="2"/>
  <c r="P1958" i="2" s="1" a="1"/>
  <c r="P1958" i="2" s="1"/>
  <c r="I1959" i="2"/>
  <c r="P1959" i="2" s="1" a="1"/>
  <c r="P1959" i="2" s="1"/>
  <c r="I1960" i="2"/>
  <c r="P1960" i="2" s="1" a="1"/>
  <c r="P1960" i="2" s="1"/>
  <c r="I1961" i="2"/>
  <c r="P1961" i="2" s="1" a="1"/>
  <c r="P1961" i="2" s="1"/>
  <c r="I1962" i="2"/>
  <c r="P1962" i="2" s="1" a="1"/>
  <c r="P1962" i="2" s="1"/>
  <c r="I1963" i="2"/>
  <c r="P1963" i="2" s="1" a="1"/>
  <c r="P1963" i="2" s="1"/>
  <c r="I1964" i="2"/>
  <c r="P1964" i="2" s="1" a="1"/>
  <c r="P1964" i="2" s="1"/>
  <c r="I1965" i="2"/>
  <c r="P1965" i="2" s="1" a="1"/>
  <c r="P1965" i="2" s="1"/>
  <c r="I1966" i="2"/>
  <c r="P1966" i="2" s="1" a="1"/>
  <c r="P1966" i="2" s="1"/>
  <c r="I1967" i="2"/>
  <c r="P1967" i="2" s="1" a="1"/>
  <c r="P1967" i="2" s="1"/>
  <c r="I1968" i="2"/>
  <c r="P1968" i="2" s="1" a="1"/>
  <c r="P1968" i="2" s="1"/>
  <c r="I1969" i="2"/>
  <c r="P1969" i="2" s="1" a="1"/>
  <c r="P1969" i="2" s="1"/>
  <c r="I1970" i="2"/>
  <c r="P1970" i="2" s="1" a="1"/>
  <c r="P1970" i="2" s="1"/>
  <c r="I1971" i="2"/>
  <c r="P1971" i="2" s="1" a="1"/>
  <c r="P1971" i="2" s="1"/>
  <c r="I1972" i="2"/>
  <c r="P1972" i="2" s="1" a="1"/>
  <c r="P1972" i="2" s="1"/>
  <c r="I1973" i="2"/>
  <c r="P1973" i="2" s="1" a="1"/>
  <c r="P1973" i="2" s="1"/>
  <c r="I1974" i="2"/>
  <c r="P1974" i="2" s="1" a="1"/>
  <c r="P1974" i="2" s="1"/>
  <c r="I1975" i="2"/>
  <c r="P1975" i="2" s="1" a="1"/>
  <c r="P1975" i="2" s="1"/>
  <c r="I1976" i="2"/>
  <c r="P1976" i="2" s="1" a="1"/>
  <c r="P1976" i="2" s="1"/>
  <c r="I1977" i="2"/>
  <c r="P1977" i="2" s="1" a="1"/>
  <c r="P1977" i="2" s="1"/>
  <c r="I1978" i="2"/>
  <c r="P1978" i="2" s="1" a="1"/>
  <c r="P1978" i="2" s="1"/>
  <c r="I1979" i="2"/>
  <c r="P1979" i="2" s="1" a="1"/>
  <c r="P1979" i="2" s="1"/>
  <c r="I1980" i="2"/>
  <c r="P1980" i="2" s="1" a="1"/>
  <c r="P1980" i="2" s="1"/>
  <c r="I1981" i="2"/>
  <c r="P1981" i="2" s="1" a="1"/>
  <c r="P1981" i="2" s="1"/>
  <c r="I1982" i="2"/>
  <c r="P1982" i="2" s="1" a="1"/>
  <c r="P1982" i="2" s="1"/>
  <c r="I1983" i="2"/>
  <c r="P1983" i="2" s="1" a="1"/>
  <c r="P1983" i="2" s="1"/>
  <c r="I1984" i="2"/>
  <c r="P1984" i="2" s="1" a="1"/>
  <c r="P1984" i="2" s="1"/>
  <c r="I1985" i="2"/>
  <c r="P1985" i="2" s="1" a="1"/>
  <c r="P1985" i="2" s="1"/>
  <c r="I1986" i="2"/>
  <c r="P1986" i="2" s="1" a="1"/>
  <c r="P1986" i="2" s="1"/>
  <c r="I1987" i="2"/>
  <c r="P1987" i="2" s="1" a="1"/>
  <c r="P1987" i="2" s="1"/>
  <c r="I1988" i="2"/>
  <c r="P1988" i="2" s="1" a="1"/>
  <c r="P1988" i="2" s="1"/>
  <c r="I1989" i="2"/>
  <c r="P1989" i="2" s="1" a="1"/>
  <c r="P1989" i="2" s="1"/>
  <c r="I1990" i="2"/>
  <c r="P1990" i="2" s="1" a="1"/>
  <c r="P1990" i="2" s="1"/>
  <c r="I1991" i="2"/>
  <c r="P1991" i="2" s="1" a="1"/>
  <c r="P1991" i="2" s="1"/>
  <c r="I1992" i="2"/>
  <c r="P1992" i="2" s="1" a="1"/>
  <c r="P1992" i="2" s="1"/>
  <c r="I1993" i="2"/>
  <c r="P1993" i="2" s="1" a="1"/>
  <c r="P1993" i="2" s="1"/>
  <c r="I1994" i="2"/>
  <c r="P1994" i="2" s="1" a="1"/>
  <c r="P1994" i="2" s="1"/>
  <c r="I1995" i="2"/>
  <c r="P1995" i="2" s="1" a="1"/>
  <c r="P1995" i="2" s="1"/>
  <c r="I1996" i="2"/>
  <c r="P1996" i="2" s="1" a="1"/>
  <c r="P1996" i="2" s="1"/>
  <c r="I1997" i="2"/>
  <c r="P1997" i="2" s="1" a="1"/>
  <c r="P1997" i="2" s="1"/>
  <c r="I1998" i="2"/>
  <c r="P1998" i="2" s="1" a="1"/>
  <c r="P1998" i="2" s="1"/>
  <c r="I1999" i="2"/>
  <c r="P1999" i="2" s="1" a="1"/>
  <c r="P1999" i="2" s="1"/>
  <c r="I2000" i="2"/>
  <c r="P2000" i="2" s="1" a="1"/>
  <c r="P2000" i="2" s="1"/>
  <c r="I2001" i="2"/>
  <c r="P2001" i="2" s="1" a="1"/>
  <c r="P2001" i="2" s="1"/>
  <c r="I2002" i="2"/>
  <c r="P2002" i="2" s="1" a="1"/>
  <c r="P2002" i="2" s="1"/>
  <c r="I2003" i="2"/>
  <c r="P2003" i="2" s="1" a="1"/>
  <c r="P2003" i="2" s="1"/>
  <c r="I2004" i="2"/>
  <c r="P2004" i="2" s="1" a="1"/>
  <c r="P2004" i="2" s="1"/>
  <c r="I2005" i="2"/>
  <c r="P2005" i="2" s="1" a="1"/>
  <c r="P2005" i="2" s="1"/>
  <c r="I2006" i="2"/>
  <c r="P2006" i="2" s="1" a="1"/>
  <c r="P2006" i="2" s="1"/>
  <c r="I2007" i="2"/>
  <c r="P2007" i="2" s="1" a="1"/>
  <c r="P2007" i="2" s="1"/>
  <c r="I2008" i="2"/>
  <c r="P2008" i="2" s="1" a="1"/>
  <c r="P2008" i="2" s="1"/>
  <c r="I2009" i="2"/>
  <c r="P2009" i="2" s="1" a="1"/>
  <c r="P2009" i="2" s="1"/>
  <c r="I2010" i="2"/>
  <c r="P2010" i="2" s="1" a="1"/>
  <c r="P2010" i="2" s="1"/>
  <c r="I2011" i="2"/>
  <c r="P2011" i="2" s="1" a="1"/>
  <c r="P2011" i="2" s="1"/>
  <c r="I2012" i="2"/>
  <c r="P2012" i="2" s="1" a="1"/>
  <c r="P2012" i="2" s="1"/>
  <c r="I2013" i="2"/>
  <c r="P2013" i="2" s="1" a="1"/>
  <c r="P2013" i="2" s="1"/>
  <c r="I2014" i="2"/>
  <c r="P2014" i="2" s="1" a="1"/>
  <c r="P2014" i="2" s="1"/>
  <c r="I2015" i="2"/>
  <c r="P2015" i="2" s="1" a="1"/>
  <c r="P2015" i="2" s="1"/>
  <c r="I2016" i="2"/>
  <c r="P2016" i="2" s="1" a="1"/>
  <c r="P2016" i="2" s="1"/>
  <c r="I2017" i="2"/>
  <c r="P2017" i="2" s="1" a="1"/>
  <c r="P2017" i="2" s="1"/>
  <c r="I2018" i="2"/>
  <c r="P2018" i="2" s="1" a="1"/>
  <c r="P2018" i="2" s="1"/>
  <c r="I2019" i="2"/>
  <c r="P2019" i="2" s="1" a="1"/>
  <c r="P2019" i="2" s="1"/>
  <c r="I2020" i="2"/>
  <c r="P2020" i="2" s="1" a="1"/>
  <c r="P2020" i="2" s="1"/>
  <c r="I2021" i="2"/>
  <c r="P2021" i="2" s="1" a="1"/>
  <c r="P2021" i="2" s="1"/>
  <c r="I2022" i="2"/>
  <c r="P2022" i="2" s="1" a="1"/>
  <c r="P2022" i="2" s="1"/>
  <c r="I2023" i="2"/>
  <c r="P2023" i="2" s="1" a="1"/>
  <c r="P2023" i="2" s="1"/>
  <c r="I2024" i="2"/>
  <c r="P2024" i="2" s="1" a="1"/>
  <c r="P2024" i="2" s="1"/>
  <c r="I2025" i="2"/>
  <c r="P2025" i="2" s="1" a="1"/>
  <c r="P2025" i="2" s="1"/>
  <c r="I2026" i="2"/>
  <c r="P2026" i="2" s="1" a="1"/>
  <c r="P2026" i="2" s="1"/>
  <c r="I2027" i="2"/>
  <c r="P2027" i="2" s="1" a="1"/>
  <c r="P2027" i="2" s="1"/>
  <c r="I2028" i="2"/>
  <c r="P2028" i="2" s="1" a="1"/>
  <c r="P2028" i="2" s="1"/>
  <c r="I2029" i="2"/>
  <c r="P2029" i="2" s="1" a="1"/>
  <c r="P2029" i="2" s="1"/>
  <c r="I2030" i="2"/>
  <c r="P2030" i="2" s="1" a="1"/>
  <c r="P2030" i="2" s="1"/>
  <c r="I2031" i="2"/>
  <c r="P2031" i="2" s="1" a="1"/>
  <c r="P2031" i="2" s="1"/>
  <c r="I2032" i="2"/>
  <c r="P2032" i="2" s="1" a="1"/>
  <c r="P2032" i="2" s="1"/>
  <c r="I2033" i="2"/>
  <c r="P2033" i="2" s="1" a="1"/>
  <c r="P2033" i="2" s="1"/>
  <c r="I2034" i="2"/>
  <c r="P2034" i="2" s="1" a="1"/>
  <c r="P2034" i="2" s="1"/>
  <c r="I2035" i="2"/>
  <c r="P2035" i="2" s="1" a="1"/>
  <c r="P2035" i="2" s="1"/>
  <c r="I2036" i="2"/>
  <c r="P2036" i="2" s="1" a="1"/>
  <c r="P2036" i="2" s="1"/>
  <c r="I2037" i="2"/>
  <c r="P2037" i="2" s="1" a="1"/>
  <c r="P2037" i="2" s="1"/>
  <c r="I2038" i="2"/>
  <c r="P2038" i="2" s="1" a="1"/>
  <c r="P2038" i="2" s="1"/>
  <c r="I2039" i="2"/>
  <c r="P2039" i="2" s="1" a="1"/>
  <c r="P2039" i="2" s="1"/>
  <c r="I2040" i="2"/>
  <c r="P2040" i="2" s="1" a="1"/>
  <c r="P2040" i="2" s="1"/>
  <c r="I2041" i="2"/>
  <c r="P2041" i="2" s="1" a="1"/>
  <c r="P2041" i="2" s="1"/>
  <c r="I2042" i="2"/>
  <c r="P2042" i="2" s="1" a="1"/>
  <c r="P2042" i="2" s="1"/>
  <c r="I2043" i="2"/>
  <c r="P2043" i="2" s="1" a="1"/>
  <c r="P2043" i="2" s="1"/>
  <c r="I2044" i="2"/>
  <c r="P2044" i="2" s="1" a="1"/>
  <c r="P2044" i="2" s="1"/>
  <c r="I2045" i="2"/>
  <c r="P2045" i="2" s="1" a="1"/>
  <c r="P2045" i="2" s="1"/>
  <c r="I2046" i="2"/>
  <c r="P2046" i="2" s="1" a="1"/>
  <c r="P2046" i="2" s="1"/>
  <c r="I2047" i="2"/>
  <c r="P2047" i="2" s="1" a="1"/>
  <c r="P2047" i="2" s="1"/>
  <c r="I2048" i="2"/>
  <c r="P2048" i="2" s="1" a="1"/>
  <c r="P2048" i="2" s="1"/>
  <c r="I2049" i="2"/>
  <c r="P2049" i="2" s="1" a="1"/>
  <c r="P2049" i="2" s="1"/>
  <c r="I2050" i="2"/>
  <c r="P2050" i="2" s="1" a="1"/>
  <c r="P2050" i="2" s="1"/>
  <c r="I2051" i="2"/>
  <c r="P2051" i="2" s="1" a="1"/>
  <c r="P2051" i="2" s="1"/>
  <c r="I2052" i="2"/>
  <c r="P2052" i="2" s="1" a="1"/>
  <c r="P2052" i="2" s="1"/>
  <c r="I2053" i="2"/>
  <c r="P2053" i="2" s="1" a="1"/>
  <c r="P2053" i="2" s="1"/>
  <c r="I2054" i="2"/>
  <c r="P2054" i="2" s="1" a="1"/>
  <c r="P2054" i="2" s="1"/>
  <c r="I2055" i="2"/>
  <c r="P2055" i="2" s="1" a="1"/>
  <c r="P2055" i="2" s="1"/>
  <c r="I2056" i="2"/>
  <c r="P2056" i="2" s="1" a="1"/>
  <c r="P2056" i="2" s="1"/>
  <c r="I2057" i="2"/>
  <c r="P2057" i="2" s="1" a="1"/>
  <c r="P2057" i="2" s="1"/>
  <c r="I2058" i="2"/>
  <c r="P2058" i="2" s="1" a="1"/>
  <c r="P2058" i="2" s="1"/>
  <c r="I2059" i="2"/>
  <c r="P2059" i="2" s="1" a="1"/>
  <c r="P2059" i="2" s="1"/>
  <c r="I2060" i="2"/>
  <c r="P2060" i="2" s="1" a="1"/>
  <c r="P2060" i="2" s="1"/>
  <c r="I2061" i="2"/>
  <c r="P2061" i="2" s="1" a="1"/>
  <c r="P2061" i="2" s="1"/>
  <c r="I2062" i="2"/>
  <c r="P2062" i="2" s="1" a="1"/>
  <c r="P2062" i="2" s="1"/>
  <c r="I2063" i="2"/>
  <c r="P2063" i="2" s="1" a="1"/>
  <c r="P2063" i="2" s="1"/>
  <c r="I2064" i="2"/>
  <c r="P2064" i="2" s="1" a="1"/>
  <c r="P2064" i="2" s="1"/>
  <c r="I2065" i="2"/>
  <c r="P2065" i="2" s="1" a="1"/>
  <c r="P2065" i="2" s="1"/>
  <c r="I2066" i="2"/>
  <c r="P2066" i="2" s="1" a="1"/>
  <c r="P2066" i="2" s="1"/>
  <c r="I2067" i="2"/>
  <c r="P2067" i="2" s="1" a="1"/>
  <c r="P2067" i="2" s="1"/>
  <c r="I2068" i="2"/>
  <c r="P2068" i="2" s="1" a="1"/>
  <c r="P2068" i="2" s="1"/>
  <c r="I2069" i="2"/>
  <c r="P2069" i="2" s="1" a="1"/>
  <c r="P2069" i="2" s="1"/>
  <c r="I2070" i="2"/>
  <c r="P2070" i="2" s="1" a="1"/>
  <c r="P2070" i="2" s="1"/>
  <c r="I2071" i="2"/>
  <c r="P2071" i="2" s="1" a="1"/>
  <c r="P2071" i="2" s="1"/>
  <c r="I2072" i="2"/>
  <c r="P2072" i="2" s="1" a="1"/>
  <c r="P2072" i="2" s="1"/>
  <c r="I2073" i="2"/>
  <c r="P2073" i="2" s="1" a="1"/>
  <c r="P2073" i="2" s="1"/>
  <c r="I2074" i="2"/>
  <c r="P2074" i="2" s="1" a="1"/>
  <c r="P2074" i="2" s="1"/>
  <c r="I2075" i="2"/>
  <c r="P2075" i="2" s="1" a="1"/>
  <c r="P2075" i="2" s="1"/>
  <c r="I2076" i="2"/>
  <c r="P2076" i="2" s="1" a="1"/>
  <c r="P2076" i="2" s="1"/>
  <c r="I2077" i="2"/>
  <c r="P2077" i="2" s="1" a="1"/>
  <c r="P2077" i="2" s="1"/>
  <c r="I2078" i="2"/>
  <c r="P2078" i="2" s="1" a="1"/>
  <c r="P2078" i="2" s="1"/>
  <c r="I2079" i="2"/>
  <c r="P2079" i="2" s="1" a="1"/>
  <c r="P2079" i="2" s="1"/>
  <c r="I2080" i="2"/>
  <c r="P2080" i="2" s="1" a="1"/>
  <c r="P2080" i="2" s="1"/>
  <c r="I2081" i="2"/>
  <c r="P2081" i="2" s="1" a="1"/>
  <c r="P2081" i="2" s="1"/>
  <c r="I2082" i="2"/>
  <c r="P2082" i="2" s="1" a="1"/>
  <c r="P2082" i="2" s="1"/>
  <c r="I2083" i="2"/>
  <c r="P2083" i="2" s="1" a="1"/>
  <c r="P2083" i="2" s="1"/>
  <c r="I2084" i="2"/>
  <c r="P2084" i="2" s="1" a="1"/>
  <c r="P2084" i="2" s="1"/>
  <c r="I2085" i="2"/>
  <c r="P2085" i="2" s="1" a="1"/>
  <c r="P2085" i="2" s="1"/>
  <c r="I2086" i="2"/>
  <c r="P2086" i="2" s="1" a="1"/>
  <c r="P2086" i="2" s="1"/>
  <c r="I2087" i="2"/>
  <c r="P2087" i="2" s="1" a="1"/>
  <c r="P2087" i="2" s="1"/>
  <c r="I2088" i="2"/>
  <c r="P2088" i="2" s="1" a="1"/>
  <c r="P2088" i="2" s="1"/>
  <c r="I2089" i="2"/>
  <c r="P2089" i="2" s="1" a="1"/>
  <c r="P2089" i="2" s="1"/>
  <c r="I2090" i="2"/>
  <c r="P2090" i="2" s="1" a="1"/>
  <c r="P2090" i="2" s="1"/>
  <c r="I2091" i="2"/>
  <c r="P2091" i="2" s="1" a="1"/>
  <c r="P2091" i="2" s="1"/>
  <c r="I2092" i="2"/>
  <c r="P2092" i="2" s="1" a="1"/>
  <c r="P2092" i="2" s="1"/>
  <c r="I2093" i="2"/>
  <c r="P2093" i="2" s="1" a="1"/>
  <c r="P2093" i="2" s="1"/>
  <c r="I2094" i="2"/>
  <c r="P2094" i="2" s="1" a="1"/>
  <c r="P2094" i="2" s="1"/>
  <c r="I2095" i="2"/>
  <c r="P2095" i="2" s="1" a="1"/>
  <c r="P2095" i="2" s="1"/>
  <c r="I2096" i="2"/>
  <c r="P2096" i="2" s="1" a="1"/>
  <c r="P2096" i="2" s="1"/>
  <c r="I2097" i="2"/>
  <c r="P2097" i="2" s="1" a="1"/>
  <c r="P2097" i="2" s="1"/>
  <c r="I2098" i="2"/>
  <c r="P2098" i="2" s="1" a="1"/>
  <c r="P2098" i="2" s="1"/>
  <c r="I2099" i="2"/>
  <c r="P2099" i="2" s="1" a="1"/>
  <c r="P2099" i="2" s="1"/>
  <c r="I2100" i="2"/>
  <c r="P2100" i="2" s="1" a="1"/>
  <c r="P2100" i="2" s="1"/>
  <c r="I2101" i="2"/>
  <c r="P2101" i="2" s="1" a="1"/>
  <c r="P2101" i="2" s="1"/>
  <c r="I2102" i="2"/>
  <c r="P2102" i="2" s="1" a="1"/>
  <c r="P2102" i="2" s="1"/>
  <c r="I2103" i="2"/>
  <c r="P2103" i="2" s="1" a="1"/>
  <c r="P2103" i="2" s="1"/>
  <c r="I2104" i="2"/>
  <c r="P2104" i="2" s="1" a="1"/>
  <c r="P2104" i="2" s="1"/>
  <c r="I2105" i="2"/>
  <c r="P2105" i="2" s="1" a="1"/>
  <c r="P2105" i="2" s="1"/>
  <c r="I2106" i="2"/>
  <c r="P2106" i="2" s="1" a="1"/>
  <c r="P2106" i="2" s="1"/>
  <c r="I2107" i="2"/>
  <c r="P2107" i="2" s="1" a="1"/>
  <c r="P2107" i="2" s="1"/>
  <c r="I2108" i="2"/>
  <c r="P2108" i="2" s="1" a="1"/>
  <c r="P2108" i="2" s="1"/>
  <c r="I2109" i="2"/>
  <c r="P2109" i="2" s="1" a="1"/>
  <c r="P2109" i="2" s="1"/>
  <c r="I2110" i="2"/>
  <c r="P2110" i="2" s="1" a="1"/>
  <c r="P2110" i="2" s="1"/>
  <c r="I2111" i="2"/>
  <c r="P2111" i="2" s="1" a="1"/>
  <c r="P2111" i="2" s="1"/>
  <c r="I2112" i="2"/>
  <c r="P2112" i="2" s="1" a="1"/>
  <c r="P2112" i="2" s="1"/>
  <c r="I2113" i="2"/>
  <c r="P2113" i="2" s="1" a="1"/>
  <c r="P2113" i="2" s="1"/>
  <c r="I2114" i="2"/>
  <c r="P2114" i="2" s="1" a="1"/>
  <c r="P2114" i="2" s="1"/>
  <c r="I2115" i="2"/>
  <c r="P2115" i="2" s="1" a="1"/>
  <c r="P2115" i="2" s="1"/>
  <c r="I2116" i="2"/>
  <c r="P2116" i="2" s="1" a="1"/>
  <c r="P2116" i="2" s="1"/>
  <c r="I2117" i="2"/>
  <c r="P2117" i="2" s="1" a="1"/>
  <c r="P2117" i="2" s="1"/>
  <c r="I2118" i="2"/>
  <c r="P2118" i="2" s="1" a="1"/>
  <c r="P2118" i="2" s="1"/>
  <c r="I2119" i="2"/>
  <c r="P2119" i="2" s="1" a="1"/>
  <c r="P2119" i="2" s="1"/>
  <c r="I2120" i="2"/>
  <c r="P2120" i="2" s="1" a="1"/>
  <c r="P2120" i="2" s="1"/>
  <c r="I2121" i="2"/>
  <c r="P2121" i="2" s="1" a="1"/>
  <c r="P2121" i="2" s="1"/>
  <c r="I2122" i="2"/>
  <c r="P2122" i="2" s="1" a="1"/>
  <c r="P2122" i="2" s="1"/>
  <c r="I2123" i="2"/>
  <c r="P2123" i="2" s="1" a="1"/>
  <c r="P2123" i="2" s="1"/>
  <c r="I2124" i="2"/>
  <c r="P2124" i="2" s="1" a="1"/>
  <c r="P2124" i="2" s="1"/>
  <c r="I2125" i="2"/>
  <c r="P2125" i="2" s="1" a="1"/>
  <c r="P2125" i="2" s="1"/>
  <c r="I2126" i="2"/>
  <c r="P2126" i="2" s="1" a="1"/>
  <c r="P2126" i="2" s="1"/>
  <c r="I2127" i="2"/>
  <c r="P2127" i="2" s="1" a="1"/>
  <c r="P2127" i="2" s="1"/>
  <c r="I2128" i="2"/>
  <c r="P2128" i="2" s="1" a="1"/>
  <c r="P2128" i="2" s="1"/>
  <c r="I2129" i="2"/>
  <c r="P2129" i="2" s="1" a="1"/>
  <c r="P2129" i="2" s="1"/>
  <c r="I2130" i="2"/>
  <c r="P2130" i="2" s="1" a="1"/>
  <c r="P2130" i="2" s="1"/>
  <c r="I2131" i="2"/>
  <c r="P2131" i="2" s="1" a="1"/>
  <c r="P2131" i="2" s="1"/>
  <c r="I2132" i="2"/>
  <c r="P2132" i="2" s="1" a="1"/>
  <c r="P2132" i="2" s="1"/>
  <c r="I2133" i="2"/>
  <c r="P2133" i="2" s="1" a="1"/>
  <c r="P2133" i="2" s="1"/>
  <c r="I2134" i="2"/>
  <c r="P2134" i="2" s="1" a="1"/>
  <c r="P2134" i="2" s="1"/>
  <c r="I2135" i="2"/>
  <c r="P2135" i="2" s="1" a="1"/>
  <c r="P2135" i="2" s="1"/>
  <c r="I2136" i="2"/>
  <c r="P2136" i="2" s="1" a="1"/>
  <c r="P2136" i="2" s="1"/>
  <c r="I2137" i="2"/>
  <c r="P2137" i="2" s="1" a="1"/>
  <c r="P2137" i="2" s="1"/>
  <c r="I2138" i="2"/>
  <c r="P2138" i="2" s="1" a="1"/>
  <c r="P2138" i="2" s="1"/>
  <c r="I2139" i="2"/>
  <c r="P2139" i="2" s="1" a="1"/>
  <c r="P2139" i="2" s="1"/>
  <c r="I2140" i="2"/>
  <c r="P2140" i="2" s="1" a="1"/>
  <c r="P2140" i="2" s="1"/>
  <c r="I2141" i="2"/>
  <c r="P2141" i="2" s="1" a="1"/>
  <c r="P2141" i="2" s="1"/>
  <c r="I2142" i="2"/>
  <c r="P2142" i="2" s="1" a="1"/>
  <c r="P2142" i="2" s="1"/>
  <c r="I2143" i="2"/>
  <c r="P2143" i="2" s="1" a="1"/>
  <c r="P2143" i="2" s="1"/>
  <c r="I2144" i="2"/>
  <c r="P2144" i="2" s="1" a="1"/>
  <c r="P2144" i="2" s="1"/>
  <c r="I2145" i="2"/>
  <c r="P2145" i="2" s="1" a="1"/>
  <c r="P2145" i="2" s="1"/>
  <c r="I2146" i="2"/>
  <c r="P2146" i="2" s="1" a="1"/>
  <c r="P2146" i="2" s="1"/>
  <c r="I2147" i="2"/>
  <c r="P2147" i="2" s="1" a="1"/>
  <c r="P2147" i="2" s="1"/>
  <c r="I2148" i="2"/>
  <c r="P2148" i="2" s="1" a="1"/>
  <c r="P2148" i="2" s="1"/>
  <c r="I2149" i="2"/>
  <c r="P2149" i="2" s="1" a="1"/>
  <c r="P2149" i="2" s="1"/>
  <c r="I2150" i="2"/>
  <c r="P2150" i="2" s="1" a="1"/>
  <c r="P2150" i="2" s="1"/>
  <c r="I2151" i="2"/>
  <c r="P2151" i="2" s="1" a="1"/>
  <c r="P2151" i="2" s="1"/>
  <c r="I2152" i="2"/>
  <c r="P2152" i="2" s="1" a="1"/>
  <c r="P2152" i="2" s="1"/>
  <c r="I2153" i="2"/>
  <c r="P2153" i="2" s="1" a="1"/>
  <c r="P2153" i="2" s="1"/>
  <c r="I2154" i="2"/>
  <c r="P2154" i="2" s="1" a="1"/>
  <c r="P2154" i="2" s="1"/>
  <c r="I2155" i="2"/>
  <c r="P2155" i="2" s="1" a="1"/>
  <c r="P2155" i="2" s="1"/>
  <c r="I2156" i="2"/>
  <c r="P2156" i="2" s="1" a="1"/>
  <c r="P2156" i="2" s="1"/>
  <c r="I2157" i="2"/>
  <c r="P2157" i="2" s="1" a="1"/>
  <c r="P2157" i="2" s="1"/>
  <c r="I2158" i="2"/>
  <c r="P2158" i="2" s="1" a="1"/>
  <c r="P2158" i="2" s="1"/>
  <c r="I2159" i="2"/>
  <c r="P2159" i="2" s="1" a="1"/>
  <c r="P2159" i="2" s="1"/>
  <c r="I2160" i="2"/>
  <c r="P2160" i="2" s="1" a="1"/>
  <c r="P2160" i="2" s="1"/>
  <c r="I2161" i="2"/>
  <c r="P2161" i="2" s="1" a="1"/>
  <c r="P2161" i="2" s="1"/>
  <c r="I2162" i="2"/>
  <c r="P2162" i="2" s="1" a="1"/>
  <c r="P2162" i="2" s="1"/>
  <c r="I2163" i="2"/>
  <c r="P2163" i="2" s="1" a="1"/>
  <c r="P2163" i="2" s="1"/>
  <c r="I2164" i="2"/>
  <c r="P2164" i="2" s="1" a="1"/>
  <c r="P2164" i="2" s="1"/>
  <c r="I2165" i="2"/>
  <c r="P2165" i="2" s="1" a="1"/>
  <c r="P2165" i="2" s="1"/>
  <c r="I2166" i="2"/>
  <c r="P2166" i="2" s="1" a="1"/>
  <c r="P2166" i="2" s="1"/>
  <c r="I2167" i="2"/>
  <c r="P2167" i="2" s="1" a="1"/>
  <c r="P2167" i="2" s="1"/>
  <c r="I2168" i="2"/>
  <c r="P2168" i="2" s="1" a="1"/>
  <c r="P2168" i="2" s="1"/>
  <c r="I2169" i="2"/>
  <c r="P2169" i="2" s="1" a="1"/>
  <c r="P2169" i="2" s="1"/>
  <c r="I2170" i="2"/>
  <c r="P2170" i="2" s="1" a="1"/>
  <c r="P2170" i="2" s="1"/>
  <c r="I2171" i="2"/>
  <c r="P2171" i="2" s="1" a="1"/>
  <c r="P2171" i="2" s="1"/>
  <c r="I2172" i="2"/>
  <c r="P2172" i="2" s="1" a="1"/>
  <c r="P2172" i="2" s="1"/>
  <c r="I2173" i="2"/>
  <c r="P2173" i="2" s="1" a="1"/>
  <c r="P2173" i="2" s="1"/>
  <c r="I2174" i="2"/>
  <c r="P2174" i="2" s="1" a="1"/>
  <c r="P2174" i="2" s="1"/>
  <c r="I2175" i="2"/>
  <c r="P2175" i="2" s="1" a="1"/>
  <c r="P2175" i="2" s="1"/>
  <c r="I2176" i="2"/>
  <c r="P2176" i="2" s="1" a="1"/>
  <c r="P2176" i="2" s="1"/>
  <c r="I2177" i="2"/>
  <c r="P2177" i="2" s="1" a="1"/>
  <c r="P2177" i="2" s="1"/>
  <c r="I2178" i="2"/>
  <c r="P2178" i="2" s="1" a="1"/>
  <c r="P2178" i="2" s="1"/>
  <c r="I2179" i="2"/>
  <c r="P2179" i="2" s="1" a="1"/>
  <c r="P2179" i="2" s="1"/>
  <c r="I2180" i="2"/>
  <c r="P2180" i="2" s="1" a="1"/>
  <c r="P2180" i="2" s="1"/>
  <c r="I2181" i="2"/>
  <c r="P2181" i="2" s="1" a="1"/>
  <c r="P2181" i="2" s="1"/>
  <c r="I2182" i="2"/>
  <c r="P2182" i="2" s="1" a="1"/>
  <c r="P2182" i="2" s="1"/>
  <c r="I2183" i="2"/>
  <c r="P2183" i="2" s="1" a="1"/>
  <c r="P2183" i="2" s="1"/>
  <c r="I2184" i="2"/>
  <c r="P2184" i="2" s="1" a="1"/>
  <c r="P2184" i="2" s="1"/>
  <c r="I2185" i="2"/>
  <c r="P2185" i="2" s="1" a="1"/>
  <c r="P2185" i="2" s="1"/>
  <c r="I2186" i="2"/>
  <c r="P2186" i="2" s="1" a="1"/>
  <c r="P2186" i="2" s="1"/>
  <c r="I2187" i="2"/>
  <c r="P2187" i="2" s="1" a="1"/>
  <c r="P2187" i="2" s="1"/>
  <c r="I2188" i="2"/>
  <c r="P2188" i="2" s="1" a="1"/>
  <c r="P2188" i="2" s="1"/>
  <c r="I2189" i="2"/>
  <c r="P2189" i="2" s="1" a="1"/>
  <c r="P2189" i="2" s="1"/>
  <c r="I2190" i="2"/>
  <c r="P2190" i="2" s="1" a="1"/>
  <c r="P2190" i="2" s="1"/>
  <c r="I2191" i="2"/>
  <c r="P2191" i="2" s="1" a="1"/>
  <c r="P2191" i="2" s="1"/>
  <c r="I2192" i="2"/>
  <c r="P2192" i="2" s="1" a="1"/>
  <c r="P2192" i="2" s="1"/>
  <c r="I2193" i="2"/>
  <c r="P2193" i="2" s="1" a="1"/>
  <c r="P2193" i="2" s="1"/>
  <c r="I2194" i="2"/>
  <c r="P2194" i="2" s="1" a="1"/>
  <c r="P2194" i="2" s="1"/>
  <c r="I2195" i="2"/>
  <c r="P2195" i="2" s="1" a="1"/>
  <c r="P2195" i="2" s="1"/>
  <c r="I2196" i="2"/>
  <c r="P2196" i="2" s="1" a="1"/>
  <c r="P2196" i="2" s="1"/>
  <c r="I2197" i="2"/>
  <c r="P2197" i="2" s="1" a="1"/>
  <c r="P2197" i="2" s="1"/>
  <c r="I2198" i="2"/>
  <c r="P2198" i="2" s="1" a="1"/>
  <c r="P2198" i="2" s="1"/>
  <c r="I2199" i="2"/>
  <c r="P2199" i="2" s="1" a="1"/>
  <c r="P2199" i="2" s="1"/>
  <c r="I2200" i="2"/>
  <c r="P2200" i="2" s="1" a="1"/>
  <c r="P2200" i="2" s="1"/>
  <c r="I2201" i="2"/>
  <c r="P2201" i="2" s="1" a="1"/>
  <c r="P2201" i="2" s="1"/>
  <c r="I2202" i="2"/>
  <c r="P2202" i="2" s="1" a="1"/>
  <c r="P2202" i="2" s="1"/>
  <c r="I2203" i="2"/>
  <c r="P2203" i="2" s="1" a="1"/>
  <c r="P2203" i="2" s="1"/>
  <c r="I2204" i="2"/>
  <c r="P2204" i="2" s="1" a="1"/>
  <c r="P2204" i="2" s="1"/>
  <c r="I2205" i="2"/>
  <c r="P2205" i="2" s="1" a="1"/>
  <c r="P2205" i="2" s="1"/>
  <c r="I2206" i="2"/>
  <c r="P2206" i="2" s="1" a="1"/>
  <c r="P2206" i="2" s="1"/>
  <c r="I2207" i="2"/>
  <c r="P2207" i="2" s="1" a="1"/>
  <c r="P2207" i="2" s="1"/>
  <c r="I2208" i="2"/>
  <c r="P2208" i="2" s="1" a="1"/>
  <c r="P2208" i="2" s="1"/>
  <c r="I2209" i="2"/>
  <c r="P2209" i="2" s="1" a="1"/>
  <c r="P2209" i="2" s="1"/>
  <c r="I2210" i="2"/>
  <c r="P2210" i="2" s="1" a="1"/>
  <c r="P2210" i="2" s="1"/>
  <c r="I2211" i="2"/>
  <c r="P2211" i="2" s="1" a="1"/>
  <c r="P2211" i="2" s="1"/>
  <c r="I2212" i="2"/>
  <c r="P2212" i="2" s="1" a="1"/>
  <c r="P2212" i="2" s="1"/>
  <c r="I2213" i="2"/>
  <c r="P2213" i="2" s="1" a="1"/>
  <c r="P2213" i="2" s="1"/>
  <c r="I2214" i="2"/>
  <c r="P2214" i="2" s="1" a="1"/>
  <c r="P2214" i="2" s="1"/>
  <c r="I2215" i="2"/>
  <c r="P2215" i="2" s="1" a="1"/>
  <c r="P2215" i="2" s="1"/>
  <c r="I2216" i="2"/>
  <c r="P2216" i="2" s="1" a="1"/>
  <c r="P2216" i="2" s="1"/>
  <c r="I2217" i="2"/>
  <c r="P2217" i="2" s="1" a="1"/>
  <c r="P2217" i="2" s="1"/>
  <c r="I2218" i="2"/>
  <c r="P2218" i="2" s="1" a="1"/>
  <c r="P2218" i="2" s="1"/>
  <c r="I2219" i="2"/>
  <c r="P2219" i="2" s="1" a="1"/>
  <c r="P2219" i="2" s="1"/>
  <c r="I2220" i="2"/>
  <c r="P2220" i="2" s="1" a="1"/>
  <c r="P2220" i="2" s="1"/>
  <c r="I2221" i="2"/>
  <c r="P2221" i="2" s="1" a="1"/>
  <c r="P2221" i="2" s="1"/>
  <c r="I2222" i="2"/>
  <c r="P2222" i="2" s="1" a="1"/>
  <c r="P2222" i="2" s="1"/>
  <c r="I2223" i="2"/>
  <c r="P2223" i="2" s="1" a="1"/>
  <c r="P2223" i="2" s="1"/>
  <c r="I2224" i="2"/>
  <c r="P2224" i="2" s="1" a="1"/>
  <c r="P2224" i="2" s="1"/>
  <c r="I2225" i="2"/>
  <c r="P2225" i="2" s="1" a="1"/>
  <c r="P2225" i="2" s="1"/>
  <c r="I2226" i="2"/>
  <c r="P2226" i="2" s="1" a="1"/>
  <c r="P2226" i="2" s="1"/>
  <c r="I2227" i="2"/>
  <c r="P2227" i="2" s="1" a="1"/>
  <c r="P2227" i="2" s="1"/>
  <c r="I2228" i="2"/>
  <c r="P2228" i="2" s="1" a="1"/>
  <c r="P2228" i="2" s="1"/>
  <c r="I2229" i="2"/>
  <c r="P2229" i="2" s="1" a="1"/>
  <c r="P2229" i="2" s="1"/>
  <c r="I2230" i="2"/>
  <c r="P2230" i="2" s="1" a="1"/>
  <c r="P2230" i="2" s="1"/>
  <c r="I2231" i="2"/>
  <c r="P2231" i="2" s="1" a="1"/>
  <c r="P2231" i="2" s="1"/>
  <c r="I2232" i="2"/>
  <c r="P2232" i="2" s="1" a="1"/>
  <c r="P2232" i="2" s="1"/>
  <c r="I2233" i="2"/>
  <c r="P2233" i="2" s="1" a="1"/>
  <c r="P2233" i="2" s="1"/>
  <c r="I2234" i="2"/>
  <c r="P2234" i="2" s="1" a="1"/>
  <c r="P2234" i="2" s="1"/>
  <c r="I2235" i="2"/>
  <c r="P2235" i="2" s="1" a="1"/>
  <c r="P2235" i="2" s="1"/>
  <c r="I2236" i="2"/>
  <c r="P2236" i="2" s="1" a="1"/>
  <c r="P2236" i="2" s="1"/>
  <c r="I2237" i="2"/>
  <c r="P2237" i="2" s="1" a="1"/>
  <c r="P2237" i="2" s="1"/>
  <c r="I2238" i="2"/>
  <c r="P2238" i="2" s="1" a="1"/>
  <c r="P2238" i="2" s="1"/>
  <c r="I2239" i="2"/>
  <c r="P2239" i="2" s="1" a="1"/>
  <c r="P2239" i="2" s="1"/>
  <c r="I2240" i="2"/>
  <c r="P2240" i="2" s="1" a="1"/>
  <c r="P2240" i="2" s="1"/>
  <c r="I2241" i="2"/>
  <c r="P2241" i="2" s="1" a="1"/>
  <c r="P2241" i="2" s="1"/>
  <c r="I2242" i="2"/>
  <c r="P2242" i="2" s="1" a="1"/>
  <c r="P2242" i="2" s="1"/>
  <c r="I2243" i="2"/>
  <c r="P2243" i="2" s="1" a="1"/>
  <c r="P2243" i="2" s="1"/>
  <c r="I2244" i="2"/>
  <c r="P2244" i="2" s="1" a="1"/>
  <c r="P2244" i="2" s="1"/>
  <c r="I2245" i="2"/>
  <c r="P2245" i="2" s="1" a="1"/>
  <c r="P2245" i="2" s="1"/>
  <c r="I2246" i="2"/>
  <c r="P2246" i="2" s="1" a="1"/>
  <c r="P2246" i="2" s="1"/>
  <c r="I2247" i="2"/>
  <c r="P2247" i="2" s="1" a="1"/>
  <c r="P2247" i="2" s="1"/>
  <c r="I2248" i="2"/>
  <c r="P2248" i="2" s="1" a="1"/>
  <c r="P2248" i="2" s="1"/>
  <c r="I2249" i="2"/>
  <c r="P2249" i="2" s="1" a="1"/>
  <c r="P2249" i="2" s="1"/>
  <c r="I2250" i="2"/>
  <c r="P2250" i="2" s="1" a="1"/>
  <c r="P2250" i="2" s="1"/>
  <c r="I2251" i="2"/>
  <c r="P2251" i="2" s="1" a="1"/>
  <c r="P2251" i="2" s="1"/>
  <c r="I2252" i="2"/>
  <c r="P2252" i="2" s="1" a="1"/>
  <c r="P2252" i="2" s="1"/>
  <c r="I2253" i="2"/>
  <c r="P2253" i="2" s="1" a="1"/>
  <c r="P2253" i="2" s="1"/>
  <c r="I2254" i="2"/>
  <c r="P2254" i="2" s="1" a="1"/>
  <c r="P2254" i="2" s="1"/>
  <c r="I2255" i="2"/>
  <c r="P2255" i="2" s="1" a="1"/>
  <c r="P2255" i="2" s="1"/>
  <c r="I2256" i="2"/>
  <c r="P2256" i="2" s="1" a="1"/>
  <c r="P2256" i="2" s="1"/>
  <c r="I2257" i="2"/>
  <c r="P2257" i="2" s="1" a="1"/>
  <c r="P2257" i="2" s="1"/>
  <c r="I2258" i="2"/>
  <c r="P2258" i="2" s="1" a="1"/>
  <c r="P2258" i="2" s="1"/>
  <c r="I2259" i="2"/>
  <c r="P2259" i="2" s="1" a="1"/>
  <c r="P2259" i="2" s="1"/>
  <c r="I2260" i="2"/>
  <c r="P2260" i="2" s="1" a="1"/>
  <c r="P2260" i="2" s="1"/>
  <c r="I2261" i="2"/>
  <c r="P2261" i="2" s="1" a="1"/>
  <c r="P2261" i="2" s="1"/>
  <c r="I2262" i="2"/>
  <c r="P2262" i="2" s="1" a="1"/>
  <c r="P2262" i="2" s="1"/>
  <c r="I2263" i="2"/>
  <c r="P2263" i="2" s="1" a="1"/>
  <c r="P2263" i="2" s="1"/>
  <c r="I2264" i="2"/>
  <c r="P2264" i="2" s="1" a="1"/>
  <c r="P2264" i="2" s="1"/>
  <c r="I2265" i="2"/>
  <c r="P2265" i="2" s="1" a="1"/>
  <c r="P2265" i="2" s="1"/>
  <c r="I2266" i="2"/>
  <c r="P2266" i="2" s="1" a="1"/>
  <c r="P2266" i="2" s="1"/>
  <c r="I2267" i="2"/>
  <c r="P2267" i="2" s="1" a="1"/>
  <c r="P2267" i="2" s="1"/>
  <c r="I2268" i="2"/>
  <c r="P2268" i="2" s="1" a="1"/>
  <c r="P2268" i="2" s="1"/>
  <c r="I2269" i="2"/>
  <c r="P2269" i="2" s="1" a="1"/>
  <c r="P2269" i="2" s="1"/>
  <c r="I2270" i="2"/>
  <c r="P2270" i="2" s="1" a="1"/>
  <c r="P2270" i="2" s="1"/>
  <c r="I2271" i="2"/>
  <c r="P2271" i="2" s="1" a="1"/>
  <c r="P2271" i="2" s="1"/>
  <c r="I2272" i="2"/>
  <c r="P2272" i="2" s="1" a="1"/>
  <c r="P2272" i="2" s="1"/>
  <c r="I2273" i="2"/>
  <c r="P2273" i="2" s="1" a="1"/>
  <c r="P2273" i="2" s="1"/>
  <c r="I2274" i="2"/>
  <c r="P2274" i="2" s="1" a="1"/>
  <c r="P2274" i="2" s="1"/>
  <c r="I2275" i="2"/>
  <c r="P2275" i="2" s="1" a="1"/>
  <c r="P2275" i="2" s="1"/>
  <c r="I2276" i="2"/>
  <c r="P2276" i="2" s="1" a="1"/>
  <c r="P2276" i="2" s="1"/>
  <c r="I2277" i="2"/>
  <c r="P2277" i="2" s="1" a="1"/>
  <c r="P2277" i="2" s="1"/>
  <c r="I2278" i="2"/>
  <c r="P2278" i="2" s="1" a="1"/>
  <c r="P2278" i="2" s="1"/>
  <c r="I2279" i="2"/>
  <c r="P2279" i="2" s="1" a="1"/>
  <c r="P2279" i="2" s="1"/>
  <c r="I2280" i="2"/>
  <c r="P2280" i="2" s="1" a="1"/>
  <c r="P2280" i="2" s="1"/>
  <c r="I2281" i="2"/>
  <c r="P2281" i="2" s="1" a="1"/>
  <c r="P2281" i="2" s="1"/>
  <c r="I2282" i="2"/>
  <c r="P2282" i="2" s="1" a="1"/>
  <c r="P2282" i="2" s="1"/>
  <c r="I2283" i="2"/>
  <c r="P2283" i="2" s="1" a="1"/>
  <c r="P2283" i="2" s="1"/>
  <c r="I2284" i="2"/>
  <c r="P2284" i="2" s="1" a="1"/>
  <c r="P2284" i="2" s="1"/>
  <c r="I2285" i="2"/>
  <c r="P2285" i="2" s="1" a="1"/>
  <c r="P2285" i="2" s="1"/>
  <c r="I2286" i="2"/>
  <c r="P2286" i="2" s="1" a="1"/>
  <c r="P2286" i="2" s="1"/>
  <c r="I2287" i="2"/>
  <c r="P2287" i="2" s="1" a="1"/>
  <c r="P2287" i="2" s="1"/>
  <c r="I2288" i="2"/>
  <c r="P2288" i="2" s="1" a="1"/>
  <c r="P2288" i="2" s="1"/>
  <c r="I2289" i="2"/>
  <c r="P2289" i="2" s="1" a="1"/>
  <c r="P2289" i="2" s="1"/>
  <c r="I2290" i="2"/>
  <c r="P2290" i="2" s="1" a="1"/>
  <c r="P2290" i="2" s="1"/>
  <c r="I2291" i="2"/>
  <c r="P2291" i="2" s="1" a="1"/>
  <c r="P2291" i="2" s="1"/>
  <c r="I2292" i="2"/>
  <c r="P2292" i="2" s="1" a="1"/>
  <c r="P2292" i="2" s="1"/>
  <c r="I2293" i="2"/>
  <c r="P2293" i="2" s="1" a="1"/>
  <c r="P2293" i="2" s="1"/>
  <c r="I2294" i="2"/>
  <c r="P2294" i="2" s="1" a="1"/>
  <c r="P2294" i="2" s="1"/>
  <c r="I2295" i="2"/>
  <c r="P2295" i="2" s="1" a="1"/>
  <c r="P2295" i="2" s="1"/>
  <c r="I2296" i="2"/>
  <c r="P2296" i="2" s="1" a="1"/>
  <c r="P2296" i="2" s="1"/>
  <c r="I2297" i="2"/>
  <c r="P2297" i="2" s="1" a="1"/>
  <c r="P2297" i="2" s="1"/>
  <c r="I2298" i="2"/>
  <c r="P2298" i="2" s="1" a="1"/>
  <c r="P2298" i="2" s="1"/>
  <c r="I2299" i="2"/>
  <c r="P2299" i="2" s="1" a="1"/>
  <c r="P2299" i="2" s="1"/>
  <c r="I2300" i="2"/>
  <c r="P2300" i="2" s="1" a="1"/>
  <c r="P2300" i="2" s="1"/>
  <c r="I2301" i="2"/>
  <c r="P2301" i="2" s="1" a="1"/>
  <c r="P2301" i="2" s="1"/>
  <c r="I2302" i="2"/>
  <c r="P2302" i="2" s="1" a="1"/>
  <c r="P2302" i="2" s="1"/>
  <c r="I2303" i="2"/>
  <c r="P2303" i="2" s="1" a="1"/>
  <c r="P2303" i="2" s="1"/>
  <c r="I2304" i="2"/>
  <c r="P2304" i="2" s="1" a="1"/>
  <c r="P2304" i="2" s="1"/>
  <c r="I2305" i="2"/>
  <c r="P2305" i="2" s="1" a="1"/>
  <c r="P2305" i="2" s="1"/>
  <c r="I2306" i="2"/>
  <c r="P2306" i="2" s="1" a="1"/>
  <c r="P2306" i="2" s="1"/>
  <c r="I2307" i="2"/>
  <c r="P2307" i="2" s="1" a="1"/>
  <c r="P2307" i="2" s="1"/>
  <c r="I2308" i="2"/>
  <c r="P2308" i="2" s="1" a="1"/>
  <c r="P2308" i="2" s="1"/>
  <c r="I2309" i="2"/>
  <c r="P2309" i="2" s="1" a="1"/>
  <c r="P2309" i="2" s="1"/>
  <c r="I2310" i="2"/>
  <c r="P2310" i="2" s="1" a="1"/>
  <c r="P2310" i="2" s="1"/>
  <c r="I2311" i="2"/>
  <c r="P2311" i="2" s="1" a="1"/>
  <c r="P2311" i="2" s="1"/>
  <c r="I2312" i="2"/>
  <c r="P2312" i="2" s="1" a="1"/>
  <c r="P2312" i="2" s="1"/>
  <c r="I2313" i="2"/>
  <c r="P2313" i="2" s="1" a="1"/>
  <c r="P2313" i="2" s="1"/>
  <c r="I2314" i="2"/>
  <c r="P2314" i="2" s="1" a="1"/>
  <c r="P2314" i="2" s="1"/>
  <c r="I2315" i="2"/>
  <c r="P2315" i="2" s="1" a="1"/>
  <c r="P2315" i="2" s="1"/>
  <c r="I2316" i="2"/>
  <c r="P2316" i="2" s="1" a="1"/>
  <c r="P2316" i="2" s="1"/>
  <c r="I2317" i="2"/>
  <c r="P2317" i="2" s="1" a="1"/>
  <c r="P2317" i="2" s="1"/>
  <c r="I2318" i="2"/>
  <c r="P2318" i="2" s="1" a="1"/>
  <c r="P2318" i="2" s="1"/>
  <c r="I2319" i="2"/>
  <c r="P2319" i="2" s="1" a="1"/>
  <c r="P2319" i="2" s="1"/>
  <c r="I2320" i="2"/>
  <c r="P2320" i="2" s="1" a="1"/>
  <c r="P2320" i="2" s="1"/>
  <c r="I2321" i="2"/>
  <c r="P2321" i="2" s="1" a="1"/>
  <c r="P2321" i="2" s="1"/>
  <c r="I2322" i="2"/>
  <c r="P2322" i="2" s="1" a="1"/>
  <c r="P2322" i="2" s="1"/>
  <c r="I2323" i="2"/>
  <c r="P2323" i="2" s="1" a="1"/>
  <c r="P2323" i="2" s="1"/>
  <c r="I2324" i="2"/>
  <c r="P2324" i="2" s="1" a="1"/>
  <c r="P2324" i="2" s="1"/>
  <c r="I2325" i="2"/>
  <c r="P2325" i="2" s="1" a="1"/>
  <c r="P2325" i="2" s="1"/>
  <c r="I2326" i="2"/>
  <c r="P2326" i="2" s="1" a="1"/>
  <c r="P2326" i="2" s="1"/>
  <c r="I2327" i="2"/>
  <c r="P2327" i="2" s="1" a="1"/>
  <c r="P2327" i="2" s="1"/>
  <c r="I2328" i="2"/>
  <c r="P2328" i="2" s="1" a="1"/>
  <c r="P2328" i="2" s="1"/>
  <c r="I2329" i="2"/>
  <c r="P2329" i="2" s="1" a="1"/>
  <c r="P2329" i="2" s="1"/>
  <c r="I2330" i="2"/>
  <c r="P2330" i="2" s="1" a="1"/>
  <c r="P2330" i="2" s="1"/>
  <c r="I2331" i="2"/>
  <c r="P2331" i="2" s="1" a="1"/>
  <c r="P2331" i="2" s="1"/>
  <c r="I2332" i="2"/>
  <c r="P2332" i="2" s="1" a="1"/>
  <c r="P2332" i="2" s="1"/>
  <c r="I2333" i="2"/>
  <c r="P2333" i="2" s="1" a="1"/>
  <c r="P2333" i="2" s="1"/>
  <c r="I2334" i="2"/>
  <c r="P2334" i="2" s="1" a="1"/>
  <c r="P2334" i="2" s="1"/>
  <c r="I2335" i="2"/>
  <c r="P2335" i="2" s="1" a="1"/>
  <c r="P2335" i="2" s="1"/>
  <c r="I2336" i="2"/>
  <c r="P2336" i="2" s="1" a="1"/>
  <c r="P2336" i="2" s="1"/>
  <c r="I2337" i="2"/>
  <c r="P2337" i="2" s="1" a="1"/>
  <c r="P2337" i="2" s="1"/>
  <c r="I2338" i="2"/>
  <c r="P2338" i="2" s="1" a="1"/>
  <c r="P2338" i="2" s="1"/>
  <c r="I2339" i="2"/>
  <c r="P2339" i="2" s="1" a="1"/>
  <c r="P2339" i="2" s="1"/>
  <c r="I2340" i="2"/>
  <c r="P2340" i="2" s="1" a="1"/>
  <c r="P2340" i="2" s="1"/>
  <c r="I2341" i="2"/>
  <c r="P2341" i="2" s="1" a="1"/>
  <c r="P2341" i="2" s="1"/>
  <c r="I2342" i="2"/>
  <c r="P2342" i="2" s="1" a="1"/>
  <c r="P2342" i="2" s="1"/>
  <c r="I2343" i="2"/>
  <c r="P2343" i="2" s="1" a="1"/>
  <c r="P2343" i="2" s="1"/>
  <c r="I2344" i="2"/>
  <c r="P2344" i="2" s="1" a="1"/>
  <c r="P2344" i="2" s="1"/>
  <c r="I2345" i="2"/>
  <c r="P2345" i="2" s="1" a="1"/>
  <c r="P2345" i="2" s="1"/>
  <c r="I2346" i="2"/>
  <c r="P2346" i="2" s="1" a="1"/>
  <c r="P2346" i="2" s="1"/>
  <c r="I2347" i="2"/>
  <c r="P2347" i="2" s="1" a="1"/>
  <c r="P2347" i="2" s="1"/>
  <c r="I2348" i="2"/>
  <c r="P2348" i="2" s="1" a="1"/>
  <c r="P2348" i="2" s="1"/>
  <c r="I2349" i="2"/>
  <c r="P2349" i="2" s="1" a="1"/>
  <c r="P2349" i="2" s="1"/>
  <c r="I2350" i="2"/>
  <c r="P2350" i="2" s="1" a="1"/>
  <c r="P2350" i="2" s="1"/>
  <c r="I2351" i="2"/>
  <c r="P2351" i="2" s="1" a="1"/>
  <c r="P2351" i="2" s="1"/>
  <c r="I2352" i="2"/>
  <c r="P2352" i="2" s="1" a="1"/>
  <c r="P2352" i="2" s="1"/>
  <c r="I2353" i="2"/>
  <c r="P2353" i="2" s="1" a="1"/>
  <c r="P2353" i="2" s="1"/>
  <c r="I2354" i="2"/>
  <c r="P2354" i="2" s="1" a="1"/>
  <c r="P2354" i="2" s="1"/>
  <c r="I2355" i="2"/>
  <c r="P2355" i="2" s="1" a="1"/>
  <c r="P2355" i="2" s="1"/>
  <c r="I2356" i="2"/>
  <c r="P2356" i="2" s="1" a="1"/>
  <c r="P2356" i="2" s="1"/>
  <c r="I2357" i="2"/>
  <c r="P2357" i="2" s="1" a="1"/>
  <c r="P2357" i="2" s="1"/>
  <c r="I2358" i="2"/>
  <c r="P2358" i="2" s="1" a="1"/>
  <c r="P2358" i="2" s="1"/>
  <c r="I2359" i="2"/>
  <c r="P2359" i="2" s="1" a="1"/>
  <c r="P2359" i="2" s="1"/>
  <c r="I2360" i="2"/>
  <c r="P2360" i="2" s="1" a="1"/>
  <c r="P2360" i="2" s="1"/>
  <c r="I2361" i="2"/>
  <c r="P2361" i="2" s="1" a="1"/>
  <c r="P2361" i="2" s="1"/>
  <c r="I2362" i="2"/>
  <c r="P2362" i="2" s="1" a="1"/>
  <c r="P2362" i="2" s="1"/>
  <c r="I2363" i="2"/>
  <c r="P2363" i="2" s="1" a="1"/>
  <c r="P2363" i="2" s="1"/>
  <c r="I2364" i="2"/>
  <c r="P2364" i="2" s="1" a="1"/>
  <c r="P2364" i="2" s="1"/>
  <c r="I2365" i="2"/>
  <c r="P2365" i="2" s="1" a="1"/>
  <c r="P2365" i="2" s="1"/>
  <c r="I2366" i="2"/>
  <c r="P2366" i="2" s="1" a="1"/>
  <c r="P2366" i="2" s="1"/>
  <c r="I2367" i="2"/>
  <c r="P2367" i="2" s="1" a="1"/>
  <c r="P2367" i="2" s="1"/>
  <c r="I2368" i="2"/>
  <c r="P2368" i="2" s="1" a="1"/>
  <c r="P2368" i="2" s="1"/>
  <c r="I2369" i="2"/>
  <c r="P2369" i="2" s="1" a="1"/>
  <c r="P2369" i="2" s="1"/>
  <c r="I2370" i="2"/>
  <c r="P2370" i="2" s="1" a="1"/>
  <c r="P2370" i="2" s="1"/>
  <c r="I2371" i="2"/>
  <c r="P2371" i="2" s="1" a="1"/>
  <c r="P2371" i="2" s="1"/>
  <c r="I2372" i="2"/>
  <c r="P2372" i="2" s="1" a="1"/>
  <c r="P2372" i="2" s="1"/>
  <c r="I2373" i="2"/>
  <c r="P2373" i="2" s="1" a="1"/>
  <c r="P2373" i="2" s="1"/>
  <c r="I2374" i="2"/>
  <c r="P2374" i="2" s="1" a="1"/>
  <c r="P2374" i="2" s="1"/>
  <c r="I2375" i="2"/>
  <c r="P2375" i="2" s="1" a="1"/>
  <c r="P2375" i="2" s="1"/>
  <c r="I2376" i="2"/>
  <c r="P2376" i="2" s="1" a="1"/>
  <c r="P2376" i="2" s="1"/>
  <c r="I2377" i="2"/>
  <c r="P2377" i="2" s="1" a="1"/>
  <c r="P2377" i="2" s="1"/>
  <c r="I2378" i="2"/>
  <c r="P2378" i="2" s="1" a="1"/>
  <c r="P2378" i="2" s="1"/>
  <c r="I2379" i="2"/>
  <c r="P2379" i="2" s="1" a="1"/>
  <c r="P2379" i="2" s="1"/>
  <c r="I2380" i="2"/>
  <c r="P2380" i="2" s="1" a="1"/>
  <c r="P2380" i="2" s="1"/>
  <c r="I2381" i="2"/>
  <c r="P2381" i="2" s="1" a="1"/>
  <c r="P2381" i="2" s="1"/>
  <c r="I2382" i="2"/>
  <c r="P2382" i="2" s="1" a="1"/>
  <c r="P2382" i="2" s="1"/>
  <c r="I2383" i="2"/>
  <c r="P2383" i="2" s="1" a="1"/>
  <c r="P2383" i="2" s="1"/>
  <c r="I2384" i="2"/>
  <c r="P2384" i="2" s="1" a="1"/>
  <c r="P2384" i="2" s="1"/>
  <c r="I2385" i="2"/>
  <c r="P2385" i="2" s="1" a="1"/>
  <c r="P2385" i="2" s="1"/>
  <c r="I2386" i="2"/>
  <c r="P2386" i="2" s="1" a="1"/>
  <c r="P2386" i="2" s="1"/>
  <c r="I2387" i="2"/>
  <c r="P2387" i="2" s="1" a="1"/>
  <c r="P2387" i="2" s="1"/>
  <c r="I2388" i="2"/>
  <c r="P2388" i="2" s="1" a="1"/>
  <c r="P2388" i="2" s="1"/>
  <c r="I2389" i="2"/>
  <c r="P2389" i="2" s="1" a="1"/>
  <c r="P2389" i="2" s="1"/>
  <c r="I2390" i="2"/>
  <c r="P2390" i="2" s="1" a="1"/>
  <c r="P2390" i="2" s="1"/>
  <c r="I2391" i="2"/>
  <c r="P2391" i="2" s="1" a="1"/>
  <c r="P2391" i="2" s="1"/>
  <c r="I2392" i="2"/>
  <c r="P2392" i="2" s="1" a="1"/>
  <c r="P2392" i="2" s="1"/>
  <c r="I2393" i="2"/>
  <c r="P2393" i="2" s="1" a="1"/>
  <c r="P2393" i="2" s="1"/>
  <c r="I2394" i="2"/>
  <c r="P2394" i="2" s="1" a="1"/>
  <c r="P2394" i="2" s="1"/>
  <c r="I2395" i="2"/>
  <c r="P2395" i="2" s="1" a="1"/>
  <c r="P2395" i="2" s="1"/>
  <c r="I2396" i="2"/>
  <c r="P2396" i="2" s="1" a="1"/>
  <c r="P2396" i="2" s="1"/>
  <c r="I2397" i="2"/>
  <c r="P2397" i="2" s="1" a="1"/>
  <c r="P2397" i="2" s="1"/>
  <c r="I2398" i="2"/>
  <c r="P2398" i="2" s="1" a="1"/>
  <c r="P2398" i="2" s="1"/>
  <c r="I2399" i="2"/>
  <c r="P2399" i="2" s="1" a="1"/>
  <c r="P2399" i="2" s="1"/>
  <c r="I2400" i="2"/>
  <c r="P2400" i="2" s="1" a="1"/>
  <c r="P2400" i="2" s="1"/>
  <c r="I2401" i="2"/>
  <c r="P2401" i="2" s="1" a="1"/>
  <c r="P2401" i="2" s="1"/>
  <c r="I2402" i="2"/>
  <c r="P2402" i="2" s="1" a="1"/>
  <c r="P2402" i="2" s="1"/>
  <c r="I2403" i="2"/>
  <c r="P2403" i="2" s="1" a="1"/>
  <c r="P2403" i="2" s="1"/>
  <c r="I2404" i="2"/>
  <c r="P2404" i="2" s="1" a="1"/>
  <c r="P2404" i="2" s="1"/>
  <c r="I2405" i="2"/>
  <c r="P2405" i="2" s="1" a="1"/>
  <c r="P2405" i="2" s="1"/>
  <c r="I2406" i="2"/>
  <c r="P2406" i="2" s="1" a="1"/>
  <c r="P2406" i="2" s="1"/>
  <c r="I2407" i="2"/>
  <c r="P2407" i="2" s="1" a="1"/>
  <c r="P2407" i="2" s="1"/>
  <c r="I2408" i="2"/>
  <c r="P2408" i="2" s="1" a="1"/>
  <c r="P2408" i="2" s="1"/>
  <c r="I2409" i="2"/>
  <c r="P2409" i="2" s="1" a="1"/>
  <c r="P2409" i="2" s="1"/>
  <c r="I2410" i="2"/>
  <c r="P2410" i="2" s="1" a="1"/>
  <c r="P2410" i="2" s="1"/>
  <c r="I2411" i="2"/>
  <c r="P2411" i="2" s="1" a="1"/>
  <c r="P2411" i="2" s="1"/>
  <c r="I2412" i="2"/>
  <c r="P2412" i="2" s="1" a="1"/>
  <c r="P2412" i="2" s="1"/>
  <c r="I2413" i="2"/>
  <c r="P2413" i="2" s="1" a="1"/>
  <c r="P2413" i="2" s="1"/>
  <c r="I2414" i="2"/>
  <c r="P2414" i="2" s="1" a="1"/>
  <c r="P2414" i="2" s="1"/>
  <c r="I2415" i="2"/>
  <c r="P2415" i="2" s="1" a="1"/>
  <c r="P2415" i="2" s="1"/>
  <c r="I2416" i="2"/>
  <c r="P2416" i="2" s="1" a="1"/>
  <c r="P2416" i="2" s="1"/>
  <c r="I2417" i="2"/>
  <c r="P2417" i="2" s="1" a="1"/>
  <c r="P2417" i="2" s="1"/>
  <c r="I2418" i="2"/>
  <c r="P2418" i="2" s="1" a="1"/>
  <c r="P2418" i="2" s="1"/>
  <c r="I2419" i="2"/>
  <c r="P2419" i="2" s="1" a="1"/>
  <c r="P2419" i="2" s="1"/>
  <c r="I2420" i="2"/>
  <c r="P2420" i="2" s="1" a="1"/>
  <c r="P2420" i="2" s="1"/>
  <c r="I2421" i="2"/>
  <c r="P2421" i="2" s="1" a="1"/>
  <c r="P2421" i="2" s="1"/>
  <c r="I2422" i="2"/>
  <c r="P2422" i="2" s="1" a="1"/>
  <c r="P2422" i="2" s="1"/>
  <c r="I2423" i="2"/>
  <c r="P2423" i="2" s="1" a="1"/>
  <c r="P2423" i="2" s="1"/>
  <c r="I2424" i="2"/>
  <c r="P2424" i="2" s="1" a="1"/>
  <c r="P2424" i="2" s="1"/>
  <c r="I2425" i="2"/>
  <c r="P2425" i="2" s="1" a="1"/>
  <c r="P2425" i="2" s="1"/>
  <c r="I2426" i="2"/>
  <c r="P2426" i="2" s="1" a="1"/>
  <c r="P2426" i="2" s="1"/>
  <c r="I2427" i="2"/>
  <c r="P2427" i="2" s="1" a="1"/>
  <c r="P2427" i="2" s="1"/>
  <c r="I2428" i="2"/>
  <c r="P2428" i="2" s="1" a="1"/>
  <c r="P2428" i="2" s="1"/>
  <c r="I2429" i="2"/>
  <c r="P2429" i="2" s="1" a="1"/>
  <c r="P2429" i="2" s="1"/>
  <c r="I2430" i="2"/>
  <c r="P2430" i="2" s="1" a="1"/>
  <c r="P2430" i="2" s="1"/>
  <c r="I2431" i="2"/>
  <c r="P2431" i="2" s="1" a="1"/>
  <c r="P2431" i="2" s="1"/>
  <c r="I2432" i="2"/>
  <c r="P2432" i="2" s="1" a="1"/>
  <c r="P2432" i="2" s="1"/>
  <c r="I2433" i="2"/>
  <c r="P2433" i="2" s="1" a="1"/>
  <c r="P2433" i="2" s="1"/>
  <c r="I2434" i="2"/>
  <c r="P2434" i="2" s="1" a="1"/>
  <c r="P2434" i="2" s="1"/>
  <c r="I2435" i="2"/>
  <c r="P2435" i="2" s="1" a="1"/>
  <c r="P2435" i="2" s="1"/>
  <c r="I2436" i="2"/>
  <c r="P2436" i="2" s="1" a="1"/>
  <c r="P2436" i="2" s="1"/>
  <c r="I2437" i="2"/>
  <c r="P2437" i="2" s="1" a="1"/>
  <c r="P2437" i="2" s="1"/>
  <c r="I2438" i="2"/>
  <c r="P2438" i="2" s="1" a="1"/>
  <c r="P2438" i="2" s="1"/>
  <c r="I2439" i="2"/>
  <c r="P2439" i="2" s="1" a="1"/>
  <c r="P2439" i="2" s="1"/>
  <c r="I2440" i="2"/>
  <c r="P2440" i="2" s="1" a="1"/>
  <c r="P2440" i="2" s="1"/>
  <c r="I2441" i="2"/>
  <c r="P2441" i="2" s="1" a="1"/>
  <c r="P2441" i="2" s="1"/>
  <c r="I2442" i="2"/>
  <c r="P2442" i="2" s="1" a="1"/>
  <c r="P2442" i="2" s="1"/>
  <c r="I2443" i="2"/>
  <c r="P2443" i="2" s="1" a="1"/>
  <c r="P2443" i="2" s="1"/>
  <c r="I2444" i="2"/>
  <c r="P2444" i="2" s="1" a="1"/>
  <c r="P2444" i="2" s="1"/>
  <c r="I2445" i="2"/>
  <c r="P2445" i="2" s="1" a="1"/>
  <c r="P2445" i="2" s="1"/>
  <c r="I2446" i="2"/>
  <c r="P2446" i="2" s="1" a="1"/>
  <c r="P2446" i="2" s="1"/>
  <c r="I2447" i="2"/>
  <c r="P2447" i="2" s="1" a="1"/>
  <c r="P2447" i="2" s="1"/>
  <c r="I2448" i="2"/>
  <c r="P2448" i="2" s="1" a="1"/>
  <c r="P2448" i="2" s="1"/>
  <c r="I2449" i="2"/>
  <c r="P2449" i="2" s="1" a="1"/>
  <c r="P2449" i="2" s="1"/>
  <c r="I2450" i="2"/>
  <c r="P2450" i="2" s="1" a="1"/>
  <c r="P2450" i="2" s="1"/>
  <c r="I2451" i="2"/>
  <c r="P2451" i="2" s="1" a="1"/>
  <c r="P2451" i="2" s="1"/>
  <c r="I2452" i="2"/>
  <c r="P2452" i="2" s="1" a="1"/>
  <c r="P2452" i="2" s="1"/>
  <c r="I2453" i="2"/>
  <c r="P2453" i="2" s="1" a="1"/>
  <c r="P2453" i="2" s="1"/>
  <c r="I2454" i="2"/>
  <c r="P2454" i="2" s="1" a="1"/>
  <c r="P2454" i="2" s="1"/>
  <c r="I2455" i="2"/>
  <c r="P2455" i="2" s="1" a="1"/>
  <c r="P2455" i="2" s="1"/>
  <c r="I2456" i="2"/>
  <c r="P2456" i="2" s="1" a="1"/>
  <c r="P2456" i="2" s="1"/>
  <c r="I2457" i="2"/>
  <c r="P2457" i="2" s="1" a="1"/>
  <c r="P2457" i="2" s="1"/>
  <c r="I2458" i="2"/>
  <c r="P2458" i="2" s="1" a="1"/>
  <c r="P2458" i="2" s="1"/>
  <c r="I2459" i="2"/>
  <c r="P2459" i="2" s="1" a="1"/>
  <c r="P2459" i="2" s="1"/>
  <c r="I2460" i="2"/>
  <c r="P2460" i="2" s="1" a="1"/>
  <c r="P2460" i="2" s="1"/>
  <c r="I2461" i="2"/>
  <c r="P2461" i="2" s="1" a="1"/>
  <c r="P2461" i="2" s="1"/>
  <c r="I2462" i="2"/>
  <c r="P2462" i="2" s="1" a="1"/>
  <c r="P2462" i="2" s="1"/>
  <c r="I2463" i="2"/>
  <c r="P2463" i="2" s="1" a="1"/>
  <c r="P2463" i="2" s="1"/>
  <c r="I2464" i="2"/>
  <c r="P2464" i="2" s="1" a="1"/>
  <c r="P2464" i="2" s="1"/>
  <c r="I2465" i="2"/>
  <c r="P2465" i="2" s="1" a="1"/>
  <c r="P2465" i="2" s="1"/>
  <c r="I2466" i="2"/>
  <c r="P2466" i="2" s="1" a="1"/>
  <c r="P2466" i="2" s="1"/>
  <c r="I2467" i="2"/>
  <c r="P2467" i="2" s="1" a="1"/>
  <c r="P2467" i="2" s="1"/>
  <c r="I2468" i="2"/>
  <c r="P2468" i="2" s="1" a="1"/>
  <c r="P2468" i="2" s="1"/>
  <c r="I2469" i="2"/>
  <c r="P2469" i="2" s="1" a="1"/>
  <c r="P2469" i="2" s="1"/>
  <c r="I2470" i="2"/>
  <c r="P2470" i="2" s="1" a="1"/>
  <c r="P2470" i="2" s="1"/>
  <c r="I2471" i="2"/>
  <c r="P2471" i="2" s="1" a="1"/>
  <c r="P2471" i="2" s="1"/>
  <c r="I2472" i="2"/>
  <c r="P2472" i="2" s="1" a="1"/>
  <c r="P2472" i="2" s="1"/>
  <c r="I2473" i="2"/>
  <c r="P2473" i="2" s="1" a="1"/>
  <c r="P2473" i="2" s="1"/>
  <c r="I2474" i="2"/>
  <c r="P2474" i="2" s="1" a="1"/>
  <c r="P2474" i="2" s="1"/>
  <c r="I2475" i="2"/>
  <c r="P2475" i="2" s="1" a="1"/>
  <c r="P2475" i="2" s="1"/>
  <c r="I2476" i="2"/>
  <c r="P2476" i="2" s="1" a="1"/>
  <c r="P2476" i="2" s="1"/>
  <c r="I2477" i="2"/>
  <c r="P2477" i="2" s="1" a="1"/>
  <c r="P2477" i="2" s="1"/>
  <c r="I2478" i="2"/>
  <c r="P2478" i="2" s="1" a="1"/>
  <c r="P2478" i="2" s="1"/>
  <c r="I2479" i="2"/>
  <c r="P2479" i="2" s="1" a="1"/>
  <c r="P2479" i="2" s="1"/>
  <c r="I2480" i="2"/>
  <c r="P2480" i="2" s="1" a="1"/>
  <c r="P2480" i="2" s="1"/>
  <c r="I2481" i="2"/>
  <c r="P2481" i="2" s="1" a="1"/>
  <c r="P2481" i="2" s="1"/>
  <c r="I2482" i="2"/>
  <c r="P2482" i="2" s="1" a="1"/>
  <c r="P2482" i="2" s="1"/>
  <c r="I2483" i="2"/>
  <c r="P2483" i="2" s="1" a="1"/>
  <c r="P2483" i="2" s="1"/>
  <c r="I2484" i="2"/>
  <c r="P2484" i="2" s="1" a="1"/>
  <c r="P2484" i="2" s="1"/>
  <c r="I2485" i="2"/>
  <c r="P2485" i="2" s="1" a="1"/>
  <c r="P2485" i="2" s="1"/>
  <c r="I2486" i="2"/>
  <c r="P2486" i="2" s="1" a="1"/>
  <c r="P2486" i="2" s="1"/>
  <c r="I2487" i="2"/>
  <c r="P2487" i="2" s="1" a="1"/>
  <c r="P2487" i="2" s="1"/>
  <c r="I2488" i="2"/>
  <c r="P2488" i="2" s="1" a="1"/>
  <c r="P2488" i="2" s="1"/>
  <c r="I2489" i="2"/>
  <c r="P2489" i="2" s="1" a="1"/>
  <c r="P2489" i="2" s="1"/>
  <c r="I2490" i="2"/>
  <c r="P2490" i="2" s="1" a="1"/>
  <c r="P2490" i="2" s="1"/>
  <c r="I2491" i="2"/>
  <c r="P2491" i="2" s="1" a="1"/>
  <c r="P2491" i="2" s="1"/>
  <c r="I2492" i="2"/>
  <c r="P2492" i="2" s="1" a="1"/>
  <c r="P2492" i="2" s="1"/>
  <c r="I2493" i="2"/>
  <c r="P2493" i="2" s="1" a="1"/>
  <c r="P2493" i="2" s="1"/>
  <c r="I2494" i="2"/>
  <c r="P2494" i="2" s="1" a="1"/>
  <c r="P2494" i="2" s="1"/>
  <c r="I2495" i="2"/>
  <c r="P2495" i="2" s="1" a="1"/>
  <c r="P2495" i="2" s="1"/>
  <c r="I2496" i="2"/>
  <c r="P2496" i="2" s="1" a="1"/>
  <c r="P2496" i="2" s="1"/>
  <c r="I2497" i="2"/>
  <c r="P2497" i="2" s="1" a="1"/>
  <c r="P2497" i="2" s="1"/>
  <c r="I2498" i="2"/>
  <c r="P2498" i="2" s="1" a="1"/>
  <c r="P2498" i="2" s="1"/>
  <c r="I2499" i="2"/>
  <c r="P2499" i="2" s="1" a="1"/>
  <c r="P2499" i="2" s="1"/>
  <c r="I2500" i="2"/>
  <c r="P2500" i="2" s="1" a="1"/>
  <c r="P2500" i="2" s="1"/>
  <c r="I2501" i="2"/>
  <c r="P2501" i="2" s="1" a="1"/>
  <c r="P2501" i="2" s="1"/>
  <c r="I2502" i="2"/>
  <c r="P2502" i="2" s="1" a="1"/>
  <c r="P2502" i="2" s="1"/>
  <c r="I2503" i="2"/>
  <c r="P2503" i="2" s="1" a="1"/>
  <c r="P2503" i="2" s="1"/>
  <c r="I2504" i="2"/>
  <c r="P2504" i="2" s="1" a="1"/>
  <c r="P2504" i="2" s="1"/>
  <c r="I2505" i="2"/>
  <c r="P2505" i="2" s="1" a="1"/>
  <c r="P2505" i="2" s="1"/>
  <c r="I2506" i="2"/>
  <c r="P2506" i="2" s="1" a="1"/>
  <c r="P2506" i="2" s="1"/>
  <c r="I2507" i="2"/>
  <c r="P2507" i="2" s="1" a="1"/>
  <c r="P2507" i="2" s="1"/>
  <c r="I2508" i="2"/>
  <c r="P2508" i="2" s="1" a="1"/>
  <c r="P2508" i="2" s="1"/>
  <c r="I2509" i="2"/>
  <c r="P2509" i="2" s="1" a="1"/>
  <c r="P2509" i="2" s="1"/>
  <c r="I2510" i="2"/>
  <c r="P2510" i="2" s="1" a="1"/>
  <c r="P2510" i="2" s="1"/>
  <c r="I2511" i="2"/>
  <c r="P2511" i="2" s="1" a="1"/>
  <c r="P2511" i="2" s="1"/>
  <c r="I2512" i="2"/>
  <c r="P2512" i="2" s="1" a="1"/>
  <c r="P2512" i="2" s="1"/>
  <c r="I2513" i="2"/>
  <c r="P2513" i="2" s="1" a="1"/>
  <c r="P2513" i="2" s="1"/>
  <c r="I2514" i="2"/>
  <c r="P2514" i="2" s="1" a="1"/>
  <c r="P2514" i="2" s="1"/>
  <c r="I2515" i="2"/>
  <c r="P2515" i="2" s="1" a="1"/>
  <c r="P2515" i="2" s="1"/>
  <c r="I2516" i="2"/>
  <c r="P2516" i="2" s="1" a="1"/>
  <c r="P2516" i="2" s="1"/>
  <c r="I2517" i="2"/>
  <c r="P2517" i="2" s="1" a="1"/>
  <c r="P2517" i="2" s="1"/>
  <c r="I2518" i="2"/>
  <c r="P2518" i="2" s="1" a="1"/>
  <c r="P2518" i="2" s="1"/>
  <c r="I2519" i="2"/>
  <c r="P2519" i="2" s="1" a="1"/>
  <c r="P2519" i="2" s="1"/>
  <c r="I2520" i="2"/>
  <c r="P2520" i="2" s="1" a="1"/>
  <c r="P2520" i="2" s="1"/>
  <c r="I2521" i="2"/>
  <c r="P2521" i="2" s="1" a="1"/>
  <c r="P2521" i="2" s="1"/>
  <c r="I2522" i="2"/>
  <c r="P2522" i="2" s="1" a="1"/>
  <c r="P2522" i="2" s="1"/>
  <c r="I2523" i="2"/>
  <c r="P2523" i="2" s="1" a="1"/>
  <c r="P2523" i="2" s="1"/>
  <c r="I2524" i="2"/>
  <c r="P2524" i="2" s="1" a="1"/>
  <c r="P2524" i="2" s="1"/>
  <c r="I2525" i="2"/>
  <c r="P2525" i="2" s="1" a="1"/>
  <c r="P2525" i="2" s="1"/>
  <c r="I2526" i="2"/>
  <c r="P2526" i="2" s="1" a="1"/>
  <c r="P2526" i="2" s="1"/>
  <c r="I2527" i="2"/>
  <c r="P2527" i="2" s="1" a="1"/>
  <c r="P2527" i="2" s="1"/>
  <c r="I2528" i="2"/>
  <c r="P2528" i="2" s="1" a="1"/>
  <c r="P2528" i="2" s="1"/>
  <c r="I2529" i="2"/>
  <c r="P2529" i="2" s="1" a="1"/>
  <c r="P2529" i="2" s="1"/>
  <c r="I2530" i="2"/>
  <c r="P2530" i="2" s="1" a="1"/>
  <c r="P2530" i="2" s="1"/>
  <c r="I2531" i="2"/>
  <c r="P2531" i="2" s="1" a="1"/>
  <c r="P2531" i="2" s="1"/>
  <c r="I2532" i="2"/>
  <c r="P2532" i="2" s="1" a="1"/>
  <c r="P2532" i="2" s="1"/>
  <c r="I2533" i="2"/>
  <c r="P2533" i="2" s="1" a="1"/>
  <c r="P2533" i="2" s="1"/>
  <c r="I2534" i="2"/>
  <c r="P2534" i="2" s="1" a="1"/>
  <c r="P2534" i="2" s="1"/>
  <c r="I2535" i="2"/>
  <c r="P2535" i="2" s="1" a="1"/>
  <c r="P2535" i="2" s="1"/>
  <c r="I2536" i="2"/>
  <c r="P2536" i="2" s="1" a="1"/>
  <c r="P2536" i="2" s="1"/>
  <c r="I2537" i="2"/>
  <c r="P2537" i="2" s="1" a="1"/>
  <c r="P2537" i="2" s="1"/>
  <c r="I2538" i="2"/>
  <c r="P2538" i="2" s="1" a="1"/>
  <c r="P2538" i="2" s="1"/>
  <c r="I2539" i="2"/>
  <c r="P2539" i="2" s="1" a="1"/>
  <c r="P2539" i="2" s="1"/>
  <c r="I2540" i="2"/>
  <c r="P2540" i="2" s="1" a="1"/>
  <c r="P2540" i="2" s="1"/>
  <c r="I2541" i="2"/>
  <c r="P2541" i="2" s="1" a="1"/>
  <c r="P2541" i="2" s="1"/>
  <c r="I2542" i="2"/>
  <c r="P2542" i="2" s="1" a="1"/>
  <c r="P2542" i="2" s="1"/>
  <c r="I2543" i="2"/>
  <c r="P2543" i="2" s="1" a="1"/>
  <c r="P2543" i="2" s="1"/>
  <c r="I2544" i="2"/>
  <c r="P2544" i="2" s="1" a="1"/>
  <c r="P2544" i="2" s="1"/>
  <c r="I2545" i="2"/>
  <c r="P2545" i="2" s="1" a="1"/>
  <c r="P2545" i="2" s="1"/>
  <c r="I2546" i="2"/>
  <c r="P2546" i="2" s="1" a="1"/>
  <c r="P2546" i="2" s="1"/>
  <c r="I2547" i="2"/>
  <c r="P2547" i="2" s="1" a="1"/>
  <c r="P2547" i="2" s="1"/>
  <c r="I2548" i="2"/>
  <c r="P2548" i="2" s="1" a="1"/>
  <c r="P2548" i="2" s="1"/>
  <c r="I2549" i="2"/>
  <c r="P2549" i="2" s="1" a="1"/>
  <c r="P2549" i="2" s="1"/>
  <c r="I2550" i="2"/>
  <c r="P2550" i="2" s="1" a="1"/>
  <c r="P2550" i="2" s="1"/>
  <c r="I2551" i="2"/>
  <c r="P2551" i="2" s="1" a="1"/>
  <c r="P2551" i="2" s="1"/>
  <c r="I2552" i="2"/>
  <c r="P2552" i="2" s="1" a="1"/>
  <c r="P2552" i="2" s="1"/>
  <c r="I2553" i="2"/>
  <c r="P2553" i="2" s="1" a="1"/>
  <c r="P2553" i="2" s="1"/>
  <c r="I2554" i="2"/>
  <c r="P2554" i="2" s="1" a="1"/>
  <c r="P2554" i="2" s="1"/>
  <c r="I2555" i="2"/>
  <c r="P2555" i="2" s="1" a="1"/>
  <c r="P2555" i="2" s="1"/>
  <c r="I2556" i="2"/>
  <c r="P2556" i="2" s="1" a="1"/>
  <c r="P2556" i="2" s="1"/>
  <c r="I2557" i="2"/>
  <c r="P2557" i="2" s="1" a="1"/>
  <c r="P2557" i="2" s="1"/>
  <c r="I2558" i="2"/>
  <c r="P2558" i="2" s="1" a="1"/>
  <c r="P2558" i="2" s="1"/>
  <c r="I2559" i="2"/>
  <c r="P2559" i="2" s="1" a="1"/>
  <c r="P2559" i="2" s="1"/>
  <c r="I2560" i="2"/>
  <c r="P2560" i="2" s="1" a="1"/>
  <c r="P2560" i="2" s="1"/>
  <c r="I2561" i="2"/>
  <c r="P2561" i="2" s="1" a="1"/>
  <c r="P2561" i="2" s="1"/>
  <c r="I2562" i="2"/>
  <c r="P2562" i="2" s="1" a="1"/>
  <c r="P2562" i="2" s="1"/>
  <c r="I2563" i="2"/>
  <c r="P2563" i="2" s="1" a="1"/>
  <c r="P2563" i="2" s="1"/>
  <c r="I2564" i="2"/>
  <c r="P2564" i="2" s="1" a="1"/>
  <c r="P2564" i="2" s="1"/>
  <c r="I2565" i="2"/>
  <c r="P2565" i="2" s="1" a="1"/>
  <c r="P2565" i="2" s="1"/>
  <c r="I2566" i="2"/>
  <c r="P2566" i="2" s="1" a="1"/>
  <c r="P2566" i="2" s="1"/>
  <c r="I2567" i="2"/>
  <c r="P2567" i="2" s="1" a="1"/>
  <c r="P2567" i="2" s="1"/>
  <c r="I2568" i="2"/>
  <c r="P2568" i="2" s="1" a="1"/>
  <c r="P2568" i="2" s="1"/>
  <c r="I2569" i="2"/>
  <c r="P2569" i="2" s="1" a="1"/>
  <c r="P2569" i="2" s="1"/>
  <c r="I2570" i="2"/>
  <c r="P2570" i="2" s="1" a="1"/>
  <c r="P2570" i="2" s="1"/>
  <c r="I2571" i="2"/>
  <c r="P2571" i="2" s="1" a="1"/>
  <c r="P2571" i="2" s="1"/>
  <c r="I2572" i="2"/>
  <c r="P2572" i="2" s="1" a="1"/>
  <c r="P2572" i="2" s="1"/>
  <c r="I2573" i="2"/>
  <c r="P2573" i="2" s="1" a="1"/>
  <c r="P2573" i="2" s="1"/>
  <c r="I2574" i="2"/>
  <c r="P2574" i="2" s="1" a="1"/>
  <c r="P2574" i="2" s="1"/>
  <c r="I2575" i="2"/>
  <c r="P2575" i="2" s="1" a="1"/>
  <c r="P2575" i="2" s="1"/>
  <c r="I2576" i="2"/>
  <c r="P2576" i="2" s="1" a="1"/>
  <c r="P2576" i="2" s="1"/>
  <c r="I2577" i="2"/>
  <c r="P2577" i="2" s="1" a="1"/>
  <c r="P2577" i="2" s="1"/>
  <c r="I2578" i="2"/>
  <c r="P2578" i="2" s="1" a="1"/>
  <c r="P2578" i="2" s="1"/>
  <c r="I2579" i="2"/>
  <c r="P2579" i="2" s="1" a="1"/>
  <c r="P2579" i="2" s="1"/>
  <c r="I2580" i="2"/>
  <c r="P2580" i="2" s="1" a="1"/>
  <c r="P2580" i="2" s="1"/>
  <c r="I2581" i="2"/>
  <c r="P2581" i="2" s="1" a="1"/>
  <c r="P2581" i="2" s="1"/>
  <c r="I2582" i="2"/>
  <c r="P2582" i="2" s="1" a="1"/>
  <c r="P2582" i="2" s="1"/>
  <c r="I2583" i="2"/>
  <c r="P2583" i="2" s="1" a="1"/>
  <c r="P2583" i="2" s="1"/>
  <c r="I2584" i="2"/>
  <c r="P2584" i="2" s="1" a="1"/>
  <c r="P2584" i="2" s="1"/>
  <c r="I2585" i="2"/>
  <c r="P2585" i="2" s="1" a="1"/>
  <c r="P2585" i="2" s="1"/>
  <c r="I2586" i="2"/>
  <c r="P2586" i="2" s="1" a="1"/>
  <c r="P2586" i="2" s="1"/>
  <c r="I2587" i="2"/>
  <c r="P2587" i="2" s="1" a="1"/>
  <c r="P2587" i="2" s="1"/>
  <c r="I2588" i="2"/>
  <c r="P2588" i="2" s="1" a="1"/>
  <c r="P2588" i="2" s="1"/>
  <c r="I2589" i="2"/>
  <c r="P2589" i="2" s="1" a="1"/>
  <c r="P2589" i="2" s="1"/>
  <c r="I2590" i="2"/>
  <c r="P2590" i="2" s="1" a="1"/>
  <c r="P2590" i="2" s="1"/>
  <c r="I2591" i="2"/>
  <c r="P2591" i="2" s="1" a="1"/>
  <c r="P2591" i="2" s="1"/>
  <c r="I2592" i="2"/>
  <c r="P2592" i="2" s="1" a="1"/>
  <c r="P2592" i="2" s="1"/>
  <c r="I2593" i="2"/>
  <c r="P2593" i="2" s="1" a="1"/>
  <c r="P2593" i="2" s="1"/>
  <c r="I2594" i="2"/>
  <c r="P2594" i="2" s="1" a="1"/>
  <c r="P2594" i="2" s="1"/>
  <c r="I2595" i="2"/>
  <c r="P2595" i="2" s="1" a="1"/>
  <c r="P2595" i="2" s="1"/>
  <c r="I2596" i="2"/>
  <c r="P2596" i="2" s="1" a="1"/>
  <c r="P2596" i="2" s="1"/>
  <c r="I2597" i="2"/>
  <c r="P2597" i="2" s="1" a="1"/>
  <c r="P2597" i="2" s="1"/>
  <c r="I2598" i="2"/>
  <c r="P2598" i="2" s="1" a="1"/>
  <c r="P2598" i="2" s="1"/>
  <c r="I2599" i="2"/>
  <c r="P2599" i="2" s="1" a="1"/>
  <c r="P2599" i="2" s="1"/>
  <c r="I2600" i="2"/>
  <c r="P2600" i="2" s="1" a="1"/>
  <c r="P2600" i="2" s="1"/>
  <c r="I2601" i="2"/>
  <c r="P2601" i="2" s="1" a="1"/>
  <c r="P2601" i="2" s="1"/>
  <c r="I2602" i="2"/>
  <c r="P2602" i="2" s="1" a="1"/>
  <c r="P2602" i="2" s="1"/>
  <c r="I2603" i="2"/>
  <c r="P2603" i="2" s="1" a="1"/>
  <c r="P2603" i="2" s="1"/>
  <c r="I2604" i="2"/>
  <c r="P2604" i="2" s="1" a="1"/>
  <c r="P2604" i="2" s="1"/>
  <c r="I2605" i="2"/>
  <c r="P2605" i="2" s="1" a="1"/>
  <c r="P2605" i="2" s="1"/>
  <c r="I2606" i="2"/>
  <c r="P2606" i="2" s="1" a="1"/>
  <c r="P2606" i="2" s="1"/>
  <c r="I2607" i="2"/>
  <c r="P2607" i="2" s="1" a="1"/>
  <c r="P2607" i="2" s="1"/>
  <c r="I2608" i="2"/>
  <c r="P2608" i="2" s="1" a="1"/>
  <c r="P2608" i="2" s="1"/>
  <c r="I2609" i="2"/>
  <c r="P2609" i="2" s="1" a="1"/>
  <c r="P2609" i="2" s="1"/>
  <c r="I2610" i="2"/>
  <c r="P2610" i="2" s="1" a="1"/>
  <c r="P2610" i="2" s="1"/>
  <c r="I2611" i="2"/>
  <c r="P2611" i="2" s="1" a="1"/>
  <c r="P2611" i="2" s="1"/>
  <c r="I2612" i="2"/>
  <c r="P2612" i="2" s="1" a="1"/>
  <c r="P2612" i="2" s="1"/>
  <c r="I2613" i="2"/>
  <c r="P2613" i="2" s="1" a="1"/>
  <c r="P2613" i="2" s="1"/>
  <c r="I2614" i="2"/>
  <c r="P2614" i="2" s="1" a="1"/>
  <c r="P2614" i="2" s="1"/>
  <c r="I2615" i="2"/>
  <c r="P2615" i="2" s="1" a="1"/>
  <c r="P2615" i="2" s="1"/>
  <c r="I2616" i="2"/>
  <c r="P2616" i="2" s="1" a="1"/>
  <c r="P2616" i="2" s="1"/>
  <c r="I2617" i="2"/>
  <c r="P2617" i="2" s="1" a="1"/>
  <c r="P2617" i="2" s="1"/>
  <c r="I2618" i="2"/>
  <c r="P2618" i="2" s="1" a="1"/>
  <c r="P2618" i="2" s="1"/>
  <c r="I2619" i="2"/>
  <c r="P2619" i="2" s="1" a="1"/>
  <c r="P2619" i="2" s="1"/>
  <c r="I2620" i="2"/>
  <c r="P2620" i="2" s="1" a="1"/>
  <c r="P2620" i="2" s="1"/>
  <c r="I2621" i="2"/>
  <c r="P2621" i="2" s="1" a="1"/>
  <c r="P2621" i="2" s="1"/>
  <c r="I2622" i="2"/>
  <c r="P2622" i="2" s="1" a="1"/>
  <c r="P2622" i="2" s="1"/>
  <c r="I2623" i="2"/>
  <c r="P2623" i="2" s="1" a="1"/>
  <c r="P2623" i="2" s="1"/>
  <c r="I2624" i="2"/>
  <c r="P2624" i="2" s="1" a="1"/>
  <c r="P2624" i="2" s="1"/>
  <c r="I2625" i="2"/>
  <c r="P2625" i="2" s="1" a="1"/>
  <c r="P2625" i="2" s="1"/>
  <c r="I2626" i="2"/>
  <c r="P2626" i="2" s="1" a="1"/>
  <c r="P2626" i="2" s="1"/>
  <c r="I2627" i="2"/>
  <c r="P2627" i="2" s="1" a="1"/>
  <c r="P2627" i="2" s="1"/>
  <c r="I2628" i="2"/>
  <c r="P2628" i="2" s="1" a="1"/>
  <c r="P2628" i="2" s="1"/>
  <c r="I2629" i="2"/>
  <c r="P2629" i="2" s="1" a="1"/>
  <c r="P2629" i="2" s="1"/>
  <c r="I2630" i="2"/>
  <c r="P2630" i="2" s="1" a="1"/>
  <c r="P2630" i="2" s="1"/>
  <c r="I2631" i="2"/>
  <c r="P2631" i="2" s="1" a="1"/>
  <c r="P2631" i="2" s="1"/>
  <c r="I2632" i="2"/>
  <c r="P2632" i="2" s="1" a="1"/>
  <c r="P2632" i="2" s="1"/>
  <c r="I2633" i="2"/>
  <c r="P2633" i="2" s="1" a="1"/>
  <c r="P2633" i="2" s="1"/>
  <c r="I2634" i="2"/>
  <c r="P2634" i="2" s="1" a="1"/>
  <c r="P2634" i="2" s="1"/>
  <c r="I2635" i="2"/>
  <c r="P2635" i="2" s="1" a="1"/>
  <c r="P2635" i="2" s="1"/>
  <c r="I2636" i="2"/>
  <c r="P2636" i="2" s="1" a="1"/>
  <c r="P2636" i="2" s="1"/>
  <c r="I2637" i="2"/>
  <c r="P2637" i="2" s="1" a="1"/>
  <c r="P2637" i="2" s="1"/>
  <c r="I2638" i="2"/>
  <c r="P2638" i="2" s="1" a="1"/>
  <c r="P2638" i="2" s="1"/>
  <c r="I2639" i="2"/>
  <c r="P2639" i="2" s="1" a="1"/>
  <c r="P2639" i="2" s="1"/>
  <c r="I2640" i="2"/>
  <c r="P2640" i="2" s="1" a="1"/>
  <c r="P2640" i="2" s="1"/>
  <c r="I2641" i="2"/>
  <c r="P2641" i="2" s="1" a="1"/>
  <c r="P2641" i="2" s="1"/>
  <c r="I2642" i="2"/>
  <c r="P2642" i="2" s="1" a="1"/>
  <c r="P2642" i="2" s="1"/>
  <c r="I2643" i="2"/>
  <c r="P2643" i="2" s="1" a="1"/>
  <c r="P2643" i="2" s="1"/>
  <c r="I2644" i="2"/>
  <c r="P2644" i="2" s="1" a="1"/>
  <c r="P2644" i="2" s="1"/>
  <c r="I2645" i="2"/>
  <c r="P2645" i="2" s="1" a="1"/>
  <c r="P2645" i="2" s="1"/>
  <c r="I2646" i="2"/>
  <c r="P2646" i="2" s="1" a="1"/>
  <c r="P2646" i="2" s="1"/>
  <c r="I2647" i="2"/>
  <c r="P2647" i="2" s="1" a="1"/>
  <c r="P2647" i="2" s="1"/>
  <c r="I2648" i="2"/>
  <c r="P2648" i="2" s="1" a="1"/>
  <c r="P2648" i="2" s="1"/>
  <c r="I2649" i="2"/>
  <c r="P2649" i="2" s="1" a="1"/>
  <c r="P2649" i="2" s="1"/>
  <c r="I2650" i="2"/>
  <c r="P2650" i="2" s="1" a="1"/>
  <c r="P2650" i="2" s="1"/>
  <c r="I2651" i="2"/>
  <c r="P2651" i="2" s="1" a="1"/>
  <c r="P2651" i="2" s="1"/>
  <c r="I2652" i="2"/>
  <c r="P2652" i="2" s="1" a="1"/>
  <c r="P2652" i="2" s="1"/>
  <c r="I2653" i="2"/>
  <c r="P2653" i="2" s="1" a="1"/>
  <c r="P2653" i="2" s="1"/>
  <c r="I2654" i="2"/>
  <c r="P2654" i="2" s="1" a="1"/>
  <c r="P2654" i="2" s="1"/>
  <c r="I2655" i="2"/>
  <c r="P2655" i="2" s="1" a="1"/>
  <c r="P2655" i="2" s="1"/>
  <c r="I2656" i="2"/>
  <c r="P2656" i="2" s="1" a="1"/>
  <c r="P2656" i="2" s="1"/>
  <c r="I2657" i="2"/>
  <c r="P2657" i="2" s="1" a="1"/>
  <c r="P2657" i="2" s="1"/>
  <c r="I2658" i="2"/>
  <c r="P2658" i="2" s="1" a="1"/>
  <c r="P2658" i="2" s="1"/>
  <c r="I2659" i="2"/>
  <c r="P2659" i="2" s="1" a="1"/>
  <c r="P2659" i="2" s="1"/>
  <c r="I2660" i="2"/>
  <c r="P2660" i="2" s="1" a="1"/>
  <c r="P2660" i="2" s="1"/>
  <c r="I2661" i="2"/>
  <c r="P2661" i="2" s="1" a="1"/>
  <c r="P2661" i="2" s="1"/>
  <c r="I2662" i="2"/>
  <c r="P2662" i="2" s="1" a="1"/>
  <c r="P2662" i="2" s="1"/>
  <c r="I2663" i="2"/>
  <c r="P2663" i="2" s="1" a="1"/>
  <c r="P2663" i="2" s="1"/>
  <c r="I2664" i="2"/>
  <c r="P2664" i="2" s="1" a="1"/>
  <c r="P2664" i="2" s="1"/>
  <c r="I2665" i="2"/>
  <c r="P2665" i="2" s="1" a="1"/>
  <c r="P2665" i="2" s="1"/>
  <c r="I2666" i="2"/>
  <c r="P2666" i="2" s="1" a="1"/>
  <c r="P2666" i="2" s="1"/>
  <c r="I2667" i="2"/>
  <c r="P2667" i="2" s="1" a="1"/>
  <c r="P2667" i="2" s="1"/>
  <c r="I2668" i="2"/>
  <c r="P2668" i="2" s="1" a="1"/>
  <c r="P2668" i="2" s="1"/>
  <c r="I2669" i="2"/>
  <c r="P2669" i="2" s="1" a="1"/>
  <c r="P2669" i="2" s="1"/>
  <c r="I2670" i="2"/>
  <c r="P2670" i="2" s="1" a="1"/>
  <c r="P2670" i="2" s="1"/>
  <c r="I2671" i="2"/>
  <c r="P2671" i="2" s="1" a="1"/>
  <c r="P2671" i="2" s="1"/>
  <c r="I2672" i="2"/>
  <c r="P2672" i="2" s="1" a="1"/>
  <c r="P2672" i="2" s="1"/>
  <c r="I2673" i="2"/>
  <c r="P2673" i="2" s="1" a="1"/>
  <c r="P2673" i="2" s="1"/>
  <c r="I2674" i="2"/>
  <c r="P2674" i="2" s="1" a="1"/>
  <c r="P2674" i="2" s="1"/>
  <c r="I2675" i="2"/>
  <c r="P2675" i="2" s="1" a="1"/>
  <c r="P2675" i="2" s="1"/>
  <c r="I2676" i="2"/>
  <c r="P2676" i="2" s="1" a="1"/>
  <c r="P2676" i="2" s="1"/>
  <c r="I2677" i="2"/>
  <c r="P2677" i="2" s="1" a="1"/>
  <c r="P2677" i="2" s="1"/>
  <c r="I2678" i="2"/>
  <c r="P2678" i="2" s="1" a="1"/>
  <c r="P2678" i="2" s="1"/>
  <c r="I2679" i="2"/>
  <c r="P2679" i="2" s="1" a="1"/>
  <c r="P2679" i="2" s="1"/>
  <c r="I2680" i="2"/>
  <c r="P2680" i="2" s="1" a="1"/>
  <c r="P2680" i="2" s="1"/>
  <c r="I2681" i="2"/>
  <c r="P2681" i="2" s="1" a="1"/>
  <c r="P2681" i="2" s="1"/>
  <c r="I2682" i="2"/>
  <c r="P2682" i="2" s="1" a="1"/>
  <c r="P2682" i="2" s="1"/>
  <c r="I2683" i="2"/>
  <c r="P2683" i="2" s="1" a="1"/>
  <c r="P2683" i="2" s="1"/>
  <c r="I2684" i="2"/>
  <c r="P2684" i="2" s="1" a="1"/>
  <c r="P2684" i="2" s="1"/>
  <c r="I2685" i="2"/>
  <c r="P2685" i="2" s="1" a="1"/>
  <c r="P2685" i="2" s="1"/>
  <c r="I2686" i="2"/>
  <c r="P2686" i="2" s="1" a="1"/>
  <c r="P2686" i="2" s="1"/>
  <c r="I2687" i="2"/>
  <c r="P2687" i="2" s="1" a="1"/>
  <c r="P2687" i="2" s="1"/>
  <c r="I2688" i="2"/>
  <c r="P2688" i="2" s="1" a="1"/>
  <c r="P2688" i="2" s="1"/>
  <c r="I2689" i="2"/>
  <c r="P2689" i="2" s="1" a="1"/>
  <c r="P2689" i="2" s="1"/>
  <c r="I2690" i="2"/>
  <c r="P2690" i="2" s="1" a="1"/>
  <c r="P2690" i="2" s="1"/>
  <c r="I2691" i="2"/>
  <c r="P2691" i="2" s="1" a="1"/>
  <c r="P2691" i="2" s="1"/>
  <c r="I2692" i="2"/>
  <c r="P2692" i="2" s="1" a="1"/>
  <c r="P2692" i="2" s="1"/>
  <c r="I2693" i="2"/>
  <c r="P2693" i="2" s="1" a="1"/>
  <c r="P2693" i="2" s="1"/>
  <c r="I2694" i="2"/>
  <c r="P2694" i="2" s="1" a="1"/>
  <c r="P2694" i="2" s="1"/>
  <c r="I2695" i="2"/>
  <c r="P2695" i="2" s="1" a="1"/>
  <c r="P2695" i="2" s="1"/>
  <c r="I2696" i="2"/>
  <c r="P2696" i="2" s="1" a="1"/>
  <c r="P2696" i="2" s="1"/>
  <c r="I2697" i="2"/>
  <c r="P2697" i="2" s="1" a="1"/>
  <c r="P2697" i="2" s="1"/>
  <c r="I2698" i="2"/>
  <c r="P2698" i="2" s="1" a="1"/>
  <c r="P2698" i="2" s="1"/>
  <c r="I2699" i="2"/>
  <c r="P2699" i="2" s="1" a="1"/>
  <c r="P2699" i="2" s="1"/>
  <c r="I2700" i="2"/>
  <c r="P2700" i="2" s="1" a="1"/>
  <c r="P2700" i="2" s="1"/>
  <c r="I2701" i="2"/>
  <c r="P2701" i="2" s="1" a="1"/>
  <c r="P2701" i="2" s="1"/>
  <c r="I2702" i="2"/>
  <c r="P2702" i="2" s="1" a="1"/>
  <c r="P2702" i="2" s="1"/>
  <c r="I2703" i="2"/>
  <c r="P2703" i="2" s="1" a="1"/>
  <c r="P2703" i="2" s="1"/>
  <c r="I2704" i="2"/>
  <c r="P2704" i="2" s="1" a="1"/>
  <c r="P2704" i="2" s="1"/>
  <c r="I2705" i="2"/>
  <c r="P2705" i="2" s="1" a="1"/>
  <c r="P2705" i="2" s="1"/>
  <c r="I2706" i="2"/>
  <c r="P2706" i="2" s="1" a="1"/>
  <c r="P2706" i="2" s="1"/>
  <c r="I2707" i="2"/>
  <c r="P2707" i="2" s="1" a="1"/>
  <c r="P2707" i="2" s="1"/>
  <c r="I2708" i="2"/>
  <c r="P2708" i="2" s="1" a="1"/>
  <c r="P2708" i="2" s="1"/>
  <c r="I2709" i="2"/>
  <c r="P2709" i="2" s="1" a="1"/>
  <c r="P2709" i="2" s="1"/>
  <c r="I2710" i="2"/>
  <c r="P2710" i="2" s="1" a="1"/>
  <c r="P2710" i="2" s="1"/>
  <c r="I2711" i="2"/>
  <c r="P2711" i="2" s="1" a="1"/>
  <c r="P2711" i="2" s="1"/>
  <c r="I2712" i="2"/>
  <c r="P2712" i="2" s="1" a="1"/>
  <c r="P2712" i="2" s="1"/>
  <c r="I2713" i="2"/>
  <c r="P2713" i="2" s="1" a="1"/>
  <c r="P2713" i="2" s="1"/>
  <c r="I2714" i="2"/>
  <c r="P2714" i="2" s="1" a="1"/>
  <c r="P2714" i="2" s="1"/>
  <c r="I2715" i="2"/>
  <c r="P2715" i="2" s="1" a="1"/>
  <c r="P2715" i="2" s="1"/>
  <c r="I2716" i="2"/>
  <c r="P2716" i="2" s="1" a="1"/>
  <c r="P2716" i="2" s="1"/>
  <c r="I2717" i="2"/>
  <c r="P2717" i="2" s="1" a="1"/>
  <c r="P2717" i="2" s="1"/>
  <c r="I2718" i="2"/>
  <c r="P2718" i="2" s="1" a="1"/>
  <c r="P2718" i="2" s="1"/>
  <c r="I2719" i="2"/>
  <c r="P2719" i="2" s="1" a="1"/>
  <c r="P2719" i="2" s="1"/>
  <c r="I2720" i="2"/>
  <c r="P2720" i="2" s="1" a="1"/>
  <c r="P2720" i="2" s="1"/>
  <c r="I2721" i="2"/>
  <c r="P2721" i="2" s="1" a="1"/>
  <c r="P2721" i="2" s="1"/>
  <c r="I2722" i="2"/>
  <c r="P2722" i="2" s="1" a="1"/>
  <c r="P2722" i="2" s="1"/>
  <c r="I2723" i="2"/>
  <c r="P2723" i="2" s="1" a="1"/>
  <c r="P2723" i="2" s="1"/>
  <c r="I2724" i="2"/>
  <c r="P2724" i="2" s="1" a="1"/>
  <c r="P2724" i="2" s="1"/>
  <c r="I2725" i="2"/>
  <c r="P2725" i="2" s="1" a="1"/>
  <c r="P2725" i="2" s="1"/>
  <c r="I2726" i="2"/>
  <c r="P2726" i="2" s="1" a="1"/>
  <c r="P2726" i="2" s="1"/>
  <c r="I2727" i="2"/>
  <c r="P2727" i="2" s="1" a="1"/>
  <c r="P2727" i="2" s="1"/>
  <c r="I2728" i="2"/>
  <c r="P2728" i="2" s="1" a="1"/>
  <c r="P2728" i="2" s="1"/>
  <c r="I2729" i="2"/>
  <c r="P2729" i="2" s="1" a="1"/>
  <c r="P2729" i="2" s="1"/>
  <c r="I2730" i="2"/>
  <c r="P2730" i="2" s="1" a="1"/>
  <c r="P2730" i="2" s="1"/>
  <c r="I2731" i="2"/>
  <c r="P2731" i="2" s="1" a="1"/>
  <c r="P2731" i="2" s="1"/>
  <c r="I2732" i="2"/>
  <c r="P2732" i="2" s="1" a="1"/>
  <c r="P2732" i="2" s="1"/>
  <c r="I2733" i="2"/>
  <c r="P2733" i="2" s="1" a="1"/>
  <c r="P2733" i="2" s="1"/>
  <c r="I2734" i="2"/>
  <c r="P2734" i="2" s="1" a="1"/>
  <c r="P2734" i="2" s="1"/>
  <c r="I2735" i="2"/>
  <c r="P2735" i="2" s="1" a="1"/>
  <c r="P2735" i="2" s="1"/>
  <c r="I2736" i="2"/>
  <c r="P2736" i="2" s="1" a="1"/>
  <c r="P2736" i="2" s="1"/>
  <c r="I2737" i="2"/>
  <c r="P2737" i="2" s="1" a="1"/>
  <c r="P2737" i="2" s="1"/>
  <c r="I2738" i="2"/>
  <c r="P2738" i="2" s="1" a="1"/>
  <c r="P2738" i="2" s="1"/>
  <c r="I2739" i="2"/>
  <c r="P2739" i="2" s="1" a="1"/>
  <c r="P2739" i="2" s="1"/>
  <c r="I2740" i="2"/>
  <c r="P2740" i="2" s="1" a="1"/>
  <c r="P2740" i="2" s="1"/>
  <c r="I2741" i="2"/>
  <c r="P2741" i="2" s="1" a="1"/>
  <c r="P2741" i="2" s="1"/>
  <c r="I2742" i="2"/>
  <c r="P2742" i="2" s="1" a="1"/>
  <c r="P2742" i="2" s="1"/>
  <c r="I2743" i="2"/>
  <c r="P2743" i="2" s="1" a="1"/>
  <c r="P2743" i="2" s="1"/>
  <c r="I2744" i="2"/>
  <c r="P2744" i="2" s="1" a="1"/>
  <c r="P2744" i="2" s="1"/>
  <c r="I2745" i="2"/>
  <c r="P2745" i="2" s="1" a="1"/>
  <c r="P2745" i="2" s="1"/>
  <c r="I2746" i="2"/>
  <c r="P2746" i="2" s="1" a="1"/>
  <c r="P2746" i="2" s="1"/>
  <c r="I2747" i="2"/>
  <c r="P2747" i="2" s="1" a="1"/>
  <c r="P2747" i="2" s="1"/>
  <c r="I2748" i="2"/>
  <c r="P2748" i="2" s="1" a="1"/>
  <c r="P2748" i="2" s="1"/>
  <c r="I2749" i="2"/>
  <c r="P2749" i="2" s="1" a="1"/>
  <c r="P2749" i="2" s="1"/>
  <c r="I2750" i="2"/>
  <c r="P2750" i="2" s="1" a="1"/>
  <c r="P2750" i="2" s="1"/>
  <c r="I2751" i="2"/>
  <c r="P2751" i="2" s="1" a="1"/>
  <c r="P2751" i="2" s="1"/>
  <c r="I2752" i="2"/>
  <c r="P2752" i="2" s="1" a="1"/>
  <c r="P2752" i="2" s="1"/>
  <c r="I2753" i="2"/>
  <c r="P2753" i="2" s="1" a="1"/>
  <c r="P2753" i="2" s="1"/>
  <c r="I2754" i="2"/>
  <c r="P2754" i="2" s="1" a="1"/>
  <c r="P2754" i="2" s="1"/>
  <c r="I2755" i="2"/>
  <c r="P2755" i="2" s="1" a="1"/>
  <c r="P2755" i="2" s="1"/>
  <c r="I2756" i="2"/>
  <c r="P2756" i="2" s="1" a="1"/>
  <c r="P2756" i="2" s="1"/>
  <c r="I2757" i="2"/>
  <c r="P2757" i="2" s="1" a="1"/>
  <c r="P2757" i="2" s="1"/>
  <c r="I2758" i="2"/>
  <c r="P2758" i="2" s="1" a="1"/>
  <c r="P2758" i="2" s="1"/>
  <c r="I2759" i="2"/>
  <c r="P2759" i="2" s="1" a="1"/>
  <c r="P2759" i="2" s="1"/>
  <c r="I2760" i="2"/>
  <c r="P2760" i="2" s="1" a="1"/>
  <c r="P2760" i="2" s="1"/>
  <c r="I2761" i="2"/>
  <c r="P2761" i="2" s="1" a="1"/>
  <c r="P2761" i="2" s="1"/>
  <c r="I2762" i="2"/>
  <c r="P2762" i="2" s="1" a="1"/>
  <c r="P2762" i="2" s="1"/>
  <c r="I2763" i="2"/>
  <c r="P2763" i="2" s="1" a="1"/>
  <c r="P2763" i="2" s="1"/>
  <c r="I2764" i="2"/>
  <c r="P2764" i="2" s="1" a="1"/>
  <c r="P2764" i="2" s="1"/>
  <c r="I2765" i="2"/>
  <c r="P2765" i="2" s="1" a="1"/>
  <c r="P2765" i="2" s="1"/>
  <c r="I2766" i="2"/>
  <c r="P2766" i="2" s="1" a="1"/>
  <c r="P2766" i="2" s="1"/>
  <c r="I2767" i="2"/>
  <c r="P2767" i="2" s="1" a="1"/>
  <c r="P2767" i="2" s="1"/>
  <c r="I2768" i="2"/>
  <c r="P2768" i="2" s="1" a="1"/>
  <c r="P2768" i="2" s="1"/>
  <c r="I2769" i="2"/>
  <c r="P2769" i="2" s="1" a="1"/>
  <c r="P2769" i="2" s="1"/>
  <c r="I2770" i="2"/>
  <c r="P2770" i="2" s="1" a="1"/>
  <c r="P2770" i="2" s="1"/>
  <c r="I2771" i="2"/>
  <c r="P2771" i="2" s="1" a="1"/>
  <c r="P2771" i="2" s="1"/>
  <c r="I2772" i="2"/>
  <c r="P2772" i="2" s="1" a="1"/>
  <c r="P2772" i="2" s="1"/>
  <c r="I2773" i="2"/>
  <c r="P2773" i="2" s="1" a="1"/>
  <c r="P2773" i="2" s="1"/>
  <c r="I2774" i="2"/>
  <c r="P2774" i="2" s="1" a="1"/>
  <c r="P2774" i="2" s="1"/>
  <c r="I2775" i="2"/>
  <c r="P2775" i="2" s="1" a="1"/>
  <c r="P2775" i="2" s="1"/>
  <c r="I2776" i="2"/>
  <c r="P2776" i="2" s="1" a="1"/>
  <c r="P2776" i="2" s="1"/>
  <c r="I2777" i="2"/>
  <c r="P2777" i="2" s="1" a="1"/>
  <c r="P2777" i="2" s="1"/>
  <c r="I2778" i="2"/>
  <c r="P2778" i="2" s="1" a="1"/>
  <c r="P2778" i="2" s="1"/>
  <c r="I2779" i="2"/>
  <c r="P2779" i="2" s="1" a="1"/>
  <c r="P2779" i="2" s="1"/>
  <c r="I2780" i="2"/>
  <c r="P2780" i="2" s="1" a="1"/>
  <c r="P2780" i="2" s="1"/>
  <c r="I2781" i="2"/>
  <c r="P2781" i="2" s="1" a="1"/>
  <c r="P2781" i="2" s="1"/>
  <c r="I2782" i="2"/>
  <c r="P2782" i="2" s="1" a="1"/>
  <c r="P2782" i="2" s="1"/>
  <c r="I2783" i="2"/>
  <c r="P2783" i="2" s="1" a="1"/>
  <c r="P2783" i="2" s="1"/>
  <c r="I2784" i="2"/>
  <c r="P2784" i="2" s="1" a="1"/>
  <c r="P2784" i="2" s="1"/>
  <c r="I2785" i="2"/>
  <c r="P2785" i="2" s="1" a="1"/>
  <c r="P2785" i="2" s="1"/>
  <c r="I2786" i="2"/>
  <c r="P2786" i="2" s="1" a="1"/>
  <c r="P2786" i="2" s="1"/>
  <c r="I2787" i="2"/>
  <c r="P2787" i="2" s="1" a="1"/>
  <c r="P2787" i="2" s="1"/>
  <c r="I2788" i="2"/>
  <c r="P2788" i="2" s="1" a="1"/>
  <c r="P2788" i="2" s="1"/>
  <c r="I2789" i="2"/>
  <c r="P2789" i="2" s="1" a="1"/>
  <c r="P2789" i="2" s="1"/>
  <c r="I2790" i="2"/>
  <c r="P2790" i="2" s="1" a="1"/>
  <c r="P2790" i="2" s="1"/>
  <c r="I2791" i="2"/>
  <c r="P2791" i="2" s="1" a="1"/>
  <c r="P2791" i="2" s="1"/>
  <c r="I2792" i="2"/>
  <c r="P2792" i="2" s="1" a="1"/>
  <c r="P2792" i="2" s="1"/>
  <c r="I2793" i="2"/>
  <c r="P2793" i="2" s="1" a="1"/>
  <c r="P2793" i="2" s="1"/>
  <c r="I2794" i="2"/>
  <c r="P2794" i="2" s="1" a="1"/>
  <c r="P2794" i="2" s="1"/>
  <c r="I2795" i="2"/>
  <c r="P2795" i="2" s="1" a="1"/>
  <c r="P2795" i="2" s="1"/>
  <c r="I2796" i="2"/>
  <c r="P2796" i="2" s="1" a="1"/>
  <c r="P2796" i="2" s="1"/>
  <c r="I2797" i="2"/>
  <c r="P2797" i="2" s="1" a="1"/>
  <c r="P2797" i="2" s="1"/>
  <c r="I2798" i="2"/>
  <c r="P2798" i="2" s="1" a="1"/>
  <c r="P2798" i="2" s="1"/>
  <c r="I2799" i="2"/>
  <c r="P2799" i="2" s="1" a="1"/>
  <c r="P2799" i="2" s="1"/>
  <c r="I2800" i="2"/>
  <c r="P2800" i="2" s="1" a="1"/>
  <c r="P2800" i="2" s="1"/>
  <c r="I2801" i="2"/>
  <c r="P2801" i="2" s="1" a="1"/>
  <c r="P2801" i="2" s="1"/>
  <c r="I2802" i="2"/>
  <c r="P2802" i="2" s="1" a="1"/>
  <c r="P2802" i="2" s="1"/>
  <c r="I2803" i="2"/>
  <c r="P2803" i="2" s="1" a="1"/>
  <c r="P2803" i="2" s="1"/>
  <c r="I2804" i="2"/>
  <c r="P2804" i="2" s="1" a="1"/>
  <c r="P2804" i="2" s="1"/>
  <c r="I2805" i="2"/>
  <c r="P2805" i="2" s="1" a="1"/>
  <c r="P2805" i="2" s="1"/>
  <c r="I2806" i="2"/>
  <c r="P2806" i="2" s="1" a="1"/>
  <c r="P2806" i="2" s="1"/>
  <c r="I2807" i="2"/>
  <c r="P2807" i="2" s="1" a="1"/>
  <c r="P2807" i="2" s="1"/>
  <c r="I2808" i="2"/>
  <c r="P2808" i="2" s="1" a="1"/>
  <c r="P2808" i="2" s="1"/>
  <c r="I2809" i="2"/>
  <c r="P2809" i="2" s="1" a="1"/>
  <c r="P2809" i="2" s="1"/>
  <c r="I2810" i="2"/>
  <c r="P2810" i="2" s="1" a="1"/>
  <c r="P2810" i="2" s="1"/>
  <c r="I2811" i="2"/>
  <c r="P2811" i="2" s="1" a="1"/>
  <c r="P2811" i="2" s="1"/>
  <c r="I2812" i="2"/>
  <c r="P2812" i="2" s="1" a="1"/>
  <c r="P2812" i="2" s="1"/>
  <c r="I2813" i="2"/>
  <c r="P2813" i="2" s="1" a="1"/>
  <c r="P2813" i="2" s="1"/>
  <c r="I2814" i="2"/>
  <c r="P2814" i="2" s="1" a="1"/>
  <c r="P2814" i="2" s="1"/>
  <c r="I2815" i="2"/>
  <c r="P2815" i="2" s="1" a="1"/>
  <c r="P2815" i="2" s="1"/>
  <c r="I2816" i="2"/>
  <c r="P2816" i="2" s="1" a="1"/>
  <c r="P2816" i="2" s="1"/>
  <c r="I2817" i="2"/>
  <c r="P2817" i="2" s="1" a="1"/>
  <c r="P2817" i="2" s="1"/>
  <c r="I2818" i="2"/>
  <c r="P2818" i="2" s="1" a="1"/>
  <c r="P2818" i="2" s="1"/>
  <c r="I2819" i="2"/>
  <c r="P2819" i="2" s="1" a="1"/>
  <c r="P2819" i="2" s="1"/>
  <c r="I2820" i="2"/>
  <c r="P2820" i="2" s="1" a="1"/>
  <c r="P2820" i="2" s="1"/>
  <c r="I2821" i="2"/>
  <c r="P2821" i="2" s="1" a="1"/>
  <c r="P2821" i="2" s="1"/>
  <c r="I2822" i="2"/>
  <c r="P2822" i="2" s="1" a="1"/>
  <c r="P2822" i="2" s="1"/>
  <c r="I2823" i="2"/>
  <c r="P2823" i="2" s="1" a="1"/>
  <c r="P2823" i="2" s="1"/>
  <c r="I2824" i="2"/>
  <c r="P2824" i="2" s="1" a="1"/>
  <c r="P2824" i="2" s="1"/>
  <c r="I2825" i="2"/>
  <c r="P2825" i="2" s="1" a="1"/>
  <c r="P2825" i="2" s="1"/>
  <c r="I2826" i="2"/>
  <c r="P2826" i="2" s="1" a="1"/>
  <c r="P2826" i="2" s="1"/>
  <c r="I2827" i="2"/>
  <c r="P2827" i="2" s="1" a="1"/>
  <c r="P2827" i="2" s="1"/>
  <c r="I2828" i="2"/>
  <c r="P2828" i="2" s="1" a="1"/>
  <c r="P2828" i="2" s="1"/>
  <c r="I2829" i="2"/>
  <c r="P2829" i="2" s="1" a="1"/>
  <c r="P2829" i="2" s="1"/>
  <c r="I2830" i="2"/>
  <c r="P2830" i="2" s="1" a="1"/>
  <c r="P2830" i="2" s="1"/>
  <c r="I2831" i="2"/>
  <c r="P2831" i="2" s="1" a="1"/>
  <c r="P2831" i="2" s="1"/>
  <c r="I2832" i="2"/>
  <c r="P2832" i="2" s="1" a="1"/>
  <c r="P2832" i="2" s="1"/>
  <c r="I2833" i="2"/>
  <c r="P2833" i="2" s="1" a="1"/>
  <c r="P2833" i="2" s="1"/>
  <c r="I2834" i="2"/>
  <c r="P2834" i="2" s="1" a="1"/>
  <c r="P2834" i="2" s="1"/>
  <c r="I2835" i="2"/>
  <c r="P2835" i="2" s="1" a="1"/>
  <c r="P2835" i="2" s="1"/>
  <c r="I2836" i="2"/>
  <c r="P2836" i="2" s="1" a="1"/>
  <c r="P2836" i="2" s="1"/>
  <c r="I2837" i="2"/>
  <c r="P2837" i="2" s="1" a="1"/>
  <c r="P2837" i="2" s="1"/>
  <c r="I2838" i="2"/>
  <c r="P2838" i="2" s="1" a="1"/>
  <c r="P2838" i="2" s="1"/>
  <c r="I2839" i="2"/>
  <c r="P2839" i="2" s="1" a="1"/>
  <c r="P2839" i="2" s="1"/>
  <c r="I2840" i="2"/>
  <c r="P2840" i="2" s="1" a="1"/>
  <c r="P2840" i="2" s="1"/>
  <c r="I2841" i="2"/>
  <c r="P2841" i="2" s="1" a="1"/>
  <c r="P2841" i="2" s="1"/>
  <c r="I2842" i="2"/>
  <c r="P2842" i="2" s="1" a="1"/>
  <c r="P2842" i="2" s="1"/>
  <c r="I2843" i="2"/>
  <c r="P2843" i="2" s="1" a="1"/>
  <c r="P2843" i="2" s="1"/>
  <c r="I2844" i="2"/>
  <c r="P2844" i="2" s="1" a="1"/>
  <c r="P2844" i="2" s="1"/>
  <c r="I2845" i="2"/>
  <c r="P2845" i="2" s="1" a="1"/>
  <c r="P2845" i="2" s="1"/>
  <c r="I2846" i="2"/>
  <c r="P2846" i="2" s="1" a="1"/>
  <c r="P2846" i="2" s="1"/>
  <c r="I2847" i="2"/>
  <c r="P2847" i="2" s="1" a="1"/>
  <c r="P2847" i="2" s="1"/>
  <c r="I2848" i="2"/>
  <c r="P2848" i="2" s="1" a="1"/>
  <c r="P2848" i="2" s="1"/>
  <c r="I2849" i="2"/>
  <c r="P2849" i="2" s="1" a="1"/>
  <c r="P2849" i="2" s="1"/>
  <c r="I2850" i="2"/>
  <c r="P2850" i="2" s="1" a="1"/>
  <c r="P2850" i="2" s="1"/>
  <c r="I2851" i="2"/>
  <c r="P2851" i="2" s="1" a="1"/>
  <c r="P2851" i="2" s="1"/>
  <c r="I2852" i="2"/>
  <c r="P2852" i="2" s="1" a="1"/>
  <c r="P2852" i="2" s="1"/>
  <c r="I2853" i="2"/>
  <c r="P2853" i="2" s="1" a="1"/>
  <c r="P2853" i="2" s="1"/>
  <c r="I2854" i="2"/>
  <c r="P2854" i="2" s="1" a="1"/>
  <c r="P2854" i="2" s="1"/>
  <c r="I2855" i="2"/>
  <c r="P2855" i="2" s="1" a="1"/>
  <c r="P2855" i="2" s="1"/>
  <c r="I2856" i="2"/>
  <c r="P2856" i="2" s="1" a="1"/>
  <c r="P2856" i="2" s="1"/>
  <c r="I2857" i="2"/>
  <c r="P2857" i="2" s="1" a="1"/>
  <c r="P2857" i="2" s="1"/>
  <c r="I2858" i="2"/>
  <c r="P2858" i="2" s="1" a="1"/>
  <c r="P2858" i="2" s="1"/>
  <c r="I2859" i="2"/>
  <c r="P2859" i="2" s="1" a="1"/>
  <c r="P2859" i="2" s="1"/>
  <c r="I2860" i="2"/>
  <c r="P2860" i="2" s="1" a="1"/>
  <c r="P2860" i="2" s="1"/>
  <c r="I2861" i="2"/>
  <c r="P2861" i="2" s="1" a="1"/>
  <c r="P2861" i="2" s="1"/>
  <c r="I2862" i="2"/>
  <c r="P2862" i="2" s="1" a="1"/>
  <c r="P2862" i="2" s="1"/>
  <c r="I2863" i="2"/>
  <c r="P2863" i="2" s="1" a="1"/>
  <c r="P2863" i="2" s="1"/>
  <c r="I2864" i="2"/>
  <c r="P2864" i="2" s="1" a="1"/>
  <c r="P2864" i="2" s="1"/>
  <c r="I2865" i="2"/>
  <c r="P2865" i="2" s="1" a="1"/>
  <c r="P2865" i="2" s="1"/>
  <c r="I2866" i="2"/>
  <c r="P2866" i="2" s="1" a="1"/>
  <c r="P2866" i="2" s="1"/>
  <c r="I2867" i="2"/>
  <c r="P2867" i="2" s="1" a="1"/>
  <c r="P2867" i="2" s="1"/>
  <c r="I2868" i="2"/>
  <c r="P2868" i="2" s="1" a="1"/>
  <c r="P2868" i="2" s="1"/>
  <c r="I2869" i="2"/>
  <c r="P2869" i="2" s="1" a="1"/>
  <c r="P2869" i="2" s="1"/>
  <c r="I2870" i="2"/>
  <c r="P2870" i="2" s="1" a="1"/>
  <c r="P2870" i="2" s="1"/>
  <c r="I2871" i="2"/>
  <c r="P2871" i="2" s="1" a="1"/>
  <c r="P2871" i="2" s="1"/>
  <c r="I2872" i="2"/>
  <c r="P2872" i="2" s="1" a="1"/>
  <c r="P2872" i="2" s="1"/>
  <c r="I2873" i="2"/>
  <c r="P2873" i="2" s="1" a="1"/>
  <c r="P2873" i="2" s="1"/>
  <c r="I2874" i="2"/>
  <c r="P2874" i="2" s="1" a="1"/>
  <c r="P2874" i="2" s="1"/>
  <c r="I2875" i="2"/>
  <c r="P2875" i="2" s="1" a="1"/>
  <c r="P2875" i="2" s="1"/>
  <c r="I2876" i="2"/>
  <c r="P2876" i="2" s="1" a="1"/>
  <c r="P2876" i="2" s="1"/>
  <c r="I2877" i="2"/>
  <c r="P2877" i="2" s="1" a="1"/>
  <c r="P2877" i="2" s="1"/>
  <c r="I2878" i="2"/>
  <c r="P2878" i="2" s="1" a="1"/>
  <c r="P2878" i="2" s="1"/>
  <c r="I2879" i="2"/>
  <c r="P2879" i="2" s="1" a="1"/>
  <c r="P2879" i="2" s="1"/>
  <c r="I2880" i="2"/>
  <c r="P2880" i="2" s="1" a="1"/>
  <c r="P2880" i="2" s="1"/>
  <c r="I2881" i="2"/>
  <c r="P2881" i="2" s="1" a="1"/>
  <c r="P2881" i="2" s="1"/>
  <c r="I2882" i="2"/>
  <c r="P2882" i="2" s="1" a="1"/>
  <c r="P2882" i="2" s="1"/>
  <c r="I2883" i="2"/>
  <c r="P2883" i="2" s="1" a="1"/>
  <c r="P2883" i="2" s="1"/>
  <c r="I2884" i="2"/>
  <c r="P2884" i="2" s="1" a="1"/>
  <c r="P2884" i="2" s="1"/>
  <c r="I2885" i="2"/>
  <c r="P2885" i="2" s="1" a="1"/>
  <c r="P2885" i="2" s="1"/>
  <c r="I2886" i="2"/>
  <c r="P2886" i="2" s="1" a="1"/>
  <c r="P2886" i="2" s="1"/>
  <c r="I2887" i="2"/>
  <c r="P2887" i="2" s="1" a="1"/>
  <c r="P2887" i="2" s="1"/>
  <c r="I2888" i="2"/>
  <c r="P2888" i="2" s="1" a="1"/>
  <c r="P2888" i="2" s="1"/>
  <c r="I2889" i="2"/>
  <c r="P2889" i="2" s="1" a="1"/>
  <c r="P2889" i="2" s="1"/>
  <c r="I2890" i="2"/>
  <c r="P2890" i="2" s="1" a="1"/>
  <c r="P2890" i="2" s="1"/>
  <c r="I2891" i="2"/>
  <c r="P2891" i="2" s="1" a="1"/>
  <c r="P2891" i="2" s="1"/>
  <c r="I2892" i="2"/>
  <c r="P2892" i="2" s="1" a="1"/>
  <c r="P2892" i="2" s="1"/>
  <c r="I2893" i="2"/>
  <c r="P2893" i="2" s="1" a="1"/>
  <c r="P2893" i="2" s="1"/>
  <c r="I2894" i="2"/>
  <c r="P2894" i="2" s="1" a="1"/>
  <c r="P2894" i="2" s="1"/>
  <c r="I2895" i="2"/>
  <c r="P2895" i="2" s="1" a="1"/>
  <c r="P2895" i="2" s="1"/>
  <c r="I2896" i="2"/>
  <c r="P2896" i="2" s="1" a="1"/>
  <c r="P2896" i="2" s="1"/>
  <c r="I2897" i="2"/>
  <c r="P2897" i="2" s="1" a="1"/>
  <c r="P2897" i="2" s="1"/>
  <c r="I2898" i="2"/>
  <c r="P2898" i="2" s="1" a="1"/>
  <c r="P2898" i="2" s="1"/>
  <c r="I2899" i="2"/>
  <c r="P2899" i="2" s="1" a="1"/>
  <c r="P2899" i="2" s="1"/>
  <c r="I2900" i="2"/>
  <c r="P2900" i="2" s="1" a="1"/>
  <c r="P2900" i="2" s="1"/>
  <c r="I2901" i="2"/>
  <c r="P2901" i="2" s="1" a="1"/>
  <c r="P2901" i="2" s="1"/>
  <c r="I2902" i="2"/>
  <c r="P2902" i="2" s="1" a="1"/>
  <c r="P2902" i="2" s="1"/>
  <c r="I2903" i="2"/>
  <c r="P2903" i="2" s="1" a="1"/>
  <c r="P2903" i="2" s="1"/>
  <c r="I2904" i="2"/>
  <c r="P2904" i="2" s="1" a="1"/>
  <c r="P2904" i="2" s="1"/>
  <c r="I2905" i="2"/>
  <c r="P2905" i="2" s="1" a="1"/>
  <c r="P2905" i="2" s="1"/>
  <c r="I2906" i="2"/>
  <c r="P2906" i="2" s="1" a="1"/>
  <c r="P2906" i="2" s="1"/>
  <c r="I2907" i="2"/>
  <c r="P2907" i="2" s="1" a="1"/>
  <c r="P2907" i="2" s="1"/>
  <c r="I2908" i="2"/>
  <c r="P2908" i="2" s="1" a="1"/>
  <c r="P2908" i="2" s="1"/>
  <c r="I2909" i="2"/>
  <c r="P2909" i="2" s="1" a="1"/>
  <c r="P2909" i="2" s="1"/>
  <c r="I2910" i="2"/>
  <c r="P2910" i="2" s="1" a="1"/>
  <c r="P2910" i="2" s="1"/>
  <c r="I2911" i="2"/>
  <c r="P2911" i="2" s="1" a="1"/>
  <c r="P2911" i="2" s="1"/>
  <c r="I2912" i="2"/>
  <c r="P2912" i="2" s="1" a="1"/>
  <c r="P2912" i="2" s="1"/>
  <c r="I2913" i="2"/>
  <c r="P2913" i="2" s="1" a="1"/>
  <c r="P2913" i="2" s="1"/>
  <c r="I2914" i="2"/>
  <c r="P2914" i="2" s="1" a="1"/>
  <c r="P2914" i="2" s="1"/>
  <c r="I2915" i="2"/>
  <c r="P2915" i="2" s="1" a="1"/>
  <c r="P2915" i="2" s="1"/>
  <c r="I2916" i="2"/>
  <c r="P2916" i="2" s="1" a="1"/>
  <c r="P2916" i="2" s="1"/>
  <c r="I2917" i="2"/>
  <c r="P2917" i="2" s="1" a="1"/>
  <c r="P2917" i="2" s="1"/>
  <c r="I2918" i="2"/>
  <c r="P2918" i="2" s="1" a="1"/>
  <c r="P2918" i="2" s="1"/>
  <c r="I2919" i="2"/>
  <c r="P2919" i="2" s="1" a="1"/>
  <c r="P2919" i="2" s="1"/>
  <c r="I2920" i="2"/>
  <c r="P2920" i="2" s="1" a="1"/>
  <c r="P2920" i="2" s="1"/>
  <c r="I2921" i="2"/>
  <c r="P2921" i="2" s="1" a="1"/>
  <c r="P2921" i="2" s="1"/>
  <c r="I2922" i="2"/>
  <c r="P2922" i="2" s="1" a="1"/>
  <c r="P2922" i="2" s="1"/>
  <c r="I2923" i="2"/>
  <c r="P2923" i="2" s="1" a="1"/>
  <c r="P2923" i="2" s="1"/>
  <c r="I2924" i="2"/>
  <c r="P2924" i="2" s="1" a="1"/>
  <c r="P2924" i="2" s="1"/>
  <c r="I2925" i="2"/>
  <c r="P2925" i="2" s="1" a="1"/>
  <c r="P2925" i="2" s="1"/>
  <c r="I2926" i="2"/>
  <c r="P2926" i="2" s="1" a="1"/>
  <c r="P2926" i="2" s="1"/>
  <c r="I2927" i="2"/>
  <c r="P2927" i="2" s="1" a="1"/>
  <c r="P2927" i="2" s="1"/>
  <c r="I2928" i="2"/>
  <c r="P2928" i="2" s="1" a="1"/>
  <c r="P2928" i="2" s="1"/>
  <c r="I2929" i="2"/>
  <c r="P2929" i="2" s="1" a="1"/>
  <c r="P2929" i="2" s="1"/>
  <c r="I2930" i="2"/>
  <c r="P2930" i="2" s="1" a="1"/>
  <c r="P2930" i="2" s="1"/>
  <c r="I2931" i="2"/>
  <c r="P2931" i="2" s="1" a="1"/>
  <c r="P2931" i="2" s="1"/>
  <c r="I2932" i="2"/>
  <c r="P2932" i="2" s="1" a="1"/>
  <c r="P2932" i="2" s="1"/>
  <c r="I2933" i="2"/>
  <c r="P2933" i="2" s="1" a="1"/>
  <c r="P2933" i="2" s="1"/>
  <c r="I2934" i="2"/>
  <c r="P2934" i="2" s="1" a="1"/>
  <c r="P2934" i="2" s="1"/>
  <c r="I2935" i="2"/>
  <c r="P2935" i="2" s="1" a="1"/>
  <c r="P2935" i="2" s="1"/>
  <c r="I2936" i="2"/>
  <c r="P2936" i="2" s="1" a="1"/>
  <c r="P2936" i="2" s="1"/>
  <c r="I2937" i="2"/>
  <c r="P2937" i="2" s="1" a="1"/>
  <c r="P2937" i="2" s="1"/>
  <c r="I2938" i="2"/>
  <c r="P2938" i="2" s="1" a="1"/>
  <c r="P2938" i="2" s="1"/>
  <c r="I2939" i="2"/>
  <c r="P2939" i="2" s="1" a="1"/>
  <c r="P2939" i="2" s="1"/>
  <c r="I2940" i="2"/>
  <c r="P2940" i="2" s="1" a="1"/>
  <c r="P2940" i="2" s="1"/>
  <c r="I2941" i="2"/>
  <c r="P2941" i="2" s="1" a="1"/>
  <c r="P2941" i="2" s="1"/>
  <c r="I2942" i="2"/>
  <c r="P2942" i="2" s="1" a="1"/>
  <c r="P2942" i="2" s="1"/>
  <c r="I2943" i="2"/>
  <c r="P2943" i="2" s="1" a="1"/>
  <c r="P2943" i="2" s="1"/>
  <c r="I2944" i="2"/>
  <c r="P2944" i="2" s="1" a="1"/>
  <c r="P2944" i="2" s="1"/>
  <c r="I2945" i="2"/>
  <c r="P2945" i="2" s="1" a="1"/>
  <c r="P2945" i="2" s="1"/>
  <c r="I2946" i="2"/>
  <c r="P2946" i="2" s="1" a="1"/>
  <c r="P2946" i="2" s="1"/>
  <c r="I2947" i="2"/>
  <c r="P2947" i="2" s="1" a="1"/>
  <c r="P2947" i="2" s="1"/>
  <c r="I2948" i="2"/>
  <c r="P2948" i="2" s="1" a="1"/>
  <c r="P2948" i="2" s="1"/>
  <c r="I2949" i="2"/>
  <c r="P2949" i="2" s="1" a="1"/>
  <c r="P2949" i="2" s="1"/>
  <c r="I2950" i="2"/>
  <c r="P2950" i="2" s="1" a="1"/>
  <c r="P2950" i="2" s="1"/>
  <c r="I2951" i="2"/>
  <c r="P2951" i="2" s="1" a="1"/>
  <c r="P2951" i="2" s="1"/>
  <c r="I2952" i="2"/>
  <c r="P2952" i="2" s="1" a="1"/>
  <c r="P2952" i="2" s="1"/>
  <c r="I2953" i="2"/>
  <c r="P2953" i="2" s="1" a="1"/>
  <c r="P2953" i="2" s="1"/>
  <c r="I2954" i="2"/>
  <c r="P2954" i="2" s="1" a="1"/>
  <c r="P2954" i="2" s="1"/>
  <c r="I2955" i="2"/>
  <c r="P2955" i="2" s="1" a="1"/>
  <c r="P2955" i="2" s="1"/>
  <c r="I2956" i="2"/>
  <c r="P2956" i="2" s="1" a="1"/>
  <c r="P2956" i="2" s="1"/>
  <c r="I2957" i="2"/>
  <c r="P2957" i="2" s="1" a="1"/>
  <c r="P2957" i="2" s="1"/>
  <c r="I2958" i="2"/>
  <c r="P2958" i="2" s="1" a="1"/>
  <c r="P2958" i="2" s="1"/>
  <c r="I2959" i="2"/>
  <c r="P2959" i="2" s="1" a="1"/>
  <c r="P2959" i="2" s="1"/>
  <c r="I2960" i="2"/>
  <c r="P2960" i="2" s="1" a="1"/>
  <c r="P2960" i="2" s="1"/>
  <c r="I2961" i="2"/>
  <c r="P2961" i="2" s="1" a="1"/>
  <c r="P2961" i="2" s="1"/>
  <c r="I2962" i="2"/>
  <c r="P2962" i="2" s="1" a="1"/>
  <c r="P2962" i="2" s="1"/>
  <c r="I2963" i="2"/>
  <c r="P2963" i="2" s="1" a="1"/>
  <c r="P2963" i="2" s="1"/>
  <c r="I2964" i="2"/>
  <c r="P2964" i="2" s="1" a="1"/>
  <c r="P2964" i="2" s="1"/>
  <c r="I2965" i="2"/>
  <c r="P2965" i="2" s="1" a="1"/>
  <c r="P2965" i="2" s="1"/>
  <c r="I2966" i="2"/>
  <c r="P2966" i="2" s="1" a="1"/>
  <c r="P2966" i="2" s="1"/>
  <c r="I2967" i="2"/>
  <c r="P2967" i="2" s="1" a="1"/>
  <c r="P2967" i="2" s="1"/>
  <c r="I2968" i="2"/>
  <c r="P2968" i="2" s="1" a="1"/>
  <c r="P2968" i="2" s="1"/>
  <c r="I2969" i="2"/>
  <c r="P2969" i="2" s="1" a="1"/>
  <c r="P2969" i="2" s="1"/>
  <c r="I2970" i="2"/>
  <c r="P2970" i="2" s="1" a="1"/>
  <c r="P2970" i="2" s="1"/>
  <c r="I2971" i="2"/>
  <c r="P2971" i="2" s="1" a="1"/>
  <c r="P2971" i="2" s="1"/>
  <c r="I2972" i="2"/>
  <c r="P2972" i="2" s="1" a="1"/>
  <c r="P2972" i="2" s="1"/>
  <c r="I2973" i="2"/>
  <c r="P2973" i="2" s="1" a="1"/>
  <c r="P2973" i="2" s="1"/>
  <c r="I2974" i="2"/>
  <c r="P2974" i="2" s="1" a="1"/>
  <c r="P2974" i="2" s="1"/>
  <c r="I2975" i="2"/>
  <c r="P2975" i="2" s="1" a="1"/>
  <c r="P2975" i="2" s="1"/>
  <c r="I2976" i="2"/>
  <c r="P2976" i="2" s="1" a="1"/>
  <c r="P2976" i="2" s="1"/>
  <c r="I2977" i="2"/>
  <c r="P2977" i="2" s="1" a="1"/>
  <c r="P2977" i="2" s="1"/>
  <c r="I2978" i="2"/>
  <c r="P2978" i="2" s="1" a="1"/>
  <c r="P2978" i="2" s="1"/>
  <c r="I2979" i="2"/>
  <c r="P2979" i="2" s="1" a="1"/>
  <c r="P2979" i="2" s="1"/>
  <c r="I2980" i="2"/>
  <c r="P2980" i="2" s="1" a="1"/>
  <c r="P2980" i="2" s="1"/>
  <c r="I2981" i="2"/>
  <c r="P2981" i="2" s="1" a="1"/>
  <c r="P2981" i="2" s="1"/>
  <c r="I2982" i="2"/>
  <c r="P2982" i="2" s="1" a="1"/>
  <c r="P2982" i="2" s="1"/>
  <c r="I2983" i="2"/>
  <c r="P2983" i="2" s="1" a="1"/>
  <c r="P2983" i="2" s="1"/>
  <c r="I2984" i="2"/>
  <c r="P2984" i="2" s="1" a="1"/>
  <c r="P2984" i="2" s="1"/>
  <c r="I2985" i="2"/>
  <c r="P2985" i="2" s="1" a="1"/>
  <c r="P2985" i="2" s="1"/>
  <c r="I2986" i="2"/>
  <c r="P2986" i="2" s="1" a="1"/>
  <c r="P2986" i="2" s="1"/>
  <c r="I2987" i="2"/>
  <c r="P2987" i="2" s="1" a="1"/>
  <c r="P2987" i="2" s="1"/>
  <c r="I2988" i="2"/>
  <c r="P2988" i="2" s="1" a="1"/>
  <c r="P2988" i="2" s="1"/>
  <c r="I2989" i="2"/>
  <c r="P2989" i="2" s="1" a="1"/>
  <c r="P2989" i="2" s="1"/>
  <c r="I2990" i="2"/>
  <c r="P2990" i="2" s="1" a="1"/>
  <c r="P2990" i="2" s="1"/>
  <c r="I2991" i="2"/>
  <c r="P2991" i="2" s="1" a="1"/>
  <c r="P2991" i="2" s="1"/>
  <c r="I2992" i="2"/>
  <c r="P2992" i="2" s="1" a="1"/>
  <c r="P2992" i="2" s="1"/>
  <c r="I2993" i="2"/>
  <c r="P2993" i="2" s="1" a="1"/>
  <c r="P2993" i="2" s="1"/>
  <c r="I2994" i="2"/>
  <c r="P2994" i="2" s="1" a="1"/>
  <c r="P2994" i="2" s="1"/>
  <c r="I2995" i="2"/>
  <c r="P2995" i="2" s="1" a="1"/>
  <c r="P2995" i="2" s="1"/>
  <c r="I2996" i="2"/>
  <c r="P2996" i="2" s="1" a="1"/>
  <c r="P2996" i="2" s="1"/>
  <c r="I2997" i="2"/>
  <c r="P2997" i="2" s="1" a="1"/>
  <c r="P2997" i="2" s="1"/>
  <c r="I2998" i="2"/>
  <c r="P2998" i="2" s="1" a="1"/>
  <c r="P2998" i="2" s="1"/>
  <c r="I2999" i="2"/>
  <c r="P2999" i="2" s="1" a="1"/>
  <c r="P2999" i="2" s="1"/>
  <c r="I3000" i="2"/>
  <c r="P3000" i="2" s="1" a="1"/>
  <c r="P3000" i="2" s="1"/>
  <c r="I3001" i="2"/>
  <c r="P3001" i="2" s="1" a="1"/>
  <c r="P3001" i="2" s="1"/>
  <c r="I3002" i="2"/>
  <c r="P3002" i="2" s="1" a="1"/>
  <c r="P3002" i="2" s="1"/>
  <c r="I3003" i="2"/>
  <c r="P3003" i="2" s="1" a="1"/>
  <c r="P3003" i="2" s="1"/>
  <c r="I3004" i="2"/>
  <c r="P3004" i="2" s="1" a="1"/>
  <c r="P3004" i="2" s="1"/>
  <c r="I3005" i="2"/>
  <c r="P3005" i="2" s="1" a="1"/>
  <c r="P3005" i="2" s="1"/>
  <c r="I3006" i="2"/>
  <c r="P3006" i="2" s="1" a="1"/>
  <c r="P3006" i="2" s="1"/>
  <c r="I3007" i="2"/>
  <c r="P3007" i="2" s="1" a="1"/>
  <c r="P3007" i="2" s="1"/>
  <c r="I3008" i="2"/>
  <c r="P3008" i="2" s="1" a="1"/>
  <c r="P3008" i="2" s="1"/>
  <c r="I3009" i="2"/>
  <c r="P3009" i="2" s="1" a="1"/>
  <c r="P3009" i="2" s="1"/>
  <c r="I3010" i="2"/>
  <c r="P3010" i="2" s="1" a="1"/>
  <c r="P3010" i="2" s="1"/>
  <c r="I3011" i="2"/>
  <c r="P3011" i="2" s="1" a="1"/>
  <c r="P3011" i="2" s="1"/>
  <c r="I3012" i="2"/>
  <c r="P3012" i="2" s="1" a="1"/>
  <c r="P3012" i="2" s="1"/>
  <c r="I3013" i="2"/>
  <c r="P3013" i="2" s="1" a="1"/>
  <c r="P3013" i="2" s="1"/>
  <c r="I3014" i="2"/>
  <c r="P3014" i="2" s="1" a="1"/>
  <c r="P3014" i="2" s="1"/>
  <c r="I3015" i="2"/>
  <c r="P3015" i="2" s="1" a="1"/>
  <c r="P3015" i="2" s="1"/>
  <c r="I3016" i="2"/>
  <c r="P3016" i="2" s="1" a="1"/>
  <c r="P3016" i="2" s="1"/>
  <c r="I3017" i="2"/>
  <c r="P3017" i="2" s="1" a="1"/>
  <c r="P3017" i="2" s="1"/>
  <c r="I3018" i="2"/>
  <c r="P3018" i="2" s="1" a="1"/>
  <c r="P3018" i="2" s="1"/>
  <c r="I3019" i="2"/>
  <c r="P3019" i="2" s="1" a="1"/>
  <c r="P3019" i="2" s="1"/>
  <c r="I3020" i="2"/>
  <c r="P3020" i="2" s="1" a="1"/>
  <c r="P3020" i="2" s="1"/>
  <c r="I3021" i="2"/>
  <c r="P3021" i="2" s="1" a="1"/>
  <c r="P3021" i="2" s="1"/>
  <c r="I3022" i="2"/>
  <c r="P3022" i="2" s="1" a="1"/>
  <c r="P3022" i="2" s="1"/>
  <c r="I3023" i="2"/>
  <c r="P3023" i="2" s="1" a="1"/>
  <c r="P3023" i="2" s="1"/>
  <c r="I3024" i="2"/>
  <c r="P3024" i="2" s="1" a="1"/>
  <c r="P3024" i="2" s="1"/>
  <c r="I3025" i="2"/>
  <c r="P3025" i="2" s="1" a="1"/>
  <c r="P3025" i="2" s="1"/>
  <c r="I3026" i="2"/>
  <c r="P3026" i="2" s="1" a="1"/>
  <c r="P3026" i="2" s="1"/>
  <c r="I3027" i="2"/>
  <c r="P3027" i="2" s="1" a="1"/>
  <c r="P3027" i="2" s="1"/>
  <c r="I3028" i="2"/>
  <c r="P3028" i="2" s="1" a="1"/>
  <c r="P3028" i="2" s="1"/>
  <c r="I3029" i="2"/>
  <c r="P3029" i="2" s="1" a="1"/>
  <c r="P3029" i="2" s="1"/>
  <c r="I3030" i="2"/>
  <c r="P3030" i="2" s="1" a="1"/>
  <c r="P3030" i="2" s="1"/>
  <c r="I3031" i="2"/>
  <c r="P3031" i="2" s="1" a="1"/>
  <c r="P3031" i="2" s="1"/>
  <c r="I3032" i="2"/>
  <c r="P3032" i="2" s="1" a="1"/>
  <c r="P3032" i="2" s="1"/>
  <c r="I3033" i="2"/>
  <c r="P3033" i="2" s="1" a="1"/>
  <c r="P3033" i="2" s="1"/>
  <c r="I3034" i="2"/>
  <c r="P3034" i="2" s="1" a="1"/>
  <c r="P3034" i="2" s="1"/>
  <c r="I3035" i="2"/>
  <c r="P3035" i="2" s="1" a="1"/>
  <c r="P3035" i="2" s="1"/>
  <c r="I3036" i="2"/>
  <c r="P3036" i="2" s="1" a="1"/>
  <c r="P3036" i="2" s="1"/>
  <c r="I3037" i="2"/>
  <c r="P3037" i="2" s="1" a="1"/>
  <c r="P3037" i="2" s="1"/>
  <c r="I3038" i="2"/>
  <c r="P3038" i="2" s="1" a="1"/>
  <c r="P3038" i="2" s="1"/>
  <c r="I3039" i="2"/>
  <c r="P3039" i="2" s="1" a="1"/>
  <c r="P3039" i="2" s="1"/>
  <c r="I3040" i="2"/>
  <c r="P3040" i="2" s="1" a="1"/>
  <c r="P3040" i="2" s="1"/>
  <c r="I3041" i="2"/>
  <c r="P3041" i="2" s="1" a="1"/>
  <c r="P3041" i="2" s="1"/>
  <c r="I3042" i="2"/>
  <c r="P3042" i="2" s="1" a="1"/>
  <c r="P3042" i="2" s="1"/>
  <c r="I3043" i="2"/>
  <c r="P3043" i="2" s="1" a="1"/>
  <c r="P3043" i="2" s="1"/>
  <c r="I3044" i="2"/>
  <c r="P3044" i="2" s="1" a="1"/>
  <c r="P3044" i="2" s="1"/>
  <c r="I3045" i="2"/>
  <c r="P3045" i="2" s="1" a="1"/>
  <c r="P3045" i="2" s="1"/>
  <c r="I3046" i="2"/>
  <c r="P3046" i="2" s="1" a="1"/>
  <c r="P3046" i="2" s="1"/>
  <c r="I3047" i="2"/>
  <c r="P3047" i="2" s="1" a="1"/>
  <c r="P3047" i="2" s="1"/>
  <c r="I3048" i="2"/>
  <c r="P3048" i="2" s="1" a="1"/>
  <c r="P3048" i="2" s="1"/>
  <c r="I3049" i="2"/>
  <c r="P3049" i="2" s="1" a="1"/>
  <c r="P3049" i="2" s="1"/>
  <c r="I3050" i="2"/>
  <c r="P3050" i="2" s="1" a="1"/>
  <c r="P3050" i="2" s="1"/>
  <c r="I3051" i="2"/>
  <c r="P3051" i="2" s="1" a="1"/>
  <c r="P3051" i="2" s="1"/>
  <c r="I3052" i="2"/>
  <c r="P3052" i="2" s="1" a="1"/>
  <c r="P3052" i="2" s="1"/>
  <c r="I3053" i="2"/>
  <c r="P3053" i="2" s="1" a="1"/>
  <c r="P3053" i="2" s="1"/>
  <c r="I3054" i="2"/>
  <c r="P3054" i="2" s="1" a="1"/>
  <c r="P3054" i="2" s="1"/>
  <c r="I3055" i="2"/>
  <c r="P3055" i="2" s="1" a="1"/>
  <c r="P3055" i="2" s="1"/>
  <c r="I3056" i="2"/>
  <c r="P3056" i="2" s="1" a="1"/>
  <c r="P3056" i="2" s="1"/>
  <c r="I3057" i="2"/>
  <c r="P3057" i="2" s="1" a="1"/>
  <c r="P3057" i="2" s="1"/>
  <c r="I3058" i="2"/>
  <c r="P3058" i="2" s="1" a="1"/>
  <c r="P3058" i="2" s="1"/>
  <c r="I3059" i="2"/>
  <c r="P3059" i="2" s="1" a="1"/>
  <c r="P3059" i="2" s="1"/>
  <c r="I3060" i="2"/>
  <c r="P3060" i="2" s="1" a="1"/>
  <c r="P3060" i="2" s="1"/>
  <c r="I3061" i="2"/>
  <c r="P3061" i="2" s="1" a="1"/>
  <c r="P3061" i="2" s="1"/>
  <c r="I3062" i="2"/>
  <c r="P3062" i="2" s="1" a="1"/>
  <c r="P3062" i="2" s="1"/>
  <c r="I3063" i="2"/>
  <c r="P3063" i="2" s="1" a="1"/>
  <c r="P3063" i="2" s="1"/>
  <c r="I3064" i="2"/>
  <c r="P3064" i="2" s="1" a="1"/>
  <c r="P3064" i="2" s="1"/>
  <c r="I3065" i="2"/>
  <c r="P3065" i="2" s="1" a="1"/>
  <c r="P3065" i="2" s="1"/>
  <c r="I3066" i="2"/>
  <c r="P3066" i="2" s="1" a="1"/>
  <c r="P3066" i="2" s="1"/>
  <c r="I3067" i="2"/>
  <c r="P3067" i="2" s="1" a="1"/>
  <c r="P3067" i="2" s="1"/>
  <c r="I3068" i="2"/>
  <c r="P3068" i="2" s="1" a="1"/>
  <c r="P3068" i="2" s="1"/>
  <c r="I3069" i="2"/>
  <c r="P3069" i="2" s="1" a="1"/>
  <c r="P3069" i="2" s="1"/>
  <c r="I3070" i="2"/>
  <c r="P3070" i="2" s="1" a="1"/>
  <c r="P3070" i="2" s="1"/>
  <c r="I3071" i="2"/>
  <c r="P3071" i="2" s="1" a="1"/>
  <c r="P3071" i="2" s="1"/>
  <c r="I3072" i="2"/>
  <c r="P3072" i="2" s="1" a="1"/>
  <c r="P3072" i="2" s="1"/>
  <c r="I3073" i="2"/>
  <c r="P3073" i="2" s="1" a="1"/>
  <c r="P3073" i="2" s="1"/>
  <c r="I3074" i="2"/>
  <c r="P3074" i="2" s="1" a="1"/>
  <c r="P3074" i="2" s="1"/>
  <c r="I3075" i="2"/>
  <c r="P3075" i="2" s="1" a="1"/>
  <c r="P3075" i="2" s="1"/>
  <c r="I3076" i="2"/>
  <c r="P3076" i="2" s="1" a="1"/>
  <c r="P3076" i="2" s="1"/>
  <c r="I3077" i="2"/>
  <c r="P3077" i="2" s="1" a="1"/>
  <c r="P3077" i="2" s="1"/>
  <c r="I3078" i="2"/>
  <c r="P3078" i="2" s="1" a="1"/>
  <c r="P3078" i="2" s="1"/>
  <c r="I3079" i="2"/>
  <c r="P3079" i="2" s="1" a="1"/>
  <c r="P3079" i="2" s="1"/>
  <c r="I3080" i="2"/>
  <c r="P3080" i="2" s="1" a="1"/>
  <c r="P3080" i="2" s="1"/>
  <c r="I3081" i="2"/>
  <c r="P3081" i="2" s="1" a="1"/>
  <c r="P3081" i="2" s="1"/>
  <c r="I3082" i="2"/>
  <c r="P3082" i="2" s="1" a="1"/>
  <c r="P3082" i="2" s="1"/>
  <c r="I3083" i="2"/>
  <c r="P3083" i="2" s="1" a="1"/>
  <c r="P3083" i="2" s="1"/>
  <c r="I3084" i="2"/>
  <c r="P3084" i="2" s="1" a="1"/>
  <c r="P3084" i="2" s="1"/>
  <c r="I3085" i="2"/>
  <c r="P3085" i="2" s="1" a="1"/>
  <c r="P3085" i="2" s="1"/>
  <c r="I3086" i="2"/>
  <c r="P3086" i="2" s="1" a="1"/>
  <c r="P3086" i="2" s="1"/>
  <c r="I3087" i="2"/>
  <c r="P3087" i="2" s="1" a="1"/>
  <c r="P3087" i="2" s="1"/>
  <c r="I3088" i="2"/>
  <c r="P3088" i="2" s="1" a="1"/>
  <c r="P3088" i="2" s="1"/>
  <c r="I3089" i="2"/>
  <c r="P3089" i="2" s="1" a="1"/>
  <c r="P3089" i="2" s="1"/>
  <c r="I3090" i="2"/>
  <c r="P3090" i="2" s="1" a="1"/>
  <c r="P3090" i="2" s="1"/>
  <c r="I3091" i="2"/>
  <c r="P3091" i="2" s="1" a="1"/>
  <c r="P3091" i="2" s="1"/>
  <c r="I3092" i="2"/>
  <c r="P3092" i="2" s="1" a="1"/>
  <c r="P3092" i="2" s="1"/>
  <c r="I3093" i="2"/>
  <c r="P3093" i="2" s="1" a="1"/>
  <c r="P3093" i="2" s="1"/>
  <c r="I3094" i="2"/>
  <c r="P3094" i="2" s="1" a="1"/>
  <c r="P3094" i="2" s="1"/>
  <c r="I3095" i="2"/>
  <c r="P3095" i="2" s="1" a="1"/>
  <c r="P3095" i="2" s="1"/>
  <c r="I3096" i="2"/>
  <c r="P3096" i="2" s="1" a="1"/>
  <c r="P3096" i="2" s="1"/>
  <c r="I3097" i="2"/>
  <c r="P3097" i="2" s="1" a="1"/>
  <c r="P3097" i="2" s="1"/>
  <c r="I3098" i="2"/>
  <c r="P3098" i="2" s="1" a="1"/>
  <c r="P3098" i="2" s="1"/>
  <c r="I3099" i="2"/>
  <c r="P3099" i="2" s="1" a="1"/>
  <c r="P3099" i="2" s="1"/>
  <c r="I3100" i="2"/>
  <c r="P3100" i="2" s="1" a="1"/>
  <c r="P3100" i="2" s="1"/>
  <c r="I3101" i="2"/>
  <c r="P3101" i="2" s="1" a="1"/>
  <c r="P3101" i="2" s="1"/>
  <c r="I3102" i="2"/>
  <c r="P3102" i="2" s="1" a="1"/>
  <c r="P3102" i="2" s="1"/>
  <c r="I3103" i="2"/>
  <c r="P3103" i="2" s="1" a="1"/>
  <c r="P3103" i="2" s="1"/>
  <c r="I3104" i="2"/>
  <c r="P3104" i="2" s="1" a="1"/>
  <c r="P3104" i="2" s="1"/>
  <c r="I3105" i="2"/>
  <c r="P3105" i="2" s="1" a="1"/>
  <c r="P3105" i="2" s="1"/>
  <c r="I3106" i="2"/>
  <c r="P3106" i="2" s="1" a="1"/>
  <c r="P3106" i="2" s="1"/>
  <c r="I3107" i="2"/>
  <c r="P3107" i="2" s="1" a="1"/>
  <c r="P3107" i="2" s="1"/>
  <c r="I3108" i="2"/>
  <c r="P3108" i="2" s="1" a="1"/>
  <c r="P3108" i="2" s="1"/>
  <c r="I3109" i="2"/>
  <c r="P3109" i="2" s="1" a="1"/>
  <c r="P3109" i="2" s="1"/>
  <c r="I3110" i="2"/>
  <c r="P3110" i="2" s="1" a="1"/>
  <c r="P3110" i="2" s="1"/>
  <c r="I3111" i="2"/>
  <c r="P3111" i="2" s="1" a="1"/>
  <c r="P3111" i="2" s="1"/>
  <c r="I3112" i="2"/>
  <c r="P3112" i="2" s="1" a="1"/>
  <c r="P3112" i="2" s="1"/>
  <c r="I3113" i="2"/>
  <c r="P3113" i="2" s="1" a="1"/>
  <c r="P3113" i="2" s="1"/>
  <c r="I3114" i="2"/>
  <c r="P3114" i="2" s="1" a="1"/>
  <c r="P3114" i="2" s="1"/>
  <c r="I3115" i="2"/>
  <c r="P3115" i="2" s="1" a="1"/>
  <c r="P3115" i="2" s="1"/>
  <c r="I3116" i="2"/>
  <c r="P3116" i="2" s="1" a="1"/>
  <c r="P3116" i="2" s="1"/>
  <c r="I3117" i="2"/>
  <c r="P3117" i="2" s="1" a="1"/>
  <c r="P3117" i="2" s="1"/>
  <c r="I3118" i="2"/>
  <c r="P3118" i="2" s="1" a="1"/>
  <c r="P3118" i="2" s="1"/>
  <c r="I3119" i="2"/>
  <c r="P3119" i="2" s="1" a="1"/>
  <c r="P3119" i="2" s="1"/>
  <c r="I3120" i="2"/>
  <c r="P3120" i="2" s="1" a="1"/>
  <c r="P3120" i="2" s="1"/>
  <c r="I3121" i="2"/>
  <c r="P3121" i="2" s="1" a="1"/>
  <c r="P3121" i="2" s="1"/>
  <c r="I3122" i="2"/>
  <c r="P3122" i="2" s="1" a="1"/>
  <c r="P3122" i="2" s="1"/>
  <c r="I3123" i="2"/>
  <c r="P3123" i="2" s="1" a="1"/>
  <c r="P3123" i="2" s="1"/>
  <c r="I3124" i="2"/>
  <c r="P3124" i="2" s="1" a="1"/>
  <c r="P3124" i="2" s="1"/>
  <c r="I3125" i="2"/>
  <c r="P3125" i="2" s="1" a="1"/>
  <c r="P3125" i="2" s="1"/>
  <c r="I3126" i="2"/>
  <c r="P3126" i="2" s="1" a="1"/>
  <c r="P3126" i="2" s="1"/>
  <c r="I3127" i="2"/>
  <c r="P3127" i="2" s="1" a="1"/>
  <c r="P3127" i="2" s="1"/>
  <c r="I3128" i="2"/>
  <c r="P3128" i="2" s="1" a="1"/>
  <c r="P3128" i="2" s="1"/>
  <c r="I3129" i="2"/>
  <c r="P3129" i="2" s="1" a="1"/>
  <c r="P3129" i="2" s="1"/>
  <c r="I3130" i="2"/>
  <c r="P3130" i="2" s="1" a="1"/>
  <c r="P3130" i="2" s="1"/>
  <c r="I3131" i="2"/>
  <c r="P3131" i="2" s="1" a="1"/>
  <c r="P3131" i="2" s="1"/>
  <c r="I3132" i="2"/>
  <c r="P3132" i="2" s="1" a="1"/>
  <c r="P3132" i="2" s="1"/>
  <c r="I3133" i="2"/>
  <c r="P3133" i="2" s="1" a="1"/>
  <c r="P3133" i="2" s="1"/>
  <c r="I3134" i="2"/>
  <c r="P3134" i="2" s="1" a="1"/>
  <c r="P3134" i="2" s="1"/>
  <c r="I3135" i="2"/>
  <c r="P3135" i="2" s="1" a="1"/>
  <c r="P3135" i="2" s="1"/>
  <c r="I3136" i="2"/>
  <c r="P3136" i="2" s="1" a="1"/>
  <c r="P3136" i="2" s="1"/>
  <c r="I3137" i="2"/>
  <c r="P3137" i="2" s="1" a="1"/>
  <c r="P3137" i="2" s="1"/>
  <c r="I3138" i="2"/>
  <c r="P3138" i="2" s="1" a="1"/>
  <c r="P3138" i="2" s="1"/>
  <c r="I3139" i="2"/>
  <c r="P3139" i="2" s="1" a="1"/>
  <c r="P3139" i="2" s="1"/>
  <c r="I3140" i="2"/>
  <c r="P3140" i="2" s="1" a="1"/>
  <c r="P3140" i="2" s="1"/>
  <c r="I3141" i="2"/>
  <c r="P3141" i="2" s="1" a="1"/>
  <c r="P3141" i="2" s="1"/>
  <c r="I3142" i="2"/>
  <c r="P3142" i="2" s="1" a="1"/>
  <c r="P3142" i="2" s="1"/>
  <c r="I3143" i="2"/>
  <c r="P3143" i="2" s="1" a="1"/>
  <c r="P3143" i="2" s="1"/>
  <c r="I3144" i="2"/>
  <c r="P3144" i="2" s="1" a="1"/>
  <c r="P3144" i="2" s="1"/>
  <c r="I3145" i="2"/>
  <c r="P3145" i="2" s="1" a="1"/>
  <c r="P3145" i="2" s="1"/>
  <c r="I3146" i="2"/>
  <c r="P3146" i="2" s="1" a="1"/>
  <c r="P3146" i="2" s="1"/>
  <c r="I3147" i="2"/>
  <c r="P3147" i="2" s="1" a="1"/>
  <c r="P3147" i="2" s="1"/>
  <c r="I3148" i="2"/>
  <c r="P3148" i="2" s="1" a="1"/>
  <c r="P3148" i="2" s="1"/>
  <c r="I3149" i="2"/>
  <c r="P3149" i="2" s="1" a="1"/>
  <c r="P3149" i="2" s="1"/>
  <c r="I3150" i="2"/>
  <c r="P3150" i="2" s="1" a="1"/>
  <c r="P3150" i="2" s="1"/>
  <c r="I3151" i="2"/>
  <c r="P3151" i="2" s="1" a="1"/>
  <c r="P3151" i="2" s="1"/>
  <c r="I3152" i="2"/>
  <c r="P3152" i="2" s="1" a="1"/>
  <c r="P3152" i="2" s="1"/>
  <c r="I3153" i="2"/>
  <c r="P3153" i="2" s="1" a="1"/>
  <c r="P3153" i="2" s="1"/>
  <c r="I3154" i="2"/>
  <c r="P3154" i="2" s="1" a="1"/>
  <c r="P3154" i="2" s="1"/>
  <c r="I3155" i="2"/>
  <c r="P3155" i="2" s="1" a="1"/>
  <c r="P3155" i="2" s="1"/>
  <c r="I3156" i="2"/>
  <c r="P3156" i="2" s="1" a="1"/>
  <c r="P3156" i="2" s="1"/>
  <c r="I3157" i="2"/>
  <c r="P3157" i="2" s="1" a="1"/>
  <c r="P3157" i="2" s="1"/>
  <c r="I3158" i="2"/>
  <c r="P3158" i="2" s="1" a="1"/>
  <c r="P3158" i="2" s="1"/>
  <c r="I3159" i="2"/>
  <c r="P3159" i="2" s="1" a="1"/>
  <c r="P3159" i="2" s="1"/>
  <c r="I3160" i="2"/>
  <c r="P3160" i="2" s="1" a="1"/>
  <c r="P3160" i="2" s="1"/>
  <c r="I3161" i="2"/>
  <c r="P3161" i="2" s="1" a="1"/>
  <c r="P3161" i="2" s="1"/>
  <c r="I3162" i="2"/>
  <c r="P3162" i="2" s="1" a="1"/>
  <c r="P3162" i="2" s="1"/>
  <c r="I3163" i="2"/>
  <c r="P3163" i="2" s="1" a="1"/>
  <c r="P3163" i="2" s="1"/>
  <c r="I3164" i="2"/>
  <c r="P3164" i="2" s="1" a="1"/>
  <c r="P3164" i="2" s="1"/>
  <c r="I3165" i="2"/>
  <c r="P3165" i="2" s="1" a="1"/>
  <c r="P3165" i="2" s="1"/>
  <c r="I3166" i="2"/>
  <c r="P3166" i="2" s="1" a="1"/>
  <c r="P3166" i="2" s="1"/>
  <c r="I3167" i="2"/>
  <c r="P3167" i="2" s="1" a="1"/>
  <c r="P3167" i="2" s="1"/>
  <c r="I3168" i="2"/>
  <c r="P3168" i="2" s="1" a="1"/>
  <c r="P3168" i="2" s="1"/>
  <c r="I3169" i="2"/>
  <c r="P3169" i="2" s="1" a="1"/>
  <c r="P3169" i="2" s="1"/>
  <c r="I3170" i="2"/>
  <c r="P3170" i="2" s="1" a="1"/>
  <c r="P3170" i="2" s="1"/>
  <c r="I3171" i="2"/>
  <c r="P3171" i="2" s="1" a="1"/>
  <c r="P3171" i="2" s="1"/>
  <c r="I3172" i="2"/>
  <c r="P3172" i="2" s="1" a="1"/>
  <c r="P3172" i="2" s="1"/>
  <c r="I3173" i="2"/>
  <c r="P3173" i="2" s="1" a="1"/>
  <c r="P3173" i="2" s="1"/>
  <c r="I3174" i="2"/>
  <c r="P3174" i="2" s="1" a="1"/>
  <c r="P3174" i="2" s="1"/>
  <c r="I3175" i="2"/>
  <c r="P3175" i="2" s="1" a="1"/>
  <c r="P3175" i="2" s="1"/>
  <c r="I3176" i="2"/>
  <c r="P3176" i="2" s="1" a="1"/>
  <c r="P3176" i="2" s="1"/>
  <c r="I3177" i="2"/>
  <c r="P3177" i="2" s="1" a="1"/>
  <c r="P3177" i="2" s="1"/>
  <c r="I3178" i="2"/>
  <c r="P3178" i="2" s="1" a="1"/>
  <c r="P3178" i="2" s="1"/>
  <c r="I3179" i="2"/>
  <c r="P3179" i="2" s="1" a="1"/>
  <c r="P3179" i="2" s="1"/>
  <c r="I3180" i="2"/>
  <c r="P3180" i="2" s="1" a="1"/>
  <c r="P3180" i="2" s="1"/>
  <c r="I3181" i="2"/>
  <c r="P3181" i="2" s="1" a="1"/>
  <c r="P3181" i="2" s="1"/>
  <c r="I3182" i="2"/>
  <c r="P3182" i="2" s="1" a="1"/>
  <c r="P3182" i="2" s="1"/>
  <c r="I3183" i="2"/>
  <c r="P3183" i="2" s="1" a="1"/>
  <c r="P3183" i="2" s="1"/>
  <c r="I3184" i="2"/>
  <c r="P3184" i="2" s="1" a="1"/>
  <c r="P3184" i="2" s="1"/>
  <c r="I3185" i="2"/>
  <c r="P3185" i="2" s="1" a="1"/>
  <c r="P3185" i="2" s="1"/>
  <c r="I3186" i="2"/>
  <c r="P3186" i="2" s="1" a="1"/>
  <c r="P3186" i="2" s="1"/>
  <c r="I3187" i="2"/>
  <c r="P3187" i="2" s="1" a="1"/>
  <c r="P3187" i="2" s="1"/>
  <c r="I3188" i="2"/>
  <c r="P3188" i="2" s="1" a="1"/>
  <c r="P3188" i="2" s="1"/>
  <c r="I3189" i="2"/>
  <c r="P3189" i="2" s="1" a="1"/>
  <c r="P3189" i="2" s="1"/>
  <c r="I3190" i="2"/>
  <c r="P3190" i="2" s="1" a="1"/>
  <c r="P3190" i="2" s="1"/>
  <c r="I3191" i="2"/>
  <c r="P3191" i="2" s="1" a="1"/>
  <c r="P3191" i="2" s="1"/>
  <c r="I3192" i="2"/>
  <c r="P3192" i="2" s="1" a="1"/>
  <c r="P3192" i="2" s="1"/>
  <c r="I3193" i="2"/>
  <c r="P3193" i="2" s="1" a="1"/>
  <c r="P3193" i="2" s="1"/>
  <c r="I3194" i="2"/>
  <c r="P3194" i="2" s="1" a="1"/>
  <c r="P3194" i="2" s="1"/>
  <c r="I3195" i="2"/>
  <c r="P3195" i="2" s="1" a="1"/>
  <c r="P3195" i="2" s="1"/>
  <c r="I3196" i="2"/>
  <c r="P3196" i="2" s="1" a="1"/>
  <c r="P3196" i="2" s="1"/>
  <c r="I3197" i="2"/>
  <c r="P3197" i="2" s="1" a="1"/>
  <c r="P3197" i="2" s="1"/>
  <c r="I3198" i="2"/>
  <c r="P3198" i="2" s="1" a="1"/>
  <c r="P3198" i="2" s="1"/>
  <c r="I3199" i="2"/>
  <c r="P3199" i="2" s="1" a="1"/>
  <c r="P3199" i="2" s="1"/>
  <c r="I3200" i="2"/>
  <c r="P3200" i="2" s="1" a="1"/>
  <c r="P3200" i="2" s="1"/>
  <c r="I3201" i="2"/>
  <c r="P3201" i="2" s="1" a="1"/>
  <c r="P3201" i="2" s="1"/>
  <c r="I3202" i="2"/>
  <c r="P3202" i="2" s="1" a="1"/>
  <c r="P3202" i="2" s="1"/>
  <c r="I3203" i="2"/>
  <c r="P3203" i="2" s="1" a="1"/>
  <c r="P3203" i="2" s="1"/>
  <c r="I3204" i="2"/>
  <c r="P3204" i="2" s="1" a="1"/>
  <c r="P3204" i="2" s="1"/>
  <c r="I3205" i="2"/>
  <c r="P3205" i="2" s="1" a="1"/>
  <c r="P3205" i="2" s="1"/>
  <c r="I3206" i="2"/>
  <c r="P3206" i="2" s="1" a="1"/>
  <c r="P3206" i="2" s="1"/>
  <c r="I3207" i="2"/>
  <c r="P3207" i="2" s="1" a="1"/>
  <c r="P3207" i="2" s="1"/>
  <c r="I3208" i="2"/>
  <c r="P3208" i="2" s="1" a="1"/>
  <c r="P3208" i="2" s="1"/>
  <c r="I3209" i="2"/>
  <c r="P3209" i="2" s="1" a="1"/>
  <c r="P3209" i="2" s="1"/>
  <c r="I3210" i="2"/>
  <c r="P3210" i="2" s="1" a="1"/>
  <c r="P3210" i="2" s="1"/>
  <c r="I3211" i="2"/>
  <c r="P3211" i="2" s="1" a="1"/>
  <c r="P3211" i="2" s="1"/>
  <c r="I3212" i="2"/>
  <c r="P3212" i="2" s="1" a="1"/>
  <c r="P3212" i="2" s="1"/>
  <c r="I3213" i="2"/>
  <c r="P3213" i="2" s="1" a="1"/>
  <c r="P3213" i="2" s="1"/>
  <c r="I3214" i="2"/>
  <c r="P3214" i="2" s="1" a="1"/>
  <c r="P3214" i="2" s="1"/>
  <c r="I3215" i="2"/>
  <c r="P3215" i="2" s="1" a="1"/>
  <c r="P3215" i="2" s="1"/>
  <c r="I3216" i="2"/>
  <c r="P3216" i="2" s="1" a="1"/>
  <c r="P3216" i="2" s="1"/>
  <c r="I3217" i="2"/>
  <c r="P3217" i="2" s="1" a="1"/>
  <c r="P3217" i="2" s="1"/>
  <c r="I3218" i="2"/>
  <c r="P3218" i="2" s="1" a="1"/>
  <c r="P3218" i="2" s="1"/>
  <c r="I3219" i="2"/>
  <c r="P3219" i="2" s="1" a="1"/>
  <c r="P3219" i="2" s="1"/>
  <c r="I3220" i="2"/>
  <c r="P3220" i="2" s="1" a="1"/>
  <c r="P3220" i="2" s="1"/>
  <c r="I3221" i="2"/>
  <c r="P3221" i="2" s="1" a="1"/>
  <c r="P3221" i="2" s="1"/>
  <c r="I3222" i="2"/>
  <c r="P3222" i="2" s="1" a="1"/>
  <c r="P3222" i="2" s="1"/>
  <c r="I3223" i="2"/>
  <c r="P3223" i="2" s="1" a="1"/>
  <c r="P3223" i="2" s="1"/>
  <c r="I3224" i="2"/>
  <c r="P3224" i="2" s="1" a="1"/>
  <c r="P3224" i="2" s="1"/>
  <c r="I3225" i="2"/>
  <c r="P3225" i="2" s="1" a="1"/>
  <c r="P3225" i="2" s="1"/>
  <c r="I3226" i="2"/>
  <c r="P3226" i="2" s="1" a="1"/>
  <c r="P3226" i="2" s="1"/>
  <c r="I3227" i="2"/>
  <c r="P3227" i="2" s="1" a="1"/>
  <c r="P3227" i="2" s="1"/>
  <c r="I3228" i="2"/>
  <c r="P3228" i="2" s="1" a="1"/>
  <c r="P3228" i="2" s="1"/>
  <c r="I3229" i="2"/>
  <c r="P3229" i="2" s="1" a="1"/>
  <c r="P3229" i="2" s="1"/>
  <c r="I3230" i="2"/>
  <c r="P3230" i="2" s="1" a="1"/>
  <c r="P3230" i="2" s="1"/>
  <c r="I3231" i="2"/>
  <c r="P3231" i="2" s="1" a="1"/>
  <c r="P3231" i="2" s="1"/>
  <c r="I3232" i="2"/>
  <c r="P3232" i="2" s="1" a="1"/>
  <c r="P3232" i="2" s="1"/>
  <c r="I3233" i="2"/>
  <c r="P3233" i="2" s="1" a="1"/>
  <c r="P3233" i="2" s="1"/>
  <c r="I3234" i="2"/>
  <c r="P3234" i="2" s="1" a="1"/>
  <c r="P3234" i="2" s="1"/>
  <c r="I3235" i="2"/>
  <c r="P3235" i="2" s="1" a="1"/>
  <c r="P3235" i="2" s="1"/>
  <c r="I3236" i="2"/>
  <c r="P3236" i="2" s="1" a="1"/>
  <c r="P3236" i="2" s="1"/>
  <c r="I3237" i="2"/>
  <c r="P3237" i="2" s="1" a="1"/>
  <c r="P3237" i="2" s="1"/>
  <c r="I3238" i="2"/>
  <c r="P3238" i="2" s="1" a="1"/>
  <c r="P3238" i="2" s="1"/>
  <c r="I3239" i="2"/>
  <c r="P3239" i="2" s="1" a="1"/>
  <c r="P3239" i="2" s="1"/>
  <c r="I3240" i="2"/>
  <c r="P3240" i="2" s="1" a="1"/>
  <c r="P3240" i="2" s="1"/>
  <c r="I3241" i="2"/>
  <c r="P3241" i="2" s="1" a="1"/>
  <c r="P3241" i="2" s="1"/>
  <c r="I3242" i="2"/>
  <c r="P3242" i="2" s="1" a="1"/>
  <c r="P3242" i="2" s="1"/>
  <c r="I3243" i="2"/>
  <c r="P3243" i="2" s="1" a="1"/>
  <c r="P3243" i="2" s="1"/>
  <c r="I3244" i="2"/>
  <c r="P3244" i="2" s="1" a="1"/>
  <c r="P3244" i="2" s="1"/>
  <c r="I3245" i="2"/>
  <c r="P3245" i="2" s="1" a="1"/>
  <c r="P3245" i="2" s="1"/>
  <c r="I3246" i="2"/>
  <c r="P3246" i="2" s="1" a="1"/>
  <c r="P3246" i="2" s="1"/>
  <c r="I3247" i="2"/>
  <c r="P3247" i="2" s="1" a="1"/>
  <c r="P3247" i="2" s="1"/>
  <c r="I3248" i="2"/>
  <c r="P3248" i="2" s="1" a="1"/>
  <c r="P3248" i="2" s="1"/>
  <c r="I3249" i="2"/>
  <c r="P3249" i="2" s="1" a="1"/>
  <c r="P3249" i="2" s="1"/>
  <c r="I3250" i="2"/>
  <c r="P3250" i="2" s="1" a="1"/>
  <c r="P3250" i="2" s="1"/>
  <c r="I3251" i="2"/>
  <c r="P3251" i="2" s="1" a="1"/>
  <c r="P3251" i="2" s="1"/>
  <c r="I3252" i="2"/>
  <c r="P3252" i="2" s="1" a="1"/>
  <c r="P3252" i="2" s="1"/>
  <c r="I3253" i="2"/>
  <c r="P3253" i="2" s="1" a="1"/>
  <c r="P3253" i="2" s="1"/>
  <c r="I3254" i="2"/>
  <c r="P3254" i="2" s="1" a="1"/>
  <c r="P3254" i="2" s="1"/>
  <c r="I3255" i="2"/>
  <c r="P3255" i="2" s="1" a="1"/>
  <c r="P3255" i="2" s="1"/>
  <c r="I3256" i="2"/>
  <c r="P3256" i="2" s="1" a="1"/>
  <c r="P3256" i="2" s="1"/>
  <c r="I3257" i="2"/>
  <c r="P3257" i="2" s="1" a="1"/>
  <c r="P3257" i="2" s="1"/>
  <c r="I3258" i="2"/>
  <c r="P3258" i="2" s="1" a="1"/>
  <c r="P3258" i="2" s="1"/>
  <c r="I3259" i="2"/>
  <c r="P3259" i="2" s="1" a="1"/>
  <c r="P3259" i="2" s="1"/>
  <c r="I3260" i="2"/>
  <c r="P3260" i="2" s="1" a="1"/>
  <c r="P3260" i="2" s="1"/>
  <c r="I3261" i="2"/>
  <c r="P3261" i="2" s="1" a="1"/>
  <c r="P3261" i="2" s="1"/>
  <c r="I3262" i="2"/>
  <c r="P3262" i="2" s="1" a="1"/>
  <c r="P3262" i="2" s="1"/>
  <c r="I3263" i="2"/>
  <c r="P3263" i="2" s="1" a="1"/>
  <c r="P3263" i="2" s="1"/>
  <c r="I3264" i="2"/>
  <c r="P3264" i="2" s="1" a="1"/>
  <c r="P3264" i="2" s="1"/>
  <c r="I3265" i="2"/>
  <c r="P3265" i="2" s="1" a="1"/>
  <c r="P3265" i="2" s="1"/>
  <c r="I3266" i="2"/>
  <c r="P3266" i="2" s="1" a="1"/>
  <c r="P3266" i="2" s="1"/>
  <c r="I3267" i="2"/>
  <c r="P3267" i="2" s="1" a="1"/>
  <c r="P3267" i="2" s="1"/>
  <c r="I3268" i="2"/>
  <c r="P3268" i="2" s="1" a="1"/>
  <c r="P3268" i="2" s="1"/>
  <c r="I3269" i="2"/>
  <c r="P3269" i="2" s="1" a="1"/>
  <c r="P3269" i="2" s="1"/>
  <c r="I3270" i="2"/>
  <c r="P3270" i="2" s="1" a="1"/>
  <c r="P3270" i="2" s="1"/>
  <c r="I3271" i="2"/>
  <c r="P3271" i="2" s="1" a="1"/>
  <c r="P3271" i="2" s="1"/>
  <c r="I3272" i="2"/>
  <c r="P3272" i="2" s="1" a="1"/>
  <c r="P3272" i="2" s="1"/>
  <c r="I3273" i="2"/>
  <c r="P3273" i="2" s="1" a="1"/>
  <c r="P3273" i="2" s="1"/>
  <c r="I3274" i="2"/>
  <c r="P3274" i="2" s="1" a="1"/>
  <c r="P3274" i="2" s="1"/>
  <c r="I3275" i="2"/>
  <c r="P3275" i="2" s="1" a="1"/>
  <c r="P3275" i="2" s="1"/>
  <c r="I3276" i="2"/>
  <c r="P3276" i="2" s="1" a="1"/>
  <c r="P3276" i="2" s="1"/>
  <c r="I3277" i="2"/>
  <c r="P3277" i="2" s="1" a="1"/>
  <c r="P3277" i="2" s="1"/>
  <c r="I3278" i="2"/>
  <c r="P3278" i="2" s="1" a="1"/>
  <c r="P3278" i="2" s="1"/>
  <c r="I3279" i="2"/>
  <c r="P3279" i="2" s="1" a="1"/>
  <c r="P3279" i="2" s="1"/>
  <c r="I3280" i="2"/>
  <c r="P3280" i="2" s="1" a="1"/>
  <c r="P3280" i="2" s="1"/>
  <c r="I3281" i="2"/>
  <c r="P3281" i="2" s="1" a="1"/>
  <c r="P3281" i="2" s="1"/>
  <c r="I3282" i="2"/>
  <c r="P3282" i="2" s="1" a="1"/>
  <c r="P3282" i="2" s="1"/>
  <c r="I3283" i="2"/>
  <c r="P3283" i="2" s="1" a="1"/>
  <c r="P3283" i="2" s="1"/>
  <c r="I3284" i="2"/>
  <c r="P3284" i="2" s="1" a="1"/>
  <c r="P3284" i="2" s="1"/>
  <c r="I3285" i="2"/>
  <c r="P3285" i="2" s="1" a="1"/>
  <c r="P3285" i="2" s="1"/>
  <c r="I3286" i="2"/>
  <c r="P3286" i="2" s="1" a="1"/>
  <c r="P3286" i="2" s="1"/>
  <c r="I3287" i="2"/>
  <c r="P3287" i="2" s="1" a="1"/>
  <c r="P3287" i="2" s="1"/>
  <c r="I3288" i="2"/>
  <c r="P3288" i="2" s="1" a="1"/>
  <c r="P3288" i="2" s="1"/>
  <c r="I3289" i="2"/>
  <c r="P3289" i="2" s="1" a="1"/>
  <c r="P3289" i="2" s="1"/>
  <c r="I3290" i="2"/>
  <c r="P3290" i="2" s="1" a="1"/>
  <c r="P3290" i="2" s="1"/>
  <c r="I3291" i="2"/>
  <c r="P3291" i="2" s="1" a="1"/>
  <c r="P3291" i="2" s="1"/>
  <c r="I3292" i="2"/>
  <c r="P3292" i="2" s="1" a="1"/>
  <c r="P3292" i="2" s="1"/>
  <c r="I3293" i="2"/>
  <c r="P3293" i="2" s="1" a="1"/>
  <c r="P3293" i="2" s="1"/>
  <c r="I3294" i="2"/>
  <c r="P3294" i="2" s="1" a="1"/>
  <c r="P3294" i="2" s="1"/>
  <c r="I3295" i="2"/>
  <c r="P3295" i="2" s="1" a="1"/>
  <c r="P3295" i="2" s="1"/>
  <c r="I3296" i="2"/>
  <c r="P3296" i="2" s="1" a="1"/>
  <c r="P3296" i="2" s="1"/>
  <c r="I3297" i="2"/>
  <c r="P3297" i="2" s="1" a="1"/>
  <c r="P3297" i="2" s="1"/>
  <c r="I3298" i="2"/>
  <c r="P3298" i="2" s="1" a="1"/>
  <c r="P3298" i="2" s="1"/>
  <c r="I3299" i="2"/>
  <c r="P3299" i="2" s="1" a="1"/>
  <c r="P3299" i="2" s="1"/>
  <c r="I3300" i="2"/>
  <c r="P3300" i="2" s="1" a="1"/>
  <c r="P3300" i="2" s="1"/>
  <c r="I3301" i="2"/>
  <c r="P3301" i="2" s="1" a="1"/>
  <c r="P3301" i="2" s="1"/>
  <c r="I3302" i="2"/>
  <c r="P3302" i="2" s="1" a="1"/>
  <c r="P3302" i="2" s="1"/>
  <c r="I3303" i="2"/>
  <c r="P3303" i="2" s="1" a="1"/>
  <c r="P3303" i="2" s="1"/>
  <c r="I3304" i="2"/>
  <c r="P3304" i="2" s="1" a="1"/>
  <c r="P3304" i="2" s="1"/>
  <c r="I3305" i="2"/>
  <c r="P3305" i="2" s="1" a="1"/>
  <c r="P3305" i="2" s="1"/>
  <c r="I3306" i="2"/>
  <c r="P3306" i="2" s="1" a="1"/>
  <c r="P3306" i="2" s="1"/>
  <c r="I3307" i="2"/>
  <c r="P3307" i="2" s="1" a="1"/>
  <c r="P3307" i="2" s="1"/>
  <c r="I3308" i="2"/>
  <c r="P3308" i="2" s="1" a="1"/>
  <c r="P3308" i="2" s="1"/>
  <c r="I3309" i="2"/>
  <c r="P3309" i="2" s="1" a="1"/>
  <c r="P3309" i="2" s="1"/>
  <c r="I3310" i="2"/>
  <c r="P3310" i="2" s="1" a="1"/>
  <c r="P3310" i="2" s="1"/>
  <c r="I3311" i="2"/>
  <c r="P3311" i="2" s="1" a="1"/>
  <c r="P3311" i="2" s="1"/>
  <c r="I3312" i="2"/>
  <c r="P3312" i="2" s="1" a="1"/>
  <c r="P3312" i="2" s="1"/>
  <c r="I3313" i="2"/>
  <c r="P3313" i="2" s="1" a="1"/>
  <c r="P3313" i="2" s="1"/>
  <c r="I3314" i="2"/>
  <c r="P3314" i="2" s="1" a="1"/>
  <c r="P3314" i="2" s="1"/>
  <c r="I3315" i="2"/>
  <c r="P3315" i="2" s="1" a="1"/>
  <c r="P3315" i="2" s="1"/>
  <c r="I3316" i="2"/>
  <c r="P3316" i="2" s="1" a="1"/>
  <c r="P3316" i="2" s="1"/>
  <c r="I3317" i="2"/>
  <c r="P3317" i="2" s="1" a="1"/>
  <c r="P3317" i="2" s="1"/>
  <c r="I3318" i="2"/>
  <c r="P3318" i="2" s="1" a="1"/>
  <c r="P3318" i="2" s="1"/>
  <c r="I3319" i="2"/>
  <c r="P3319" i="2" s="1" a="1"/>
  <c r="P3319" i="2" s="1"/>
  <c r="I3320" i="2"/>
  <c r="P3320" i="2" s="1" a="1"/>
  <c r="P3320" i="2" s="1"/>
  <c r="I3321" i="2"/>
  <c r="P3321" i="2" s="1" a="1"/>
  <c r="P3321" i="2" s="1"/>
  <c r="I3322" i="2"/>
  <c r="P3322" i="2" s="1" a="1"/>
  <c r="P3322" i="2" s="1"/>
  <c r="I3323" i="2"/>
  <c r="P3323" i="2" s="1" a="1"/>
  <c r="P3323" i="2" s="1"/>
  <c r="I3324" i="2"/>
  <c r="P3324" i="2" s="1" a="1"/>
  <c r="P3324" i="2" s="1"/>
  <c r="I3325" i="2"/>
  <c r="P3325" i="2" s="1" a="1"/>
  <c r="P3325" i="2" s="1"/>
  <c r="I3326" i="2"/>
  <c r="P3326" i="2" s="1" a="1"/>
  <c r="P3326" i="2" s="1"/>
  <c r="I3327" i="2"/>
  <c r="P3327" i="2" s="1" a="1"/>
  <c r="P3327" i="2" s="1"/>
  <c r="I3328" i="2"/>
  <c r="P3328" i="2" s="1" a="1"/>
  <c r="P3328" i="2" s="1"/>
  <c r="I3329" i="2"/>
  <c r="P3329" i="2" s="1" a="1"/>
  <c r="P3329" i="2" s="1"/>
  <c r="I3330" i="2"/>
  <c r="P3330" i="2" s="1" a="1"/>
  <c r="P3330" i="2" s="1"/>
  <c r="I3331" i="2"/>
  <c r="P3331" i="2" s="1" a="1"/>
  <c r="P3331" i="2" s="1"/>
  <c r="I3332" i="2"/>
  <c r="P3332" i="2" s="1" a="1"/>
  <c r="P3332" i="2" s="1"/>
  <c r="I3333" i="2"/>
  <c r="P3333" i="2" s="1" a="1"/>
  <c r="P3333" i="2" s="1"/>
  <c r="I3334" i="2"/>
  <c r="P3334" i="2" s="1" a="1"/>
  <c r="P3334" i="2" s="1"/>
  <c r="I3335" i="2"/>
  <c r="P3335" i="2" s="1" a="1"/>
  <c r="P3335" i="2" s="1"/>
  <c r="I3336" i="2"/>
  <c r="P3336" i="2" s="1" a="1"/>
  <c r="P3336" i="2" s="1"/>
  <c r="I3337" i="2"/>
  <c r="P3337" i="2" s="1" a="1"/>
  <c r="P3337" i="2" s="1"/>
  <c r="I3338" i="2"/>
  <c r="P3338" i="2" s="1" a="1"/>
  <c r="P3338" i="2" s="1"/>
  <c r="I3339" i="2"/>
  <c r="P3339" i="2" s="1" a="1"/>
  <c r="P3339" i="2" s="1"/>
  <c r="I3340" i="2"/>
  <c r="P3340" i="2" s="1" a="1"/>
  <c r="P3340" i="2" s="1"/>
  <c r="I3341" i="2"/>
  <c r="P3341" i="2" s="1" a="1"/>
  <c r="P3341" i="2" s="1"/>
  <c r="I3342" i="2"/>
  <c r="P3342" i="2" s="1" a="1"/>
  <c r="P3342" i="2" s="1"/>
  <c r="I3343" i="2"/>
  <c r="P3343" i="2" s="1" a="1"/>
  <c r="P3343" i="2" s="1"/>
  <c r="I3344" i="2"/>
  <c r="P3344" i="2" s="1" a="1"/>
  <c r="P3344" i="2" s="1"/>
  <c r="I3345" i="2"/>
  <c r="P3345" i="2" s="1" a="1"/>
  <c r="P3345" i="2" s="1"/>
  <c r="I3346" i="2"/>
  <c r="P3346" i="2" s="1" a="1"/>
  <c r="P3346" i="2" s="1"/>
  <c r="I3347" i="2"/>
  <c r="P3347" i="2" s="1" a="1"/>
  <c r="P3347" i="2" s="1"/>
  <c r="I3348" i="2"/>
  <c r="P3348" i="2" s="1" a="1"/>
  <c r="P3348" i="2" s="1"/>
  <c r="I3349" i="2"/>
  <c r="P3349" i="2" s="1" a="1"/>
  <c r="P3349" i="2" s="1"/>
  <c r="I3350" i="2"/>
  <c r="P3350" i="2" s="1" a="1"/>
  <c r="P3350" i="2" s="1"/>
  <c r="I3351" i="2"/>
  <c r="P3351" i="2" s="1" a="1"/>
  <c r="P3351" i="2" s="1"/>
  <c r="I3352" i="2"/>
  <c r="P3352" i="2" s="1" a="1"/>
  <c r="P3352" i="2" s="1"/>
  <c r="I3353" i="2"/>
  <c r="P3353" i="2" s="1" a="1"/>
  <c r="P3353" i="2" s="1"/>
  <c r="I3354" i="2"/>
  <c r="P3354" i="2" s="1" a="1"/>
  <c r="P3354" i="2" s="1"/>
  <c r="I3355" i="2"/>
  <c r="P3355" i="2" s="1" a="1"/>
  <c r="P3355" i="2" s="1"/>
  <c r="I3356" i="2"/>
  <c r="P3356" i="2" s="1" a="1"/>
  <c r="P3356" i="2" s="1"/>
  <c r="I3357" i="2"/>
  <c r="P3357" i="2" s="1" a="1"/>
  <c r="P3357" i="2" s="1"/>
  <c r="I3358" i="2"/>
  <c r="P3358" i="2" s="1" a="1"/>
  <c r="P3358" i="2" s="1"/>
  <c r="I3359" i="2"/>
  <c r="P3359" i="2" s="1" a="1"/>
  <c r="P3359" i="2" s="1"/>
  <c r="I3360" i="2"/>
  <c r="P3360" i="2" s="1" a="1"/>
  <c r="P3360" i="2" s="1"/>
  <c r="I3361" i="2"/>
  <c r="P3361" i="2" s="1" a="1"/>
  <c r="P3361" i="2" s="1"/>
  <c r="I3362" i="2"/>
  <c r="P3362" i="2" s="1" a="1"/>
  <c r="P3362" i="2" s="1"/>
  <c r="I3363" i="2"/>
  <c r="P3363" i="2" s="1" a="1"/>
  <c r="P3363" i="2" s="1"/>
  <c r="I3364" i="2"/>
  <c r="P3364" i="2" s="1" a="1"/>
  <c r="P3364" i="2" s="1"/>
  <c r="I3365" i="2"/>
  <c r="P3365" i="2" s="1" a="1"/>
  <c r="P3365" i="2" s="1"/>
  <c r="I3366" i="2"/>
  <c r="P3366" i="2" s="1" a="1"/>
  <c r="P3366" i="2" s="1"/>
  <c r="I3367" i="2"/>
  <c r="P3367" i="2" s="1" a="1"/>
  <c r="P3367" i="2" s="1"/>
  <c r="I3368" i="2"/>
  <c r="P3368" i="2" s="1" a="1"/>
  <c r="P3368" i="2" s="1"/>
  <c r="I3369" i="2"/>
  <c r="P3369" i="2" s="1" a="1"/>
  <c r="P3369" i="2" s="1"/>
  <c r="I3370" i="2"/>
  <c r="P3370" i="2" s="1" a="1"/>
  <c r="P3370" i="2" s="1"/>
  <c r="I3371" i="2"/>
  <c r="P3371" i="2" s="1" a="1"/>
  <c r="P3371" i="2" s="1"/>
  <c r="I3372" i="2"/>
  <c r="P3372" i="2" s="1" a="1"/>
  <c r="P3372" i="2" s="1"/>
  <c r="I3373" i="2"/>
  <c r="P3373" i="2" s="1" a="1"/>
  <c r="P3373" i="2" s="1"/>
  <c r="I3374" i="2"/>
  <c r="P3374" i="2" s="1" a="1"/>
  <c r="P3374" i="2" s="1"/>
  <c r="I3375" i="2"/>
  <c r="P3375" i="2" s="1" a="1"/>
  <c r="P3375" i="2" s="1"/>
  <c r="I3376" i="2"/>
  <c r="P3376" i="2" s="1" a="1"/>
  <c r="P3376" i="2" s="1"/>
  <c r="I3377" i="2"/>
  <c r="P3377" i="2" s="1" a="1"/>
  <c r="P3377" i="2" s="1"/>
  <c r="I3378" i="2"/>
  <c r="P3378" i="2" s="1" a="1"/>
  <c r="P3378" i="2" s="1"/>
  <c r="I3379" i="2"/>
  <c r="P3379" i="2" s="1" a="1"/>
  <c r="P3379" i="2" s="1"/>
  <c r="I3380" i="2"/>
  <c r="P3380" i="2" s="1" a="1"/>
  <c r="P3380" i="2" s="1"/>
  <c r="I3381" i="2"/>
  <c r="P3381" i="2" s="1" a="1"/>
  <c r="P3381" i="2" s="1"/>
  <c r="I3382" i="2"/>
  <c r="P3382" i="2" s="1" a="1"/>
  <c r="P3382" i="2" s="1"/>
  <c r="I3383" i="2"/>
  <c r="P3383" i="2" s="1" a="1"/>
  <c r="P3383" i="2" s="1"/>
  <c r="I3384" i="2"/>
  <c r="P3384" i="2" s="1" a="1"/>
  <c r="P3384" i="2" s="1"/>
  <c r="I3385" i="2"/>
  <c r="P3385" i="2" s="1" a="1"/>
  <c r="P3385" i="2" s="1"/>
  <c r="I3386" i="2"/>
  <c r="P3386" i="2" s="1" a="1"/>
  <c r="P3386" i="2" s="1"/>
  <c r="I3387" i="2"/>
  <c r="P3387" i="2" s="1" a="1"/>
  <c r="P3387" i="2" s="1"/>
  <c r="I3388" i="2"/>
  <c r="P3388" i="2" s="1" a="1"/>
  <c r="P3388" i="2" s="1"/>
  <c r="I3389" i="2"/>
  <c r="P3389" i="2" s="1" a="1"/>
  <c r="P3389" i="2" s="1"/>
  <c r="I3390" i="2"/>
  <c r="P3390" i="2" s="1" a="1"/>
  <c r="P3390" i="2" s="1"/>
  <c r="I3391" i="2"/>
  <c r="P3391" i="2" s="1" a="1"/>
  <c r="P3391" i="2" s="1"/>
  <c r="I3392" i="2"/>
  <c r="P3392" i="2" s="1" a="1"/>
  <c r="P3392" i="2" s="1"/>
  <c r="I3393" i="2"/>
  <c r="P3393" i="2" s="1" a="1"/>
  <c r="P3393" i="2" s="1"/>
  <c r="I3394" i="2"/>
  <c r="P3394" i="2" s="1" a="1"/>
  <c r="P3394" i="2" s="1"/>
  <c r="I3395" i="2"/>
  <c r="P3395" i="2" s="1" a="1"/>
  <c r="P3395" i="2" s="1"/>
  <c r="I3396" i="2"/>
  <c r="P3396" i="2" s="1" a="1"/>
  <c r="P3396" i="2" s="1"/>
  <c r="I3397" i="2"/>
  <c r="P3397" i="2" s="1" a="1"/>
  <c r="P3397" i="2" s="1"/>
  <c r="I3398" i="2"/>
  <c r="P3398" i="2" s="1" a="1"/>
  <c r="P3398" i="2" s="1"/>
  <c r="I3399" i="2"/>
  <c r="P3399" i="2" s="1" a="1"/>
  <c r="P3399" i="2" s="1"/>
  <c r="I3400" i="2"/>
  <c r="P3400" i="2" s="1" a="1"/>
  <c r="P3400" i="2" s="1"/>
  <c r="I3401" i="2"/>
  <c r="P3401" i="2" s="1" a="1"/>
  <c r="P3401" i="2" s="1"/>
  <c r="I3402" i="2"/>
  <c r="P3402" i="2" s="1" a="1"/>
  <c r="P3402" i="2" s="1"/>
  <c r="I3403" i="2"/>
  <c r="P3403" i="2" s="1" a="1"/>
  <c r="P3403" i="2" s="1"/>
  <c r="I3404" i="2"/>
  <c r="P3404" i="2" s="1" a="1"/>
  <c r="P3404" i="2" s="1"/>
  <c r="I3405" i="2"/>
  <c r="P3405" i="2" s="1" a="1"/>
  <c r="P3405" i="2" s="1"/>
  <c r="I3406" i="2"/>
  <c r="P3406" i="2" s="1" a="1"/>
  <c r="P3406" i="2" s="1"/>
  <c r="I3407" i="2"/>
  <c r="P3407" i="2" s="1" a="1"/>
  <c r="P3407" i="2" s="1"/>
  <c r="I3408" i="2"/>
  <c r="P3408" i="2" s="1" a="1"/>
  <c r="P3408" i="2" s="1"/>
  <c r="I3409" i="2"/>
  <c r="P3409" i="2" s="1" a="1"/>
  <c r="P3409" i="2" s="1"/>
  <c r="I3410" i="2"/>
  <c r="P3410" i="2" s="1" a="1"/>
  <c r="P3410" i="2" s="1"/>
  <c r="I3411" i="2"/>
  <c r="P3411" i="2" s="1" a="1"/>
  <c r="P3411" i="2" s="1"/>
  <c r="I3412" i="2"/>
  <c r="P3412" i="2" s="1" a="1"/>
  <c r="P3412" i="2" s="1"/>
  <c r="I3413" i="2"/>
  <c r="P3413" i="2" s="1" a="1"/>
  <c r="P3413" i="2" s="1"/>
  <c r="I3414" i="2"/>
  <c r="P3414" i="2" s="1" a="1"/>
  <c r="P3414" i="2" s="1"/>
  <c r="I3415" i="2"/>
  <c r="P3415" i="2" s="1" a="1"/>
  <c r="P3415" i="2" s="1"/>
  <c r="I3416" i="2"/>
  <c r="P3416" i="2" s="1" a="1"/>
  <c r="P3416" i="2" s="1"/>
  <c r="I3417" i="2"/>
  <c r="P3417" i="2" s="1" a="1"/>
  <c r="P3417" i="2" s="1"/>
  <c r="I3418" i="2"/>
  <c r="P3418" i="2" s="1" a="1"/>
  <c r="P3418" i="2" s="1"/>
  <c r="I3419" i="2"/>
  <c r="P3419" i="2" s="1" a="1"/>
  <c r="P3419" i="2" s="1"/>
  <c r="I3420" i="2"/>
  <c r="P3420" i="2" s="1" a="1"/>
  <c r="P3420" i="2" s="1"/>
  <c r="I3421" i="2"/>
  <c r="P3421" i="2" s="1" a="1"/>
  <c r="P3421" i="2" s="1"/>
  <c r="I3422" i="2"/>
  <c r="P3422" i="2" s="1" a="1"/>
  <c r="P3422" i="2" s="1"/>
  <c r="I3423" i="2"/>
  <c r="P3423" i="2" s="1" a="1"/>
  <c r="P3423" i="2" s="1"/>
  <c r="I3424" i="2"/>
  <c r="P3424" i="2" s="1" a="1"/>
  <c r="P3424" i="2" s="1"/>
  <c r="I3425" i="2"/>
  <c r="P3425" i="2" s="1" a="1"/>
  <c r="P3425" i="2" s="1"/>
  <c r="I3426" i="2"/>
  <c r="P3426" i="2" s="1" a="1"/>
  <c r="P3426" i="2" s="1"/>
  <c r="I3427" i="2"/>
  <c r="P3427" i="2" s="1" a="1"/>
  <c r="P3427" i="2" s="1"/>
  <c r="I3428" i="2"/>
  <c r="P3428" i="2" s="1" a="1"/>
  <c r="P3428" i="2" s="1"/>
  <c r="I3429" i="2"/>
  <c r="P3429" i="2" s="1" a="1"/>
  <c r="P3429" i="2" s="1"/>
  <c r="I3430" i="2"/>
  <c r="P3430" i="2" s="1" a="1"/>
  <c r="P3430" i="2" s="1"/>
  <c r="I3431" i="2"/>
  <c r="P3431" i="2" s="1" a="1"/>
  <c r="P3431" i="2" s="1"/>
  <c r="I3432" i="2"/>
  <c r="P3432" i="2" s="1" a="1"/>
  <c r="P3432" i="2" s="1"/>
  <c r="I3433" i="2"/>
  <c r="P3433" i="2" s="1" a="1"/>
  <c r="P3433" i="2" s="1"/>
  <c r="I3434" i="2"/>
  <c r="P3434" i="2" s="1" a="1"/>
  <c r="P3434" i="2" s="1"/>
  <c r="I3435" i="2"/>
  <c r="P3435" i="2" s="1" a="1"/>
  <c r="P3435" i="2" s="1"/>
  <c r="I3436" i="2"/>
  <c r="P3436" i="2" s="1" a="1"/>
  <c r="P3436" i="2" s="1"/>
  <c r="I3437" i="2"/>
  <c r="P3437" i="2" s="1" a="1"/>
  <c r="P3437" i="2" s="1"/>
  <c r="I3438" i="2"/>
  <c r="P3438" i="2" s="1" a="1"/>
  <c r="P3438" i="2" s="1"/>
  <c r="I3439" i="2"/>
  <c r="P3439" i="2" s="1" a="1"/>
  <c r="P3439" i="2" s="1"/>
  <c r="I3440" i="2"/>
  <c r="P3440" i="2" s="1" a="1"/>
  <c r="P3440" i="2" s="1"/>
  <c r="I3441" i="2"/>
  <c r="P3441" i="2" s="1" a="1"/>
  <c r="P3441" i="2" s="1"/>
  <c r="I3442" i="2"/>
  <c r="P3442" i="2" s="1" a="1"/>
  <c r="P3442" i="2" s="1"/>
  <c r="I3443" i="2"/>
  <c r="P3443" i="2" s="1" a="1"/>
  <c r="P3443" i="2" s="1"/>
  <c r="I3444" i="2"/>
  <c r="P3444" i="2" s="1" a="1"/>
  <c r="P3444" i="2" s="1"/>
  <c r="I3445" i="2"/>
  <c r="P3445" i="2" s="1" a="1"/>
  <c r="P3445" i="2" s="1"/>
  <c r="I3446" i="2"/>
  <c r="P3446" i="2" s="1" a="1"/>
  <c r="P3446" i="2" s="1"/>
  <c r="I3447" i="2"/>
  <c r="P3447" i="2" s="1" a="1"/>
  <c r="P3447" i="2" s="1"/>
  <c r="I3448" i="2"/>
  <c r="P3448" i="2" s="1" a="1"/>
  <c r="P3448" i="2" s="1"/>
  <c r="I3449" i="2"/>
  <c r="P3449" i="2" s="1" a="1"/>
  <c r="P3449" i="2" s="1"/>
  <c r="I3450" i="2"/>
  <c r="P3450" i="2" s="1" a="1"/>
  <c r="P3450" i="2" s="1"/>
  <c r="I3451" i="2"/>
  <c r="P3451" i="2" s="1" a="1"/>
  <c r="P3451" i="2" s="1"/>
  <c r="I3452" i="2"/>
  <c r="P3452" i="2" s="1" a="1"/>
  <c r="P3452" i="2" s="1"/>
  <c r="I3453" i="2"/>
  <c r="P3453" i="2" s="1" a="1"/>
  <c r="P3453" i="2" s="1"/>
  <c r="I3454" i="2"/>
  <c r="P3454" i="2" s="1" a="1"/>
  <c r="P3454" i="2" s="1"/>
  <c r="I3455" i="2"/>
  <c r="P3455" i="2" s="1" a="1"/>
  <c r="P3455" i="2" s="1"/>
  <c r="I3456" i="2"/>
  <c r="P3456" i="2" s="1" a="1"/>
  <c r="P3456" i="2" s="1"/>
  <c r="I3457" i="2"/>
  <c r="P3457" i="2" s="1" a="1"/>
  <c r="P3457" i="2" s="1"/>
  <c r="I3458" i="2"/>
  <c r="P3458" i="2" s="1" a="1"/>
  <c r="P3458" i="2" s="1"/>
  <c r="I3459" i="2"/>
  <c r="P3459" i="2" s="1" a="1"/>
  <c r="P3459" i="2" s="1"/>
  <c r="I3460" i="2"/>
  <c r="P3460" i="2" s="1" a="1"/>
  <c r="P3460" i="2" s="1"/>
  <c r="I3461" i="2"/>
  <c r="P3461" i="2" s="1" a="1"/>
  <c r="P3461" i="2" s="1"/>
  <c r="I3462" i="2"/>
  <c r="P3462" i="2" s="1" a="1"/>
  <c r="P3462" i="2" s="1"/>
  <c r="I3463" i="2"/>
  <c r="P3463" i="2" s="1" a="1"/>
  <c r="P3463" i="2" s="1"/>
  <c r="I3464" i="2"/>
  <c r="P3464" i="2" s="1" a="1"/>
  <c r="P3464" i="2" s="1"/>
  <c r="I3465" i="2"/>
  <c r="P3465" i="2" s="1" a="1"/>
  <c r="P3465" i="2" s="1"/>
  <c r="I3466" i="2"/>
  <c r="P3466" i="2" s="1" a="1"/>
  <c r="P3466" i="2" s="1"/>
  <c r="I3467" i="2"/>
  <c r="P3467" i="2" s="1" a="1"/>
  <c r="P3467" i="2" s="1"/>
  <c r="I3468" i="2"/>
  <c r="P3468" i="2" s="1" a="1"/>
  <c r="P3468" i="2" s="1"/>
  <c r="I3469" i="2"/>
  <c r="P3469" i="2" s="1" a="1"/>
  <c r="P3469" i="2" s="1"/>
  <c r="I3470" i="2"/>
  <c r="P3470" i="2" s="1" a="1"/>
  <c r="P3470" i="2" s="1"/>
  <c r="I3471" i="2"/>
  <c r="P3471" i="2" s="1" a="1"/>
  <c r="P3471" i="2" s="1"/>
  <c r="I3472" i="2"/>
  <c r="P3472" i="2" s="1" a="1"/>
  <c r="P3472" i="2" s="1"/>
  <c r="I3473" i="2"/>
  <c r="P3473" i="2" s="1" a="1"/>
  <c r="P3473" i="2" s="1"/>
  <c r="I3474" i="2"/>
  <c r="P3474" i="2" s="1" a="1"/>
  <c r="P3474" i="2" s="1"/>
  <c r="I3475" i="2"/>
  <c r="P3475" i="2" s="1" a="1"/>
  <c r="P3475" i="2" s="1"/>
  <c r="I3476" i="2"/>
  <c r="P3476" i="2" s="1" a="1"/>
  <c r="P3476" i="2" s="1"/>
  <c r="I3477" i="2"/>
  <c r="P3477" i="2" s="1" a="1"/>
  <c r="P3477" i="2" s="1"/>
  <c r="I3478" i="2"/>
  <c r="P3478" i="2" s="1" a="1"/>
  <c r="P3478" i="2" s="1"/>
  <c r="I3479" i="2"/>
  <c r="P3479" i="2" s="1" a="1"/>
  <c r="P3479" i="2" s="1"/>
  <c r="I3480" i="2"/>
  <c r="P3480" i="2" s="1" a="1"/>
  <c r="P3480" i="2" s="1"/>
  <c r="I3481" i="2"/>
  <c r="P3481" i="2" s="1" a="1"/>
  <c r="P3481" i="2" s="1"/>
  <c r="I3482" i="2"/>
  <c r="P3482" i="2" s="1" a="1"/>
  <c r="P3482" i="2" s="1"/>
  <c r="I3483" i="2"/>
  <c r="P3483" i="2" s="1" a="1"/>
  <c r="P3483" i="2" s="1"/>
  <c r="I3484" i="2"/>
  <c r="P3484" i="2" s="1" a="1"/>
  <c r="P3484" i="2" s="1"/>
  <c r="I3485" i="2"/>
  <c r="P3485" i="2" s="1" a="1"/>
  <c r="P3485" i="2" s="1"/>
  <c r="I3486" i="2"/>
  <c r="P3486" i="2" s="1" a="1"/>
  <c r="P3486" i="2" s="1"/>
  <c r="I3487" i="2"/>
  <c r="P3487" i="2" s="1" a="1"/>
  <c r="P3487" i="2" s="1"/>
  <c r="I3488" i="2"/>
  <c r="P3488" i="2" s="1" a="1"/>
  <c r="P3488" i="2" s="1"/>
  <c r="I3489" i="2"/>
  <c r="P3489" i="2" s="1" a="1"/>
  <c r="P3489" i="2" s="1"/>
  <c r="I3490" i="2"/>
  <c r="P3490" i="2" s="1" a="1"/>
  <c r="P3490" i="2" s="1"/>
  <c r="I3491" i="2"/>
  <c r="P3491" i="2" s="1" a="1"/>
  <c r="P3491" i="2" s="1"/>
  <c r="I3492" i="2"/>
  <c r="P3492" i="2" s="1" a="1"/>
  <c r="P3492" i="2" s="1"/>
  <c r="I3493" i="2"/>
  <c r="P3493" i="2" s="1" a="1"/>
  <c r="P3493" i="2" s="1"/>
  <c r="I3494" i="2"/>
  <c r="P3494" i="2" s="1" a="1"/>
  <c r="P3494" i="2" s="1"/>
  <c r="I3495" i="2"/>
  <c r="P3495" i="2" s="1" a="1"/>
  <c r="P3495" i="2" s="1"/>
  <c r="I3496" i="2"/>
  <c r="P3496" i="2" s="1" a="1"/>
  <c r="P3496" i="2" s="1"/>
  <c r="I3497" i="2"/>
  <c r="P3497" i="2" s="1" a="1"/>
  <c r="P3497" i="2" s="1"/>
  <c r="I3498" i="2"/>
  <c r="P3498" i="2" s="1" a="1"/>
  <c r="P3498" i="2" s="1"/>
  <c r="I3499" i="2"/>
  <c r="P3499" i="2" s="1" a="1"/>
  <c r="P3499" i="2" s="1"/>
  <c r="I3500" i="2"/>
  <c r="P3500" i="2" s="1" a="1"/>
  <c r="P3500" i="2" s="1"/>
  <c r="I3501" i="2"/>
  <c r="P3501" i="2" s="1" a="1"/>
  <c r="P3501" i="2" s="1"/>
  <c r="I3502" i="2"/>
  <c r="P3502" i="2" s="1" a="1"/>
  <c r="P3502" i="2" s="1"/>
  <c r="I3503" i="2"/>
  <c r="P3503" i="2" s="1" a="1"/>
  <c r="P3503" i="2" s="1"/>
  <c r="I3504" i="2"/>
  <c r="P3504" i="2" s="1" a="1"/>
  <c r="P3504" i="2" s="1"/>
  <c r="I3505" i="2"/>
  <c r="P3505" i="2" s="1" a="1"/>
  <c r="P3505" i="2" s="1"/>
  <c r="I3506" i="2"/>
  <c r="P3506" i="2" s="1" a="1"/>
  <c r="P3506" i="2" s="1"/>
  <c r="I3507" i="2"/>
  <c r="P3507" i="2" s="1" a="1"/>
  <c r="P3507" i="2" s="1"/>
  <c r="I3508" i="2"/>
  <c r="P3508" i="2" s="1" a="1"/>
  <c r="P3508" i="2" s="1"/>
  <c r="I3509" i="2"/>
  <c r="P3509" i="2" s="1" a="1"/>
  <c r="P3509" i="2" s="1"/>
  <c r="I3510" i="2"/>
  <c r="P3510" i="2" s="1" a="1"/>
  <c r="P3510" i="2" s="1"/>
  <c r="I3511" i="2"/>
  <c r="P3511" i="2" s="1" a="1"/>
  <c r="P3511" i="2" s="1"/>
  <c r="I3512" i="2"/>
  <c r="P3512" i="2" s="1" a="1"/>
  <c r="P3512" i="2" s="1"/>
  <c r="I3513" i="2"/>
  <c r="P3513" i="2" s="1" a="1"/>
  <c r="P3513" i="2" s="1"/>
  <c r="I3514" i="2"/>
  <c r="P3514" i="2" s="1" a="1"/>
  <c r="P3514" i="2" s="1"/>
  <c r="I3515" i="2"/>
  <c r="P3515" i="2" s="1" a="1"/>
  <c r="P3515" i="2" s="1"/>
  <c r="I3516" i="2"/>
  <c r="P3516" i="2" s="1" a="1"/>
  <c r="P3516" i="2" s="1"/>
  <c r="I3517" i="2"/>
  <c r="P3517" i="2" s="1" a="1"/>
  <c r="P3517" i="2" s="1"/>
  <c r="I3518" i="2"/>
  <c r="P3518" i="2" s="1" a="1"/>
  <c r="P3518" i="2" s="1"/>
  <c r="I3519" i="2"/>
  <c r="P3519" i="2" s="1" a="1"/>
  <c r="P3519" i="2" s="1"/>
  <c r="I3520" i="2"/>
  <c r="P3520" i="2" s="1" a="1"/>
  <c r="P3520" i="2" s="1"/>
  <c r="I3521" i="2"/>
  <c r="P3521" i="2" s="1" a="1"/>
  <c r="P3521" i="2" s="1"/>
  <c r="I3522" i="2"/>
  <c r="P3522" i="2" s="1" a="1"/>
  <c r="P3522" i="2" s="1"/>
  <c r="I3523" i="2"/>
  <c r="P3523" i="2" s="1" a="1"/>
  <c r="P3523" i="2" s="1"/>
  <c r="I3524" i="2"/>
  <c r="P3524" i="2" s="1" a="1"/>
  <c r="P3524" i="2" s="1"/>
  <c r="I3525" i="2"/>
  <c r="P3525" i="2" s="1" a="1"/>
  <c r="P3525" i="2" s="1"/>
  <c r="I3526" i="2"/>
  <c r="P3526" i="2" s="1" a="1"/>
  <c r="P3526" i="2" s="1"/>
  <c r="I3527" i="2"/>
  <c r="P3527" i="2" s="1" a="1"/>
  <c r="P3527" i="2" s="1"/>
  <c r="I3528" i="2"/>
  <c r="P3528" i="2" s="1" a="1"/>
  <c r="P3528" i="2" s="1"/>
  <c r="I3529" i="2"/>
  <c r="P3529" i="2" s="1" a="1"/>
  <c r="P3529" i="2" s="1"/>
  <c r="I3530" i="2"/>
  <c r="P3530" i="2" s="1" a="1"/>
  <c r="P3530" i="2" s="1"/>
  <c r="I3531" i="2"/>
  <c r="P3531" i="2" s="1" a="1"/>
  <c r="P3531" i="2" s="1"/>
  <c r="I3532" i="2"/>
  <c r="P3532" i="2" s="1" a="1"/>
  <c r="P3532" i="2" s="1"/>
  <c r="I3533" i="2"/>
  <c r="P3533" i="2" s="1" a="1"/>
  <c r="P3533" i="2" s="1"/>
  <c r="I3534" i="2"/>
  <c r="P3534" i="2" s="1" a="1"/>
  <c r="P3534" i="2" s="1"/>
  <c r="I3535" i="2"/>
  <c r="P3535" i="2" s="1" a="1"/>
  <c r="P3535" i="2" s="1"/>
  <c r="I3536" i="2"/>
  <c r="P3536" i="2" s="1" a="1"/>
  <c r="P3536" i="2" s="1"/>
  <c r="I3537" i="2"/>
  <c r="P3537" i="2" s="1" a="1"/>
  <c r="P3537" i="2" s="1"/>
  <c r="I3538" i="2"/>
  <c r="P3538" i="2" s="1" a="1"/>
  <c r="P3538" i="2" s="1"/>
  <c r="I3539" i="2"/>
  <c r="P3539" i="2" s="1" a="1"/>
  <c r="P3539" i="2" s="1"/>
  <c r="I3540" i="2"/>
  <c r="P3540" i="2" s="1" a="1"/>
  <c r="P3540" i="2" s="1"/>
  <c r="I3541" i="2"/>
  <c r="P3541" i="2" s="1" a="1"/>
  <c r="P3541" i="2" s="1"/>
  <c r="I3542" i="2"/>
  <c r="P3542" i="2" s="1" a="1"/>
  <c r="P3542" i="2" s="1"/>
  <c r="I3543" i="2"/>
  <c r="P3543" i="2" s="1" a="1"/>
  <c r="P3543" i="2" s="1"/>
  <c r="I3544" i="2"/>
  <c r="P3544" i="2" s="1" a="1"/>
  <c r="P3544" i="2" s="1"/>
  <c r="I3545" i="2"/>
  <c r="P3545" i="2" s="1" a="1"/>
  <c r="P3545" i="2" s="1"/>
  <c r="I3546" i="2"/>
  <c r="P3546" i="2" s="1" a="1"/>
  <c r="P3546" i="2" s="1"/>
  <c r="I3547" i="2"/>
  <c r="P3547" i="2" s="1" a="1"/>
  <c r="P3547" i="2" s="1"/>
  <c r="I3548" i="2"/>
  <c r="P3548" i="2" s="1" a="1"/>
  <c r="P3548" i="2" s="1"/>
  <c r="I3549" i="2"/>
  <c r="P3549" i="2" s="1" a="1"/>
  <c r="P3549" i="2" s="1"/>
  <c r="I3550" i="2"/>
  <c r="P3550" i="2" s="1" a="1"/>
  <c r="P3550" i="2" s="1"/>
  <c r="I3551" i="2"/>
  <c r="P3551" i="2" s="1" a="1"/>
  <c r="P3551" i="2" s="1"/>
  <c r="I3552" i="2"/>
  <c r="P3552" i="2" s="1" a="1"/>
  <c r="P3552" i="2" s="1"/>
  <c r="I3553" i="2"/>
  <c r="P3553" i="2" s="1" a="1"/>
  <c r="P3553" i="2" s="1"/>
  <c r="I3554" i="2"/>
  <c r="P3554" i="2" s="1" a="1"/>
  <c r="P3554" i="2" s="1"/>
  <c r="I3555" i="2"/>
  <c r="P3555" i="2" s="1" a="1"/>
  <c r="P3555" i="2" s="1"/>
  <c r="I3556" i="2"/>
  <c r="P3556" i="2" s="1" a="1"/>
  <c r="P3556" i="2" s="1"/>
  <c r="I3557" i="2"/>
  <c r="P3557" i="2" s="1" a="1"/>
  <c r="P3557" i="2" s="1"/>
  <c r="I3558" i="2"/>
  <c r="P3558" i="2" s="1" a="1"/>
  <c r="P3558" i="2" s="1"/>
  <c r="I3559" i="2"/>
  <c r="P3559" i="2" s="1" a="1"/>
  <c r="P3559" i="2" s="1"/>
  <c r="I3560" i="2"/>
  <c r="P3560" i="2" s="1" a="1"/>
  <c r="P3560" i="2" s="1"/>
  <c r="I3561" i="2"/>
  <c r="P3561" i="2" s="1" a="1"/>
  <c r="P3561" i="2" s="1"/>
  <c r="I3562" i="2"/>
  <c r="P3562" i="2" s="1" a="1"/>
  <c r="P3562" i="2" s="1"/>
  <c r="I3563" i="2"/>
  <c r="P3563" i="2" s="1" a="1"/>
  <c r="P3563" i="2" s="1"/>
  <c r="I3564" i="2"/>
  <c r="P3564" i="2" s="1" a="1"/>
  <c r="P3564" i="2" s="1"/>
  <c r="I3565" i="2"/>
  <c r="P3565" i="2" s="1" a="1"/>
  <c r="P3565" i="2" s="1"/>
  <c r="I3566" i="2"/>
  <c r="P3566" i="2" s="1" a="1"/>
  <c r="P3566" i="2" s="1"/>
  <c r="I3567" i="2"/>
  <c r="P3567" i="2" s="1" a="1"/>
  <c r="P3567" i="2" s="1"/>
  <c r="I3568" i="2"/>
  <c r="P3568" i="2" s="1" a="1"/>
  <c r="P3568" i="2" s="1"/>
  <c r="I3569" i="2"/>
  <c r="P3569" i="2" s="1" a="1"/>
  <c r="P3569" i="2" s="1"/>
  <c r="I3570" i="2"/>
  <c r="P3570" i="2" s="1" a="1"/>
  <c r="P3570" i="2" s="1"/>
  <c r="I3571" i="2"/>
  <c r="P3571" i="2" s="1" a="1"/>
  <c r="P3571" i="2" s="1"/>
  <c r="I3572" i="2"/>
  <c r="P3572" i="2" s="1" a="1"/>
  <c r="P3572" i="2" s="1"/>
  <c r="I3573" i="2"/>
  <c r="P3573" i="2" s="1" a="1"/>
  <c r="P3573" i="2" s="1"/>
  <c r="I3574" i="2"/>
  <c r="P3574" i="2" s="1" a="1"/>
  <c r="P3574" i="2" s="1"/>
  <c r="I3575" i="2"/>
  <c r="P3575" i="2" s="1" a="1"/>
  <c r="P3575" i="2" s="1"/>
  <c r="I3576" i="2"/>
  <c r="P3576" i="2" s="1" a="1"/>
  <c r="P3576" i="2" s="1"/>
  <c r="I3577" i="2"/>
  <c r="P3577" i="2" s="1" a="1"/>
  <c r="P3577" i="2" s="1"/>
  <c r="I3578" i="2"/>
  <c r="P3578" i="2" s="1" a="1"/>
  <c r="P3578" i="2" s="1"/>
  <c r="I3579" i="2"/>
  <c r="P3579" i="2" s="1" a="1"/>
  <c r="P3579" i="2" s="1"/>
  <c r="I3580" i="2"/>
  <c r="P3580" i="2" s="1" a="1"/>
  <c r="P3580" i="2" s="1"/>
  <c r="I3581" i="2"/>
  <c r="P3581" i="2" s="1" a="1"/>
  <c r="P3581" i="2" s="1"/>
  <c r="I3582" i="2"/>
  <c r="P3582" i="2" s="1" a="1"/>
  <c r="P3582" i="2" s="1"/>
  <c r="I3583" i="2"/>
  <c r="P3583" i="2" s="1" a="1"/>
  <c r="P3583" i="2" s="1"/>
  <c r="I3584" i="2"/>
  <c r="P3584" i="2" s="1" a="1"/>
  <c r="P3584" i="2" s="1"/>
  <c r="I3585" i="2"/>
  <c r="P3585" i="2" s="1" a="1"/>
  <c r="P3585" i="2" s="1"/>
  <c r="I3586" i="2"/>
  <c r="P3586" i="2" s="1" a="1"/>
  <c r="P3586" i="2" s="1"/>
  <c r="I3587" i="2"/>
  <c r="P3587" i="2" s="1" a="1"/>
  <c r="P3587" i="2" s="1"/>
  <c r="I3588" i="2"/>
  <c r="P3588" i="2" s="1" a="1"/>
  <c r="P3588" i="2" s="1"/>
  <c r="I3589" i="2"/>
  <c r="P3589" i="2" s="1" a="1"/>
  <c r="P3589" i="2" s="1"/>
  <c r="I3590" i="2"/>
  <c r="P3590" i="2" s="1" a="1"/>
  <c r="P3590" i="2" s="1"/>
  <c r="I3591" i="2"/>
  <c r="P3591" i="2" s="1" a="1"/>
  <c r="P3591" i="2" s="1"/>
  <c r="I3592" i="2"/>
  <c r="P3592" i="2" s="1" a="1"/>
  <c r="P3592" i="2" s="1"/>
  <c r="I3593" i="2"/>
  <c r="P3593" i="2" s="1" a="1"/>
  <c r="P3593" i="2" s="1"/>
  <c r="I3594" i="2"/>
  <c r="P3594" i="2" s="1" a="1"/>
  <c r="P3594" i="2" s="1"/>
  <c r="I3595" i="2"/>
  <c r="P3595" i="2" s="1" a="1"/>
  <c r="P3595" i="2" s="1"/>
  <c r="I3596" i="2"/>
  <c r="P3596" i="2" s="1" a="1"/>
  <c r="P3596" i="2" s="1"/>
  <c r="I3597" i="2"/>
  <c r="P3597" i="2" s="1" a="1"/>
  <c r="P3597" i="2" s="1"/>
  <c r="I3598" i="2"/>
  <c r="P3598" i="2" s="1" a="1"/>
  <c r="P3598" i="2" s="1"/>
  <c r="I3599" i="2"/>
  <c r="P3599" i="2" s="1" a="1"/>
  <c r="P3599" i="2" s="1"/>
  <c r="I3600" i="2"/>
  <c r="P3600" i="2" s="1" a="1"/>
  <c r="P3600" i="2" s="1"/>
  <c r="I3601" i="2"/>
  <c r="P3601" i="2" s="1" a="1"/>
  <c r="P3601" i="2" s="1"/>
  <c r="I3602" i="2"/>
  <c r="P3602" i="2" s="1" a="1"/>
  <c r="P3602" i="2" s="1"/>
  <c r="I3603" i="2"/>
  <c r="P3603" i="2" s="1" a="1"/>
  <c r="P3603" i="2" s="1"/>
  <c r="I3604" i="2"/>
  <c r="P3604" i="2" s="1" a="1"/>
  <c r="P3604" i="2" s="1"/>
  <c r="I3605" i="2"/>
  <c r="P3605" i="2" s="1" a="1"/>
  <c r="P3605" i="2" s="1"/>
  <c r="I3606" i="2"/>
  <c r="P3606" i="2" s="1" a="1"/>
  <c r="P3606" i="2" s="1"/>
  <c r="I3607" i="2"/>
  <c r="P3607" i="2" s="1" a="1"/>
  <c r="P3607" i="2" s="1"/>
  <c r="I3608" i="2"/>
  <c r="P3608" i="2" s="1" a="1"/>
  <c r="P3608" i="2" s="1"/>
  <c r="I3609" i="2"/>
  <c r="P3609" i="2" s="1" a="1"/>
  <c r="P3609" i="2" s="1"/>
  <c r="I3610" i="2"/>
  <c r="P3610" i="2" s="1" a="1"/>
  <c r="P3610" i="2" s="1"/>
  <c r="I3611" i="2"/>
  <c r="P3611" i="2" s="1" a="1"/>
  <c r="P3611" i="2" s="1"/>
  <c r="I3612" i="2"/>
  <c r="P3612" i="2" s="1" a="1"/>
  <c r="P3612" i="2" s="1"/>
  <c r="I3613" i="2"/>
  <c r="P3613" i="2" s="1" a="1"/>
  <c r="P3613" i="2" s="1"/>
  <c r="I3614" i="2"/>
  <c r="P3614" i="2" s="1" a="1"/>
  <c r="P3614" i="2" s="1"/>
  <c r="I3615" i="2"/>
  <c r="P3615" i="2" s="1" a="1"/>
  <c r="P3615" i="2" s="1"/>
  <c r="I3616" i="2"/>
  <c r="P3616" i="2" s="1" a="1"/>
  <c r="P3616" i="2" s="1"/>
  <c r="I3617" i="2"/>
  <c r="P3617" i="2" s="1" a="1"/>
  <c r="P3617" i="2" s="1"/>
  <c r="I3618" i="2"/>
  <c r="P3618" i="2" s="1" a="1"/>
  <c r="P3618" i="2" s="1"/>
  <c r="I3619" i="2"/>
  <c r="P3619" i="2" s="1" a="1"/>
  <c r="P3619" i="2" s="1"/>
  <c r="I3620" i="2"/>
  <c r="P3620" i="2" s="1" a="1"/>
  <c r="P3620" i="2" s="1"/>
  <c r="I3621" i="2"/>
  <c r="P3621" i="2" s="1" a="1"/>
  <c r="P3621" i="2" s="1"/>
  <c r="I3622" i="2"/>
  <c r="P3622" i="2" s="1" a="1"/>
  <c r="P3622" i="2" s="1"/>
  <c r="I3623" i="2"/>
  <c r="P3623" i="2" s="1" a="1"/>
  <c r="P3623" i="2" s="1"/>
  <c r="I3624" i="2"/>
  <c r="P3624" i="2" s="1" a="1"/>
  <c r="P3624" i="2" s="1"/>
  <c r="I3625" i="2"/>
  <c r="P3625" i="2" s="1" a="1"/>
  <c r="P3625" i="2" s="1"/>
  <c r="I3626" i="2"/>
  <c r="P3626" i="2" s="1" a="1"/>
  <c r="P3626" i="2" s="1"/>
  <c r="I3627" i="2"/>
  <c r="P3627" i="2" s="1" a="1"/>
  <c r="P3627" i="2" s="1"/>
  <c r="I3628" i="2"/>
  <c r="P3628" i="2" s="1" a="1"/>
  <c r="P3628" i="2" s="1"/>
  <c r="I3629" i="2"/>
  <c r="P3629" i="2" s="1" a="1"/>
  <c r="P3629" i="2" s="1"/>
  <c r="I3630" i="2"/>
  <c r="P3630" i="2" s="1" a="1"/>
  <c r="P3630" i="2" s="1"/>
  <c r="I3631" i="2"/>
  <c r="P3631" i="2" s="1" a="1"/>
  <c r="P3631" i="2" s="1"/>
  <c r="I3632" i="2"/>
  <c r="P3632" i="2" s="1" a="1"/>
  <c r="P3632" i="2" s="1"/>
  <c r="I3633" i="2"/>
  <c r="P3633" i="2" s="1" a="1"/>
  <c r="P3633" i="2" s="1"/>
  <c r="I3634" i="2"/>
  <c r="P3634" i="2" s="1" a="1"/>
  <c r="P3634" i="2" s="1"/>
  <c r="I3635" i="2"/>
  <c r="P3635" i="2" s="1" a="1"/>
  <c r="P3635" i="2" s="1"/>
  <c r="I3636" i="2"/>
  <c r="P3636" i="2" s="1" a="1"/>
  <c r="P3636" i="2" s="1"/>
  <c r="I3637" i="2"/>
  <c r="P3637" i="2" s="1" a="1"/>
  <c r="P3637" i="2" s="1"/>
  <c r="I3638" i="2"/>
  <c r="P3638" i="2" s="1" a="1"/>
  <c r="P3638" i="2" s="1"/>
  <c r="I3639" i="2"/>
  <c r="P3639" i="2" s="1" a="1"/>
  <c r="P3639" i="2" s="1"/>
  <c r="I3640" i="2"/>
  <c r="P3640" i="2" s="1" a="1"/>
  <c r="P3640" i="2" s="1"/>
  <c r="I3641" i="2"/>
  <c r="P3641" i="2" s="1" a="1"/>
  <c r="P3641" i="2" s="1"/>
  <c r="I3642" i="2"/>
  <c r="P3642" i="2" s="1" a="1"/>
  <c r="P3642" i="2" s="1"/>
  <c r="I3643" i="2"/>
  <c r="P3643" i="2" s="1" a="1"/>
  <c r="P3643" i="2" s="1"/>
  <c r="I3644" i="2"/>
  <c r="P3644" i="2" s="1" a="1"/>
  <c r="P3644" i="2" s="1"/>
  <c r="I3645" i="2"/>
  <c r="P3645" i="2" s="1" a="1"/>
  <c r="P3645" i="2" s="1"/>
  <c r="I3646" i="2"/>
  <c r="P3646" i="2" s="1" a="1"/>
  <c r="P3646" i="2" s="1"/>
  <c r="I3647" i="2"/>
  <c r="P3647" i="2" s="1" a="1"/>
  <c r="P3647" i="2" s="1"/>
  <c r="I3648" i="2"/>
  <c r="P3648" i="2" s="1" a="1"/>
  <c r="P3648" i="2" s="1"/>
  <c r="I3649" i="2"/>
  <c r="P3649" i="2" s="1" a="1"/>
  <c r="P3649" i="2" s="1"/>
  <c r="I3650" i="2"/>
  <c r="P3650" i="2" s="1" a="1"/>
  <c r="P3650" i="2" s="1"/>
  <c r="I3651" i="2"/>
  <c r="P3651" i="2" s="1" a="1"/>
  <c r="P3651" i="2" s="1"/>
  <c r="I3652" i="2"/>
  <c r="P3652" i="2" s="1" a="1"/>
  <c r="P3652" i="2" s="1"/>
  <c r="I3653" i="2"/>
  <c r="P3653" i="2" s="1" a="1"/>
  <c r="P3653" i="2" s="1"/>
  <c r="I3654" i="2"/>
  <c r="P3654" i="2" s="1" a="1"/>
  <c r="P3654" i="2" s="1"/>
  <c r="I3655" i="2"/>
  <c r="P3655" i="2" s="1" a="1"/>
  <c r="P3655" i="2" s="1"/>
  <c r="I3656" i="2"/>
  <c r="P3656" i="2" s="1" a="1"/>
  <c r="P3656" i="2" s="1"/>
  <c r="I3657" i="2"/>
  <c r="P3657" i="2" s="1" a="1"/>
  <c r="P3657" i="2" s="1"/>
  <c r="I3658" i="2"/>
  <c r="P3658" i="2" s="1" a="1"/>
  <c r="P3658" i="2" s="1"/>
  <c r="I3659" i="2"/>
  <c r="P3659" i="2" s="1" a="1"/>
  <c r="P3659" i="2" s="1"/>
  <c r="I3660" i="2"/>
  <c r="P3660" i="2" s="1" a="1"/>
  <c r="P3660" i="2" s="1"/>
  <c r="I3661" i="2"/>
  <c r="P3661" i="2" s="1" a="1"/>
  <c r="P3661" i="2" s="1"/>
  <c r="I3662" i="2"/>
  <c r="P3662" i="2" s="1" a="1"/>
  <c r="P3662" i="2" s="1"/>
  <c r="I3663" i="2"/>
  <c r="P3663" i="2" s="1" a="1"/>
  <c r="P3663" i="2" s="1"/>
  <c r="I3664" i="2"/>
  <c r="P3664" i="2" s="1" a="1"/>
  <c r="P3664" i="2" s="1"/>
  <c r="I3665" i="2"/>
  <c r="P3665" i="2" s="1" a="1"/>
  <c r="P3665" i="2" s="1"/>
  <c r="I3666" i="2"/>
  <c r="P3666" i="2" s="1" a="1"/>
  <c r="P3666" i="2" s="1"/>
  <c r="I3667" i="2"/>
  <c r="P3667" i="2" s="1" a="1"/>
  <c r="P3667" i="2" s="1"/>
  <c r="I3668" i="2"/>
  <c r="P3668" i="2" s="1" a="1"/>
  <c r="P3668" i="2" s="1"/>
  <c r="I3669" i="2"/>
  <c r="P3669" i="2" s="1" a="1"/>
  <c r="P3669" i="2" s="1"/>
  <c r="I3670" i="2"/>
  <c r="P3670" i="2" s="1" a="1"/>
  <c r="P3670" i="2" s="1"/>
  <c r="I3671" i="2"/>
  <c r="P3671" i="2" s="1" a="1"/>
  <c r="P3671" i="2" s="1"/>
  <c r="I3672" i="2"/>
  <c r="P3672" i="2" s="1" a="1"/>
  <c r="P3672" i="2" s="1"/>
  <c r="I3673" i="2"/>
  <c r="P3673" i="2" s="1" a="1"/>
  <c r="P3673" i="2" s="1"/>
  <c r="I3674" i="2"/>
  <c r="P3674" i="2" s="1" a="1"/>
  <c r="P3674" i="2" s="1"/>
  <c r="I3675" i="2"/>
  <c r="P3675" i="2" s="1" a="1"/>
  <c r="P3675" i="2" s="1"/>
  <c r="I3676" i="2"/>
  <c r="P3676" i="2" s="1" a="1"/>
  <c r="P3676" i="2" s="1"/>
  <c r="I3677" i="2"/>
  <c r="P3677" i="2" s="1" a="1"/>
  <c r="P3677" i="2" s="1"/>
  <c r="I3678" i="2"/>
  <c r="P3678" i="2" s="1" a="1"/>
  <c r="P3678" i="2" s="1"/>
  <c r="I3679" i="2"/>
  <c r="P3679" i="2" s="1" a="1"/>
  <c r="P3679" i="2" s="1"/>
  <c r="I3680" i="2"/>
  <c r="P3680" i="2" s="1" a="1"/>
  <c r="P3680" i="2" s="1"/>
  <c r="I3681" i="2"/>
  <c r="P3681" i="2" s="1" a="1"/>
  <c r="P3681" i="2" s="1"/>
  <c r="I3682" i="2"/>
  <c r="P3682" i="2" s="1" a="1"/>
  <c r="P3682" i="2" s="1"/>
  <c r="I3683" i="2"/>
  <c r="P3683" i="2" s="1" a="1"/>
  <c r="P3683" i="2" s="1"/>
  <c r="I3684" i="2"/>
  <c r="P3684" i="2" s="1" a="1"/>
  <c r="P3684" i="2" s="1"/>
  <c r="I3685" i="2"/>
  <c r="P3685" i="2" s="1" a="1"/>
  <c r="P3685" i="2" s="1"/>
  <c r="I3686" i="2"/>
  <c r="P3686" i="2" s="1" a="1"/>
  <c r="P3686" i="2" s="1"/>
  <c r="I3687" i="2"/>
  <c r="P3687" i="2" s="1" a="1"/>
  <c r="P3687" i="2" s="1"/>
  <c r="I3688" i="2"/>
  <c r="P3688" i="2" s="1" a="1"/>
  <c r="P3688" i="2" s="1"/>
  <c r="I3689" i="2"/>
  <c r="P3689" i="2" s="1" a="1"/>
  <c r="P3689" i="2" s="1"/>
  <c r="I3690" i="2"/>
  <c r="P3690" i="2" s="1" a="1"/>
  <c r="P3690" i="2" s="1"/>
  <c r="I3691" i="2"/>
  <c r="P3691" i="2" s="1" a="1"/>
  <c r="P3691" i="2" s="1"/>
  <c r="I3692" i="2"/>
  <c r="P3692" i="2" s="1" a="1"/>
  <c r="P3692" i="2" s="1"/>
  <c r="I3693" i="2"/>
  <c r="P3693" i="2" s="1" a="1"/>
  <c r="P3693" i="2" s="1"/>
  <c r="I3694" i="2"/>
  <c r="P3694" i="2" s="1" a="1"/>
  <c r="P3694" i="2" s="1"/>
  <c r="I3695" i="2"/>
  <c r="P3695" i="2" s="1" a="1"/>
  <c r="P3695" i="2" s="1"/>
  <c r="I3696" i="2"/>
  <c r="P3696" i="2" s="1" a="1"/>
  <c r="P3696" i="2" s="1"/>
  <c r="I3697" i="2"/>
  <c r="P3697" i="2" s="1" a="1"/>
  <c r="P3697" i="2" s="1"/>
  <c r="I3698" i="2"/>
  <c r="P3698" i="2" s="1" a="1"/>
  <c r="P3698" i="2" s="1"/>
  <c r="I3699" i="2"/>
  <c r="P3699" i="2" s="1" a="1"/>
  <c r="P3699" i="2" s="1"/>
  <c r="I3700" i="2"/>
  <c r="P3700" i="2" s="1" a="1"/>
  <c r="P3700" i="2" s="1"/>
  <c r="I3701" i="2"/>
  <c r="P3701" i="2" s="1" a="1"/>
  <c r="P3701" i="2" s="1"/>
  <c r="I3702" i="2"/>
  <c r="P3702" i="2" s="1" a="1"/>
  <c r="P3702" i="2" s="1"/>
  <c r="I3703" i="2"/>
  <c r="P3703" i="2" s="1" a="1"/>
  <c r="P3703" i="2" s="1"/>
  <c r="I3704" i="2"/>
  <c r="P3704" i="2" s="1" a="1"/>
  <c r="P3704" i="2" s="1"/>
  <c r="I3705" i="2"/>
  <c r="P3705" i="2" s="1" a="1"/>
  <c r="P3705" i="2" s="1"/>
  <c r="I3706" i="2"/>
  <c r="P3706" i="2" s="1" a="1"/>
  <c r="P3706" i="2" s="1"/>
  <c r="I3707" i="2"/>
  <c r="P3707" i="2" s="1" a="1"/>
  <c r="P3707" i="2" s="1"/>
  <c r="I3708" i="2"/>
  <c r="P3708" i="2" s="1" a="1"/>
  <c r="P3708" i="2" s="1"/>
  <c r="I3709" i="2"/>
  <c r="P3709" i="2" s="1" a="1"/>
  <c r="P3709" i="2" s="1"/>
  <c r="I3710" i="2"/>
  <c r="P3710" i="2" s="1" a="1"/>
  <c r="P3710" i="2" s="1"/>
  <c r="I3711" i="2"/>
  <c r="P3711" i="2" s="1" a="1"/>
  <c r="P3711" i="2" s="1"/>
  <c r="I3712" i="2"/>
  <c r="P3712" i="2" s="1" a="1"/>
  <c r="P3712" i="2" s="1"/>
  <c r="I3713" i="2"/>
  <c r="P3713" i="2" s="1" a="1"/>
  <c r="P3713" i="2" s="1"/>
  <c r="I3714" i="2"/>
  <c r="P3714" i="2" s="1" a="1"/>
  <c r="P3714" i="2" s="1"/>
  <c r="I3715" i="2"/>
  <c r="P3715" i="2" s="1" a="1"/>
  <c r="P3715" i="2" s="1"/>
  <c r="I3716" i="2"/>
  <c r="P3716" i="2" s="1" a="1"/>
  <c r="P3716" i="2" s="1"/>
  <c r="I3717" i="2"/>
  <c r="P3717" i="2" s="1" a="1"/>
  <c r="P3717" i="2" s="1"/>
  <c r="I3718" i="2"/>
  <c r="P3718" i="2" s="1" a="1"/>
  <c r="P3718" i="2" s="1"/>
  <c r="I3719" i="2"/>
  <c r="P3719" i="2" s="1" a="1"/>
  <c r="P3719" i="2" s="1"/>
  <c r="I3720" i="2"/>
  <c r="P3720" i="2" s="1" a="1"/>
  <c r="P3720" i="2" s="1"/>
  <c r="I3721" i="2"/>
  <c r="P3721" i="2" s="1" a="1"/>
  <c r="P3721" i="2" s="1"/>
  <c r="I3722" i="2"/>
  <c r="P3722" i="2" s="1" a="1"/>
  <c r="P3722" i="2" s="1"/>
  <c r="I3723" i="2"/>
  <c r="P3723" i="2" s="1" a="1"/>
  <c r="P3723" i="2" s="1"/>
  <c r="I3724" i="2"/>
  <c r="P3724" i="2" s="1" a="1"/>
  <c r="P3724" i="2" s="1"/>
  <c r="I3725" i="2"/>
  <c r="P3725" i="2" s="1" a="1"/>
  <c r="P3725" i="2" s="1"/>
  <c r="I3726" i="2"/>
  <c r="P3726" i="2" s="1" a="1"/>
  <c r="P3726" i="2" s="1"/>
  <c r="I3727" i="2"/>
  <c r="P3727" i="2" s="1" a="1"/>
  <c r="P3727" i="2" s="1"/>
  <c r="I3728" i="2"/>
  <c r="P3728" i="2" s="1" a="1"/>
  <c r="P3728" i="2" s="1"/>
  <c r="I3729" i="2"/>
  <c r="P3729" i="2" s="1" a="1"/>
  <c r="P3729" i="2" s="1"/>
  <c r="I3730" i="2"/>
  <c r="P3730" i="2" s="1" a="1"/>
  <c r="P3730" i="2" s="1"/>
  <c r="I2" i="2"/>
  <c r="P2" i="2" s="1" a="1"/>
  <c r="P2" i="2" s="1"/>
  <c r="F44" i="3"/>
  <c r="E44" i="3"/>
  <c r="G44" i="3"/>
  <c r="N3720" i="2" l="1"/>
  <c r="N3708" i="2"/>
  <c r="N3696" i="2"/>
  <c r="N3684" i="2"/>
  <c r="N3672" i="2"/>
  <c r="N3660" i="2"/>
  <c r="N3648" i="2"/>
  <c r="N3636" i="2"/>
  <c r="N3624" i="2"/>
  <c r="N3612" i="2"/>
  <c r="N3600" i="2"/>
  <c r="N3588" i="2"/>
  <c r="N3576" i="2"/>
  <c r="N3564" i="2"/>
  <c r="N3552" i="2"/>
  <c r="N3540" i="2"/>
  <c r="N3528" i="2"/>
  <c r="N3516" i="2"/>
  <c r="N3504" i="2"/>
  <c r="N3492" i="2"/>
  <c r="N3480" i="2"/>
  <c r="N3468" i="2"/>
  <c r="N3456" i="2"/>
  <c r="N3444" i="2"/>
  <c r="N3432" i="2"/>
  <c r="N3420" i="2"/>
  <c r="N3408" i="2"/>
  <c r="N3396" i="2"/>
  <c r="N3384" i="2"/>
  <c r="N3372" i="2"/>
  <c r="N3360" i="2"/>
  <c r="N3348" i="2"/>
  <c r="N3336" i="2"/>
  <c r="N3324" i="2"/>
  <c r="N3312" i="2"/>
  <c r="N3300" i="2"/>
  <c r="N3288" i="2"/>
  <c r="N3276" i="2"/>
  <c r="N3264" i="2"/>
  <c r="N3252" i="2"/>
  <c r="N3240" i="2"/>
  <c r="N3228" i="2"/>
  <c r="N3216" i="2"/>
  <c r="N3204" i="2"/>
  <c r="N3192" i="2"/>
  <c r="N3180" i="2"/>
  <c r="N3168" i="2"/>
  <c r="N3156" i="2"/>
  <c r="N3144" i="2"/>
  <c r="N3132" i="2"/>
  <c r="N3120" i="2"/>
  <c r="N3108" i="2"/>
  <c r="N3096" i="2"/>
  <c r="N3084" i="2"/>
  <c r="N3072" i="2"/>
  <c r="N3060" i="2"/>
  <c r="N3048" i="2"/>
  <c r="N3036" i="2"/>
  <c r="N3024" i="2"/>
  <c r="N3012" i="2"/>
  <c r="N3000" i="2"/>
  <c r="N2988" i="2"/>
  <c r="N2976" i="2"/>
  <c r="N2964" i="2"/>
  <c r="N2952" i="2"/>
  <c r="N2940" i="2"/>
  <c r="N2928" i="2"/>
  <c r="N2916" i="2"/>
  <c r="N2904" i="2"/>
  <c r="N2892" i="2"/>
  <c r="N2880" i="2"/>
  <c r="N2868" i="2"/>
  <c r="N2856" i="2"/>
  <c r="N2844" i="2"/>
  <c r="N2832" i="2"/>
  <c r="N2820" i="2"/>
  <c r="N2808" i="2"/>
  <c r="N2796" i="2"/>
  <c r="N2784" i="2"/>
  <c r="N2772" i="2"/>
  <c r="N2760" i="2"/>
  <c r="N2748" i="2"/>
  <c r="N2736" i="2"/>
  <c r="N2724" i="2"/>
  <c r="N2712" i="2"/>
  <c r="N2700" i="2"/>
  <c r="N2688" i="2"/>
  <c r="N2676" i="2"/>
  <c r="N2664" i="2"/>
  <c r="N2652" i="2"/>
  <c r="N2640" i="2"/>
  <c r="N2628" i="2"/>
  <c r="N2616" i="2"/>
  <c r="N2604" i="2"/>
  <c r="N2592" i="2"/>
  <c r="N2580" i="2"/>
  <c r="N2568" i="2"/>
  <c r="N2556" i="2"/>
  <c r="N2544" i="2"/>
  <c r="N2532" i="2"/>
  <c r="N2520" i="2"/>
  <c r="N2508" i="2"/>
  <c r="N2496" i="2"/>
  <c r="N2484" i="2"/>
  <c r="N2472" i="2"/>
  <c r="N2460" i="2"/>
  <c r="N2448" i="2"/>
  <c r="N2436" i="2"/>
  <c r="N2424" i="2"/>
  <c r="N2412" i="2"/>
  <c r="N2400" i="2"/>
  <c r="N2388" i="2"/>
  <c r="N2376" i="2"/>
  <c r="N2364" i="2"/>
  <c r="N2352" i="2"/>
  <c r="N2340" i="2"/>
  <c r="N2" i="2"/>
  <c r="N3730" i="2"/>
  <c r="N3718" i="2"/>
  <c r="N3706" i="2"/>
  <c r="N3694" i="2"/>
  <c r="N3682" i="2"/>
  <c r="N3670" i="2"/>
  <c r="N3658" i="2"/>
  <c r="N3646" i="2"/>
  <c r="N3634" i="2"/>
  <c r="N3622" i="2"/>
  <c r="N3610" i="2"/>
  <c r="N3598" i="2"/>
  <c r="N3586" i="2"/>
  <c r="N3574" i="2"/>
  <c r="N3562" i="2"/>
  <c r="N3550" i="2"/>
  <c r="N3538" i="2"/>
  <c r="N3526" i="2"/>
  <c r="N3514" i="2"/>
  <c r="N3502" i="2"/>
  <c r="N3490" i="2"/>
  <c r="N3478" i="2"/>
  <c r="N3466" i="2"/>
  <c r="N3454" i="2"/>
  <c r="N3442" i="2"/>
  <c r="N3430" i="2"/>
  <c r="N3418" i="2"/>
  <c r="N3406" i="2"/>
  <c r="N3394" i="2"/>
  <c r="N3382" i="2"/>
  <c r="N3370" i="2"/>
  <c r="N3358" i="2"/>
  <c r="N3346" i="2"/>
  <c r="N3334" i="2"/>
  <c r="N3322" i="2"/>
  <c r="N3310" i="2"/>
  <c r="N3298" i="2"/>
  <c r="N3286" i="2"/>
  <c r="N3274" i="2"/>
  <c r="N3262" i="2"/>
  <c r="N3250" i="2"/>
  <c r="N3238" i="2"/>
  <c r="N3226" i="2"/>
  <c r="N3214" i="2"/>
  <c r="N3202" i="2"/>
  <c r="N3190" i="2"/>
  <c r="N3178" i="2"/>
  <c r="N3166" i="2"/>
  <c r="N3154" i="2"/>
  <c r="N3142" i="2"/>
  <c r="N3130" i="2"/>
  <c r="N3118" i="2"/>
  <c r="N3106" i="2"/>
  <c r="N3094" i="2"/>
  <c r="N3082" i="2"/>
  <c r="N3070" i="2"/>
  <c r="N3058" i="2"/>
  <c r="N3046" i="2"/>
  <c r="N3034" i="2"/>
  <c r="N3022" i="2"/>
  <c r="N3010" i="2"/>
  <c r="N2998" i="2"/>
  <c r="N2986" i="2"/>
  <c r="N2974" i="2"/>
  <c r="N2962" i="2"/>
  <c r="N2950" i="2"/>
  <c r="N2938" i="2"/>
  <c r="N2926" i="2"/>
  <c r="N2914" i="2"/>
  <c r="N2902" i="2"/>
  <c r="N2890" i="2"/>
  <c r="N2878" i="2"/>
  <c r="N2866" i="2"/>
  <c r="N2854" i="2"/>
  <c r="N2842" i="2"/>
  <c r="N2830" i="2"/>
  <c r="N2818" i="2"/>
  <c r="N2806" i="2"/>
  <c r="N2794" i="2"/>
  <c r="N2782" i="2"/>
  <c r="N2770" i="2"/>
  <c r="N2758" i="2"/>
  <c r="N2746" i="2"/>
  <c r="N2734" i="2"/>
  <c r="N2722" i="2"/>
  <c r="N2710" i="2"/>
  <c r="N2698" i="2"/>
  <c r="N2686" i="2"/>
  <c r="N2674" i="2"/>
  <c r="N2662" i="2"/>
  <c r="N2650" i="2"/>
  <c r="N2638" i="2"/>
  <c r="N2626" i="2"/>
  <c r="N2614" i="2"/>
  <c r="N2602" i="2"/>
  <c r="N2590" i="2"/>
  <c r="N2578" i="2"/>
  <c r="N2566" i="2"/>
  <c r="N2554" i="2"/>
  <c r="N2542" i="2"/>
  <c r="N2530" i="2"/>
  <c r="N2518" i="2"/>
  <c r="N2506" i="2"/>
  <c r="N2494" i="2"/>
  <c r="N2482" i="2"/>
  <c r="N2470" i="2"/>
  <c r="N2458" i="2"/>
  <c r="N2446" i="2"/>
  <c r="N2434" i="2"/>
  <c r="N2422" i="2"/>
  <c r="N2410" i="2"/>
  <c r="N2398" i="2"/>
  <c r="N2386" i="2"/>
  <c r="N2374" i="2"/>
  <c r="N2362" i="2"/>
  <c r="N2350" i="2"/>
  <c r="N2338" i="2"/>
  <c r="N2326" i="2"/>
  <c r="N2314" i="2"/>
  <c r="N2302" i="2"/>
  <c r="N2290" i="2"/>
  <c r="N2278" i="2"/>
  <c r="N2266" i="2"/>
  <c r="N2254" i="2"/>
  <c r="N2242" i="2"/>
  <c r="N2230" i="2"/>
  <c r="N2218" i="2"/>
  <c r="N2206" i="2"/>
  <c r="N2194" i="2"/>
  <c r="N2182" i="2"/>
  <c r="N2170" i="2"/>
  <c r="N2158" i="2"/>
  <c r="N2146" i="2"/>
  <c r="N2134" i="2"/>
  <c r="N2122" i="2"/>
  <c r="N2110" i="2"/>
  <c r="N2098" i="2"/>
  <c r="N2086" i="2"/>
  <c r="N2074" i="2"/>
  <c r="N2062" i="2"/>
  <c r="N2050" i="2"/>
  <c r="N2038" i="2"/>
  <c r="N2026" i="2"/>
  <c r="N2014" i="2"/>
  <c r="N2002" i="2"/>
  <c r="N1990" i="2"/>
  <c r="N1978" i="2"/>
  <c r="N1966" i="2"/>
  <c r="N1954" i="2"/>
  <c r="N1942" i="2"/>
  <c r="N1930" i="2"/>
  <c r="N1918" i="2"/>
  <c r="N1906" i="2"/>
  <c r="N1894" i="2"/>
  <c r="N1882" i="2"/>
  <c r="N1870" i="2"/>
  <c r="N1858" i="2"/>
  <c r="N1846" i="2"/>
  <c r="N1834" i="2"/>
  <c r="N1822" i="2"/>
  <c r="N1810" i="2"/>
  <c r="N1798" i="2"/>
  <c r="N1786" i="2"/>
  <c r="N1774" i="2"/>
  <c r="N1762" i="2"/>
  <c r="N1750" i="2"/>
  <c r="N1738" i="2"/>
  <c r="N1726" i="2"/>
  <c r="N1714" i="2"/>
  <c r="N1702" i="2"/>
  <c r="N1690" i="2"/>
  <c r="N1678" i="2"/>
  <c r="N1666" i="2"/>
  <c r="N1654" i="2"/>
  <c r="N1642" i="2"/>
  <c r="N1630" i="2"/>
  <c r="N1618" i="2"/>
  <c r="N1606" i="2"/>
  <c r="N1594" i="2"/>
  <c r="N1582" i="2"/>
  <c r="N1570" i="2"/>
  <c r="N1558" i="2"/>
  <c r="N1546" i="2"/>
  <c r="N1534" i="2"/>
  <c r="N1522" i="2"/>
  <c r="N1510" i="2"/>
  <c r="N1498" i="2"/>
  <c r="N1486" i="2"/>
  <c r="N1474" i="2"/>
  <c r="N1462" i="2"/>
  <c r="N1450" i="2"/>
  <c r="N1438" i="2"/>
  <c r="N1426" i="2"/>
  <c r="N1414" i="2"/>
  <c r="N1402" i="2"/>
  <c r="N1390" i="2"/>
  <c r="N1378" i="2"/>
  <c r="N1366" i="2"/>
  <c r="N1354" i="2"/>
  <c r="N1342" i="2"/>
  <c r="N1330" i="2"/>
  <c r="N1318" i="2"/>
  <c r="N1306" i="2"/>
  <c r="N1294" i="2"/>
  <c r="N1282" i="2"/>
  <c r="N1270" i="2"/>
  <c r="N1258" i="2"/>
  <c r="N1246" i="2"/>
  <c r="N1234" i="2"/>
  <c r="N1222" i="2"/>
  <c r="N1210" i="2"/>
  <c r="N1198" i="2"/>
  <c r="N1186" i="2"/>
  <c r="N1174" i="2"/>
  <c r="N1162" i="2"/>
  <c r="N1150" i="2"/>
  <c r="N1138" i="2"/>
  <c r="N1126" i="2"/>
  <c r="N1114" i="2"/>
  <c r="N1102" i="2"/>
  <c r="N1090" i="2"/>
  <c r="N1078" i="2"/>
  <c r="N1066" i="2"/>
  <c r="N1054" i="2"/>
  <c r="N1042" i="2"/>
  <c r="N1030" i="2"/>
  <c r="N1018" i="2"/>
  <c r="N1006" i="2"/>
  <c r="N994" i="2"/>
  <c r="N982" i="2"/>
  <c r="N970" i="2"/>
  <c r="N958" i="2"/>
  <c r="N946" i="2"/>
  <c r="N934" i="2"/>
  <c r="N922" i="2"/>
  <c r="N910" i="2"/>
  <c r="N898" i="2"/>
  <c r="N886" i="2"/>
  <c r="N874" i="2"/>
  <c r="N862" i="2"/>
  <c r="N850" i="2"/>
  <c r="N838" i="2"/>
  <c r="N826" i="2"/>
  <c r="N814" i="2"/>
  <c r="N802" i="2"/>
  <c r="N790" i="2"/>
  <c r="N778" i="2"/>
  <c r="N766" i="2"/>
  <c r="N754" i="2"/>
  <c r="N742" i="2"/>
  <c r="N730" i="2"/>
  <c r="N718" i="2"/>
  <c r="N706" i="2"/>
  <c r="N694" i="2"/>
  <c r="N682" i="2"/>
  <c r="N670" i="2"/>
  <c r="N658" i="2"/>
  <c r="N646" i="2"/>
  <c r="N634" i="2"/>
  <c r="N622" i="2"/>
  <c r="N610" i="2"/>
  <c r="N598" i="2"/>
  <c r="N586" i="2"/>
  <c r="N574" i="2"/>
  <c r="N562" i="2"/>
  <c r="N550" i="2"/>
  <c r="N538" i="2"/>
  <c r="N526" i="2"/>
  <c r="N3719" i="2"/>
  <c r="N3695" i="2"/>
  <c r="N3683" i="2"/>
  <c r="N3647" i="2"/>
  <c r="N3623" i="2"/>
  <c r="N3587" i="2"/>
  <c r="N3563" i="2"/>
  <c r="N3539" i="2"/>
  <c r="N3503" i="2"/>
  <c r="N3479" i="2"/>
  <c r="N3431" i="2"/>
  <c r="N3407" i="2"/>
  <c r="N3371" i="2"/>
  <c r="N3347" i="2"/>
  <c r="N3323" i="2"/>
  <c r="N3299" i="2"/>
  <c r="N3287" i="2"/>
  <c r="N3263" i="2"/>
  <c r="N3239" i="2"/>
  <c r="N3203" i="2"/>
  <c r="N3179" i="2"/>
  <c r="N3155" i="2"/>
  <c r="N3131" i="2"/>
  <c r="N3107" i="2"/>
  <c r="N3083" i="2"/>
  <c r="N3071" i="2"/>
  <c r="N3047" i="2"/>
  <c r="N3023" i="2"/>
  <c r="N2999" i="2"/>
  <c r="N2975" i="2"/>
  <c r="N2951" i="2"/>
  <c r="N2927" i="2"/>
  <c r="N2903" i="2"/>
  <c r="N2891" i="2"/>
  <c r="N2855" i="2"/>
  <c r="N2831" i="2"/>
  <c r="N2807" i="2"/>
  <c r="N2783" i="2"/>
  <c r="N2759" i="2"/>
  <c r="N2723" i="2"/>
  <c r="N2699" i="2"/>
  <c r="N2675" i="2"/>
  <c r="N2651" i="2"/>
  <c r="N2627" i="2"/>
  <c r="N2603" i="2"/>
  <c r="N2579" i="2"/>
  <c r="N2555" i="2"/>
  <c r="N2531" i="2"/>
  <c r="N2507" i="2"/>
  <c r="N2483" i="2"/>
  <c r="N2459" i="2"/>
  <c r="N2435" i="2"/>
  <c r="N2411" i="2"/>
  <c r="N2387" i="2"/>
  <c r="N2363" i="2"/>
  <c r="N2339" i="2"/>
  <c r="N2315" i="2"/>
  <c r="N2291" i="2"/>
  <c r="N2267" i="2"/>
  <c r="N2243" i="2"/>
  <c r="N2219" i="2"/>
  <c r="N2195" i="2"/>
  <c r="N2171" i="2"/>
  <c r="N2147" i="2"/>
  <c r="N2123" i="2"/>
  <c r="N2099" i="2"/>
  <c r="N2075" i="2"/>
  <c r="N2051" i="2"/>
  <c r="N2027" i="2"/>
  <c r="N2003" i="2"/>
  <c r="N1979" i="2"/>
  <c r="N1955" i="2"/>
  <c r="N1931" i="2"/>
  <c r="N1907" i="2"/>
  <c r="N1883" i="2"/>
  <c r="N1859" i="2"/>
  <c r="N1835" i="2"/>
  <c r="N1811" i="2"/>
  <c r="N1787" i="2"/>
  <c r="N1703" i="2"/>
  <c r="N1031" i="2"/>
  <c r="N3659" i="2"/>
  <c r="N3599" i="2"/>
  <c r="N3527" i="2"/>
  <c r="N3455" i="2"/>
  <c r="N3383" i="2"/>
  <c r="N3215" i="2"/>
  <c r="N2735" i="2"/>
  <c r="N1055" i="2"/>
  <c r="N2867" i="2"/>
  <c r="N3707" i="2"/>
  <c r="N3671" i="2"/>
  <c r="N3635" i="2"/>
  <c r="N3611" i="2"/>
  <c r="N3575" i="2"/>
  <c r="N3551" i="2"/>
  <c r="N3515" i="2"/>
  <c r="N3491" i="2"/>
  <c r="N3467" i="2"/>
  <c r="N3443" i="2"/>
  <c r="N3419" i="2"/>
  <c r="N3395" i="2"/>
  <c r="N3359" i="2"/>
  <c r="N3335" i="2"/>
  <c r="N3311" i="2"/>
  <c r="N3275" i="2"/>
  <c r="N3251" i="2"/>
  <c r="N3227" i="2"/>
  <c r="N3191" i="2"/>
  <c r="N3167" i="2"/>
  <c r="N3143" i="2"/>
  <c r="N3119" i="2"/>
  <c r="N3095" i="2"/>
  <c r="N3059" i="2"/>
  <c r="N3035" i="2"/>
  <c r="N3011" i="2"/>
  <c r="N2987" i="2"/>
  <c r="N2963" i="2"/>
  <c r="N2939" i="2"/>
  <c r="N2915" i="2"/>
  <c r="N2879" i="2"/>
  <c r="N2843" i="2"/>
  <c r="N2819" i="2"/>
  <c r="N2795" i="2"/>
  <c r="N2771" i="2"/>
  <c r="N2747" i="2"/>
  <c r="N2711" i="2"/>
  <c r="N2687" i="2"/>
  <c r="N2663" i="2"/>
  <c r="N2639" i="2"/>
  <c r="N2615" i="2"/>
  <c r="N2591" i="2"/>
  <c r="N2567" i="2"/>
  <c r="N2543" i="2"/>
  <c r="N2519" i="2"/>
  <c r="N2495" i="2"/>
  <c r="N2471" i="2"/>
  <c r="N2447" i="2"/>
  <c r="N2423" i="2"/>
  <c r="N2399" i="2"/>
  <c r="N2375" i="2"/>
  <c r="N2351" i="2"/>
  <c r="N2327" i="2"/>
  <c r="N2303" i="2"/>
  <c r="N2279" i="2"/>
  <c r="N2255" i="2"/>
  <c r="N2231" i="2"/>
  <c r="N2207" i="2"/>
  <c r="N2183" i="2"/>
  <c r="N2159" i="2"/>
  <c r="N2135" i="2"/>
  <c r="N2111" i="2"/>
  <c r="N2087" i="2"/>
  <c r="N2063" i="2"/>
  <c r="N2039" i="2"/>
  <c r="N2015" i="2"/>
  <c r="N1991" i="2"/>
  <c r="N1967" i="2"/>
  <c r="N1943" i="2"/>
  <c r="N1919" i="2"/>
  <c r="N1895" i="2"/>
  <c r="N1871" i="2"/>
  <c r="N1847" i="2"/>
  <c r="N1823" i="2"/>
  <c r="N1799" i="2"/>
  <c r="N1775" i="2"/>
  <c r="N1763" i="2"/>
  <c r="N1751" i="2"/>
  <c r="N1739" i="2"/>
  <c r="N1727" i="2"/>
  <c r="N1715" i="2"/>
  <c r="N1691" i="2"/>
  <c r="N1679" i="2"/>
  <c r="N1667" i="2"/>
  <c r="N1655" i="2"/>
  <c r="N1643" i="2"/>
  <c r="N1631" i="2"/>
  <c r="N1619" i="2"/>
  <c r="N1607" i="2"/>
  <c r="N1595" i="2"/>
  <c r="N1583" i="2"/>
  <c r="N1571" i="2"/>
  <c r="N1559" i="2"/>
  <c r="N1547" i="2"/>
  <c r="N1535" i="2"/>
  <c r="N1523" i="2"/>
  <c r="N1511" i="2"/>
  <c r="N1499" i="2"/>
  <c r="N1487" i="2"/>
  <c r="N1475" i="2"/>
  <c r="N1463" i="2"/>
  <c r="N1451" i="2"/>
  <c r="N1439" i="2"/>
  <c r="N1427" i="2"/>
  <c r="N1415" i="2"/>
  <c r="N1403" i="2"/>
  <c r="N1391" i="2"/>
  <c r="N1379" i="2"/>
  <c r="N1367" i="2"/>
  <c r="N1355" i="2"/>
  <c r="N1343" i="2"/>
  <c r="N1331" i="2"/>
  <c r="N1319" i="2"/>
  <c r="N1307" i="2"/>
  <c r="N1295" i="2"/>
  <c r="N1283" i="2"/>
  <c r="N1271" i="2"/>
  <c r="N1259" i="2"/>
  <c r="N1247" i="2"/>
  <c r="N1235" i="2"/>
  <c r="N1223" i="2"/>
  <c r="N1211" i="2"/>
  <c r="N1199" i="2"/>
  <c r="N1187" i="2"/>
  <c r="N1175" i="2"/>
  <c r="N1163" i="2"/>
  <c r="N1151" i="2"/>
  <c r="N1139" i="2"/>
  <c r="N1127" i="2"/>
  <c r="N1115" i="2"/>
  <c r="N1103" i="2"/>
  <c r="N1091" i="2"/>
  <c r="N1079" i="2"/>
  <c r="N1067" i="2"/>
  <c r="N1043" i="2"/>
  <c r="N1007" i="2"/>
  <c r="N971" i="2"/>
  <c r="N947" i="2"/>
  <c r="N911" i="2"/>
  <c r="N887" i="2"/>
  <c r="N863" i="2"/>
  <c r="N827" i="2"/>
  <c r="N803" i="2"/>
  <c r="N779" i="2"/>
  <c r="N743" i="2"/>
  <c r="N719" i="2"/>
  <c r="N695" i="2"/>
  <c r="N671" i="2"/>
  <c r="N635" i="2"/>
  <c r="N3705" i="2"/>
  <c r="N3693" i="2"/>
  <c r="N3669" i="2"/>
  <c r="N3645" i="2"/>
  <c r="N3621" i="2"/>
  <c r="N3597" i="2"/>
  <c r="N3573" i="2"/>
  <c r="N3549" i="2"/>
  <c r="N3513" i="2"/>
  <c r="N3489" i="2"/>
  <c r="N3465" i="2"/>
  <c r="N3441" i="2"/>
  <c r="N3429" i="2"/>
  <c r="N3405" i="2"/>
  <c r="N3381" i="2"/>
  <c r="N3357" i="2"/>
  <c r="N3333" i="2"/>
  <c r="N3309" i="2"/>
  <c r="N3285" i="2"/>
  <c r="N3249" i="2"/>
  <c r="N3225" i="2"/>
  <c r="N3201" i="2"/>
  <c r="N3177" i="2"/>
  <c r="N3165" i="2"/>
  <c r="N3141" i="2"/>
  <c r="N3117" i="2"/>
  <c r="N3081" i="2"/>
  <c r="N3057" i="2"/>
  <c r="N3033" i="2"/>
  <c r="N3021" i="2"/>
  <c r="N2997" i="2"/>
  <c r="N2973" i="2"/>
  <c r="N2949" i="2"/>
  <c r="N2925" i="2"/>
  <c r="N2901" i="2"/>
  <c r="N2877" i="2"/>
  <c r="N2853" i="2"/>
  <c r="N2841" i="2"/>
  <c r="N2817" i="2"/>
  <c r="N2793" i="2"/>
  <c r="N2769" i="2"/>
  <c r="N2745" i="2"/>
  <c r="N2721" i="2"/>
  <c r="N2697" i="2"/>
  <c r="N2673" i="2"/>
  <c r="N2649" i="2"/>
  <c r="N2625" i="2"/>
  <c r="N2601" i="2"/>
  <c r="N2577" i="2"/>
  <c r="N2553" i="2"/>
  <c r="N2529" i="2"/>
  <c r="N2517" i="2"/>
  <c r="N2493" i="2"/>
  <c r="N2469" i="2"/>
  <c r="N2445" i="2"/>
  <c r="N2421" i="2"/>
  <c r="N2397" i="2"/>
  <c r="N2373" i="2"/>
  <c r="N2349" i="2"/>
  <c r="N2325" i="2"/>
  <c r="N2301" i="2"/>
  <c r="N2289" i="2"/>
  <c r="N2265" i="2"/>
  <c r="N2241" i="2"/>
  <c r="N2217" i="2"/>
  <c r="N2193" i="2"/>
  <c r="N2169" i="2"/>
  <c r="N2145" i="2"/>
  <c r="N2121" i="2"/>
  <c r="N2097" i="2"/>
  <c r="N2073" i="2"/>
  <c r="N2049" i="2"/>
  <c r="N2025" i="2"/>
  <c r="N2013" i="2"/>
  <c r="N2001" i="2"/>
  <c r="N1989" i="2"/>
  <c r="N1977" i="2"/>
  <c r="N1965" i="2"/>
  <c r="N1953" i="2"/>
  <c r="N1941" i="2"/>
  <c r="N1929" i="2"/>
  <c r="N1917" i="2"/>
  <c r="N1905" i="2"/>
  <c r="N1893" i="2"/>
  <c r="N1881" i="2"/>
  <c r="N1869" i="2"/>
  <c r="N1857" i="2"/>
  <c r="N1845" i="2"/>
  <c r="N1833" i="2"/>
  <c r="N1821" i="2"/>
  <c r="N1809" i="2"/>
  <c r="N1797" i="2"/>
  <c r="N1785" i="2"/>
  <c r="N1773" i="2"/>
  <c r="N1761" i="2"/>
  <c r="N1749" i="2"/>
  <c r="N1737" i="2"/>
  <c r="N1725" i="2"/>
  <c r="N1713" i="2"/>
  <c r="N1701" i="2"/>
  <c r="N1689" i="2"/>
  <c r="N1677" i="2"/>
  <c r="N1665" i="2"/>
  <c r="N1653" i="2"/>
  <c r="N1641" i="2"/>
  <c r="N1629" i="2"/>
  <c r="N1617" i="2"/>
  <c r="N1605" i="2"/>
  <c r="N1593" i="2"/>
  <c r="N1581" i="2"/>
  <c r="N1569" i="2"/>
  <c r="N1557" i="2"/>
  <c r="N1545" i="2"/>
  <c r="N1533" i="2"/>
  <c r="N1521" i="2"/>
  <c r="N1509" i="2"/>
  <c r="N1497" i="2"/>
  <c r="N1485" i="2"/>
  <c r="N1473" i="2"/>
  <c r="N1461" i="2"/>
  <c r="N1449" i="2"/>
  <c r="N1437" i="2"/>
  <c r="N1425" i="2"/>
  <c r="N1413" i="2"/>
  <c r="N1401" i="2"/>
  <c r="N1389" i="2"/>
  <c r="N1019" i="2"/>
  <c r="N935" i="2"/>
  <c r="N851" i="2"/>
  <c r="N767" i="2"/>
  <c r="N659" i="2"/>
  <c r="N995" i="2"/>
  <c r="N983" i="2"/>
  <c r="N959" i="2"/>
  <c r="N923" i="2"/>
  <c r="N899" i="2"/>
  <c r="N875" i="2"/>
  <c r="N839" i="2"/>
  <c r="N815" i="2"/>
  <c r="N791" i="2"/>
  <c r="N755" i="2"/>
  <c r="N731" i="2"/>
  <c r="N707" i="2"/>
  <c r="N683" i="2"/>
  <c r="N647" i="2"/>
  <c r="N3729" i="2"/>
  <c r="N3717" i="2"/>
  <c r="N3681" i="2"/>
  <c r="N3657" i="2"/>
  <c r="N3633" i="2"/>
  <c r="N3609" i="2"/>
  <c r="N3585" i="2"/>
  <c r="N3561" i="2"/>
  <c r="N3537" i="2"/>
  <c r="N3525" i="2"/>
  <c r="N3501" i="2"/>
  <c r="N3477" i="2"/>
  <c r="N3453" i="2"/>
  <c r="N3417" i="2"/>
  <c r="N3393" i="2"/>
  <c r="N3369" i="2"/>
  <c r="N3345" i="2"/>
  <c r="N3321" i="2"/>
  <c r="N3297" i="2"/>
  <c r="N3273" i="2"/>
  <c r="N3261" i="2"/>
  <c r="N3237" i="2"/>
  <c r="N3213" i="2"/>
  <c r="N3189" i="2"/>
  <c r="N3153" i="2"/>
  <c r="N3129" i="2"/>
  <c r="N3105" i="2"/>
  <c r="N3093" i="2"/>
  <c r="N3069" i="2"/>
  <c r="N3045" i="2"/>
  <c r="N3009" i="2"/>
  <c r="N2985" i="2"/>
  <c r="N2961" i="2"/>
  <c r="N2937" i="2"/>
  <c r="N2913" i="2"/>
  <c r="N2889" i="2"/>
  <c r="N2865" i="2"/>
  <c r="N2829" i="2"/>
  <c r="N2805" i="2"/>
  <c r="N2781" i="2"/>
  <c r="N2757" i="2"/>
  <c r="N2733" i="2"/>
  <c r="N2709" i="2"/>
  <c r="N2685" i="2"/>
  <c r="N2661" i="2"/>
  <c r="N2637" i="2"/>
  <c r="N2613" i="2"/>
  <c r="N2589" i="2"/>
  <c r="N2565" i="2"/>
  <c r="N2541" i="2"/>
  <c r="N2505" i="2"/>
  <c r="N2481" i="2"/>
  <c r="N2457" i="2"/>
  <c r="N2433" i="2"/>
  <c r="N2409" i="2"/>
  <c r="N2385" i="2"/>
  <c r="N2361" i="2"/>
  <c r="N2337" i="2"/>
  <c r="N2313" i="2"/>
  <c r="N2277" i="2"/>
  <c r="N2253" i="2"/>
  <c r="N2229" i="2"/>
  <c r="N2205" i="2"/>
  <c r="N2181" i="2"/>
  <c r="N2157" i="2"/>
  <c r="N2133" i="2"/>
  <c r="N2109" i="2"/>
  <c r="N2085" i="2"/>
  <c r="N2061" i="2"/>
  <c r="N2037" i="2"/>
  <c r="N1341" i="2"/>
  <c r="N1377" i="2"/>
  <c r="N1365" i="2"/>
  <c r="N1353" i="2"/>
  <c r="N1329" i="2"/>
  <c r="N1317" i="2"/>
  <c r="N1305" i="2"/>
  <c r="N1293" i="2"/>
  <c r="N1281" i="2"/>
  <c r="N1269" i="2"/>
  <c r="N1257" i="2"/>
  <c r="N1245" i="2"/>
  <c r="N1233" i="2"/>
  <c r="N1221" i="2"/>
  <c r="N1209" i="2"/>
  <c r="N1197" i="2"/>
  <c r="N1185" i="2"/>
  <c r="N1173" i="2"/>
  <c r="N1161" i="2"/>
  <c r="N1149" i="2"/>
  <c r="N1137" i="2"/>
  <c r="N1125" i="2"/>
  <c r="N1113" i="2"/>
  <c r="N1101" i="2"/>
  <c r="N1089" i="2"/>
  <c r="N1077" i="2"/>
  <c r="N1065" i="2"/>
  <c r="N1053" i="2"/>
  <c r="N1041" i="2"/>
  <c r="N1029" i="2"/>
  <c r="N1017" i="2"/>
  <c r="N1005" i="2"/>
  <c r="N993" i="2"/>
  <c r="N981" i="2"/>
  <c r="N969" i="2"/>
  <c r="N957" i="2"/>
  <c r="N945" i="2"/>
  <c r="N933" i="2"/>
  <c r="N921" i="2"/>
  <c r="N909" i="2"/>
  <c r="N897" i="2"/>
  <c r="N885" i="2"/>
  <c r="N873" i="2"/>
  <c r="N861" i="2"/>
  <c r="N849" i="2"/>
  <c r="N837" i="2"/>
  <c r="N813" i="2"/>
  <c r="N801" i="2"/>
  <c r="N777" i="2"/>
  <c r="N765" i="2"/>
  <c r="N741" i="2"/>
  <c r="N729" i="2"/>
  <c r="N705" i="2"/>
  <c r="N681" i="2"/>
  <c r="N669" i="2"/>
  <c r="N645" i="2"/>
  <c r="N633" i="2"/>
  <c r="N609" i="2"/>
  <c r="N597" i="2"/>
  <c r="N573" i="2"/>
  <c r="N561" i="2"/>
  <c r="N537" i="2"/>
  <c r="N525" i="2"/>
  <c r="N501" i="2"/>
  <c r="N489" i="2"/>
  <c r="N465" i="2"/>
  <c r="N453" i="2"/>
  <c r="N429" i="2"/>
  <c r="N417" i="2"/>
  <c r="N393" i="2"/>
  <c r="N369" i="2"/>
  <c r="N357" i="2"/>
  <c r="N333" i="2"/>
  <c r="N321" i="2"/>
  <c r="N297" i="2"/>
  <c r="N273" i="2"/>
  <c r="N261" i="2"/>
  <c r="N237" i="2"/>
  <c r="N213" i="2"/>
  <c r="N201" i="2"/>
  <c r="N177" i="2"/>
  <c r="N153" i="2"/>
  <c r="N141" i="2"/>
  <c r="N117" i="2"/>
  <c r="N93" i="2"/>
  <c r="N45" i="2"/>
  <c r="N825" i="2"/>
  <c r="N789" i="2"/>
  <c r="N753" i="2"/>
  <c r="N717" i="2"/>
  <c r="N693" i="2"/>
  <c r="N657" i="2"/>
  <c r="N621" i="2"/>
  <c r="N585" i="2"/>
  <c r="N549" i="2"/>
  <c r="N513" i="2"/>
  <c r="N477" i="2"/>
  <c r="N441" i="2"/>
  <c r="N405" i="2"/>
  <c r="N381" i="2"/>
  <c r="N345" i="2"/>
  <c r="N309" i="2"/>
  <c r="N285" i="2"/>
  <c r="N249" i="2"/>
  <c r="N225" i="2"/>
  <c r="N189" i="2"/>
  <c r="N165" i="2"/>
  <c r="N129" i="2"/>
  <c r="N105" i="2"/>
  <c r="N81" i="2"/>
  <c r="N69" i="2"/>
  <c r="N57" i="2"/>
  <c r="N33" i="2"/>
  <c r="N21" i="2"/>
  <c r="N9" i="2"/>
  <c r="N3725" i="2"/>
  <c r="N3713" i="2"/>
  <c r="N3701" i="2"/>
  <c r="N3689" i="2"/>
  <c r="N3677" i="2"/>
  <c r="N3665" i="2"/>
  <c r="N3653" i="2"/>
  <c r="N3641" i="2"/>
  <c r="N3629" i="2"/>
  <c r="N3617" i="2"/>
  <c r="N3605" i="2"/>
  <c r="N3593" i="2"/>
  <c r="N3581" i="2"/>
  <c r="N3569" i="2"/>
  <c r="N3557" i="2"/>
  <c r="N3545" i="2"/>
  <c r="N3533" i="2"/>
  <c r="N3521" i="2"/>
  <c r="N3509" i="2"/>
  <c r="N3497" i="2"/>
  <c r="N3485" i="2"/>
  <c r="N3473" i="2"/>
  <c r="N3461" i="2"/>
  <c r="N3449" i="2"/>
  <c r="N3437" i="2"/>
  <c r="N3425" i="2"/>
  <c r="N3413" i="2"/>
  <c r="N3401" i="2"/>
  <c r="N3389" i="2"/>
  <c r="N3377" i="2"/>
  <c r="N3365" i="2"/>
  <c r="N3353" i="2"/>
  <c r="N3341" i="2"/>
  <c r="N3329" i="2"/>
  <c r="N3317" i="2"/>
  <c r="N3305" i="2"/>
  <c r="N3293" i="2"/>
  <c r="N3281" i="2"/>
  <c r="N3269" i="2"/>
  <c r="N3257" i="2"/>
  <c r="N3245" i="2"/>
  <c r="N3233" i="2"/>
  <c r="N3221" i="2"/>
  <c r="N3209" i="2"/>
  <c r="N3197" i="2"/>
  <c r="N3185" i="2"/>
  <c r="N3173" i="2"/>
  <c r="N3161" i="2"/>
  <c r="N3149" i="2"/>
  <c r="N3137" i="2"/>
  <c r="N748" i="2"/>
  <c r="N3676" i="2"/>
  <c r="N3352" i="2"/>
  <c r="N2800" i="2"/>
  <c r="N1948" i="2"/>
  <c r="N244" i="2"/>
  <c r="N3724" i="2"/>
  <c r="N3700" i="2"/>
  <c r="N3664" i="2"/>
  <c r="N3640" i="2"/>
  <c r="N3616" i="2"/>
  <c r="N3592" i="2"/>
  <c r="N3580" i="2"/>
  <c r="N3556" i="2"/>
  <c r="N3532" i="2"/>
  <c r="N3508" i="2"/>
  <c r="N3484" i="2"/>
  <c r="N3472" i="2"/>
  <c r="N3448" i="2"/>
  <c r="N3424" i="2"/>
  <c r="N3400" i="2"/>
  <c r="N3376" i="2"/>
  <c r="N3340" i="2"/>
  <c r="N3316" i="2"/>
  <c r="N3292" i="2"/>
  <c r="N3268" i="2"/>
  <c r="N3244" i="2"/>
  <c r="N3220" i="2"/>
  <c r="N3208" i="2"/>
  <c r="N3184" i="2"/>
  <c r="N3160" i="2"/>
  <c r="N3136" i="2"/>
  <c r="N3112" i="2"/>
  <c r="N3088" i="2"/>
  <c r="N3064" i="2"/>
  <c r="N3040" i="2"/>
  <c r="N3016" i="2"/>
  <c r="N2992" i="2"/>
  <c r="N2980" i="2"/>
  <c r="N2956" i="2"/>
  <c r="N2932" i="2"/>
  <c r="N2908" i="2"/>
  <c r="N2884" i="2"/>
  <c r="N2860" i="2"/>
  <c r="N2848" i="2"/>
  <c r="N2824" i="2"/>
  <c r="N2788" i="2"/>
  <c r="N2764" i="2"/>
  <c r="N2740" i="2"/>
  <c r="N2716" i="2"/>
  <c r="N2692" i="2"/>
  <c r="N2668" i="2"/>
  <c r="N2644" i="2"/>
  <c r="N2620" i="2"/>
  <c r="N2596" i="2"/>
  <c r="N2572" i="2"/>
  <c r="N2548" i="2"/>
  <c r="N2524" i="2"/>
  <c r="N2500" i="2"/>
  <c r="N2476" i="2"/>
  <c r="N2452" i="2"/>
  <c r="N2440" i="2"/>
  <c r="N2416" i="2"/>
  <c r="N2392" i="2"/>
  <c r="N2368" i="2"/>
  <c r="N2344" i="2"/>
  <c r="N2320" i="2"/>
  <c r="N2296" i="2"/>
  <c r="N2284" i="2"/>
  <c r="N2260" i="2"/>
  <c r="N2236" i="2"/>
  <c r="N2212" i="2"/>
  <c r="N2188" i="2"/>
  <c r="N2176" i="2"/>
  <c r="N2152" i="2"/>
  <c r="N2128" i="2"/>
  <c r="N2104" i="2"/>
  <c r="N2080" i="2"/>
  <c r="N2056" i="2"/>
  <c r="N2032" i="2"/>
  <c r="N2008" i="2"/>
  <c r="N1984" i="2"/>
  <c r="N1972" i="2"/>
  <c r="N1936" i="2"/>
  <c r="N1912" i="2"/>
  <c r="N1888" i="2"/>
  <c r="N1864" i="2"/>
  <c r="N1840" i="2"/>
  <c r="N1816" i="2"/>
  <c r="N1792" i="2"/>
  <c r="N1768" i="2"/>
  <c r="N1744" i="2"/>
  <c r="N1720" i="2"/>
  <c r="N1696" i="2"/>
  <c r="N1672" i="2"/>
  <c r="N1648" i="2"/>
  <c r="N1624" i="2"/>
  <c r="N1600" i="2"/>
  <c r="N1576" i="2"/>
  <c r="N1552" i="2"/>
  <c r="N1528" i="2"/>
  <c r="N1504" i="2"/>
  <c r="N1480" i="2"/>
  <c r="N1456" i="2"/>
  <c r="N1432" i="2"/>
  <c r="N1408" i="2"/>
  <c r="N1384" i="2"/>
  <c r="N1360" i="2"/>
  <c r="N1336" i="2"/>
  <c r="N1312" i="2"/>
  <c r="N1288" i="2"/>
  <c r="N1264" i="2"/>
  <c r="N1240" i="2"/>
  <c r="N1216" i="2"/>
  <c r="N1192" i="2"/>
  <c r="N1168" i="2"/>
  <c r="N1144" i="2"/>
  <c r="N1120" i="2"/>
  <c r="N1096" i="2"/>
  <c r="N1072" i="2"/>
  <c r="N1048" i="2"/>
  <c r="N1024" i="2"/>
  <c r="N1000" i="2"/>
  <c r="N976" i="2"/>
  <c r="N952" i="2"/>
  <c r="N928" i="2"/>
  <c r="N904" i="2"/>
  <c r="N880" i="2"/>
  <c r="N856" i="2"/>
  <c r="N820" i="2"/>
  <c r="N724" i="2"/>
  <c r="N3712" i="2"/>
  <c r="N3688" i="2"/>
  <c r="N3652" i="2"/>
  <c r="N3628" i="2"/>
  <c r="N3604" i="2"/>
  <c r="N3568" i="2"/>
  <c r="N3544" i="2"/>
  <c r="N3520" i="2"/>
  <c r="N3496" i="2"/>
  <c r="N3460" i="2"/>
  <c r="N3436" i="2"/>
  <c r="N3412" i="2"/>
  <c r="N3388" i="2"/>
  <c r="N3364" i="2"/>
  <c r="N3328" i="2"/>
  <c r="N3304" i="2"/>
  <c r="N3280" i="2"/>
  <c r="N3256" i="2"/>
  <c r="N3232" i="2"/>
  <c r="N3196" i="2"/>
  <c r="N3172" i="2"/>
  <c r="N3148" i="2"/>
  <c r="N3124" i="2"/>
  <c r="N3100" i="2"/>
  <c r="N3076" i="2"/>
  <c r="N3052" i="2"/>
  <c r="N3028" i="2"/>
  <c r="N3004" i="2"/>
  <c r="N2968" i="2"/>
  <c r="N2944" i="2"/>
  <c r="N2920" i="2"/>
  <c r="N2896" i="2"/>
  <c r="N2872" i="2"/>
  <c r="N2836" i="2"/>
  <c r="N2812" i="2"/>
  <c r="N2776" i="2"/>
  <c r="N2752" i="2"/>
  <c r="N2728" i="2"/>
  <c r="N2704" i="2"/>
  <c r="N2680" i="2"/>
  <c r="N2656" i="2"/>
  <c r="N2632" i="2"/>
  <c r="N2608" i="2"/>
  <c r="N2584" i="2"/>
  <c r="N2560" i="2"/>
  <c r="N2536" i="2"/>
  <c r="N2512" i="2"/>
  <c r="N2488" i="2"/>
  <c r="N2464" i="2"/>
  <c r="N2428" i="2"/>
  <c r="N2404" i="2"/>
  <c r="N2380" i="2"/>
  <c r="N2356" i="2"/>
  <c r="N2332" i="2"/>
  <c r="N2308" i="2"/>
  <c r="N2272" i="2"/>
  <c r="N2248" i="2"/>
  <c r="N2224" i="2"/>
  <c r="N2200" i="2"/>
  <c r="N2164" i="2"/>
  <c r="N2140" i="2"/>
  <c r="N2116" i="2"/>
  <c r="N2092" i="2"/>
  <c r="N2068" i="2"/>
  <c r="N2044" i="2"/>
  <c r="N2020" i="2"/>
  <c r="N1996" i="2"/>
  <c r="N1960" i="2"/>
  <c r="N1924" i="2"/>
  <c r="N1900" i="2"/>
  <c r="N1876" i="2"/>
  <c r="N1852" i="2"/>
  <c r="N1828" i="2"/>
  <c r="N1804" i="2"/>
  <c r="N1780" i="2"/>
  <c r="N1756" i="2"/>
  <c r="N1732" i="2"/>
  <c r="N1708" i="2"/>
  <c r="N1684" i="2"/>
  <c r="N1660" i="2"/>
  <c r="N1636" i="2"/>
  <c r="N1612" i="2"/>
  <c r="N1588" i="2"/>
  <c r="N1564" i="2"/>
  <c r="N1540" i="2"/>
  <c r="N1516" i="2"/>
  <c r="N1492" i="2"/>
  <c r="N1468" i="2"/>
  <c r="N1444" i="2"/>
  <c r="N1420" i="2"/>
  <c r="N1396" i="2"/>
  <c r="N1372" i="2"/>
  <c r="N1348" i="2"/>
  <c r="N1324" i="2"/>
  <c r="N1300" i="2"/>
  <c r="N1276" i="2"/>
  <c r="N1252" i="2"/>
  <c r="N1228" i="2"/>
  <c r="N1204" i="2"/>
  <c r="N1180" i="2"/>
  <c r="N1156" i="2"/>
  <c r="N1132" i="2"/>
  <c r="N1108" i="2"/>
  <c r="N1084" i="2"/>
  <c r="N1060" i="2"/>
  <c r="N1036" i="2"/>
  <c r="N1012" i="2"/>
  <c r="N988" i="2"/>
  <c r="N964" i="2"/>
  <c r="N940" i="2"/>
  <c r="N916" i="2"/>
  <c r="N892" i="2"/>
  <c r="N868" i="2"/>
  <c r="N844" i="2"/>
  <c r="N832" i="2"/>
  <c r="N808" i="2"/>
  <c r="N796" i="2"/>
  <c r="N784" i="2"/>
  <c r="N772" i="2"/>
  <c r="N760" i="2"/>
  <c r="N736" i="2"/>
  <c r="N3728" i="2"/>
  <c r="N3692" i="2"/>
  <c r="N3668" i="2"/>
  <c r="N3644" i="2"/>
  <c r="N3620" i="2"/>
  <c r="N3584" i="2"/>
  <c r="N3560" i="2"/>
  <c r="N3536" i="2"/>
  <c r="N3500" i="2"/>
  <c r="N3464" i="2"/>
  <c r="N3440" i="2"/>
  <c r="N3416" i="2"/>
  <c r="N3380" i="2"/>
  <c r="N3356" i="2"/>
  <c r="N3332" i="2"/>
  <c r="N3308" i="2"/>
  <c r="N3272" i="2"/>
  <c r="N3248" i="2"/>
  <c r="N3224" i="2"/>
  <c r="N3176" i="2"/>
  <c r="N3152" i="2"/>
  <c r="N3140" i="2"/>
  <c r="N3104" i="2"/>
  <c r="N3068" i="2"/>
  <c r="N3044" i="2"/>
  <c r="N3020" i="2"/>
  <c r="N2984" i="2"/>
  <c r="N2960" i="2"/>
  <c r="N2936" i="2"/>
  <c r="N2912" i="2"/>
  <c r="N2876" i="2"/>
  <c r="N2852" i="2"/>
  <c r="N2828" i="2"/>
  <c r="N2792" i="2"/>
  <c r="N2768" i="2"/>
  <c r="N2744" i="2"/>
  <c r="N2720" i="2"/>
  <c r="N2684" i="2"/>
  <c r="N2660" i="2"/>
  <c r="N2636" i="2"/>
  <c r="N2600" i="2"/>
  <c r="N2576" i="2"/>
  <c r="N2552" i="2"/>
  <c r="N2516" i="2"/>
  <c r="N2492" i="2"/>
  <c r="N2468" i="2"/>
  <c r="N2444" i="2"/>
  <c r="N2420" i="2"/>
  <c r="N2396" i="2"/>
  <c r="N2372" i="2"/>
  <c r="N2348" i="2"/>
  <c r="N2312" i="2"/>
  <c r="N2288" i="2"/>
  <c r="N2264" i="2"/>
  <c r="N2228" i="2"/>
  <c r="N2204" i="2"/>
  <c r="N2180" i="2"/>
  <c r="N2144" i="2"/>
  <c r="N2108" i="2"/>
  <c r="N2084" i="2"/>
  <c r="N2060" i="2"/>
  <c r="N2024" i="2"/>
  <c r="N2000" i="2"/>
  <c r="N1976" i="2"/>
  <c r="N1940" i="2"/>
  <c r="N1916" i="2"/>
  <c r="N1892" i="2"/>
  <c r="N1844" i="2"/>
  <c r="N1832" i="2"/>
  <c r="N1808" i="2"/>
  <c r="N1772" i="2"/>
  <c r="N1748" i="2"/>
  <c r="N1724" i="2"/>
  <c r="N1712" i="2"/>
  <c r="N1676" i="2"/>
  <c r="N1652" i="2"/>
  <c r="N1628" i="2"/>
  <c r="N1604" i="2"/>
  <c r="N1568" i="2"/>
  <c r="N1544" i="2"/>
  <c r="N1520" i="2"/>
  <c r="N1496" i="2"/>
  <c r="N1460" i="2"/>
  <c r="N1436" i="2"/>
  <c r="N1412" i="2"/>
  <c r="N1388" i="2"/>
  <c r="N1352" i="2"/>
  <c r="N1328" i="2"/>
  <c r="N1304" i="2"/>
  <c r="N1280" i="2"/>
  <c r="N1256" i="2"/>
  <c r="N1232" i="2"/>
  <c r="N1208" i="2"/>
  <c r="N1172" i="2"/>
  <c r="N1148" i="2"/>
  <c r="N1124" i="2"/>
  <c r="N1088" i="2"/>
  <c r="N1064" i="2"/>
  <c r="N1040" i="2"/>
  <c r="N1016" i="2"/>
  <c r="N980" i="2"/>
  <c r="N956" i="2"/>
  <c r="N932" i="2"/>
  <c r="N908" i="2"/>
  <c r="N872" i="2"/>
  <c r="N848" i="2"/>
  <c r="N836" i="2"/>
  <c r="N812" i="2"/>
  <c r="N788" i="2"/>
  <c r="N764" i="2"/>
  <c r="N728" i="2"/>
  <c r="N704" i="2"/>
  <c r="N680" i="2"/>
  <c r="N644" i="2"/>
  <c r="N620" i="2"/>
  <c r="N596" i="2"/>
  <c r="N572" i="2"/>
  <c r="N536" i="2"/>
  <c r="N512" i="2"/>
  <c r="N488" i="2"/>
  <c r="N464" i="2"/>
  <c r="N440" i="2"/>
  <c r="N404" i="2"/>
  <c r="N380" i="2"/>
  <c r="N356" i="2"/>
  <c r="N332" i="2"/>
  <c r="N308" i="2"/>
  <c r="N284" i="2"/>
  <c r="N248" i="2"/>
  <c r="N224" i="2"/>
  <c r="N200" i="2"/>
  <c r="N176" i="2"/>
  <c r="N152" i="2"/>
  <c r="N140" i="2"/>
  <c r="N116" i="2"/>
  <c r="N92" i="2"/>
  <c r="N68" i="2"/>
  <c r="N20" i="2"/>
  <c r="N3125" i="2"/>
  <c r="N3113" i="2"/>
  <c r="N3101" i="2"/>
  <c r="N3089" i="2"/>
  <c r="N3077" i="2"/>
  <c r="N3065" i="2"/>
  <c r="N3053" i="2"/>
  <c r="N3041" i="2"/>
  <c r="N3029" i="2"/>
  <c r="N3017" i="2"/>
  <c r="N3005" i="2"/>
  <c r="N2993" i="2"/>
  <c r="N2981" i="2"/>
  <c r="N2969" i="2"/>
  <c r="N2957" i="2"/>
  <c r="N2945" i="2"/>
  <c r="N2933" i="2"/>
  <c r="N2921" i="2"/>
  <c r="N2909" i="2"/>
  <c r="N2897" i="2"/>
  <c r="N2885" i="2"/>
  <c r="N2873" i="2"/>
  <c r="N2861" i="2"/>
  <c r="N2849" i="2"/>
  <c r="N2837" i="2"/>
  <c r="N2825" i="2"/>
  <c r="N2813" i="2"/>
  <c r="N2801" i="2"/>
  <c r="N2789" i="2"/>
  <c r="N2777" i="2"/>
  <c r="N2765" i="2"/>
  <c r="N2753" i="2"/>
  <c r="N2741" i="2"/>
  <c r="N2729" i="2"/>
  <c r="N2717" i="2"/>
  <c r="N2705" i="2"/>
  <c r="N2693" i="2"/>
  <c r="N2681" i="2"/>
  <c r="N2669" i="2"/>
  <c r="N2657" i="2"/>
  <c r="N2645" i="2"/>
  <c r="N2633" i="2"/>
  <c r="N2621" i="2"/>
  <c r="N2609" i="2"/>
  <c r="N2597" i="2"/>
  <c r="N2585" i="2"/>
  <c r="N2573" i="2"/>
  <c r="N2561" i="2"/>
  <c r="N2549" i="2"/>
  <c r="N2537" i="2"/>
  <c r="N2525" i="2"/>
  <c r="N2513" i="2"/>
  <c r="N2501" i="2"/>
  <c r="N2489" i="2"/>
  <c r="N2477" i="2"/>
  <c r="N2465" i="2"/>
  <c r="N2453" i="2"/>
  <c r="N2441" i="2"/>
  <c r="N2429" i="2"/>
  <c r="N2417" i="2"/>
  <c r="N2405" i="2"/>
  <c r="N2393" i="2"/>
  <c r="N2381" i="2"/>
  <c r="N2369" i="2"/>
  <c r="N2357" i="2"/>
  <c r="N2345" i="2"/>
  <c r="N2333" i="2"/>
  <c r="N2321" i="2"/>
  <c r="N2309" i="2"/>
  <c r="N2297" i="2"/>
  <c r="N2285" i="2"/>
  <c r="N2273" i="2"/>
  <c r="N2261" i="2"/>
  <c r="N2249" i="2"/>
  <c r="N2237" i="2"/>
  <c r="N2225" i="2"/>
  <c r="N2213" i="2"/>
  <c r="N2201" i="2"/>
  <c r="N2189" i="2"/>
  <c r="N2177" i="2"/>
  <c r="N2165" i="2"/>
  <c r="N2153" i="2"/>
  <c r="N2141" i="2"/>
  <c r="N2129" i="2"/>
  <c r="N2117" i="2"/>
  <c r="N2105" i="2"/>
  <c r="N2093" i="2"/>
  <c r="N2081" i="2"/>
  <c r="N2069" i="2"/>
  <c r="N2057" i="2"/>
  <c r="N2045" i="2"/>
  <c r="N652" i="2"/>
  <c r="N556" i="2"/>
  <c r="N472" i="2"/>
  <c r="N400" i="2"/>
  <c r="N352" i="2"/>
  <c r="N340" i="2"/>
  <c r="N328" i="2"/>
  <c r="N316" i="2"/>
  <c r="N304" i="2"/>
  <c r="N292" i="2"/>
  <c r="N280" i="2"/>
  <c r="N268" i="2"/>
  <c r="N256" i="2"/>
  <c r="N208" i="2"/>
  <c r="N196" i="2"/>
  <c r="N184" i="2"/>
  <c r="N172" i="2"/>
  <c r="N160" i="2"/>
  <c r="N148" i="2"/>
  <c r="N136" i="2"/>
  <c r="N124" i="2"/>
  <c r="N112" i="2"/>
  <c r="N100" i="2"/>
  <c r="N88" i="2"/>
  <c r="N76" i="2"/>
  <c r="N64" i="2"/>
  <c r="N52" i="2"/>
  <c r="N40" i="2"/>
  <c r="N28" i="2"/>
  <c r="N16" i="2"/>
  <c r="N4" i="2"/>
  <c r="N3663" i="2"/>
  <c r="N3579" i="2"/>
  <c r="N3507" i="2"/>
  <c r="N3435" i="2"/>
  <c r="N3351" i="2"/>
  <c r="N3255" i="2"/>
  <c r="N3171" i="2"/>
  <c r="N3087" i="2"/>
  <c r="N3003" i="2"/>
  <c r="N2919" i="2"/>
  <c r="N2835" i="2"/>
  <c r="N2739" i="2"/>
  <c r="N2631" i="2"/>
  <c r="N2547" i="2"/>
  <c r="N2451" i="2"/>
  <c r="N2355" i="2"/>
  <c r="N2259" i="2"/>
  <c r="N2175" i="2"/>
  <c r="N2079" i="2"/>
  <c r="N1995" i="2"/>
  <c r="N1911" i="2"/>
  <c r="N1815" i="2"/>
  <c r="N1731" i="2"/>
  <c r="N1635" i="2"/>
  <c r="N1551" i="2"/>
  <c r="N1455" i="2"/>
  <c r="N1347" i="2"/>
  <c r="N1263" i="2"/>
  <c r="N1155" i="2"/>
  <c r="N1071" i="2"/>
  <c r="N987" i="2"/>
  <c r="N915" i="2"/>
  <c r="N807" i="2"/>
  <c r="N699" i="2"/>
  <c r="N579" i="2"/>
  <c r="N471" i="2"/>
  <c r="N303" i="2"/>
  <c r="N75" i="2"/>
  <c r="N700" i="2"/>
  <c r="N676" i="2"/>
  <c r="N640" i="2"/>
  <c r="N616" i="2"/>
  <c r="N604" i="2"/>
  <c r="N580" i="2"/>
  <c r="N544" i="2"/>
  <c r="N520" i="2"/>
  <c r="N496" i="2"/>
  <c r="N484" i="2"/>
  <c r="N448" i="2"/>
  <c r="N424" i="2"/>
  <c r="N388" i="2"/>
  <c r="N364" i="2"/>
  <c r="N232" i="2"/>
  <c r="N3723" i="2"/>
  <c r="N3699" i="2"/>
  <c r="N3675" i="2"/>
  <c r="N3639" i="2"/>
  <c r="N3615" i="2"/>
  <c r="N3591" i="2"/>
  <c r="N3555" i="2"/>
  <c r="N3531" i="2"/>
  <c r="N3495" i="2"/>
  <c r="N3471" i="2"/>
  <c r="N3447" i="2"/>
  <c r="N3411" i="2"/>
  <c r="N3387" i="2"/>
  <c r="N3375" i="2"/>
  <c r="N3339" i="2"/>
  <c r="N3315" i="2"/>
  <c r="N3291" i="2"/>
  <c r="N3267" i="2"/>
  <c r="N3231" i="2"/>
  <c r="N3207" i="2"/>
  <c r="N3195" i="2"/>
  <c r="N3159" i="2"/>
  <c r="N3135" i="2"/>
  <c r="N3111" i="2"/>
  <c r="N3075" i="2"/>
  <c r="N3051" i="2"/>
  <c r="N3027" i="2"/>
  <c r="N2991" i="2"/>
  <c r="N2967" i="2"/>
  <c r="N2943" i="2"/>
  <c r="N2907" i="2"/>
  <c r="N2883" i="2"/>
  <c r="N2871" i="2"/>
  <c r="N2847" i="2"/>
  <c r="N2811" i="2"/>
  <c r="N2787" i="2"/>
  <c r="N2775" i="2"/>
  <c r="N2751" i="2"/>
  <c r="N2715" i="2"/>
  <c r="N2691" i="2"/>
  <c r="N2667" i="2"/>
  <c r="N2643" i="2"/>
  <c r="N2619" i="2"/>
  <c r="N2595" i="2"/>
  <c r="N2571" i="2"/>
  <c r="N2535" i="2"/>
  <c r="N2511" i="2"/>
  <c r="N2487" i="2"/>
  <c r="N2463" i="2"/>
  <c r="N2427" i="2"/>
  <c r="N2403" i="2"/>
  <c r="N2379" i="2"/>
  <c r="N2343" i="2"/>
  <c r="N2319" i="2"/>
  <c r="N2295" i="2"/>
  <c r="N2271" i="2"/>
  <c r="N2247" i="2"/>
  <c r="N2223" i="2"/>
  <c r="N2199" i="2"/>
  <c r="N2163" i="2"/>
  <c r="N2139" i="2"/>
  <c r="N2115" i="2"/>
  <c r="N2091" i="2"/>
  <c r="N2055" i="2"/>
  <c r="N2031" i="2"/>
  <c r="N2007" i="2"/>
  <c r="N1983" i="2"/>
  <c r="N1959" i="2"/>
  <c r="N1935" i="2"/>
  <c r="N1899" i="2"/>
  <c r="N1875" i="2"/>
  <c r="N1851" i="2"/>
  <c r="N1827" i="2"/>
  <c r="N1791" i="2"/>
  <c r="N1767" i="2"/>
  <c r="N1743" i="2"/>
  <c r="N1719" i="2"/>
  <c r="N1695" i="2"/>
  <c r="N1671" i="2"/>
  <c r="N1647" i="2"/>
  <c r="N1611" i="2"/>
  <c r="N1587" i="2"/>
  <c r="N1575" i="2"/>
  <c r="N1539" i="2"/>
  <c r="N1515" i="2"/>
  <c r="N1491" i="2"/>
  <c r="N1467" i="2"/>
  <c r="N1431" i="2"/>
  <c r="N1407" i="2"/>
  <c r="N1383" i="2"/>
  <c r="N1359" i="2"/>
  <c r="N1323" i="2"/>
  <c r="N1299" i="2"/>
  <c r="N1275" i="2"/>
  <c r="N1239" i="2"/>
  <c r="N1215" i="2"/>
  <c r="N1191" i="2"/>
  <c r="N1167" i="2"/>
  <c r="N1131" i="2"/>
  <c r="N1107" i="2"/>
  <c r="N1083" i="2"/>
  <c r="N1059" i="2"/>
  <c r="N1035" i="2"/>
  <c r="N999" i="2"/>
  <c r="N963" i="2"/>
  <c r="N951" i="2"/>
  <c r="N927" i="2"/>
  <c r="N891" i="2"/>
  <c r="N867" i="2"/>
  <c r="N855" i="2"/>
  <c r="N831" i="2"/>
  <c r="N795" i="2"/>
  <c r="N771" i="2"/>
  <c r="N747" i="2"/>
  <c r="N723" i="2"/>
  <c r="N687" i="2"/>
  <c r="N663" i="2"/>
  <c r="N639" i="2"/>
  <c r="N615" i="2"/>
  <c r="N591" i="2"/>
  <c r="N567" i="2"/>
  <c r="N543" i="2"/>
  <c r="N531" i="2"/>
  <c r="N507" i="2"/>
  <c r="N483" i="2"/>
  <c r="N447" i="2"/>
  <c r="N423" i="2"/>
  <c r="N411" i="2"/>
  <c r="N387" i="2"/>
  <c r="N363" i="2"/>
  <c r="N339" i="2"/>
  <c r="N315" i="2"/>
  <c r="N279" i="2"/>
  <c r="N255" i="2"/>
  <c r="N243" i="2"/>
  <c r="N219" i="2"/>
  <c r="N183" i="2"/>
  <c r="N159" i="2"/>
  <c r="N135" i="2"/>
  <c r="N111" i="2"/>
  <c r="N87" i="2"/>
  <c r="N51" i="2"/>
  <c r="N27" i="2"/>
  <c r="N3710" i="2"/>
  <c r="N3686" i="2"/>
  <c r="N3662" i="2"/>
  <c r="N3650" i="2"/>
  <c r="N3626" i="2"/>
  <c r="N3602" i="2"/>
  <c r="N3578" i="2"/>
  <c r="N3554" i="2"/>
  <c r="N3530" i="2"/>
  <c r="N3506" i="2"/>
  <c r="N3482" i="2"/>
  <c r="N3458" i="2"/>
  <c r="N3434" i="2"/>
  <c r="N3410" i="2"/>
  <c r="N3386" i="2"/>
  <c r="N3362" i="2"/>
  <c r="N3338" i="2"/>
  <c r="N3314" i="2"/>
  <c r="N3290" i="2"/>
  <c r="N3266" i="2"/>
  <c r="N3242" i="2"/>
  <c r="N3218" i="2"/>
  <c r="N3206" i="2"/>
  <c r="N3182" i="2"/>
  <c r="N3158" i="2"/>
  <c r="N3134" i="2"/>
  <c r="N3110" i="2"/>
  <c r="N3086" i="2"/>
  <c r="N3062" i="2"/>
  <c r="N3038" i="2"/>
  <c r="N3014" i="2"/>
  <c r="N2990" i="2"/>
  <c r="N2966" i="2"/>
  <c r="N2942" i="2"/>
  <c r="N2918" i="2"/>
  <c r="N2894" i="2"/>
  <c r="N2870" i="2"/>
  <c r="N2846" i="2"/>
  <c r="N2822" i="2"/>
  <c r="N2798" i="2"/>
  <c r="N2786" i="2"/>
  <c r="N2774" i="2"/>
  <c r="N2750" i="2"/>
  <c r="N2738" i="2"/>
  <c r="N2726" i="2"/>
  <c r="N2714" i="2"/>
  <c r="N2702" i="2"/>
  <c r="N2690" i="2"/>
  <c r="N2678" i="2"/>
  <c r="N2666" i="2"/>
  <c r="N2654" i="2"/>
  <c r="N2642" i="2"/>
  <c r="N2630" i="2"/>
  <c r="N2618" i="2"/>
  <c r="N2606" i="2"/>
  <c r="N2594" i="2"/>
  <c r="N2582" i="2"/>
  <c r="N2570" i="2"/>
  <c r="N2558" i="2"/>
  <c r="N2546" i="2"/>
  <c r="N2534" i="2"/>
  <c r="N2522" i="2"/>
  <c r="N2510" i="2"/>
  <c r="N2498" i="2"/>
  <c r="N2486" i="2"/>
  <c r="N2462" i="2"/>
  <c r="N2450" i="2"/>
  <c r="N2438" i="2"/>
  <c r="N2426" i="2"/>
  <c r="N2414" i="2"/>
  <c r="N2402" i="2"/>
  <c r="N2390" i="2"/>
  <c r="N2378" i="2"/>
  <c r="N2366" i="2"/>
  <c r="N2354" i="2"/>
  <c r="N2342" i="2"/>
  <c r="N2330" i="2"/>
  <c r="N2318" i="2"/>
  <c r="N2306" i="2"/>
  <c r="N2294" i="2"/>
  <c r="N2282" i="2"/>
  <c r="N2270" i="2"/>
  <c r="N2258" i="2"/>
  <c r="N2246" i="2"/>
  <c r="N2234" i="2"/>
  <c r="N2222" i="2"/>
  <c r="N2210" i="2"/>
  <c r="N2198" i="2"/>
  <c r="N2186" i="2"/>
  <c r="N2174" i="2"/>
  <c r="N2162" i="2"/>
  <c r="N2150" i="2"/>
  <c r="N2138" i="2"/>
  <c r="N2126" i="2"/>
  <c r="N2114" i="2"/>
  <c r="N2102" i="2"/>
  <c r="N2090" i="2"/>
  <c r="N2078" i="2"/>
  <c r="N2066" i="2"/>
  <c r="N2054" i="2"/>
  <c r="N2042" i="2"/>
  <c r="N2030" i="2"/>
  <c r="N2018" i="2"/>
  <c r="N2006" i="2"/>
  <c r="N1994" i="2"/>
  <c r="N1982" i="2"/>
  <c r="N1970" i="2"/>
  <c r="N1958" i="2"/>
  <c r="N1946" i="2"/>
  <c r="N1934" i="2"/>
  <c r="N1922" i="2"/>
  <c r="N1910" i="2"/>
  <c r="N1898" i="2"/>
  <c r="N1886" i="2"/>
  <c r="N1874" i="2"/>
  <c r="N1862" i="2"/>
  <c r="N1850" i="2"/>
  <c r="N1838" i="2"/>
  <c r="N1826" i="2"/>
  <c r="N1814" i="2"/>
  <c r="N1802" i="2"/>
  <c r="N1790" i="2"/>
  <c r="N1778" i="2"/>
  <c r="N1766" i="2"/>
  <c r="N1754" i="2"/>
  <c r="N1742" i="2"/>
  <c r="N1730" i="2"/>
  <c r="N1718" i="2"/>
  <c r="N1706" i="2"/>
  <c r="N1694" i="2"/>
  <c r="N1682" i="2"/>
  <c r="N1670" i="2"/>
  <c r="N1658" i="2"/>
  <c r="N1646" i="2"/>
  <c r="N1634" i="2"/>
  <c r="N1622" i="2"/>
  <c r="N1610" i="2"/>
  <c r="N1598" i="2"/>
  <c r="N1586" i="2"/>
  <c r="N1574" i="2"/>
  <c r="N1562" i="2"/>
  <c r="N1550" i="2"/>
  <c r="N1538" i="2"/>
  <c r="N1526" i="2"/>
  <c r="N1514" i="2"/>
  <c r="N1502" i="2"/>
  <c r="N1490" i="2"/>
  <c r="N1478" i="2"/>
  <c r="N1466" i="2"/>
  <c r="N1454" i="2"/>
  <c r="N1442" i="2"/>
  <c r="N1430" i="2"/>
  <c r="N1418" i="2"/>
  <c r="N1406" i="2"/>
  <c r="N1394" i="2"/>
  <c r="N1382" i="2"/>
  <c r="N1370" i="2"/>
  <c r="N1358" i="2"/>
  <c r="N1346" i="2"/>
  <c r="N1334" i="2"/>
  <c r="N1322" i="2"/>
  <c r="N1310" i="2"/>
  <c r="N1298" i="2"/>
  <c r="N1286" i="2"/>
  <c r="N1274" i="2"/>
  <c r="N1262" i="2"/>
  <c r="N1250" i="2"/>
  <c r="N1238" i="2"/>
  <c r="N1226" i="2"/>
  <c r="N1214" i="2"/>
  <c r="N1202" i="2"/>
  <c r="N1190" i="2"/>
  <c r="N1178" i="2"/>
  <c r="N1166" i="2"/>
  <c r="N1154" i="2"/>
  <c r="N1142" i="2"/>
  <c r="N1130" i="2"/>
  <c r="N1118" i="2"/>
  <c r="N1106" i="2"/>
  <c r="N1094" i="2"/>
  <c r="N1082" i="2"/>
  <c r="N1070" i="2"/>
  <c r="N1058" i="2"/>
  <c r="N712" i="2"/>
  <c r="N688" i="2"/>
  <c r="N664" i="2"/>
  <c r="N628" i="2"/>
  <c r="N592" i="2"/>
  <c r="N568" i="2"/>
  <c r="N532" i="2"/>
  <c r="N508" i="2"/>
  <c r="N460" i="2"/>
  <c r="N436" i="2"/>
  <c r="N412" i="2"/>
  <c r="N376" i="2"/>
  <c r="N220" i="2"/>
  <c r="N3711" i="2"/>
  <c r="N3687" i="2"/>
  <c r="N3651" i="2"/>
  <c r="N3627" i="2"/>
  <c r="N3603" i="2"/>
  <c r="N3567" i="2"/>
  <c r="N3543" i="2"/>
  <c r="N3519" i="2"/>
  <c r="N3483" i="2"/>
  <c r="N3459" i="2"/>
  <c r="N3423" i="2"/>
  <c r="N3399" i="2"/>
  <c r="N3363" i="2"/>
  <c r="N3327" i="2"/>
  <c r="N3303" i="2"/>
  <c r="N3279" i="2"/>
  <c r="N3243" i="2"/>
  <c r="N3219" i="2"/>
  <c r="N3183" i="2"/>
  <c r="N3147" i="2"/>
  <c r="N3123" i="2"/>
  <c r="N3099" i="2"/>
  <c r="N3063" i="2"/>
  <c r="N3039" i="2"/>
  <c r="N3015" i="2"/>
  <c r="N2979" i="2"/>
  <c r="N2955" i="2"/>
  <c r="N2931" i="2"/>
  <c r="N2895" i="2"/>
  <c r="N2859" i="2"/>
  <c r="N2823" i="2"/>
  <c r="N2799" i="2"/>
  <c r="N2763" i="2"/>
  <c r="N2727" i="2"/>
  <c r="N2703" i="2"/>
  <c r="N2679" i="2"/>
  <c r="N2655" i="2"/>
  <c r="N2607" i="2"/>
  <c r="N2583" i="2"/>
  <c r="N2559" i="2"/>
  <c r="N2523" i="2"/>
  <c r="N2499" i="2"/>
  <c r="N2475" i="2"/>
  <c r="N2439" i="2"/>
  <c r="N2415" i="2"/>
  <c r="N2391" i="2"/>
  <c r="N2367" i="2"/>
  <c r="N2331" i="2"/>
  <c r="N2307" i="2"/>
  <c r="N2283" i="2"/>
  <c r="N2235" i="2"/>
  <c r="N2211" i="2"/>
  <c r="N2187" i="2"/>
  <c r="N2151" i="2"/>
  <c r="N2127" i="2"/>
  <c r="N2103" i="2"/>
  <c r="N2067" i="2"/>
  <c r="N2043" i="2"/>
  <c r="N2019" i="2"/>
  <c r="N1971" i="2"/>
  <c r="N1947" i="2"/>
  <c r="N1923" i="2"/>
  <c r="N1887" i="2"/>
  <c r="N1863" i="2"/>
  <c r="N1839" i="2"/>
  <c r="N1803" i="2"/>
  <c r="N1779" i="2"/>
  <c r="N1755" i="2"/>
  <c r="N1707" i="2"/>
  <c r="N1683" i="2"/>
  <c r="N1659" i="2"/>
  <c r="N1623" i="2"/>
  <c r="N1599" i="2"/>
  <c r="N1563" i="2"/>
  <c r="N1527" i="2"/>
  <c r="N1503" i="2"/>
  <c r="N1479" i="2"/>
  <c r="N1443" i="2"/>
  <c r="N1419" i="2"/>
  <c r="N1395" i="2"/>
  <c r="N1371" i="2"/>
  <c r="N1335" i="2"/>
  <c r="N1311" i="2"/>
  <c r="N1287" i="2"/>
  <c r="N1251" i="2"/>
  <c r="N1227" i="2"/>
  <c r="N1203" i="2"/>
  <c r="N1179" i="2"/>
  <c r="N1143" i="2"/>
  <c r="N1119" i="2"/>
  <c r="N1095" i="2"/>
  <c r="N1047" i="2"/>
  <c r="N1023" i="2"/>
  <c r="N1011" i="2"/>
  <c r="N975" i="2"/>
  <c r="N939" i="2"/>
  <c r="N903" i="2"/>
  <c r="N879" i="2"/>
  <c r="N843" i="2"/>
  <c r="N819" i="2"/>
  <c r="N783" i="2"/>
  <c r="N759" i="2"/>
  <c r="N735" i="2"/>
  <c r="N711" i="2"/>
  <c r="N675" i="2"/>
  <c r="N651" i="2"/>
  <c r="N627" i="2"/>
  <c r="N603" i="2"/>
  <c r="N555" i="2"/>
  <c r="N519" i="2"/>
  <c r="N495" i="2"/>
  <c r="N459" i="2"/>
  <c r="N435" i="2"/>
  <c r="N399" i="2"/>
  <c r="N375" i="2"/>
  <c r="N351" i="2"/>
  <c r="N327" i="2"/>
  <c r="N291" i="2"/>
  <c r="N267" i="2"/>
  <c r="N231" i="2"/>
  <c r="N207" i="2"/>
  <c r="N195" i="2"/>
  <c r="N171" i="2"/>
  <c r="N147" i="2"/>
  <c r="N123" i="2"/>
  <c r="N99" i="2"/>
  <c r="N63" i="2"/>
  <c r="N39" i="2"/>
  <c r="N15" i="2"/>
  <c r="N3" i="2"/>
  <c r="N3722" i="2"/>
  <c r="N3698" i="2"/>
  <c r="N3674" i="2"/>
  <c r="N3638" i="2"/>
  <c r="N3614" i="2"/>
  <c r="N3590" i="2"/>
  <c r="N3566" i="2"/>
  <c r="N3542" i="2"/>
  <c r="N3518" i="2"/>
  <c r="N3494" i="2"/>
  <c r="N3470" i="2"/>
  <c r="N3446" i="2"/>
  <c r="N3422" i="2"/>
  <c r="N3398" i="2"/>
  <c r="N3374" i="2"/>
  <c r="N3350" i="2"/>
  <c r="N3326" i="2"/>
  <c r="N3302" i="2"/>
  <c r="N3278" i="2"/>
  <c r="N3254" i="2"/>
  <c r="N3230" i="2"/>
  <c r="N3194" i="2"/>
  <c r="N3170" i="2"/>
  <c r="N3146" i="2"/>
  <c r="N3122" i="2"/>
  <c r="N3098" i="2"/>
  <c r="N3074" i="2"/>
  <c r="N3050" i="2"/>
  <c r="N3026" i="2"/>
  <c r="N3002" i="2"/>
  <c r="N2978" i="2"/>
  <c r="N2954" i="2"/>
  <c r="N2930" i="2"/>
  <c r="N2906" i="2"/>
  <c r="N2882" i="2"/>
  <c r="N2858" i="2"/>
  <c r="N2834" i="2"/>
  <c r="N2810" i="2"/>
  <c r="N2762" i="2"/>
  <c r="N2474" i="2"/>
  <c r="N2328" i="2"/>
  <c r="N2316" i="2"/>
  <c r="N2304" i="2"/>
  <c r="N2292" i="2"/>
  <c r="N2280" i="2"/>
  <c r="N2268" i="2"/>
  <c r="N2256" i="2"/>
  <c r="N2244" i="2"/>
  <c r="N2232" i="2"/>
  <c r="N2220" i="2"/>
  <c r="N2208" i="2"/>
  <c r="N2196" i="2"/>
  <c r="N2184" i="2"/>
  <c r="N2172" i="2"/>
  <c r="N2160" i="2"/>
  <c r="N2148" i="2"/>
  <c r="N2136" i="2"/>
  <c r="N2124" i="2"/>
  <c r="N2112" i="2"/>
  <c r="N2100" i="2"/>
  <c r="N2088" i="2"/>
  <c r="N2076" i="2"/>
  <c r="N2064" i="2"/>
  <c r="N2052" i="2"/>
  <c r="N2040" i="2"/>
  <c r="N2028" i="2"/>
  <c r="N2016" i="2"/>
  <c r="N2004" i="2"/>
  <c r="N1992" i="2"/>
  <c r="N1980" i="2"/>
  <c r="N1968" i="2"/>
  <c r="N1956" i="2"/>
  <c r="N1944" i="2"/>
  <c r="N1932" i="2"/>
  <c r="N1920" i="2"/>
  <c r="N1908" i="2"/>
  <c r="N1896" i="2"/>
  <c r="N1884" i="2"/>
  <c r="N1872" i="2"/>
  <c r="N1860" i="2"/>
  <c r="N1848" i="2"/>
  <c r="N1836" i="2"/>
  <c r="N1824" i="2"/>
  <c r="N1812" i="2"/>
  <c r="N1800" i="2"/>
  <c r="N1788" i="2"/>
  <c r="N1776" i="2"/>
  <c r="N1764" i="2"/>
  <c r="N1752" i="2"/>
  <c r="N1740" i="2"/>
  <c r="N1728" i="2"/>
  <c r="N1716" i="2"/>
  <c r="N1704" i="2"/>
  <c r="N1692" i="2"/>
  <c r="N1680" i="2"/>
  <c r="N1668" i="2"/>
  <c r="N1656" i="2"/>
  <c r="N1644" i="2"/>
  <c r="N1632" i="2"/>
  <c r="N1620" i="2"/>
  <c r="N1608" i="2"/>
  <c r="N1596" i="2"/>
  <c r="N1584" i="2"/>
  <c r="N1572" i="2"/>
  <c r="N1560" i="2"/>
  <c r="N1548" i="2"/>
  <c r="N1536" i="2"/>
  <c r="N1524" i="2"/>
  <c r="N1512" i="2"/>
  <c r="N1500" i="2"/>
  <c r="N1488" i="2"/>
  <c r="N1476" i="2"/>
  <c r="N1464" i="2"/>
  <c r="N1452" i="2"/>
  <c r="N1440" i="2"/>
  <c r="N1428" i="2"/>
  <c r="N1416" i="2"/>
  <c r="N1404" i="2"/>
  <c r="N1392" i="2"/>
  <c r="N1380" i="2"/>
  <c r="N1368" i="2"/>
  <c r="N1356" i="2"/>
  <c r="N1344" i="2"/>
  <c r="N1332" i="2"/>
  <c r="N1320" i="2"/>
  <c r="N1308" i="2"/>
  <c r="N1296" i="2"/>
  <c r="N1284" i="2"/>
  <c r="N1272" i="2"/>
  <c r="N1260" i="2"/>
  <c r="N1248" i="2"/>
  <c r="N1236" i="2"/>
  <c r="N1224" i="2"/>
  <c r="N1212" i="2"/>
  <c r="N1200" i="2"/>
  <c r="N1188" i="2"/>
  <c r="N1176" i="2"/>
  <c r="N1164" i="2"/>
  <c r="N1152" i="2"/>
  <c r="N1140" i="2"/>
  <c r="N1128" i="2"/>
  <c r="N1116" i="2"/>
  <c r="N1104" i="2"/>
  <c r="N1092" i="2"/>
  <c r="N1080" i="2"/>
  <c r="N1068" i="2"/>
  <c r="N1056" i="2"/>
  <c r="N1044" i="2"/>
  <c r="N1032" i="2"/>
  <c r="N1020" i="2"/>
  <c r="N1008" i="2"/>
  <c r="N996" i="2"/>
  <c r="N984" i="2"/>
  <c r="N972" i="2"/>
  <c r="N960" i="2"/>
  <c r="N948" i="2"/>
  <c r="N936" i="2"/>
  <c r="N924" i="2"/>
  <c r="N912" i="2"/>
  <c r="N900" i="2"/>
  <c r="N888" i="2"/>
  <c r="N876" i="2"/>
  <c r="N864" i="2"/>
  <c r="N852" i="2"/>
  <c r="N840" i="2"/>
  <c r="N828" i="2"/>
  <c r="N816" i="2"/>
  <c r="N804" i="2"/>
  <c r="N792" i="2"/>
  <c r="N780" i="2"/>
  <c r="N768" i="2"/>
  <c r="N756" i="2"/>
  <c r="N744" i="2"/>
  <c r="N732" i="2"/>
  <c r="N720" i="2"/>
  <c r="N708" i="2"/>
  <c r="N696" i="2"/>
  <c r="N684" i="2"/>
  <c r="N672" i="2"/>
  <c r="N660" i="2"/>
  <c r="N648" i="2"/>
  <c r="N636" i="2"/>
  <c r="N624" i="2"/>
  <c r="N612" i="2"/>
  <c r="N600" i="2"/>
  <c r="N588" i="2"/>
  <c r="N576" i="2"/>
  <c r="N564" i="2"/>
  <c r="N552" i="2"/>
  <c r="N540" i="2"/>
  <c r="N528" i="2"/>
  <c r="N516" i="2"/>
  <c r="N504" i="2"/>
  <c r="N492" i="2"/>
  <c r="N480" i="2"/>
  <c r="N623" i="2"/>
  <c r="N3704" i="2"/>
  <c r="N3596" i="2"/>
  <c r="N3488" i="2"/>
  <c r="N3392" i="2"/>
  <c r="N3296" i="2"/>
  <c r="N3200" i="2"/>
  <c r="N3116" i="2"/>
  <c r="N3008" i="2"/>
  <c r="N2900" i="2"/>
  <c r="N2804" i="2"/>
  <c r="N2708" i="2"/>
  <c r="N2624" i="2"/>
  <c r="N2528" i="2"/>
  <c r="N2432" i="2"/>
  <c r="N2336" i="2"/>
  <c r="N2240" i="2"/>
  <c r="N2132" i="2"/>
  <c r="N2048" i="2"/>
  <c r="N1952" i="2"/>
  <c r="N1868" i="2"/>
  <c r="N1784" i="2"/>
  <c r="N1688" i="2"/>
  <c r="N1580" i="2"/>
  <c r="N1484" i="2"/>
  <c r="N1376" i="2"/>
  <c r="N1292" i="2"/>
  <c r="N1196" i="2"/>
  <c r="N1100" i="2"/>
  <c r="N992" i="2"/>
  <c r="N884" i="2"/>
  <c r="N752" i="2"/>
  <c r="N656" i="2"/>
  <c r="N548" i="2"/>
  <c r="N416" i="2"/>
  <c r="N260" i="2"/>
  <c r="N44" i="2"/>
  <c r="N3524" i="2"/>
  <c r="N3092" i="2"/>
  <c r="N2156" i="2"/>
  <c r="N1939" i="2"/>
  <c r="N3716" i="2"/>
  <c r="N3680" i="2"/>
  <c r="N3656" i="2"/>
  <c r="N3632" i="2"/>
  <c r="N3608" i="2"/>
  <c r="N3572" i="2"/>
  <c r="N3548" i="2"/>
  <c r="N3512" i="2"/>
  <c r="N3476" i="2"/>
  <c r="N3452" i="2"/>
  <c r="N3428" i="2"/>
  <c r="N3404" i="2"/>
  <c r="N3368" i="2"/>
  <c r="N3344" i="2"/>
  <c r="N3320" i="2"/>
  <c r="N3284" i="2"/>
  <c r="N3260" i="2"/>
  <c r="N3236" i="2"/>
  <c r="N3212" i="2"/>
  <c r="N3188" i="2"/>
  <c r="N3164" i="2"/>
  <c r="N3128" i="2"/>
  <c r="N3080" i="2"/>
  <c r="N3056" i="2"/>
  <c r="N3032" i="2"/>
  <c r="N2996" i="2"/>
  <c r="N2972" i="2"/>
  <c r="N2948" i="2"/>
  <c r="N2924" i="2"/>
  <c r="N2888" i="2"/>
  <c r="N2864" i="2"/>
  <c r="N2840" i="2"/>
  <c r="N2816" i="2"/>
  <c r="N2780" i="2"/>
  <c r="N2756" i="2"/>
  <c r="N2732" i="2"/>
  <c r="N2696" i="2"/>
  <c r="N2672" i="2"/>
  <c r="N2648" i="2"/>
  <c r="N2612" i="2"/>
  <c r="N2588" i="2"/>
  <c r="N2564" i="2"/>
  <c r="N2540" i="2"/>
  <c r="N2504" i="2"/>
  <c r="N2480" i="2"/>
  <c r="N2456" i="2"/>
  <c r="N2408" i="2"/>
  <c r="N2384" i="2"/>
  <c r="N2360" i="2"/>
  <c r="N2324" i="2"/>
  <c r="N2300" i="2"/>
  <c r="N2276" i="2"/>
  <c r="N2252" i="2"/>
  <c r="N2216" i="2"/>
  <c r="N2192" i="2"/>
  <c r="N2168" i="2"/>
  <c r="N2120" i="2"/>
  <c r="N2096" i="2"/>
  <c r="N2072" i="2"/>
  <c r="N2036" i="2"/>
  <c r="N2012" i="2"/>
  <c r="N1988" i="2"/>
  <c r="N1964" i="2"/>
  <c r="N1928" i="2"/>
  <c r="N1904" i="2"/>
  <c r="N1880" i="2"/>
  <c r="N1856" i="2"/>
  <c r="N1820" i="2"/>
  <c r="N1796" i="2"/>
  <c r="N1760" i="2"/>
  <c r="N1736" i="2"/>
  <c r="N1700" i="2"/>
  <c r="N1664" i="2"/>
  <c r="N1640" i="2"/>
  <c r="N1616" i="2"/>
  <c r="N1592" i="2"/>
  <c r="N1556" i="2"/>
  <c r="N1532" i="2"/>
  <c r="N1508" i="2"/>
  <c r="N1472" i="2"/>
  <c r="N1448" i="2"/>
  <c r="N1424" i="2"/>
  <c r="N1400" i="2"/>
  <c r="N1364" i="2"/>
  <c r="N1340" i="2"/>
  <c r="N1316" i="2"/>
  <c r="N1268" i="2"/>
  <c r="N1244" i="2"/>
  <c r="N1220" i="2"/>
  <c r="N1184" i="2"/>
  <c r="N1160" i="2"/>
  <c r="N1136" i="2"/>
  <c r="N1112" i="2"/>
  <c r="N1076" i="2"/>
  <c r="N1052" i="2"/>
  <c r="N1028" i="2"/>
  <c r="N1004" i="2"/>
  <c r="N968" i="2"/>
  <c r="N944" i="2"/>
  <c r="N920" i="2"/>
  <c r="N896" i="2"/>
  <c r="N860" i="2"/>
  <c r="N824" i="2"/>
  <c r="N800" i="2"/>
  <c r="N776" i="2"/>
  <c r="N740" i="2"/>
  <c r="N716" i="2"/>
  <c r="N692" i="2"/>
  <c r="N668" i="2"/>
  <c r="N632" i="2"/>
  <c r="N608" i="2"/>
  <c r="N584" i="2"/>
  <c r="N560" i="2"/>
  <c r="N524" i="2"/>
  <c r="N500" i="2"/>
  <c r="N476" i="2"/>
  <c r="N452" i="2"/>
  <c r="N428" i="2"/>
  <c r="N392" i="2"/>
  <c r="N368" i="2"/>
  <c r="N344" i="2"/>
  <c r="N320" i="2"/>
  <c r="N296" i="2"/>
  <c r="N272" i="2"/>
  <c r="N236" i="2"/>
  <c r="N212" i="2"/>
  <c r="N188" i="2"/>
  <c r="N164" i="2"/>
  <c r="N128" i="2"/>
  <c r="N104" i="2"/>
  <c r="N80" i="2"/>
  <c r="N56" i="2"/>
  <c r="N32" i="2"/>
  <c r="N8" i="2"/>
  <c r="N3727" i="2"/>
  <c r="N3715" i="2"/>
  <c r="N3703" i="2"/>
  <c r="N3691" i="2"/>
  <c r="N3679" i="2"/>
  <c r="N3667" i="2"/>
  <c r="N3655" i="2"/>
  <c r="N3643" i="2"/>
  <c r="N3631" i="2"/>
  <c r="N3619" i="2"/>
  <c r="N3607" i="2"/>
  <c r="N3595" i="2"/>
  <c r="N3583" i="2"/>
  <c r="N3571" i="2"/>
  <c r="N3559" i="2"/>
  <c r="N3547" i="2"/>
  <c r="N3535" i="2"/>
  <c r="N3523" i="2"/>
  <c r="N3511" i="2"/>
  <c r="N3499" i="2"/>
  <c r="N3487" i="2"/>
  <c r="N3475" i="2"/>
  <c r="N3463" i="2"/>
  <c r="N3451" i="2"/>
  <c r="N3439" i="2"/>
  <c r="N3427" i="2"/>
  <c r="N3415" i="2"/>
  <c r="N3403" i="2"/>
  <c r="N3391" i="2"/>
  <c r="N3379" i="2"/>
  <c r="N3367" i="2"/>
  <c r="N3355" i="2"/>
  <c r="N3343" i="2"/>
  <c r="N3331" i="2"/>
  <c r="N3319" i="2"/>
  <c r="N3307" i="2"/>
  <c r="N3295" i="2"/>
  <c r="N3283" i="2"/>
  <c r="N3271" i="2"/>
  <c r="N3259" i="2"/>
  <c r="N3247" i="2"/>
  <c r="N3235" i="2"/>
  <c r="N3223" i="2"/>
  <c r="N3211" i="2"/>
  <c r="N3199" i="2"/>
  <c r="N3187" i="2"/>
  <c r="N3175" i="2"/>
  <c r="N3163" i="2"/>
  <c r="N3151" i="2"/>
  <c r="N3139" i="2"/>
  <c r="N3127" i="2"/>
  <c r="N3115" i="2"/>
  <c r="N3103" i="2"/>
  <c r="N3091" i="2"/>
  <c r="N3079" i="2"/>
  <c r="N3067" i="2"/>
  <c r="N3055" i="2"/>
  <c r="N3043" i="2"/>
  <c r="N3031" i="2"/>
  <c r="N3019" i="2"/>
  <c r="N3007" i="2"/>
  <c r="N2995" i="2"/>
  <c r="N2983" i="2"/>
  <c r="N2971" i="2"/>
  <c r="N2959" i="2"/>
  <c r="N2947" i="2"/>
  <c r="N2935" i="2"/>
  <c r="N2923" i="2"/>
  <c r="N2911" i="2"/>
  <c r="N2899" i="2"/>
  <c r="N2887" i="2"/>
  <c r="N2875" i="2"/>
  <c r="N2863" i="2"/>
  <c r="N2851" i="2"/>
  <c r="N2839" i="2"/>
  <c r="N2827" i="2"/>
  <c r="N2815" i="2"/>
  <c r="N2803" i="2"/>
  <c r="N2791" i="2"/>
  <c r="N2779" i="2"/>
  <c r="N2767" i="2"/>
  <c r="N2755" i="2"/>
  <c r="N2743" i="2"/>
  <c r="N2731" i="2"/>
  <c r="N2719" i="2"/>
  <c r="N2707" i="2"/>
  <c r="N2695" i="2"/>
  <c r="N2683" i="2"/>
  <c r="N2671" i="2"/>
  <c r="N2659" i="2"/>
  <c r="N2647" i="2"/>
  <c r="N2635" i="2"/>
  <c r="N2623" i="2"/>
  <c r="N2611" i="2"/>
  <c r="N2599" i="2"/>
  <c r="N2587" i="2"/>
  <c r="N2575" i="2"/>
  <c r="N2563" i="2"/>
  <c r="N2551" i="2"/>
  <c r="N2539" i="2"/>
  <c r="N2527" i="2"/>
  <c r="N2515" i="2"/>
  <c r="N2503" i="2"/>
  <c r="N2491" i="2"/>
  <c r="N2479" i="2"/>
  <c r="N2467" i="2"/>
  <c r="N2455" i="2"/>
  <c r="N2443" i="2"/>
  <c r="N2431" i="2"/>
  <c r="N2419" i="2"/>
  <c r="N2407" i="2"/>
  <c r="N2395" i="2"/>
  <c r="N2383" i="2"/>
  <c r="N2371" i="2"/>
  <c r="N2359" i="2"/>
  <c r="N2347" i="2"/>
  <c r="N2335" i="2"/>
  <c r="N2323" i="2"/>
  <c r="N2311" i="2"/>
  <c r="N2299" i="2"/>
  <c r="N2287" i="2"/>
  <c r="N2275" i="2"/>
  <c r="N2263" i="2"/>
  <c r="N2251" i="2"/>
  <c r="N2239" i="2"/>
  <c r="N2227" i="2"/>
  <c r="N2215" i="2"/>
  <c r="N2203" i="2"/>
  <c r="N2191" i="2"/>
  <c r="N2179" i="2"/>
  <c r="N2167" i="2"/>
  <c r="N2155" i="2"/>
  <c r="N2143" i="2"/>
  <c r="N2131" i="2"/>
  <c r="N2119" i="2"/>
  <c r="N2107" i="2"/>
  <c r="N2095" i="2"/>
  <c r="N2083" i="2"/>
  <c r="N2071" i="2"/>
  <c r="N2059" i="2"/>
  <c r="N2047" i="2"/>
  <c r="N2035" i="2"/>
  <c r="N2023" i="2"/>
  <c r="N2011" i="2"/>
  <c r="N1999" i="2"/>
  <c r="N1987" i="2"/>
  <c r="N1975" i="2"/>
  <c r="N1963" i="2"/>
  <c r="N1951" i="2"/>
  <c r="N1627" i="2"/>
  <c r="N2033" i="2"/>
  <c r="N2021" i="2"/>
  <c r="N2009" i="2"/>
  <c r="N1997" i="2"/>
  <c r="N1985" i="2"/>
  <c r="N1973" i="2"/>
  <c r="N1961" i="2"/>
  <c r="N1949" i="2"/>
  <c r="N1937" i="2"/>
  <c r="N1925" i="2"/>
  <c r="N1913" i="2"/>
  <c r="N1901" i="2"/>
  <c r="N1889" i="2"/>
  <c r="N1877" i="2"/>
  <c r="N1865" i="2"/>
  <c r="N1853" i="2"/>
  <c r="N1841" i="2"/>
  <c r="N1829" i="2"/>
  <c r="N1817" i="2"/>
  <c r="N1805" i="2"/>
  <c r="N1793" i="2"/>
  <c r="N1781" i="2"/>
  <c r="N1769" i="2"/>
  <c r="N1757" i="2"/>
  <c r="N1745" i="2"/>
  <c r="N1733" i="2"/>
  <c r="N1721" i="2"/>
  <c r="N1709" i="2"/>
  <c r="N1697" i="2"/>
  <c r="N1685" i="2"/>
  <c r="N1673" i="2"/>
  <c r="N1661" i="2"/>
  <c r="N1649" i="2"/>
  <c r="N1637" i="2"/>
  <c r="N1625" i="2"/>
  <c r="N1613" i="2"/>
  <c r="N1601" i="2"/>
  <c r="N1589" i="2"/>
  <c r="N1577" i="2"/>
  <c r="N1565" i="2"/>
  <c r="N1553" i="2"/>
  <c r="N1541" i="2"/>
  <c r="N1529" i="2"/>
  <c r="N1517" i="2"/>
  <c r="N1505" i="2"/>
  <c r="N1493" i="2"/>
  <c r="N1481" i="2"/>
  <c r="N1469" i="2"/>
  <c r="N1457" i="2"/>
  <c r="N1445" i="2"/>
  <c r="N1433" i="2"/>
  <c r="N1421" i="2"/>
  <c r="N1409" i="2"/>
  <c r="N1397" i="2"/>
  <c r="N1385" i="2"/>
  <c r="N1373" i="2"/>
  <c r="N1361" i="2"/>
  <c r="N1349" i="2"/>
  <c r="N1337" i="2"/>
  <c r="N1325" i="2"/>
  <c r="N1313" i="2"/>
  <c r="N1301" i="2"/>
  <c r="N1289" i="2"/>
  <c r="N1277" i="2"/>
  <c r="N1265" i="2"/>
  <c r="N1253" i="2"/>
  <c r="N1241" i="2"/>
  <c r="N1229" i="2"/>
  <c r="N1217" i="2"/>
  <c r="N1205" i="2"/>
  <c r="N1193" i="2"/>
  <c r="N1181" i="2"/>
  <c r="N1169" i="2"/>
  <c r="N1157" i="2"/>
  <c r="N1145" i="2"/>
  <c r="N1133" i="2"/>
  <c r="N1121" i="2"/>
  <c r="N1109" i="2"/>
  <c r="N1097" i="2"/>
  <c r="N1085" i="2"/>
  <c r="N1073" i="2"/>
  <c r="N1061" i="2"/>
  <c r="N1049" i="2"/>
  <c r="N1037" i="2"/>
  <c r="N1025" i="2"/>
  <c r="N1013" i="2"/>
  <c r="N1001" i="2"/>
  <c r="N989" i="2"/>
  <c r="N977" i="2"/>
  <c r="N965" i="2"/>
  <c r="N953" i="2"/>
  <c r="N941" i="2"/>
  <c r="N929" i="2"/>
  <c r="N917" i="2"/>
  <c r="N905" i="2"/>
  <c r="N893" i="2"/>
  <c r="N881" i="2"/>
  <c r="N869" i="2"/>
  <c r="N857" i="2"/>
  <c r="N845" i="2"/>
  <c r="N833" i="2"/>
  <c r="N821" i="2"/>
  <c r="N809" i="2"/>
  <c r="N797" i="2"/>
  <c r="N785" i="2"/>
  <c r="N773" i="2"/>
  <c r="N761" i="2"/>
  <c r="N749" i="2"/>
  <c r="N737" i="2"/>
  <c r="N725" i="2"/>
  <c r="N713" i="2"/>
  <c r="N701" i="2"/>
  <c r="N689" i="2"/>
  <c r="N677" i="2"/>
  <c r="N665" i="2"/>
  <c r="N653" i="2"/>
  <c r="N641" i="2"/>
  <c r="N629" i="2"/>
  <c r="N617" i="2"/>
  <c r="N605" i="2"/>
  <c r="N593" i="2"/>
  <c r="N581" i="2"/>
  <c r="N569" i="2"/>
  <c r="N557" i="2"/>
  <c r="N545" i="2"/>
  <c r="N533" i="2"/>
  <c r="N521" i="2"/>
  <c r="N509" i="2"/>
  <c r="N497" i="2"/>
  <c r="N485" i="2"/>
  <c r="N473" i="2"/>
  <c r="N461" i="2"/>
  <c r="N449" i="2"/>
  <c r="N437" i="2"/>
  <c r="N425" i="2"/>
  <c r="N413" i="2"/>
  <c r="N401" i="2"/>
  <c r="N389" i="2"/>
  <c r="N377" i="2"/>
  <c r="N365" i="2"/>
  <c r="N353" i="2"/>
  <c r="N341" i="2"/>
  <c r="N329" i="2"/>
  <c r="N317" i="2"/>
  <c r="N305" i="2"/>
  <c r="N293" i="2"/>
  <c r="N281" i="2"/>
  <c r="N269" i="2"/>
  <c r="N257" i="2"/>
  <c r="N245" i="2"/>
  <c r="N233" i="2"/>
  <c r="N221" i="2"/>
  <c r="N209" i="2"/>
  <c r="N197" i="2"/>
  <c r="N185" i="2"/>
  <c r="N173" i="2"/>
  <c r="N161" i="2"/>
  <c r="N149" i="2"/>
  <c r="N137" i="2"/>
  <c r="N125" i="2"/>
  <c r="N113" i="2"/>
  <c r="N101" i="2"/>
  <c r="N89" i="2"/>
  <c r="N77" i="2"/>
  <c r="N65" i="2"/>
  <c r="N53" i="2"/>
  <c r="N41" i="2"/>
  <c r="N29" i="2"/>
  <c r="N17" i="2"/>
  <c r="N5" i="2"/>
  <c r="N1046" i="2"/>
  <c r="N1034" i="2"/>
  <c r="N1022" i="2"/>
  <c r="N1010" i="2"/>
  <c r="N998" i="2"/>
  <c r="N986" i="2"/>
  <c r="N974" i="2"/>
  <c r="N962" i="2"/>
  <c r="N950" i="2"/>
  <c r="N938" i="2"/>
  <c r="N926" i="2"/>
  <c r="N914" i="2"/>
  <c r="N902" i="2"/>
  <c r="N890" i="2"/>
  <c r="N878" i="2"/>
  <c r="N866" i="2"/>
  <c r="N854" i="2"/>
  <c r="N842" i="2"/>
  <c r="N830" i="2"/>
  <c r="N818" i="2"/>
  <c r="N806" i="2"/>
  <c r="N794" i="2"/>
  <c r="N782" i="2"/>
  <c r="N770" i="2"/>
  <c r="N758" i="2"/>
  <c r="N746" i="2"/>
  <c r="N734" i="2"/>
  <c r="N722" i="2"/>
  <c r="N710" i="2"/>
  <c r="N698" i="2"/>
  <c r="N686" i="2"/>
  <c r="N674" i="2"/>
  <c r="N662" i="2"/>
  <c r="N650" i="2"/>
  <c r="N638" i="2"/>
  <c r="N626" i="2"/>
  <c r="N614" i="2"/>
  <c r="N602" i="2"/>
  <c r="N590" i="2"/>
  <c r="N578" i="2"/>
  <c r="N566" i="2"/>
  <c r="N554" i="2"/>
  <c r="N542" i="2"/>
  <c r="N530" i="2"/>
  <c r="N518" i="2"/>
  <c r="N506" i="2"/>
  <c r="N494" i="2"/>
  <c r="N482" i="2"/>
  <c r="N470" i="2"/>
  <c r="N458" i="2"/>
  <c r="N446" i="2"/>
  <c r="N434" i="2"/>
  <c r="N422" i="2"/>
  <c r="N410" i="2"/>
  <c r="N398" i="2"/>
  <c r="N386" i="2"/>
  <c r="N3721" i="2"/>
  <c r="N3709" i="2"/>
  <c r="N3697" i="2"/>
  <c r="N3685" i="2"/>
  <c r="N3673" i="2"/>
  <c r="N3661" i="2"/>
  <c r="N3649" i="2"/>
  <c r="N3637" i="2"/>
  <c r="N3625" i="2"/>
  <c r="N3613" i="2"/>
  <c r="N3601" i="2"/>
  <c r="N3589" i="2"/>
  <c r="N3577" i="2"/>
  <c r="N3565" i="2"/>
  <c r="N3553" i="2"/>
  <c r="N3541" i="2"/>
  <c r="N3529" i="2"/>
  <c r="N3517" i="2"/>
  <c r="N3505" i="2"/>
  <c r="N3493" i="2"/>
  <c r="N3481" i="2"/>
  <c r="N3469" i="2"/>
  <c r="N3457" i="2"/>
  <c r="N3445" i="2"/>
  <c r="N3433" i="2"/>
  <c r="N3421" i="2"/>
  <c r="N3409" i="2"/>
  <c r="N3397" i="2"/>
  <c r="N3385" i="2"/>
  <c r="N3373" i="2"/>
  <c r="N3361" i="2"/>
  <c r="N3349" i="2"/>
  <c r="N3337" i="2"/>
  <c r="N3325" i="2"/>
  <c r="N3313" i="2"/>
  <c r="N3301" i="2"/>
  <c r="N3289" i="2"/>
  <c r="N3277" i="2"/>
  <c r="N3265" i="2"/>
  <c r="N3253" i="2"/>
  <c r="N468" i="2"/>
  <c r="N456" i="2"/>
  <c r="N444" i="2"/>
  <c r="N432" i="2"/>
  <c r="N420" i="2"/>
  <c r="N408" i="2"/>
  <c r="N396" i="2"/>
  <c r="N384" i="2"/>
  <c r="N372" i="2"/>
  <c r="N360" i="2"/>
  <c r="N348" i="2"/>
  <c r="N336" i="2"/>
  <c r="N324" i="2"/>
  <c r="N312" i="2"/>
  <c r="N300" i="2"/>
  <c r="N288" i="2"/>
  <c r="N276" i="2"/>
  <c r="N264" i="2"/>
  <c r="N252" i="2"/>
  <c r="N240" i="2"/>
  <c r="N228" i="2"/>
  <c r="N216" i="2"/>
  <c r="N204" i="2"/>
  <c r="N192" i="2"/>
  <c r="N180" i="2"/>
  <c r="N168" i="2"/>
  <c r="N156" i="2"/>
  <c r="N144" i="2"/>
  <c r="N132" i="2"/>
  <c r="N120" i="2"/>
  <c r="N108" i="2"/>
  <c r="N96" i="2"/>
  <c r="N84" i="2"/>
  <c r="N72" i="2"/>
  <c r="N60" i="2"/>
  <c r="N48" i="2"/>
  <c r="N36" i="2"/>
  <c r="N24" i="2"/>
  <c r="N12" i="2"/>
  <c r="N611" i="2"/>
  <c r="N599" i="2"/>
  <c r="N587" i="2"/>
  <c r="N575" i="2"/>
  <c r="N563" i="2"/>
  <c r="N551" i="2"/>
  <c r="N539" i="2"/>
  <c r="N527" i="2"/>
  <c r="N515" i="2"/>
  <c r="N503" i="2"/>
  <c r="N491" i="2"/>
  <c r="N479" i="2"/>
  <c r="N467" i="2"/>
  <c r="N455" i="2"/>
  <c r="N443" i="2"/>
  <c r="N431" i="2"/>
  <c r="N419" i="2"/>
  <c r="N407" i="2"/>
  <c r="N395" i="2"/>
  <c r="N383" i="2"/>
  <c r="N371" i="2"/>
  <c r="N359" i="2"/>
  <c r="N347" i="2"/>
  <c r="N335" i="2"/>
  <c r="N323" i="2"/>
  <c r="N311" i="2"/>
  <c r="N299" i="2"/>
  <c r="N287" i="2"/>
  <c r="N275" i="2"/>
  <c r="N263" i="2"/>
  <c r="N251" i="2"/>
  <c r="N239" i="2"/>
  <c r="N227" i="2"/>
  <c r="N215" i="2"/>
  <c r="N203" i="2"/>
  <c r="N191" i="2"/>
  <c r="N179" i="2"/>
  <c r="N167" i="2"/>
  <c r="N155" i="2"/>
  <c r="N143" i="2"/>
  <c r="N131" i="2"/>
  <c r="N119" i="2"/>
  <c r="N107" i="2"/>
  <c r="N95" i="2"/>
  <c r="N83" i="2"/>
  <c r="N71" i="2"/>
  <c r="N59" i="2"/>
  <c r="N47" i="2"/>
  <c r="N35" i="2"/>
  <c r="N23" i="2"/>
  <c r="N11" i="2"/>
  <c r="N1927" i="2"/>
  <c r="N1915" i="2"/>
  <c r="N1903" i="2"/>
  <c r="N1891" i="2"/>
  <c r="N1879" i="2"/>
  <c r="N1867" i="2"/>
  <c r="N1855" i="2"/>
  <c r="N1843" i="2"/>
  <c r="N1831" i="2"/>
  <c r="N1819" i="2"/>
  <c r="N1807" i="2"/>
  <c r="N1795" i="2"/>
  <c r="N1783" i="2"/>
  <c r="N1771" i="2"/>
  <c r="N1759" i="2"/>
  <c r="N1747" i="2"/>
  <c r="N1735" i="2"/>
  <c r="N1723" i="2"/>
  <c r="N1711" i="2"/>
  <c r="N1699" i="2"/>
  <c r="N1687" i="2"/>
  <c r="N1675" i="2"/>
  <c r="N1663" i="2"/>
  <c r="N1651" i="2"/>
  <c r="N1639" i="2"/>
  <c r="N1615" i="2"/>
  <c r="N1603" i="2"/>
  <c r="N1591" i="2"/>
  <c r="N1579" i="2"/>
  <c r="N1567" i="2"/>
  <c r="N1555" i="2"/>
  <c r="N1543" i="2"/>
  <c r="N1531" i="2"/>
  <c r="N1519" i="2"/>
  <c r="N1507" i="2"/>
  <c r="N1495" i="2"/>
  <c r="N1483" i="2"/>
  <c r="N1471" i="2"/>
  <c r="N1459" i="2"/>
  <c r="N1447" i="2"/>
  <c r="N1435" i="2"/>
  <c r="N1423" i="2"/>
  <c r="N1411" i="2"/>
  <c r="N1399" i="2"/>
  <c r="N1387" i="2"/>
  <c r="N1375" i="2"/>
  <c r="N1363" i="2"/>
  <c r="N1351" i="2"/>
  <c r="N1339" i="2"/>
  <c r="N1327" i="2"/>
  <c r="N1315" i="2"/>
  <c r="N1303" i="2"/>
  <c r="N1291" i="2"/>
  <c r="N1279" i="2"/>
  <c r="N1267" i="2"/>
  <c r="N1255" i="2"/>
  <c r="N1243" i="2"/>
  <c r="N1231" i="2"/>
  <c r="N1219" i="2"/>
  <c r="N1207" i="2"/>
  <c r="N1195" i="2"/>
  <c r="N1183" i="2"/>
  <c r="N1171" i="2"/>
  <c r="N1159" i="2"/>
  <c r="N1147" i="2"/>
  <c r="N1135" i="2"/>
  <c r="N1123" i="2"/>
  <c r="N1111" i="2"/>
  <c r="N1099" i="2"/>
  <c r="N1087" i="2"/>
  <c r="N1075" i="2"/>
  <c r="N1063" i="2"/>
  <c r="N1051" i="2"/>
  <c r="N1039" i="2"/>
  <c r="N1027" i="2"/>
  <c r="N1015" i="2"/>
  <c r="N1003" i="2"/>
  <c r="N991" i="2"/>
  <c r="N979" i="2"/>
  <c r="N967" i="2"/>
  <c r="N955" i="2"/>
  <c r="N374" i="2"/>
  <c r="N362" i="2"/>
  <c r="N350" i="2"/>
  <c r="N338" i="2"/>
  <c r="N326" i="2"/>
  <c r="N314" i="2"/>
  <c r="N302" i="2"/>
  <c r="N290" i="2"/>
  <c r="N278" i="2"/>
  <c r="N266" i="2"/>
  <c r="N254" i="2"/>
  <c r="N242" i="2"/>
  <c r="N230" i="2"/>
  <c r="N218" i="2"/>
  <c r="N206" i="2"/>
  <c r="N194" i="2"/>
  <c r="N182" i="2"/>
  <c r="N170" i="2"/>
  <c r="N158" i="2"/>
  <c r="N146" i="2"/>
  <c r="N134" i="2"/>
  <c r="N122" i="2"/>
  <c r="N110" i="2"/>
  <c r="N98" i="2"/>
  <c r="N86" i="2"/>
  <c r="N74" i="2"/>
  <c r="N62" i="2"/>
  <c r="N50" i="2"/>
  <c r="N38" i="2"/>
  <c r="N26" i="2"/>
  <c r="N14" i="2"/>
  <c r="N3241" i="2"/>
  <c r="N3229" i="2"/>
  <c r="N3217" i="2"/>
  <c r="N3205" i="2"/>
  <c r="N3193" i="2"/>
  <c r="N3181" i="2"/>
  <c r="N3169" i="2"/>
  <c r="N3157" i="2"/>
  <c r="N3145" i="2"/>
  <c r="N3133" i="2"/>
  <c r="N3121" i="2"/>
  <c r="N3109" i="2"/>
  <c r="N3097" i="2"/>
  <c r="N3085" i="2"/>
  <c r="N3073" i="2"/>
  <c r="N3061" i="2"/>
  <c r="N3049" i="2"/>
  <c r="N3037" i="2"/>
  <c r="N3025" i="2"/>
  <c r="N3013" i="2"/>
  <c r="N3001" i="2"/>
  <c r="N2989" i="2"/>
  <c r="N2977" i="2"/>
  <c r="N2965" i="2"/>
  <c r="N2953" i="2"/>
  <c r="N2941" i="2"/>
  <c r="N2929" i="2"/>
  <c r="N2917" i="2"/>
  <c r="N2905" i="2"/>
  <c r="N2893" i="2"/>
  <c r="N2881" i="2"/>
  <c r="N2869" i="2"/>
  <c r="N2857" i="2"/>
  <c r="N2845" i="2"/>
  <c r="N2833" i="2"/>
  <c r="N2821" i="2"/>
  <c r="N2809" i="2"/>
  <c r="N2797" i="2"/>
  <c r="N2785" i="2"/>
  <c r="N2773" i="2"/>
  <c r="N2761" i="2"/>
  <c r="N2749" i="2"/>
  <c r="N2737" i="2"/>
  <c r="N2725" i="2"/>
  <c r="N2713" i="2"/>
  <c r="N2701" i="2"/>
  <c r="N2689" i="2"/>
  <c r="N2677" i="2"/>
  <c r="N2665" i="2"/>
  <c r="N2653" i="2"/>
  <c r="N2641" i="2"/>
  <c r="N2629" i="2"/>
  <c r="N2617" i="2"/>
  <c r="N2605" i="2"/>
  <c r="N2593" i="2"/>
  <c r="N2581" i="2"/>
  <c r="N2569" i="2"/>
  <c r="N2557" i="2"/>
  <c r="N2545" i="2"/>
  <c r="N2533" i="2"/>
  <c r="N2521" i="2"/>
  <c r="N2509" i="2"/>
  <c r="N2497" i="2"/>
  <c r="N2485" i="2"/>
  <c r="N2473" i="2"/>
  <c r="N2461" i="2"/>
  <c r="N2449" i="2"/>
  <c r="N2437" i="2"/>
  <c r="N2425" i="2"/>
  <c r="N2413" i="2"/>
  <c r="N2401" i="2"/>
  <c r="N2389" i="2"/>
  <c r="N2377" i="2"/>
  <c r="N2365" i="2"/>
  <c r="N2353" i="2"/>
  <c r="N2341" i="2"/>
  <c r="N2329" i="2"/>
  <c r="N2317" i="2"/>
  <c r="N2305" i="2"/>
  <c r="N2293" i="2"/>
  <c r="N2281" i="2"/>
  <c r="N2269" i="2"/>
  <c r="N2257" i="2"/>
  <c r="N2245" i="2"/>
  <c r="N2233" i="2"/>
  <c r="N2221" i="2"/>
  <c r="N2209" i="2"/>
  <c r="N2197" i="2"/>
  <c r="N2185" i="2"/>
  <c r="N2173" i="2"/>
  <c r="N2161" i="2"/>
  <c r="N2149" i="2"/>
  <c r="N2137" i="2"/>
  <c r="N2125" i="2"/>
  <c r="N2113" i="2"/>
  <c r="N2101" i="2"/>
  <c r="N2089" i="2"/>
  <c r="N2077" i="2"/>
  <c r="N2065" i="2"/>
  <c r="N2053" i="2"/>
  <c r="N2041" i="2"/>
  <c r="N2029" i="2"/>
  <c r="N2017" i="2"/>
  <c r="N2005" i="2"/>
  <c r="N1993" i="2"/>
  <c r="N1981" i="2"/>
  <c r="N1969" i="2"/>
  <c r="N1957" i="2"/>
  <c r="N1945" i="2"/>
  <c r="N1933" i="2"/>
  <c r="N1921" i="2"/>
  <c r="N1909" i="2"/>
  <c r="N1897" i="2"/>
  <c r="N1885" i="2"/>
  <c r="N1873" i="2"/>
  <c r="N1861" i="2"/>
  <c r="N1849" i="2"/>
  <c r="N1837" i="2"/>
  <c r="N1825" i="2"/>
  <c r="N1813" i="2"/>
  <c r="N1801" i="2"/>
  <c r="N1789" i="2"/>
  <c r="N1777" i="2"/>
  <c r="N1765" i="2"/>
  <c r="N1753" i="2"/>
  <c r="N1741" i="2"/>
  <c r="N1729" i="2"/>
  <c r="N1717" i="2"/>
  <c r="N1705" i="2"/>
  <c r="N1693" i="2"/>
  <c r="N1681" i="2"/>
  <c r="N1669" i="2"/>
  <c r="N1657" i="2"/>
  <c r="N1645" i="2"/>
  <c r="N1633" i="2"/>
  <c r="N1621" i="2"/>
  <c r="N1609" i="2"/>
  <c r="N1597" i="2"/>
  <c r="N1585" i="2"/>
  <c r="N1573" i="2"/>
  <c r="N1561" i="2"/>
  <c r="N1549" i="2"/>
  <c r="N1537" i="2"/>
  <c r="N1525" i="2"/>
  <c r="N1513" i="2"/>
  <c r="N1501" i="2"/>
  <c r="N1489" i="2"/>
  <c r="N1477" i="2"/>
  <c r="N1465" i="2"/>
  <c r="N1453" i="2"/>
  <c r="N1441" i="2"/>
  <c r="N1429" i="2"/>
  <c r="N1417" i="2"/>
  <c r="N1405" i="2"/>
  <c r="N1393" i="2"/>
  <c r="N1381" i="2"/>
  <c r="N1369" i="2"/>
  <c r="N1357" i="2"/>
  <c r="N1345" i="2"/>
  <c r="N1333" i="2"/>
  <c r="N1321" i="2"/>
  <c r="N1309" i="2"/>
  <c r="N1297" i="2"/>
  <c r="N1285" i="2"/>
  <c r="N1273" i="2"/>
  <c r="N1261" i="2"/>
  <c r="N1249" i="2"/>
  <c r="N1237" i="2"/>
  <c r="N1225" i="2"/>
  <c r="N1213" i="2"/>
  <c r="N514" i="2"/>
  <c r="N502" i="2"/>
  <c r="N490" i="2"/>
  <c r="N478" i="2"/>
  <c r="N466" i="2"/>
  <c r="N454" i="2"/>
  <c r="N442" i="2"/>
  <c r="N430" i="2"/>
  <c r="N418" i="2"/>
  <c r="N406" i="2"/>
  <c r="N394" i="2"/>
  <c r="N382" i="2"/>
  <c r="N370" i="2"/>
  <c r="N358" i="2"/>
  <c r="N346" i="2"/>
  <c r="N334" i="2"/>
  <c r="N322" i="2"/>
  <c r="N310" i="2"/>
  <c r="N298" i="2"/>
  <c r="N286" i="2"/>
  <c r="N178" i="2"/>
  <c r="N106" i="2"/>
  <c r="N94" i="2"/>
  <c r="N82" i="2"/>
  <c r="N70" i="2"/>
  <c r="N58" i="2"/>
  <c r="N943" i="2"/>
  <c r="N931" i="2"/>
  <c r="N919" i="2"/>
  <c r="N907" i="2"/>
  <c r="N895" i="2"/>
  <c r="N883" i="2"/>
  <c r="N871" i="2"/>
  <c r="N859" i="2"/>
  <c r="N847" i="2"/>
  <c r="N835" i="2"/>
  <c r="N823" i="2"/>
  <c r="N811" i="2"/>
  <c r="N799" i="2"/>
  <c r="N787" i="2"/>
  <c r="N775" i="2"/>
  <c r="N763" i="2"/>
  <c r="N751" i="2"/>
  <c r="N739" i="2"/>
  <c r="N727" i="2"/>
  <c r="N715" i="2"/>
  <c r="N703" i="2"/>
  <c r="N691" i="2"/>
  <c r="N679" i="2"/>
  <c r="N667" i="2"/>
  <c r="N655" i="2"/>
  <c r="N643" i="2"/>
  <c r="N631" i="2"/>
  <c r="N619" i="2"/>
  <c r="N607" i="2"/>
  <c r="N595" i="2"/>
  <c r="N583" i="2"/>
  <c r="N571" i="2"/>
  <c r="N559" i="2"/>
  <c r="N547" i="2"/>
  <c r="N535" i="2"/>
  <c r="N523" i="2"/>
  <c r="N511" i="2"/>
  <c r="N499" i="2"/>
  <c r="N487" i="2"/>
  <c r="N475" i="2"/>
  <c r="N463" i="2"/>
  <c r="N451" i="2"/>
  <c r="N439" i="2"/>
  <c r="N427" i="2"/>
  <c r="N415" i="2"/>
  <c r="N403" i="2"/>
  <c r="N391" i="2"/>
  <c r="N379" i="2"/>
  <c r="N367" i="2"/>
  <c r="N355" i="2"/>
  <c r="N343" i="2"/>
  <c r="N331" i="2"/>
  <c r="N319" i="2"/>
  <c r="N307" i="2"/>
  <c r="N295" i="2"/>
  <c r="N283" i="2"/>
  <c r="N271" i="2"/>
  <c r="N259" i="2"/>
  <c r="N247" i="2"/>
  <c r="N3726" i="2"/>
  <c r="N3714" i="2"/>
  <c r="N3702" i="2"/>
  <c r="N3690" i="2"/>
  <c r="N3678" i="2"/>
  <c r="N3666" i="2"/>
  <c r="N3654" i="2"/>
  <c r="N3642" i="2"/>
  <c r="N3630" i="2"/>
  <c r="N3618" i="2"/>
  <c r="N3606" i="2"/>
  <c r="N3594" i="2"/>
  <c r="N3582" i="2"/>
  <c r="N3570" i="2"/>
  <c r="N3558" i="2"/>
  <c r="N3546" i="2"/>
  <c r="N3534" i="2"/>
  <c r="N3522" i="2"/>
  <c r="N3510" i="2"/>
  <c r="N3498" i="2"/>
  <c r="N3486" i="2"/>
  <c r="N3474" i="2"/>
  <c r="N3462" i="2"/>
  <c r="N3450" i="2"/>
  <c r="N3438" i="2"/>
  <c r="N3426" i="2"/>
  <c r="N3414" i="2"/>
  <c r="N3402" i="2"/>
  <c r="N3390" i="2"/>
  <c r="N3378" i="2"/>
  <c r="N3366" i="2"/>
  <c r="N3354" i="2"/>
  <c r="N3342" i="2"/>
  <c r="N3330" i="2"/>
  <c r="N3318" i="2"/>
  <c r="N3306" i="2"/>
  <c r="N3294" i="2"/>
  <c r="N3282" i="2"/>
  <c r="N3270" i="2"/>
  <c r="N3258" i="2"/>
  <c r="N3246" i="2"/>
  <c r="N3234" i="2"/>
  <c r="N3222" i="2"/>
  <c r="N3210" i="2"/>
  <c r="N3198" i="2"/>
  <c r="N3186" i="2"/>
  <c r="N3174" i="2"/>
  <c r="N3162" i="2"/>
  <c r="N3150" i="2"/>
  <c r="N3138" i="2"/>
  <c r="N3126" i="2"/>
  <c r="N3114" i="2"/>
  <c r="N3102" i="2"/>
  <c r="N3090" i="2"/>
  <c r="N3078" i="2"/>
  <c r="N3066" i="2"/>
  <c r="N3054" i="2"/>
  <c r="N3042" i="2"/>
  <c r="N3030" i="2"/>
  <c r="N3018" i="2"/>
  <c r="N3006" i="2"/>
  <c r="N2994" i="2"/>
  <c r="N2982" i="2"/>
  <c r="N2970" i="2"/>
  <c r="N2958" i="2"/>
  <c r="N2946" i="2"/>
  <c r="N2934" i="2"/>
  <c r="N2922" i="2"/>
  <c r="N2910" i="2"/>
  <c r="N2898" i="2"/>
  <c r="N2886" i="2"/>
  <c r="N2874" i="2"/>
  <c r="N2862" i="2"/>
  <c r="N2850" i="2"/>
  <c r="N2838" i="2"/>
  <c r="N2826" i="2"/>
  <c r="N2814" i="2"/>
  <c r="N2802" i="2"/>
  <c r="N2790" i="2"/>
  <c r="N2778" i="2"/>
  <c r="N2766" i="2"/>
  <c r="N2754" i="2"/>
  <c r="N2742" i="2"/>
  <c r="N2730" i="2"/>
  <c r="N2718" i="2"/>
  <c r="N2706" i="2"/>
  <c r="N2694" i="2"/>
  <c r="N2682" i="2"/>
  <c r="N2670" i="2"/>
  <c r="N2658" i="2"/>
  <c r="N2646" i="2"/>
  <c r="N2634" i="2"/>
  <c r="N2622" i="2"/>
  <c r="N2610" i="2"/>
  <c r="N2598" i="2"/>
  <c r="N2586" i="2"/>
  <c r="N2574" i="2"/>
  <c r="N2562" i="2"/>
  <c r="N2550" i="2"/>
  <c r="N2538" i="2"/>
  <c r="N2526" i="2"/>
  <c r="N2514" i="2"/>
  <c r="N2502" i="2"/>
  <c r="N2490" i="2"/>
  <c r="N2478" i="2"/>
  <c r="N2466" i="2"/>
  <c r="N2454" i="2"/>
  <c r="N2442" i="2"/>
  <c r="N2430" i="2"/>
  <c r="N2418" i="2"/>
  <c r="N2406" i="2"/>
  <c r="N2394" i="2"/>
  <c r="N2382" i="2"/>
  <c r="N2370" i="2"/>
  <c r="N2358" i="2"/>
  <c r="N2346" i="2"/>
  <c r="N2334" i="2"/>
  <c r="N2322" i="2"/>
  <c r="N2310" i="2"/>
  <c r="N2298" i="2"/>
  <c r="N2286" i="2"/>
  <c r="N2274" i="2"/>
  <c r="N2262" i="2"/>
  <c r="N2250" i="2"/>
  <c r="N2238" i="2"/>
  <c r="N2226" i="2"/>
  <c r="N1201" i="2"/>
  <c r="N1189" i="2"/>
  <c r="N1177" i="2"/>
  <c r="N1165" i="2"/>
  <c r="N1153" i="2"/>
  <c r="N1141" i="2"/>
  <c r="N1129" i="2"/>
  <c r="N1117" i="2"/>
  <c r="N1105" i="2"/>
  <c r="N1093" i="2"/>
  <c r="N1081" i="2"/>
  <c r="N1069" i="2"/>
  <c r="N1057" i="2"/>
  <c r="N1045" i="2"/>
  <c r="N1033" i="2"/>
  <c r="N1021" i="2"/>
  <c r="N1009" i="2"/>
  <c r="N997" i="2"/>
  <c r="N985" i="2"/>
  <c r="N973" i="2"/>
  <c r="N961" i="2"/>
  <c r="N949" i="2"/>
  <c r="N937" i="2"/>
  <c r="N925" i="2"/>
  <c r="N913" i="2"/>
  <c r="N901" i="2"/>
  <c r="N889" i="2"/>
  <c r="N877" i="2"/>
  <c r="N865" i="2"/>
  <c r="N853" i="2"/>
  <c r="N841" i="2"/>
  <c r="N829" i="2"/>
  <c r="N817" i="2"/>
  <c r="N805" i="2"/>
  <c r="N793" i="2"/>
  <c r="N781" i="2"/>
  <c r="N769" i="2"/>
  <c r="N757" i="2"/>
  <c r="N745" i="2"/>
  <c r="N733" i="2"/>
  <c r="N721" i="2"/>
  <c r="N709" i="2"/>
  <c r="N697" i="2"/>
  <c r="N685" i="2"/>
  <c r="N673" i="2"/>
  <c r="N661" i="2"/>
  <c r="N649" i="2"/>
  <c r="N637" i="2"/>
  <c r="N625" i="2"/>
  <c r="N613" i="2"/>
  <c r="N601" i="2"/>
  <c r="N589" i="2"/>
  <c r="N577" i="2"/>
  <c r="N565" i="2"/>
  <c r="N553" i="2"/>
  <c r="N541" i="2"/>
  <c r="N529" i="2"/>
  <c r="N517" i="2"/>
  <c r="N505" i="2"/>
  <c r="N493" i="2"/>
  <c r="N481" i="2"/>
  <c r="N469" i="2"/>
  <c r="N457" i="2"/>
  <c r="N445" i="2"/>
  <c r="N433" i="2"/>
  <c r="N421" i="2"/>
  <c r="N409" i="2"/>
  <c r="N397" i="2"/>
  <c r="N385" i="2"/>
  <c r="N373" i="2"/>
  <c r="N361" i="2"/>
  <c r="N349" i="2"/>
  <c r="N337" i="2"/>
  <c r="N325" i="2"/>
  <c r="N313" i="2"/>
  <c r="N301" i="2"/>
  <c r="N289" i="2"/>
  <c r="N277" i="2"/>
  <c r="N265" i="2"/>
  <c r="N253" i="2"/>
  <c r="N241" i="2"/>
  <c r="N229" i="2"/>
  <c r="N217" i="2"/>
  <c r="N205" i="2"/>
  <c r="N193" i="2"/>
  <c r="N181" i="2"/>
  <c r="N169" i="2"/>
  <c r="N157" i="2"/>
  <c r="N145" i="2"/>
  <c r="N133" i="2"/>
  <c r="N121" i="2"/>
  <c r="N109" i="2"/>
  <c r="N97" i="2"/>
  <c r="N85" i="2"/>
  <c r="N73" i="2"/>
  <c r="N61" i="2"/>
  <c r="N49" i="2"/>
  <c r="N37" i="2"/>
  <c r="N25" i="2"/>
  <c r="N13" i="2"/>
  <c r="N235" i="2"/>
  <c r="N2214" i="2"/>
  <c r="N2202" i="2"/>
  <c r="N2190" i="2"/>
  <c r="N2178" i="2"/>
  <c r="N2166" i="2"/>
  <c r="N2154" i="2"/>
  <c r="N2142" i="2"/>
  <c r="N2130" i="2"/>
  <c r="N2118" i="2"/>
  <c r="N2106" i="2"/>
  <c r="N2094" i="2"/>
  <c r="N2082" i="2"/>
  <c r="N2070" i="2"/>
  <c r="N2058" i="2"/>
  <c r="N2046" i="2"/>
  <c r="N2034" i="2"/>
  <c r="N2022" i="2"/>
  <c r="N2010" i="2"/>
  <c r="N1998" i="2"/>
  <c r="N1986" i="2"/>
  <c r="N1974" i="2"/>
  <c r="N1962" i="2"/>
  <c r="N1950" i="2"/>
  <c r="N1938" i="2"/>
  <c r="N1926" i="2"/>
  <c r="N1914" i="2"/>
  <c r="N1902" i="2"/>
  <c r="N1890" i="2"/>
  <c r="N1878" i="2"/>
  <c r="N1866" i="2"/>
  <c r="N1854" i="2"/>
  <c r="N1842" i="2"/>
  <c r="N1830" i="2"/>
  <c r="N1818" i="2"/>
  <c r="N1806" i="2"/>
  <c r="N1794" i="2"/>
  <c r="N1782" i="2"/>
  <c r="N1770" i="2"/>
  <c r="N1758" i="2"/>
  <c r="N1746" i="2"/>
  <c r="N1734" i="2"/>
  <c r="N1722" i="2"/>
  <c r="N1710" i="2"/>
  <c r="N1698" i="2"/>
  <c r="N1686" i="2"/>
  <c r="N1674" i="2"/>
  <c r="N1662" i="2"/>
  <c r="N1650" i="2"/>
  <c r="N1638" i="2"/>
  <c r="N1626" i="2"/>
  <c r="N1614" i="2"/>
  <c r="N1602" i="2"/>
  <c r="N1590" i="2"/>
  <c r="N1578" i="2"/>
  <c r="N1566" i="2"/>
  <c r="N1554" i="2"/>
  <c r="N1542" i="2"/>
  <c r="N1530" i="2"/>
  <c r="N1518" i="2"/>
  <c r="N1506" i="2"/>
  <c r="N1494" i="2"/>
  <c r="N1482" i="2"/>
  <c r="N1470" i="2"/>
  <c r="N1458" i="2"/>
  <c r="N1446" i="2"/>
  <c r="N1434" i="2"/>
  <c r="N1422" i="2"/>
  <c r="N1410" i="2"/>
  <c r="N1398" i="2"/>
  <c r="N1386" i="2"/>
  <c r="N1374" i="2"/>
  <c r="N1362" i="2"/>
  <c r="N1350" i="2"/>
  <c r="N1338" i="2"/>
  <c r="N1326" i="2"/>
  <c r="N1314" i="2"/>
  <c r="N1302" i="2"/>
  <c r="N1290" i="2"/>
  <c r="N1278" i="2"/>
  <c r="N1266" i="2"/>
  <c r="N1254" i="2"/>
  <c r="N1242" i="2"/>
  <c r="N1230" i="2"/>
  <c r="N1218" i="2"/>
  <c r="N1206" i="2"/>
  <c r="N1194" i="2"/>
  <c r="N1182" i="2"/>
  <c r="N1170" i="2"/>
  <c r="N1158" i="2"/>
  <c r="N1146" i="2"/>
  <c r="N1134" i="2"/>
  <c r="N1122" i="2"/>
  <c r="N1110" i="2"/>
  <c r="N1098" i="2"/>
  <c r="N1086" i="2"/>
  <c r="N1074" i="2"/>
  <c r="N1062" i="2"/>
  <c r="N1050" i="2"/>
  <c r="N1038" i="2"/>
  <c r="N1026" i="2"/>
  <c r="N1014" i="2"/>
  <c r="N1002" i="2"/>
  <c r="N990" i="2"/>
  <c r="N978" i="2"/>
  <c r="N966" i="2"/>
  <c r="N954" i="2"/>
  <c r="N942" i="2"/>
  <c r="N930" i="2"/>
  <c r="N918" i="2"/>
  <c r="N906" i="2"/>
  <c r="N894" i="2"/>
  <c r="N882" i="2"/>
  <c r="N870" i="2"/>
  <c r="N858" i="2"/>
  <c r="N846" i="2"/>
  <c r="N834" i="2"/>
  <c r="N822" i="2"/>
  <c r="N810" i="2"/>
  <c r="N798" i="2"/>
  <c r="N786" i="2"/>
  <c r="N774" i="2"/>
  <c r="N762" i="2"/>
  <c r="N750" i="2"/>
  <c r="N738" i="2"/>
  <c r="N726" i="2"/>
  <c r="N714" i="2"/>
  <c r="N702" i="2"/>
  <c r="N690" i="2"/>
  <c r="N678" i="2"/>
  <c r="N666" i="2"/>
  <c r="N654" i="2"/>
  <c r="N642" i="2"/>
  <c r="N630" i="2"/>
  <c r="N618" i="2"/>
  <c r="N606" i="2"/>
  <c r="N594" i="2"/>
  <c r="N582" i="2"/>
  <c r="N570" i="2"/>
  <c r="N558" i="2"/>
  <c r="N546" i="2"/>
  <c r="N534" i="2"/>
  <c r="N522" i="2"/>
  <c r="N510" i="2"/>
  <c r="N498" i="2"/>
  <c r="N486" i="2"/>
  <c r="N474" i="2"/>
  <c r="N462" i="2"/>
  <c r="N450" i="2"/>
  <c r="N438" i="2"/>
  <c r="N426" i="2"/>
  <c r="N414" i="2"/>
  <c r="N402" i="2"/>
  <c r="N390" i="2"/>
  <c r="N378" i="2"/>
  <c r="N366" i="2"/>
  <c r="N354" i="2"/>
  <c r="N342" i="2"/>
  <c r="N330" i="2"/>
  <c r="N318" i="2"/>
  <c r="N306" i="2"/>
  <c r="N294" i="2"/>
  <c r="N282" i="2"/>
  <c r="N270" i="2"/>
  <c r="N258" i="2"/>
  <c r="N246" i="2"/>
  <c r="N234" i="2"/>
  <c r="N222" i="2"/>
  <c r="N210" i="2"/>
  <c r="N198" i="2"/>
  <c r="N186" i="2"/>
  <c r="N274" i="2"/>
  <c r="N262" i="2"/>
  <c r="N250" i="2"/>
  <c r="N238" i="2"/>
  <c r="N226" i="2"/>
  <c r="N214" i="2"/>
  <c r="N202" i="2"/>
  <c r="N190" i="2"/>
  <c r="N166" i="2"/>
  <c r="N154" i="2"/>
  <c r="N142" i="2"/>
  <c r="N130" i="2"/>
  <c r="N118" i="2"/>
  <c r="N46" i="2"/>
  <c r="N34" i="2"/>
  <c r="N22" i="2"/>
  <c r="N10" i="2"/>
  <c r="N223" i="2"/>
  <c r="N211" i="2"/>
  <c r="N199" i="2"/>
  <c r="N187" i="2"/>
  <c r="N175" i="2"/>
  <c r="N163" i="2"/>
  <c r="N151" i="2"/>
  <c r="N139" i="2"/>
  <c r="N127" i="2"/>
  <c r="N115" i="2"/>
  <c r="N103" i="2"/>
  <c r="N91" i="2"/>
  <c r="N79" i="2"/>
  <c r="N67" i="2"/>
  <c r="N55" i="2"/>
  <c r="N43" i="2"/>
  <c r="N31" i="2"/>
  <c r="N19" i="2"/>
  <c r="N7" i="2"/>
  <c r="N174" i="2"/>
  <c r="N162" i="2"/>
  <c r="N150" i="2"/>
  <c r="N138" i="2"/>
  <c r="N126" i="2"/>
  <c r="N114" i="2"/>
  <c r="N102" i="2"/>
  <c r="N90" i="2"/>
  <c r="N78" i="2"/>
  <c r="N66" i="2"/>
  <c r="N54" i="2"/>
  <c r="N42" i="2"/>
  <c r="N30" i="2"/>
  <c r="N18" i="2"/>
  <c r="N6"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<sst xmlns="http://schemas.openxmlformats.org/spreadsheetml/2006/main" count="14986" uniqueCount="1876">
  <si>
    <t>name</t>
  </si>
  <si>
    <t>mrp</t>
  </si>
  <si>
    <t>discountPercent</t>
  </si>
  <si>
    <t>availableQuantity</t>
  </si>
  <si>
    <t>discountedSellingPrice</t>
  </si>
  <si>
    <t>weightInGms</t>
  </si>
  <si>
    <t>outOfStock</t>
  </si>
  <si>
    <t>quantity</t>
  </si>
  <si>
    <t>Onion</t>
  </si>
  <si>
    <t>Tomato Hybrid</t>
  </si>
  <si>
    <t>Tender Coconut</t>
  </si>
  <si>
    <t>Coriander Leaves</t>
  </si>
  <si>
    <t xml:space="preserve">Ladies Finger </t>
  </si>
  <si>
    <t>Potato</t>
  </si>
  <si>
    <t>Lemon</t>
  </si>
  <si>
    <t xml:space="preserve">Watermelon </t>
  </si>
  <si>
    <t xml:space="preserve">Capsicum Green </t>
  </si>
  <si>
    <t xml:space="preserve">Chilli Green </t>
  </si>
  <si>
    <t>Banana Robusta</t>
  </si>
  <si>
    <t xml:space="preserve">Garlic Indian </t>
  </si>
  <si>
    <t>Cauliflower</t>
  </si>
  <si>
    <t>Ginger</t>
  </si>
  <si>
    <t>Spinach</t>
  </si>
  <si>
    <t>Muskmelon</t>
  </si>
  <si>
    <t xml:space="preserve">Cabbage </t>
  </si>
  <si>
    <t>Methi</t>
  </si>
  <si>
    <t>Broccoli</t>
  </si>
  <si>
    <t>Sapota</t>
  </si>
  <si>
    <t>Orange Nagpur</t>
  </si>
  <si>
    <t xml:space="preserve">Mint Leaves </t>
  </si>
  <si>
    <t>Beans French</t>
  </si>
  <si>
    <t xml:space="preserve">Bottle Gourd </t>
  </si>
  <si>
    <t xml:space="preserve">Banana Elaichi </t>
  </si>
  <si>
    <t>Coconut Big</t>
  </si>
  <si>
    <t>Curry Leaves</t>
  </si>
  <si>
    <t>Brinjal Bharta</t>
  </si>
  <si>
    <t>Lettuce Iceberg</t>
  </si>
  <si>
    <t>Papaya</t>
  </si>
  <si>
    <t>Apple Shimla</t>
  </si>
  <si>
    <t>Bitter Gourd</t>
  </si>
  <si>
    <t>Brinjal Small</t>
  </si>
  <si>
    <t>Sweet Corn</t>
  </si>
  <si>
    <t xml:space="preserve">Spring Onion </t>
  </si>
  <si>
    <t xml:space="preserve">Bell Peppers Red &amp; Yellow </t>
  </si>
  <si>
    <t xml:space="preserve">Pomegranate </t>
  </si>
  <si>
    <t>Sweet Lime</t>
  </si>
  <si>
    <t>Baby Potato</t>
  </si>
  <si>
    <t>Coccinia</t>
  </si>
  <si>
    <t>Guava</t>
  </si>
  <si>
    <t>Apple Washington</t>
  </si>
  <si>
    <t>Amla</t>
  </si>
  <si>
    <t>Beans Cluster</t>
  </si>
  <si>
    <t>Apple Royal Gala</t>
  </si>
  <si>
    <t>Chilli Bhaji</t>
  </si>
  <si>
    <t>Lettuce Green</t>
  </si>
  <si>
    <t>Baby Corn Peeled</t>
  </si>
  <si>
    <t>Mixed Sprouts</t>
  </si>
  <si>
    <t>Zucchini Green</t>
  </si>
  <si>
    <t>Beans Broad</t>
  </si>
  <si>
    <t>Raw Banana</t>
  </si>
  <si>
    <t xml:space="preserve">Colocasia </t>
  </si>
  <si>
    <t xml:space="preserve">Tomato Cherry </t>
  </si>
  <si>
    <t xml:space="preserve">Sweet Potato </t>
  </si>
  <si>
    <t>Pineapple Slice</t>
  </si>
  <si>
    <t>Orange</t>
  </si>
  <si>
    <t>Dragon Fruit Imported</t>
  </si>
  <si>
    <t>Zucchini Yellow</t>
  </si>
  <si>
    <t>Apple Kinnaur</t>
  </si>
  <si>
    <t>Pineapple</t>
  </si>
  <si>
    <t>Basil</t>
  </si>
  <si>
    <t>Parsley</t>
  </si>
  <si>
    <t>Ridge Gourd</t>
  </si>
  <si>
    <t>Papaya Cut</t>
  </si>
  <si>
    <t>Pomegranate Peeled</t>
  </si>
  <si>
    <t>Pear Green Imported</t>
  </si>
  <si>
    <t>Guava Thai</t>
  </si>
  <si>
    <t>Lettuce Red</t>
  </si>
  <si>
    <t>Mango Raw</t>
  </si>
  <si>
    <t>Biryani /Pulav Mix</t>
  </si>
  <si>
    <t>Banana Nendran</t>
  </si>
  <si>
    <t>Pumpkin Cut</t>
  </si>
  <si>
    <t>Banana Red</t>
  </si>
  <si>
    <t>Radish White</t>
  </si>
  <si>
    <t>Avocado Indian Premium</t>
  </si>
  <si>
    <t>Banana Leaf</t>
  </si>
  <si>
    <t>Sponge Gourd</t>
  </si>
  <si>
    <t>Zama Organics Carrot</t>
  </si>
  <si>
    <t>Safal Frozen - Mixed Vegetables</t>
  </si>
  <si>
    <t>Zama Organics Sweet Potato</t>
  </si>
  <si>
    <t>Beetroot</t>
  </si>
  <si>
    <t>Capsicum</t>
  </si>
  <si>
    <t>Carrot</t>
  </si>
  <si>
    <t>Garlic</t>
  </si>
  <si>
    <t>Moong Sprouts</t>
  </si>
  <si>
    <t>Safal Frozen Mixed Vegetables</t>
  </si>
  <si>
    <t>Safal Frozen Corn</t>
  </si>
  <si>
    <t>Safal Frozen - Sweet Corn</t>
  </si>
  <si>
    <t>Category</t>
  </si>
  <si>
    <t>Fruits &amp; Vegetables</t>
  </si>
  <si>
    <t>Cooking Essentials</t>
  </si>
  <si>
    <t>Maggi 2 Minute Masala Noodles</t>
  </si>
  <si>
    <t xml:space="preserve">iD Idli &amp; Dosa Batter </t>
  </si>
  <si>
    <t>Tata Salt</t>
  </si>
  <si>
    <t>Arden Eggs White</t>
  </si>
  <si>
    <t>Fortune Sunlite Refined Sunflower (Pouch)</t>
  </si>
  <si>
    <t>Aashirvaad Superior MP Atta</t>
  </si>
  <si>
    <t>Amul Pure Ghee (Pouch)</t>
  </si>
  <si>
    <t>Arden Eggs Brown</t>
  </si>
  <si>
    <t>Tata Salt Lite</t>
  </si>
  <si>
    <t>Saffola Gold Oil (Pouch)</t>
  </si>
  <si>
    <t>Fortune Sunlite Refined Sunflower (Jar)</t>
  </si>
  <si>
    <t>Fortune Rice Bran (Pouch)</t>
  </si>
  <si>
    <t>Saffola Active Oil</t>
  </si>
  <si>
    <t>Aashirvaad Atta</t>
  </si>
  <si>
    <t>Popular Essentials Toor Dal (Un-Polished)</t>
  </si>
  <si>
    <t>Amul Ghee (Tin)</t>
  </si>
  <si>
    <t>Amul Fresh Cream</t>
  </si>
  <si>
    <t>Popular Essentials Pure Jaggery</t>
  </si>
  <si>
    <t>Aashirvaad Multigrain Atta</t>
  </si>
  <si>
    <t>Fortune Soyabean Oil</t>
  </si>
  <si>
    <t>Popular Essentials Sunflower Seeds</t>
  </si>
  <si>
    <t>Tata Sampann kabuli chana</t>
  </si>
  <si>
    <t>Dhara Groundnut Oil (Pouch)</t>
  </si>
  <si>
    <t>Dhara Health Refined Sun Flower Oil Jar</t>
  </si>
  <si>
    <t>24 Mantra Organic Jaggery Powder</t>
  </si>
  <si>
    <t>Tata Sampann High Protien Kabuli Chana</t>
  </si>
  <si>
    <t>Dhara Kachi Ghani Mustard Oil Jar</t>
  </si>
  <si>
    <t>D'lecta Dairy Cream</t>
  </si>
  <si>
    <t>Ching's Secret Instant Hot Garlic Noodles</t>
  </si>
  <si>
    <t>Dabur Ginger Garlic Paste</t>
  </si>
  <si>
    <t>Ching's Secret Instant Schezwan Noodles</t>
  </si>
  <si>
    <t>Gowardhan Ghee/Tuppa Jar</t>
  </si>
  <si>
    <t xml:space="preserve">Tata Sampann Unpolished Moong Dal </t>
  </si>
  <si>
    <t>Aashirvaad Select Atta</t>
  </si>
  <si>
    <t xml:space="preserve">Popular Essentials Misri Dana (Diamond Sugar) </t>
  </si>
  <si>
    <t>Gowardhan Ghee Jar</t>
  </si>
  <si>
    <t>Top Ramen  Noodles Curry Veg Pouch</t>
  </si>
  <si>
    <t>Popular Essentials Refined Sugar</t>
  </si>
  <si>
    <t>Fortune Kachi Ghani Mustard Oil Bottle</t>
  </si>
  <si>
    <t>Saffola Veggie Twist Masala Oats</t>
  </si>
  <si>
    <t>Satyam Puffed Rice Kurmura (R)</t>
  </si>
  <si>
    <t>Quaker Oats</t>
  </si>
  <si>
    <t>Aashirvaad Select Sharbati Atta</t>
  </si>
  <si>
    <t>Gowardhan Cow Ghee Pouch</t>
  </si>
  <si>
    <t>Dhara Nourish Refined Sunflower Oil Pouch</t>
  </si>
  <si>
    <t xml:space="preserve">Parachute Oil </t>
  </si>
  <si>
    <t>Popular Essentials Plain Puffed Rice (Murmura/Muri)</t>
  </si>
  <si>
    <t>Amul Mithai Mate Condensed Sweetened Milk</t>
  </si>
  <si>
    <t>Saffola Gold (Jar)</t>
  </si>
  <si>
    <t>McCain New Mini Samosa with Cheese Pizza Style Filling</t>
  </si>
  <si>
    <t>Fortune Rice Bran Health Oil (Jar)</t>
  </si>
  <si>
    <t>Arden Desi Eggs</t>
  </si>
  <si>
    <t>Fortune Rozana Basmati Rice</t>
  </si>
  <si>
    <t>Fortune Biriyani Special Basmati Rice</t>
  </si>
  <si>
    <t>Everest Garam Masala</t>
  </si>
  <si>
    <t>Popular Essentials Pumpkin Seeds</t>
  </si>
  <si>
    <t>Fortune Soya Health Refined Soybean Oil</t>
  </si>
  <si>
    <t>Gowardhan Pure Ghee Pouch</t>
  </si>
  <si>
    <t>Popular Essentials Jeera/Cumin Seeds</t>
  </si>
  <si>
    <t>Weikfield Baking Soda</t>
  </si>
  <si>
    <t>Everest Pav Bhaji Masala</t>
  </si>
  <si>
    <t>Tata Sampann Unpolished Chana Dal</t>
  </si>
  <si>
    <t>Amul Mithai Mate EOE Tin</t>
  </si>
  <si>
    <t>Pillsbury Chakki Fresh Atta</t>
  </si>
  <si>
    <t>Everest Chicken Masala</t>
  </si>
  <si>
    <t>Dhara Life Refined Ricebran Oil (Pouch)</t>
  </si>
  <si>
    <t>Borges Extra Virgin Olive Oil</t>
  </si>
  <si>
    <t>Everest Shahi Biryani Masala</t>
  </si>
  <si>
    <t>Popular Essentials Californian Almond</t>
  </si>
  <si>
    <t>Popular Essentials Ajwain Whole</t>
  </si>
  <si>
    <t>Everest Tikhalal Chilli Powder</t>
  </si>
  <si>
    <t>Popular Essentials Kabuli Chana Regular</t>
  </si>
  <si>
    <t>Popular Essentials Saunf/Fennel Seeds</t>
  </si>
  <si>
    <t>Popular Essentials Bansi Sooji</t>
  </si>
  <si>
    <t>Happilo Premium International Queen Kalmi Dates</t>
  </si>
  <si>
    <t>Tata Sampann Unpolished Urad Whole</t>
  </si>
  <si>
    <t>Popular Essentials Cashew Split</t>
  </si>
  <si>
    <t>Popular Essentials Chana Dal (Un-Polished)</t>
  </si>
  <si>
    <t>Tata Sampann Unpolished Rajma (Chitra)</t>
  </si>
  <si>
    <t>Everest Kitchen King Masala</t>
  </si>
  <si>
    <t>24 Mantra Organic Cumin</t>
  </si>
  <si>
    <t>Nestle Milkmaid</t>
  </si>
  <si>
    <t>Popular Essentials Sona Masouri Steam Rice</t>
  </si>
  <si>
    <t>24 Mantra Organic Tur Dal</t>
  </si>
  <si>
    <t>Gits Gulab Jamun Instant Dessert Mix</t>
  </si>
  <si>
    <t>Popular Essentials Black Masoor Whole (Un-Polished)</t>
  </si>
  <si>
    <t>24 Mantra Organic Peanuts</t>
  </si>
  <si>
    <t>Everest Hingraj Powder</t>
  </si>
  <si>
    <t>Everest Black Pepper Powder</t>
  </si>
  <si>
    <t>Tata Sampann Masoor Dal Stand</t>
  </si>
  <si>
    <t>24 Mantra Organic Besan</t>
  </si>
  <si>
    <t>Saffola Gold Refined Cooking Oil (Jar)</t>
  </si>
  <si>
    <t>Nestle Everyday Dairy Whitener</t>
  </si>
  <si>
    <t>24 Mantra Organic Red Poha</t>
  </si>
  <si>
    <t>Everest Powder - Tea Masala</t>
  </si>
  <si>
    <t>Tata Sampann Urad Dal Split</t>
  </si>
  <si>
    <t xml:space="preserve">Popular Essentials Idli Sooji </t>
  </si>
  <si>
    <t>Popular Essentials Dessicated Coconut</t>
  </si>
  <si>
    <t>Sunfeast Yippee! Mood Masala Noodles</t>
  </si>
  <si>
    <t>Chef's Basket Durum Wheat Elbow Pasta</t>
  </si>
  <si>
    <t>MTR Breakfast Khatta Meetha Poha Mix</t>
  </si>
  <si>
    <t>Satyam Khobra</t>
  </si>
  <si>
    <t>Betty Crocker Complete Pancake Mix Original</t>
  </si>
  <si>
    <t xml:space="preserve">Borges Durum Wheat Fusilli Pasta </t>
  </si>
  <si>
    <t>24 Mantra Organic Green Moong Dal - Split</t>
  </si>
  <si>
    <t>Weikfield Vanilla Flavoured Custard Powder</t>
  </si>
  <si>
    <t>Tata Sampann Moong Dal Split</t>
  </si>
  <si>
    <t>Tata Sampann Kala Chana</t>
  </si>
  <si>
    <t>Saffola Soya Chunks Mealmaker</t>
  </si>
  <si>
    <t>24 Mantra Bura Sugar (Demerara)</t>
  </si>
  <si>
    <t>Popular Essentials Green Cardamom (Elaichi)</t>
  </si>
  <si>
    <t>Hershey's Syrup Delicious Strawberry</t>
  </si>
  <si>
    <t>Popular Essentials Anjeer</t>
  </si>
  <si>
    <t>Popular Essentials Mustard Seeds Rai Small</t>
  </si>
  <si>
    <t>Weikfield Baking Powder</t>
  </si>
  <si>
    <t>Dabur Honey Squeezy</t>
  </si>
  <si>
    <t>Tata Sampann High Protein Kali Urad</t>
  </si>
  <si>
    <t>Chef's Basket Durum Wheat Fusilli Pasta</t>
  </si>
  <si>
    <t>TilSona Til Oil</t>
  </si>
  <si>
    <t>Top Ramen Chicken Noodles</t>
  </si>
  <si>
    <t>Everest Chaat Masala</t>
  </si>
  <si>
    <t>Keya Wonder Red Hot Chilli Flakes</t>
  </si>
  <si>
    <t>Popular Essentials White Peas (Un-Polished)</t>
  </si>
  <si>
    <t xml:space="preserve">Ching’s Secret Chowmein Hakka Noodles Masala </t>
  </si>
  <si>
    <t>Dhara Filtered Groundnut Oil (Jar)</t>
  </si>
  <si>
    <t>Pillsbury Choco Chip Pancake Mix</t>
  </si>
  <si>
    <t>Hershey's Caramel Syrup</t>
  </si>
  <si>
    <t>Pillsbury Multi Grain Atta</t>
  </si>
  <si>
    <t>McCain New Mini Samosa with Cheese Corn Style Filling</t>
  </si>
  <si>
    <t>Satyam Puffed Rice Kurmura (A)</t>
  </si>
  <si>
    <t>MTR 3 Min Poha</t>
  </si>
  <si>
    <t>Ching's Manchurian Instant Noodles</t>
  </si>
  <si>
    <t>Hershey's Chocolate Flavour Syrup</t>
  </si>
  <si>
    <t>Popular Essentials Dhania (Coriander Seeds)</t>
  </si>
  <si>
    <t>24 Mantra Red Chilly Whole</t>
  </si>
  <si>
    <t>Dabur Honey - World's No.1</t>
  </si>
  <si>
    <t>24 Mantra Organic Puffed Rice</t>
  </si>
  <si>
    <t xml:space="preserve">24 Mantra Organic Wheat Daliya </t>
  </si>
  <si>
    <t>24 Mantra Organic Ragi Flour</t>
  </si>
  <si>
    <t>Popular Essentials Cinnamon Whole (Dalchini)</t>
  </si>
  <si>
    <t>Sundrop Super Lite Advanced - Sunflower Oil</t>
  </si>
  <si>
    <t>Pillsbury Atta/Godihittu - Chakki Fresh</t>
  </si>
  <si>
    <t>Popular Essentials Green Moong Chilka/Chilka (Un-Polished)</t>
  </si>
  <si>
    <t>Popular Essentials HMT Kolam Steam</t>
  </si>
  <si>
    <t>Popular Essentials Black Urad Split</t>
  </si>
  <si>
    <t>Keya Oregano</t>
  </si>
  <si>
    <t>Popular Essentials Pink Rajma</t>
  </si>
  <si>
    <t>Everest Shahi Paneer Masala</t>
  </si>
  <si>
    <t>Godrej Yummiez Chicken Nuggets</t>
  </si>
  <si>
    <t>Flying Bird Vanilla Essence</t>
  </si>
  <si>
    <t>Everest Sabji Masala</t>
  </si>
  <si>
    <t>Cornitos Cornitos Taco Shells - 4 Inches</t>
  </si>
  <si>
    <t>Everest Rajma Masala</t>
  </si>
  <si>
    <t>Popular Essentials White Til</t>
  </si>
  <si>
    <t>Amul Dark Compound Chocolate Slab</t>
  </si>
  <si>
    <t>Mothers Recipe Papad Chana Masala</t>
  </si>
  <si>
    <t>Ching's Schezwan Masala Instant Noodles</t>
  </si>
  <si>
    <t>Amul Milk Compound Chocolate Slab</t>
  </si>
  <si>
    <t>Eastern Chicken Masala</t>
  </si>
  <si>
    <t>Popular Essentials Methi Seeds</t>
  </si>
  <si>
    <t xml:space="preserve">Saffola Yummy Masala Noodles </t>
  </si>
  <si>
    <t>Cadbury Hot Chocolate</t>
  </si>
  <si>
    <t>Ching's Chicken Chilli Masala</t>
  </si>
  <si>
    <t>Dabur Keora water - Authentic flavour for Biryani's and Desserts</t>
  </si>
  <si>
    <t xml:space="preserve">Popular Essentials Black Cardamom/Elaichi </t>
  </si>
  <si>
    <t>Popular Essentials Idli Rice</t>
  </si>
  <si>
    <t>Everest Chole Masala</t>
  </si>
  <si>
    <t>Dabur Hommade Tamarind Paste</t>
  </si>
  <si>
    <t>"Maggi Magic Cubes, Vegetarian Masala (Free 2 Cubes Inside)"</t>
  </si>
  <si>
    <t>Popular Essentials Cooking Soda</t>
  </si>
  <si>
    <t>RRO Primio Refined Groundnut Oil Pet Bottle</t>
  </si>
  <si>
    <t>Everest Pani Puri Masala</t>
  </si>
  <si>
    <t>Nissin Cup Noodles Tangy Tomato</t>
  </si>
  <si>
    <t>Ching's Veg Manchurian Masala</t>
  </si>
  <si>
    <t>Ceres Foods Fish Mustard Instant Liquid Masala</t>
  </si>
  <si>
    <t>24 Mantra Organic Jowar Flour</t>
  </si>
  <si>
    <t>Maggi Coconut Milkpowder</t>
  </si>
  <si>
    <t>On1y Pepper Grinder</t>
  </si>
  <si>
    <t>Popular Essentials Rice Flour</t>
  </si>
  <si>
    <t>Sunfeast Yippee! Pasta Treat - Sour Cream Onion</t>
  </si>
  <si>
    <t>24 Mantra Organic Brown Sona Masoori Rice</t>
  </si>
  <si>
    <t>Happilo Premium Afghani Anjeer</t>
  </si>
  <si>
    <t>Popular Essentials Chiroti Sooji</t>
  </si>
  <si>
    <t>RRO Til Dil Premium Til Oil Bottle</t>
  </si>
  <si>
    <t>Popular Essentials Red Rajma</t>
  </si>
  <si>
    <t xml:space="preserve">Cornitos Peanut - Premium Salted </t>
  </si>
  <si>
    <t>Popular Essentials Black Pepper</t>
  </si>
  <si>
    <t>24 Mantra Organic Tur Dal - Split</t>
  </si>
  <si>
    <t>Sugarfree Gold Low Calorie Sweetner</t>
  </si>
  <si>
    <t>Ching's Secret Paneer Chilli Masala</t>
  </si>
  <si>
    <t xml:space="preserve">Dabur Honey </t>
  </si>
  <si>
    <t>Everest Tea Masala</t>
  </si>
  <si>
    <t>Ching's Paneer Chilli Masala</t>
  </si>
  <si>
    <t>Sunfeast YiPPee! Magic Masala Noodles</t>
  </si>
  <si>
    <t>Everest Meat Masala Powder</t>
  </si>
  <si>
    <t>Pillsbury Atta With Multigrains Wheat Grains</t>
  </si>
  <si>
    <t>Mother's Recipe Tamarind Paste</t>
  </si>
  <si>
    <t>Quaker Oats Breakfast Cereals - With Flavour Mix Nutritious Rich Source Of Energy</t>
  </si>
  <si>
    <t>Popular Essentials Cloves (Lavang)</t>
  </si>
  <si>
    <t>Sunfeast Yippee! Power Up Atta Noodles</t>
  </si>
  <si>
    <t>Suhana Paneer Tikka Masala Mix</t>
  </si>
  <si>
    <t>24 Mantra Turmeric Powder</t>
  </si>
  <si>
    <t>24 Mantra Super Grain Quinoa</t>
  </si>
  <si>
    <t>Everest Powder - Egg Curry Masala</t>
  </si>
  <si>
    <t xml:space="preserve">Popular Essentials Pe Shah Jeera </t>
  </si>
  <si>
    <t>24 Mantra Organic Sattu Atta</t>
  </si>
  <si>
    <t>Smith &amp; Jones Pasta Masala</t>
  </si>
  <si>
    <t>Weikfield Vanilla Custard Powder</t>
  </si>
  <si>
    <t xml:space="preserve">Sugarfree Natura Low Calorie Sweetner </t>
  </si>
  <si>
    <t>Pillsbury Vanilla Custard Powder</t>
  </si>
  <si>
    <t>24 Mantra Organic Rajma</t>
  </si>
  <si>
    <t>Popular Essentials Broken Wheat/Daliya</t>
  </si>
  <si>
    <t>Zorabian Chicken Smoked Ham</t>
  </si>
  <si>
    <t>Smith &amp; Jones Peri Peri Masala</t>
  </si>
  <si>
    <t>Popular Essentials Urad Dal Split (Un-Polished)</t>
  </si>
  <si>
    <t>Popular Essentials Bajra Whole</t>
  </si>
  <si>
    <t>Weikfield Veg Jelly Crystals - Strawberry</t>
  </si>
  <si>
    <t>Weikfield Veg Jelly Crystals - Raspberry</t>
  </si>
  <si>
    <t>Popular Essentials Masoor Dal Split (Un-Polished)</t>
  </si>
  <si>
    <t>Popular Essentials Pista Salted (With Shell)</t>
  </si>
  <si>
    <t>The Bake Shop Bread Crumbs</t>
  </si>
  <si>
    <t>Popular Essentials Horse Gram</t>
  </si>
  <si>
    <t>Hershey's Chocolate Syrup</t>
  </si>
  <si>
    <t xml:space="preserve">Godrej Yummiez Chilli Chicken Sausages </t>
  </si>
  <si>
    <t>Everest Kasuri Methi</t>
  </si>
  <si>
    <t>Satyam Makhana</t>
  </si>
  <si>
    <t>Everest Tandoori Chicken Masala</t>
  </si>
  <si>
    <t>Weikfield Falooda Mix - Kesar Pista</t>
  </si>
  <si>
    <t>Weikfield Cocoa Powder</t>
  </si>
  <si>
    <t>Pantai Coconut Cream</t>
  </si>
  <si>
    <t>Popular Essentials Coriander Seeds</t>
  </si>
  <si>
    <t>Ching's Singapore Curry Instant Noodles</t>
  </si>
  <si>
    <t>Eastern Fish Masala</t>
  </si>
  <si>
    <t>Oleev Smart Oil Fortified with VIT A, D, E &amp; K (Pouch)</t>
  </si>
  <si>
    <t>Everest Dry Ginger Powder</t>
  </si>
  <si>
    <t>Pillsbury Cooker Cake Mix - Choco</t>
  </si>
  <si>
    <t>Hersheys Chocolate Almond Syrup</t>
  </si>
  <si>
    <t>Satyam Nighties Spices  Chilli Pandi</t>
  </si>
  <si>
    <t>Popular Essentials Popular Essential Pista Salted (With Shell)</t>
  </si>
  <si>
    <t xml:space="preserve">Godrej Yummiez Chicken Punjabi Tikka </t>
  </si>
  <si>
    <t>Popular Essentials Rozana Sona Masuri Raw Rice</t>
  </si>
  <si>
    <t xml:space="preserve">24 Mantra Mustard Oil (Cold Pressed) </t>
  </si>
  <si>
    <t>24 Mantra Organic Black Pepper</t>
  </si>
  <si>
    <t>Popular Essentials Green Moong Whole</t>
  </si>
  <si>
    <t>24 Mantra Organic Masoor Dal - Split</t>
  </si>
  <si>
    <t>Praakritik Organic Natural Rock Salt</t>
  </si>
  <si>
    <t>24 Mantra Sunflower Oil (Cold Pressed) Pet Bottle</t>
  </si>
  <si>
    <t>Ching's Secret Instant Noodles, Hot Garlic</t>
  </si>
  <si>
    <t>Saffola Everyday Peppy Tomato Masala Oats</t>
  </si>
  <si>
    <t>Dabur 100% Pure Honey - Worlds No.1</t>
  </si>
  <si>
    <t>Popular Essentials Star Anise</t>
  </si>
  <si>
    <t>Ching's Secret Chicken 65 Masala - Chicken</t>
  </si>
  <si>
    <t>Cadbury Cocoa Powder</t>
  </si>
  <si>
    <t>Praakritik Natural Desi Gir Cow A2 Ghee</t>
  </si>
  <si>
    <t>Praakritik Organic Poha</t>
  </si>
  <si>
    <t>Praakritik Organic Natural Wild Forest Honey</t>
  </si>
  <si>
    <t>Popular Essentials Dry Dates (Kharak)</t>
  </si>
  <si>
    <t>Popular Essentials Kashmiri Red Rajma</t>
  </si>
  <si>
    <t>Dabur Hommade - Garlic Paste</t>
  </si>
  <si>
    <t>Dabur 100% Pure Honey</t>
  </si>
  <si>
    <t>Ching's Schezwan Fried Rice(Miracle Masala)</t>
  </si>
  <si>
    <t>"Maggi Magic Cubes, Vegetarian Masala"</t>
  </si>
  <si>
    <t>Popular Essentials Red Poha</t>
  </si>
  <si>
    <t>Pillsbury Oven Cake Mix - Rich Chocolate</t>
  </si>
  <si>
    <t>Eastern Super Garam Masala</t>
  </si>
  <si>
    <t>Maggi Magic Cubes Extra Chicken</t>
  </si>
  <si>
    <t>Satyam Nighties Spices  Chilli Kashmiri</t>
  </si>
  <si>
    <t>Eastern Cumin Powder</t>
  </si>
  <si>
    <t>Popular Essentials Urad Gola White(Un-Polished)</t>
  </si>
  <si>
    <t>24 Mantra Organic Chana Dal</t>
  </si>
  <si>
    <t>Delight Nuts Cashew Roasted &amp; Salted</t>
  </si>
  <si>
    <t>Popular Essentials Mace/Javitri</t>
  </si>
  <si>
    <t>Dlicia Whip Topping Bottle</t>
  </si>
  <si>
    <t>Mother's Recipe Paste Ginger &amp; Garlic</t>
  </si>
  <si>
    <t>24 Mantra Groundnut Oil (Cold Pressed) Pet Bottle</t>
  </si>
  <si>
    <t>Satyam Pulses Masur Dal</t>
  </si>
  <si>
    <t>Delight Nuts Pista Roasted &amp; Salted</t>
  </si>
  <si>
    <t>Top Ramen Noodles, Atta</t>
  </si>
  <si>
    <t>Hershey's Cocoa Powder</t>
  </si>
  <si>
    <t>Praakritik Organic Singhara Atta</t>
  </si>
  <si>
    <t>Gits Veg Biryani Ready to Eat</t>
  </si>
  <si>
    <t xml:space="preserve">Delight Nuts Cranberries Sliced </t>
  </si>
  <si>
    <t>Borges Durum Wheat Pasta Superior Quality</t>
  </si>
  <si>
    <t>Ceres Foods Laal Maas Instant Liquid Masala</t>
  </si>
  <si>
    <t>Popular Essentials Sattu Atta</t>
  </si>
  <si>
    <t>Popular Essentials Mustard Seeds Rai Yellow</t>
  </si>
  <si>
    <t>Praakritik Organic Extra Virgin Coconut Oil</t>
  </si>
  <si>
    <t>Praakritik Organic Garlic Powder</t>
  </si>
  <si>
    <t xml:space="preserve">Sugarfree Gold Low Calorie Sweetner </t>
  </si>
  <si>
    <t>Aashirvaad Breakfast Instant Mix - Rice Idli</t>
  </si>
  <si>
    <t>Kitchens Of India Mutter Paneer</t>
  </si>
  <si>
    <t>Ching's Secret Veg Manchurian Masala</t>
  </si>
  <si>
    <t>Popular Essentials Jowa Flour</t>
  </si>
  <si>
    <t>Popular Essentials Black Til</t>
  </si>
  <si>
    <t>Popular Essentials Pancharatna Dal</t>
  </si>
  <si>
    <t>Saffola 100% Pure Honey</t>
  </si>
  <si>
    <t>Popular Essentials Tamarind</t>
  </si>
  <si>
    <t>Gits Rice Dosa Instant Breakfast Mix</t>
  </si>
  <si>
    <t>Popular Essentials Poppy Seeds (Gasagase)</t>
  </si>
  <si>
    <t>Hershey's Hot Chocolate Powder</t>
  </si>
  <si>
    <t xml:space="preserve">Borges Farfalle Durum Wheat Pasta </t>
  </si>
  <si>
    <t>Satyam Chilli  Bedgi</t>
  </si>
  <si>
    <t>Aashirvaad Instant Mix - Rice Dosa</t>
  </si>
  <si>
    <t>Hershey's Cocoa - Natural Unsweetened</t>
  </si>
  <si>
    <t>Weikfield Veg Jelly Crystals - Mango</t>
  </si>
  <si>
    <t>Praakritik Orrganic Cold Pressed Sesame Oil</t>
  </si>
  <si>
    <t xml:space="preserve">Amulya Dairy Whitener </t>
  </si>
  <si>
    <t>ITC Master Chef Hyderabadi Biryani</t>
  </si>
  <si>
    <t>Flying Bird Butter Scotch Essence</t>
  </si>
  <si>
    <t>Dabur Hommade - Ginger Paste</t>
  </si>
  <si>
    <t>Popular Essentials Green Peas (Un-Polished)</t>
  </si>
  <si>
    <t>Quaker Oats Pouch</t>
  </si>
  <si>
    <t>24 Mantra Organic Urad White Whole</t>
  </si>
  <si>
    <t>Popular Essentials Guntur Chilli Stemless</t>
  </si>
  <si>
    <t>Popular Essentials Moth Whole</t>
  </si>
  <si>
    <t>Keya Pizza Seasoning</t>
  </si>
  <si>
    <t>Keya Piri Piri | Exotic Spices Mix</t>
  </si>
  <si>
    <t>24 Mantra Organic Moong Dal</t>
  </si>
  <si>
    <t>Betty Crocker French Vanilla Cake Mix</t>
  </si>
  <si>
    <t xml:space="preserve">Delight Nuts Dried Cranberries </t>
  </si>
  <si>
    <t>Everest Kesari Milk Masala</t>
  </si>
  <si>
    <t>Tong Garden Salted Cocktail Nuts</t>
  </si>
  <si>
    <t>MTR Uttapam Mix</t>
  </si>
  <si>
    <t>Gits Khaman Dhokla Instant Snack Mix</t>
  </si>
  <si>
    <t>Happilo Premium 100% Natural Whole Cashews</t>
  </si>
  <si>
    <t>Everest Dry Mango Powder</t>
  </si>
  <si>
    <t>Dabur Hommade - Ginger Garlic Past Tub</t>
  </si>
  <si>
    <t>Gits Medu Vada Instant Snack Mix</t>
  </si>
  <si>
    <t>Weikfield Drinking Chocolate Powder</t>
  </si>
  <si>
    <t>Popular Essentials Regular White Lobia</t>
  </si>
  <si>
    <t>Puro Healthy Salt Crystal</t>
  </si>
  <si>
    <t>Popular Essentials Premium Jeera Rice</t>
  </si>
  <si>
    <t>Smith &amp; Jones Shahi Paneer Masala Mix</t>
  </si>
  <si>
    <t>Betty Crocker Mug Treats - Chocolate Mix - Pack of 4</t>
  </si>
  <si>
    <t>Catch Black Pepper Sprinkler</t>
  </si>
  <si>
    <t>Weikfield Cooker Cake Mix - Chocolate</t>
  </si>
  <si>
    <t>ITC Master Chef Butter Chicken</t>
  </si>
  <si>
    <t xml:space="preserve">Masala Oats Masala &amp; Coriander </t>
  </si>
  <si>
    <t>Smith &amp; Jones Mutter Paneer Masala</t>
  </si>
  <si>
    <t>Kitchens of India Dal Bukhara Gravy Mix</t>
  </si>
  <si>
    <t>Popular Essentials Fried Gram (Bengal Gram)</t>
  </si>
  <si>
    <t>Gits Jalebi with Maker Dessert Mix</t>
  </si>
  <si>
    <t xml:space="preserve">Popular Essentials Soya Beans </t>
  </si>
  <si>
    <t>24 Mantra Organic Roasted Bengal Gram Dal</t>
  </si>
  <si>
    <t>Keya Italian Seasoning</t>
  </si>
  <si>
    <t>MTR Idli/Dosa/Chilly Chutney Powder</t>
  </si>
  <si>
    <t xml:space="preserve">Delight Nuts Trail Mix </t>
  </si>
  <si>
    <t>Praakritik Organic Chilka Moong Dal</t>
  </si>
  <si>
    <t>Smith &amp; Jones Garlic &amp; Herbs Masala Mix</t>
  </si>
  <si>
    <t>Eastern Tamarind</t>
  </si>
  <si>
    <t>Tong Garden Wasabi Coated Greenpeas Tin</t>
  </si>
  <si>
    <t>Flying Bird Pineapple Artifical Food Essence</t>
  </si>
  <si>
    <t>Japanese Choice Udon Noodles</t>
  </si>
  <si>
    <t>Pantai Coconut Milk</t>
  </si>
  <si>
    <t>Praakritik Organic Masoor Dal</t>
  </si>
  <si>
    <t>Popular Essentials Classic Sona Masuri Rice</t>
  </si>
  <si>
    <t xml:space="preserve">Popular Essentials Salted Murmure </t>
  </si>
  <si>
    <t>Oleev Active Oil (Pouch)</t>
  </si>
  <si>
    <t xml:space="preserve">Delight Nuts Dried Blueberries </t>
  </si>
  <si>
    <t>Popular Essentials Double Beans White</t>
  </si>
  <si>
    <t xml:space="preserve">Delight Nuts Almond Natural </t>
  </si>
  <si>
    <t>Praakritik Organic Jaggery</t>
  </si>
  <si>
    <t>Praakritik Organic Raw Sugar</t>
  </si>
  <si>
    <t>MTR Masala - Sambar Powder</t>
  </si>
  <si>
    <t>ITC Master Chef Vegetable Biryani Cooking Paste</t>
  </si>
  <si>
    <t>Jivana Jaggery</t>
  </si>
  <si>
    <t>Praakritik Organic Besan</t>
  </si>
  <si>
    <t>MTR Instant Gulab Jamun Mix</t>
  </si>
  <si>
    <t>On1y Mixed Herbs</t>
  </si>
  <si>
    <t>Popular Essentials Urad Gola Black (Un-Polished)</t>
  </si>
  <si>
    <t>Gits Dessert Mix China Grass Bombay Halwa</t>
  </si>
  <si>
    <t>Praakritik Organic Basmati Rice</t>
  </si>
  <si>
    <t>Ceres Foods Nalli Nihari Instant Liquid Masala</t>
  </si>
  <si>
    <t>Borges Canola Oil Pet Bottle</t>
  </si>
  <si>
    <t>Suhana Biryani Masala</t>
  </si>
  <si>
    <t>On1y Black Salt Grinder</t>
  </si>
  <si>
    <t>Popular Essentials Nylon Til</t>
  </si>
  <si>
    <t>Pillsbury Rich Choco Oven Cake Mix - Egg Free</t>
  </si>
  <si>
    <t>Weikfield Tomato Salsa Instant Pasta</t>
  </si>
  <si>
    <t>Praakritik Organic Jowar Atta</t>
  </si>
  <si>
    <t>Epicurea Thai Jasmine Rice</t>
  </si>
  <si>
    <t>Yummiez Chicken Garlic Fingers Pouch</t>
  </si>
  <si>
    <t>RRO Primio Refined Groundnut (Jar)</t>
  </si>
  <si>
    <t>Praakritik Organic Tuvar Dal</t>
  </si>
  <si>
    <t>Cantina Beans Mexican Beans</t>
  </si>
  <si>
    <t>Pillsbury Oven Cake Mix - Vanilla</t>
  </si>
  <si>
    <t>Hershey's Chocolate Milk Booster</t>
  </si>
  <si>
    <t>Popular Essentials Byadagi Chilli Stemless</t>
  </si>
  <si>
    <t>Suhana Spice Mix - Chicken Biryani</t>
  </si>
  <si>
    <t>Praakritik Organic Yellow Moon Dal</t>
  </si>
  <si>
    <t>24 Mantra Sona Masuri Brown Rice</t>
  </si>
  <si>
    <t>24 Mantra Organic Pancharatna Dal - Split</t>
  </si>
  <si>
    <t>24 Mantra Organic Cumin Powder</t>
  </si>
  <si>
    <t>Popular Essentials Samba Broken Wheat</t>
  </si>
  <si>
    <t>Betty Crocker Chocolate Fudge Cake Mix</t>
  </si>
  <si>
    <t xml:space="preserve">Borges Extra Light Olive Oil Bottle </t>
  </si>
  <si>
    <t>Flying Bird Premium Orange Artificial Food Essence</t>
  </si>
  <si>
    <t>Popular Essentials Red Cherry/Gundu Chilli</t>
  </si>
  <si>
    <t xml:space="preserve">Super Saver Kolam Rice Sortex Clean </t>
  </si>
  <si>
    <t>Flying Bird Food Essence - Kewra</t>
  </si>
  <si>
    <t>MTR Vada Breakfast</t>
  </si>
  <si>
    <t>On1y Pasta Seasoning</t>
  </si>
  <si>
    <t>Praakritik Organic Indrayani Rice</t>
  </si>
  <si>
    <t>On1y Pizza Seasoning</t>
  </si>
  <si>
    <t>Kitchens of India Mutter Paneer Mix</t>
  </si>
  <si>
    <t>Aashirvaad Svasti Cow Ghee Tetra Pack</t>
  </si>
  <si>
    <t>Weikfield Cooker Cake Mix - Vanilla</t>
  </si>
  <si>
    <t>Praakritik Organic Kapli Wheat Atta</t>
  </si>
  <si>
    <t>Epicurea Sushi Rice</t>
  </si>
  <si>
    <t>Sugarfree Natural Green Stevia Leaves Zero Calorie</t>
  </si>
  <si>
    <t>Smith &amp; Jones Italian Spices Masala Mix</t>
  </si>
  <si>
    <t>Satyam Nighties Spices  Chilli Bore</t>
  </si>
  <si>
    <t>Weikfield Veg Jelly Crystals - Orange</t>
  </si>
  <si>
    <t>Praakritik Organic Jumbo Rolled Oats</t>
  </si>
  <si>
    <t>On1y Sea Salt Grinder</t>
  </si>
  <si>
    <t xml:space="preserve">Delight Nuts Berries Mix </t>
  </si>
  <si>
    <t>Praakritik Organic Ginger Powder</t>
  </si>
  <si>
    <t>Suhana Mutton Gravy Mix</t>
  </si>
  <si>
    <t>On1y Salad Seasoning Grinder</t>
  </si>
  <si>
    <t>Figaro Pure Olive Oil</t>
  </si>
  <si>
    <t>Madhur Sugar</t>
  </si>
  <si>
    <t>Madhur Pure And Hygienic Sugar</t>
  </si>
  <si>
    <t>Satyam Poha Jada</t>
  </si>
  <si>
    <t>Aashirvaad Superior MP Whole Wheat Atta</t>
  </si>
  <si>
    <t>Maggi Masala Ae Magic</t>
  </si>
  <si>
    <t xml:space="preserve">Aashirvaad Iodised Salt </t>
  </si>
  <si>
    <t>Maggi 2-Minute Instant Noodles - Masala</t>
  </si>
  <si>
    <t>Popular Essentials Phool Makhana (Jumbo Size)</t>
  </si>
  <si>
    <t>Aashirvaad Atta With Mutigrains</t>
  </si>
  <si>
    <t>Tata Sampann Poha</t>
  </si>
  <si>
    <t>Fortune Besan Flour</t>
  </si>
  <si>
    <t>Everest Tikhalal Hot &amp; Red Chilly Powder</t>
  </si>
  <si>
    <t>Popular Essentials Chia Seeds</t>
  </si>
  <si>
    <t>Tata Sampann Unpolished Toor Dal/Arhar Dal</t>
  </si>
  <si>
    <t>Everest Coriander Powder</t>
  </si>
  <si>
    <t>Satyam Thin Poha Patla</t>
  </si>
  <si>
    <t>Popular Essentials Sona Masouri Raw Rice</t>
  </si>
  <si>
    <t>Tata Sampann High Protien Chana Dal - Split</t>
  </si>
  <si>
    <t xml:space="preserve">Satyam Singdana </t>
  </si>
  <si>
    <t xml:space="preserve">Tata Sampann Moong Chilka </t>
  </si>
  <si>
    <t>Tata Sampann High Protien Toor Dal - Split</t>
  </si>
  <si>
    <t>Ching's Chow Mein Hakka Noodles Masala</t>
  </si>
  <si>
    <t>Everest Chat Masala</t>
  </si>
  <si>
    <t>Popular Essentials Black Brown Chana (Un-Polished)</t>
  </si>
  <si>
    <t>Ching's Secret Veg Hakka Noodles</t>
  </si>
  <si>
    <t>Saffola Oats 100 % Natural</t>
  </si>
  <si>
    <t>Everest Kashmiri Lal Chilli Powder</t>
  </si>
  <si>
    <t>Popular Essentials Black Raisins Seedless</t>
  </si>
  <si>
    <t>Daawat Rozana Super Basmati Rice</t>
  </si>
  <si>
    <t>Everest Cumin Powder (Jeera)</t>
  </si>
  <si>
    <t>Everest Sambhar Masala</t>
  </si>
  <si>
    <t>Maggi Chilly Chow Cuppa Noodles</t>
  </si>
  <si>
    <t>Popular Essentials Mustard Seeds Rai Big</t>
  </si>
  <si>
    <t>Patanjali Cow's Ghee</t>
  </si>
  <si>
    <t>Everest Amchur Powder</t>
  </si>
  <si>
    <t>Daawat Super Basmati Rice</t>
  </si>
  <si>
    <t>Popular Essentials Sabudana</t>
  </si>
  <si>
    <t>Popular Essentials Brown Sugar</t>
  </si>
  <si>
    <t>Sunfeast Yippee! Magic Masala Noodles</t>
  </si>
  <si>
    <t>Tata Tea Gold</t>
  </si>
  <si>
    <t>Daawat Rozana Gold Basmati Rice</t>
  </si>
  <si>
    <t>Top Ramen Masala</t>
  </si>
  <si>
    <t>Everest Turmeric Powder</t>
  </si>
  <si>
    <t>Popular Essentials Buckwheat Flour (Kuttu Atta)</t>
  </si>
  <si>
    <t>Keya Italian Pizza Oregano</t>
  </si>
  <si>
    <t>Chef's Basket Durum Wheat Penne Pasta</t>
  </si>
  <si>
    <t>India Gate Basmati Rice</t>
  </si>
  <si>
    <t>24 Mantra Organic Whole Wheat Atta</t>
  </si>
  <si>
    <t>Zorabian Chicken Kheema Parathas</t>
  </si>
  <si>
    <t>Sunfeast Pasta Treat Pack of Tomato Cheese</t>
  </si>
  <si>
    <t>Sugarlite 50% Less Calories Sugar Pouch</t>
  </si>
  <si>
    <t>Popular Essentials Sabja/Basil Seeds</t>
  </si>
  <si>
    <t>Patanjali Pure Honey</t>
  </si>
  <si>
    <t>Weikfield Falooda Mix - Mango</t>
  </si>
  <si>
    <t>Pro Nature Organic Sonamasoori Brown Rice</t>
  </si>
  <si>
    <t>Maggi Special Masala Spicy Yummy Noodles</t>
  </si>
  <si>
    <t>Godrej Yummiez Chicken Breakfast Salami</t>
  </si>
  <si>
    <t>Everest Saffron Kesar</t>
  </si>
  <si>
    <t>Munchies</t>
  </si>
  <si>
    <t>Dairy, Bread &amp; Batter</t>
  </si>
  <si>
    <t>Mother Dairy Toned Milk Pouch</t>
  </si>
  <si>
    <t>Mother Dairy Classic Curd</t>
  </si>
  <si>
    <t>Mother Dairy Ultra Full Cream Milk</t>
  </si>
  <si>
    <t>Amul Butter - Pasteurised</t>
  </si>
  <si>
    <t>Britannia Sandwich White Bread</t>
  </si>
  <si>
    <t>iD Curd Pouch</t>
  </si>
  <si>
    <t>Britannia 100% Whole Wheat Bread</t>
  </si>
  <si>
    <t>Britannia Healthy Slice Sandwich Bread</t>
  </si>
  <si>
    <t>Gowardhan Classic Block Fresh Paneer</t>
  </si>
  <si>
    <t>Amul Processed Cheese Cubes</t>
  </si>
  <si>
    <t>Britannia Pav</t>
  </si>
  <si>
    <t>Nestle A+ Nourish Dahi</t>
  </si>
  <si>
    <t>Britannia Burger Bun with Sesame Seed</t>
  </si>
  <si>
    <t>Amul Frozen Malai Paneer</t>
  </si>
  <si>
    <t>iD Natural Paneer</t>
  </si>
  <si>
    <t>Britannia Fruit Bun</t>
  </si>
  <si>
    <t>Amul Cheese - Processed Slices</t>
  </si>
  <si>
    <t>iD Curd Cup</t>
  </si>
  <si>
    <t>The Bake Shop Premium White Sandwich Bread</t>
  </si>
  <si>
    <t xml:space="preserve">Britannia Multigrain Bread </t>
  </si>
  <si>
    <t>Amul Processed Cheese Block</t>
  </si>
  <si>
    <t>Epigamia Misti Doi</t>
  </si>
  <si>
    <t>Amul Cheese - Block</t>
  </si>
  <si>
    <t>Amul Butter - Pasteurised (School Pack)</t>
  </si>
  <si>
    <t xml:space="preserve">Britannia Brown Bread </t>
  </si>
  <si>
    <t>Epigamia Natural Greek Yogurt</t>
  </si>
  <si>
    <t>The Bake Shop Pizza Base</t>
  </si>
  <si>
    <t>Amul Delicious Fat Spread - Cholesterol Free</t>
  </si>
  <si>
    <t>Nestle A+ Actiplus Probiotic Dahi Plain Curd</t>
  </si>
  <si>
    <t xml:space="preserve">Bio Nutrients Pure Diet Tofu Gold </t>
  </si>
  <si>
    <t>Amul Cheese - Pepper</t>
  </si>
  <si>
    <t>Amul Cheese Spread Creamy</t>
  </si>
  <si>
    <t>The Bake Shop Foot Long</t>
  </si>
  <si>
    <t>Amul Cheese Slices</t>
  </si>
  <si>
    <t xml:space="preserve">Suguna Sharp Egg </t>
  </si>
  <si>
    <t>Amul Cheese Sauce Mexican Salsa</t>
  </si>
  <si>
    <t>Amul Pizza Cheese Processed</t>
  </si>
  <si>
    <t>Amul Lite Spread</t>
  </si>
  <si>
    <t>Go Cheese Slice - Plain</t>
  </si>
  <si>
    <t>RRO Sour Cream</t>
  </si>
  <si>
    <t>D'lecta Natural Feta Cheese Block</t>
  </si>
  <si>
    <t>Suguna Active - DHA</t>
  </si>
  <si>
    <t>Go Cheese Processed Angles Plain</t>
  </si>
  <si>
    <t>Epigamia Greek Yogurt - Natural</t>
  </si>
  <si>
    <t>Amul Unsalted Cooking Butter</t>
  </si>
  <si>
    <t>The Whole Truth Dark Chocolate Peanut Butter - Creamy</t>
  </si>
  <si>
    <t>The Laughing Cow Cheese Slices</t>
  </si>
  <si>
    <t>Epigamia Almond Milk Unsweetened Dairy Free</t>
  </si>
  <si>
    <t>Go Cheese  Spread Plain</t>
  </si>
  <si>
    <t>So Good Almond Milk - Natural Unsweetened</t>
  </si>
  <si>
    <t>Amul Cheese Sauce Jalapeno</t>
  </si>
  <si>
    <t>D'lecta Cream Cheese</t>
  </si>
  <si>
    <t>Dlecta Natural Cheddar Slices</t>
  </si>
  <si>
    <t>Suguna Heart- Omega3</t>
  </si>
  <si>
    <t>Go Cheese Spread - Garlic</t>
  </si>
  <si>
    <t>Go Pizza Cheese</t>
  </si>
  <si>
    <t>RRO Cheddar Block Cheese</t>
  </si>
  <si>
    <t>The Whole Truth Peanut Butter With Dates - Creamy No Sugar</t>
  </si>
  <si>
    <t>Suguna Fit Egg</t>
  </si>
  <si>
    <t>RRO Fresh Ricotta</t>
  </si>
  <si>
    <t>Dlecta Cheese Cubes 2</t>
  </si>
  <si>
    <t>RRO Mozzarella Pizza Cheese</t>
  </si>
  <si>
    <t>The Laughing Cow Cheese Cubes</t>
  </si>
  <si>
    <t>Yogabar 100% Pure Peanut Butter Creamy &amp; Yummy Unsweetened</t>
  </si>
  <si>
    <t>RRO Burrata Cheese</t>
  </si>
  <si>
    <t>The Whole Truth Dark Chocolate Peanut Butter - Crunchy</t>
  </si>
  <si>
    <t>Go Cheese Processed Squares</t>
  </si>
  <si>
    <t>Funfoods Peanut Butter Crunchy</t>
  </si>
  <si>
    <t>Amul Safed Makkhan</t>
  </si>
  <si>
    <t>Go Cheese Spread - Four Pepper (Soft &amp; Creamy)</t>
  </si>
  <si>
    <t>Laughing Cow Cheese 8 Portion 120Gm Imported</t>
  </si>
  <si>
    <t>The Whole Truth Peanut Butter - Sweetened &amp; Crunchy</t>
  </si>
  <si>
    <t>Go Processed Cheese Block</t>
  </si>
  <si>
    <t>Go Cheese Processed Block</t>
  </si>
  <si>
    <t>RRO Goat Milk Fetta Cheee</t>
  </si>
  <si>
    <t>RRO Mascarpone Cheese</t>
  </si>
  <si>
    <t>D'lecta Cheddar Cheese</t>
  </si>
  <si>
    <t>Funfoods Peanut Butter Creamy</t>
  </si>
  <si>
    <t>Dlecta Cheese Block</t>
  </si>
  <si>
    <t>President Butter - Salted</t>
  </si>
  <si>
    <t>The Laughing Cow Plain Processed Cheese Block</t>
  </si>
  <si>
    <t>Yoga Bar Peanut Butter Dark Chocolate Jar</t>
  </si>
  <si>
    <t>The Laughing Cow Cheese Spread Plain</t>
  </si>
  <si>
    <t xml:space="preserve">Amul Malai Paneer Fresh </t>
  </si>
  <si>
    <t>Amul Taaza Toned Homogenised Milk</t>
  </si>
  <si>
    <t>Amul Lactose Free Milk</t>
  </si>
  <si>
    <t>The Bake Shop Whole Wheat Bread</t>
  </si>
  <si>
    <t>Amul Slim Trim Skimmed Milk</t>
  </si>
  <si>
    <t>Amul Pizza Cheese - Mozzarella</t>
  </si>
  <si>
    <t>The Bake Shop Pizza Base Whole Wheat</t>
  </si>
  <si>
    <t>Nestle A+ Slim Dahi - Low Fat</t>
  </si>
  <si>
    <t>Britannia Cheese Garlic Bread</t>
  </si>
  <si>
    <t>The Bake Shop Whole Wheat Ladi Pav</t>
  </si>
  <si>
    <t>Amul Cheese Spread Yummy Plain</t>
  </si>
  <si>
    <t>Britannia Atta Kulcha</t>
  </si>
  <si>
    <t>Suguna Nourish Egg</t>
  </si>
  <si>
    <t>The Bake Shop Multi Grain Bread</t>
  </si>
  <si>
    <t>Nestle A+ Slim Milk</t>
  </si>
  <si>
    <t>Go Cheese Pizza Blend Mozzarella + Cheddar</t>
  </si>
  <si>
    <t>The Whole Truth Peanut Butter - Unsweetened &amp; Crunchy</t>
  </si>
  <si>
    <t>Amul Cheese Spread Spicy Garlic</t>
  </si>
  <si>
    <t>The Bake Shop Burger Buns</t>
  </si>
  <si>
    <t>D'lecta Shredded Mozzarella Cheese</t>
  </si>
  <si>
    <t>Suguna Vitamin D Egg</t>
  </si>
  <si>
    <t>Pillsbury Pancake Mix - Funfetti</t>
  </si>
  <si>
    <t>Prabhat Malai Paneer Pouch</t>
  </si>
  <si>
    <t xml:space="preserve">Suguna Nourish Egg </t>
  </si>
  <si>
    <t>RRO Mozzarella Block Cheese</t>
  </si>
  <si>
    <t>Beverages</t>
  </si>
  <si>
    <t>Packaged Food</t>
  </si>
  <si>
    <t xml:space="preserve">iD Malabar Parota </t>
  </si>
  <si>
    <t>iD Wheat Lachha Paratha</t>
  </si>
  <si>
    <t>McCain Aloo Tikki</t>
  </si>
  <si>
    <t>McCain Smiles Cripsy Happy Potatoes</t>
  </si>
  <si>
    <t>McCain Veggie Burger Patty</t>
  </si>
  <si>
    <t>McCain Veggie Fingers</t>
  </si>
  <si>
    <t>Whiskas Wet  Meal (Adult - Cat Food)  Chicken in Gravy</t>
  </si>
  <si>
    <t>McCain Chilli Garlic Potato Bites Crunchy Potato Nuggets</t>
  </si>
  <si>
    <t>Veeba Eggless Mayonnaise</t>
  </si>
  <si>
    <t>Veeba Pasta And Pizza Sauce</t>
  </si>
  <si>
    <t>Unibic Almond &amp; Oats Protein Bar</t>
  </si>
  <si>
    <t>McCain French Fries</t>
  </si>
  <si>
    <t>Ching's Secret Manchow Instant Soup</t>
  </si>
  <si>
    <t>McCain Potato Cheese Shotz</t>
  </si>
  <si>
    <t>McCain Masala - Fries</t>
  </si>
  <si>
    <t>Ching's Secret Schezwan Fried Rice Masala</t>
  </si>
  <si>
    <t>McCain Chilli Cheesy Nuggets</t>
  </si>
  <si>
    <t>Whiskas Adult (+1 Year) Dry Cat Food, Ocean Fish Flavour</t>
  </si>
  <si>
    <t>Chings Instant Soup - Hot &amp; Sour</t>
  </si>
  <si>
    <t>Amul Spray Infant Milk Food</t>
  </si>
  <si>
    <t>McCain Smiles - Pudina Chatka</t>
  </si>
  <si>
    <t>McCain French Fries Crisp &amp; Delicious</t>
  </si>
  <si>
    <t>Ferrero Nutella Hazelnut Spread</t>
  </si>
  <si>
    <t>Lijjat Garlic Papad</t>
  </si>
  <si>
    <t>Switz Samosa Dough Sheets</t>
  </si>
  <si>
    <t>Maggi Imli Sauce Pichkoo</t>
  </si>
  <si>
    <t>Whiskas Kitten (2-12 months) Dry Cat Food Food Ocean Fish</t>
  </si>
  <si>
    <t>Chings Instant Soup - Sweet Corn Veg</t>
  </si>
  <si>
    <t>Whiskas Wet  Meal (Kitten - Cat Food)  Chicken in Gravy</t>
  </si>
  <si>
    <t>McCain Crazy Fries Masala MixHot 'n' Tangy</t>
  </si>
  <si>
    <t>The Whole Truth Double Cocoa Protein Bar No Sugar</t>
  </si>
  <si>
    <t>Amul Happy Treats French Fries</t>
  </si>
  <si>
    <t>Ferrero Nutella Hazeulnut Spread</t>
  </si>
  <si>
    <t>Veeba Chipolte Southwest Dressing</t>
  </si>
  <si>
    <t>Ching's Secret Manchow Noodles Instant Soup</t>
  </si>
  <si>
    <t>Yoga Bar Breakfast Protein Bar - Blueberry Pie</t>
  </si>
  <si>
    <t>The Whole Truth Mini Protein Bar - Coconut Cocoa No Added Sugar</t>
  </si>
  <si>
    <t>Switz Spring Roll Dough Sheets</t>
  </si>
  <si>
    <t>Unibic Fruit &amp; Nut Real Cranberries &amp; Almonds Protein Bar</t>
  </si>
  <si>
    <t>Ching's Secret Tomato Instant Soup</t>
  </si>
  <si>
    <t>Kellogg's Crunchy Fruit &amp; Nut Breakfast Cereals Muesli</t>
  </si>
  <si>
    <t>Ching's Secret Chilli Vinegar</t>
  </si>
  <si>
    <t>Ching's Red Chilli Sauce</t>
  </si>
  <si>
    <t>The Whole Truth Cranberry Mini Protein Bar No Sugar</t>
  </si>
  <si>
    <t>The Whole Truth Mini Protein Bar - Coffee Cocoa No Added Sugar</t>
  </si>
  <si>
    <t>Maggi Hot &amp; Sweet Tomato Chilli Sauce</t>
  </si>
  <si>
    <t>Sunfeast YiPPee! Noodles - Magic Masala</t>
  </si>
  <si>
    <t>Veeba Cheese and Chilli Sandwich Spread</t>
  </si>
  <si>
    <t xml:space="preserve">The Whole Truth Peanut Cocoa Mini Protein Bar No Sugar </t>
  </si>
  <si>
    <t>Gits Pav Bhaji Ready to Eat</t>
  </si>
  <si>
    <t>Lijjat Udad Mini Papad</t>
  </si>
  <si>
    <t xml:space="preserve">McCain Herb &amp; Garlic Crazy Fries Masala Mix </t>
  </si>
  <si>
    <t>Yoga Bar Multigrain Energy Bar Nuts And Seeds</t>
  </si>
  <si>
    <t>Ching's Secret Sauce, Green Chilli</t>
  </si>
  <si>
    <t>Veeba Pizza Topping</t>
  </si>
  <si>
    <t>Switz Paratha Puff</t>
  </si>
  <si>
    <t>New Kellogg's Muesli with 21% Fruit, Nut &amp; Seeds</t>
  </si>
  <si>
    <t>The Whole Truth Double Cocoa Mini Protein Bar No Sugar</t>
  </si>
  <si>
    <t>Sunfeast Yippee Tricolor Pasta Seasoning</t>
  </si>
  <si>
    <t>Wingreens Cheesy Chipotle Sauce</t>
  </si>
  <si>
    <t>Maggi Rich Tomato Ketchup</t>
  </si>
  <si>
    <t>Kellogg's Real Almond &amp; Honey Corn Flakes</t>
  </si>
  <si>
    <t>The Whole Truth Vegan Almond Choco Fudge Energy Bar No Sugar</t>
  </si>
  <si>
    <t>Prasuma Vegetable Momos</t>
  </si>
  <si>
    <t>MTR Upma</t>
  </si>
  <si>
    <t>The Whole Truth Cranberry Protein Bar No Sugar</t>
  </si>
  <si>
    <t>Veeba English Mustard</t>
  </si>
  <si>
    <t>Yoga Bar Breakfast Muesli - Almond Caramel (No Added Sugar)</t>
  </si>
  <si>
    <t>The Whole Truth Mini Protein Bar - Peanut Butter No Added Sugar</t>
  </si>
  <si>
    <t xml:space="preserve">ITC Master Chef Crispy Chicken Fries </t>
  </si>
  <si>
    <t>Kelloggs Corn Flakes</t>
  </si>
  <si>
    <t>Smith &amp; Jones White Pasta Sauce Mix</t>
  </si>
  <si>
    <t xml:space="preserve">Mothers Recipe Tamrind Date Chutney </t>
  </si>
  <si>
    <t>Veeba Mint Mayonnaise</t>
  </si>
  <si>
    <t>Mccain Emotibites - Crispy Happy Potato Snack</t>
  </si>
  <si>
    <t>The Whole Truth Energy Bar Choco Cranberry Fudge</t>
  </si>
  <si>
    <t>Godrej Yummiez Chicken Lucknowi Seekh Kebab</t>
  </si>
  <si>
    <t>Mother's Recipe Mixed Pickle</t>
  </si>
  <si>
    <t>The Whole Truth Peanut Cocoa Protein Bar No Sugar</t>
  </si>
  <si>
    <t xml:space="preserve">Yoga Bar Breakfast Muesli - Chocolate &amp; Cranberry </t>
  </si>
  <si>
    <t>Veeba Sweet Onion Sauce</t>
  </si>
  <si>
    <t>Yogabar No Added Sugar Protein Bar Brownie</t>
  </si>
  <si>
    <t xml:space="preserve">Bambino Popular Vermicelli </t>
  </si>
  <si>
    <t>Ching's Secret Mix Veg Instant Soup</t>
  </si>
  <si>
    <t>Mother's Recipe Pickle - Red Stuffed Chilli</t>
  </si>
  <si>
    <t>Kellogg's No Added Sugar Muesli</t>
  </si>
  <si>
    <t>Veeba Salsa Dip</t>
  </si>
  <si>
    <t>Veeba Thousand Island Dressing</t>
  </si>
  <si>
    <t>Baggry's Crunchy Muesli Almond Raisins &amp; Honey</t>
  </si>
  <si>
    <t>Knorr Chinese Hot And Sour Veg Soup</t>
  </si>
  <si>
    <t>Kissan Pineapple Jam</t>
  </si>
  <si>
    <t>Smith &amp; Jones Masala Noodles</t>
  </si>
  <si>
    <t>Nestle Nestle Nan Pro Follow-Up Formula</t>
  </si>
  <si>
    <t>McCain Super Wedges</t>
  </si>
  <si>
    <t>Kellogg's Crunchy Granola Honey, Almonds, Strawberries &amp; Pumpkin Seeds</t>
  </si>
  <si>
    <t>Kellogg's Chocos</t>
  </si>
  <si>
    <t>Ching's Secret Just Soak - Whole Wheat Veg Hakka Noodle</t>
  </si>
  <si>
    <t>The Whole Truth Vegan Fig Apricot &amp; Orange Energy Bar No Sugar</t>
  </si>
  <si>
    <t>ITC Master Chef Classic Aloo Tikki</t>
  </si>
  <si>
    <t>Smith &amp; Jones Pink Pasta Sauce Mix</t>
  </si>
  <si>
    <t>Wingreens Farms Chipotle Dip</t>
  </si>
  <si>
    <t>Kellogg's Crunchy Granola Chocolate &amp; Almonds</t>
  </si>
  <si>
    <t>Cornitos Cornitos Taco Shells - 6 Inches</t>
  </si>
  <si>
    <t>Ching's Secret Singapore Curry Instant Noodles</t>
  </si>
  <si>
    <t>Mother's Recipe Pickle - Mango</t>
  </si>
  <si>
    <t xml:space="preserve">Pedigree Dentastix  Dog Treat Oral Care for Adult Medium Breed </t>
  </si>
  <si>
    <t>Maggi Hot &amp; Sweet - Tomato Chilli Sauce</t>
  </si>
  <si>
    <t>Ching's Secret Asian Hot Instant Soup</t>
  </si>
  <si>
    <t>Kellogg’s Chocos Protein And Fibre Of 1 Roti</t>
  </si>
  <si>
    <t>Chings Secret Manchurian Instant Noodle</t>
  </si>
  <si>
    <t>Kellogg's Original Corn Flakes</t>
  </si>
  <si>
    <t>Kellogg's Almonds And Cranberries Granola</t>
  </si>
  <si>
    <t>Nestle Ceregrow Multigrain Cereal with Milk and Fruits - 3 to 6 years</t>
  </si>
  <si>
    <t>MTR 3 Minute Breakfast - Magic Masala Upma</t>
  </si>
  <si>
    <t>Knorr Classic Tomato Soup With 100% Real Vegetabls, No Added Preservatives</t>
  </si>
  <si>
    <t>Kellogg's Corn Flakes</t>
  </si>
  <si>
    <t>Kelloggs Chocos</t>
  </si>
  <si>
    <t>Pedigree Puppy Dry Dog Food Food Chicken &amp; Milk</t>
  </si>
  <si>
    <t>Ching's Secret Lemon Coriander Instant Soup</t>
  </si>
  <si>
    <t>Nestle Cerelac Baby Cereal With Milk Wheat-Rice Mixed Fruit</t>
  </si>
  <si>
    <t>Kelloggs Chocos - Moons &amp; Stars</t>
  </si>
  <si>
    <t>ITC Master Chef Chicken Galouti Kebab</t>
  </si>
  <si>
    <t>Kitchens Of India Palak Paneer</t>
  </si>
  <si>
    <t>Kelloggs Chocos Fills Double Chocolat</t>
  </si>
  <si>
    <t>Soulfull Ragi Bites Choco Fills</t>
  </si>
  <si>
    <t xml:space="preserve">Figaro Sliced Black Olive </t>
  </si>
  <si>
    <t>Veeba Barbeque Sauce</t>
  </si>
  <si>
    <t>The Whole Truth Vegan Mocha Almond Fudge Energy Bar No Sugar</t>
  </si>
  <si>
    <t>The Whole Truth - Nuts, Fruits &amp; Seeds Muesli</t>
  </si>
  <si>
    <t>Pantai Green Curry Paste</t>
  </si>
  <si>
    <t>Kelloggs Special K</t>
  </si>
  <si>
    <t>Moi Soi Sichuan Chilli Oil- For Stir Fry Marinade Spread &amp; Dip</t>
  </si>
  <si>
    <t>Mother's Recipe Madras Appalam</t>
  </si>
  <si>
    <t>Top Ramen Masala Oat Masala</t>
  </si>
  <si>
    <t>Kitchens Of India Chicken Chettinad</t>
  </si>
  <si>
    <t>Nestle Cerelac Wheat - Stage 1</t>
  </si>
  <si>
    <t>Sumeru Aloo Paratha</t>
  </si>
  <si>
    <t>ITC Master Chef Veggie Pizza Pocket</t>
  </si>
  <si>
    <t>Wingreens Farms Tangy Cheese Pita Chips &amp; Mexican Salsa Dip</t>
  </si>
  <si>
    <t>Ching's Secret Manchow Soup</t>
  </si>
  <si>
    <t>Veeba Carrot &amp; Cucumber Sandwich Spread</t>
  </si>
  <si>
    <t>Kitchens Of India Mughlai Paneer</t>
  </si>
  <si>
    <t>Ching's Secret Just Soak - Veg Hakka Noodles</t>
  </si>
  <si>
    <t>Ching's Secret Chowmein Hakka Noodles Masala</t>
  </si>
  <si>
    <t>Mother's Recipe Bhel Puri Chutney</t>
  </si>
  <si>
    <t>Kelloggs Chocos Moon &amp; Stars</t>
  </si>
  <si>
    <t xml:space="preserve">Mother's Recipe Lime Pickle </t>
  </si>
  <si>
    <t>Kitchens of India Dal Makhani</t>
  </si>
  <si>
    <t>Pantai Light Soy Sauce</t>
  </si>
  <si>
    <t>Ching's Secret Sweet Corn Soup</t>
  </si>
  <si>
    <t>Cantina Tortilla Dip Sauce Sour Creamy Tex Mex</t>
  </si>
  <si>
    <t>Dabur Hommade - Rajasthan Ki Garlic Chutne</t>
  </si>
  <si>
    <t xml:space="preserve">MTR Seviyan Vermicelli </t>
  </si>
  <si>
    <t>Pantai Oyster Sauce</t>
  </si>
  <si>
    <t>MTR Ready To Eat Paneer Butter Masala</t>
  </si>
  <si>
    <t>Nestle Lactogen Stage 2 Follow-up Formula Powder</t>
  </si>
  <si>
    <t>Kellogg's Crunchy Bites Chocos</t>
  </si>
  <si>
    <t>Veeba Hot Sweet Tomato Chilli Sauce</t>
  </si>
  <si>
    <t>Pantai Red Curry Paste</t>
  </si>
  <si>
    <t>ITC Master Chef Chicken Seekh Kabab</t>
  </si>
  <si>
    <t>Del Monte Pizza &amp; Pasta Sauce Spout Pack</t>
  </si>
  <si>
    <t>Pantai Sriracha Red Chilli Sauce</t>
  </si>
  <si>
    <t>Hershey's Cocoa Spread</t>
  </si>
  <si>
    <t>Maggi Ghee Tadka Upma Express Pouch</t>
  </si>
  <si>
    <t>Ching's Secret Manchurian Noodles</t>
  </si>
  <si>
    <t>Kellogg's All Bran Wheat Flakes</t>
  </si>
  <si>
    <t>Yummiez Chicken Breakfast Sausages</t>
  </si>
  <si>
    <t>Bagrrys Muesli Crunchy Fruit &amp; Nut With Cranberries</t>
  </si>
  <si>
    <t>Prasuma Momos -  Cheesy Spicy Veg</t>
  </si>
  <si>
    <t>Veeba Sriracha Chilli Garlic Sauce</t>
  </si>
  <si>
    <t>Moi Soi Kung Pao Sauce - For Stir Fry Marinade Spread &amp; Dip</t>
  </si>
  <si>
    <t xml:space="preserve">Figaro Plain Green Olive </t>
  </si>
  <si>
    <t>Mother's Recipe Gujrati Gorkeri Pickle</t>
  </si>
  <si>
    <t>Kellogg's Muesli 20% Nuts Delight</t>
  </si>
  <si>
    <t xml:space="preserve">Nestle Nan Pro 4 Follow Up Formula Powder For Older Infants </t>
  </si>
  <si>
    <t>Veeba Truly Tomato Ketchup</t>
  </si>
  <si>
    <t>Ching's Secret Green Chilli Sauce</t>
  </si>
  <si>
    <t xml:space="preserve">MTR Roasted Vermicelli </t>
  </si>
  <si>
    <t>Mother's Recipe Punjabi Teekha Mang Pickle</t>
  </si>
  <si>
    <t>Ching's Secret Hot Garlic Instant Noodles</t>
  </si>
  <si>
    <t>Kellogg's Real Honey Corn Flakes</t>
  </si>
  <si>
    <t>ITC Master Chef Lebanese Falafel Kebab</t>
  </si>
  <si>
    <t>Kelloggs Chocos Fills Double Chocolaty</t>
  </si>
  <si>
    <t>Organic India Apple Cider Vinegar</t>
  </si>
  <si>
    <t>Ching's Secret  Noodles - Pad Thai Lemongras</t>
  </si>
  <si>
    <t>Bagrrys Fruit and Nut Muesli with Cranberries</t>
  </si>
  <si>
    <t>Kitchens Of India Yellow Dal Tadka</t>
  </si>
  <si>
    <t>Soulfull Vanilla Fills - Ragi Bites</t>
  </si>
  <si>
    <t>Pantai Teriyaki Sauce with Garlic</t>
  </si>
  <si>
    <t>Whiskas Adult Pocket Tuna Cat Food</t>
  </si>
  <si>
    <t xml:space="preserve">Kitchens Of India Chicken Darbari </t>
  </si>
  <si>
    <t>Soulfull Millet Muesli Fruit &amp; Nut Almonds &amp; Real Fruits</t>
  </si>
  <si>
    <t>Smith &amp; Jones Red Pasta Sauce Mix</t>
  </si>
  <si>
    <t>Kellogg's Muesli Nuts Delight</t>
  </si>
  <si>
    <t>Remia Mayonnaise</t>
  </si>
  <si>
    <t>Bagrrys Fruit N Fibre Muesli - Strawberry</t>
  </si>
  <si>
    <t>Ching's Secret Tomato Oats Instant Soup</t>
  </si>
  <si>
    <t>Kellogg's Special K Original Corn Flakes</t>
  </si>
  <si>
    <t>Moi Soi  Black Bean Sauce - Dip Spread Stir Fry &amp; Marinade</t>
  </si>
  <si>
    <t>Tong Garden Wasabi Green Peas</t>
  </si>
  <si>
    <t>Ching's Secret Red Chilli Sauce</t>
  </si>
  <si>
    <t>Ching's Instant Hot and Sour Soup</t>
  </si>
  <si>
    <t>Ching's Secret Noodles - Pad Thai Original</t>
  </si>
  <si>
    <t>Aashirvaad Instant Meals - Khatta Meetha Pohaa With Millets</t>
  </si>
  <si>
    <t>Del Monte Black Sliced Olives</t>
  </si>
  <si>
    <t>Kitchens Of India Murgh Methi</t>
  </si>
  <si>
    <t>Nestle Cerelac 5 Grains &amp; Fruits Cereal</t>
  </si>
  <si>
    <t>The Whole Truth - 5 Grain Muesli No Added Sugar</t>
  </si>
  <si>
    <t>Ching's Secret  Pad Thai Noodles Green Curry</t>
  </si>
  <si>
    <t>Aashirvaad Suji Halwa With Jaggery</t>
  </si>
  <si>
    <t xml:space="preserve">Mother's Recipe Mango Pickle </t>
  </si>
  <si>
    <t>Ching's Secret Pad Thai Noodles - Extra Hot Thai Chilli</t>
  </si>
  <si>
    <t>Knorr Sweet Corn Chicken Soup</t>
  </si>
  <si>
    <t>Ching's Secret Tomato Soup</t>
  </si>
  <si>
    <t>Kelloggs Muesli - With 22% Fruit Magic</t>
  </si>
  <si>
    <t>Dabur Hommade - Kalonji Tamatar Ki Chutney</t>
  </si>
  <si>
    <t>Kitchens Of India Dal Makhani</t>
  </si>
  <si>
    <t>Del Monte Green Chili Sauce</t>
  </si>
  <si>
    <t>Pedigree Dog Food Adult Chicken &amp; Veg</t>
  </si>
  <si>
    <t>Kitchens Of India Rajma Masala</t>
  </si>
  <si>
    <t>Kitchen Of India Ready-To-Eat Pindi Channa</t>
  </si>
  <si>
    <t xml:space="preserve">Figaro Pitted Black Olive </t>
  </si>
  <si>
    <t>Cantina Tabasco Red Sauce</t>
  </si>
  <si>
    <t>Mother's Recipe Pickle - Mixed</t>
  </si>
  <si>
    <t>Nestle Cerelac Baby Cereal with Milk 5 Grains &amp; Vegetables from 18 to 24 Month</t>
  </si>
  <si>
    <t>Pedigree Meat Jerky Adult Dog Treat Barbecued Chicken</t>
  </si>
  <si>
    <t>Veeba Peri Peri Sauce</t>
  </si>
  <si>
    <t>Pantai Sriracha Yellow Chilli Sauce</t>
  </si>
  <si>
    <t>Ching's Secret Just Soak - Whole Wheat Veg Hakka Noodles</t>
  </si>
  <si>
    <t>Pantai Spring Roll Sauce</t>
  </si>
  <si>
    <t>MTR Vermicelli Payasam</t>
  </si>
  <si>
    <t>Bagrrys Corn Flakes</t>
  </si>
  <si>
    <t xml:space="preserve">MTR Ready To Eat Palak Paneer </t>
  </si>
  <si>
    <t>Del Monte Red Chili Sauce</t>
  </si>
  <si>
    <t>MTR Dal Fry</t>
  </si>
  <si>
    <t>Pantai Fish Sauce</t>
  </si>
  <si>
    <t>Ching's Secret Manchurian Instant Noodle</t>
  </si>
  <si>
    <t xml:space="preserve">Remia Salad Italian Dressing </t>
  </si>
  <si>
    <t>Yummiez Veg Cheese Fingers Pouch</t>
  </si>
  <si>
    <t>MTR Dal Makhani</t>
  </si>
  <si>
    <t>MTR Ready to Eat Pav Bhaji</t>
  </si>
  <si>
    <t>Nestlé CERELAC Baby Cereal with Milk</t>
  </si>
  <si>
    <t>Remia Salad Caesar Dressing</t>
  </si>
  <si>
    <t>Bagrrys Fruit N Fibre Muesli Mixed Fruit</t>
  </si>
  <si>
    <t>MTR Paneer Butter Masala &amp; Veg Pulao</t>
  </si>
  <si>
    <t>Sundrop Cocoa Nut Hazelnut Chocolatey Spread</t>
  </si>
  <si>
    <t>Moi Soi Manchurian Sauce - For Stir Fry Marinade Spread &amp; Dip</t>
  </si>
  <si>
    <t>Pedigree Dog Food Adult Meat &amp; Rice</t>
  </si>
  <si>
    <t>Pantai Sriracha Green Chilli Sauce</t>
  </si>
  <si>
    <t>Pantai Chilli Garlic Sauce</t>
  </si>
  <si>
    <t>Pantai Dark Soy Sauce</t>
  </si>
  <si>
    <t>Cantina Tabasco Green Sauce</t>
  </si>
  <si>
    <t>Pantai Pad Thai Sauce (Non-Veg)</t>
  </si>
  <si>
    <t>Pantai Sweet Chilli Sauce</t>
  </si>
  <si>
    <t>Ching's Secret Schezwan Instant Noodle</t>
  </si>
  <si>
    <t>Pediasure Premium Chocolate Powdered Health Drink</t>
  </si>
  <si>
    <t>Chings Secret Hot Garlic Instant Noodles</t>
  </si>
  <si>
    <t xml:space="preserve">Godrej Yummiez Cheese Corn Nuggets </t>
  </si>
  <si>
    <t>Pantai Hot Chilli Sauce</t>
  </si>
  <si>
    <t xml:space="preserve">Knorr International Mexican Tomato Corn Soup </t>
  </si>
  <si>
    <t xml:space="preserve">Bagrry's Fruit Fibre Muesli Mixed Fruit </t>
  </si>
  <si>
    <t>Kurkure Green Chutney, Rajasthani Style</t>
  </si>
  <si>
    <t>Kellogg's Chocos Combo Pack</t>
  </si>
  <si>
    <t xml:space="preserve">Kissan Mixed Fruit Jam </t>
  </si>
  <si>
    <t>Lijjat Urad Papad</t>
  </si>
  <si>
    <t>Mother's Recipe Ginger And Garlic Paste</t>
  </si>
  <si>
    <t>Maggi Magic Cubes Chicken</t>
  </si>
  <si>
    <t xml:space="preserve">Pedigree Puppy Chicken Chunks in Gravy </t>
  </si>
  <si>
    <t>Lijjat Moong Papad</t>
  </si>
  <si>
    <t>Mothers Recipe Papad - Sabudana With Rock Salt</t>
  </si>
  <si>
    <t>Veeba Favourites Eggless Burger Mayonnaise</t>
  </si>
  <si>
    <t>Kelloggs Corn Flakes With Real Strawberry Pure</t>
  </si>
  <si>
    <t>Mother's Recipe Potato Papad</t>
  </si>
  <si>
    <t>Mothers Recipe Rice Papad Ajwain</t>
  </si>
  <si>
    <t>Dabur Hommade - Imli Sauce Saunth</t>
  </si>
  <si>
    <t>MTR Vegetable Upma</t>
  </si>
  <si>
    <t>Del Monte Original Blend Tomato Ketchup Pouch</t>
  </si>
  <si>
    <t xml:space="preserve">Del Monte Natural Vinegar </t>
  </si>
  <si>
    <t>Del Monte Eggless Mayo</t>
  </si>
  <si>
    <t>ITC Master Chef Cheesy Corn Triangles</t>
  </si>
  <si>
    <t xml:space="preserve">Mother's Recipe Mixed Pickle </t>
  </si>
  <si>
    <t>Hershey's Cocoa + Almond Spread</t>
  </si>
  <si>
    <t>Del Monte Schezwan Sauce</t>
  </si>
  <si>
    <t>Yummiez Green Peas</t>
  </si>
  <si>
    <t>Yummiez American Sweet Corn</t>
  </si>
  <si>
    <t>Dr Oetker Cucumber &amp; Carrot Sandwich Spread Veg</t>
  </si>
  <si>
    <t>Del Monte Pitted Green Olives</t>
  </si>
  <si>
    <t>Ice Cream &amp; Desserts</t>
  </si>
  <si>
    <t>Chocolates &amp; Candies</t>
  </si>
  <si>
    <t>Meats, Fish &amp; Eggs</t>
  </si>
  <si>
    <t>Godrej Real Good Chicken Whole Pre-Cut</t>
  </si>
  <si>
    <t>Zorabian Chicken Breast Boneless</t>
  </si>
  <si>
    <t>Godrej Real Good Chicken Curry Cut</t>
  </si>
  <si>
    <t>TGFC Chicken Curry Cut Fresh</t>
  </si>
  <si>
    <t>Godrej Real Good Chicken Breast Boneless</t>
  </si>
  <si>
    <t>Fresh Chicken Boneless Cubes (Halal)</t>
  </si>
  <si>
    <t>Godrej Real Good Chicken Kheema</t>
  </si>
  <si>
    <t>TGFC Bombay Duck Whole Cleaned</t>
  </si>
  <si>
    <t>Zorabian Pre Cut Chicken Skinless (Half)</t>
  </si>
  <si>
    <t xml:space="preserve">Godrej Real Good Chicken Drumstick </t>
  </si>
  <si>
    <t xml:space="preserve">Godrej Real Good Chicken Marinated Lollipop </t>
  </si>
  <si>
    <t>Fresh Chicken Whole Leg - Skinless (Halal)</t>
  </si>
  <si>
    <t>TGFC Tilapia Curry Cut</t>
  </si>
  <si>
    <t>Godrej Real Good Marinated Hot &amp; Grill Chicken</t>
  </si>
  <si>
    <t>TGFC Chicken Boneless Fresh Whole</t>
  </si>
  <si>
    <t>TGFC Catla Bengali Cut</t>
  </si>
  <si>
    <t>Godrej Real Good Chicken Leg Boneless</t>
  </si>
  <si>
    <t>TGFC Rohu Bengali Cut</t>
  </si>
  <si>
    <t>Godrej Real Good Chicken Lollypop</t>
  </si>
  <si>
    <t xml:space="preserve">Godrej Real Good Chicken Liver Sealed </t>
  </si>
  <si>
    <t>Fresh Mutton Mince - Kheema (Halal)</t>
  </si>
  <si>
    <t>Fresh Mutton Curry Cut Cubes (Halal)</t>
  </si>
  <si>
    <t xml:space="preserve">Godrej Real Good Chicken Legs </t>
  </si>
  <si>
    <t>TGFC Basa Fillets</t>
  </si>
  <si>
    <t>Zorabian Chicken Legs Skinless</t>
  </si>
  <si>
    <t>Fresh Chicken Curry Cut - Skinless (Halal)</t>
  </si>
  <si>
    <t xml:space="preserve">Zorabian Chicken Breast Boneless </t>
  </si>
  <si>
    <t>Fresh Chicken Mince - Kheema (Halal)</t>
  </si>
  <si>
    <t xml:space="preserve">Godrej Real Good Chicken Boneless Cubes </t>
  </si>
  <si>
    <t>Zorabian Chicken Mince</t>
  </si>
  <si>
    <t xml:space="preserve">Zorabian Chicken Leg Boneless </t>
  </si>
  <si>
    <t>Zorabian Chicken Cubes</t>
  </si>
  <si>
    <t>Biscuits</t>
  </si>
  <si>
    <t>Britannia Good Day Cashew Cookies</t>
  </si>
  <si>
    <t>Britannia 50-50 Maska Chaska Biscuits</t>
  </si>
  <si>
    <t>Dukes Waffy Chocolate Wafers</t>
  </si>
  <si>
    <t>Britannia Nutri Choice Digestive Biscuit</t>
  </si>
  <si>
    <t>Britannia Goodday Chocochip Cookies</t>
  </si>
  <si>
    <t>Britannia Good Day Pista Badam</t>
  </si>
  <si>
    <t xml:space="preserve">Cadbury Chocobakes Chocolate Filled Cookies </t>
  </si>
  <si>
    <t>Dukes Waffy Strawberry Roll</t>
  </si>
  <si>
    <t>Parle Monaco Classic Salty Biscuits</t>
  </si>
  <si>
    <t>Dukes Waffy Orange Wafers</t>
  </si>
  <si>
    <t>Britannia Milk Bikis Biscuits Packet</t>
  </si>
  <si>
    <t>Britannia Toastea (Premium Bake Rusk)</t>
  </si>
  <si>
    <t>Dukes Waffy Strawberry Wafers</t>
  </si>
  <si>
    <t>Britannia Toastea Premium Bake Rusk</t>
  </si>
  <si>
    <t xml:space="preserve">Lotte Choco Pie </t>
  </si>
  <si>
    <t>Bauli Moonfils Choco Veg Puff Roll</t>
  </si>
  <si>
    <t>Sunfeast Dark Fantasy Choco Fills Cookies Packet</t>
  </si>
  <si>
    <t>Britannia 50-50 Maska Chaska Biscuit</t>
  </si>
  <si>
    <t>Britannnia 50-50 Sweet &amp; Salty Biscuit</t>
  </si>
  <si>
    <t>Britannia Good Day Chunky Cookies</t>
  </si>
  <si>
    <t>Sunfeast Marie Light</t>
  </si>
  <si>
    <t>Britannia Bourbon Biscuit Buy 4 Get 1 Free</t>
  </si>
  <si>
    <t>The Bake Shop Whole Wheat Oats Khari</t>
  </si>
  <si>
    <t>Britannia Nutri Choice Oats Milk Almond Biscuit</t>
  </si>
  <si>
    <t>Sunfeast Dark Fantasy Choco Creme</t>
  </si>
  <si>
    <t>Lotte Choco Pie Chocolate Cake</t>
  </si>
  <si>
    <t>Sunfeast Mom's Magic Cashew &amp; Almond Cookies Packet</t>
  </si>
  <si>
    <t>Unibic SugarFree - Oatmeal Cookies</t>
  </si>
  <si>
    <t>Parle Hide &amp; Seek Cookies With Added Almonds</t>
  </si>
  <si>
    <t>Unibic Fruit &amp; Nut Cookies</t>
  </si>
  <si>
    <t>Sunfeast Yumfills Whoopie Pie</t>
  </si>
  <si>
    <t>McVitie's Marie biscuits with Goodness of Calcium</t>
  </si>
  <si>
    <t>Britannia Treat Croissant Vanilla Creme Roll</t>
  </si>
  <si>
    <t>Unibic Honey Oatmeal Cookies</t>
  </si>
  <si>
    <t>Britannia Good Day Choco Chip Cookies</t>
  </si>
  <si>
    <t>The Bake Shop Masala Cheese Crackers</t>
  </si>
  <si>
    <t>Britannia Pure Magic Vanilla Creme Biscuit</t>
  </si>
  <si>
    <t>Open Secret Assorted Story Box</t>
  </si>
  <si>
    <t>Cadbury Oreo Dipped Biscuit</t>
  </si>
  <si>
    <t>Sunfeast Farmlite Oats &amp; Almonds Biscuits Packet</t>
  </si>
  <si>
    <t>Unibic SugarFree - Butter Cookies</t>
  </si>
  <si>
    <t>Britannia Good Day Cashew Cookies Packet</t>
  </si>
  <si>
    <t>Dukes Sour &amp; Cream Onion Nibbles Baked</t>
  </si>
  <si>
    <t>Parle Hide &amp; Seek Choco Rolls</t>
  </si>
  <si>
    <t>Britannia Treat Creme Wafers - Vanilla</t>
  </si>
  <si>
    <t>Parle Rusk Elaichi</t>
  </si>
  <si>
    <t>Sunfeast Mom's Magic Cashew &amp; Almond Biscuits</t>
  </si>
  <si>
    <t>Unibic Cashew Cookies</t>
  </si>
  <si>
    <t>Parle Monaco Jeffs Zeera Biscuit</t>
  </si>
  <si>
    <t>Unibic Snack Bar - Multigrain, Choco</t>
  </si>
  <si>
    <t>The Bake Shop Methi Khari Simply Delicious</t>
  </si>
  <si>
    <t>Britannia Treat Jimjam Family Pack (Buy 4 Get 1 Free)</t>
  </si>
  <si>
    <t>Open Secret Choco Almond Tiffin Pack</t>
  </si>
  <si>
    <t>Baker Street Suji Rusk Large Pack</t>
  </si>
  <si>
    <t>Sunfeast Dark Fantasy Vanilla Creme</t>
  </si>
  <si>
    <t>Britannia Treat Burst Choco Creme Fills</t>
  </si>
  <si>
    <t>Parle Milano Mixed Berries Cookies</t>
  </si>
  <si>
    <t xml:space="preserve">Karachi Bakery Cashew Biscuits </t>
  </si>
  <si>
    <t>Britannia Pure Magic Choco Lush Cookies</t>
  </si>
  <si>
    <t>Britannia Treart Creme Wafers Chocolate</t>
  </si>
  <si>
    <t>Unibic Daily Digestive (Multigrain Cookies)</t>
  </si>
  <si>
    <t>Cadbury Chocobakes Choc Filled Cookies</t>
  </si>
  <si>
    <t>The Bake Shop Whole Wheat Multigrain Toast (Rusk)</t>
  </si>
  <si>
    <t>Unibic Choco Kiss Cookies</t>
  </si>
  <si>
    <t>Britannia Treat Creme Wafers - Orange</t>
  </si>
  <si>
    <t>Bauli Moonfills Pack of 4</t>
  </si>
  <si>
    <t xml:space="preserve">Unibic Oatmeal Digestive Cookies </t>
  </si>
  <si>
    <t>Orion Choco Pie - Chocolate Coated Soft Biscuit</t>
  </si>
  <si>
    <t>Britannia Good Day Cashew Cookies Pack Of 6</t>
  </si>
  <si>
    <t>Parle Fab Bourbon</t>
  </si>
  <si>
    <t>Open Secret White Choco Tiffin Pack</t>
  </si>
  <si>
    <t>The Bake Shop Whole Wheat Bread Sticks</t>
  </si>
  <si>
    <t xml:space="preserve">Unibic Assorted Cookies </t>
  </si>
  <si>
    <t>The Bake Shop Milk &amp; Raisin Toast (Rusk)</t>
  </si>
  <si>
    <t>Lotte Choco Pie Cocoa Pie</t>
  </si>
  <si>
    <t>Bauli Moonfils Veg - Strawberry</t>
  </si>
  <si>
    <t>The Bake Shop Masala Lavash</t>
  </si>
  <si>
    <t>Britannia Good Day Nut Cookies</t>
  </si>
  <si>
    <t>Sunfeast Mom's Magic Rich Butter Cookies</t>
  </si>
  <si>
    <t xml:space="preserve">The Bake Shop Whole Wheat Toast (Rusk) </t>
  </si>
  <si>
    <t>Open Secret Peanut Butter Story Box</t>
  </si>
  <si>
    <t>Open Secret White Choco Story Box</t>
  </si>
  <si>
    <t>The Bake Shop Whole Wheat Multigrain Lavash</t>
  </si>
  <si>
    <t>McVitie's Oat Cookies</t>
  </si>
  <si>
    <t>Britannia Tiger Krunch Biscuits</t>
  </si>
  <si>
    <t>McVitie's Butter Cookies</t>
  </si>
  <si>
    <t>Bauli Moonfils Strawberry</t>
  </si>
  <si>
    <t>Britannia Good Day Butter Cookies</t>
  </si>
  <si>
    <t>The Bake Shop Jeera Ajwain Bread Sticks</t>
  </si>
  <si>
    <t>Parle Fab!o Vanilla Creme Sandwich Biscuit</t>
  </si>
  <si>
    <t>Sunfeast Farmlite Nuts Digestive</t>
  </si>
  <si>
    <t>Britannia Pure Magic - Chocolush</t>
  </si>
  <si>
    <t>The Bake Shop Maska &amp; Multigrain Cheese Crackers</t>
  </si>
  <si>
    <t>Britannia Nutri Choice Ragi Cookies</t>
  </si>
  <si>
    <t>Sunfeast Farmlite 5 Seed Digestive</t>
  </si>
  <si>
    <t>Dukes Nibbles - Ranch Crackers</t>
  </si>
  <si>
    <t>Danish Butter Cookies</t>
  </si>
  <si>
    <t>The Bake Shop Sesame Seed Crackers</t>
  </si>
  <si>
    <t>Good Day Butter Cookies</t>
  </si>
  <si>
    <t>Britannia Marie Gold Biscuits Packet</t>
  </si>
  <si>
    <t>Sunfeast Dark Fantasy Choco Fills</t>
  </si>
  <si>
    <t>Britannia Nutri Choice Digestive Biscuits Packet</t>
  </si>
  <si>
    <t xml:space="preserve">Britannia Classic Little Hearts </t>
  </si>
  <si>
    <t>Britannia Nice Time Biscuit</t>
  </si>
  <si>
    <t>Britannia Milk Bikis Cream Biscuit</t>
  </si>
  <si>
    <t>Britannia Bourbon Chocolate Cream Biscuits</t>
  </si>
  <si>
    <t xml:space="preserve">Dukes Waffy Chocolate Wafer Rolls </t>
  </si>
  <si>
    <t>Britannia Milk Bikis Milky Sandwich</t>
  </si>
  <si>
    <t>Britannia Marie Gold Biscuit</t>
  </si>
  <si>
    <t>Britannia Marie Gold (Buy 4 Get 1 Free)</t>
  </si>
  <si>
    <t>Unibic Choco Nut Cookies</t>
  </si>
  <si>
    <t>Britannia Vita Marie Gold Biscuit</t>
  </si>
  <si>
    <t>The Bake Shop Maska Khari</t>
  </si>
  <si>
    <t xml:space="preserve">Parle Fab! Jam-In Cream Filled </t>
  </si>
  <si>
    <t>Sunfeast Nice Biscuit</t>
  </si>
  <si>
    <t>Britannia Nutrichoice 5 Grain Digestive Biscuits</t>
  </si>
  <si>
    <t>Cadbury Oreo Strawberry Bicuits</t>
  </si>
  <si>
    <t>Sunfeast Mom's Magic Cashew &amp; Almond Biscuit</t>
  </si>
  <si>
    <t>Britannia Roll Yo! Strawberry Swiss Roll</t>
  </si>
  <si>
    <t>Bauli Moonfils Choco Cream (With Egg)</t>
  </si>
  <si>
    <t>Britannia Nutri Choice Oats Choco Almond Biscuit</t>
  </si>
  <si>
    <t>Britannia Nutri Choice Cracker Sugar Free Biscuit</t>
  </si>
  <si>
    <t>Cadbury Oreo Chocolatey Sandwich Biscuits Family Pack</t>
  </si>
  <si>
    <t>Bauli Moonfils Orange Puff Roll</t>
  </si>
  <si>
    <t xml:space="preserve">Britannia Treat Jimjam Cream Biscuits </t>
  </si>
  <si>
    <t>The Bake Shop Jeera Khari</t>
  </si>
  <si>
    <t>Cadbury Oreo Creme Biscuit - Vanilla, Original 120 g</t>
  </si>
  <si>
    <t>Bauli Moonfils - Vanilla</t>
  </si>
  <si>
    <t>Britannia Roll Yo! Choco Swiss Roll (With Egg)</t>
  </si>
  <si>
    <t>Open Secret Choco Almond Story Box</t>
  </si>
  <si>
    <t xml:space="preserve">Parle Monaco Sixer Salted Biscuits </t>
  </si>
  <si>
    <t>Sunfeast Dark Fantasy Bourbon Bliss</t>
  </si>
  <si>
    <t>Patanjali Atta Doodh Rusk</t>
  </si>
  <si>
    <t>Personal Care</t>
  </si>
  <si>
    <t>Clove Sensitive Toothpaste with Anti-Sensitivity &amp; Fluoride Formulation</t>
  </si>
  <si>
    <t>Dettol Original Germ Protection Alcohol Based Hand Sanitizer</t>
  </si>
  <si>
    <t>Colgate Visible White Toothpaste</t>
  </si>
  <si>
    <t>Dettol SKincare Handwash Value Refill</t>
  </si>
  <si>
    <t>Savlon Herbal Sensitive Liquid Handwash Refill Pouch</t>
  </si>
  <si>
    <t>Colgate Total 12 Whole Mouth Protection Toothpaste</t>
  </si>
  <si>
    <t>Lux International Creamy White Soap Bar</t>
  </si>
  <si>
    <t>Colgate Herbal Toothpaste</t>
  </si>
  <si>
    <t>Nivea Men Deodorant Fresh Active 48h Long lasting Freshness</t>
  </si>
  <si>
    <t>Dabur Meswak Toothpaste</t>
  </si>
  <si>
    <t>Colgate Max Fresh Cooling Crystals Toothpaste</t>
  </si>
  <si>
    <t>Indulekha Bhringa Hair Oil</t>
  </si>
  <si>
    <t>Colgate Sensitive Soft Bristles Toothbrush</t>
  </si>
  <si>
    <t>Pears Pure &amp; Gentle Glycerin Bath Soap</t>
  </si>
  <si>
    <t>Vaseline Skin Protecting Jelly</t>
  </si>
  <si>
    <t>Dettol Original Germ Protection Bathing Soap Bar</t>
  </si>
  <si>
    <t>Dettol Intense Cool Soap (B4G1)</t>
  </si>
  <si>
    <t>Livon Anti-Frizz Serum</t>
  </si>
  <si>
    <t>Lifebuoy Germ Protection Care Soap Bar</t>
  </si>
  <si>
    <t>Godrej Nupur – 100% Pure Henna (Mehendi)</t>
  </si>
  <si>
    <t>Glow &amp; Lovely Advanced Multivitamin Face Cream</t>
  </si>
  <si>
    <t>Set Wet Style Vertical Hold Hair Gel</t>
  </si>
  <si>
    <t>Godrej Expert Rich Crème, Natural Black</t>
  </si>
  <si>
    <t>Nycil Germ Expert Cool Herbal Talc</t>
  </si>
  <si>
    <t xml:space="preserve">Godrej Expert Creme Hair Natural Brown Colour </t>
  </si>
  <si>
    <t>Veet Sensitive Skin Hair Removal Cream</t>
  </si>
  <si>
    <t>Closeup Everfresh+ Anti-Germ Gel Toothpaste Red Hot</t>
  </si>
  <si>
    <t>Pears Pure And Gentle Value Pack Of 3 Bathing Soap</t>
  </si>
  <si>
    <t xml:space="preserve">Gillette Presto Ready Shaver 5 Cartridges </t>
  </si>
  <si>
    <t>Godrej Expert Rich Crème, Dark Brown</t>
  </si>
  <si>
    <t xml:space="preserve">Nivea Soft Light Moisturizer for Face Hand &amp; Body Non-Sticky Cream with Vitamin E &amp; Jojoba Oil </t>
  </si>
  <si>
    <t>Fiama Gel Bar Celebration Pack Buy 4 Get 1 Free</t>
  </si>
  <si>
    <t>Gillette Sensitive Shaving Foam</t>
  </si>
  <si>
    <t>Dove Hair Fall Rescue Shampoo</t>
  </si>
  <si>
    <t>Gillette Mach 3 Mens Razor Blades</t>
  </si>
  <si>
    <t>Palmolive Aroma Absolute Relax Shower Gel</t>
  </si>
  <si>
    <t>Godrej Protekt Germ Fighter Handwash</t>
  </si>
  <si>
    <t>Dettol Hand Sanitizer</t>
  </si>
  <si>
    <t>Dabur Amla Hair Oil</t>
  </si>
  <si>
    <t>Dettol Original Liquid Handwash</t>
  </si>
  <si>
    <t>L'Oreal Paris Total Repair 5 Conditioner</t>
  </si>
  <si>
    <t>Patanjali Saundarya Aloe Vera Gel</t>
  </si>
  <si>
    <t xml:space="preserve">Head &amp; Shoulders 2 In 1 Anti Dandruff Shampoo Conditioner </t>
  </si>
  <si>
    <t>Clean &amp; Clear Pimple Clearing Face Wash</t>
  </si>
  <si>
    <t>Himalaya Anti Dandruff Shampoo</t>
  </si>
  <si>
    <t>Stayfree Secure Dry Cover Regular Sanitary Pad With Wings</t>
  </si>
  <si>
    <t>Savlon Moisture Shield Hand Wash</t>
  </si>
  <si>
    <t>Dove Intense Repair Conditioner</t>
  </si>
  <si>
    <t>Dabur Gulabari Rose Glow Face Cleanse</t>
  </si>
  <si>
    <t>Parachute Jasmine Hair Oil</t>
  </si>
  <si>
    <t>Johnson's Baby Skincare Wipes</t>
  </si>
  <si>
    <t>Dettol Skincare Liquid Hand Wash</t>
  </si>
  <si>
    <t>Old Spice Original Lather Shaving Cream</t>
  </si>
  <si>
    <t>Veet Hair Removal Cream Dry Skin</t>
  </si>
  <si>
    <t>L'Oreal Paris Total Repair 5 Shampoo</t>
  </si>
  <si>
    <t>Fiama Menthol &amp; Magnolia Cooling Gel Bar Soap</t>
  </si>
  <si>
    <t>Nivea Lip Balm Original Care for 24h Moisture with Shea Butter &amp; Natural Oils</t>
  </si>
  <si>
    <t>Oral-B Charcoal Deep Clean Stain Removal Toothbrush Soft</t>
  </si>
  <si>
    <t>Neutrogena Ultra Sheer Dry Touch SPF 50+ Sunblock Sunscreen Lotion</t>
  </si>
  <si>
    <t>Clinic Plus Strong &amp; Long Health Shampoo</t>
  </si>
  <si>
    <t>Johnson's Baby No More Tears Baby Shampoo</t>
  </si>
  <si>
    <t>Colgate Zig Zag Toothbrush</t>
  </si>
  <si>
    <t>Savlon Moisture Shield Germ Protection Handwash Refill (Buy 1 Get 1 Free)</t>
  </si>
  <si>
    <t>Colgate Sensitive Everyday Protection Anticavity Toothpaste</t>
  </si>
  <si>
    <t>Whisper Ultra Soft XL+ Sanitary Pads</t>
  </si>
  <si>
    <t>Garnier Colour Naturals Hair Colour - 1 Natural Black</t>
  </si>
  <si>
    <t>Axe Pulse Men's Deodorant</t>
  </si>
  <si>
    <t>Colgate Zigzag Charcoal Soft Bristle Toothbrush - 4 Pcs</t>
  </si>
  <si>
    <t>Whisper Ultra Clean Wings XL+  Pouch</t>
  </si>
  <si>
    <t>Whisper Choice Regular Sanitary Pads</t>
  </si>
  <si>
    <t>Axe Dark Temptation Men's Deodorant</t>
  </si>
  <si>
    <t>Head &amp; Shoulders Anti-Dandruff Smooth &amp; Silky Shampoo</t>
  </si>
  <si>
    <t xml:space="preserve">Clinic Plus Strength &amp; Shine Shampoo With Egg Protein </t>
  </si>
  <si>
    <t xml:space="preserve">Engage M1 Perfume Spray for Men </t>
  </si>
  <si>
    <t>Tresemme Keratin Smooth Conditioner</t>
  </si>
  <si>
    <t>Garnier Color Naturals Crème Hair Color, Shade 5 Light Brown</t>
  </si>
  <si>
    <t>Origami Aloe Vera Wipes</t>
  </si>
  <si>
    <t>Engage Drizzle Deodorant For Women, Floral And Lavender, Skin Friendly</t>
  </si>
  <si>
    <t>Gellette Presto Ready Shaver</t>
  </si>
  <si>
    <t>Colgate Max Fresh Plax Mouthwash - Fresh Mint</t>
  </si>
  <si>
    <t>Colgate Zig Zag Charcoal Medium Toothbrush 4 Pcs</t>
  </si>
  <si>
    <t>Godrej Protekt</t>
  </si>
  <si>
    <t>Colgate Total Charcoal Anticavity Toothpaste</t>
  </si>
  <si>
    <t>Colgate Kids 0-2 Extra Soft Tooth Brush</t>
  </si>
  <si>
    <t xml:space="preserve">Gillete Mach3 </t>
  </si>
  <si>
    <t>Maybelline New York Colossal Kajal Black</t>
  </si>
  <si>
    <t>Godrej Cinthol Lime Talc</t>
  </si>
  <si>
    <t>Hamam Soap Bar Neem Tulsi and Aloe Vera</t>
  </si>
  <si>
    <t>Godrej Expert Rich Crème, Burgundy</t>
  </si>
  <si>
    <t>Colgate Gentle Sensitive+ Toothbrush Pack Of 4</t>
  </si>
  <si>
    <t xml:space="preserve">Nivea Creme All Season Multi-Purpose Cream </t>
  </si>
  <si>
    <t>Oral-B Charcoal Deep Clean Stain Removal Toothbrush Medium</t>
  </si>
  <si>
    <t>Mamaearth 100% Natural Berry Blast Kids Toothpaste</t>
  </si>
  <si>
    <t>HImalaya Gentle Baby Wipes</t>
  </si>
  <si>
    <t>Stayfree Dry Max All Night XL Dry Cover Sanitary Pads</t>
  </si>
  <si>
    <t>L'Oreal Paris Excellence Creme Hair Color, 1 Black</t>
  </si>
  <si>
    <t>Fem Fairness Naturals Saffron Skin Bleach</t>
  </si>
  <si>
    <t>Engage Woman Blush Body Deo Spray</t>
  </si>
  <si>
    <t>Dove Pink Rosa Beauty Bathinhg Bar</t>
  </si>
  <si>
    <t>Sebamed Cleansing Bar</t>
  </si>
  <si>
    <t>Pampers Premium Care Pants - Large</t>
  </si>
  <si>
    <t>Nivea Women Deodorant Fresh Natural Long Lasting Freshness &amp; 48h Protection</t>
  </si>
  <si>
    <t>L'Oreal Paris Excellence Creme Hair Color, 3 Dark Brown/Natural Darkest Brown</t>
  </si>
  <si>
    <t>Patanjali Kesh Kanti Natural Hair Cleanser</t>
  </si>
  <si>
    <t>Godrej No.1 Bathing Soap – Lime &amp; Aloe Vera</t>
  </si>
  <si>
    <t>Pantene Advanced Control Hair Fall Solution Shampoo</t>
  </si>
  <si>
    <t>Veet Full Body Waxing Kit For Dry Skin</t>
  </si>
  <si>
    <t>Gillette Lemon Lime Shaving Foam</t>
  </si>
  <si>
    <t>Old Spice After Shave Lotion Musk</t>
  </si>
  <si>
    <t>Whisper Ultra Soft Air Fresh Sanitary Pads (XL) with Wings</t>
  </si>
  <si>
    <t>Himalaya Baby Powder</t>
  </si>
  <si>
    <t>Fiama Men's Refreshing Pulse Shower Gel</t>
  </si>
  <si>
    <t>Whisper Ultra Clean XL Plus Sanitary Pad</t>
  </si>
  <si>
    <t>Johnson's Baby Powder</t>
  </si>
  <si>
    <t>Dove Cream Beauty Bathing Bar</t>
  </si>
  <si>
    <t>Patanjali Kesh Kanti Shikakai Hair Cleanser</t>
  </si>
  <si>
    <t>L'Oreal Paris Color Protect Conditioner</t>
  </si>
  <si>
    <t>Nivea Men Active Clean with Active Charcoal Shower Gel for Body Face &amp; Hair</t>
  </si>
  <si>
    <t>L'Oreal 6 Oil Nourish Conditioner</t>
  </si>
  <si>
    <t>Godrej Easy Natural Black Hair Colour</t>
  </si>
  <si>
    <t>Dabur Gulabari Rose Water Daily Glow</t>
  </si>
  <si>
    <t>Himalaya Purifying Neem Face Wash</t>
  </si>
  <si>
    <t>Fem Fairness Naturals Gold Skin Bleach</t>
  </si>
  <si>
    <t>Whisper Choice Ultra XL Sanitary Pad</t>
  </si>
  <si>
    <t>Dove Dandruff Care Shampoo</t>
  </si>
  <si>
    <t>Head &amp; Shoulders Anti Dandruff Anti Hairfall Shampoo</t>
  </si>
  <si>
    <t>L'Oreal Casting Creme Ebony Black Hair Color</t>
  </si>
  <si>
    <t>Mamaearth Onion Hair Oil</t>
  </si>
  <si>
    <t>L'Oreal Paris Casting Creme Gloss Hair Color (Dark Brown 400)</t>
  </si>
  <si>
    <t>Palmolive Naturals Sea Minerals Liquid Hand Wash</t>
  </si>
  <si>
    <t xml:space="preserve">Oral-B Extra Soft Bristles Sensitive </t>
  </si>
  <si>
    <t>Engage M3 Perfume Spray for Men</t>
  </si>
  <si>
    <t>Mamaearth Deeply Nourishing wash for Babies</t>
  </si>
  <si>
    <t>Dettol Original Soap (B4G1)</t>
  </si>
  <si>
    <t>Woodward's Gripe Water</t>
  </si>
  <si>
    <t>MamyPoko Pants Extra Absorb Diapers, New Born</t>
  </si>
  <si>
    <t>Johnson's Baby Soap</t>
  </si>
  <si>
    <t>Engage M4 Perfume Spray For Men</t>
  </si>
  <si>
    <t>Fem Fairness Naturals Hair Removal Cream Fair &amp; Soft - Gold</t>
  </si>
  <si>
    <t>Dove Hair Fall Rescue Conditioner</t>
  </si>
  <si>
    <t>Himalaya Anti Hair Fall Shampoo</t>
  </si>
  <si>
    <t>Fiama Peach &amp; Avocado Gel Bar</t>
  </si>
  <si>
    <t xml:space="preserve">Pears Pure &amp; Gentle Value Pack Of 4 Bathing Soap </t>
  </si>
  <si>
    <t>Fiama Fresh Hand Wash</t>
  </si>
  <si>
    <t>Palmolive Black Orchid And Milk Liquid Hand Wash</t>
  </si>
  <si>
    <t>Oral-B Criss Cross Medium Toothbrush (Buy 2 Get 2 Free)</t>
  </si>
  <si>
    <t>Gillette Mach 3 Turbo Razor</t>
  </si>
  <si>
    <t>Himalaya Baby Lotion</t>
  </si>
  <si>
    <t>Head &amp; Shoulders 2-in-1 Cool Menthol Anti Dandruff Shampoo + Conditioner</t>
  </si>
  <si>
    <t>Sunsilk Lusciously Thick &amp; Long Shampoo</t>
  </si>
  <si>
    <t>Fiama Di Wills Men's Refreshing Pulse Shower Gel</t>
  </si>
  <si>
    <t>Sebamed Anti - Dandruff Shampoo</t>
  </si>
  <si>
    <t>Listerine Cool Mint Mouthwash - Mild Taste</t>
  </si>
  <si>
    <t>L'Oreal Paris Excellence Creme Hair Color, 4.25 Aishwarya's Brown</t>
  </si>
  <si>
    <t>Himalaya Gentle Baby Bath</t>
  </si>
  <si>
    <t>L'Oreal Paris Casting Creme Gloss Hair Color, Medium Brown 500</t>
  </si>
  <si>
    <t>L'Oreal Paris Color Protect Shampoo</t>
  </si>
  <si>
    <t>Fiama Di Wills Lemongrass &amp; Jojoba Gel Bar</t>
  </si>
  <si>
    <t>Colgate Plax Peppermint Mouthwash</t>
  </si>
  <si>
    <t>Dove Daily Shine Conditioner</t>
  </si>
  <si>
    <t>Patanjali Kesh Kanti Anti Dandruff Hair Cleanser</t>
  </si>
  <si>
    <t>Old Spice Original After Shave Lotion</t>
  </si>
  <si>
    <t>Dettol Clinical Strength Hand Sanitizer Liquid</t>
  </si>
  <si>
    <t>Nivea Soft Light Moisturizer for Face Hand &amp; Body Non-Sticky Cream with Vitamin E &amp; Jojoba Oil</t>
  </si>
  <si>
    <t>Comfy Baby Pants XL 12-17 kg</t>
  </si>
  <si>
    <t>Dettol Liquid Handwash With Free Liquid</t>
  </si>
  <si>
    <t>Nivea Body Milk Lotion for Very Dry Skin</t>
  </si>
  <si>
    <t>Lakme Sun Expert</t>
  </si>
  <si>
    <t>Head &amp; shoulders Anti Dandruff Shampoo Cool Menthol</t>
  </si>
  <si>
    <t>Godrej Nupur Henna</t>
  </si>
  <si>
    <t>Johnson's Baby Lotion</t>
  </si>
  <si>
    <t>Maybelline New York Colossal Kajal Super Black</t>
  </si>
  <si>
    <t>Stayfree Dry-Max All Night Ultra-Dry Sanitary Pad</t>
  </si>
  <si>
    <t>Dove Daily Shine Shampoo</t>
  </si>
  <si>
    <t>Godrej Easy 5 Minute Natural Brown 4 Hair Colour</t>
  </si>
  <si>
    <t>Colgate Sensitive Plus Enamel Toothpaste Tube</t>
  </si>
  <si>
    <t xml:space="preserve">Colgate Max Fresh Peppermint Toothpaste </t>
  </si>
  <si>
    <t>Pond's Light Moisturiser</t>
  </si>
  <si>
    <t>Engage Mate For Man Deo Spray</t>
  </si>
  <si>
    <t>Pantene Advanced Hair Fall Solution Shampoo - Total Damage Care</t>
  </si>
  <si>
    <t>Whisper Choice Regular Wing Sanitary Pad</t>
  </si>
  <si>
    <t>Colgate Slim Soft Charcoal Toothbrush</t>
  </si>
  <si>
    <t>Fiama Scents Juniper &amp; Geranium Body Wash</t>
  </si>
  <si>
    <t>Mamaearth Ubtan Body Lotion</t>
  </si>
  <si>
    <t>Godrej Aer Power Pocket - Long Lasting Bathroom Fragrance Floral Delight</t>
  </si>
  <si>
    <t>Himalaya Anti-Hair Fall Shampoo</t>
  </si>
  <si>
    <t>Engage M2 Perfume Spray For Men</t>
  </si>
  <si>
    <t>Mamaearth Ubtan Face Scrub Turmeric &amp; Walnut</t>
  </si>
  <si>
    <t>Himalaya Purifying Neem Face Wash Tube</t>
  </si>
  <si>
    <t>Johnson's Baby Top To Toe Bath Body Wash</t>
  </si>
  <si>
    <t>Gillette Mach 3 Start</t>
  </si>
  <si>
    <t>Scalpe Pro Anti dandruff Shampoo 100ml</t>
  </si>
  <si>
    <t>Johnson's Baby Cream</t>
  </si>
  <si>
    <t>Himalaya Gentle Baby Shampoo</t>
  </si>
  <si>
    <t>L'Oreal Paris Shine Masque Royal Jelly Hair Colour</t>
  </si>
  <si>
    <t>Engage Rush Deodorant For Men</t>
  </si>
  <si>
    <t>Clean &amp; Clear Foaming Face Wash</t>
  </si>
  <si>
    <t>Dettol Lather Shaving Cream</t>
  </si>
  <si>
    <t>Gillette Classic Regular Pre Shave Foam</t>
  </si>
  <si>
    <t>Johnson's Baby Shampoo</t>
  </si>
  <si>
    <t xml:space="preserve">Park Avenue Beer Shampoo </t>
  </si>
  <si>
    <t>Pantene Advanced Hair Fall Solution Silky Smooth Care Shampoo</t>
  </si>
  <si>
    <t>Fem Fairness Naturals Hair Removal Cream Fair &amp; Soft - Rose</t>
  </si>
  <si>
    <t>Sunsilk Stunning Black Shine Shampoo</t>
  </si>
  <si>
    <t>Patanjali Kesh Kanti Reetha Hair Cleanser</t>
  </si>
  <si>
    <t>Nivea Lip Balm Soft Rose for 24h Moisture with Natural Oils Delicate Rose Shine</t>
  </si>
  <si>
    <t>Santoor Total Skin Care Soap With Sandal &amp; Turmeric</t>
  </si>
  <si>
    <t>L'Oreal Paris Excellence Creme Hair Color, 4 Natural Brown/Natural Dark Brown</t>
  </si>
  <si>
    <t>Gillette Pre Shave Foam - Classic Regular Skin</t>
  </si>
  <si>
    <t>Fiama Di Wills Shower Gel Patchouli &amp; Macadamia</t>
  </si>
  <si>
    <t>Listerine Fresh Burst Mouthwash</t>
  </si>
  <si>
    <t xml:space="preserve">Nivea Cocoa Nourish Body Lotion With Coconut Oil &amp; Cocoa Butter For Very Dry Skin </t>
  </si>
  <si>
    <t>Pantene Hair Fall Control Shampoo</t>
  </si>
  <si>
    <t>Fogg Master - Royal Intense</t>
  </si>
  <si>
    <t>TRESemme Smooth And Shine Conditioner</t>
  </si>
  <si>
    <t>Colgate Kids Toothpaste - 6+ Years, Strawberry Flavour</t>
  </si>
  <si>
    <t>Nivea Soft Moisturizing Cream</t>
  </si>
  <si>
    <t>Patanjali Kesh Kanti Aloe Vera Hair Cleanser</t>
  </si>
  <si>
    <t>Neutrogena Deep Clean Foaming Cleanser</t>
  </si>
  <si>
    <t>Clean &amp; Clear Morning Energy Berry Face Wash</t>
  </si>
  <si>
    <t>Pampers Premium Care New Baby Pants</t>
  </si>
  <si>
    <t>Vaseline Intensive Care Aloe Fresh</t>
  </si>
  <si>
    <t>L'Oreal Paris Dream Lengths Shampoo</t>
  </si>
  <si>
    <t>Johnson's Baby Oil</t>
  </si>
  <si>
    <t>Engage Man Rush Deodorant</t>
  </si>
  <si>
    <t>Whisper Daily Liners Clean and Fresh</t>
  </si>
  <si>
    <t>Himalaya Men Pimple Clear Neem Face Wash</t>
  </si>
  <si>
    <t>Pantene Adv Hairfall Solution Conditioner Silky Smooth</t>
  </si>
  <si>
    <t>Himalaya Prickly Heat Baby Powder</t>
  </si>
  <si>
    <t>Mamaearth Daily Moisturizing Lotion For Babies</t>
  </si>
  <si>
    <t>Stayfree Advanced XL Ultra Comfort Sanitary napkins with Wings</t>
  </si>
  <si>
    <t>Pampers Premium Care Pants - Medium</t>
  </si>
  <si>
    <t>Vaseline Original Skin Protecting Jelly</t>
  </si>
  <si>
    <t>Fiama Lemongrass and Jojoba Shower Gel</t>
  </si>
  <si>
    <t>Oral-B Charcoal Cross Cross Extra Soft Toothbrush (Buy 2 Get 1 Free)</t>
  </si>
  <si>
    <t>Veet Full Body Waxing Kit</t>
  </si>
  <si>
    <t>Listerine Original Mouthwash</t>
  </si>
  <si>
    <t>Santoor Almond Soft With Sandal &amp; Almond Milk</t>
  </si>
  <si>
    <t>Nivea Body Shea Smooth with Shea Butter for Dry Skin</t>
  </si>
  <si>
    <t>Neutrogena Deep Clean Facial Cleanser</t>
  </si>
  <si>
    <t>L'Oreal Paris Excellence Creme Hair Color, 3.16 Burgundy</t>
  </si>
  <si>
    <t>Bombay Shaving Company Charcoal Face Wash</t>
  </si>
  <si>
    <t>Colgate Kids 2+ Years Extra Soft Toothbrush</t>
  </si>
  <si>
    <t>Veet Hair Removal Cream (Normal Skin)</t>
  </si>
  <si>
    <t>L'Oreal Anti Hair Fall Conditioner</t>
  </si>
  <si>
    <t xml:space="preserve">Nivea Body Lotion Aloe Hydration For Normal Skin </t>
  </si>
  <si>
    <t>Pampers Pants - Large</t>
  </si>
  <si>
    <t>Engage Urge Deodorant For Men, Citrus And Woody, Skin Friendly</t>
  </si>
  <si>
    <t>Head &amp; Shoulders 2 In 1 Anti Dandruff Smooth &amp; Silky Shampoo+Conditioner</t>
  </si>
  <si>
    <t>Fem Fairness Natural Gold Skin Bleach</t>
  </si>
  <si>
    <t>Engage Deo Frost</t>
  </si>
  <si>
    <t>Stayfree Secure XL Size Sanitary Napkins</t>
  </si>
  <si>
    <t>Pampers Pants - Medium</t>
  </si>
  <si>
    <t xml:space="preserve">Pampers Active Baby Diapers New Born Extra Small </t>
  </si>
  <si>
    <t>Nivea Creme, All Season Multi-Purpose Cream</t>
  </si>
  <si>
    <t xml:space="preserve">Woodwards Gripe Water </t>
  </si>
  <si>
    <t>Clean &amp; Clear Morning Energy Aqua Splash Face Wash</t>
  </si>
  <si>
    <t>Mamaearth Skin Correct Face Serum</t>
  </si>
  <si>
    <t>Chik Hairfall Prevent Egg Shampoo</t>
  </si>
  <si>
    <t>Pantene Silky Smooth Care Shampoo</t>
  </si>
  <si>
    <t>Garnier Skin Naturals, Micellar Cleansing Water</t>
  </si>
  <si>
    <t>Set Wet Swag Avatar Deodorant &amp; Body Spray Perfume For Men</t>
  </si>
  <si>
    <t>Pampers All Round Protection Pants - Medium</t>
  </si>
  <si>
    <t>Set Wet Deodrant Charm Avatar</t>
  </si>
  <si>
    <t>Nupur Heena Mehandi</t>
  </si>
  <si>
    <t>Head &amp; Shoulders 2-in-1 Active Protect Shampoo</t>
  </si>
  <si>
    <t>Gillette Mach 3 Turbo Cartridges</t>
  </si>
  <si>
    <t>Bombay Shaving Company Sensitive Cartridges</t>
  </si>
  <si>
    <t>Old Spice Lime Lather Shaving Cream</t>
  </si>
  <si>
    <t xml:space="preserve">Colgate Sensitive Plus Anticavity Toothpaste </t>
  </si>
  <si>
    <t>Colgate Toothpaste For Kids Motu Oatlu</t>
  </si>
  <si>
    <t>Pantene Total Damage Care Shampoo</t>
  </si>
  <si>
    <t>Himalaya Moisturising Aloe Vera Facial Wipes</t>
  </si>
  <si>
    <t>Pampers Active Baby Diapers New Born Extra Small</t>
  </si>
  <si>
    <t>Vaseline Intensive Care Deep Moisture Body Lotion</t>
  </si>
  <si>
    <t>L'Oreal Paris Dream Lengths Conditioner</t>
  </si>
  <si>
    <t>Nivea Soft Light Moisturizing Cream</t>
  </si>
  <si>
    <t>Palmolive Feel The Massage Shower Gel</t>
  </si>
  <si>
    <t>Mamaearth Moisturizing Baby Bath Soap</t>
  </si>
  <si>
    <t>Dove Dryness Care Shampoo</t>
  </si>
  <si>
    <t>Head &amp; Shoulders Anti Dandruff Shampoo Cool Menthol</t>
  </si>
  <si>
    <t>Bombay Shaving Company Defender Razor</t>
  </si>
  <si>
    <t>Head &amp; Shoulders Shampoo + Conditioner - 2-In-1, Cool Menthol</t>
  </si>
  <si>
    <t>Himalaya Baby Nourishing Massage Oil</t>
  </si>
  <si>
    <t xml:space="preserve">Fogg Paradise Fragrant Body Spray For Women </t>
  </si>
  <si>
    <t>Revive Revive Liquid</t>
  </si>
  <si>
    <t>Pantene Hairfall Control Conditioner</t>
  </si>
  <si>
    <t>Mamaearth Vitamin C Face Toner</t>
  </si>
  <si>
    <t>Himalaya Diaper Rash Cream</t>
  </si>
  <si>
    <t>Fogg Royal Fragrance Spray</t>
  </si>
  <si>
    <t>Dove Pink Rosa Beauty Bathing Bar</t>
  </si>
  <si>
    <t>Dove Dryness Care Conditioner Frizzy &amp; Dry Hair</t>
  </si>
  <si>
    <t>Dettol Original Liquid Handwash Refill</t>
  </si>
  <si>
    <t>Parachute 100% Pure Coconut Oil</t>
  </si>
  <si>
    <t>Stayfree Secure Cottony Soft Cover Sanitary Pad (Regular) with Wings</t>
  </si>
  <si>
    <t>Dabur Gulabari Premium Rose Water</t>
  </si>
  <si>
    <t>Parachute Advansed Gold Coconut Hair Oil</t>
  </si>
  <si>
    <t>Sensodyne Sensitive Fresh Gel Toothpaste</t>
  </si>
  <si>
    <t>Whisper Bindazzz Nights XL + Sanitary Pad</t>
  </si>
  <si>
    <t xml:space="preserve">Whisper Choice Sanitary Pad </t>
  </si>
  <si>
    <t>Godrej No.1 Bathing Soap, Jasmine</t>
  </si>
  <si>
    <t xml:space="preserve">Gillette Venus Close &amp; Clean Razor </t>
  </si>
  <si>
    <t>Stayfree Secure Dry Cover Extra Large Sanitary Pad</t>
  </si>
  <si>
    <t>Oxylife Natural Radiance 5 Creme Bleach - With Active Oxygen</t>
  </si>
  <si>
    <t>Clean &amp; Clear Morning Energy Lemon Face Wash</t>
  </si>
  <si>
    <t>Bajaj Almond Drops Hair Oil</t>
  </si>
  <si>
    <t>Bajaj Almond Drops Hair Oil Bottle</t>
  </si>
  <si>
    <t>Whisper Bindazzz Night Sanitary Pads XL Plus</t>
  </si>
  <si>
    <t>Godrej Cinthol Lime Refreshing Deo Soap</t>
  </si>
  <si>
    <t>MamyPoko Pants Standard Diapers, Extra Large (12 - 17 kg)</t>
  </si>
  <si>
    <t>Paan Corner</t>
  </si>
  <si>
    <t>Home &amp; Cleaning</t>
  </si>
  <si>
    <t>Surf Excel Stain Eraser</t>
  </si>
  <si>
    <t>Colin Glass and Surface Cleaner Liquid Spray Regular</t>
  </si>
  <si>
    <t>A1 Biodegradable Garbage Dustbin Bags</t>
  </si>
  <si>
    <t>Mortein Cockroach Killer Spray, Crawling insect killer with Deep-Reach Nozzle</t>
  </si>
  <si>
    <t>Pril Perfect Lime Dishwash Liquid</t>
  </si>
  <si>
    <t>Dettol Antiseptic Disinfectant Liquid</t>
  </si>
  <si>
    <t>Godrej Aer Power Pocket Berry Rush</t>
  </si>
  <si>
    <t xml:space="preserve">Hit Cockroach Killer Spray </t>
  </si>
  <si>
    <t>Vim Dishwash Liquid Gel Lemon</t>
  </si>
  <si>
    <t>Harpic Disinfectant Toilet Cleaner Liquid, Original - 1 L</t>
  </si>
  <si>
    <t xml:space="preserve">Odomos Mosquito Repellent Cream </t>
  </si>
  <si>
    <t>Harpic Disinfectant Bathroom Cleaner Liquid Lemon</t>
  </si>
  <si>
    <t xml:space="preserve">Eveready AA pack of 10 </t>
  </si>
  <si>
    <t>Cherry Blossom Liquid Wax Polish</t>
  </si>
  <si>
    <t>Gala Scrubber Cleaner Home Everyday Scrub</t>
  </si>
  <si>
    <t>Hit Flower Lime Fragrance Insect Killer Spray</t>
  </si>
  <si>
    <t>Harpic Hygienic Toilet Cleaner Rim Block Jasmine</t>
  </si>
  <si>
    <t xml:space="preserve">Om Bhakti - Pancha Deepa Oil </t>
  </si>
  <si>
    <t>Ariel Complete Detergent Washing Powder 500 g  + 200 g Free</t>
  </si>
  <si>
    <t>Surf Excel Matic Top Load Detergent Powder</t>
  </si>
  <si>
    <t>Harpic Flushmatic In-Cistern Toilet Cleaner Blocks Marine</t>
  </si>
  <si>
    <t>Eveready 1012 Carbon Zinc AAA Battery</t>
  </si>
  <si>
    <t>Surf Excel Matic Front Load Detergent Liquid</t>
  </si>
  <si>
    <t>Origami Kitchen Towels 2 In 1 Quilted 2ply</t>
  </si>
  <si>
    <t xml:space="preserve">Oxi Green Phenyl - Pine </t>
  </si>
  <si>
    <t>Surf Excel Easy Wash Detergent Liquid</t>
  </si>
  <si>
    <t>Uno Playing Card Game</t>
  </si>
  <si>
    <t>Chakaachak Mini Cloth Brush</t>
  </si>
  <si>
    <t>Chakaachak Super Scrub Pad (Pack of 3)</t>
  </si>
  <si>
    <t>Colin Glass and Surface Cleaner Liquid Spray Regular</t>
  </si>
  <si>
    <t xml:space="preserve">Om Bhakti Cow Dung Cakes </t>
  </si>
  <si>
    <t>Dettol Antiseptic Liquid</t>
  </si>
  <si>
    <t>Harpic Hygienic Toilet Cleaner Rim Block Citrus</t>
  </si>
  <si>
    <t>Eveready Ultima Alkaline AA Cell Battery-6 Pc Pack</t>
  </si>
  <si>
    <t xml:space="preserve">Mangaldeep Rose Puja Agarbatti </t>
  </si>
  <si>
    <t>Ariel Matic Top Load Detergent Washing Powder</t>
  </si>
  <si>
    <t>Gala Cloth Poccha/Mop</t>
  </si>
  <si>
    <t>Chakaachak Floor Cleaning Pocha</t>
  </si>
  <si>
    <t>Oxi Green Floor Cleaner - Floral</t>
  </si>
  <si>
    <t>Godrej Aer Pocket, Bathroom Air Fragrance - Assorted Pack Of 3</t>
  </si>
  <si>
    <t>Ariel Complete Detergent Washing Powder 1 kg + 500 g Free</t>
  </si>
  <si>
    <t>Chakaachak Sponge Scrubber (Pack of 2)</t>
  </si>
  <si>
    <t>Lizol Disinfectant Surface &amp; Floor Cleaner Liquid Floral</t>
  </si>
  <si>
    <t>Harpic Germ &amp; Stain Blaster Disinfectant Toilet Cleaner Floral</t>
  </si>
  <si>
    <t>Hit Lime Fresh Flying Insect Killer</t>
  </si>
  <si>
    <t>Fevistik Super Glue Stick</t>
  </si>
  <si>
    <t>Godrej Ezee Liquid Detergent</t>
  </si>
  <si>
    <t>Odonil Air Fresher Buy 3 Get 1 Free</t>
  </si>
  <si>
    <t>"Godrej Aer Power Pocket - Long Lasting Bathroom Fragrance Fresh Blossom"</t>
  </si>
  <si>
    <t>Genteel Liquid Detegrent</t>
  </si>
  <si>
    <t>Scotch Brite Scrub Pad</t>
  </si>
  <si>
    <t>Shubh kart - Nirmal Eco Box Chandan Agarbatti - 100g</t>
  </si>
  <si>
    <t>Surf Excel Quick Wash</t>
  </si>
  <si>
    <t>Hem Mantra Masala Agarbatti</t>
  </si>
  <si>
    <t>Odonil Room Air Freshener Spray Lavender Mist</t>
  </si>
  <si>
    <t>Chakaachak Mega Star Toilet Brush</t>
  </si>
  <si>
    <t xml:space="preserve">Om Bhakti Wick for Diya - Cotton Long Batti </t>
  </si>
  <si>
    <t>Origami Non-Woven Kitchen Towel</t>
  </si>
  <si>
    <t>Shubh kart - Nirmal 5 in 1 Agarbatti Zipper - 150g</t>
  </si>
  <si>
    <t xml:space="preserve">Harpic Lemon Bathroom Cleaner </t>
  </si>
  <si>
    <t>Scotch Brite Sponge Wipes</t>
  </si>
  <si>
    <t>Godrej Aer Spray Fresh Lush Green</t>
  </si>
  <si>
    <t>Oxi Green Phenyl Concentrate</t>
  </si>
  <si>
    <t>Oxi Green Max Force Green Concentrate</t>
  </si>
  <si>
    <t>Godrej Aer Morning Misty Meadows Home Air Freshener</t>
  </si>
  <si>
    <t>Kiwi Dranex Drain Cleaner</t>
  </si>
  <si>
    <t>Origami Disposable Spoons</t>
  </si>
  <si>
    <t>Pril Bar Tub</t>
  </si>
  <si>
    <t xml:space="preserve">Om Bhakti Wick for Diya - Cotton Flower Batti </t>
  </si>
  <si>
    <t>Chakaachak Deluxe Dustpan Grey</t>
  </si>
  <si>
    <t>Lizol Disinfectant Surface &amp; Floor Cleaner Liquid Citrus</t>
  </si>
  <si>
    <t>ScotchBrite Premium Kitchen Towels</t>
  </si>
  <si>
    <t>Vanish All in One Powder Detergent Booster</t>
  </si>
  <si>
    <t>Good Knight Fabric Personal Mosquito Repellent Roll On</t>
  </si>
  <si>
    <t>Gala Iron Bull Scrub Pad</t>
  </si>
  <si>
    <t>Tide Plus Extra Power Lemon &amp; Mint Detergent Powder</t>
  </si>
  <si>
    <t>Chakaachak Dustpan Grey</t>
  </si>
  <si>
    <t>Mortein PowerGard Rat Kill Cake</t>
  </si>
  <si>
    <t>Odomos Mosquito Repellent Cream</t>
  </si>
  <si>
    <t>Shubh kart - Nirmal Eco Box Sugandhi Mogra Agarbatti - 100g</t>
  </si>
  <si>
    <t>Cherry Blossom Wax Shoe Polish Black</t>
  </si>
  <si>
    <t>Origami Paper Plates</t>
  </si>
  <si>
    <t>Gala Microfiber Magic Cloth 2-In-1</t>
  </si>
  <si>
    <t>Mr Muscle Dranex Drain Cleaner Kiwi</t>
  </si>
  <si>
    <t>Lizol Disinfectant Surface &amp; Floor Cleaner Liquid Jasmine</t>
  </si>
  <si>
    <t>Odonil Room Spray Air Freshener Citrus Fres</t>
  </si>
  <si>
    <t>Scotch Brite Power Scrub Pad</t>
  </si>
  <si>
    <t>Origami Good Karma Toilet Roll</t>
  </si>
  <si>
    <t>Shubh kart - Shubhkart Sambrani Cup Black 12n</t>
  </si>
  <si>
    <t>Gala Scrubber Pad</t>
  </si>
  <si>
    <t>Origami So Soft Tissue Roll Single - 340 Pulls 3 Ply</t>
  </si>
  <si>
    <t>Odomos lotion - Mosquito Repellent</t>
  </si>
  <si>
    <t>Surf Excel Matic Front Load Detergent Powder</t>
  </si>
  <si>
    <t xml:space="preserve">Fevicol Mr.Original General Purpose White Glue </t>
  </si>
  <si>
    <t>Aro Aluminium Container with Lid 230 ml</t>
  </si>
  <si>
    <t>Harpic Power Fresh 6 Toilet Cleaner Rim Block Floral Delight</t>
  </si>
  <si>
    <t>Origami So Soft Tissue Roll 3 Ply</t>
  </si>
  <si>
    <t>Ariel Matic Front Load Detergent Washing Powder</t>
  </si>
  <si>
    <t>Gala Double Hockey Toilet Brush</t>
  </si>
  <si>
    <t>Surf Excel Detergent Bar Value Pack</t>
  </si>
  <si>
    <t>Odonil Zipper Blissful Citrus</t>
  </si>
  <si>
    <t>Eveready Base B22 9-Watt LED Bulb</t>
  </si>
  <si>
    <t>Scotch Brite Sponge Wipe</t>
  </si>
  <si>
    <t>Domex Disinfectant Floor Cleaner</t>
  </si>
  <si>
    <t xml:space="preserve">Surf Excel Matic Powder Front Load </t>
  </si>
  <si>
    <t>Scotch Brite Silver Sparks Scrub Pad</t>
  </si>
  <si>
    <t>Airwick Room Air Freshener Spray Cool Water &amp; Aloe Vera</t>
  </si>
  <si>
    <t>Shubh kart - Surabhi Camphor Pouch 50g</t>
  </si>
  <si>
    <t>Pril Power Of Active Boosters</t>
  </si>
  <si>
    <t>Scotch Brite Tough Scrubber Brush</t>
  </si>
  <si>
    <t>Mortein Dual All Insect Killer Spray</t>
  </si>
  <si>
    <t>Lizol Double Concentrate Disinfectant Floor Cleaner Lavender</t>
  </si>
  <si>
    <t>Eveready Ultima Alkaline Battery AAA</t>
  </si>
  <si>
    <t>Shubh kart - Tejas Twisted Cotton Wicks 1000n</t>
  </si>
  <si>
    <t>Lizol Double Concentrate Disinfectant Floor Cleaner Citrus</t>
  </si>
  <si>
    <t>Surf Excel Matic Top Load</t>
  </si>
  <si>
    <t>Oxi Green Dish Wash Liquid - Lemon</t>
  </si>
  <si>
    <t>Mangalam Camphor</t>
  </si>
  <si>
    <t>Cherry Blossom Liquid Wax Polish (Dark Tan)</t>
  </si>
  <si>
    <t>Gala EzeeSqueegee Wiper</t>
  </si>
  <si>
    <t>Lizol Disinfectant Surface &amp; Floor Cleaner Liquid Pine</t>
  </si>
  <si>
    <t>Philips Stellar Bright 16W Light Bulb</t>
  </si>
  <si>
    <t>Airwick EverFresh Gel Bathroom Air Freshener - Lavender Dew</t>
  </si>
  <si>
    <t>Origami Cups Plain 100 units</t>
  </si>
  <si>
    <t>Airwick EverFresh Gel Bathroom Air Freshener - Citrus Splash</t>
  </si>
  <si>
    <t>Ariel Matic Liquid Detergent Front Load</t>
  </si>
  <si>
    <t>Om Bhakti Gangajal Packed At Gangotri</t>
  </si>
  <si>
    <t>Odonil Air Freshner Lavender Meadows</t>
  </si>
  <si>
    <t xml:space="preserve">Om Bhakti Haldi </t>
  </si>
  <si>
    <t>Cherry Blossom Wax Shoe Polish Dark Tan</t>
  </si>
  <si>
    <t>Dabur Odomos Naturals Mosquito Repellant Gel</t>
  </si>
  <si>
    <t>Shubh kart - Nirmal sugandhi mogra wet dhoop zipper 20 sticks</t>
  </si>
  <si>
    <t xml:space="preserve">Om Bhakti Wick for Diya - Ghee Cotton Wicks Big </t>
  </si>
  <si>
    <t>Air Wick Room Air Freshener Spray - Lavender &amp; Lotus</t>
  </si>
  <si>
    <t>Scotch Brite Kitchen Sink Brush</t>
  </si>
  <si>
    <t>Odonil Room Air Freshener Spray - Lavender Mist</t>
  </si>
  <si>
    <t>Godrej Aer Power Pocket - Long Lasting Bathroom Fragrance Lavender Bloom</t>
  </si>
  <si>
    <t xml:space="preserve">Origami Good Karma Paper Serviettes </t>
  </si>
  <si>
    <t>Scotch Magic Tape</t>
  </si>
  <si>
    <t>Ambi Pur Car Freshener Gel - Relaxing Lavender</t>
  </si>
  <si>
    <t>Origami Kitchen Towels 4 in 1 60 Pulls 2 Ply</t>
  </si>
  <si>
    <t xml:space="preserve">Om Bhakti Wick for Diya - Ghee Cotton Wicks Small </t>
  </si>
  <si>
    <t>Chakaachak Super Strong Scrub</t>
  </si>
  <si>
    <t>Nimyle Lemongrass Floor Cleaner</t>
  </si>
  <si>
    <t xml:space="preserve">Oxi Green Floor Cleaner - Citrus </t>
  </si>
  <si>
    <t>Airwick Room Air Freshener Spray - Rose &amp; Saffron</t>
  </si>
  <si>
    <t>Origami Luxuria Kitchen Towel 300 Pulls Single</t>
  </si>
  <si>
    <t>Philips EyePro 10.5W Light Bulb</t>
  </si>
  <si>
    <t>Mangalam Camphor Tablet Jar</t>
  </si>
  <si>
    <t>Chakaachak Super Sponge Wipes (Pack of 3)</t>
  </si>
  <si>
    <t>"Origami Good Karma Paper Serviettes - 100 napkins (1 ply)"</t>
  </si>
  <si>
    <t>Robin Dazzling Liquid Blue After Wash</t>
  </si>
  <si>
    <t>Om Bhakti Camphor Big</t>
  </si>
  <si>
    <t>Om Bhakti Camphor Small</t>
  </si>
  <si>
    <t>Scotch Brite Multi-Purpose Sponge Wipes</t>
  </si>
  <si>
    <t>Surabhi Pure Camphor</t>
  </si>
  <si>
    <t>Chakaachak Floor Pocha Large</t>
  </si>
  <si>
    <t>Ariel Matic Front Load Liquid Detergent</t>
  </si>
  <si>
    <t>Harpic Power Fresh 6 Toilet Cleaner Rim Block Marine Splash</t>
  </si>
  <si>
    <t>Chakaachak Dust Proof Broom</t>
  </si>
  <si>
    <t xml:space="preserve">Cherry Blossom Liquid Shoe Polish Neutral </t>
  </si>
  <si>
    <t xml:space="preserve">Om Bhakti Kumkum </t>
  </si>
  <si>
    <t>Apsara Non Dust Eraser</t>
  </si>
  <si>
    <t>Chakaachak Power Scrub (Pack of 2)</t>
  </si>
  <si>
    <t xml:space="preserve">Om Bhakti Wick for Diya - Vanaspati Ghee Cotton Wicks Small </t>
  </si>
  <si>
    <t>Whiskas Adult +1 year Salmon in Gravy</t>
  </si>
  <si>
    <t>Origami Paper Party Plates</t>
  </si>
  <si>
    <t>Gala Microfiber Multipurpose Cloth</t>
  </si>
  <si>
    <t>Ariel Matic Front Load Detergent Powder</t>
  </si>
  <si>
    <t>Vim Dishwash Bar</t>
  </si>
  <si>
    <t>Dettol Effective Protection Antiseptic Liquid</t>
  </si>
  <si>
    <t>Godrej Good Night Gold Flash Liquid Vapouriser</t>
  </si>
  <si>
    <t>Rin Detergent Powder</t>
  </si>
  <si>
    <t>Surf Excel Easy Wash Detergent Powder</t>
  </si>
  <si>
    <t>Rin Detergent Bar</t>
  </si>
  <si>
    <t>Odomos Mosquito Repellent Spray</t>
  </si>
  <si>
    <t>Chakaachak Super Steel Scrubber</t>
  </si>
  <si>
    <t>Scotch-Brite Scrub Sponge Ideal For Dishwash Liquid</t>
  </si>
  <si>
    <t>Gala No Dust Broom</t>
  </si>
  <si>
    <t xml:space="preserve">Chakaachak Eazo Grass Broom New </t>
  </si>
  <si>
    <t>Rin Fabric Whitener Detergent</t>
  </si>
  <si>
    <t xml:space="preserve">Comfort After Wash Fabric Conditioner Lily Fresh </t>
  </si>
  <si>
    <t>Ujala Superme For Super Whiteness Of Clothes</t>
  </si>
  <si>
    <t>Scotch BOPP Packaging Tape</t>
  </si>
  <si>
    <t>Origami Plates Plain</t>
  </si>
  <si>
    <t>Health &amp; Hygiene</t>
  </si>
  <si>
    <t>Epigamia Fruit Yogurt Alphonso Mango</t>
  </si>
  <si>
    <t>Epigamia Fruit Yogurt Vanilla</t>
  </si>
  <si>
    <t>Durex Air Ultra Thin Condoms</t>
  </si>
  <si>
    <t>Durex Air Ultra Thin Condom</t>
  </si>
  <si>
    <t>Dabur Regular Hajmola</t>
  </si>
  <si>
    <t>Hajmola Anardana Digestive Tablets</t>
  </si>
  <si>
    <t>Zandu Balm</t>
  </si>
  <si>
    <t>Vicks Cough Drops Menthol</t>
  </si>
  <si>
    <t>Durex Extra Time Condoms</t>
  </si>
  <si>
    <t>Vicks Vaporub</t>
  </si>
  <si>
    <t>Vicks VapoRub</t>
  </si>
  <si>
    <t>Dabur Hajmola Imli Digestive Tablets</t>
  </si>
  <si>
    <t>Dettol Antiseptic Liquid + Disinfectant Spray - Original</t>
  </si>
  <si>
    <t xml:space="preserve">Iodex Body Pain Expert </t>
  </si>
  <si>
    <t>Patanjali Hing Goli</t>
  </si>
  <si>
    <t>Moov Fast Pain Relief Cream</t>
  </si>
  <si>
    <t>Savlon Surface Disinfectant Spray</t>
  </si>
  <si>
    <t>Durex Extra Thin Condoms</t>
  </si>
  <si>
    <t>Eno Fruit Salt Lemon Flavour Energy Powder</t>
  </si>
  <si>
    <t>Moov Pain Relief Specialist Spray</t>
  </si>
  <si>
    <t>Savlon Germ Protection Wipes</t>
  </si>
  <si>
    <t>Durex Extra Ribbed Condoms</t>
  </si>
  <si>
    <t>Eno Regular Fruit Salt Energy Powder</t>
  </si>
  <si>
    <t>Durex Extra Thin Bubblegum Condom</t>
  </si>
  <si>
    <t>Dabur Hajmola Pudina - Digestive Tablets</t>
  </si>
  <si>
    <t>Baidyanath Isabgol</t>
  </si>
  <si>
    <t>Kapiva Thar Aloe Vera Juice</t>
  </si>
  <si>
    <t>Fine Life Cotton Balls</t>
  </si>
  <si>
    <t>Moov Pain Releiver Spray</t>
  </si>
  <si>
    <t>Durex Condoms Mutual Climax</t>
  </si>
  <si>
    <t>Durex Extra Dots Condoms</t>
  </si>
  <si>
    <t>Zandu Balm Ulter Power For Strong Headache Bodyache &amp; Cold</t>
  </si>
  <si>
    <t>Dabur Hajmola Maha Candy - Aam+Imli</t>
  </si>
  <si>
    <t>Dabur Chyawanprakash - Sugar Free</t>
  </si>
  <si>
    <t>Himalaya Cold Balm</t>
  </si>
  <si>
    <t>Kapiva Wild Amla Juice</t>
  </si>
  <si>
    <t>Dabur Chyawanprash</t>
  </si>
  <si>
    <t>Amrutanjan Pain Balm Extra Power</t>
  </si>
  <si>
    <t>Durex Mutual Climax Condoms</t>
  </si>
  <si>
    <t>Moov Cream Regular</t>
  </si>
  <si>
    <t>Moov Pain Relief Specialist</t>
  </si>
  <si>
    <t>Dabur Chyawanprakash Sugar Free</t>
  </si>
  <si>
    <t>Savlon Clothes Disinfectant &amp; Refreshing Spray Fresh Breeze</t>
  </si>
  <si>
    <t>Dabur Chyawanprash Immunity Booster</t>
  </si>
  <si>
    <t>Vicks Inhaler with Keychain</t>
  </si>
  <si>
    <t>Dabur Ayurvedic Tulsi Drops (Immunity Booster)</t>
  </si>
  <si>
    <t>Organic India Wheat Grass</t>
  </si>
  <si>
    <t>Organic India Organic Chyawanprash</t>
  </si>
  <si>
    <t>Organic India Sugar Balance 60 Capsules Bottle</t>
  </si>
  <si>
    <t>Dabur - Chyawanprash</t>
  </si>
  <si>
    <t>Vicks BabyRub</t>
  </si>
  <si>
    <t>Organic India Brahmi Bottle</t>
  </si>
  <si>
    <t>Horlicks Protein Plus Chocolate</t>
  </si>
  <si>
    <t>Dabur Nature Care Isabgol - Double Action</t>
  </si>
  <si>
    <t>Kapiva Wild Tulsi Giloy Juice |</t>
  </si>
  <si>
    <t>Dabur Amla Juice</t>
  </si>
  <si>
    <t>Epigamia Fruit Yogurt Strawberry</t>
  </si>
  <si>
    <t>Eno Cooling Sachets - Cool Mint, 6 Pieces Carton</t>
  </si>
  <si>
    <t>Dabur Honitus Herbal Cough Remedy Ayurvedic Syrup</t>
  </si>
  <si>
    <t>MRP_Rupees</t>
  </si>
  <si>
    <t>Sale_Price</t>
  </si>
  <si>
    <t>Ladies Finger</t>
  </si>
  <si>
    <t>Watermelon</t>
  </si>
  <si>
    <t>Capsicum Green</t>
  </si>
  <si>
    <t>Chilli Green</t>
  </si>
  <si>
    <t>Garlic Indian</t>
  </si>
  <si>
    <t>Cabbage</t>
  </si>
  <si>
    <t>Mint Leaves</t>
  </si>
  <si>
    <t>Bottle Gourd</t>
  </si>
  <si>
    <t>Banana Elaichi</t>
  </si>
  <si>
    <t>Spring Onion</t>
  </si>
  <si>
    <t>Bell Peppers Red &amp; Yellow</t>
  </si>
  <si>
    <t>Pomegranate</t>
  </si>
  <si>
    <t>Colocasia</t>
  </si>
  <si>
    <t>Tomato Cherry</t>
  </si>
  <si>
    <t>Sweet Potato</t>
  </si>
  <si>
    <t>iD Idli &amp; Dosa Batter</t>
  </si>
  <si>
    <t>Tata Sampann Unpolished Moong Dal</t>
  </si>
  <si>
    <t>Popular Essentials Misri Dana (Diamond Sugar)</t>
  </si>
  <si>
    <t>Top Ramen Noodles Curry Veg Pouch</t>
  </si>
  <si>
    <t>Parachute Oil</t>
  </si>
  <si>
    <t>Popular Essentials Idli Sooji</t>
  </si>
  <si>
    <t>Borges Durum Wheat Fusilli Pasta</t>
  </si>
  <si>
    <t>Ching’s Secret Chowmein Hakka Noodles Masala</t>
  </si>
  <si>
    <t>24 Mantra Organic Wheat Daliya</t>
  </si>
  <si>
    <t>Saffola Yummy Masala Noodles</t>
  </si>
  <si>
    <t>Popular Essentials Black Cardamom/Elaichi</t>
  </si>
  <si>
    <t>Cornitos Peanut - Premium Salted</t>
  </si>
  <si>
    <t>Dabur Honey</t>
  </si>
  <si>
    <t>Popular Essentials Pe Shah Jeera</t>
  </si>
  <si>
    <t>Sugarfree Natura Low Calorie Sweetner</t>
  </si>
  <si>
    <t>Godrej Yummiez Chilli Chicken Sausages</t>
  </si>
  <si>
    <t>Satyam Nighties Spices Chilli Pandi</t>
  </si>
  <si>
    <t>Godrej Yummiez Chicken Punjabi Tikka</t>
  </si>
  <si>
    <t>24 Mantra Mustard Oil (Cold Pressed)</t>
  </si>
  <si>
    <t>Satyam Nighties Spices Chilli Kashmiri</t>
  </si>
  <si>
    <t>Delight Nuts Cranberries Sliced</t>
  </si>
  <si>
    <t>Borges Farfalle Durum Wheat Pasta</t>
  </si>
  <si>
    <t>Satyam Chilli Bedgi</t>
  </si>
  <si>
    <t>Amulya Dairy Whitener</t>
  </si>
  <si>
    <t>Delight Nuts Dried Cranberries</t>
  </si>
  <si>
    <t>Masala Oats Masala &amp; Coriander</t>
  </si>
  <si>
    <t>Popular Essentials Soya Beans</t>
  </si>
  <si>
    <t>Delight Nuts Trail Mix</t>
  </si>
  <si>
    <t>Popular Essentials Salted Murmure</t>
  </si>
  <si>
    <t>Delight Nuts Dried Blueberries</t>
  </si>
  <si>
    <t>Delight Nuts Almond Natural</t>
  </si>
  <si>
    <t>Borges Extra Light Olive Oil Bottle</t>
  </si>
  <si>
    <t>Super Saver Kolam Rice Sortex Clean</t>
  </si>
  <si>
    <t>Satyam Nighties Spices Chilli Bore</t>
  </si>
  <si>
    <t>Delight Nuts Berries Mix</t>
  </si>
  <si>
    <t>Aashirvaad Iodised Salt</t>
  </si>
  <si>
    <t>Satyam Singdana</t>
  </si>
  <si>
    <t>Tata Sampann Moong Chilka</t>
  </si>
  <si>
    <t>Britannia Multigrain Bread</t>
  </si>
  <si>
    <t>Britannia Brown Bread</t>
  </si>
  <si>
    <t>Bio Nutrients Pure Diet Tofu Gold</t>
  </si>
  <si>
    <t>Suguna Sharp Egg</t>
  </si>
  <si>
    <t>Go Cheese Spread Plain</t>
  </si>
  <si>
    <t>Amul Malai Paneer Fresh</t>
  </si>
  <si>
    <t>iD Malabar Parota</t>
  </si>
  <si>
    <t>The Whole Truth Peanut Cocoa Mini Protein Bar No Sugar</t>
  </si>
  <si>
    <t>McCain Herb &amp; Garlic Crazy Fries Masala Mix</t>
  </si>
  <si>
    <t>ITC Master Chef Crispy Chicken Fries</t>
  </si>
  <si>
    <t>Mothers Recipe Tamrind Date Chutney</t>
  </si>
  <si>
    <t>Yoga Bar Breakfast Muesli - Chocolate &amp; Cranberry</t>
  </si>
  <si>
    <t>Bambino Popular Vermicelli</t>
  </si>
  <si>
    <t>Pedigree Dentastix Dog Treat Oral Care for Adult Medium Breed</t>
  </si>
  <si>
    <t>Figaro Sliced Black Olive</t>
  </si>
  <si>
    <t>Mother's Recipe Lime Pickle</t>
  </si>
  <si>
    <t>MTR Seviyan Vermicelli</t>
  </si>
  <si>
    <t>Prasuma Momos - Cheesy Spicy Veg</t>
  </si>
  <si>
    <t>Figaro Plain Green Olive</t>
  </si>
  <si>
    <t>Nestle Nan Pro 4 Follow Up Formula Powder For Older Infants</t>
  </si>
  <si>
    <t>MTR Roasted Vermicelli</t>
  </si>
  <si>
    <t>Ching's Secret Noodles - Pad Thai Lemongras</t>
  </si>
  <si>
    <t>Kitchens Of India Chicken Darbari</t>
  </si>
  <si>
    <t>Moi Soi Black Bean Sauce - Dip Spread Stir Fry &amp; Marinade</t>
  </si>
  <si>
    <t>Ching's Secret Pad Thai Noodles Green Curry</t>
  </si>
  <si>
    <t>Mother's Recipe Mango Pickle</t>
  </si>
  <si>
    <t>Figaro Pitted Black Olive</t>
  </si>
  <si>
    <t>MTR Ready To Eat Palak Paneer</t>
  </si>
  <si>
    <t>Remia Salad Italian Dressing</t>
  </si>
  <si>
    <t>Godrej Yummiez Cheese Corn Nuggets</t>
  </si>
  <si>
    <t>Knorr International Mexican Tomato Corn Soup</t>
  </si>
  <si>
    <t>Bagrry's Fruit Fibre Muesli Mixed Fruit</t>
  </si>
  <si>
    <t>Kissan Mixed Fruit Jam</t>
  </si>
  <si>
    <t>Pedigree Puppy Chicken Chunks in Gravy</t>
  </si>
  <si>
    <t>Del Monte Natural Vinegar</t>
  </si>
  <si>
    <t>Godrej Real Good Chicken Drumstick</t>
  </si>
  <si>
    <t>Godrej Real Good Chicken Marinated Lollipop</t>
  </si>
  <si>
    <t>Godrej Real Good Chicken Liver Sealed</t>
  </si>
  <si>
    <t>Godrej Real Good Chicken Legs</t>
  </si>
  <si>
    <t>Godrej Real Good Chicken Boneless Cubes</t>
  </si>
  <si>
    <t>Zorabian Chicken Leg Boneless</t>
  </si>
  <si>
    <t>Cadbury Chocobakes Chocolate Filled Cookies</t>
  </si>
  <si>
    <t>Lotte Choco Pie</t>
  </si>
  <si>
    <t>Karachi Bakery Cashew Biscuits</t>
  </si>
  <si>
    <t>Unibic Oatmeal Digestive Cookies</t>
  </si>
  <si>
    <t>Unibic Assorted Cookies</t>
  </si>
  <si>
    <t>The Bake Shop Whole Wheat Toast (Rusk)</t>
  </si>
  <si>
    <t>Britannia Classic Little Hearts</t>
  </si>
  <si>
    <t>Dukes Waffy Chocolate Wafer Rolls</t>
  </si>
  <si>
    <t>Parle Fab! Jam-In Cream Filled</t>
  </si>
  <si>
    <t>Britannia Treat Jimjam Cream Biscuits</t>
  </si>
  <si>
    <t>Parle Monaco Sixer Salted Biscuits</t>
  </si>
  <si>
    <t>Godrej Expert Creme Hair Natural Brown Colour</t>
  </si>
  <si>
    <t>Gillette Presto Ready Shaver 5 Cartridges</t>
  </si>
  <si>
    <t>Head &amp; Shoulders 2 In 1 Anti Dandruff Shampoo Conditioner</t>
  </si>
  <si>
    <t>Whisper Ultra Clean Wings XL+ Pouch</t>
  </si>
  <si>
    <t>Clinic Plus Strength &amp; Shine Shampoo With Egg Protein</t>
  </si>
  <si>
    <t>Engage M1 Perfume Spray for Men</t>
  </si>
  <si>
    <t>Gillete Mach3</t>
  </si>
  <si>
    <t>Nivea Creme All Season Multi-Purpose Cream</t>
  </si>
  <si>
    <t>Oral-B Extra Soft Bristles Sensitive</t>
  </si>
  <si>
    <t>Pears Pure &amp; Gentle Value Pack Of 4 Bathing Soap</t>
  </si>
  <si>
    <t>Colgate Max Fresh Peppermint Toothpaste</t>
  </si>
  <si>
    <t>Park Avenue Beer Shampoo</t>
  </si>
  <si>
    <t>Nivea Cocoa Nourish Body Lotion With Coconut Oil &amp; Cocoa Butter For Very Dry Skin</t>
  </si>
  <si>
    <t>Nivea Body Lotion Aloe Hydration For Normal Skin</t>
  </si>
  <si>
    <t>Woodwards Gripe Water</t>
  </si>
  <si>
    <t>Colgate Sensitive Plus Anticavity Toothpaste</t>
  </si>
  <si>
    <t>Fogg Paradise Fragrant Body Spray For Women</t>
  </si>
  <si>
    <t>Whisper Choice Sanitary Pad</t>
  </si>
  <si>
    <t>Gillette Venus Close &amp; Clean Razor</t>
  </si>
  <si>
    <t>Hit Cockroach Killer Spray</t>
  </si>
  <si>
    <t>Eveready AA pack of 10</t>
  </si>
  <si>
    <t>Om Bhakti - Pancha Deepa Oil</t>
  </si>
  <si>
    <t>Ariel Complete Detergent Washing Powder 500 g + 200 g Free</t>
  </si>
  <si>
    <t>Oxi Green Phenyl - Pine</t>
  </si>
  <si>
    <t>Om Bhakti Cow Dung Cakes</t>
  </si>
  <si>
    <t>Mangaldeep Rose Puja Agarbatti</t>
  </si>
  <si>
    <t>Om Bhakti Wick for Diya - Cotton Long Batti</t>
  </si>
  <si>
    <t>Harpic Lemon Bathroom Cleaner</t>
  </si>
  <si>
    <t>Om Bhakti Wick for Diya - Cotton Flower Batti</t>
  </si>
  <si>
    <t>Fevicol Mr.Original General Purpose White Glue</t>
  </si>
  <si>
    <t>Surf Excel Matic Powder Front Load</t>
  </si>
  <si>
    <t>Om Bhakti Haldi</t>
  </si>
  <si>
    <t>Om Bhakti Wick for Diya - Ghee Cotton Wicks Big</t>
  </si>
  <si>
    <t>Origami Good Karma Paper Serviettes</t>
  </si>
  <si>
    <t>Om Bhakti Wick for Diya - Ghee Cotton Wicks Small</t>
  </si>
  <si>
    <t>Oxi Green Floor Cleaner - Citrus</t>
  </si>
  <si>
    <t>Om Bhakti Kumkum</t>
  </si>
  <si>
    <t>Om Bhakti Wick for Diya - Vanaspati Ghee Cotton Wicks Small</t>
  </si>
  <si>
    <t>Chakaachak Eazo Grass Broom New</t>
  </si>
  <si>
    <t>Comfort After Wash Fabric Conditioner Lily Fresh</t>
  </si>
  <si>
    <t>Iodex Body Pain Expert</t>
  </si>
  <si>
    <t>Savings</t>
  </si>
  <si>
    <t>Name2</t>
  </si>
  <si>
    <t>Stock_Status</t>
  </si>
  <si>
    <t>Blank</t>
  </si>
  <si>
    <t>Price_Category</t>
  </si>
  <si>
    <t>Is_Discount_Correct?</t>
  </si>
  <si>
    <t>Row Labels</t>
  </si>
  <si>
    <t>Grand Total</t>
  </si>
  <si>
    <t>Count of name</t>
  </si>
  <si>
    <t>Average of discountPercent</t>
  </si>
  <si>
    <t>Column Labels</t>
  </si>
  <si>
    <t>FALSE</t>
  </si>
  <si>
    <t>TRUE</t>
  </si>
  <si>
    <t>Sum of Sale_Price</t>
  </si>
  <si>
    <t>Average of Sale_Price2</t>
  </si>
  <si>
    <t>Count of Name2</t>
  </si>
  <si>
    <t>Budget</t>
  </si>
  <si>
    <t>Mid-Range</t>
  </si>
  <si>
    <t>Premium</t>
  </si>
  <si>
    <t>Out of Stock</t>
  </si>
  <si>
    <t>Discount_Tier</t>
  </si>
  <si>
    <t>LOW STOCK</t>
  </si>
  <si>
    <t>HEALTHY</t>
  </si>
  <si>
    <t>Pack_Size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</si>
</sst>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
    <numFmt numFmtId="165" formatCode="0.0"/>
    <numFmt numFmtId="166" formatCode="&quot;₹&quot;\ #,##0"/>
  </numFmts>
  <fonts count="3" x14ac:knownFonts="1">
    <font>
      <sz val="11"/>
      <color theme="1"/>
      <name val="Calibri"/>
      <family val="2"/>
      <scheme val="minor"/>
    </font>
    <font>
      <b/>
      <sz val="11"/>
      <name val="Calibri"/>
    </font>
    <font>
      <b/>
      <sz val="11"/>
      <name val="Calibri"/>
      <family val="2"/>
    </font>
  </fonts>
  <fills count="3">
    <fill>
      <patternFill patternType="none"/>
    </fill>
    <fill>
      <patternFill patternType="gray125"/>
    </fill>
    <fill>
      <patternFill patternType="solid">
        <fgColor rgb="FFF6F7F7"/>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2" fillId="0" borderId="2" xfId="0" applyFont="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0" fontId="0" fillId="0" borderId="0" xfId="0" applyNumberFormat="1"/>
    <xf numFmtId="0" fontId="0" fillId="2" borderId="0" xfId="0" applyFill="1"/>
    <xf numFmtId="165" fontId="0" fillId="0" borderId="0" xfId="0" applyNumberFormat="1"/>
    <xf numFmtId="1" fontId="0" fillId="0" borderId="0" xfId="0" applyNumberFormat="1"/>
    <xf numFmtId="166" fontId="0" fillId="0" borderId="0" xfId="0" applyNumberFormat="1"/>
  </cellXfs>
  <cellStyles count="1">
    <cellStyle name="Normal" xfId="0" builtinId="0"/>
  </cellStyles>
  <dxfs count="93">
    <dxf>
      <numFmt numFmtId="164" formatCode="&quot;₹&quot;\ #,##0.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165" formatCode="0.0"/>
    </dxf>
    <dxf>
      <numFmt numFmtId="1" formatCode="0"/>
    </dxf>
    <dxf>
      <numFmt numFmtId="165" formatCode="0.0"/>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color theme="0"/>
      </font>
      <fill>
        <patternFill>
          <bgColor rgb="FF7B1FA2"/>
        </patternFill>
      </fill>
      <border diagonalUp="0" diagonalDown="0">
        <left/>
        <right/>
        <top/>
        <bottom/>
        <vertical/>
        <horizontal/>
      </border>
    </dxf>
    <dxf>
      <font>
        <color theme="1"/>
      </font>
      <fill>
        <patternFill>
          <bgColor rgb="FFF6F7F7"/>
        </patternFill>
      </fill>
      <border diagonalUp="0" diagonalDown="0">
        <left/>
        <right/>
        <top/>
        <bottom/>
        <vertical/>
        <horizontal/>
      </border>
    </dxf>
  </dxfs>
  <tableStyles count="1" defaultTableStyle="TableStyleMedium2" defaultPivotStyle="PivotStyleLight16">
    <tableStyle name="Zepto" pivot="0" table="0" count="10" xr9:uid="{3B170D49-107B-4CEF-91C0-352BA86BAC0D}">
      <tableStyleElement type="wholeTable" dxfId="92"/>
      <tableStyleElement type="headerRow" dxfId="91"/>
    </tableStyle>
  </tableStyles>
  <colors>
    <mruColors>
      <color rgb="FFCE93D8"/>
      <color rgb="FF8E24AA"/>
      <color rgb="FFF3E5F5"/>
      <color rgb="FF212121"/>
      <color rgb="FFEDE7F6"/>
      <color rgb="FFBA68C8"/>
      <color rgb="FF9C27B0"/>
      <color rgb="FF7B1FA2"/>
      <color rgb="FFFF0066"/>
      <color rgb="FFD3AAEC"/>
    </mruColors>
  </colors>
  <extLst>
    <ext xmlns:x14="http://schemas.microsoft.com/office/spreadsheetml/2009/9/main" uri="{46F421CA-312F-682f-3DD2-61675219B42D}">
      <x14:dxfs count="8">
        <dxf>
          <font>
            <color rgb="FF000000"/>
          </font>
          <border>
            <left style="thin">
              <color rgb="FF999999"/>
            </left>
            <right style="thin">
              <color rgb="FF999999"/>
            </right>
            <top style="thin">
              <color rgb="FF999999"/>
            </top>
            <bottom style="thin">
              <color rgb="FF999999"/>
            </bottom>
            <vertical/>
            <horizontal/>
          </border>
        </dxf>
        <dxf>
          <font>
            <sz val="5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8E24AA"/>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E93D8"/>
            </patternFill>
          </fill>
          <border>
            <left style="thin">
              <color rgb="FF999999"/>
            </left>
            <right style="thin">
              <color rgb="FF999999"/>
            </right>
            <top style="thin">
              <color rgb="FF999999"/>
            </top>
            <bottom style="thin">
              <color rgb="FF999999"/>
            </bottom>
            <vertical/>
            <horizontal/>
          </border>
        </dxf>
        <dxf>
          <font>
            <sz val="20"/>
            <color theme="0"/>
          </font>
          <fill>
            <patternFill patternType="solid">
              <fgColor theme="5" tint="0.59999389629810485"/>
              <bgColor rgb="FFBA68C8"/>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color theme="0"/>
          </font>
          <fill>
            <patternFill patternType="solid">
              <fgColor theme="5"/>
              <bgColor rgb="FF9C27B0"/>
            </patternFill>
          </fill>
          <border diagonalUp="0" diagonalDown="0">
            <left/>
            <right/>
            <top/>
            <bottom/>
            <vertical/>
            <horizontal/>
          </border>
        </dxf>
        <dxf>
          <font>
            <sz val="40"/>
            <color rgb="FF959595"/>
          </font>
          <fill>
            <patternFill patternType="solid">
              <fgColor rgb="FFDFDFDF"/>
              <bgColor rgb="FFF3E5F5"/>
            </patternFill>
          </fill>
          <border>
            <left style="thin">
              <color rgb="FFDFDFDF"/>
            </left>
            <right style="thin">
              <color rgb="FFDFDFDF"/>
            </right>
            <top style="thin">
              <color rgb="FFDFDFDF"/>
            </top>
            <bottom style="thin">
              <color rgb="FFDFDFDF"/>
            </bottom>
            <vertical/>
            <horizontal/>
          </border>
        </dxf>
        <dxf>
          <font>
            <color rgb="FF212121"/>
          </font>
          <fill>
            <patternFill patternType="solid">
              <fgColor rgb="FFC0C0C0"/>
              <bgColor rgb="FFEDE7F6"/>
            </patternFill>
          </fill>
          <border diagonalUp="0" diagonalDown="0">
            <left/>
            <right/>
            <top/>
            <bottom/>
            <vertical/>
            <horizontal/>
          </border>
        </dxf>
      </x14:dxfs>
    </ext>
    <ext xmlns:x14="http://schemas.microsoft.com/office/spreadsheetml/2009/9/main" uri="{EB79DEF2-80B8-43e5-95BD-54CBDDF9020C}">
      <x14:slicerStyles defaultSlicerStyle="Zepto">
        <x14:slicerStyle name="Zepto">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[Zepto_cleaned_Data1.xlsx]Analysis!PivotTable4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Analysis!$F$24:$F$25</c:f>
              <c:strCache>
                <c:ptCount val="1"/>
                <c:pt idx="0">
                  <c:v>Health &amp; Hygiene</c:v>
                </c:pt>
              </c:strCache>
            </c:strRef>
          </c:cat>
          <c:val>
            <c:numRef>
              <c:f>Analysis!$G$24:$G$25</c:f>
              <c:numCache>
                <c:formatCode>General</c:formatCode>
                <c:ptCount val="1"/>
                <c:pt idx="0">
                  <c:v>97</c:v>
                </c:pt>
              </c:numCache>
            </c:numRef>
          </c:val>
          <c:extLst>
            <c:ext xmlns:c16="http://schemas.microsoft.com/office/drawing/2014/chart" uri="{C3380CC4-5D6E-409C-BE32-E72D297353CC}">
              <c16:uniqueId val="{00000000-820E-40C8-AE51-0EE2FBA0B790}"/>
            </c:ext>
          </c:extLst>
        </c:ser>
        <c:dLbls>
          <c:dLblPos val="outEnd"/>
          <c:showLegendKey val="0"/>
          <c:showVal val="1"/>
          <c:showCatName val="0"/>
          <c:showSerName val="0"/>
          <c:showPercent val="0"/>
          <c:showBubbleSize val="0"/>
        </c:dLbls>
        <c:gapWidth val="182"/>
        <c:axId val="1883019871"/>
        <c:axId val="1883035231"/>
      </c:barChart>
      <c:catAx>
        <c:axId val="18830198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035231"/>
        <c:crosses val="autoZero"/>
        <c:auto val="1"/>
        <c:lblAlgn val="ctr"/>
        <c:lblOffset val="100"/>
        <c:noMultiLvlLbl val="0"/>
      </c:catAx>
      <c:valAx>
        <c:axId val="1883035231"/>
        <c:scaling>
          <c:orientation val="minMax"/>
        </c:scaling>
        <c:delete val="1"/>
        <c:axPos val="b"/>
        <c:numFmt formatCode="General" sourceLinked="1"/>
        <c:majorTickMark val="out"/>
        <c:minorTickMark val="none"/>
        <c:tickLblPos val="nextTo"/>
        <c:crossAx val="1883019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[Zepto_cleaned_Data1.xlsx]Analysis!PivotTable5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Analysis!$P$23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Analysis!$O$24:$O$25</c:f>
              <c:strCache>
                <c:ptCount val="1"/>
                <c:pt idx="0">
                  <c:v>Health &amp; Hygiene</c:v>
                </c:pt>
              </c:strCache>
            </c:strRef>
          </c:cat>
          <c:val>
            <c:numRef>
              <c:f>Analysis!$P$24:$P$25</c:f>
              <c:numCache>
                <c:formatCode>0.0</c:formatCode>
                <c:ptCount val="1"/>
                <c:pt idx="0">
                  <c:v>8.0515463917525771</c:v>
                </c:pt>
              </c:numCache>
            </c:numRef>
          </c:val>
          <c:extLst>
            <c:ext xmlns:c16="http://schemas.microsoft.com/office/drawing/2014/chart" uri="{C3380CC4-5D6E-409C-BE32-E72D297353CC}">
              <c16:uniqueId val="{00000000-65EA-4423-88A1-41D905E51D59}"/>
            </c:ext>
          </c:extLst>
        </c:ser>
        <c:dLbls>
          <c:dLblPos val="outEnd"/>
          <c:showLegendKey val="0"/>
          <c:showVal val="1"/>
          <c:showCatName val="0"/>
          <c:showSerName val="0"/>
          <c:showPercent val="0"/>
          <c:showBubbleSize val="0"/>
        </c:dLbls>
        <c:gapWidth val="182"/>
        <c:axId val="1789861391"/>
        <c:axId val="1789861871"/>
      </c:barChart>
      <c:catAx>
        <c:axId val="1789861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861871"/>
        <c:crosses val="autoZero"/>
        <c:auto val="1"/>
        <c:lblAlgn val="ctr"/>
        <c:lblOffset val="100"/>
        <c:noMultiLvlLbl val="0"/>
      </c:catAx>
      <c:valAx>
        <c:axId val="1789861871"/>
        <c:scaling>
          <c:orientation val="minMax"/>
        </c:scaling>
        <c:delete val="1"/>
        <c:axPos val="b"/>
        <c:numFmt formatCode="0.0" sourceLinked="1"/>
        <c:majorTickMark val="none"/>
        <c:minorTickMark val="none"/>
        <c:tickLblPos val="nextTo"/>
        <c:crossAx val="1789861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[Zepto_cleaned_Data1.xlsx]Analysis!PivotTable7</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8.0560737931432841E-2"/>
              <c:y val="-0.120857577013399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3334141317264661"/>
              <c:y val="4.63448910991389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Analysis!$L$44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1398-4486-897F-2D149ED23E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1398-4486-897F-2D149ED23E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F4-4F90-9C15-0F94EBE641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Analysis!$K$45:$K$48</c:f>
              <c:strCache>
                <c:ptCount val="3"/>
                <c:pt idx="0">
                  <c:v>HEALTHY</c:v>
                </c:pt>
                <c:pt idx="1">
                  <c:v>LOW STOCK</c:v>
                </c:pt>
                <c:pt idx="2">
                  <c:v>Out of Stock</c:v>
                </c:pt>
              </c:strCache>
            </c:strRef>
          </c:cat>
          <c:val>
            <c:numRef>
              <c:f>Analysis!$L$45:$L$48</c:f>
              <c:numCache>
                <c:formatCode>0</c:formatCode>
                <c:ptCount val="3"/>
                <c:pt idx="0">
                  <c:v>73</c:v>
                </c:pt>
                <c:pt idx="1">
                  <c:v>11</c:v>
                </c:pt>
                <c:pt idx="2">
                  <c:v>13</c:v>
                </c:pt>
              </c:numCache>
            </c:numRef>
          </c:val>
          <c:extLst>
            <c:ext xmlns:c16="http://schemas.microsoft.com/office/drawing/2014/chart" uri="{C3380CC4-5D6E-409C-BE32-E72D297353CC}">
              <c16:uniqueId val="{00000000-1398-4486-897F-2D149ED23E8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[Zepto_cleaned_Data1.xlsx]Analysis!PivotTable8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Analysis!$P$42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Analysis!$O$43:$O$46</c:f>
              <c:strCache>
                <c:ptCount val="3"/>
                <c:pt idx="0">
                  <c:v>Budget</c:v>
                </c:pt>
                <c:pt idx="1">
                  <c:v>Mid-Range</c:v>
                </c:pt>
                <c:pt idx="2">
                  <c:v>Premium</c:v>
                </c:pt>
              </c:strCache>
            </c:strRef>
          </c:cat>
          <c:val>
            <c:numRef>
              <c:f>Analysis!$P$43:$P$46</c:f>
              <c:numCache>
                <c:formatCode>0.0</c:formatCode>
                <c:ptCount val="3"/>
                <c:pt idx="0">
                  <c:v>21</c:v>
                </c:pt>
                <c:pt idx="1">
                  <c:v>39</c:v>
                </c:pt>
                <c:pt idx="2">
                  <c:v>37</c:v>
                </c:pt>
              </c:numCache>
            </c:numRef>
          </c:val>
          <c:extLst>
            <c:ext xmlns:c16="http://schemas.microsoft.com/office/drawing/2014/chart" uri="{C3380CC4-5D6E-409C-BE32-E72D297353CC}">
              <c16:uniqueId val="{00000000-56E4-4912-BD00-017C62B3A8F6}"/>
            </c:ext>
          </c:extLst>
        </c:ser>
        <c:dLbls>
          <c:dLblPos val="outEnd"/>
          <c:showLegendKey val="0"/>
          <c:showVal val="1"/>
          <c:showCatName val="0"/>
          <c:showSerName val="0"/>
          <c:showPercent val="0"/>
          <c:showBubbleSize val="0"/>
        </c:dLbls>
        <c:gapWidth val="40"/>
        <c:overlap val="-27"/>
        <c:axId val="1883051551"/>
        <c:axId val="1883053951"/>
      </c:barChart>
      <c:catAx>
        <c:axId val="188305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053951"/>
        <c:crosses val="autoZero"/>
        <c:auto val="1"/>
        <c:lblAlgn val="ctr"/>
        <c:lblOffset val="100"/>
        <c:noMultiLvlLbl val="0"/>
      </c:catAx>
      <c:valAx>
        <c:axId val="188305395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051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[Zepto_cleaned_Data1.xlsx]Analysis!PivotTable4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Analysis!$G$23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Analysis!$F$24:$F$25</c:f>
              <c:strCache>
                <c:ptCount val="1"/>
                <c:pt idx="0">
                  <c:v>Health &amp; Hygiene</c:v>
                </c:pt>
              </c:strCache>
            </c:strRef>
          </c:cat>
          <c:val>
            <c:numRef>
              <c:f>Analysis!$G$24:$G$25</c:f>
              <c:numCache>
                <c:formatCode>General</c:formatCode>
                <c:ptCount val="1"/>
                <c:pt idx="0">
                  <c:v>97</c:v>
                </c:pt>
              </c:numCache>
            </c:numRef>
          </c:val>
          <c:extLst>
            <c:ext xmlns:c16="http://schemas.microsoft.com/office/drawing/2014/chart" uri="{C3380CC4-5D6E-409C-BE32-E72D297353CC}">
              <c16:uniqueId val="{00000000-5828-4D55-B59A-43103A54D743}"/>
            </c:ext>
          </c:extLst>
        </c:ser>
        <c:dLbls>
          <c:dLblPos val="outEnd"/>
          <c:showLegendKey val="0"/>
          <c:showVal val="1"/>
          <c:showCatName val="0"/>
          <c:showSerName val="0"/>
          <c:showPercent val="0"/>
          <c:showBubbleSize val="0"/>
        </c:dLbls>
        <c:gapWidth val="182"/>
        <c:axId val="1883019871"/>
        <c:axId val="1883035231"/>
      </c:barChart>
      <c:catAx>
        <c:axId val="188301987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83035231"/>
        <c:crosses val="autoZero"/>
        <c:auto val="1"/>
        <c:lblAlgn val="ctr"/>
        <c:lblOffset val="100"/>
        <c:noMultiLvlLbl val="0"/>
      </c:catAx>
      <c:valAx>
        <c:axId val="1883035231"/>
        <c:scaling>
          <c:orientation val="minMax"/>
        </c:scaling>
        <c:delete val="1"/>
        <c:axPos val="t"/>
        <c:numFmt formatCode="General" sourceLinked="1"/>
        <c:majorTickMark val="out"/>
        <c:minorTickMark val="none"/>
        <c:tickLblPos val="nextTo"/>
        <c:crossAx val="1883019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[Zepto_cleaned_Data1.xlsx]Analysis!PivotTable7</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8.0560737931432841E-2"/>
              <c:y val="-0.120857577013399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334141317264661"/>
              <c:y val="4.63448910991389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334141317264661"/>
              <c:y val="4.63448910991389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0560737931432841E-2"/>
              <c:y val="-0.120857577013399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w="19050">
            <a:solidFill>
              <a:schemeClr val="lt1"/>
            </a:solidFill>
          </a:ln>
          <a:effectLst/>
        </c:spPr>
        <c:dLbl>
          <c:idx val="0"/>
          <c:layout>
            <c:manualLayout>
              <c:x val="0.13334141317264661"/>
              <c:y val="4.63448910991389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E9DD3"/>
          </a:solidFill>
          <a:ln w="19050">
            <a:solidFill>
              <a:schemeClr val="lt1"/>
            </a:solidFill>
          </a:ln>
          <a:effectLst/>
        </c:spPr>
        <c:dLbl>
          <c:idx val="0"/>
          <c:layout>
            <c:manualLayout>
              <c:x val="-8.0560737931432841E-2"/>
              <c:y val="-0.120857577013399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3AAEC"/>
          </a:solidFill>
          <a:ln w="19050">
            <a:solidFill>
              <a:schemeClr val="lt1"/>
            </a:solidFill>
          </a:ln>
          <a:effectLst/>
        </c:spPr>
        <c:dLbl>
          <c:idx val="0"/>
          <c:layout>
            <c:manualLayout>
              <c:x val="-0.1542355913015562"/>
              <c:y val="-6.45199165023092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A5BDB"/>
          </a:solidFill>
          <a:ln w="19050">
            <a:solidFill>
              <a:schemeClr val="lt1"/>
            </a:solidFill>
          </a:ln>
          <a:effectLst/>
        </c:spPr>
        <c:dLbl>
          <c:idx val="0"/>
          <c:layout>
            <c:manualLayout>
              <c:x val="-0.10058842910971055"/>
              <c:y val="-0.111117916215554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97201899194025"/>
                  <c:h val="0.10742594321569972"/>
                </c:manualLayout>
              </c15:layout>
            </c:ext>
          </c:extLst>
        </c:dLbl>
      </c:pivotFmt>
      <c:pivotFmt>
        <c:idx val="11"/>
        <c:spPr>
          <a:solidFill>
            <a:srgbClr val="771DA9"/>
          </a:solidFill>
          <a:ln w="19050">
            <a:solidFill>
              <a:schemeClr val="lt1"/>
            </a:solidFill>
          </a:ln>
          <a:effectLst/>
        </c:spPr>
        <c:dLbl>
          <c:idx val="0"/>
          <c:layout>
            <c:manualLayout>
              <c:x val="8.0470743287768445E-2"/>
              <c:y val="0.129039833004618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26593164595223"/>
          <c:y val="1.8395988793603751E-2"/>
          <c:w val="0.77789772241133492"/>
          <c:h val="0.95529421700068839"/>
        </c:manualLayout>
      </c:layout>
      <c:doughnutChart>
        <c:varyColors val="1"/>
        <c:ser>
          <c:idx val="0"/>
          <c:order val="0"/>
          <c:tx>
            <c:strRef>
              <c:f>Analysis!$L$44</c:f>
              <c:strCache>
                <c:ptCount val="1"/>
                <c:pt idx="0">
                  <c:v>Total</c:v>
                </c:pt>
              </c:strCache>
            </c:strRef>
          </c:tx>
          <c:dPt>
            <c:idx val="0"/>
            <c:bubble3D val="0"/>
            <c:spPr>
              <a:solidFill>
                <a:srgbClr val="771DA9"/>
              </a:solidFill>
              <a:ln w="19050">
                <a:solidFill>
                  <a:schemeClr val="lt1"/>
                </a:solidFill>
              </a:ln>
              <a:effectLst/>
            </c:spPr>
            <c:extLst>
              <c:ext xmlns:c16="http://schemas.microsoft.com/office/drawing/2014/chart" uri="{C3380CC4-5D6E-409C-BE32-E72D297353CC}">
                <c16:uniqueId val="{00000001-26D4-484A-A0B4-E6C77CC076BD}"/>
              </c:ext>
            </c:extLst>
          </c:dPt>
          <c:dPt>
            <c:idx val="1"/>
            <c:bubble3D val="0"/>
            <c:spPr>
              <a:solidFill>
                <a:srgbClr val="AA5BDB"/>
              </a:solidFill>
              <a:ln w="19050">
                <a:solidFill>
                  <a:schemeClr val="lt1"/>
                </a:solidFill>
              </a:ln>
              <a:effectLst/>
            </c:spPr>
            <c:extLst>
              <c:ext xmlns:c16="http://schemas.microsoft.com/office/drawing/2014/chart" uri="{C3380CC4-5D6E-409C-BE32-E72D297353CC}">
                <c16:uniqueId val="{00000003-26D4-484A-A0B4-E6C77CC076BD}"/>
              </c:ext>
            </c:extLst>
          </c:dPt>
          <c:dPt>
            <c:idx val="2"/>
            <c:bubble3D val="0"/>
            <c:spPr>
              <a:solidFill>
                <a:srgbClr val="D3AAEC"/>
              </a:solidFill>
              <a:ln w="19050">
                <a:solidFill>
                  <a:schemeClr val="lt1"/>
                </a:solidFill>
              </a:ln>
              <a:effectLst/>
            </c:spPr>
            <c:extLst>
              <c:ext xmlns:c16="http://schemas.microsoft.com/office/drawing/2014/chart" uri="{C3380CC4-5D6E-409C-BE32-E72D297353CC}">
                <c16:uniqueId val="{00000005-26D4-484A-A0B4-E6C77CC076BD}"/>
              </c:ext>
            </c:extLst>
          </c:dPt>
          <c:dLbls>
            <c:dLbl>
              <c:idx val="0"/>
              <c:layout>
                <c:manualLayout>
                  <c:x val="8.0470743287768445E-2"/>
                  <c:y val="0.129039833004618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D4-484A-A0B4-E6C77CC076BD}"/>
                </c:ext>
              </c:extLst>
            </c:dLbl>
            <c:dLbl>
              <c:idx val="1"/>
              <c:layout>
                <c:manualLayout>
                  <c:x val="-0.10058842910971055"/>
                  <c:y val="-0.111117916215554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97201899194025"/>
                      <c:h val="0.10742594321569972"/>
                    </c:manualLayout>
                  </c15:layout>
                </c:ext>
                <c:ext xmlns:c16="http://schemas.microsoft.com/office/drawing/2014/chart" uri="{C3380CC4-5D6E-409C-BE32-E72D297353CC}">
                  <c16:uniqueId val="{00000003-26D4-484A-A0B4-E6C77CC076BD}"/>
                </c:ext>
              </c:extLst>
            </c:dLbl>
            <c:dLbl>
              <c:idx val="2"/>
              <c:layout>
                <c:manualLayout>
                  <c:x val="-0.1542355913015562"/>
                  <c:y val="-6.45199165023092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D4-484A-A0B4-E6C77CC076B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Analysis!$K$45:$K$48</c:f>
              <c:strCache>
                <c:ptCount val="3"/>
                <c:pt idx="0">
                  <c:v>HEALTHY</c:v>
                </c:pt>
                <c:pt idx="1">
                  <c:v>LOW STOCK</c:v>
                </c:pt>
                <c:pt idx="2">
                  <c:v>Out of Stock</c:v>
                </c:pt>
              </c:strCache>
            </c:strRef>
          </c:cat>
          <c:val>
            <c:numRef>
              <c:f>Analysis!$L$45:$L$48</c:f>
              <c:numCache>
                <c:formatCode>0</c:formatCode>
                <c:ptCount val="3"/>
                <c:pt idx="0">
                  <c:v>73</c:v>
                </c:pt>
                <c:pt idx="1">
                  <c:v>11</c:v>
                </c:pt>
                <c:pt idx="2">
                  <c:v>13</c:v>
                </c:pt>
              </c:numCache>
            </c:numRef>
          </c:val>
          <c:extLst>
            <c:ext xmlns:c16="http://schemas.microsoft.com/office/drawing/2014/chart" uri="{C3380CC4-5D6E-409C-BE32-E72D297353CC}">
              <c16:uniqueId val="{00000004-26D4-484A-A0B4-E6C77CC076B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7821471115016133"/>
          <c:y val="0.26865444753300904"/>
          <c:w val="0.58793540901519847"/>
          <c:h val="0.44091748655864821"/>
        </c:manualLayout>
      </c:layout>
      <c:overlay val="0"/>
      <c:spPr>
        <a:noFill/>
        <a:ln>
          <a:noFill/>
        </a:ln>
        <a:effectLst/>
      </c:spPr>
      <c:txPr>
        <a:bodyPr rot="0" spcFirstLastPara="1" vertOverflow="ellipsis" vert="horz" wrap="square" anchor="ctr" anchorCtr="1"/>
        <a:lstStyle/>
        <a:p>
          <a:pPr>
            <a:defRPr sz="1000" b="1" i="0" u="none" strike="noStrike" kern="1200" cap="all"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[Zepto_cleaned_Data1.xlsx]Analysis!PivotTable8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Analysis!$P$42</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Analysis!$O$43:$O$46</c:f>
              <c:strCache>
                <c:ptCount val="3"/>
                <c:pt idx="0">
                  <c:v>Budget</c:v>
                </c:pt>
                <c:pt idx="1">
                  <c:v>Mid-Range</c:v>
                </c:pt>
                <c:pt idx="2">
                  <c:v>Premium</c:v>
                </c:pt>
              </c:strCache>
            </c:strRef>
          </c:cat>
          <c:val>
            <c:numRef>
              <c:f>Analysis!$P$43:$P$46</c:f>
              <c:numCache>
                <c:formatCode>0.0</c:formatCode>
                <c:ptCount val="3"/>
                <c:pt idx="0">
                  <c:v>21</c:v>
                </c:pt>
                <c:pt idx="1">
                  <c:v>39</c:v>
                </c:pt>
                <c:pt idx="2">
                  <c:v>37</c:v>
                </c:pt>
              </c:numCache>
            </c:numRef>
          </c:val>
          <c:extLst>
            <c:ext xmlns:c16="http://schemas.microsoft.com/office/drawing/2014/chart" uri="{C3380CC4-5D6E-409C-BE32-E72D297353CC}">
              <c16:uniqueId val="{00000000-715A-43F5-83D6-9DDC44CBD023}"/>
            </c:ext>
          </c:extLst>
        </c:ser>
        <c:dLbls>
          <c:dLblPos val="outEnd"/>
          <c:showLegendKey val="0"/>
          <c:showVal val="1"/>
          <c:showCatName val="0"/>
          <c:showSerName val="0"/>
          <c:showPercent val="0"/>
          <c:showBubbleSize val="0"/>
        </c:dLbls>
        <c:gapWidth val="40"/>
        <c:overlap val="-27"/>
        <c:axId val="1883051551"/>
        <c:axId val="1883053951"/>
      </c:barChart>
      <c:catAx>
        <c:axId val="188305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883053951"/>
        <c:crosses val="autoZero"/>
        <c:auto val="1"/>
        <c:lblAlgn val="ctr"/>
        <c:lblOffset val="100"/>
        <c:noMultiLvlLbl val="0"/>
      </c:catAx>
      <c:valAx>
        <c:axId val="188305395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83051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819822</xdr:colOff>
      <xdr:row>4</xdr:row>
      <xdr:rowOff>17482</xdr:rowOff>
    </xdr:from>
    <xdr:to>
      <xdr:col>6</xdr:col>
      <xdr:colOff>602876</xdr:colOff>
      <xdr:row>17</xdr:row>
      <xdr:rowOff>103431</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72210086-C124-6D57-242A-31ACBC0170E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156498" y="779482"/>
              <a:ext cx="1766496" cy="2562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625288</xdr:colOff>
      <xdr:row>2</xdr:row>
      <xdr:rowOff>58719</xdr:rowOff>
    </xdr:from>
    <xdr:to>
      <xdr:col>9</xdr:col>
      <xdr:colOff>273423</xdr:colOff>
      <xdr:row>15</xdr:row>
      <xdr:rowOff>155874</xdr:rowOff>
    </xdr:to>
    <mc:AlternateContent xmlns:mc="http://schemas.openxmlformats.org/markup-compatibility/2006">
      <mc:Choice xmlns:a14="http://schemas.microsoft.com/office/drawing/2010/main" Requires="a14">
        <xdr:graphicFrame macro="">
          <xdr:nvGraphicFramePr>
            <xdr:cNvPr id="4" name="Stock_Status">
              <a:extLst>
                <a:ext uri="{FF2B5EF4-FFF2-40B4-BE49-F238E27FC236}">
                  <a16:creationId xmlns:a16="http://schemas.microsoft.com/office/drawing/2014/main" id="{5818D968-7D30-2C39-333B-23DE8E34627A}"/>
                </a:ext>
              </a:extLst>
            </xdr:cNvPr>
            <xdr:cNvGraphicFramePr/>
          </xdr:nvGraphicFramePr>
          <xdr:xfrm>
            <a:off x="0" y="0"/>
            <a:ext cx="0" cy="0"/>
          </xdr:xfrm>
          <a:graphic>
            <a:graphicData uri="http://schemas.microsoft.com/office/drawing/2010/slicer">
              <sle:slicer xmlns:sle="http://schemas.microsoft.com/office/drawing/2010/slicer" name="Stock_Status"/>
            </a:graphicData>
          </a:graphic>
        </xdr:graphicFrame>
      </mc:Choice>
      <mc:Fallback>
        <xdr:sp macro="" textlink="">
          <xdr:nvSpPr>
            <xdr:cNvPr id="0" name=""/>
            <xdr:cNvSpPr>
              <a:spLocks noTextEdit="1"/>
            </xdr:cNvSpPr>
          </xdr:nvSpPr>
          <xdr:spPr>
            <a:xfrm>
              <a:off x="6945406" y="439719"/>
              <a:ext cx="1799664" cy="25736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922020</xdr:colOff>
      <xdr:row>22</xdr:row>
      <xdr:rowOff>15240</xdr:rowOff>
    </xdr:from>
    <xdr:to>
      <xdr:col>12</xdr:col>
      <xdr:colOff>53340</xdr:colOff>
      <xdr:row>36</xdr:row>
      <xdr:rowOff>22860</xdr:rowOff>
    </xdr:to>
    <xdr:graphicFrame macro="">
      <xdr:nvGraphicFramePr>
        <xdr:cNvPr id="5" name="Chart 4">
          <a:extLst>
            <a:ext uri="{FF2B5EF4-FFF2-40B4-BE49-F238E27FC236}">
              <a16:creationId xmlns:a16="http://schemas.microsoft.com/office/drawing/2014/main" id="{AE13A018-5A0A-E333-9F4F-921C45504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1676400</xdr:colOff>
      <xdr:row>21</xdr:row>
      <xdr:rowOff>167640</xdr:rowOff>
    </xdr:from>
    <xdr:to>
      <xdr:col>20</xdr:col>
      <xdr:colOff>472440</xdr:colOff>
      <xdr:row>29</xdr:row>
      <xdr:rowOff>99060</xdr:rowOff>
    </xdr:to>
    <xdr:graphicFrame macro="">
      <xdr:nvGraphicFramePr>
        <xdr:cNvPr id="6" name="Chart 5">
          <a:extLst>
            <a:ext uri="{FF2B5EF4-FFF2-40B4-BE49-F238E27FC236}">
              <a16:creationId xmlns:a16="http://schemas.microsoft.com/office/drawing/2014/main" id="{BEDDA17E-DE5A-0C98-17C1-3BCFC12E8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175940</xdr:colOff>
      <xdr:row>47</xdr:row>
      <xdr:rowOff>150631</xdr:rowOff>
    </xdr:from>
    <xdr:to>
      <xdr:col>12</xdr:col>
      <xdr:colOff>546463</xdr:colOff>
      <xdr:row>62</xdr:row>
      <xdr:rowOff>168729</xdr:rowOff>
    </xdr:to>
    <xdr:graphicFrame macro="">
      <xdr:nvGraphicFramePr>
        <xdr:cNvPr id="7" name="Chart 6">
          <a:extLst>
            <a:ext uri="{FF2B5EF4-FFF2-40B4-BE49-F238E27FC236}">
              <a16:creationId xmlns:a16="http://schemas.microsoft.com/office/drawing/2014/main" id="{9DE14F1D-721B-6F34-5B6F-EE713C7D91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138952</xdr:colOff>
      <xdr:row>6</xdr:row>
      <xdr:rowOff>161364</xdr:rowOff>
    </xdr:from>
    <xdr:to>
      <xdr:col>15</xdr:col>
      <xdr:colOff>376517</xdr:colOff>
      <xdr:row>17</xdr:row>
      <xdr:rowOff>76200</xdr:rowOff>
    </xdr:to>
    <xdr:graphicFrame macro="">
      <xdr:nvGraphicFramePr>
        <xdr:cNvPr id="8" name="Chart 7">
          <a:extLst>
            <a:ext uri="{FF2B5EF4-FFF2-40B4-BE49-F238E27FC236}">
              <a16:creationId xmlns:a16="http://schemas.microsoft.com/office/drawing/2014/main" id="{54DE37DE-3AF9-A85E-74D7-8E4891BDA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426720</xdr:colOff>
      <xdr:row>2</xdr:row>
      <xdr:rowOff>4035</xdr:rowOff>
    </xdr:from>
    <xdr:to>
      <xdr:col>11</xdr:col>
      <xdr:colOff>733762</xdr:colOff>
      <xdr:row>15</xdr:row>
      <xdr:rowOff>140186</xdr:rowOff>
    </xdr:to>
    <mc:AlternateContent xmlns:mc="http://schemas.openxmlformats.org/markup-compatibility/2006" xmlns:a14="http://schemas.microsoft.com/office/drawing/2010/main">
      <mc:Choice Requires="a14">
        <xdr:graphicFrame macro="">
          <xdr:nvGraphicFramePr>
            <xdr:cNvPr id="10" name="Price_Category">
              <a:extLst>
                <a:ext uri="{FF2B5EF4-FFF2-40B4-BE49-F238E27FC236}">
                  <a16:creationId xmlns:a16="http://schemas.microsoft.com/office/drawing/2014/main" id="{EB0041F5-67EE-7E0D-A0AD-7AF9509FC965}"/>
                </a:ext>
              </a:extLst>
            </xdr:cNvPr>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mlns="">
        <xdr:sp macro="" textlink="">
          <xdr:nvSpPr>
            <xdr:cNvPr id="0" name=""/>
            <xdr:cNvSpPr>
              <a:spLocks noTextEdit="1"/>
            </xdr:cNvSpPr>
          </xdr:nvSpPr>
          <xdr:spPr>
            <a:xfrm>
              <a:off x="9337638" y="36262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752139</xdr:colOff>
      <xdr:row>5</xdr:row>
      <xdr:rowOff>90543</xdr:rowOff>
    </xdr:from>
    <xdr:to>
      <xdr:col>17</xdr:col>
      <xdr:colOff>377863</xdr:colOff>
      <xdr:row>19</xdr:row>
      <xdr:rowOff>47401</xdr:rowOff>
    </xdr:to>
    <mc:AlternateContent xmlns:mc="http://schemas.openxmlformats.org/markup-compatibility/2006" xmlns:a14="http://schemas.microsoft.com/office/drawing/2010/main">
      <mc:Choice Requires="a14">
        <xdr:graphicFrame macro="">
          <xdr:nvGraphicFramePr>
            <xdr:cNvPr id="13" name="Discount_Tier">
              <a:extLst>
                <a:ext uri="{FF2B5EF4-FFF2-40B4-BE49-F238E27FC236}">
                  <a16:creationId xmlns:a16="http://schemas.microsoft.com/office/drawing/2014/main" id="{0690DA25-56B7-7EF0-681F-AF776839AA06}"/>
                </a:ext>
              </a:extLst>
            </xdr:cNvPr>
            <xdr:cNvGraphicFramePr/>
          </xdr:nvGraphicFramePr>
          <xdr:xfrm>
            <a:off x="0" y="0"/>
            <a:ext cx="0" cy="0"/>
          </xdr:xfrm>
          <a:graphic>
            <a:graphicData uri="http://schemas.microsoft.com/office/drawing/2010/slicer">
              <sle:slicer xmlns:sle="http://schemas.microsoft.com/office/drawing/2010/slicer" name="Discount_Tier"/>
            </a:graphicData>
          </a:graphic>
        </xdr:graphicFrame>
      </mc:Choice>
      <mc:Fallback xmlns="">
        <xdr:sp macro="" textlink="">
          <xdr:nvSpPr>
            <xdr:cNvPr id="0" name=""/>
            <xdr:cNvSpPr>
              <a:spLocks noTextEdit="1"/>
            </xdr:cNvSpPr>
          </xdr:nvSpPr>
          <xdr:spPr>
            <a:xfrm>
              <a:off x="14405386" y="98701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515919</xdr:colOff>
      <xdr:row>9</xdr:row>
      <xdr:rowOff>24653</xdr:rowOff>
    </xdr:from>
    <xdr:to>
      <xdr:col>14</xdr:col>
      <xdr:colOff>69924</xdr:colOff>
      <xdr:row>22</xdr:row>
      <xdr:rowOff>160804</xdr:rowOff>
    </xdr:to>
    <mc:AlternateContent xmlns:mc="http://schemas.openxmlformats.org/markup-compatibility/2006" xmlns:a14="http://schemas.microsoft.com/office/drawing/2010/main">
      <mc:Choice Requires="a14">
        <xdr:graphicFrame macro="">
          <xdr:nvGraphicFramePr>
            <xdr:cNvPr id="14" name="Pack_Size">
              <a:extLst>
                <a:ext uri="{FF2B5EF4-FFF2-40B4-BE49-F238E27FC236}">
                  <a16:creationId xmlns:a16="http://schemas.microsoft.com/office/drawing/2014/main" id="{DD5DD1DC-E64F-D17A-7E73-9EACAC429D12}"/>
                </a:ext>
              </a:extLst>
            </xdr:cNvPr>
            <xdr:cNvGraphicFramePr/>
          </xdr:nvGraphicFramePr>
          <xdr:xfrm>
            <a:off x="0" y="0"/>
            <a:ext cx="0" cy="0"/>
          </xdr:xfrm>
          <a:graphic>
            <a:graphicData uri="http://schemas.microsoft.com/office/drawing/2010/slicer">
              <sle:slicer xmlns:sle="http://schemas.microsoft.com/office/drawing/2010/slicer" name="Pack_Size"/>
            </a:graphicData>
          </a:graphic>
        </xdr:graphicFrame>
      </mc:Choice>
      <mc:Fallback xmlns="">
        <xdr:sp macro="" textlink="">
          <xdr:nvSpPr>
            <xdr:cNvPr id="0" name=""/>
            <xdr:cNvSpPr>
              <a:spLocks noTextEdit="1"/>
            </xdr:cNvSpPr>
          </xdr:nvSpPr>
          <xdr:spPr>
            <a:xfrm>
              <a:off x="10959801" y="1638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579120</xdr:colOff>
      <xdr:row>0</xdr:row>
      <xdr:rowOff>121920</xdr:rowOff>
    </xdr:from>
    <xdr:to>
      <xdr:col>22</xdr:col>
      <xdr:colOff>516720</xdr:colOff>
      <xdr:row>36</xdr:row>
      <xdr:rowOff>18240</xdr:rowOff>
    </xdr:to>
    <xdr:sp macro="" textlink="">
      <xdr:nvSpPr>
        <xdr:cNvPr id="2" name="Rectangle 1">
          <a:extLst>
            <a:ext uri="{FF2B5EF4-FFF2-40B4-BE49-F238E27FC236}">
              <a16:creationId xmlns:a16="http://schemas.microsoft.com/office/drawing/2014/main" id="{835105BC-CBF1-62B1-EBBC-77F31C7CE336}"/>
            </a:ext>
          </a:extLst>
        </xdr:cNvPr>
        <xdr:cNvSpPr/>
      </xdr:nvSpPr>
      <xdr:spPr>
        <a:xfrm>
          <a:off x="2407920" y="121920"/>
          <a:ext cx="11520000" cy="6480000"/>
        </a:xfrm>
        <a:prstGeom prst="rect">
          <a:avLst/>
        </a:prstGeom>
        <a:solidFill>
          <a:srgbClr val="F6F7F7"/>
        </a:solidFill>
        <a:ln>
          <a:noFill/>
        </a:ln>
        <a:effectLst>
          <a:outerShdw blurRad="177800" sx="101000" sy="101000" algn="ctr" rotWithShape="0">
            <a:prstClr val="black">
              <a:alpha val="2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573741</xdr:colOff>
      <xdr:row>0</xdr:row>
      <xdr:rowOff>116541</xdr:rowOff>
    </xdr:from>
    <xdr:to>
      <xdr:col>22</xdr:col>
      <xdr:colOff>519953</xdr:colOff>
      <xdr:row>7</xdr:row>
      <xdr:rowOff>17929</xdr:rowOff>
    </xdr:to>
    <xdr:sp macro="" textlink="">
      <xdr:nvSpPr>
        <xdr:cNvPr id="3" name="Rectangle: Diagonal Corners Rounded 2">
          <a:extLst>
            <a:ext uri="{FF2B5EF4-FFF2-40B4-BE49-F238E27FC236}">
              <a16:creationId xmlns:a16="http://schemas.microsoft.com/office/drawing/2014/main" id="{75E72212-5A8B-FA49-F57D-A8A439131FC5}"/>
            </a:ext>
          </a:extLst>
        </xdr:cNvPr>
        <xdr:cNvSpPr>
          <a:spLocks/>
        </xdr:cNvSpPr>
      </xdr:nvSpPr>
      <xdr:spPr>
        <a:xfrm>
          <a:off x="2402541" y="116541"/>
          <a:ext cx="11528612" cy="1196788"/>
        </a:xfrm>
        <a:prstGeom prst="round2DiagRect">
          <a:avLst>
            <a:gd name="adj1" fmla="val 50000"/>
            <a:gd name="adj2" fmla="val 0"/>
          </a:avLst>
        </a:prstGeom>
        <a:solidFill>
          <a:srgbClr val="771D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217362</xdr:colOff>
      <xdr:row>0</xdr:row>
      <xdr:rowOff>160083</xdr:rowOff>
    </xdr:from>
    <xdr:to>
      <xdr:col>22</xdr:col>
      <xdr:colOff>375475</xdr:colOff>
      <xdr:row>5</xdr:row>
      <xdr:rowOff>1919</xdr:rowOff>
    </xdr:to>
    <xdr:pic>
      <xdr:nvPicPr>
        <xdr:cNvPr id="14" name="Picture 13">
          <a:extLst>
            <a:ext uri="{FF2B5EF4-FFF2-40B4-BE49-F238E27FC236}">
              <a16:creationId xmlns:a16="http://schemas.microsoft.com/office/drawing/2014/main" id="{09E07B31-9A27-2CBF-B800-DD947803C5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18962" y="160083"/>
          <a:ext cx="767713" cy="767122"/>
        </a:xfrm>
        <a:prstGeom prst="rect">
          <a:avLst/>
        </a:prstGeom>
        <a:effectLst>
          <a:outerShdw blurRad="50800" dist="38100" dir="8100000" sx="105000" sy="105000" algn="tr" rotWithShape="0">
            <a:prstClr val="black">
              <a:alpha val="56000"/>
            </a:prstClr>
          </a:outerShdw>
        </a:effectLst>
      </xdr:spPr>
    </xdr:pic>
    <xdr:clientData/>
  </xdr:twoCellAnchor>
  <xdr:twoCellAnchor editAs="oneCell">
    <xdr:from>
      <xdr:col>19</xdr:col>
      <xdr:colOff>71718</xdr:colOff>
      <xdr:row>2</xdr:row>
      <xdr:rowOff>74920</xdr:rowOff>
    </xdr:from>
    <xdr:to>
      <xdr:col>21</xdr:col>
      <xdr:colOff>292090</xdr:colOff>
      <xdr:row>5</xdr:row>
      <xdr:rowOff>12167</xdr:rowOff>
    </xdr:to>
    <xdr:pic>
      <xdr:nvPicPr>
        <xdr:cNvPr id="16" name="Picture 15">
          <a:extLst>
            <a:ext uri="{FF2B5EF4-FFF2-40B4-BE49-F238E27FC236}">
              <a16:creationId xmlns:a16="http://schemas.microsoft.com/office/drawing/2014/main" id="{AB14FD72-47E5-643A-4243-924333A195F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0254" t="31501" r="11402" b="28676"/>
        <a:stretch>
          <a:fillRect/>
        </a:stretch>
      </xdr:blipFill>
      <xdr:spPr>
        <a:xfrm>
          <a:off x="11654118" y="445034"/>
          <a:ext cx="1439572" cy="492419"/>
        </a:xfrm>
        <a:prstGeom prst="rect">
          <a:avLst/>
        </a:prstGeom>
        <a:effectLst>
          <a:outerShdw blurRad="50800" dist="38100" dir="8100000" sx="105000" sy="105000" algn="tr" rotWithShape="0">
            <a:prstClr val="black">
              <a:alpha val="56000"/>
            </a:prstClr>
          </a:outerShdw>
        </a:effectLst>
      </xdr:spPr>
    </xdr:pic>
    <xdr:clientData/>
  </xdr:twoCellAnchor>
  <xdr:twoCellAnchor>
    <xdr:from>
      <xdr:col>4</xdr:col>
      <xdr:colOff>179294</xdr:colOff>
      <xdr:row>8</xdr:row>
      <xdr:rowOff>125505</xdr:rowOff>
    </xdr:from>
    <xdr:to>
      <xdr:col>7</xdr:col>
      <xdr:colOff>385482</xdr:colOff>
      <xdr:row>15</xdr:row>
      <xdr:rowOff>161365</xdr:rowOff>
    </xdr:to>
    <xdr:sp macro="" textlink="">
      <xdr:nvSpPr>
        <xdr:cNvPr id="18" name="Rectangle: Rounded Corners 17">
          <a:extLst>
            <a:ext uri="{FF2B5EF4-FFF2-40B4-BE49-F238E27FC236}">
              <a16:creationId xmlns:a16="http://schemas.microsoft.com/office/drawing/2014/main" id="{6703355F-ED6A-4886-41B4-84DDD9887010}"/>
            </a:ext>
          </a:extLst>
        </xdr:cNvPr>
        <xdr:cNvSpPr/>
      </xdr:nvSpPr>
      <xdr:spPr>
        <a:xfrm>
          <a:off x="2617694" y="1605962"/>
          <a:ext cx="2034988" cy="1331260"/>
        </a:xfrm>
        <a:prstGeom prst="roundRect">
          <a:avLst/>
        </a:prstGeom>
        <a:gradFill flip="none" rotWithShape="1">
          <a:gsLst>
            <a:gs pos="0">
              <a:srgbClr val="F6F7F7"/>
            </a:gs>
            <a:gs pos="35000">
              <a:srgbClr val="F6F7F7"/>
            </a:gs>
            <a:gs pos="100000">
              <a:srgbClr val="AE9DD3"/>
            </a:gs>
          </a:gsLst>
          <a:path path="circle">
            <a:fillToRect l="50000" t="-80000" r="50000" b="180000"/>
          </a:path>
          <a:tileRect/>
        </a:gradFill>
        <a:ln>
          <a:noFill/>
        </a:ln>
        <a:effectLst>
          <a:outerShdw blurRad="762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197222</xdr:colOff>
      <xdr:row>4</xdr:row>
      <xdr:rowOff>161366</xdr:rowOff>
    </xdr:from>
    <xdr:to>
      <xdr:col>22</xdr:col>
      <xdr:colOff>134472</xdr:colOff>
      <xdr:row>6</xdr:row>
      <xdr:rowOff>116541</xdr:rowOff>
    </xdr:to>
    <xdr:sp macro="" textlink="">
      <xdr:nvSpPr>
        <xdr:cNvPr id="19" name="TextBox 18">
          <a:extLst>
            <a:ext uri="{FF2B5EF4-FFF2-40B4-BE49-F238E27FC236}">
              <a16:creationId xmlns:a16="http://schemas.microsoft.com/office/drawing/2014/main" id="{AA0F8CBF-E42A-0E2A-E996-B7F486AFE9AA}"/>
            </a:ext>
          </a:extLst>
        </xdr:cNvPr>
        <xdr:cNvSpPr txBox="1"/>
      </xdr:nvSpPr>
      <xdr:spPr>
        <a:xfrm>
          <a:off x="11779622" y="878542"/>
          <a:ext cx="1766050"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F6F7F7"/>
              </a:solidFill>
              <a:latin typeface="ADLaM Display" panose="02010000000000000000" pitchFamily="2" charset="0"/>
              <a:ea typeface="ADLaM Display" panose="02010000000000000000" pitchFamily="2" charset="0"/>
              <a:cs typeface="ADLaM Display" panose="02010000000000000000" pitchFamily="2" charset="0"/>
            </a:rPr>
            <a:t>10 Minutes Delivery</a:t>
          </a:r>
        </a:p>
      </xdr:txBody>
    </xdr:sp>
    <xdr:clientData/>
  </xdr:twoCellAnchor>
  <xdr:twoCellAnchor>
    <xdr:from>
      <xdr:col>4</xdr:col>
      <xdr:colOff>99250</xdr:colOff>
      <xdr:row>10</xdr:row>
      <xdr:rowOff>48498</xdr:rowOff>
    </xdr:from>
    <xdr:to>
      <xdr:col>7</xdr:col>
      <xdr:colOff>412235</xdr:colOff>
      <xdr:row>12</xdr:row>
      <xdr:rowOff>129181</xdr:rowOff>
    </xdr:to>
    <xdr:sp macro="" textlink="Analysis!E44">
      <xdr:nvSpPr>
        <xdr:cNvPr id="20" name="TextBox 19">
          <a:extLst>
            <a:ext uri="{FF2B5EF4-FFF2-40B4-BE49-F238E27FC236}">
              <a16:creationId xmlns:a16="http://schemas.microsoft.com/office/drawing/2014/main" id="{51719590-8618-687C-FE90-DA050B69B317}"/>
            </a:ext>
          </a:extLst>
        </xdr:cNvPr>
        <xdr:cNvSpPr txBox="1"/>
      </xdr:nvSpPr>
      <xdr:spPr>
        <a:xfrm>
          <a:off x="2537650" y="1899069"/>
          <a:ext cx="2141785" cy="450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A54175-73D0-4F55-95CA-B3F1D3A26407}" type="TxLink">
            <a:rPr lang="en-US" sz="2200" b="1" i="0" u="none" strike="noStrike">
              <a:solidFill>
                <a:schemeClr val="tx1"/>
              </a:solidFill>
              <a:latin typeface="ADLaM Display" panose="02010000000000000000" pitchFamily="2" charset="0"/>
              <a:ea typeface="ADLaM Display" panose="02010000000000000000" pitchFamily="2" charset="0"/>
              <a:cs typeface="ADLaM Display" panose="02010000000000000000" pitchFamily="2" charset="0"/>
            </a:rPr>
            <a:pPr algn="ctr"/>
            <a:t>₹ 14,148</a:t>
          </a:fld>
          <a:endParaRPr lang="en-IN" sz="2200" b="1">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4</xdr:col>
      <xdr:colOff>179294</xdr:colOff>
      <xdr:row>17</xdr:row>
      <xdr:rowOff>103094</xdr:rowOff>
    </xdr:from>
    <xdr:to>
      <xdr:col>7</xdr:col>
      <xdr:colOff>385482</xdr:colOff>
      <xdr:row>24</xdr:row>
      <xdr:rowOff>138954</xdr:rowOff>
    </xdr:to>
    <xdr:sp macro="" textlink="">
      <xdr:nvSpPr>
        <xdr:cNvPr id="23" name="Rectangle: Rounded Corners 22">
          <a:extLst>
            <a:ext uri="{FF2B5EF4-FFF2-40B4-BE49-F238E27FC236}">
              <a16:creationId xmlns:a16="http://schemas.microsoft.com/office/drawing/2014/main" id="{2D0E8CC3-75BF-4912-A90D-FAEBB4A7C121}"/>
            </a:ext>
          </a:extLst>
        </xdr:cNvPr>
        <xdr:cNvSpPr/>
      </xdr:nvSpPr>
      <xdr:spPr>
        <a:xfrm>
          <a:off x="2617694" y="3249065"/>
          <a:ext cx="2034988" cy="1331260"/>
        </a:xfrm>
        <a:prstGeom prst="roundRect">
          <a:avLst/>
        </a:prstGeom>
        <a:gradFill>
          <a:gsLst>
            <a:gs pos="0">
              <a:srgbClr val="F6F7F7"/>
            </a:gs>
            <a:gs pos="35000">
              <a:srgbClr val="F6F7F7"/>
            </a:gs>
            <a:gs pos="100000">
              <a:srgbClr val="AE9DD3"/>
            </a:gs>
          </a:gsLst>
          <a:path path="circle">
            <a:fillToRect l="50000" t="-80000" r="50000" b="180000"/>
          </a:path>
        </a:gradFill>
        <a:ln>
          <a:noFill/>
        </a:ln>
        <a:effectLst>
          <a:outerShdw blurRad="762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179294</xdr:colOff>
      <xdr:row>26</xdr:row>
      <xdr:rowOff>80681</xdr:rowOff>
    </xdr:from>
    <xdr:to>
      <xdr:col>7</xdr:col>
      <xdr:colOff>385482</xdr:colOff>
      <xdr:row>33</xdr:row>
      <xdr:rowOff>116541</xdr:rowOff>
    </xdr:to>
    <xdr:sp macro="" textlink="">
      <xdr:nvSpPr>
        <xdr:cNvPr id="24" name="Rectangle: Rounded Corners 23">
          <a:extLst>
            <a:ext uri="{FF2B5EF4-FFF2-40B4-BE49-F238E27FC236}">
              <a16:creationId xmlns:a16="http://schemas.microsoft.com/office/drawing/2014/main" id="{63DE888C-BD84-48BA-B9AA-101F32E45E61}"/>
            </a:ext>
          </a:extLst>
        </xdr:cNvPr>
        <xdr:cNvSpPr/>
      </xdr:nvSpPr>
      <xdr:spPr>
        <a:xfrm>
          <a:off x="2617694" y="4892167"/>
          <a:ext cx="2034988" cy="1331260"/>
        </a:xfrm>
        <a:prstGeom prst="roundRect">
          <a:avLst/>
        </a:prstGeom>
        <a:gradFill>
          <a:gsLst>
            <a:gs pos="0">
              <a:srgbClr val="F6F7F7"/>
            </a:gs>
            <a:gs pos="35000">
              <a:srgbClr val="F6F7F7"/>
            </a:gs>
            <a:gs pos="100000">
              <a:srgbClr val="AE9DD3"/>
            </a:gs>
          </a:gsLst>
          <a:path path="circle">
            <a:fillToRect l="50000" t="-80000" r="50000" b="180000"/>
          </a:path>
        </a:gradFill>
        <a:ln>
          <a:noFill/>
        </a:ln>
        <a:effectLst>
          <a:outerShdw blurRad="762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440004</xdr:colOff>
      <xdr:row>19</xdr:row>
      <xdr:rowOff>17846</xdr:rowOff>
    </xdr:from>
    <xdr:to>
      <xdr:col>7</xdr:col>
      <xdr:colOff>71480</xdr:colOff>
      <xdr:row>21</xdr:row>
      <xdr:rowOff>104764</xdr:rowOff>
    </xdr:to>
    <xdr:sp macro="" textlink="Analysis!F44">
      <xdr:nvSpPr>
        <xdr:cNvPr id="25" name="TextBox 24">
          <a:extLst>
            <a:ext uri="{FF2B5EF4-FFF2-40B4-BE49-F238E27FC236}">
              <a16:creationId xmlns:a16="http://schemas.microsoft.com/office/drawing/2014/main" id="{4DCCD9E0-43AC-43DD-B26F-7C5889FFBBCD}"/>
            </a:ext>
          </a:extLst>
        </xdr:cNvPr>
        <xdr:cNvSpPr txBox="1"/>
      </xdr:nvSpPr>
      <xdr:spPr>
        <a:xfrm>
          <a:off x="2878404" y="3533932"/>
          <a:ext cx="1460276" cy="457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E8F3E8-A97D-41E5-9A5B-F68B3F377404}" type="TxLink">
            <a:rPr lang="en-US" sz="2200" b="1" i="0" u="none" strike="noStrike">
              <a:solidFill>
                <a:schemeClr val="tx1"/>
              </a:solidFill>
              <a:latin typeface="ADLaM Display" panose="02010000000000000000" pitchFamily="2" charset="0"/>
              <a:ea typeface="ADLaM Display" panose="02010000000000000000" pitchFamily="2" charset="0"/>
              <a:cs typeface="ADLaM Display" panose="02010000000000000000" pitchFamily="2" charset="0"/>
            </a:rPr>
            <a:pPr algn="ctr"/>
            <a:t>₹ 145.86</a:t>
          </a:fld>
          <a:endParaRPr lang="en-IN" sz="2200" b="1">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5</xdr:col>
      <xdr:colOff>95516</xdr:colOff>
      <xdr:row>27</xdr:row>
      <xdr:rowOff>178486</xdr:rowOff>
    </xdr:from>
    <xdr:to>
      <xdr:col>6</xdr:col>
      <xdr:colOff>415968</xdr:colOff>
      <xdr:row>30</xdr:row>
      <xdr:rowOff>79874</xdr:rowOff>
    </xdr:to>
    <xdr:sp macro="" textlink="Analysis!G44">
      <xdr:nvSpPr>
        <xdr:cNvPr id="26" name="TextBox 25">
          <a:extLst>
            <a:ext uri="{FF2B5EF4-FFF2-40B4-BE49-F238E27FC236}">
              <a16:creationId xmlns:a16="http://schemas.microsoft.com/office/drawing/2014/main" id="{B8491ED3-51EE-4BB8-B537-4A18A71860BF}"/>
            </a:ext>
          </a:extLst>
        </xdr:cNvPr>
        <xdr:cNvSpPr txBox="1"/>
      </xdr:nvSpPr>
      <xdr:spPr>
        <a:xfrm>
          <a:off x="3143516" y="5175029"/>
          <a:ext cx="930052" cy="456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672935-506B-429A-A854-E75085442B58}" type="TxLink">
            <a:rPr lang="en-US" sz="2200" b="1" i="0" u="none" strike="noStrike">
              <a:solidFill>
                <a:schemeClr val="tx1"/>
              </a:solidFill>
              <a:latin typeface="ADLaM Display" panose="02010000000000000000" pitchFamily="2" charset="0"/>
              <a:ea typeface="ADLaM Display" panose="02010000000000000000" pitchFamily="2" charset="0"/>
              <a:cs typeface="ADLaM Display" panose="02010000000000000000" pitchFamily="2" charset="0"/>
            </a:rPr>
            <a:pPr algn="ctr"/>
            <a:t>97</a:t>
          </a:fld>
          <a:endParaRPr lang="en-IN" sz="2200" b="1">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4</xdr:col>
      <xdr:colOff>262671</xdr:colOff>
      <xdr:row>9</xdr:row>
      <xdr:rowOff>3964</xdr:rowOff>
    </xdr:from>
    <xdr:to>
      <xdr:col>4</xdr:col>
      <xdr:colOff>586384</xdr:colOff>
      <xdr:row>10</xdr:row>
      <xdr:rowOff>132811</xdr:rowOff>
    </xdr:to>
    <xdr:pic>
      <xdr:nvPicPr>
        <xdr:cNvPr id="12" name="Picture 11">
          <a:extLst>
            <a:ext uri="{FF2B5EF4-FFF2-40B4-BE49-F238E27FC236}">
              <a16:creationId xmlns:a16="http://schemas.microsoft.com/office/drawing/2014/main" id="{FD9F8E18-113F-695A-89FB-8527EBD1C5F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01071" y="1669478"/>
          <a:ext cx="323713" cy="313904"/>
        </a:xfrm>
        <a:prstGeom prst="rect">
          <a:avLst/>
        </a:prstGeom>
      </xdr:spPr>
    </xdr:pic>
    <xdr:clientData/>
  </xdr:twoCellAnchor>
  <xdr:twoCellAnchor editAs="oneCell">
    <xdr:from>
      <xdr:col>4</xdr:col>
      <xdr:colOff>263897</xdr:colOff>
      <xdr:row>18</xdr:row>
      <xdr:rowOff>10444</xdr:rowOff>
    </xdr:from>
    <xdr:to>
      <xdr:col>4</xdr:col>
      <xdr:colOff>585158</xdr:colOff>
      <xdr:row>19</xdr:row>
      <xdr:rowOff>136839</xdr:rowOff>
    </xdr:to>
    <xdr:pic>
      <xdr:nvPicPr>
        <xdr:cNvPr id="10" name="Picture 9">
          <a:extLst>
            <a:ext uri="{FF2B5EF4-FFF2-40B4-BE49-F238E27FC236}">
              <a16:creationId xmlns:a16="http://schemas.microsoft.com/office/drawing/2014/main" id="{D33FEE0C-E3AE-9D2F-BEAA-E706035509A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702297" y="3341473"/>
          <a:ext cx="321261" cy="311452"/>
        </a:xfrm>
        <a:prstGeom prst="rect">
          <a:avLst/>
        </a:prstGeom>
      </xdr:spPr>
    </xdr:pic>
    <xdr:clientData/>
  </xdr:twoCellAnchor>
  <xdr:twoCellAnchor editAs="oneCell">
    <xdr:from>
      <xdr:col>4</xdr:col>
      <xdr:colOff>268801</xdr:colOff>
      <xdr:row>27</xdr:row>
      <xdr:rowOff>14473</xdr:rowOff>
    </xdr:from>
    <xdr:to>
      <xdr:col>4</xdr:col>
      <xdr:colOff>580253</xdr:colOff>
      <xdr:row>28</xdr:row>
      <xdr:rowOff>131058</xdr:rowOff>
    </xdr:to>
    <xdr:pic>
      <xdr:nvPicPr>
        <xdr:cNvPr id="8" name="Picture 7">
          <a:extLst>
            <a:ext uri="{FF2B5EF4-FFF2-40B4-BE49-F238E27FC236}">
              <a16:creationId xmlns:a16="http://schemas.microsoft.com/office/drawing/2014/main" id="{AC6726F5-01CA-EBCE-8E24-CC94895E79A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707201" y="5011016"/>
          <a:ext cx="311452" cy="301642"/>
        </a:xfrm>
        <a:prstGeom prst="rect">
          <a:avLst/>
        </a:prstGeom>
      </xdr:spPr>
    </xdr:pic>
    <xdr:clientData/>
  </xdr:twoCellAnchor>
  <xdr:twoCellAnchor>
    <xdr:from>
      <xdr:col>4</xdr:col>
      <xdr:colOff>451758</xdr:colOff>
      <xdr:row>12</xdr:row>
      <xdr:rowOff>174171</xdr:rowOff>
    </xdr:from>
    <xdr:to>
      <xdr:col>7</xdr:col>
      <xdr:colOff>157843</xdr:colOff>
      <xdr:row>14</xdr:row>
      <xdr:rowOff>108857</xdr:rowOff>
    </xdr:to>
    <xdr:sp macro="" textlink="">
      <xdr:nvSpPr>
        <xdr:cNvPr id="32" name="TextBox 31">
          <a:extLst>
            <a:ext uri="{FF2B5EF4-FFF2-40B4-BE49-F238E27FC236}">
              <a16:creationId xmlns:a16="http://schemas.microsoft.com/office/drawing/2014/main" id="{2BAAE008-4D9B-3EDC-7C8F-F5ACD0D159DC}"/>
            </a:ext>
          </a:extLst>
        </xdr:cNvPr>
        <xdr:cNvSpPr txBox="1"/>
      </xdr:nvSpPr>
      <xdr:spPr>
        <a:xfrm>
          <a:off x="2890158" y="2394857"/>
          <a:ext cx="153488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chemeClr val="tx1"/>
              </a:solidFill>
              <a:latin typeface="Aharoni" panose="02010803020104030203" pitchFamily="2" charset="-79"/>
              <a:cs typeface="Aharoni" panose="02010803020104030203" pitchFamily="2" charset="-79"/>
            </a:rPr>
            <a:t>TOTAL</a:t>
          </a:r>
          <a:r>
            <a:rPr lang="en-IN" sz="1300" baseline="0">
              <a:solidFill>
                <a:schemeClr val="tx1"/>
              </a:solidFill>
              <a:latin typeface="Aharoni" panose="02010803020104030203" pitchFamily="2" charset="-79"/>
              <a:cs typeface="Aharoni" panose="02010803020104030203" pitchFamily="2" charset="-79"/>
            </a:rPr>
            <a:t> SALES</a:t>
          </a:r>
          <a:endParaRPr lang="en-IN" sz="1300">
            <a:solidFill>
              <a:schemeClr val="tx1"/>
            </a:solidFill>
            <a:latin typeface="Aharoni" panose="02010803020104030203" pitchFamily="2" charset="-79"/>
            <a:cs typeface="Aharoni" panose="02010803020104030203" pitchFamily="2" charset="-79"/>
          </a:endParaRPr>
        </a:p>
      </xdr:txBody>
    </xdr:sp>
    <xdr:clientData/>
  </xdr:twoCellAnchor>
  <xdr:twoCellAnchor>
    <xdr:from>
      <xdr:col>4</xdr:col>
      <xdr:colOff>451758</xdr:colOff>
      <xdr:row>21</xdr:row>
      <xdr:rowOff>179615</xdr:rowOff>
    </xdr:from>
    <xdr:to>
      <xdr:col>7</xdr:col>
      <xdr:colOff>157843</xdr:colOff>
      <xdr:row>23</xdr:row>
      <xdr:rowOff>114301</xdr:rowOff>
    </xdr:to>
    <xdr:sp macro="" textlink="">
      <xdr:nvSpPr>
        <xdr:cNvPr id="33" name="TextBox 32">
          <a:extLst>
            <a:ext uri="{FF2B5EF4-FFF2-40B4-BE49-F238E27FC236}">
              <a16:creationId xmlns:a16="http://schemas.microsoft.com/office/drawing/2014/main" id="{68F62D50-2FB5-473E-A340-ADC650DDFD31}"/>
            </a:ext>
          </a:extLst>
        </xdr:cNvPr>
        <xdr:cNvSpPr txBox="1"/>
      </xdr:nvSpPr>
      <xdr:spPr>
        <a:xfrm>
          <a:off x="2890158" y="4065815"/>
          <a:ext cx="153488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latin typeface="Aharoni" panose="02010803020104030203" pitchFamily="2" charset="-79"/>
              <a:cs typeface="Aharoni" panose="02010803020104030203" pitchFamily="2" charset="-79"/>
            </a:rPr>
            <a:t>AVERAGE</a:t>
          </a:r>
          <a:r>
            <a:rPr lang="en-IN" sz="1300" baseline="0">
              <a:latin typeface="Aharoni" panose="02010803020104030203" pitchFamily="2" charset="-79"/>
              <a:cs typeface="Aharoni" panose="02010803020104030203" pitchFamily="2" charset="-79"/>
            </a:rPr>
            <a:t> SALES</a:t>
          </a:r>
          <a:endParaRPr lang="en-IN" sz="1300">
            <a:latin typeface="Aharoni" panose="02010803020104030203" pitchFamily="2" charset="-79"/>
            <a:cs typeface="Aharoni" panose="02010803020104030203" pitchFamily="2" charset="-79"/>
          </a:endParaRPr>
        </a:p>
      </xdr:txBody>
    </xdr:sp>
    <xdr:clientData/>
  </xdr:twoCellAnchor>
  <xdr:twoCellAnchor>
    <xdr:from>
      <xdr:col>4</xdr:col>
      <xdr:colOff>451758</xdr:colOff>
      <xdr:row>31</xdr:row>
      <xdr:rowOff>1</xdr:rowOff>
    </xdr:from>
    <xdr:to>
      <xdr:col>7</xdr:col>
      <xdr:colOff>157843</xdr:colOff>
      <xdr:row>32</xdr:row>
      <xdr:rowOff>119743</xdr:rowOff>
    </xdr:to>
    <xdr:sp macro="" textlink="">
      <xdr:nvSpPr>
        <xdr:cNvPr id="34" name="TextBox 33">
          <a:extLst>
            <a:ext uri="{FF2B5EF4-FFF2-40B4-BE49-F238E27FC236}">
              <a16:creationId xmlns:a16="http://schemas.microsoft.com/office/drawing/2014/main" id="{5A413606-FAA0-4B76-B9E6-B128111AB19D}"/>
            </a:ext>
          </a:extLst>
        </xdr:cNvPr>
        <xdr:cNvSpPr txBox="1"/>
      </xdr:nvSpPr>
      <xdr:spPr>
        <a:xfrm>
          <a:off x="2890158" y="5736772"/>
          <a:ext cx="153488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latin typeface="Aharoni" panose="02010803020104030203" pitchFamily="2" charset="-79"/>
              <a:cs typeface="Aharoni" panose="02010803020104030203" pitchFamily="2" charset="-79"/>
            </a:rPr>
            <a:t>COUNT</a:t>
          </a:r>
          <a:r>
            <a:rPr lang="en-IN" sz="1300" baseline="0">
              <a:latin typeface="Aharoni" panose="02010803020104030203" pitchFamily="2" charset="-79"/>
              <a:cs typeface="Aharoni" panose="02010803020104030203" pitchFamily="2" charset="-79"/>
            </a:rPr>
            <a:t> OF ITEMS</a:t>
          </a:r>
          <a:endParaRPr lang="en-IN" sz="1300">
            <a:latin typeface="Aharoni" panose="02010803020104030203" pitchFamily="2" charset="-79"/>
            <a:cs typeface="Aharoni" panose="02010803020104030203" pitchFamily="2" charset="-79"/>
          </a:endParaRPr>
        </a:p>
      </xdr:txBody>
    </xdr:sp>
    <xdr:clientData/>
  </xdr:twoCellAnchor>
  <xdr:twoCellAnchor editAs="oneCell">
    <xdr:from>
      <xdr:col>4</xdr:col>
      <xdr:colOff>173819</xdr:colOff>
      <xdr:row>0</xdr:row>
      <xdr:rowOff>160083</xdr:rowOff>
    </xdr:from>
    <xdr:to>
      <xdr:col>5</xdr:col>
      <xdr:colOff>331932</xdr:colOff>
      <xdr:row>5</xdr:row>
      <xdr:rowOff>1919</xdr:rowOff>
    </xdr:to>
    <xdr:pic>
      <xdr:nvPicPr>
        <xdr:cNvPr id="35" name="Picture 34">
          <a:extLst>
            <a:ext uri="{FF2B5EF4-FFF2-40B4-BE49-F238E27FC236}">
              <a16:creationId xmlns:a16="http://schemas.microsoft.com/office/drawing/2014/main" id="{4BEF2EA5-BC6E-4377-9FA2-EF31B85DFC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12219" y="160083"/>
          <a:ext cx="767713" cy="767122"/>
        </a:xfrm>
        <a:prstGeom prst="rect">
          <a:avLst/>
        </a:prstGeom>
        <a:effectLst>
          <a:outerShdw blurRad="50800" dist="38100" dir="8100000" sx="105000" sy="105000" algn="tr" rotWithShape="0">
            <a:prstClr val="black">
              <a:alpha val="56000"/>
            </a:prstClr>
          </a:outerShdw>
        </a:effectLst>
      </xdr:spPr>
    </xdr:pic>
    <xdr:clientData/>
  </xdr:twoCellAnchor>
  <xdr:twoCellAnchor>
    <xdr:from>
      <xdr:col>4</xdr:col>
      <xdr:colOff>478972</xdr:colOff>
      <xdr:row>2</xdr:row>
      <xdr:rowOff>141515</xdr:rowOff>
    </xdr:from>
    <xdr:to>
      <xdr:col>19</xdr:col>
      <xdr:colOff>413657</xdr:colOff>
      <xdr:row>4</xdr:row>
      <xdr:rowOff>163286</xdr:rowOff>
    </xdr:to>
    <xdr:sp macro="" textlink="">
      <xdr:nvSpPr>
        <xdr:cNvPr id="36" name="TextBox 35">
          <a:extLst>
            <a:ext uri="{FF2B5EF4-FFF2-40B4-BE49-F238E27FC236}">
              <a16:creationId xmlns:a16="http://schemas.microsoft.com/office/drawing/2014/main" id="{CD008D20-C020-B5C0-8EF9-275887C9516B}"/>
            </a:ext>
          </a:extLst>
        </xdr:cNvPr>
        <xdr:cNvSpPr txBox="1"/>
      </xdr:nvSpPr>
      <xdr:spPr>
        <a:xfrm>
          <a:off x="2917372" y="511629"/>
          <a:ext cx="9078685" cy="39188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700">
              <a:solidFill>
                <a:schemeClr val="bg1"/>
              </a:solidFill>
              <a:effectLst>
                <a:outerShdw blurRad="50800" dist="88900" dir="3600000" sx="102000" sy="102000" algn="tr" rotWithShape="0">
                  <a:prstClr val="black">
                    <a:alpha val="34000"/>
                  </a:prstClr>
                </a:outerShdw>
              </a:effectLst>
              <a:latin typeface="Aharoni" panose="02010803020104030203" pitchFamily="2" charset="-79"/>
              <a:cs typeface="Aharoni" panose="02010803020104030203" pitchFamily="2" charset="-79"/>
            </a:rPr>
            <a:t>RETAIL INVENTORY PERFORMANCE</a:t>
          </a:r>
          <a:r>
            <a:rPr lang="en-IN" sz="2700" baseline="0">
              <a:solidFill>
                <a:schemeClr val="bg1"/>
              </a:solidFill>
              <a:effectLst>
                <a:outerShdw blurRad="50800" dist="88900" dir="3600000" sx="102000" sy="102000" algn="tr" rotWithShape="0">
                  <a:prstClr val="black">
                    <a:alpha val="34000"/>
                  </a:prstClr>
                </a:outerShdw>
              </a:effectLst>
              <a:latin typeface="Aharoni" panose="02010803020104030203" pitchFamily="2" charset="-79"/>
              <a:cs typeface="Aharoni" panose="02010803020104030203" pitchFamily="2" charset="-79"/>
            </a:rPr>
            <a:t> </a:t>
          </a:r>
          <a:r>
            <a:rPr lang="en-IN" sz="2700">
              <a:solidFill>
                <a:schemeClr val="bg1"/>
              </a:solidFill>
              <a:effectLst>
                <a:outerShdw blurRad="50800" dist="88900" dir="3600000" sx="102000" sy="102000" algn="tr" rotWithShape="0">
                  <a:prstClr val="black">
                    <a:alpha val="34000"/>
                  </a:prstClr>
                </a:outerShdw>
              </a:effectLst>
              <a:latin typeface="Aharoni" panose="02010803020104030203" pitchFamily="2" charset="-79"/>
              <a:cs typeface="Aharoni" panose="02010803020104030203" pitchFamily="2" charset="-79"/>
            </a:rPr>
            <a:t>DASHBOARD</a:t>
          </a:r>
        </a:p>
      </xdr:txBody>
    </xdr:sp>
    <xdr:clientData/>
  </xdr:twoCellAnchor>
  <xdr:twoCellAnchor>
    <xdr:from>
      <xdr:col>8</xdr:col>
      <xdr:colOff>141513</xdr:colOff>
      <xdr:row>8</xdr:row>
      <xdr:rowOff>119743</xdr:rowOff>
    </xdr:from>
    <xdr:to>
      <xdr:col>16</xdr:col>
      <xdr:colOff>511629</xdr:colOff>
      <xdr:row>33</xdr:row>
      <xdr:rowOff>174171</xdr:rowOff>
    </xdr:to>
    <xdr:sp macro="" textlink="">
      <xdr:nvSpPr>
        <xdr:cNvPr id="40" name="Rectangle: Rounded Corners 39">
          <a:extLst>
            <a:ext uri="{FF2B5EF4-FFF2-40B4-BE49-F238E27FC236}">
              <a16:creationId xmlns:a16="http://schemas.microsoft.com/office/drawing/2014/main" id="{9AF1AFBF-019E-F097-6B54-5C4A5A3441FB}"/>
            </a:ext>
          </a:extLst>
        </xdr:cNvPr>
        <xdr:cNvSpPr/>
      </xdr:nvSpPr>
      <xdr:spPr>
        <a:xfrm>
          <a:off x="5018313" y="1600200"/>
          <a:ext cx="5246916" cy="4680857"/>
        </a:xfrm>
        <a:prstGeom prst="roundRect">
          <a:avLst>
            <a:gd name="adj" fmla="val 3583"/>
          </a:avLst>
        </a:prstGeom>
        <a:solidFill>
          <a:schemeClr val="bg2"/>
        </a:solidFill>
        <a:ln>
          <a:noFill/>
        </a:ln>
        <a:effectLst>
          <a:outerShdw blurRad="63500" dist="38100" dir="8100000" sx="101000" sy="101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422623</xdr:colOff>
      <xdr:row>10</xdr:row>
      <xdr:rowOff>161366</xdr:rowOff>
    </xdr:from>
    <xdr:to>
      <xdr:col>16</xdr:col>
      <xdr:colOff>411735</xdr:colOff>
      <xdr:row>33</xdr:row>
      <xdr:rowOff>163287</xdr:rowOff>
    </xdr:to>
    <xdr:graphicFrame macro="">
      <xdr:nvGraphicFramePr>
        <xdr:cNvPr id="37" name="Chart 36">
          <a:extLst>
            <a:ext uri="{FF2B5EF4-FFF2-40B4-BE49-F238E27FC236}">
              <a16:creationId xmlns:a16="http://schemas.microsoft.com/office/drawing/2014/main" id="{1338BCEC-6692-4B8D-91BA-A722E028A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251011</xdr:colOff>
      <xdr:row>22</xdr:row>
      <xdr:rowOff>80683</xdr:rowOff>
    </xdr:from>
    <xdr:to>
      <xdr:col>12</xdr:col>
      <xdr:colOff>313765</xdr:colOff>
      <xdr:row>33</xdr:row>
      <xdr:rowOff>145142</xdr:rowOff>
    </xdr:to>
    <xdr:graphicFrame macro="">
      <xdr:nvGraphicFramePr>
        <xdr:cNvPr id="39" name="Chart 38">
          <a:extLst>
            <a:ext uri="{FF2B5EF4-FFF2-40B4-BE49-F238E27FC236}">
              <a16:creationId xmlns:a16="http://schemas.microsoft.com/office/drawing/2014/main" id="{943DF1B7-ADD4-4372-926E-B49C94628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322385</xdr:colOff>
      <xdr:row>9</xdr:row>
      <xdr:rowOff>13063</xdr:rowOff>
    </xdr:from>
    <xdr:to>
      <xdr:col>12</xdr:col>
      <xdr:colOff>326571</xdr:colOff>
      <xdr:row>33</xdr:row>
      <xdr:rowOff>69166</xdr:rowOff>
    </xdr:to>
    <xdr:cxnSp macro="">
      <xdr:nvCxnSpPr>
        <xdr:cNvPr id="42" name="Straight Connector 41">
          <a:extLst>
            <a:ext uri="{FF2B5EF4-FFF2-40B4-BE49-F238E27FC236}">
              <a16:creationId xmlns:a16="http://schemas.microsoft.com/office/drawing/2014/main" id="{6D327011-551E-EF99-94C2-5B79036AF5E8}"/>
            </a:ext>
          </a:extLst>
        </xdr:cNvPr>
        <xdr:cNvCxnSpPr/>
      </xdr:nvCxnSpPr>
      <xdr:spPr>
        <a:xfrm flipH="1">
          <a:off x="7637585" y="1658983"/>
          <a:ext cx="4186" cy="4445223"/>
        </a:xfrm>
        <a:prstGeom prst="line">
          <a:avLst/>
        </a:prstGeom>
        <a:ln w="12700">
          <a:solidFill>
            <a:srgbClr val="A0A1A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304799</xdr:colOff>
      <xdr:row>20</xdr:row>
      <xdr:rowOff>89222</xdr:rowOff>
    </xdr:from>
    <xdr:to>
      <xdr:col>12</xdr:col>
      <xdr:colOff>152399</xdr:colOff>
      <xdr:row>20</xdr:row>
      <xdr:rowOff>89222</xdr:rowOff>
    </xdr:to>
    <xdr:cxnSp macro="">
      <xdr:nvCxnSpPr>
        <xdr:cNvPr id="46" name="Straight Connector 45">
          <a:extLst>
            <a:ext uri="{FF2B5EF4-FFF2-40B4-BE49-F238E27FC236}">
              <a16:creationId xmlns:a16="http://schemas.microsoft.com/office/drawing/2014/main" id="{1B64A6E1-9928-4209-8F8A-BE3909AAD0B9}"/>
            </a:ext>
          </a:extLst>
        </xdr:cNvPr>
        <xdr:cNvCxnSpPr/>
      </xdr:nvCxnSpPr>
      <xdr:spPr>
        <a:xfrm flipH="1">
          <a:off x="5181599" y="3675104"/>
          <a:ext cx="2286000" cy="0"/>
        </a:xfrm>
        <a:prstGeom prst="line">
          <a:avLst/>
        </a:prstGeom>
        <a:ln w="12700">
          <a:solidFill>
            <a:srgbClr val="A0A1A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510989</xdr:colOff>
      <xdr:row>21</xdr:row>
      <xdr:rowOff>10246</xdr:rowOff>
    </xdr:from>
    <xdr:to>
      <xdr:col>11</xdr:col>
      <xdr:colOff>516431</xdr:colOff>
      <xdr:row>22</xdr:row>
      <xdr:rowOff>124226</xdr:rowOff>
    </xdr:to>
    <xdr:sp macro="" textlink="">
      <xdr:nvSpPr>
        <xdr:cNvPr id="50" name="TextBox 49">
          <a:extLst>
            <a:ext uri="{FF2B5EF4-FFF2-40B4-BE49-F238E27FC236}">
              <a16:creationId xmlns:a16="http://schemas.microsoft.com/office/drawing/2014/main" id="{13EB62C0-A415-494A-82CA-6539C6E7032F}"/>
            </a:ext>
          </a:extLst>
        </xdr:cNvPr>
        <xdr:cNvSpPr txBox="1"/>
      </xdr:nvSpPr>
      <xdr:spPr>
        <a:xfrm>
          <a:off x="5387789" y="3896446"/>
          <a:ext cx="1834242" cy="299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chemeClr val="tx1"/>
              </a:solidFill>
              <a:latin typeface="Aharoni" panose="02010803020104030203" pitchFamily="2" charset="-79"/>
              <a:cs typeface="Aharoni" panose="02010803020104030203" pitchFamily="2" charset="-79"/>
            </a:rPr>
            <a:t>STOCK AVAILABILITY</a:t>
          </a:r>
        </a:p>
      </xdr:txBody>
    </xdr:sp>
    <xdr:clientData/>
  </xdr:twoCellAnchor>
  <xdr:twoCellAnchor>
    <xdr:from>
      <xdr:col>13</xdr:col>
      <xdr:colOff>146318</xdr:colOff>
      <xdr:row>8</xdr:row>
      <xdr:rowOff>166806</xdr:rowOff>
    </xdr:from>
    <xdr:to>
      <xdr:col>16</xdr:col>
      <xdr:colOff>151760</xdr:colOff>
      <xdr:row>10</xdr:row>
      <xdr:rowOff>95729</xdr:rowOff>
    </xdr:to>
    <xdr:sp macro="" textlink="">
      <xdr:nvSpPr>
        <xdr:cNvPr id="52" name="TextBox 51">
          <a:extLst>
            <a:ext uri="{FF2B5EF4-FFF2-40B4-BE49-F238E27FC236}">
              <a16:creationId xmlns:a16="http://schemas.microsoft.com/office/drawing/2014/main" id="{BC80875F-FE54-4C40-9543-75D8E23925E1}"/>
            </a:ext>
          </a:extLst>
        </xdr:cNvPr>
        <xdr:cNvSpPr txBox="1"/>
      </xdr:nvSpPr>
      <xdr:spPr>
        <a:xfrm>
          <a:off x="8071118" y="1647263"/>
          <a:ext cx="1834242" cy="299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chemeClr val="tx1"/>
              </a:solidFill>
              <a:latin typeface="Aharoni" panose="02010803020104030203" pitchFamily="2" charset="-79"/>
              <a:cs typeface="Aharoni" panose="02010803020104030203" pitchFamily="2" charset="-79"/>
            </a:rPr>
            <a:t>TOP CATEGORIES</a:t>
          </a:r>
        </a:p>
      </xdr:txBody>
    </xdr:sp>
    <xdr:clientData/>
  </xdr:twoCellAnchor>
  <xdr:twoCellAnchor>
    <xdr:from>
      <xdr:col>8</xdr:col>
      <xdr:colOff>152399</xdr:colOff>
      <xdr:row>10</xdr:row>
      <xdr:rowOff>65315</xdr:rowOff>
    </xdr:from>
    <xdr:to>
      <xdr:col>12</xdr:col>
      <xdr:colOff>359228</xdr:colOff>
      <xdr:row>20</xdr:row>
      <xdr:rowOff>101814</xdr:rowOff>
    </xdr:to>
    <xdr:graphicFrame macro="">
      <xdr:nvGraphicFramePr>
        <xdr:cNvPr id="53" name="Chart 52">
          <a:extLst>
            <a:ext uri="{FF2B5EF4-FFF2-40B4-BE49-F238E27FC236}">
              <a16:creationId xmlns:a16="http://schemas.microsoft.com/office/drawing/2014/main" id="{819C60F1-3400-4D3C-AE7F-7DA3CECD6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510989</xdr:colOff>
      <xdr:row>8</xdr:row>
      <xdr:rowOff>166806</xdr:rowOff>
    </xdr:from>
    <xdr:to>
      <xdr:col>11</xdr:col>
      <xdr:colOff>516431</xdr:colOff>
      <xdr:row>10</xdr:row>
      <xdr:rowOff>95729</xdr:rowOff>
    </xdr:to>
    <xdr:sp macro="" textlink="">
      <xdr:nvSpPr>
        <xdr:cNvPr id="54" name="TextBox 53">
          <a:extLst>
            <a:ext uri="{FF2B5EF4-FFF2-40B4-BE49-F238E27FC236}">
              <a16:creationId xmlns:a16="http://schemas.microsoft.com/office/drawing/2014/main" id="{5AAF8C96-A6FC-47F9-BCAD-8432A5D43B24}"/>
            </a:ext>
          </a:extLst>
        </xdr:cNvPr>
        <xdr:cNvSpPr txBox="1"/>
      </xdr:nvSpPr>
      <xdr:spPr>
        <a:xfrm>
          <a:off x="5387789" y="1647263"/>
          <a:ext cx="1834242" cy="299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chemeClr val="tx1"/>
              </a:solidFill>
              <a:latin typeface="Aharoni" panose="02010803020104030203" pitchFamily="2" charset="-79"/>
              <a:cs typeface="Aharoni" panose="02010803020104030203" pitchFamily="2" charset="-79"/>
            </a:rPr>
            <a:t>PRICE</a:t>
          </a:r>
          <a:r>
            <a:rPr lang="en-IN" sz="1300" baseline="0">
              <a:solidFill>
                <a:schemeClr val="tx1"/>
              </a:solidFill>
              <a:latin typeface="Aharoni" panose="02010803020104030203" pitchFamily="2" charset="-79"/>
              <a:cs typeface="Aharoni" panose="02010803020104030203" pitchFamily="2" charset="-79"/>
            </a:rPr>
            <a:t> DISTRIBUTION</a:t>
          </a:r>
          <a:endParaRPr lang="en-IN" sz="1300">
            <a:solidFill>
              <a:schemeClr val="tx1"/>
            </a:solidFill>
            <a:latin typeface="Aharoni" panose="02010803020104030203" pitchFamily="2" charset="-79"/>
            <a:cs typeface="Aharoni" panose="02010803020104030203" pitchFamily="2" charset="-79"/>
          </a:endParaRPr>
        </a:p>
      </xdr:txBody>
    </xdr:sp>
    <xdr:clientData/>
  </xdr:twoCellAnchor>
  <xdr:twoCellAnchor editAs="absolute">
    <xdr:from>
      <xdr:col>16</xdr:col>
      <xdr:colOff>579118</xdr:colOff>
      <xdr:row>15</xdr:row>
      <xdr:rowOff>82072</xdr:rowOff>
    </xdr:from>
    <xdr:to>
      <xdr:col>22</xdr:col>
      <xdr:colOff>449518</xdr:colOff>
      <xdr:row>28</xdr:row>
      <xdr:rowOff>55249</xdr:rowOff>
    </xdr:to>
    <mc:AlternateContent xmlns:mc="http://schemas.openxmlformats.org/markup-compatibility/2006" xmlns:a14="http://schemas.microsoft.com/office/drawing/2010/main">
      <mc:Choice Requires="a14">
        <xdr:graphicFrame macro="">
          <xdr:nvGraphicFramePr>
            <xdr:cNvPr id="55" name="Category 1">
              <a:extLst>
                <a:ext uri="{FF2B5EF4-FFF2-40B4-BE49-F238E27FC236}">
                  <a16:creationId xmlns:a16="http://schemas.microsoft.com/office/drawing/2014/main" id="{8006D155-2591-4D6F-89AE-8AC35EDD5EF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332718" y="2771484"/>
              <a:ext cx="3528000" cy="230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19</xdr:col>
      <xdr:colOff>510949</xdr:colOff>
      <xdr:row>8</xdr:row>
      <xdr:rowOff>128030</xdr:rowOff>
    </xdr:from>
    <xdr:to>
      <xdr:col>22</xdr:col>
      <xdr:colOff>434273</xdr:colOff>
      <xdr:row>15</xdr:row>
      <xdr:rowOff>33121</xdr:rowOff>
    </xdr:to>
    <mc:AlternateContent xmlns:mc="http://schemas.openxmlformats.org/markup-compatibility/2006" xmlns:a14="http://schemas.microsoft.com/office/drawing/2010/main">
      <mc:Choice Requires="a14">
        <xdr:graphicFrame macro="">
          <xdr:nvGraphicFramePr>
            <xdr:cNvPr id="56" name="Stock_Status 1">
              <a:extLst>
                <a:ext uri="{FF2B5EF4-FFF2-40B4-BE49-F238E27FC236}">
                  <a16:creationId xmlns:a16="http://schemas.microsoft.com/office/drawing/2014/main" id="{20705A7F-9242-44CB-999B-650CBB423F1A}"/>
                </a:ext>
              </a:extLst>
            </xdr:cNvPr>
            <xdr:cNvGraphicFramePr/>
          </xdr:nvGraphicFramePr>
          <xdr:xfrm>
            <a:off x="0" y="0"/>
            <a:ext cx="0" cy="0"/>
          </xdr:xfrm>
          <a:graphic>
            <a:graphicData uri="http://schemas.microsoft.com/office/drawing/2010/slicer">
              <sle:slicer xmlns:sle="http://schemas.microsoft.com/office/drawing/2010/slicer" name="Stock_Status 1"/>
            </a:graphicData>
          </a:graphic>
        </xdr:graphicFrame>
      </mc:Choice>
      <mc:Fallback xmlns="">
        <xdr:sp macro="" textlink="">
          <xdr:nvSpPr>
            <xdr:cNvPr id="0" name=""/>
            <xdr:cNvSpPr>
              <a:spLocks noTextEdit="1"/>
            </xdr:cNvSpPr>
          </xdr:nvSpPr>
          <xdr:spPr>
            <a:xfrm>
              <a:off x="12093349" y="1562383"/>
              <a:ext cx="1752124" cy="116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16</xdr:col>
      <xdr:colOff>583156</xdr:colOff>
      <xdr:row>8</xdr:row>
      <xdr:rowOff>128030</xdr:rowOff>
    </xdr:from>
    <xdr:to>
      <xdr:col>19</xdr:col>
      <xdr:colOff>505131</xdr:colOff>
      <xdr:row>15</xdr:row>
      <xdr:rowOff>33121</xdr:rowOff>
    </xdr:to>
    <mc:AlternateContent xmlns:mc="http://schemas.openxmlformats.org/markup-compatibility/2006" xmlns:a14="http://schemas.microsoft.com/office/drawing/2010/main">
      <mc:Choice Requires="a14">
        <xdr:graphicFrame macro="">
          <xdr:nvGraphicFramePr>
            <xdr:cNvPr id="57" name="Price_Category 1">
              <a:extLst>
                <a:ext uri="{FF2B5EF4-FFF2-40B4-BE49-F238E27FC236}">
                  <a16:creationId xmlns:a16="http://schemas.microsoft.com/office/drawing/2014/main" id="{9E929E79-F8A1-407A-BC53-183F8B4CE745}"/>
                </a:ext>
              </a:extLst>
            </xdr:cNvPr>
            <xdr:cNvGraphicFramePr/>
          </xdr:nvGraphicFramePr>
          <xdr:xfrm>
            <a:off x="0" y="0"/>
            <a:ext cx="0" cy="0"/>
          </xdr:xfrm>
          <a:graphic>
            <a:graphicData uri="http://schemas.microsoft.com/office/drawing/2010/slicer">
              <sle:slicer xmlns:sle="http://schemas.microsoft.com/office/drawing/2010/slicer" name="Price_Category 1"/>
            </a:graphicData>
          </a:graphic>
        </xdr:graphicFrame>
      </mc:Choice>
      <mc:Fallback xmlns="">
        <xdr:sp macro="" textlink="">
          <xdr:nvSpPr>
            <xdr:cNvPr id="0" name=""/>
            <xdr:cNvSpPr>
              <a:spLocks noTextEdit="1"/>
            </xdr:cNvSpPr>
          </xdr:nvSpPr>
          <xdr:spPr>
            <a:xfrm>
              <a:off x="10336756" y="1562383"/>
              <a:ext cx="1750775" cy="116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16</xdr:col>
      <xdr:colOff>582481</xdr:colOff>
      <xdr:row>28</xdr:row>
      <xdr:rowOff>149359</xdr:rowOff>
    </xdr:from>
    <xdr:to>
      <xdr:col>19</xdr:col>
      <xdr:colOff>505806</xdr:colOff>
      <xdr:row>35</xdr:row>
      <xdr:rowOff>54450</xdr:rowOff>
    </xdr:to>
    <mc:AlternateContent xmlns:mc="http://schemas.openxmlformats.org/markup-compatibility/2006" xmlns:a14="http://schemas.microsoft.com/office/drawing/2010/main">
      <mc:Choice Requires="a14">
        <xdr:graphicFrame macro="">
          <xdr:nvGraphicFramePr>
            <xdr:cNvPr id="59" name="Discount_Tier 1">
              <a:extLst>
                <a:ext uri="{FF2B5EF4-FFF2-40B4-BE49-F238E27FC236}">
                  <a16:creationId xmlns:a16="http://schemas.microsoft.com/office/drawing/2014/main" id="{1C35FB99-1836-47B7-BF03-C0DFB87A71FA}"/>
                </a:ext>
              </a:extLst>
            </xdr:cNvPr>
            <xdr:cNvGraphicFramePr/>
          </xdr:nvGraphicFramePr>
          <xdr:xfrm>
            <a:off x="0" y="0"/>
            <a:ext cx="0" cy="0"/>
          </xdr:xfrm>
          <a:graphic>
            <a:graphicData uri="http://schemas.microsoft.com/office/drawing/2010/slicer">
              <sle:slicer xmlns:sle="http://schemas.microsoft.com/office/drawing/2010/slicer" name="Discount_Tier 1"/>
            </a:graphicData>
          </a:graphic>
        </xdr:graphicFrame>
      </mc:Choice>
      <mc:Fallback xmlns="">
        <xdr:sp macro="" textlink="">
          <xdr:nvSpPr>
            <xdr:cNvPr id="0" name=""/>
            <xdr:cNvSpPr>
              <a:spLocks noTextEdit="1"/>
            </xdr:cNvSpPr>
          </xdr:nvSpPr>
          <xdr:spPr>
            <a:xfrm>
              <a:off x="10336081" y="5169594"/>
              <a:ext cx="1752125" cy="116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19</xdr:col>
      <xdr:colOff>511624</xdr:colOff>
      <xdr:row>28</xdr:row>
      <xdr:rowOff>145901</xdr:rowOff>
    </xdr:from>
    <xdr:to>
      <xdr:col>22</xdr:col>
      <xdr:colOff>433598</xdr:colOff>
      <xdr:row>35</xdr:row>
      <xdr:rowOff>94192</xdr:rowOff>
    </xdr:to>
    <mc:AlternateContent xmlns:mc="http://schemas.openxmlformats.org/markup-compatibility/2006" xmlns:a14="http://schemas.microsoft.com/office/drawing/2010/main">
      <mc:Choice Requires="a14">
        <xdr:graphicFrame macro="">
          <xdr:nvGraphicFramePr>
            <xdr:cNvPr id="60" name="Pack_Size 1">
              <a:extLst>
                <a:ext uri="{FF2B5EF4-FFF2-40B4-BE49-F238E27FC236}">
                  <a16:creationId xmlns:a16="http://schemas.microsoft.com/office/drawing/2014/main" id="{5809A595-DC4F-4C17-A965-F6AF963708A4}"/>
                </a:ext>
              </a:extLst>
            </xdr:cNvPr>
            <xdr:cNvGraphicFramePr/>
          </xdr:nvGraphicFramePr>
          <xdr:xfrm>
            <a:off x="0" y="0"/>
            <a:ext cx="0" cy="0"/>
          </xdr:xfrm>
          <a:graphic>
            <a:graphicData uri="http://schemas.microsoft.com/office/drawing/2010/slicer">
              <sle:slicer xmlns:sle="http://schemas.microsoft.com/office/drawing/2010/slicer" name="Pack_Size 1"/>
            </a:graphicData>
          </a:graphic>
        </xdr:graphicFrame>
      </mc:Choice>
      <mc:Fallback xmlns="">
        <xdr:sp macro="" textlink="">
          <xdr:nvSpPr>
            <xdr:cNvPr id="0" name=""/>
            <xdr:cNvSpPr>
              <a:spLocks noTextEdit="1"/>
            </xdr:cNvSpPr>
          </xdr:nvSpPr>
          <xdr:spPr>
            <a:xfrm>
              <a:off x="12094024" y="5166136"/>
              <a:ext cx="1750774" cy="1203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25.944082291666" createdVersion="8" refreshedVersion="8" minRefreshableVersion="3" recordCount="3729" xr:uid="{CDFB9D16-64D9-4DAD-91BB-964B6BADF29C}">
  <cacheSource type="worksheet">
    <worksheetSource name="ZeptoData"/>
  </cacheSource>
  <cacheFields count="19">
    <cacheField name="Category" numFmtId="0">
      <sharedItems count="14">
        <s v="Fruits &amp; Vegetables"/>
        <s v="Cooking Essentials"/>
        <s v="Munchies"/>
        <s v="Dairy, Bread &amp; Batter"/>
        <s v="Beverages"/>
        <s v="Packaged Food"/>
        <s v="Ice Cream &amp; Desserts"/>
        <s v="Chocolates &amp; Candies"/>
        <s v="Meats, Fish &amp; Eggs"/>
        <s v="Biscuits"/>
        <s v="Personal Care"/>
        <s v="Paan Corner"/>
        <s v="Home &amp; Cleaning"/>
        <s v="Health &amp; Hygiene"/>
      </sharedItems>
    </cacheField>
    <cacheField name="name" numFmtId="0">
      <sharedItems/>
    </cacheField>
    <cacheField name="Name2" numFmtId="0">
      <sharedItems/>
    </cacheField>
    <cacheField name="mrp" numFmtId="0">
      <sharedItems containsSemiMixedTypes="0" containsString="0" containsNumber="1" containsInteger="1" minValue="1000" maxValue="260000"/>
    </cacheField>
    <cacheField name="MRP_Rupees" numFmtId="164">
      <sharedItems containsSemiMixedTypes="0" containsString="0" containsNumber="1" containsInteger="1" minValue="10" maxValue="2600"/>
    </cacheField>
    <cacheField name="discountPercent" numFmtId="0">
      <sharedItems containsSemiMixedTypes="0" containsString="0" containsNumber="1" containsInteger="1" minValue="0" maxValue="51"/>
    </cacheField>
    <cacheField name="availableQuantity" numFmtId="0">
      <sharedItems containsSemiMixedTypes="0" containsString="0" containsNumber="1" containsInteger="1" minValue="0" maxValue="6"/>
    </cacheField>
    <cacheField name="discountedSellingPrice" numFmtId="0">
      <sharedItems containsSemiMixedTypes="0" containsString="0" containsNumber="1" containsInteger="1" minValue="900" maxValue="139900"/>
    </cacheField>
    <cacheField name="Sale_Price" numFmtId="164">
      <sharedItems containsSemiMixedTypes="0" containsString="0" containsNumber="1" minValue="9" maxValue="1399"/>
    </cacheField>
    <cacheField name="weightInGms" numFmtId="0">
      <sharedItems containsSemiMixedTypes="0" containsString="0" containsNumber="1" containsInteger="1" minValue="0" maxValue="10000"/>
    </cacheField>
    <cacheField name="outOfStock" numFmtId="0">
      <sharedItems count="2">
        <b v="0"/>
        <b v="1"/>
      </sharedItems>
    </cacheField>
    <cacheField name="quantity" numFmtId="0">
      <sharedItems containsSemiMixedTypes="0" containsString="0" containsNumber="1" containsInteger="1" minValue="0" maxValue="1500"/>
    </cacheField>
    <cacheField name="Blank" numFmtId="0">
      <sharedItems containsNonDate="0" containsString="0" containsBlank="1"/>
    </cacheField>
    <cacheField name="Savings" numFmtId="164">
      <sharedItems containsSemiMixedTypes="0" containsString="0" containsNumber="1" minValue="0" maxValue="1201"/>
    </cacheField>
    <cacheField name="Stock_Status" numFmtId="0">
      <sharedItems count="3">
        <s v="HEALTHY"/>
        <s v="LOW STOCK"/>
        <s v="Out of Stock"/>
      </sharedItems>
    </cacheField>
    <cacheField name="Price_Category" numFmtId="0">
      <sharedItems count="3">
        <s v="Budget"/>
        <s v="Mid-Range"/>
        <s v="Premium"/>
      </sharedItems>
    </cacheField>
    <cacheField name="Is_Discount_Correct?" numFmtId="0">
      <sharedItems/>
    </cacheField>
    <cacheField name="Discount_Tier" numFmtId="0">
      <sharedItems count="3">
        <s v="Mega (&gt;15%)"/>
        <s v="Standard (1-15%)"/>
        <s v="No Discount"/>
      </sharedItems>
    </cacheField>
    <cacheField name="Pack_Size" numFmtId="0">
      <sharedItems count="3">
        <s v="Large (&gt;500g)"/>
        <s v="Small (&lt;100g)"/>
        <s v="Medium (100-500g)"/>
      </sharedItems>
    </cacheField>
  </cacheFields>
  <extLst>
    <ext xmlns:x14="http://schemas.microsoft.com/office/spreadsheetml/2009/9/main" uri="{725AE2AE-9491-48be-B2B4-4EB974FC3084}">
      <x14:pivotCacheDefinition pivotCacheId="13254568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9">
  <r>
    <x v="0"/>
    <s v="Onion"/>
    <s v="Onion"/>
    <n v="2500"/>
    <n v="25"/>
    <n v="16"/>
    <n v="3"/>
    <n v="2100"/>
    <n v="21"/>
    <n v="1000"/>
    <x v="0"/>
    <n v="1"/>
    <m/>
    <n v="4"/>
    <x v="0"/>
    <x v="0"/>
    <s v="Match"/>
    <x v="0"/>
    <x v="0"/>
  </r>
  <r>
    <x v="0"/>
    <s v="Tomato Hybrid"/>
    <s v="Tomato Hybrid"/>
    <n v="4200"/>
    <n v="42"/>
    <n v="16"/>
    <n v="3"/>
    <n v="3500"/>
    <n v="35"/>
    <n v="1000"/>
    <x v="0"/>
    <n v="1"/>
    <m/>
    <n v="7"/>
    <x v="0"/>
    <x v="0"/>
    <s v="Error"/>
    <x v="0"/>
    <x v="0"/>
  </r>
  <r>
    <x v="0"/>
    <s v="Tender Coconut"/>
    <s v="Tender Coconut"/>
    <n v="5100"/>
    <n v="51"/>
    <n v="15"/>
    <n v="3"/>
    <n v="4300"/>
    <n v="43"/>
    <n v="58"/>
    <x v="0"/>
    <n v="1"/>
    <m/>
    <n v="8"/>
    <x v="0"/>
    <x v="0"/>
    <s v="Error"/>
    <x v="1"/>
    <x v="1"/>
  </r>
  <r>
    <x v="0"/>
    <s v="Coriander Leaves"/>
    <s v="Coriander Leaves"/>
    <n v="2000"/>
    <n v="20"/>
    <n v="15"/>
    <n v="3"/>
    <n v="1700"/>
    <n v="17"/>
    <n v="100"/>
    <x v="0"/>
    <n v="100"/>
    <m/>
    <n v="3"/>
    <x v="0"/>
    <x v="0"/>
    <s v="Match"/>
    <x v="1"/>
    <x v="1"/>
  </r>
  <r>
    <x v="0"/>
    <s v="Ladies Finger"/>
    <s v="Ladies Finger"/>
    <n v="1400"/>
    <n v="14"/>
    <n v="14"/>
    <n v="3"/>
    <n v="1200"/>
    <n v="12"/>
    <n v="250"/>
    <x v="0"/>
    <n v="250"/>
    <m/>
    <n v="2"/>
    <x v="0"/>
    <x v="0"/>
    <s v="Match"/>
    <x v="1"/>
    <x v="2"/>
  </r>
  <r>
    <x v="0"/>
    <s v="Potato"/>
    <s v="Potato"/>
    <n v="3500"/>
    <n v="35"/>
    <n v="17"/>
    <n v="3"/>
    <n v="2900"/>
    <n v="29"/>
    <n v="1000"/>
    <x v="0"/>
    <n v="1"/>
    <m/>
    <n v="6"/>
    <x v="0"/>
    <x v="0"/>
    <s v="Match"/>
    <x v="0"/>
    <x v="0"/>
  </r>
  <r>
    <x v="0"/>
    <s v="Lemon"/>
    <s v="Lemon"/>
    <n v="7500"/>
    <n v="75"/>
    <n v="16"/>
    <n v="3"/>
    <n v="6300"/>
    <n v="63"/>
    <n v="200"/>
    <x v="0"/>
    <n v="200"/>
    <m/>
    <n v="12"/>
    <x v="0"/>
    <x v="1"/>
    <s v="Match"/>
    <x v="0"/>
    <x v="2"/>
  </r>
  <r>
    <x v="0"/>
    <s v="Watermelon"/>
    <s v="Watermelon"/>
    <n v="5800"/>
    <n v="58"/>
    <n v="15"/>
    <n v="3"/>
    <n v="4900"/>
    <n v="49"/>
    <n v="58"/>
    <x v="0"/>
    <n v="1"/>
    <m/>
    <n v="9"/>
    <x v="0"/>
    <x v="0"/>
    <s v="Error"/>
    <x v="1"/>
    <x v="1"/>
  </r>
  <r>
    <x v="0"/>
    <s v="Capsicum Green"/>
    <s v="Capsicum Green"/>
    <n v="2300"/>
    <n v="23"/>
    <n v="17"/>
    <n v="3"/>
    <n v="1900"/>
    <n v="19"/>
    <n v="250"/>
    <x v="0"/>
    <n v="250"/>
    <m/>
    <n v="4"/>
    <x v="0"/>
    <x v="0"/>
    <s v="Match"/>
    <x v="0"/>
    <x v="2"/>
  </r>
  <r>
    <x v="0"/>
    <s v="Chilli Green"/>
    <s v="Chilli Green"/>
    <n v="1900"/>
    <n v="19"/>
    <n v="15"/>
    <n v="3"/>
    <n v="1600"/>
    <n v="16"/>
    <n v="100"/>
    <x v="0"/>
    <n v="100"/>
    <m/>
    <n v="3"/>
    <x v="0"/>
    <x v="0"/>
    <s v="Error"/>
    <x v="1"/>
    <x v="1"/>
  </r>
  <r>
    <x v="0"/>
    <s v="Banana Robusta"/>
    <s v="Banana Robusta"/>
    <n v="2900"/>
    <n v="29"/>
    <n v="17"/>
    <n v="3"/>
    <n v="2400"/>
    <n v="24"/>
    <n v="348"/>
    <x v="0"/>
    <n v="6"/>
    <m/>
    <n v="5"/>
    <x v="0"/>
    <x v="0"/>
    <s v="Match"/>
    <x v="0"/>
    <x v="2"/>
  </r>
  <r>
    <x v="0"/>
    <s v="Garlic Indian"/>
    <s v="Garlic Indian"/>
    <n v="1100"/>
    <n v="11"/>
    <n v="18"/>
    <n v="3"/>
    <n v="900"/>
    <n v="9"/>
    <n v="100"/>
    <x v="0"/>
    <n v="100"/>
    <m/>
    <n v="2"/>
    <x v="0"/>
    <x v="0"/>
    <s v="Match"/>
    <x v="0"/>
    <x v="1"/>
  </r>
  <r>
    <x v="0"/>
    <s v="Cauliflower"/>
    <s v="Cauliflower"/>
    <n v="2600"/>
    <n v="26"/>
    <n v="15"/>
    <n v="3"/>
    <n v="2200"/>
    <n v="22"/>
    <n v="58"/>
    <x v="0"/>
    <n v="1"/>
    <m/>
    <n v="4"/>
    <x v="0"/>
    <x v="0"/>
    <s v="Match"/>
    <x v="1"/>
    <x v="1"/>
  </r>
  <r>
    <x v="0"/>
    <s v="Ginger"/>
    <s v="Ginger"/>
    <n v="1400"/>
    <n v="14"/>
    <n v="14"/>
    <n v="3"/>
    <n v="1200"/>
    <n v="12"/>
    <n v="200"/>
    <x v="0"/>
    <n v="200"/>
    <m/>
    <n v="2"/>
    <x v="0"/>
    <x v="0"/>
    <s v="Match"/>
    <x v="1"/>
    <x v="2"/>
  </r>
  <r>
    <x v="0"/>
    <s v="Spinach"/>
    <s v="Spinach"/>
    <n v="1900"/>
    <n v="19"/>
    <n v="15"/>
    <n v="3"/>
    <n v="1600"/>
    <n v="16"/>
    <n v="250"/>
    <x v="0"/>
    <n v="250"/>
    <m/>
    <n v="3"/>
    <x v="0"/>
    <x v="0"/>
    <s v="Error"/>
    <x v="1"/>
    <x v="2"/>
  </r>
  <r>
    <x v="0"/>
    <s v="Muskmelon"/>
    <s v="Muskmelon"/>
    <n v="4200"/>
    <n v="42"/>
    <n v="16"/>
    <n v="3"/>
    <n v="3500"/>
    <n v="35"/>
    <n v="58"/>
    <x v="0"/>
    <n v="1"/>
    <m/>
    <n v="7"/>
    <x v="0"/>
    <x v="0"/>
    <s v="Error"/>
    <x v="0"/>
    <x v="1"/>
  </r>
  <r>
    <x v="0"/>
    <s v="Cabbage"/>
    <s v="Cabbage"/>
    <n v="1500"/>
    <n v="15"/>
    <n v="13"/>
    <n v="3"/>
    <n v="1300"/>
    <n v="13"/>
    <n v="58"/>
    <x v="0"/>
    <n v="1"/>
    <m/>
    <n v="2"/>
    <x v="0"/>
    <x v="0"/>
    <s v="Match"/>
    <x v="1"/>
    <x v="1"/>
  </r>
  <r>
    <x v="0"/>
    <s v="Methi"/>
    <s v="Methi"/>
    <n v="3000"/>
    <n v="30"/>
    <n v="16"/>
    <n v="3"/>
    <n v="2500"/>
    <n v="25"/>
    <n v="250"/>
    <x v="0"/>
    <n v="250"/>
    <m/>
    <n v="5"/>
    <x v="0"/>
    <x v="0"/>
    <s v="Error"/>
    <x v="0"/>
    <x v="2"/>
  </r>
  <r>
    <x v="0"/>
    <s v="Broccoli"/>
    <s v="Broccoli"/>
    <n v="3600"/>
    <n v="36"/>
    <n v="16"/>
    <n v="3"/>
    <n v="3000"/>
    <n v="30"/>
    <n v="500"/>
    <x v="0"/>
    <n v="500"/>
    <m/>
    <n v="6"/>
    <x v="0"/>
    <x v="0"/>
    <s v="Error"/>
    <x v="0"/>
    <x v="2"/>
  </r>
  <r>
    <x v="0"/>
    <s v="Sapota"/>
    <s v="Sapota"/>
    <n v="3000"/>
    <n v="30"/>
    <n v="16"/>
    <n v="3"/>
    <n v="2500"/>
    <n v="25"/>
    <n v="348"/>
    <x v="0"/>
    <n v="6"/>
    <m/>
    <n v="5"/>
    <x v="0"/>
    <x v="0"/>
    <s v="Error"/>
    <x v="0"/>
    <x v="2"/>
  </r>
  <r>
    <x v="0"/>
    <s v="Onion"/>
    <s v="Onion"/>
    <n v="6800"/>
    <n v="68"/>
    <n v="16"/>
    <n v="3"/>
    <n v="5700"/>
    <n v="57"/>
    <n v="3000"/>
    <x v="0"/>
    <n v="3"/>
    <m/>
    <n v="11"/>
    <x v="0"/>
    <x v="1"/>
    <s v="Match"/>
    <x v="0"/>
    <x v="0"/>
  </r>
  <r>
    <x v="0"/>
    <s v="Potato"/>
    <s v="Potato"/>
    <n v="10000"/>
    <n v="100"/>
    <n v="16"/>
    <n v="3"/>
    <n v="8400"/>
    <n v="84"/>
    <n v="3000"/>
    <x v="0"/>
    <n v="3"/>
    <m/>
    <n v="16"/>
    <x v="0"/>
    <x v="1"/>
    <s v="Match"/>
    <x v="0"/>
    <x v="0"/>
  </r>
  <r>
    <x v="0"/>
    <s v="Orange Nagpur"/>
    <s v="Orange Nagpur"/>
    <n v="8200"/>
    <n v="82"/>
    <n v="15"/>
    <n v="3"/>
    <n v="6900"/>
    <n v="69"/>
    <n v="232"/>
    <x v="0"/>
    <n v="4"/>
    <m/>
    <n v="13"/>
    <x v="0"/>
    <x v="1"/>
    <s v="Error"/>
    <x v="1"/>
    <x v="2"/>
  </r>
  <r>
    <x v="0"/>
    <s v="Mint Leaves"/>
    <s v="Mint Leaves"/>
    <n v="1100"/>
    <n v="11"/>
    <n v="18"/>
    <n v="3"/>
    <n v="900"/>
    <n v="9"/>
    <n v="100"/>
    <x v="0"/>
    <n v="100"/>
    <m/>
    <n v="2"/>
    <x v="0"/>
    <x v="0"/>
    <s v="Match"/>
    <x v="0"/>
    <x v="1"/>
  </r>
  <r>
    <x v="0"/>
    <s v="Beans French"/>
    <s v="Beans French"/>
    <n v="3300"/>
    <n v="33"/>
    <n v="15"/>
    <n v="3"/>
    <n v="2800"/>
    <n v="28"/>
    <n v="250"/>
    <x v="0"/>
    <n v="250"/>
    <m/>
    <n v="5"/>
    <x v="0"/>
    <x v="0"/>
    <s v="Match"/>
    <x v="1"/>
    <x v="2"/>
  </r>
  <r>
    <x v="0"/>
    <s v="Bottle Gourd"/>
    <s v="Bottle Gourd"/>
    <n v="2600"/>
    <n v="26"/>
    <n v="15"/>
    <n v="3"/>
    <n v="2200"/>
    <n v="22"/>
    <n v="58"/>
    <x v="0"/>
    <n v="1"/>
    <m/>
    <n v="4"/>
    <x v="0"/>
    <x v="0"/>
    <s v="Match"/>
    <x v="1"/>
    <x v="1"/>
  </r>
  <r>
    <x v="0"/>
    <s v="Banana Elaichi"/>
    <s v="Banana Elaichi"/>
    <n v="5800"/>
    <n v="58"/>
    <n v="15"/>
    <n v="3"/>
    <n v="4900"/>
    <n v="49"/>
    <n v="348"/>
    <x v="0"/>
    <n v="6"/>
    <m/>
    <n v="9"/>
    <x v="0"/>
    <x v="0"/>
    <s v="Error"/>
    <x v="1"/>
    <x v="2"/>
  </r>
  <r>
    <x v="0"/>
    <s v="Coconut Big"/>
    <s v="Coconut Big"/>
    <n v="3600"/>
    <n v="36"/>
    <n v="16"/>
    <n v="3"/>
    <n v="3000"/>
    <n v="30"/>
    <n v="58"/>
    <x v="0"/>
    <n v="1"/>
    <m/>
    <n v="6"/>
    <x v="0"/>
    <x v="0"/>
    <s v="Error"/>
    <x v="0"/>
    <x v="1"/>
  </r>
  <r>
    <x v="0"/>
    <s v="Curry Leaves"/>
    <s v="Curry Leaves"/>
    <n v="1300"/>
    <n v="13"/>
    <n v="15"/>
    <n v="3"/>
    <n v="1100"/>
    <n v="11"/>
    <n v="50"/>
    <x v="0"/>
    <n v="50"/>
    <m/>
    <n v="2"/>
    <x v="0"/>
    <x v="0"/>
    <s v="Match"/>
    <x v="1"/>
    <x v="1"/>
  </r>
  <r>
    <x v="0"/>
    <s v="Brinjal Bharta"/>
    <s v="Brinjal Bharta"/>
    <n v="1900"/>
    <n v="19"/>
    <n v="15"/>
    <n v="3"/>
    <n v="1600"/>
    <n v="16"/>
    <n v="58"/>
    <x v="0"/>
    <n v="1"/>
    <m/>
    <n v="3"/>
    <x v="0"/>
    <x v="0"/>
    <s v="Error"/>
    <x v="1"/>
    <x v="1"/>
  </r>
  <r>
    <x v="0"/>
    <s v="Lettuce Iceberg"/>
    <s v="Lettuce Iceberg"/>
    <n v="2500"/>
    <n v="25"/>
    <n v="16"/>
    <n v="3"/>
    <n v="2100"/>
    <n v="21"/>
    <n v="250"/>
    <x v="0"/>
    <n v="250"/>
    <m/>
    <n v="4"/>
    <x v="0"/>
    <x v="0"/>
    <s v="Match"/>
    <x v="0"/>
    <x v="2"/>
  </r>
  <r>
    <x v="0"/>
    <s v="Papaya"/>
    <s v="Papaya"/>
    <n v="5400"/>
    <n v="54"/>
    <n v="16"/>
    <n v="3"/>
    <n v="4500"/>
    <n v="45"/>
    <n v="58"/>
    <x v="0"/>
    <n v="1"/>
    <m/>
    <n v="9"/>
    <x v="0"/>
    <x v="0"/>
    <s v="Error"/>
    <x v="0"/>
    <x v="1"/>
  </r>
  <r>
    <x v="0"/>
    <s v="Apple Shimla"/>
    <s v="Apple Shimla"/>
    <n v="14200"/>
    <n v="142"/>
    <n v="16"/>
    <n v="3"/>
    <n v="11900"/>
    <n v="119"/>
    <n v="232"/>
    <x v="0"/>
    <n v="4"/>
    <m/>
    <n v="23"/>
    <x v="0"/>
    <x v="1"/>
    <s v="Match"/>
    <x v="0"/>
    <x v="2"/>
  </r>
  <r>
    <x v="0"/>
    <s v="Bitter Gourd"/>
    <s v="Bitter Gourd"/>
    <n v="1800"/>
    <n v="18"/>
    <n v="16"/>
    <n v="3"/>
    <n v="1500"/>
    <n v="15"/>
    <n v="250"/>
    <x v="0"/>
    <n v="250"/>
    <m/>
    <n v="3"/>
    <x v="0"/>
    <x v="0"/>
    <s v="Error"/>
    <x v="0"/>
    <x v="2"/>
  </r>
  <r>
    <x v="0"/>
    <s v="Brinjal Small"/>
    <s v="Brinjal Small"/>
    <n v="1800"/>
    <n v="18"/>
    <n v="16"/>
    <n v="3"/>
    <n v="1500"/>
    <n v="15"/>
    <n v="250"/>
    <x v="0"/>
    <n v="250"/>
    <m/>
    <n v="3"/>
    <x v="0"/>
    <x v="0"/>
    <s v="Error"/>
    <x v="0"/>
    <x v="2"/>
  </r>
  <r>
    <x v="0"/>
    <s v="Sweet Corn"/>
    <s v="Sweet Corn"/>
    <n v="3600"/>
    <n v="36"/>
    <n v="16"/>
    <n v="3"/>
    <n v="3000"/>
    <n v="30"/>
    <n v="116"/>
    <x v="0"/>
    <n v="2"/>
    <m/>
    <n v="6"/>
    <x v="0"/>
    <x v="0"/>
    <s v="Error"/>
    <x v="0"/>
    <x v="2"/>
  </r>
  <r>
    <x v="0"/>
    <s v="Spring Onion"/>
    <s v="Spring Onion"/>
    <n v="1800"/>
    <n v="18"/>
    <n v="16"/>
    <n v="3"/>
    <n v="1500"/>
    <n v="15"/>
    <n v="250"/>
    <x v="0"/>
    <n v="250"/>
    <m/>
    <n v="3"/>
    <x v="0"/>
    <x v="0"/>
    <s v="Error"/>
    <x v="0"/>
    <x v="2"/>
  </r>
  <r>
    <x v="0"/>
    <s v="Bell Peppers Red &amp; Yellow"/>
    <s v="Bell Peppers Red &amp; Yellow"/>
    <n v="11800"/>
    <n v="118"/>
    <n v="16"/>
    <n v="3"/>
    <n v="9900"/>
    <n v="99"/>
    <n v="116"/>
    <x v="0"/>
    <n v="2"/>
    <m/>
    <n v="19"/>
    <x v="0"/>
    <x v="1"/>
    <s v="Match"/>
    <x v="0"/>
    <x v="2"/>
  </r>
  <r>
    <x v="0"/>
    <s v="Pomegranate"/>
    <s v="Pomegranate"/>
    <n v="10600"/>
    <n v="106"/>
    <n v="16"/>
    <n v="3"/>
    <n v="8900"/>
    <n v="89"/>
    <n v="116"/>
    <x v="0"/>
    <n v="2"/>
    <m/>
    <n v="17"/>
    <x v="0"/>
    <x v="1"/>
    <s v="Match"/>
    <x v="0"/>
    <x v="2"/>
  </r>
  <r>
    <x v="0"/>
    <s v="Sweet Lime"/>
    <s v="Sweet Lime"/>
    <n v="3000"/>
    <n v="30"/>
    <n v="16"/>
    <n v="3"/>
    <n v="2500"/>
    <n v="25"/>
    <n v="116"/>
    <x v="0"/>
    <n v="2"/>
    <m/>
    <n v="5"/>
    <x v="0"/>
    <x v="0"/>
    <s v="Error"/>
    <x v="0"/>
    <x v="2"/>
  </r>
  <r>
    <x v="0"/>
    <s v="Baby Potato"/>
    <s v="Baby Potato"/>
    <n v="1900"/>
    <n v="19"/>
    <n v="15"/>
    <n v="3"/>
    <n v="1600"/>
    <n v="16"/>
    <n v="500"/>
    <x v="0"/>
    <n v="500"/>
    <m/>
    <n v="3"/>
    <x v="0"/>
    <x v="0"/>
    <s v="Error"/>
    <x v="1"/>
    <x v="2"/>
  </r>
  <r>
    <x v="0"/>
    <s v="Coccinia"/>
    <s v="Coccinia"/>
    <n v="3200"/>
    <n v="32"/>
    <n v="15"/>
    <n v="3"/>
    <n v="2700"/>
    <n v="27"/>
    <n v="250"/>
    <x v="0"/>
    <n v="250"/>
    <m/>
    <n v="5"/>
    <x v="0"/>
    <x v="0"/>
    <s v="Error"/>
    <x v="1"/>
    <x v="2"/>
  </r>
  <r>
    <x v="0"/>
    <s v="Guava"/>
    <s v="Guava"/>
    <n v="5400"/>
    <n v="54"/>
    <n v="16"/>
    <n v="3"/>
    <n v="4500"/>
    <n v="45"/>
    <n v="232"/>
    <x v="0"/>
    <n v="4"/>
    <m/>
    <n v="9"/>
    <x v="0"/>
    <x v="0"/>
    <s v="Error"/>
    <x v="0"/>
    <x v="2"/>
  </r>
  <r>
    <x v="0"/>
    <s v="Apple Washington"/>
    <s v="Apple Washington"/>
    <n v="17700"/>
    <n v="177"/>
    <n v="15"/>
    <n v="3"/>
    <n v="14900"/>
    <n v="149"/>
    <n v="232"/>
    <x v="0"/>
    <n v="4"/>
    <m/>
    <n v="28"/>
    <x v="0"/>
    <x v="1"/>
    <s v="Error"/>
    <x v="1"/>
    <x v="2"/>
  </r>
  <r>
    <x v="0"/>
    <s v="Amla"/>
    <s v="Amla"/>
    <n v="3200"/>
    <n v="32"/>
    <n v="15"/>
    <n v="3"/>
    <n v="2700"/>
    <n v="27"/>
    <n v="250"/>
    <x v="0"/>
    <n v="250"/>
    <m/>
    <n v="5"/>
    <x v="0"/>
    <x v="0"/>
    <s v="Error"/>
    <x v="1"/>
    <x v="2"/>
  </r>
  <r>
    <x v="0"/>
    <s v="Beans Cluster"/>
    <s v="Beans Cluster"/>
    <n v="3000"/>
    <n v="30"/>
    <n v="16"/>
    <n v="3"/>
    <n v="2500"/>
    <n v="25"/>
    <n v="250"/>
    <x v="0"/>
    <n v="250"/>
    <m/>
    <n v="5"/>
    <x v="0"/>
    <x v="0"/>
    <s v="Error"/>
    <x v="0"/>
    <x v="2"/>
  </r>
  <r>
    <x v="0"/>
    <s v="Apple Royal Gala"/>
    <s v="Apple Royal Gala"/>
    <n v="18900"/>
    <n v="189"/>
    <n v="15"/>
    <n v="3"/>
    <n v="15900"/>
    <n v="159"/>
    <n v="232"/>
    <x v="0"/>
    <n v="4"/>
    <m/>
    <n v="30"/>
    <x v="0"/>
    <x v="2"/>
    <s v="Error"/>
    <x v="1"/>
    <x v="2"/>
  </r>
  <r>
    <x v="0"/>
    <s v="Chilli Bhaji"/>
    <s v="Chilli Bhaji"/>
    <n v="3000"/>
    <n v="30"/>
    <n v="16"/>
    <n v="3"/>
    <n v="2500"/>
    <n v="25"/>
    <n v="250"/>
    <x v="0"/>
    <n v="250"/>
    <m/>
    <n v="5"/>
    <x v="0"/>
    <x v="0"/>
    <s v="Error"/>
    <x v="0"/>
    <x v="2"/>
  </r>
  <r>
    <x v="0"/>
    <s v="Lettuce Green"/>
    <s v="Lettuce Green"/>
    <n v="2300"/>
    <n v="23"/>
    <n v="17"/>
    <n v="3"/>
    <n v="1900"/>
    <n v="19"/>
    <n v="100"/>
    <x v="0"/>
    <n v="100"/>
    <m/>
    <n v="4"/>
    <x v="0"/>
    <x v="0"/>
    <s v="Match"/>
    <x v="0"/>
    <x v="1"/>
  </r>
  <r>
    <x v="0"/>
    <s v="Baby Corn Peeled"/>
    <s v="Baby Corn Peeled"/>
    <n v="3500"/>
    <n v="35"/>
    <n v="17"/>
    <n v="3"/>
    <n v="2900"/>
    <n v="29"/>
    <n v="250"/>
    <x v="0"/>
    <n v="250"/>
    <m/>
    <n v="6"/>
    <x v="0"/>
    <x v="0"/>
    <s v="Match"/>
    <x v="0"/>
    <x v="2"/>
  </r>
  <r>
    <x v="0"/>
    <s v="Mixed Sprouts"/>
    <s v="Mixed Sprouts"/>
    <n v="3500"/>
    <n v="35"/>
    <n v="17"/>
    <n v="3"/>
    <n v="2900"/>
    <n v="29"/>
    <n v="200"/>
    <x v="0"/>
    <n v="200"/>
    <m/>
    <n v="6"/>
    <x v="0"/>
    <x v="0"/>
    <s v="Match"/>
    <x v="0"/>
    <x v="2"/>
  </r>
  <r>
    <x v="0"/>
    <s v="Zucchini Green"/>
    <s v="Zucchini Green"/>
    <n v="3500"/>
    <n v="35"/>
    <n v="17"/>
    <n v="3"/>
    <n v="2900"/>
    <n v="29"/>
    <n v="250"/>
    <x v="0"/>
    <n v="250"/>
    <m/>
    <n v="6"/>
    <x v="0"/>
    <x v="0"/>
    <s v="Match"/>
    <x v="0"/>
    <x v="2"/>
  </r>
  <r>
    <x v="0"/>
    <s v="Beans Broad"/>
    <s v="Beans Broad"/>
    <n v="4200"/>
    <n v="42"/>
    <n v="16"/>
    <n v="3"/>
    <n v="3500"/>
    <n v="35"/>
    <n v="250"/>
    <x v="0"/>
    <n v="250"/>
    <m/>
    <n v="7"/>
    <x v="0"/>
    <x v="0"/>
    <s v="Error"/>
    <x v="0"/>
    <x v="2"/>
  </r>
  <r>
    <x v="0"/>
    <s v="Raw Banana"/>
    <s v="Raw Banana"/>
    <n v="2000"/>
    <n v="20"/>
    <n v="15"/>
    <n v="6"/>
    <n v="1700"/>
    <n v="17"/>
    <n v="500"/>
    <x v="0"/>
    <n v="500"/>
    <m/>
    <n v="3"/>
    <x v="0"/>
    <x v="0"/>
    <s v="Match"/>
    <x v="1"/>
    <x v="2"/>
  </r>
  <r>
    <x v="0"/>
    <s v="Colocasia"/>
    <s v="Colocasia"/>
    <n v="2900"/>
    <n v="29"/>
    <n v="17"/>
    <n v="6"/>
    <n v="2400"/>
    <n v="24"/>
    <n v="500"/>
    <x v="0"/>
    <n v="500"/>
    <m/>
    <n v="5"/>
    <x v="0"/>
    <x v="0"/>
    <s v="Match"/>
    <x v="0"/>
    <x v="2"/>
  </r>
  <r>
    <x v="0"/>
    <s v="Tomato Cherry"/>
    <s v="Tomato Cherry"/>
    <n v="3500"/>
    <n v="35"/>
    <n v="17"/>
    <n v="3"/>
    <n v="2900"/>
    <n v="29"/>
    <n v="200"/>
    <x v="0"/>
    <n v="200"/>
    <m/>
    <n v="6"/>
    <x v="0"/>
    <x v="0"/>
    <s v="Match"/>
    <x v="0"/>
    <x v="2"/>
  </r>
  <r>
    <x v="0"/>
    <s v="Sweet Potato"/>
    <s v="Sweet Potato"/>
    <n v="3800"/>
    <n v="38"/>
    <n v="15"/>
    <n v="3"/>
    <n v="3200"/>
    <n v="32"/>
    <n v="500"/>
    <x v="0"/>
    <n v="500"/>
    <m/>
    <n v="6"/>
    <x v="0"/>
    <x v="0"/>
    <s v="Error"/>
    <x v="1"/>
    <x v="2"/>
  </r>
  <r>
    <x v="0"/>
    <s v="Pineapple Slice"/>
    <s v="Pineapple Slice"/>
    <n v="8900"/>
    <n v="89"/>
    <n v="15"/>
    <n v="3"/>
    <n v="7500"/>
    <n v="75"/>
    <n v="200"/>
    <x v="0"/>
    <n v="200"/>
    <m/>
    <n v="14"/>
    <x v="0"/>
    <x v="1"/>
    <s v="Error"/>
    <x v="1"/>
    <x v="2"/>
  </r>
  <r>
    <x v="0"/>
    <s v="Orange"/>
    <s v="Orange"/>
    <n v="5400"/>
    <n v="54"/>
    <n v="16"/>
    <n v="3"/>
    <n v="4500"/>
    <n v="45"/>
    <n v="116"/>
    <x v="0"/>
    <n v="2"/>
    <m/>
    <n v="9"/>
    <x v="0"/>
    <x v="0"/>
    <s v="Error"/>
    <x v="0"/>
    <x v="2"/>
  </r>
  <r>
    <x v="0"/>
    <s v="Dragon Fruit Imported"/>
    <s v="Dragon Fruit Imported"/>
    <n v="7000"/>
    <n v="70"/>
    <n v="15"/>
    <n v="3"/>
    <n v="5900"/>
    <n v="59"/>
    <n v="58"/>
    <x v="0"/>
    <n v="1"/>
    <m/>
    <n v="11"/>
    <x v="0"/>
    <x v="1"/>
    <s v="Error"/>
    <x v="1"/>
    <x v="1"/>
  </r>
  <r>
    <x v="0"/>
    <s v="Zucchini Yellow"/>
    <s v="Zucchini Yellow"/>
    <n v="4200"/>
    <n v="42"/>
    <n v="16"/>
    <n v="3"/>
    <n v="3500"/>
    <n v="35"/>
    <n v="250"/>
    <x v="0"/>
    <n v="500"/>
    <m/>
    <n v="7"/>
    <x v="0"/>
    <x v="0"/>
    <s v="Error"/>
    <x v="0"/>
    <x v="2"/>
  </r>
  <r>
    <x v="0"/>
    <s v="Apple Kinnaur"/>
    <s v="Apple Kinnaur"/>
    <n v="14200"/>
    <n v="142"/>
    <n v="16"/>
    <n v="6"/>
    <n v="11900"/>
    <n v="119"/>
    <n v="232"/>
    <x v="0"/>
    <n v="4"/>
    <m/>
    <n v="23"/>
    <x v="0"/>
    <x v="1"/>
    <s v="Match"/>
    <x v="0"/>
    <x v="2"/>
  </r>
  <r>
    <x v="0"/>
    <s v="Pineapple"/>
    <s v="Pineapple"/>
    <n v="9400"/>
    <n v="94"/>
    <n v="15"/>
    <n v="3"/>
    <n v="7900"/>
    <n v="79"/>
    <n v="58"/>
    <x v="0"/>
    <n v="1"/>
    <m/>
    <n v="15"/>
    <x v="0"/>
    <x v="1"/>
    <s v="Error"/>
    <x v="1"/>
    <x v="1"/>
  </r>
  <r>
    <x v="0"/>
    <s v="Basil"/>
    <s v="Basil"/>
    <n v="2000"/>
    <n v="20"/>
    <n v="15"/>
    <n v="3"/>
    <n v="1700"/>
    <n v="17"/>
    <n v="100"/>
    <x v="0"/>
    <n v="100"/>
    <m/>
    <n v="3"/>
    <x v="0"/>
    <x v="0"/>
    <s v="Match"/>
    <x v="1"/>
    <x v="1"/>
  </r>
  <r>
    <x v="0"/>
    <s v="Parsley"/>
    <s v="Parsley"/>
    <n v="1700"/>
    <n v="17"/>
    <n v="17"/>
    <n v="3"/>
    <n v="1400"/>
    <n v="14"/>
    <n v="100"/>
    <x v="0"/>
    <n v="100"/>
    <m/>
    <n v="3"/>
    <x v="0"/>
    <x v="0"/>
    <s v="Error"/>
    <x v="0"/>
    <x v="1"/>
  </r>
  <r>
    <x v="0"/>
    <s v="Ridge Gourd"/>
    <s v="Ridge Gourd"/>
    <n v="3000"/>
    <n v="30"/>
    <n v="16"/>
    <n v="3"/>
    <n v="2500"/>
    <n v="25"/>
    <n v="500"/>
    <x v="0"/>
    <n v="500"/>
    <m/>
    <n v="5"/>
    <x v="0"/>
    <x v="0"/>
    <s v="Error"/>
    <x v="0"/>
    <x v="2"/>
  </r>
  <r>
    <x v="0"/>
    <s v="Papaya Cut"/>
    <s v="Papaya Cut"/>
    <n v="4600"/>
    <n v="46"/>
    <n v="15"/>
    <n v="3"/>
    <n v="3900"/>
    <n v="39"/>
    <n v="200"/>
    <x v="0"/>
    <n v="200"/>
    <m/>
    <n v="7"/>
    <x v="0"/>
    <x v="0"/>
    <s v="Match"/>
    <x v="1"/>
    <x v="2"/>
  </r>
  <r>
    <x v="0"/>
    <s v="Pomegranate Peeled"/>
    <s v="Pomegranate Peeled"/>
    <n v="5800"/>
    <n v="58"/>
    <n v="15"/>
    <n v="2"/>
    <n v="4900"/>
    <n v="49"/>
    <n v="100"/>
    <x v="0"/>
    <n v="100"/>
    <m/>
    <n v="9"/>
    <x v="1"/>
    <x v="0"/>
    <s v="Error"/>
    <x v="1"/>
    <x v="1"/>
  </r>
  <r>
    <x v="0"/>
    <s v="Pear Green Imported"/>
    <s v="Pear Green Imported"/>
    <n v="8200"/>
    <n v="82"/>
    <n v="15"/>
    <n v="3"/>
    <n v="6900"/>
    <n v="69"/>
    <n v="116"/>
    <x v="0"/>
    <n v="2"/>
    <m/>
    <n v="13"/>
    <x v="0"/>
    <x v="1"/>
    <s v="Error"/>
    <x v="1"/>
    <x v="2"/>
  </r>
  <r>
    <x v="0"/>
    <s v="Guava Thai"/>
    <s v="Guava Thai"/>
    <n v="7000"/>
    <n v="70"/>
    <n v="15"/>
    <n v="3"/>
    <n v="5900"/>
    <n v="59"/>
    <n v="116"/>
    <x v="0"/>
    <n v="2"/>
    <m/>
    <n v="11"/>
    <x v="0"/>
    <x v="1"/>
    <s v="Error"/>
    <x v="1"/>
    <x v="2"/>
  </r>
  <r>
    <x v="0"/>
    <s v="Lettuce Red"/>
    <s v="Lettuce Red"/>
    <n v="2000"/>
    <n v="20"/>
    <n v="15"/>
    <n v="3"/>
    <n v="1700"/>
    <n v="17"/>
    <n v="100"/>
    <x v="0"/>
    <n v="100"/>
    <m/>
    <n v="3"/>
    <x v="0"/>
    <x v="0"/>
    <s v="Match"/>
    <x v="1"/>
    <x v="1"/>
  </r>
  <r>
    <x v="0"/>
    <s v="Mango Raw"/>
    <s v="Mango Raw"/>
    <n v="6000"/>
    <n v="60"/>
    <n v="16"/>
    <n v="3"/>
    <n v="5000"/>
    <n v="50"/>
    <n v="500"/>
    <x v="0"/>
    <n v="500"/>
    <m/>
    <n v="10"/>
    <x v="0"/>
    <x v="1"/>
    <s v="Error"/>
    <x v="0"/>
    <x v="2"/>
  </r>
  <r>
    <x v="0"/>
    <s v="Biryani /Pulav Mix"/>
    <s v="Biryani /Pulav Mix"/>
    <n v="5800"/>
    <n v="58"/>
    <n v="15"/>
    <n v="3"/>
    <n v="4900"/>
    <n v="49"/>
    <n v="250"/>
    <x v="0"/>
    <n v="250"/>
    <m/>
    <n v="9"/>
    <x v="0"/>
    <x v="0"/>
    <s v="Error"/>
    <x v="1"/>
    <x v="2"/>
  </r>
  <r>
    <x v="0"/>
    <s v="Banana Nendran"/>
    <s v="Banana Nendran"/>
    <n v="5400"/>
    <n v="54"/>
    <n v="16"/>
    <n v="6"/>
    <n v="4500"/>
    <n v="45"/>
    <n v="500"/>
    <x v="0"/>
    <n v="500"/>
    <m/>
    <n v="9"/>
    <x v="0"/>
    <x v="0"/>
    <s v="Error"/>
    <x v="0"/>
    <x v="2"/>
  </r>
  <r>
    <x v="0"/>
    <s v="Pumpkin Cut"/>
    <s v="Pumpkin Cut"/>
    <n v="3000"/>
    <n v="30"/>
    <n v="16"/>
    <n v="3"/>
    <n v="2500"/>
    <n v="25"/>
    <n v="200"/>
    <x v="0"/>
    <n v="200"/>
    <m/>
    <n v="5"/>
    <x v="0"/>
    <x v="0"/>
    <s v="Error"/>
    <x v="0"/>
    <x v="2"/>
  </r>
  <r>
    <x v="0"/>
    <s v="Banana Red"/>
    <s v="Banana Red"/>
    <n v="5400"/>
    <n v="54"/>
    <n v="16"/>
    <n v="6"/>
    <n v="4500"/>
    <n v="45"/>
    <n v="500"/>
    <x v="0"/>
    <n v="500"/>
    <m/>
    <n v="9"/>
    <x v="0"/>
    <x v="0"/>
    <s v="Error"/>
    <x v="0"/>
    <x v="2"/>
  </r>
  <r>
    <x v="0"/>
    <s v="Radish White"/>
    <s v="Radish White"/>
    <n v="2300"/>
    <n v="23"/>
    <n v="17"/>
    <n v="6"/>
    <n v="1900"/>
    <n v="19"/>
    <n v="500"/>
    <x v="0"/>
    <n v="500"/>
    <m/>
    <n v="4"/>
    <x v="0"/>
    <x v="0"/>
    <s v="Match"/>
    <x v="0"/>
    <x v="2"/>
  </r>
  <r>
    <x v="0"/>
    <s v="Avocado Indian Premium"/>
    <s v="Avocado Indian Premium"/>
    <n v="17700"/>
    <n v="177"/>
    <n v="15"/>
    <n v="3"/>
    <n v="14900"/>
    <n v="149"/>
    <n v="58"/>
    <x v="0"/>
    <n v="1"/>
    <m/>
    <n v="28"/>
    <x v="0"/>
    <x v="1"/>
    <s v="Error"/>
    <x v="1"/>
    <x v="1"/>
  </r>
  <r>
    <x v="0"/>
    <s v="Banana Leaf"/>
    <s v="Banana Leaf"/>
    <n v="1200"/>
    <n v="12"/>
    <n v="16"/>
    <n v="2"/>
    <n v="1000"/>
    <n v="10"/>
    <n v="58"/>
    <x v="0"/>
    <n v="1"/>
    <m/>
    <n v="2"/>
    <x v="1"/>
    <x v="0"/>
    <s v="Error"/>
    <x v="0"/>
    <x v="1"/>
  </r>
  <r>
    <x v="0"/>
    <s v="Sponge Gourd"/>
    <s v="Sponge Gourd"/>
    <n v="2500"/>
    <n v="25"/>
    <n v="16"/>
    <n v="2"/>
    <n v="2100"/>
    <n v="21"/>
    <n v="300"/>
    <x v="0"/>
    <n v="300"/>
    <m/>
    <n v="4"/>
    <x v="1"/>
    <x v="0"/>
    <s v="Match"/>
    <x v="0"/>
    <x v="2"/>
  </r>
  <r>
    <x v="0"/>
    <s v="Zama Organics Carrot"/>
    <s v="Zama Organics Carrot"/>
    <n v="2000"/>
    <n v="20"/>
    <n v="15"/>
    <n v="3"/>
    <n v="1700"/>
    <n v="17"/>
    <n v="250"/>
    <x v="0"/>
    <n v="250"/>
    <m/>
    <n v="3"/>
    <x v="0"/>
    <x v="0"/>
    <s v="Match"/>
    <x v="1"/>
    <x v="2"/>
  </r>
  <r>
    <x v="0"/>
    <s v="Safal Frozen - Mixed Vegetables"/>
    <s v="Safal Frozen - Mixed Vegetables"/>
    <n v="11000"/>
    <n v="110"/>
    <n v="4"/>
    <n v="2"/>
    <n v="10500"/>
    <n v="105"/>
    <n v="1000"/>
    <x v="0"/>
    <n v="1"/>
    <m/>
    <n v="5"/>
    <x v="1"/>
    <x v="1"/>
    <s v="Error"/>
    <x v="1"/>
    <x v="0"/>
  </r>
  <r>
    <x v="0"/>
    <s v="Zama Organics Sweet Potato"/>
    <s v="Zama Organics Sweet Potato"/>
    <n v="3700"/>
    <n v="37"/>
    <n v="16"/>
    <n v="3"/>
    <n v="3100"/>
    <n v="31"/>
    <n v="250"/>
    <x v="0"/>
    <n v="250"/>
    <m/>
    <n v="6"/>
    <x v="0"/>
    <x v="0"/>
    <s v="Match"/>
    <x v="0"/>
    <x v="2"/>
  </r>
  <r>
    <x v="0"/>
    <s v="Beetroot"/>
    <s v="Beetroot"/>
    <n v="1600"/>
    <n v="16"/>
    <n v="18"/>
    <n v="3"/>
    <n v="1300"/>
    <n v="13"/>
    <n v="500"/>
    <x v="0"/>
    <n v="500"/>
    <m/>
    <n v="3"/>
    <x v="0"/>
    <x v="0"/>
    <s v="Error"/>
    <x v="0"/>
    <x v="2"/>
  </r>
  <r>
    <x v="0"/>
    <s v="Capsicum"/>
    <s v="Capsicum"/>
    <n v="2600"/>
    <n v="26"/>
    <n v="19"/>
    <n v="3"/>
    <n v="2100"/>
    <n v="21"/>
    <n v="500"/>
    <x v="0"/>
    <n v="500"/>
    <m/>
    <n v="5"/>
    <x v="0"/>
    <x v="0"/>
    <s v="Match"/>
    <x v="0"/>
    <x v="2"/>
  </r>
  <r>
    <x v="0"/>
    <s v="Carrot"/>
    <s v="Carrot"/>
    <n v="1900"/>
    <n v="19"/>
    <n v="21"/>
    <n v="3"/>
    <n v="1500"/>
    <n v="15"/>
    <n v="500"/>
    <x v="0"/>
    <n v="500"/>
    <m/>
    <n v="4"/>
    <x v="0"/>
    <x v="0"/>
    <s v="Match"/>
    <x v="0"/>
    <x v="2"/>
  </r>
  <r>
    <x v="0"/>
    <s v="Garlic"/>
    <s v="Garlic"/>
    <n v="1700"/>
    <n v="17"/>
    <n v="23"/>
    <n v="3"/>
    <n v="1300"/>
    <n v="13"/>
    <n v="200"/>
    <x v="0"/>
    <n v="200"/>
    <m/>
    <n v="4"/>
    <x v="0"/>
    <x v="0"/>
    <s v="Error"/>
    <x v="0"/>
    <x v="2"/>
  </r>
  <r>
    <x v="0"/>
    <s v="Carrot"/>
    <s v="Carrot"/>
    <n v="1300"/>
    <n v="13"/>
    <n v="15"/>
    <n v="0"/>
    <n v="1100"/>
    <n v="11"/>
    <n v="250"/>
    <x v="1"/>
    <n v="200"/>
    <m/>
    <n v="2"/>
    <x v="2"/>
    <x v="0"/>
    <s v="Match"/>
    <x v="1"/>
    <x v="2"/>
  </r>
  <r>
    <x v="0"/>
    <s v="Beetroot"/>
    <s v="Beetroot"/>
    <n v="1100"/>
    <n v="11"/>
    <n v="18"/>
    <n v="0"/>
    <n v="900"/>
    <n v="9"/>
    <n v="250"/>
    <x v="1"/>
    <n v="250"/>
    <m/>
    <n v="2"/>
    <x v="2"/>
    <x v="0"/>
    <s v="Match"/>
    <x v="0"/>
    <x v="2"/>
  </r>
  <r>
    <x v="0"/>
    <s v="Moong Sprouts"/>
    <s v="Moong Sprouts"/>
    <n v="3500"/>
    <n v="35"/>
    <n v="17"/>
    <n v="0"/>
    <n v="2900"/>
    <n v="29"/>
    <n v="200"/>
    <x v="1"/>
    <n v="200"/>
    <m/>
    <n v="6"/>
    <x v="2"/>
    <x v="0"/>
    <s v="Match"/>
    <x v="0"/>
    <x v="2"/>
  </r>
  <r>
    <x v="0"/>
    <s v="Safal Frozen Mixed Vegetables"/>
    <s v="Safal Frozen Mixed Vegetables"/>
    <n v="6000"/>
    <n v="60"/>
    <n v="5"/>
    <n v="0"/>
    <n v="5700"/>
    <n v="57"/>
    <n v="500"/>
    <x v="1"/>
    <n v="500"/>
    <m/>
    <n v="3"/>
    <x v="2"/>
    <x v="1"/>
    <s v="Match"/>
    <x v="1"/>
    <x v="2"/>
  </r>
  <r>
    <x v="0"/>
    <s v="Safal Frozen Corn"/>
    <s v="Safal Frozen Corn"/>
    <n v="4100"/>
    <n v="41"/>
    <n v="4"/>
    <n v="0"/>
    <n v="3900"/>
    <n v="39"/>
    <n v="200"/>
    <x v="1"/>
    <n v="200"/>
    <m/>
    <n v="2"/>
    <x v="2"/>
    <x v="0"/>
    <s v="Error"/>
    <x v="1"/>
    <x v="2"/>
  </r>
  <r>
    <x v="0"/>
    <s v="Safal Frozen - Sweet Corn"/>
    <s v="Safal Frozen - Sweet Corn"/>
    <n v="16000"/>
    <n v="160"/>
    <n v="5"/>
    <n v="0"/>
    <n v="15200"/>
    <n v="152"/>
    <n v="1000"/>
    <x v="1"/>
    <n v="1"/>
    <m/>
    <n v="8"/>
    <x v="2"/>
    <x v="2"/>
    <s v="Match"/>
    <x v="1"/>
    <x v="0"/>
  </r>
  <r>
    <x v="1"/>
    <s v="Maggi 2 Minute Masala Noodles"/>
    <s v="Maggi 2 Minute Masala Noodles"/>
    <n v="1200"/>
    <n v="12"/>
    <n v="0"/>
    <n v="6"/>
    <n v="1200"/>
    <n v="12"/>
    <n v="70"/>
    <x v="0"/>
    <n v="70"/>
    <m/>
    <n v="0"/>
    <x v="0"/>
    <x v="0"/>
    <s v="Match"/>
    <x v="2"/>
    <x v="1"/>
  </r>
  <r>
    <x v="1"/>
    <s v="iD Idli &amp; Dosa Batter"/>
    <s v="iD Idli &amp; Dosa Batter"/>
    <n v="8000"/>
    <n v="80"/>
    <n v="15"/>
    <n v="6"/>
    <n v="6800"/>
    <n v="68"/>
    <n v="1000"/>
    <x v="0"/>
    <n v="1"/>
    <m/>
    <n v="12"/>
    <x v="0"/>
    <x v="1"/>
    <s v="Match"/>
    <x v="1"/>
    <x v="0"/>
  </r>
  <r>
    <x v="1"/>
    <s v="Tata Salt"/>
    <s v="Tata Salt"/>
    <n v="2400"/>
    <n v="24"/>
    <n v="0"/>
    <n v="6"/>
    <n v="2400"/>
    <n v="24"/>
    <n v="1000"/>
    <x v="0"/>
    <n v="1"/>
    <m/>
    <n v="0"/>
    <x v="0"/>
    <x v="0"/>
    <s v="Match"/>
    <x v="2"/>
    <x v="0"/>
  </r>
  <r>
    <x v="1"/>
    <s v="Arden Eggs White"/>
    <s v="Arden Eggs White"/>
    <n v="9700"/>
    <n v="97"/>
    <n v="0"/>
    <n v="4"/>
    <n v="9700"/>
    <n v="97"/>
    <n v="696"/>
    <x v="0"/>
    <n v="12"/>
    <m/>
    <n v="0"/>
    <x v="0"/>
    <x v="1"/>
    <s v="Match"/>
    <x v="2"/>
    <x v="0"/>
  </r>
  <r>
    <x v="1"/>
    <s v="Arden Eggs White"/>
    <s v="Arden Eggs White"/>
    <n v="6500"/>
    <n v="65"/>
    <n v="15"/>
    <n v="4"/>
    <n v="5500"/>
    <n v="55"/>
    <n v="348"/>
    <x v="0"/>
    <n v="6"/>
    <m/>
    <n v="10"/>
    <x v="0"/>
    <x v="1"/>
    <s v="Match"/>
    <x v="1"/>
    <x v="2"/>
  </r>
  <r>
    <x v="1"/>
    <s v="Fortune Sunlite Refined Sunflower (Pouch)"/>
    <s v="Fortune Sunlite Refined Sunflower (Pouch)"/>
    <n v="23000"/>
    <n v="230"/>
    <n v="4"/>
    <n v="6"/>
    <n v="21900"/>
    <n v="219"/>
    <n v="1000"/>
    <x v="0"/>
    <n v="1"/>
    <m/>
    <n v="11"/>
    <x v="0"/>
    <x v="2"/>
    <s v="Error"/>
    <x v="1"/>
    <x v="0"/>
  </r>
  <r>
    <x v="1"/>
    <s v="Aashirvaad Superior MP Atta"/>
    <s v="Aashirvaad Superior MP Atta"/>
    <n v="25000"/>
    <n v="250"/>
    <n v="2"/>
    <n v="6"/>
    <n v="24500"/>
    <n v="245"/>
    <n v="5000"/>
    <x v="0"/>
    <n v="5"/>
    <m/>
    <n v="5"/>
    <x v="0"/>
    <x v="2"/>
    <s v="Match"/>
    <x v="1"/>
    <x v="0"/>
  </r>
  <r>
    <x v="1"/>
    <s v="Amul Pure Ghee (Pouch)"/>
    <s v="Amul Pure Ghee (Pouch)"/>
    <n v="25500"/>
    <n v="255"/>
    <n v="2"/>
    <n v="6"/>
    <n v="24900"/>
    <n v="249"/>
    <n v="500"/>
    <x v="0"/>
    <n v="500"/>
    <m/>
    <n v="6"/>
    <x v="0"/>
    <x v="2"/>
    <s v="Match"/>
    <x v="1"/>
    <x v="2"/>
  </r>
  <r>
    <x v="1"/>
    <s v="Arden Eggs Brown"/>
    <s v="Arden Eggs Brown"/>
    <n v="8500"/>
    <n v="85"/>
    <n v="7"/>
    <n v="4"/>
    <n v="7900"/>
    <n v="79"/>
    <n v="348"/>
    <x v="0"/>
    <n v="6"/>
    <m/>
    <n v="6"/>
    <x v="0"/>
    <x v="1"/>
    <s v="Match"/>
    <x v="1"/>
    <x v="2"/>
  </r>
  <r>
    <x v="1"/>
    <s v="Tata Salt Lite"/>
    <s v="Tata Salt Lite"/>
    <n v="4000"/>
    <n v="40"/>
    <n v="10"/>
    <n v="6"/>
    <n v="3600"/>
    <n v="36"/>
    <n v="1000"/>
    <x v="0"/>
    <n v="1"/>
    <m/>
    <n v="4"/>
    <x v="0"/>
    <x v="0"/>
    <s v="Match"/>
    <x v="1"/>
    <x v="0"/>
  </r>
  <r>
    <x v="1"/>
    <s v="Saffola Gold Oil (Pouch)"/>
    <s v="Saffola Gold Oil (Pouch)"/>
    <n v="21500"/>
    <n v="215"/>
    <n v="0"/>
    <n v="6"/>
    <n v="21500"/>
    <n v="215"/>
    <n v="1000"/>
    <x v="0"/>
    <n v="1"/>
    <m/>
    <n v="0"/>
    <x v="0"/>
    <x v="2"/>
    <s v="Match"/>
    <x v="2"/>
    <x v="0"/>
  </r>
  <r>
    <x v="1"/>
    <s v="Fortune Sunlite Refined Sunflower (Jar)"/>
    <s v="Fortune Sunlite Refined Sunflower (Jar)"/>
    <n v="92500"/>
    <n v="925"/>
    <n v="0"/>
    <n v="6"/>
    <n v="92500"/>
    <n v="925"/>
    <n v="5000"/>
    <x v="0"/>
    <n v="5"/>
    <m/>
    <n v="0"/>
    <x v="0"/>
    <x v="2"/>
    <s v="Match"/>
    <x v="2"/>
    <x v="0"/>
  </r>
  <r>
    <x v="1"/>
    <s v="Fortune Rice Bran (Pouch)"/>
    <s v="Fortune Rice Bran (Pouch)"/>
    <n v="22500"/>
    <n v="225"/>
    <n v="11"/>
    <n v="6"/>
    <n v="19900"/>
    <n v="199"/>
    <n v="1000"/>
    <x v="0"/>
    <n v="1"/>
    <m/>
    <n v="26"/>
    <x v="0"/>
    <x v="2"/>
    <s v="Error"/>
    <x v="1"/>
    <x v="0"/>
  </r>
  <r>
    <x v="1"/>
    <s v="Saffola Active Oil"/>
    <s v="Saffola Active Oil"/>
    <n v="21000"/>
    <n v="210"/>
    <n v="0"/>
    <n v="6"/>
    <n v="21000"/>
    <n v="210"/>
    <n v="1000"/>
    <x v="0"/>
    <n v="1"/>
    <m/>
    <n v="0"/>
    <x v="0"/>
    <x v="2"/>
    <s v="Match"/>
    <x v="2"/>
    <x v="0"/>
  </r>
  <r>
    <x v="1"/>
    <s v="Amul Pure Ghee (Pouch)"/>
    <s v="Amul Pure Ghee (Pouch)"/>
    <n v="50500"/>
    <n v="505"/>
    <n v="1"/>
    <n v="2"/>
    <n v="49900"/>
    <n v="499"/>
    <n v="1000"/>
    <x v="0"/>
    <n v="1"/>
    <m/>
    <n v="6"/>
    <x v="1"/>
    <x v="2"/>
    <s v="Match"/>
    <x v="1"/>
    <x v="0"/>
  </r>
  <r>
    <x v="1"/>
    <s v="Aashirvaad Atta"/>
    <s v="Aashirvaad Atta"/>
    <n v="46000"/>
    <n v="460"/>
    <n v="13"/>
    <n v="6"/>
    <n v="39900"/>
    <n v="399"/>
    <n v="10000"/>
    <x v="0"/>
    <n v="10"/>
    <m/>
    <n v="61"/>
    <x v="0"/>
    <x v="2"/>
    <s v="Match"/>
    <x v="1"/>
    <x v="0"/>
  </r>
  <r>
    <x v="1"/>
    <s v="Popular Essentials Toor Dal (Un-Polished)"/>
    <s v="Popular Essentials Toor Dal (Un-Polished)"/>
    <n v="16000"/>
    <n v="160"/>
    <n v="6"/>
    <n v="4"/>
    <n v="14900"/>
    <n v="149"/>
    <n v="1000"/>
    <x v="0"/>
    <n v="1"/>
    <m/>
    <n v="11"/>
    <x v="0"/>
    <x v="1"/>
    <s v="Error"/>
    <x v="1"/>
    <x v="0"/>
  </r>
  <r>
    <x v="1"/>
    <s v="Amul Ghee (Tin)"/>
    <s v="Amul Ghee (Tin)"/>
    <n v="52000"/>
    <n v="520"/>
    <n v="2"/>
    <n v="6"/>
    <n v="50900"/>
    <n v="509"/>
    <n v="1000"/>
    <x v="0"/>
    <n v="1"/>
    <m/>
    <n v="11"/>
    <x v="0"/>
    <x v="2"/>
    <s v="Match"/>
    <x v="1"/>
    <x v="0"/>
  </r>
  <r>
    <x v="1"/>
    <s v="Amul Fresh Cream"/>
    <s v="Amul Fresh Cream"/>
    <n v="19700"/>
    <n v="197"/>
    <n v="3"/>
    <n v="3"/>
    <n v="19100"/>
    <n v="191"/>
    <n v="1000"/>
    <x v="0"/>
    <n v="1"/>
    <m/>
    <n v="6"/>
    <x v="0"/>
    <x v="2"/>
    <s v="Match"/>
    <x v="1"/>
    <x v="0"/>
  </r>
  <r>
    <x v="1"/>
    <s v="Popular Essentials Pure Jaggery"/>
    <s v="Popular Essentials Pure Jaggery"/>
    <n v="5000"/>
    <n v="50"/>
    <n v="2"/>
    <n v="6"/>
    <n v="4900"/>
    <n v="49"/>
    <n v="450"/>
    <x v="0"/>
    <n v="450"/>
    <m/>
    <n v="1"/>
    <x v="0"/>
    <x v="0"/>
    <s v="Match"/>
    <x v="1"/>
    <x v="2"/>
  </r>
  <r>
    <x v="1"/>
    <s v="Aashirvaad Multigrain Atta"/>
    <s v="Aashirvaad Multigrain Atta"/>
    <n v="6400"/>
    <n v="64"/>
    <n v="3"/>
    <n v="2"/>
    <n v="6200"/>
    <n v="62"/>
    <n v="1000"/>
    <x v="0"/>
    <n v="1"/>
    <m/>
    <n v="2"/>
    <x v="1"/>
    <x v="1"/>
    <s v="Match"/>
    <x v="1"/>
    <x v="0"/>
  </r>
  <r>
    <x v="1"/>
    <s v="Fortune Soyabean Oil"/>
    <s v="Fortune Soyabean Oil"/>
    <n v="100500"/>
    <n v="1005"/>
    <n v="0"/>
    <n v="6"/>
    <n v="99900"/>
    <n v="999"/>
    <n v="5000"/>
    <x v="0"/>
    <n v="5"/>
    <m/>
    <n v="6"/>
    <x v="0"/>
    <x v="2"/>
    <s v="Error"/>
    <x v="2"/>
    <x v="0"/>
  </r>
  <r>
    <x v="1"/>
    <s v="Popular Essentials Sunflower Seeds"/>
    <s v="Popular Essentials Sunflower Seeds"/>
    <n v="2500"/>
    <n v="25"/>
    <n v="0"/>
    <n v="6"/>
    <n v="2500"/>
    <n v="25"/>
    <n v="50"/>
    <x v="0"/>
    <n v="50"/>
    <m/>
    <n v="0"/>
    <x v="0"/>
    <x v="0"/>
    <s v="Match"/>
    <x v="2"/>
    <x v="1"/>
  </r>
  <r>
    <x v="1"/>
    <s v="Tata Sampann kabuli chana"/>
    <s v="Tata Sampann kabuli chana"/>
    <n v="18500"/>
    <n v="185"/>
    <n v="1"/>
    <n v="4"/>
    <n v="18300"/>
    <n v="183"/>
    <n v="1000"/>
    <x v="0"/>
    <n v="500"/>
    <m/>
    <n v="2"/>
    <x v="0"/>
    <x v="2"/>
    <s v="Match"/>
    <x v="1"/>
    <x v="0"/>
  </r>
  <r>
    <x v="1"/>
    <s v="Dhara Groundnut Oil (Pouch)"/>
    <s v="Dhara Groundnut Oil (Pouch)"/>
    <n v="23000"/>
    <n v="230"/>
    <n v="11"/>
    <n v="6"/>
    <n v="20300"/>
    <n v="203"/>
    <n v="1000"/>
    <x v="0"/>
    <n v="1"/>
    <m/>
    <n v="27"/>
    <x v="0"/>
    <x v="2"/>
    <s v="Error"/>
    <x v="1"/>
    <x v="0"/>
  </r>
  <r>
    <x v="1"/>
    <s v="Dhara Health Refined Sun Flower Oil Jar"/>
    <s v="Dhara Health Refined Sun Flower Oil Jar"/>
    <n v="120000"/>
    <n v="1200"/>
    <n v="18"/>
    <n v="6"/>
    <n v="98400"/>
    <n v="984"/>
    <n v="5000"/>
    <x v="0"/>
    <n v="5"/>
    <m/>
    <n v="216"/>
    <x v="0"/>
    <x v="2"/>
    <s v="Match"/>
    <x v="0"/>
    <x v="0"/>
  </r>
  <r>
    <x v="1"/>
    <s v="24 Mantra Organic Jaggery Powder"/>
    <s v="24 Mantra Organic Jaggery Powder"/>
    <n v="8000"/>
    <n v="80"/>
    <n v="15"/>
    <n v="6"/>
    <n v="6800"/>
    <n v="68"/>
    <n v="500"/>
    <x v="0"/>
    <n v="500"/>
    <m/>
    <n v="12"/>
    <x v="0"/>
    <x v="1"/>
    <s v="Match"/>
    <x v="1"/>
    <x v="2"/>
  </r>
  <r>
    <x v="1"/>
    <s v="Tata Sampann High Protien Kabuli Chana"/>
    <s v="Tata Sampann High Protien Kabuli Chana"/>
    <n v="9400"/>
    <n v="94"/>
    <n v="0"/>
    <n v="1"/>
    <n v="9400"/>
    <n v="94"/>
    <n v="500"/>
    <x v="0"/>
    <n v="500"/>
    <m/>
    <n v="0"/>
    <x v="1"/>
    <x v="1"/>
    <s v="Match"/>
    <x v="2"/>
    <x v="2"/>
  </r>
  <r>
    <x v="1"/>
    <s v="Dhara Kachi Ghani Mustard Oil Jar"/>
    <s v="Dhara Kachi Ghani Mustard Oil Jar"/>
    <n v="125000"/>
    <n v="1250"/>
    <n v="8"/>
    <n v="6"/>
    <n v="114300"/>
    <n v="1143"/>
    <n v="5000"/>
    <x v="0"/>
    <n v="5"/>
    <m/>
    <n v="107"/>
    <x v="0"/>
    <x v="2"/>
    <s v="Error"/>
    <x v="1"/>
    <x v="0"/>
  </r>
  <r>
    <x v="1"/>
    <s v="D'lecta Dairy Cream"/>
    <s v="D'lecta Dairy Cream"/>
    <n v="5400"/>
    <n v="54"/>
    <n v="5"/>
    <n v="6"/>
    <n v="5100"/>
    <n v="51"/>
    <n v="200"/>
    <x v="0"/>
    <n v="200"/>
    <m/>
    <n v="3"/>
    <x v="0"/>
    <x v="1"/>
    <s v="Error"/>
    <x v="1"/>
    <x v="2"/>
  </r>
  <r>
    <x v="1"/>
    <s v="Ching's Secret Instant Hot Garlic Noodles"/>
    <s v="Ching's Secret Instant Hot Garlic Noodles"/>
    <n v="1500"/>
    <n v="15"/>
    <n v="0"/>
    <n v="3"/>
    <n v="1500"/>
    <n v="15"/>
    <n v="60"/>
    <x v="0"/>
    <n v="60"/>
    <m/>
    <n v="0"/>
    <x v="0"/>
    <x v="0"/>
    <s v="Match"/>
    <x v="2"/>
    <x v="1"/>
  </r>
  <r>
    <x v="1"/>
    <s v="Dabur Ginger Garlic Paste"/>
    <s v="Dabur Ginger Garlic Paste"/>
    <n v="2500"/>
    <n v="25"/>
    <n v="8"/>
    <n v="3"/>
    <n v="2300"/>
    <n v="23"/>
    <n v="100"/>
    <x v="0"/>
    <n v="100"/>
    <m/>
    <n v="2"/>
    <x v="0"/>
    <x v="0"/>
    <s v="Match"/>
    <x v="1"/>
    <x v="1"/>
  </r>
  <r>
    <x v="1"/>
    <s v="Ching's Secret Instant Schezwan Noodles"/>
    <s v="Ching's Secret Instant Schezwan Noodles"/>
    <n v="1500"/>
    <n v="15"/>
    <n v="0"/>
    <n v="6"/>
    <n v="1500"/>
    <n v="15"/>
    <n v="60"/>
    <x v="0"/>
    <n v="60"/>
    <m/>
    <n v="0"/>
    <x v="0"/>
    <x v="0"/>
    <s v="Match"/>
    <x v="2"/>
    <x v="1"/>
  </r>
  <r>
    <x v="1"/>
    <s v="Gowardhan Ghee/Tuppa Jar"/>
    <s v="Gowardhan Ghee/Tuppa Jar"/>
    <n v="31500"/>
    <n v="315"/>
    <n v="1"/>
    <n v="6"/>
    <n v="30900"/>
    <n v="309"/>
    <n v="500"/>
    <x v="0"/>
    <n v="500"/>
    <m/>
    <n v="6"/>
    <x v="0"/>
    <x v="2"/>
    <s v="Error"/>
    <x v="1"/>
    <x v="2"/>
  </r>
  <r>
    <x v="1"/>
    <s v="Tata Sampann Unpolished Moong Dal"/>
    <s v="Tata Sampann Unpolished Moong Dal"/>
    <n v="9200"/>
    <n v="92"/>
    <n v="4"/>
    <n v="4"/>
    <n v="8800"/>
    <n v="88"/>
    <n v="500"/>
    <x v="0"/>
    <n v="500"/>
    <m/>
    <n v="4"/>
    <x v="0"/>
    <x v="1"/>
    <s v="Match"/>
    <x v="1"/>
    <x v="2"/>
  </r>
  <r>
    <x v="1"/>
    <s v="Aashirvaad Select Atta"/>
    <s v="Aashirvaad Select Atta"/>
    <n v="6400"/>
    <n v="64"/>
    <n v="0"/>
    <n v="6"/>
    <n v="6400"/>
    <n v="64"/>
    <n v="1000"/>
    <x v="0"/>
    <n v="1"/>
    <m/>
    <n v="0"/>
    <x v="0"/>
    <x v="1"/>
    <s v="Match"/>
    <x v="2"/>
    <x v="0"/>
  </r>
  <r>
    <x v="1"/>
    <s v="Popular Essentials Misri Dana (Diamond Sugar)"/>
    <s v="Popular Essentials Misri Dana (Diamond Sugar)"/>
    <n v="1500"/>
    <n v="15"/>
    <n v="0"/>
    <n v="4"/>
    <n v="1500"/>
    <n v="15"/>
    <n v="100"/>
    <x v="0"/>
    <n v="100"/>
    <m/>
    <n v="0"/>
    <x v="0"/>
    <x v="0"/>
    <s v="Match"/>
    <x v="2"/>
    <x v="1"/>
  </r>
  <r>
    <x v="1"/>
    <s v="Gowardhan Ghee Jar"/>
    <s v="Gowardhan Ghee Jar"/>
    <n v="59800"/>
    <n v="598"/>
    <n v="3"/>
    <n v="6"/>
    <n v="57900"/>
    <n v="579"/>
    <n v="1000"/>
    <x v="0"/>
    <n v="1"/>
    <m/>
    <n v="19"/>
    <x v="0"/>
    <x v="2"/>
    <s v="Match"/>
    <x v="1"/>
    <x v="0"/>
  </r>
  <r>
    <x v="1"/>
    <s v="Top Ramen Noodles Curry Veg Pouch"/>
    <s v="Top Ramen Noodles Curry Veg Pouch"/>
    <n v="2000"/>
    <n v="20"/>
    <n v="0"/>
    <n v="1"/>
    <n v="2000"/>
    <n v="20"/>
    <n v="70"/>
    <x v="0"/>
    <n v="70"/>
    <m/>
    <n v="0"/>
    <x v="1"/>
    <x v="0"/>
    <s v="Match"/>
    <x v="2"/>
    <x v="1"/>
  </r>
  <r>
    <x v="1"/>
    <s v="Popular Essentials Refined Sugar"/>
    <s v="Popular Essentials Refined Sugar"/>
    <n v="6000"/>
    <n v="60"/>
    <n v="0"/>
    <n v="6"/>
    <n v="6000"/>
    <n v="60"/>
    <n v="1000"/>
    <x v="0"/>
    <n v="1"/>
    <m/>
    <n v="0"/>
    <x v="0"/>
    <x v="1"/>
    <s v="Match"/>
    <x v="2"/>
    <x v="0"/>
  </r>
  <r>
    <x v="1"/>
    <s v="Fortune Kachi Ghani Mustard Oil Bottle"/>
    <s v="Fortune Kachi Ghani Mustard Oil Bottle"/>
    <n v="21600"/>
    <n v="216"/>
    <n v="7"/>
    <n v="6"/>
    <n v="19900"/>
    <n v="199"/>
    <n v="1000"/>
    <x v="0"/>
    <n v="1"/>
    <m/>
    <n v="17"/>
    <x v="0"/>
    <x v="2"/>
    <s v="Error"/>
    <x v="1"/>
    <x v="0"/>
  </r>
  <r>
    <x v="1"/>
    <s v="Saffola Veggie Twist Masala Oats"/>
    <s v="Saffola Veggie Twist Masala Oats"/>
    <n v="1500"/>
    <n v="15"/>
    <n v="0"/>
    <n v="6"/>
    <n v="1500"/>
    <n v="15"/>
    <n v="38"/>
    <x v="0"/>
    <n v="38"/>
    <m/>
    <n v="0"/>
    <x v="0"/>
    <x v="0"/>
    <s v="Match"/>
    <x v="2"/>
    <x v="1"/>
  </r>
  <r>
    <x v="1"/>
    <s v="Satyam Puffed Rice Kurmura (R)"/>
    <s v="Satyam Puffed Rice Kurmura (R)"/>
    <n v="2300"/>
    <n v="23"/>
    <n v="0"/>
    <n v="6"/>
    <n v="2300"/>
    <n v="23"/>
    <n v="200"/>
    <x v="0"/>
    <n v="200"/>
    <m/>
    <n v="0"/>
    <x v="0"/>
    <x v="0"/>
    <s v="Match"/>
    <x v="2"/>
    <x v="2"/>
  </r>
  <r>
    <x v="1"/>
    <s v="Quaker Oats"/>
    <s v="Quaker Oats"/>
    <n v="7900"/>
    <n v="79"/>
    <n v="0"/>
    <n v="2"/>
    <n v="7900"/>
    <n v="79"/>
    <n v="400"/>
    <x v="0"/>
    <n v="400"/>
    <m/>
    <n v="0"/>
    <x v="1"/>
    <x v="1"/>
    <s v="Match"/>
    <x v="2"/>
    <x v="2"/>
  </r>
  <r>
    <x v="1"/>
    <s v="Aashirvaad Select Sharbati Atta"/>
    <s v="Aashirvaad Select Sharbati Atta"/>
    <n v="31500"/>
    <n v="315"/>
    <n v="10"/>
    <n v="6"/>
    <n v="28300"/>
    <n v="283"/>
    <n v="5000"/>
    <x v="0"/>
    <n v="5"/>
    <m/>
    <n v="32"/>
    <x v="0"/>
    <x v="2"/>
    <s v="Match"/>
    <x v="1"/>
    <x v="0"/>
  </r>
  <r>
    <x v="1"/>
    <s v="Popular Essentials Refined Sugar"/>
    <s v="Popular Essentials Refined Sugar"/>
    <n v="29500"/>
    <n v="295"/>
    <n v="10"/>
    <n v="6"/>
    <n v="26500"/>
    <n v="265"/>
    <n v="5000"/>
    <x v="0"/>
    <n v="5"/>
    <m/>
    <n v="30"/>
    <x v="0"/>
    <x v="2"/>
    <s v="Match"/>
    <x v="1"/>
    <x v="0"/>
  </r>
  <r>
    <x v="1"/>
    <s v="Gowardhan Cow Ghee Pouch"/>
    <s v="Gowardhan Cow Ghee Pouch"/>
    <n v="57900"/>
    <n v="579"/>
    <n v="10"/>
    <n v="6"/>
    <n v="52100"/>
    <n v="521"/>
    <n v="1000"/>
    <x v="0"/>
    <n v="1"/>
    <m/>
    <n v="58"/>
    <x v="0"/>
    <x v="2"/>
    <s v="Match"/>
    <x v="1"/>
    <x v="0"/>
  </r>
  <r>
    <x v="1"/>
    <s v="Dhara Nourish Refined Sunflower Oil Pouch"/>
    <s v="Dhara Nourish Refined Sunflower Oil Pouch"/>
    <n v="21000"/>
    <n v="210"/>
    <n v="5"/>
    <n v="6"/>
    <n v="19900"/>
    <n v="199"/>
    <n v="1000"/>
    <x v="0"/>
    <n v="1"/>
    <m/>
    <n v="11"/>
    <x v="0"/>
    <x v="2"/>
    <s v="Match"/>
    <x v="1"/>
    <x v="0"/>
  </r>
  <r>
    <x v="1"/>
    <s v="Parachute Oil"/>
    <s v="Parachute Oil"/>
    <n v="4000"/>
    <n v="40"/>
    <n v="7"/>
    <n v="3"/>
    <n v="3700"/>
    <n v="37"/>
    <n v="100"/>
    <x v="0"/>
    <n v="100"/>
    <m/>
    <n v="3"/>
    <x v="0"/>
    <x v="0"/>
    <s v="Error"/>
    <x v="1"/>
    <x v="1"/>
  </r>
  <r>
    <x v="1"/>
    <s v="Popular Essentials Plain Puffed Rice (Murmura/Muri)"/>
    <s v="Popular Essentials Plain Puffed Rice (Murmura/Muri)"/>
    <n v="1800"/>
    <n v="18"/>
    <n v="0"/>
    <n v="6"/>
    <n v="1800"/>
    <n v="18"/>
    <n v="100"/>
    <x v="0"/>
    <n v="100"/>
    <m/>
    <n v="0"/>
    <x v="0"/>
    <x v="0"/>
    <s v="Match"/>
    <x v="2"/>
    <x v="1"/>
  </r>
  <r>
    <x v="1"/>
    <s v="Amul Mithai Mate Condensed Sweetened Milk"/>
    <s v="Amul Mithai Mate Condensed Sweetened Milk"/>
    <n v="5600"/>
    <n v="56"/>
    <n v="3"/>
    <n v="4"/>
    <n v="5400"/>
    <n v="54"/>
    <n v="200"/>
    <x v="0"/>
    <n v="200"/>
    <m/>
    <n v="2"/>
    <x v="0"/>
    <x v="1"/>
    <s v="Error"/>
    <x v="1"/>
    <x v="2"/>
  </r>
  <r>
    <x v="1"/>
    <s v="Saffola Gold (Jar)"/>
    <s v="Saffola Gold (Jar)"/>
    <n v="124000"/>
    <n v="1240"/>
    <n v="0"/>
    <n v="6"/>
    <n v="124000"/>
    <n v="1240"/>
    <n v="5000"/>
    <x v="0"/>
    <n v="5"/>
    <m/>
    <n v="0"/>
    <x v="0"/>
    <x v="2"/>
    <s v="Match"/>
    <x v="2"/>
    <x v="0"/>
  </r>
  <r>
    <x v="1"/>
    <s v="McCain New Mini Samosa with Cheese Pizza Style Filling"/>
    <s v="McCain New Mini Samosa with Cheese Pizza Style Filling"/>
    <n v="12000"/>
    <n v="120"/>
    <n v="1"/>
    <n v="3"/>
    <n v="11800"/>
    <n v="118"/>
    <n v="240"/>
    <x v="0"/>
    <n v="240"/>
    <m/>
    <n v="2"/>
    <x v="0"/>
    <x v="1"/>
    <s v="Error"/>
    <x v="1"/>
    <x v="2"/>
  </r>
  <r>
    <x v="1"/>
    <s v="Fortune Rice Bran Health Oil (Jar)"/>
    <s v="Fortune Rice Bran Health Oil (Jar)"/>
    <n v="105000"/>
    <n v="1050"/>
    <n v="1"/>
    <n v="6"/>
    <n v="103900"/>
    <n v="1039"/>
    <n v="5000"/>
    <x v="0"/>
    <n v="5"/>
    <m/>
    <n v="11"/>
    <x v="0"/>
    <x v="2"/>
    <s v="Match"/>
    <x v="1"/>
    <x v="0"/>
  </r>
  <r>
    <x v="1"/>
    <s v="Arden Desi Eggs"/>
    <s v="Arden Desi Eggs"/>
    <n v="11000"/>
    <n v="110"/>
    <n v="13"/>
    <n v="4"/>
    <n v="9500"/>
    <n v="95"/>
    <n v="348"/>
    <x v="0"/>
    <n v="6"/>
    <m/>
    <n v="15"/>
    <x v="0"/>
    <x v="1"/>
    <s v="Error"/>
    <x v="1"/>
    <x v="2"/>
  </r>
  <r>
    <x v="1"/>
    <s v="Fortune Rozana Basmati Rice"/>
    <s v="Fortune Rozana Basmati Rice"/>
    <n v="58500"/>
    <n v="585"/>
    <n v="21"/>
    <n v="6"/>
    <n v="46200"/>
    <n v="462"/>
    <n v="5000"/>
    <x v="0"/>
    <n v="5"/>
    <m/>
    <n v="123"/>
    <x v="0"/>
    <x v="2"/>
    <s v="Match"/>
    <x v="0"/>
    <x v="0"/>
  </r>
  <r>
    <x v="1"/>
    <s v="Fortune Biriyani Special Basmati Rice"/>
    <s v="Fortune Biriyani Special Basmati Rice"/>
    <n v="17500"/>
    <n v="175"/>
    <n v="0"/>
    <n v="5"/>
    <n v="17500"/>
    <n v="175"/>
    <n v="1000"/>
    <x v="0"/>
    <n v="1"/>
    <m/>
    <n v="0"/>
    <x v="0"/>
    <x v="2"/>
    <s v="Match"/>
    <x v="2"/>
    <x v="0"/>
  </r>
  <r>
    <x v="1"/>
    <s v="Everest Garam Masala"/>
    <s v="Everest Garam Masala"/>
    <n v="7800"/>
    <n v="78"/>
    <n v="7"/>
    <n v="5"/>
    <n v="7200"/>
    <n v="72"/>
    <n v="100"/>
    <x v="0"/>
    <n v="100"/>
    <m/>
    <n v="6"/>
    <x v="0"/>
    <x v="1"/>
    <s v="Error"/>
    <x v="1"/>
    <x v="1"/>
  </r>
  <r>
    <x v="1"/>
    <s v="Popular Essentials Pumpkin Seeds"/>
    <s v="Popular Essentials Pumpkin Seeds"/>
    <n v="9000"/>
    <n v="90"/>
    <n v="16"/>
    <n v="6"/>
    <n v="7500"/>
    <n v="75"/>
    <n v="100"/>
    <x v="0"/>
    <n v="100"/>
    <m/>
    <n v="15"/>
    <x v="0"/>
    <x v="1"/>
    <s v="Error"/>
    <x v="0"/>
    <x v="1"/>
  </r>
  <r>
    <x v="1"/>
    <s v="Fortune Soya Health Refined Soybean Oil"/>
    <s v="Fortune Soya Health Refined Soybean Oil"/>
    <n v="21000"/>
    <n v="210"/>
    <n v="1"/>
    <n v="2"/>
    <n v="20600"/>
    <n v="206"/>
    <n v="1000"/>
    <x v="0"/>
    <n v="1"/>
    <m/>
    <n v="4"/>
    <x v="1"/>
    <x v="2"/>
    <s v="Error"/>
    <x v="1"/>
    <x v="0"/>
  </r>
  <r>
    <x v="1"/>
    <s v="Gowardhan Pure Ghee Pouch"/>
    <s v="Gowardhan Pure Ghee Pouch"/>
    <n v="29500"/>
    <n v="295"/>
    <n v="4"/>
    <n v="6"/>
    <n v="28100"/>
    <n v="281"/>
    <n v="500"/>
    <x v="0"/>
    <n v="500"/>
    <m/>
    <n v="14"/>
    <x v="0"/>
    <x v="2"/>
    <s v="Error"/>
    <x v="1"/>
    <x v="2"/>
  </r>
  <r>
    <x v="1"/>
    <s v="Popular Essentials Jeera/Cumin Seeds"/>
    <s v="Popular Essentials Jeera/Cumin Seeds"/>
    <n v="4000"/>
    <n v="40"/>
    <n v="5"/>
    <n v="3"/>
    <n v="3800"/>
    <n v="38"/>
    <n v="100"/>
    <x v="0"/>
    <n v="100"/>
    <m/>
    <n v="2"/>
    <x v="0"/>
    <x v="0"/>
    <s v="Match"/>
    <x v="1"/>
    <x v="1"/>
  </r>
  <r>
    <x v="1"/>
    <s v="Weikfield Baking Soda"/>
    <s v="Weikfield Baking Soda"/>
    <n v="3000"/>
    <n v="30"/>
    <n v="3"/>
    <n v="6"/>
    <n v="2900"/>
    <n v="29"/>
    <n v="100"/>
    <x v="0"/>
    <n v="100"/>
    <m/>
    <n v="1"/>
    <x v="0"/>
    <x v="0"/>
    <s v="Match"/>
    <x v="1"/>
    <x v="1"/>
  </r>
  <r>
    <x v="1"/>
    <s v="Everest Pav Bhaji Masala"/>
    <s v="Everest Pav Bhaji Masala"/>
    <n v="3700"/>
    <n v="37"/>
    <n v="10"/>
    <n v="4"/>
    <n v="3300"/>
    <n v="33"/>
    <n v="50"/>
    <x v="0"/>
    <n v="50"/>
    <m/>
    <n v="4"/>
    <x v="0"/>
    <x v="0"/>
    <s v="Error"/>
    <x v="1"/>
    <x v="1"/>
  </r>
  <r>
    <x v="1"/>
    <s v="Tata Sampann Unpolished Chana Dal"/>
    <s v="Tata Sampann Unpolished Chana Dal"/>
    <n v="9500"/>
    <n v="95"/>
    <n v="6"/>
    <n v="2"/>
    <n v="8900"/>
    <n v="89"/>
    <n v="1000"/>
    <x v="0"/>
    <n v="500"/>
    <m/>
    <n v="6"/>
    <x v="1"/>
    <x v="1"/>
    <s v="Match"/>
    <x v="1"/>
    <x v="0"/>
  </r>
  <r>
    <x v="1"/>
    <s v="Amul Mithai Mate EOE Tin"/>
    <s v="Amul Mithai Mate EOE Tin"/>
    <n v="11200"/>
    <n v="112"/>
    <n v="2"/>
    <n v="6"/>
    <n v="10900"/>
    <n v="109"/>
    <n v="400"/>
    <x v="0"/>
    <n v="400"/>
    <m/>
    <n v="3"/>
    <x v="0"/>
    <x v="1"/>
    <s v="Error"/>
    <x v="1"/>
    <x v="2"/>
  </r>
  <r>
    <x v="1"/>
    <s v="Pillsbury Chakki Fresh Atta"/>
    <s v="Pillsbury Chakki Fresh Atta"/>
    <n v="45000"/>
    <n v="450"/>
    <n v="16"/>
    <n v="6"/>
    <n v="37500"/>
    <n v="375"/>
    <n v="10000"/>
    <x v="0"/>
    <n v="10"/>
    <m/>
    <n v="75"/>
    <x v="0"/>
    <x v="2"/>
    <s v="Error"/>
    <x v="0"/>
    <x v="0"/>
  </r>
  <r>
    <x v="1"/>
    <s v="Everest Chicken Masala"/>
    <s v="Everest Chicken Masala"/>
    <n v="3900"/>
    <n v="39"/>
    <n v="2"/>
    <n v="1"/>
    <n v="3800"/>
    <n v="38"/>
    <n v="50"/>
    <x v="0"/>
    <n v="50"/>
    <m/>
    <n v="1"/>
    <x v="1"/>
    <x v="0"/>
    <s v="Error"/>
    <x v="1"/>
    <x v="1"/>
  </r>
  <r>
    <x v="1"/>
    <s v="Dhara Life Refined Ricebran Oil (Pouch)"/>
    <s v="Dhara Life Refined Ricebran Oil (Pouch)"/>
    <n v="20500"/>
    <n v="205"/>
    <n v="7"/>
    <n v="6"/>
    <n v="19000"/>
    <n v="190"/>
    <n v="1000"/>
    <x v="0"/>
    <n v="1"/>
    <m/>
    <n v="15"/>
    <x v="0"/>
    <x v="2"/>
    <s v="Match"/>
    <x v="1"/>
    <x v="0"/>
  </r>
  <r>
    <x v="1"/>
    <s v="Borges Extra Virgin Olive Oil"/>
    <s v="Borges Extra Virgin Olive Oil"/>
    <n v="40000"/>
    <n v="400"/>
    <n v="25"/>
    <n v="1"/>
    <n v="29900"/>
    <n v="299"/>
    <n v="250"/>
    <x v="0"/>
    <n v="250"/>
    <m/>
    <n v="101"/>
    <x v="1"/>
    <x v="2"/>
    <s v="Match"/>
    <x v="0"/>
    <x v="2"/>
  </r>
  <r>
    <x v="1"/>
    <s v="Everest Shahi Biryani Masala"/>
    <s v="Everest Shahi Biryani Masala"/>
    <n v="7000"/>
    <n v="70"/>
    <n v="14"/>
    <n v="6"/>
    <n v="6000"/>
    <n v="60"/>
    <n v="50"/>
    <x v="0"/>
    <n v="50"/>
    <m/>
    <n v="10"/>
    <x v="0"/>
    <x v="1"/>
    <s v="Match"/>
    <x v="1"/>
    <x v="1"/>
  </r>
  <r>
    <x v="1"/>
    <s v="Popular Essentials Californian Almond"/>
    <s v="Popular Essentials Californian Almond"/>
    <n v="35000"/>
    <n v="350"/>
    <n v="28"/>
    <n v="6"/>
    <n v="25100"/>
    <n v="251"/>
    <n v="250"/>
    <x v="0"/>
    <n v="250"/>
    <m/>
    <n v="99"/>
    <x v="0"/>
    <x v="2"/>
    <s v="Match"/>
    <x v="0"/>
    <x v="2"/>
  </r>
  <r>
    <x v="1"/>
    <s v="Popular Essentials Ajwain Whole"/>
    <s v="Popular Essentials Ajwain Whole"/>
    <n v="2500"/>
    <n v="25"/>
    <n v="0"/>
    <n v="4"/>
    <n v="2500"/>
    <n v="25"/>
    <n v="50"/>
    <x v="0"/>
    <n v="50"/>
    <m/>
    <n v="0"/>
    <x v="0"/>
    <x v="0"/>
    <s v="Match"/>
    <x v="2"/>
    <x v="1"/>
  </r>
  <r>
    <x v="1"/>
    <s v="Everest Tikhalal Chilli Powder"/>
    <s v="Everest Tikhalal Chilli Powder"/>
    <n v="23500"/>
    <n v="235"/>
    <n v="9"/>
    <n v="6"/>
    <n v="21200"/>
    <n v="212"/>
    <n v="500"/>
    <x v="0"/>
    <n v="500"/>
    <m/>
    <n v="23"/>
    <x v="0"/>
    <x v="2"/>
    <s v="Error"/>
    <x v="1"/>
    <x v="2"/>
  </r>
  <r>
    <x v="1"/>
    <s v="Popular Essentials Kabuli Chana Regular"/>
    <s v="Popular Essentials Kabuli Chana Regular"/>
    <n v="8500"/>
    <n v="85"/>
    <n v="9"/>
    <n v="6"/>
    <n v="7700"/>
    <n v="77"/>
    <n v="500"/>
    <x v="0"/>
    <n v="500"/>
    <m/>
    <n v="8"/>
    <x v="0"/>
    <x v="1"/>
    <s v="Match"/>
    <x v="1"/>
    <x v="2"/>
  </r>
  <r>
    <x v="1"/>
    <s v="Pillsbury Chakki Fresh Atta"/>
    <s v="Pillsbury Chakki Fresh Atta"/>
    <n v="5200"/>
    <n v="52"/>
    <n v="0"/>
    <n v="4"/>
    <n v="5200"/>
    <n v="52"/>
    <n v="1000"/>
    <x v="0"/>
    <n v="1"/>
    <m/>
    <n v="0"/>
    <x v="0"/>
    <x v="1"/>
    <s v="Match"/>
    <x v="2"/>
    <x v="0"/>
  </r>
  <r>
    <x v="1"/>
    <s v="Popular Essentials Saunf/Fennel Seeds"/>
    <s v="Popular Essentials Saunf/Fennel Seeds"/>
    <n v="4500"/>
    <n v="45"/>
    <n v="2"/>
    <n v="6"/>
    <n v="4400"/>
    <n v="44"/>
    <n v="100"/>
    <x v="0"/>
    <n v="100"/>
    <m/>
    <n v="1"/>
    <x v="0"/>
    <x v="0"/>
    <s v="Match"/>
    <x v="1"/>
    <x v="1"/>
  </r>
  <r>
    <x v="1"/>
    <s v="Popular Essentials Bansi Sooji"/>
    <s v="Popular Essentials Bansi Sooji"/>
    <n v="3500"/>
    <n v="35"/>
    <n v="2"/>
    <n v="3"/>
    <n v="3400"/>
    <n v="34"/>
    <n v="500"/>
    <x v="0"/>
    <n v="500"/>
    <m/>
    <n v="1"/>
    <x v="0"/>
    <x v="0"/>
    <s v="Error"/>
    <x v="1"/>
    <x v="2"/>
  </r>
  <r>
    <x v="1"/>
    <s v="Happilo Premium International Queen Kalmi Dates"/>
    <s v="Happilo Premium International Queen Kalmi Dates"/>
    <n v="24500"/>
    <n v="245"/>
    <n v="29"/>
    <n v="6"/>
    <n v="17200"/>
    <n v="172"/>
    <n v="200"/>
    <x v="0"/>
    <n v="200"/>
    <m/>
    <n v="73"/>
    <x v="0"/>
    <x v="2"/>
    <s v="Error"/>
    <x v="0"/>
    <x v="2"/>
  </r>
  <r>
    <x v="1"/>
    <s v="Tata Sampann Unpolished Urad Whole"/>
    <s v="Tata Sampann Unpolished Urad Whole"/>
    <n v="10100"/>
    <n v="101"/>
    <n v="6"/>
    <n v="4"/>
    <n v="9400"/>
    <n v="94"/>
    <n v="500"/>
    <x v="0"/>
    <n v="500"/>
    <m/>
    <n v="7"/>
    <x v="0"/>
    <x v="1"/>
    <s v="Error"/>
    <x v="1"/>
    <x v="2"/>
  </r>
  <r>
    <x v="1"/>
    <s v="Popular Essentials Cashew Split"/>
    <s v="Popular Essentials Cashew Split"/>
    <n v="32500"/>
    <n v="325"/>
    <n v="12"/>
    <n v="6"/>
    <n v="28300"/>
    <n v="283"/>
    <n v="250"/>
    <x v="0"/>
    <n v="250"/>
    <m/>
    <n v="42"/>
    <x v="0"/>
    <x v="2"/>
    <s v="Error"/>
    <x v="1"/>
    <x v="2"/>
  </r>
  <r>
    <x v="1"/>
    <s v="Popular Essentials Chana Dal (Un-Polished)"/>
    <s v="Popular Essentials Chana Dal (Un-Polished)"/>
    <n v="6000"/>
    <n v="60"/>
    <n v="10"/>
    <n v="6"/>
    <n v="5400"/>
    <n v="54"/>
    <n v="500"/>
    <x v="0"/>
    <n v="500"/>
    <m/>
    <n v="6"/>
    <x v="0"/>
    <x v="1"/>
    <s v="Match"/>
    <x v="1"/>
    <x v="2"/>
  </r>
  <r>
    <x v="1"/>
    <s v="Tata Sampann Unpolished Rajma (Chitra)"/>
    <s v="Tata Sampann Unpolished Rajma (Chitra)"/>
    <n v="13400"/>
    <n v="134"/>
    <n v="6"/>
    <n v="6"/>
    <n v="12500"/>
    <n v="125"/>
    <n v="500"/>
    <x v="0"/>
    <n v="500"/>
    <m/>
    <n v="9"/>
    <x v="0"/>
    <x v="1"/>
    <s v="Error"/>
    <x v="1"/>
    <x v="2"/>
  </r>
  <r>
    <x v="1"/>
    <s v="Everest Garam Masala"/>
    <s v="Everest Garam Masala"/>
    <n v="4200"/>
    <n v="42"/>
    <n v="2"/>
    <n v="2"/>
    <n v="4100"/>
    <n v="41"/>
    <n v="50"/>
    <x v="0"/>
    <n v="50"/>
    <m/>
    <n v="1"/>
    <x v="1"/>
    <x v="0"/>
    <s v="Match"/>
    <x v="1"/>
    <x v="1"/>
  </r>
  <r>
    <x v="1"/>
    <s v="Everest Kitchen King Masala"/>
    <s v="Everest Kitchen King Masala"/>
    <n v="7000"/>
    <n v="70"/>
    <n v="14"/>
    <n v="2"/>
    <n v="6000"/>
    <n v="60"/>
    <n v="100"/>
    <x v="0"/>
    <n v="100"/>
    <m/>
    <n v="10"/>
    <x v="1"/>
    <x v="1"/>
    <s v="Match"/>
    <x v="1"/>
    <x v="1"/>
  </r>
  <r>
    <x v="1"/>
    <s v="24 Mantra Organic Cumin"/>
    <s v="24 Mantra Organic Cumin"/>
    <n v="7000"/>
    <n v="70"/>
    <n v="7"/>
    <n v="2"/>
    <n v="6500"/>
    <n v="65"/>
    <n v="100"/>
    <x v="0"/>
    <n v="100"/>
    <m/>
    <n v="5"/>
    <x v="1"/>
    <x v="1"/>
    <s v="Match"/>
    <x v="1"/>
    <x v="1"/>
  </r>
  <r>
    <x v="1"/>
    <s v="Nestle Milkmaid"/>
    <s v="Nestle Milkmaid"/>
    <n v="13200"/>
    <n v="132"/>
    <n v="3"/>
    <n v="6"/>
    <n v="12800"/>
    <n v="128"/>
    <n v="400"/>
    <x v="0"/>
    <n v="400"/>
    <m/>
    <n v="4"/>
    <x v="0"/>
    <x v="1"/>
    <s v="Match"/>
    <x v="1"/>
    <x v="2"/>
  </r>
  <r>
    <x v="1"/>
    <s v="Popular Essentials Sona Masouri Steam Rice"/>
    <s v="Popular Essentials Sona Masouri Steam Rice"/>
    <n v="6500"/>
    <n v="65"/>
    <n v="9"/>
    <n v="6"/>
    <n v="5900"/>
    <n v="59"/>
    <n v="1000"/>
    <x v="0"/>
    <n v="1"/>
    <m/>
    <n v="6"/>
    <x v="0"/>
    <x v="1"/>
    <s v="Match"/>
    <x v="1"/>
    <x v="0"/>
  </r>
  <r>
    <x v="1"/>
    <s v="24 Mantra Organic Tur Dal"/>
    <s v="24 Mantra Organic Tur Dal"/>
    <n v="26000"/>
    <n v="260"/>
    <n v="20"/>
    <n v="6"/>
    <n v="20800"/>
    <n v="208"/>
    <n v="1000"/>
    <x v="0"/>
    <n v="1"/>
    <m/>
    <n v="52"/>
    <x v="0"/>
    <x v="2"/>
    <s v="Match"/>
    <x v="0"/>
    <x v="0"/>
  </r>
  <r>
    <x v="1"/>
    <s v="Gits Gulab Jamun Instant Dessert Mix"/>
    <s v="Gits Gulab Jamun Instant Dessert Mix"/>
    <n v="9900"/>
    <n v="99"/>
    <n v="10"/>
    <n v="6"/>
    <n v="8900"/>
    <n v="89"/>
    <n v="200"/>
    <x v="0"/>
    <n v="200"/>
    <m/>
    <n v="10"/>
    <x v="0"/>
    <x v="1"/>
    <s v="Match"/>
    <x v="1"/>
    <x v="2"/>
  </r>
  <r>
    <x v="1"/>
    <s v="Popular Essentials Black Masoor Whole (Un-Polished)"/>
    <s v="Popular Essentials Black Masoor Whole (Un-Polished)"/>
    <n v="6500"/>
    <n v="65"/>
    <n v="10"/>
    <n v="3"/>
    <n v="5800"/>
    <n v="58"/>
    <n v="500"/>
    <x v="0"/>
    <n v="500"/>
    <m/>
    <n v="7"/>
    <x v="0"/>
    <x v="1"/>
    <s v="Error"/>
    <x v="1"/>
    <x v="2"/>
  </r>
  <r>
    <x v="1"/>
    <s v="24 Mantra Organic Peanuts"/>
    <s v="24 Mantra Organic Peanuts"/>
    <n v="13500"/>
    <n v="135"/>
    <n v="7"/>
    <n v="1"/>
    <n v="12500"/>
    <n v="125"/>
    <n v="500"/>
    <x v="0"/>
    <n v="500"/>
    <m/>
    <n v="10"/>
    <x v="1"/>
    <x v="1"/>
    <s v="Match"/>
    <x v="1"/>
    <x v="2"/>
  </r>
  <r>
    <x v="1"/>
    <s v="Everest Hingraj Powder"/>
    <s v="Everest Hingraj Powder"/>
    <n v="9000"/>
    <n v="90"/>
    <n v="10"/>
    <n v="2"/>
    <n v="8100"/>
    <n v="81"/>
    <n v="50"/>
    <x v="0"/>
    <n v="50"/>
    <m/>
    <n v="9"/>
    <x v="1"/>
    <x v="1"/>
    <s v="Match"/>
    <x v="1"/>
    <x v="1"/>
  </r>
  <r>
    <x v="1"/>
    <s v="Everest Black Pepper Powder"/>
    <s v="Everest Black Pepper Powder"/>
    <n v="13500"/>
    <n v="135"/>
    <n v="14"/>
    <n v="6"/>
    <n v="11500"/>
    <n v="115"/>
    <n v="100"/>
    <x v="0"/>
    <n v="100"/>
    <m/>
    <n v="20"/>
    <x v="0"/>
    <x v="1"/>
    <s v="Error"/>
    <x v="1"/>
    <x v="1"/>
  </r>
  <r>
    <x v="1"/>
    <s v="Tata Sampann Masoor Dal Stand"/>
    <s v="Tata Sampann Masoor Dal Stand"/>
    <n v="15000"/>
    <n v="150"/>
    <n v="10"/>
    <n v="4"/>
    <n v="13400"/>
    <n v="134"/>
    <n v="1000"/>
    <x v="0"/>
    <n v="1"/>
    <m/>
    <n v="16"/>
    <x v="0"/>
    <x v="1"/>
    <s v="Error"/>
    <x v="1"/>
    <x v="0"/>
  </r>
  <r>
    <x v="1"/>
    <s v="24 Mantra Organic Besan"/>
    <s v="24 Mantra Organic Besan"/>
    <n v="9500"/>
    <n v="95"/>
    <n v="7"/>
    <n v="5"/>
    <n v="8800"/>
    <n v="88"/>
    <n v="500"/>
    <x v="0"/>
    <n v="500"/>
    <m/>
    <n v="7"/>
    <x v="0"/>
    <x v="1"/>
    <s v="Match"/>
    <x v="1"/>
    <x v="2"/>
  </r>
  <r>
    <x v="1"/>
    <s v="Quaker Oats"/>
    <s v="Quaker Oats"/>
    <n v="19900"/>
    <n v="199"/>
    <n v="7"/>
    <n v="6"/>
    <n v="18400"/>
    <n v="184"/>
    <n v="1000"/>
    <x v="0"/>
    <n v="1"/>
    <m/>
    <n v="15"/>
    <x v="0"/>
    <x v="2"/>
    <s v="Error"/>
    <x v="1"/>
    <x v="0"/>
  </r>
  <r>
    <x v="1"/>
    <s v="Saffola Gold Refined Cooking Oil (Jar)"/>
    <s v="Saffola Gold Refined Cooking Oil (Jar)"/>
    <n v="48500"/>
    <n v="485"/>
    <n v="7"/>
    <n v="6"/>
    <n v="44900"/>
    <n v="449"/>
    <n v="2000"/>
    <x v="0"/>
    <n v="2"/>
    <m/>
    <n v="36"/>
    <x v="0"/>
    <x v="2"/>
    <s v="Match"/>
    <x v="1"/>
    <x v="0"/>
  </r>
  <r>
    <x v="1"/>
    <s v="Nestle Everyday Dairy Whitener"/>
    <s v="Nestle Everyday Dairy Whitener"/>
    <n v="21000"/>
    <n v="210"/>
    <n v="0"/>
    <n v="4"/>
    <n v="21000"/>
    <n v="210"/>
    <n v="400"/>
    <x v="0"/>
    <n v="400"/>
    <m/>
    <n v="0"/>
    <x v="0"/>
    <x v="2"/>
    <s v="Match"/>
    <x v="2"/>
    <x v="2"/>
  </r>
  <r>
    <x v="1"/>
    <s v="24 Mantra Organic Red Poha"/>
    <s v="24 Mantra Organic Red Poha"/>
    <n v="7500"/>
    <n v="75"/>
    <n v="8"/>
    <n v="1"/>
    <n v="6900"/>
    <n v="69"/>
    <n v="500"/>
    <x v="0"/>
    <n v="500"/>
    <m/>
    <n v="6"/>
    <x v="1"/>
    <x v="1"/>
    <s v="Match"/>
    <x v="1"/>
    <x v="2"/>
  </r>
  <r>
    <x v="1"/>
    <s v="Everest Powder - Tea Masala"/>
    <s v="Everest Powder - Tea Masala"/>
    <n v="9800"/>
    <n v="98"/>
    <n v="9"/>
    <n v="5"/>
    <n v="8900"/>
    <n v="89"/>
    <n v="100"/>
    <x v="0"/>
    <n v="100"/>
    <m/>
    <n v="9"/>
    <x v="0"/>
    <x v="1"/>
    <s v="Match"/>
    <x v="1"/>
    <x v="1"/>
  </r>
  <r>
    <x v="1"/>
    <s v="Tata Sampann Urad Dal Split"/>
    <s v="Tata Sampann Urad Dal Split"/>
    <n v="9400"/>
    <n v="94"/>
    <n v="4"/>
    <n v="6"/>
    <n v="9000"/>
    <n v="90"/>
    <n v="500"/>
    <x v="0"/>
    <n v="500"/>
    <m/>
    <n v="4"/>
    <x v="0"/>
    <x v="1"/>
    <s v="Match"/>
    <x v="1"/>
    <x v="2"/>
  </r>
  <r>
    <x v="1"/>
    <s v="Popular Essentials Idli Sooji"/>
    <s v="Popular Essentials Idli Sooji"/>
    <n v="3000"/>
    <n v="30"/>
    <n v="6"/>
    <n v="6"/>
    <n v="2800"/>
    <n v="28"/>
    <n v="500"/>
    <x v="0"/>
    <n v="500"/>
    <m/>
    <n v="2"/>
    <x v="0"/>
    <x v="0"/>
    <s v="Error"/>
    <x v="1"/>
    <x v="2"/>
  </r>
  <r>
    <x v="1"/>
    <s v="Popular Essentials Dessicated Coconut"/>
    <s v="Popular Essentials Dessicated Coconut"/>
    <n v="9500"/>
    <n v="95"/>
    <n v="9"/>
    <n v="6"/>
    <n v="8600"/>
    <n v="86"/>
    <n v="200"/>
    <x v="0"/>
    <n v="200"/>
    <m/>
    <n v="9"/>
    <x v="0"/>
    <x v="1"/>
    <s v="Match"/>
    <x v="1"/>
    <x v="2"/>
  </r>
  <r>
    <x v="1"/>
    <s v="Sunfeast Yippee! Mood Masala Noodles"/>
    <s v="Sunfeast Yippee! Mood Masala Noodles"/>
    <n v="6000"/>
    <n v="60"/>
    <n v="28"/>
    <n v="3"/>
    <n v="4300"/>
    <n v="43"/>
    <n v="260"/>
    <x v="0"/>
    <n v="260"/>
    <m/>
    <n v="17"/>
    <x v="0"/>
    <x v="0"/>
    <s v="Match"/>
    <x v="0"/>
    <x v="2"/>
  </r>
  <r>
    <x v="1"/>
    <s v="Chef's Basket Durum Wheat Elbow Pasta"/>
    <s v="Chef's Basket Durum Wheat Elbow Pasta"/>
    <n v="16000"/>
    <n v="160"/>
    <n v="50"/>
    <n v="6"/>
    <n v="8000"/>
    <n v="80"/>
    <n v="500"/>
    <x v="0"/>
    <n v="500"/>
    <m/>
    <n v="80"/>
    <x v="0"/>
    <x v="1"/>
    <s v="Match"/>
    <x v="0"/>
    <x v="2"/>
  </r>
  <r>
    <x v="1"/>
    <s v="MTR Breakfast Khatta Meetha Poha Mix"/>
    <s v="MTR Breakfast Khatta Meetha Poha Mix"/>
    <n v="2500"/>
    <n v="25"/>
    <n v="20"/>
    <n v="6"/>
    <n v="2000"/>
    <n v="20"/>
    <n v="60"/>
    <x v="0"/>
    <n v="60"/>
    <m/>
    <n v="5"/>
    <x v="0"/>
    <x v="0"/>
    <s v="Match"/>
    <x v="0"/>
    <x v="1"/>
  </r>
  <r>
    <x v="1"/>
    <s v="Satyam Khobra"/>
    <s v="Satyam Khobra"/>
    <n v="11300"/>
    <n v="113"/>
    <n v="10"/>
    <n v="5"/>
    <n v="10100"/>
    <n v="101"/>
    <n v="200"/>
    <x v="0"/>
    <n v="200"/>
    <m/>
    <n v="12"/>
    <x v="0"/>
    <x v="1"/>
    <s v="Error"/>
    <x v="1"/>
    <x v="2"/>
  </r>
  <r>
    <x v="1"/>
    <s v="Betty Crocker Complete Pancake Mix Original"/>
    <s v="Betty Crocker Complete Pancake Mix Original"/>
    <n v="11000"/>
    <n v="110"/>
    <n v="4"/>
    <n v="6"/>
    <n v="10500"/>
    <n v="105"/>
    <n v="250"/>
    <x v="0"/>
    <n v="500"/>
    <m/>
    <n v="5"/>
    <x v="0"/>
    <x v="1"/>
    <s v="Error"/>
    <x v="1"/>
    <x v="2"/>
  </r>
  <r>
    <x v="1"/>
    <s v="Borges Durum Wheat Fusilli Pasta"/>
    <s v="Borges Durum Wheat Fusilli Pasta"/>
    <n v="25000"/>
    <n v="250"/>
    <n v="0"/>
    <n v="3"/>
    <n v="25000"/>
    <n v="250"/>
    <n v="500"/>
    <x v="0"/>
    <n v="500"/>
    <m/>
    <n v="0"/>
    <x v="0"/>
    <x v="2"/>
    <s v="Match"/>
    <x v="2"/>
    <x v="2"/>
  </r>
  <r>
    <x v="1"/>
    <s v="24 Mantra Organic Green Moong Dal - Split"/>
    <s v="24 Mantra Organic Green Moong Dal - Split"/>
    <n v="13500"/>
    <n v="135"/>
    <n v="0"/>
    <n v="2"/>
    <n v="13500"/>
    <n v="135"/>
    <n v="500"/>
    <x v="0"/>
    <n v="500"/>
    <m/>
    <n v="0"/>
    <x v="1"/>
    <x v="1"/>
    <s v="Match"/>
    <x v="2"/>
    <x v="2"/>
  </r>
  <r>
    <x v="1"/>
    <s v="Weikfield Vanilla Flavoured Custard Powder"/>
    <s v="Weikfield Vanilla Flavoured Custard Powder"/>
    <n v="3700"/>
    <n v="37"/>
    <n v="0"/>
    <n v="6"/>
    <n v="3700"/>
    <n v="37"/>
    <n v="100"/>
    <x v="0"/>
    <n v="100"/>
    <m/>
    <n v="0"/>
    <x v="0"/>
    <x v="0"/>
    <s v="Match"/>
    <x v="2"/>
    <x v="1"/>
  </r>
  <r>
    <x v="1"/>
    <s v="Tata Sampann Moong Dal Split"/>
    <s v="Tata Sampann Moong Dal Split"/>
    <n v="18000"/>
    <n v="180"/>
    <n v="1"/>
    <n v="5"/>
    <n v="17800"/>
    <n v="178"/>
    <n v="1000"/>
    <x v="0"/>
    <n v="200"/>
    <m/>
    <n v="2"/>
    <x v="0"/>
    <x v="2"/>
    <s v="Match"/>
    <x v="1"/>
    <x v="0"/>
  </r>
  <r>
    <x v="1"/>
    <s v="Tata Sampann Kala Chana"/>
    <s v="Tata Sampann Kala Chana"/>
    <n v="6400"/>
    <n v="64"/>
    <n v="0"/>
    <n v="5"/>
    <n v="6400"/>
    <n v="64"/>
    <n v="500"/>
    <x v="0"/>
    <n v="500"/>
    <m/>
    <n v="0"/>
    <x v="0"/>
    <x v="1"/>
    <s v="Match"/>
    <x v="2"/>
    <x v="2"/>
  </r>
  <r>
    <x v="1"/>
    <s v="Saffola Soya Chunks Mealmaker"/>
    <s v="Saffola Soya Chunks Mealmaker"/>
    <n v="5000"/>
    <n v="50"/>
    <n v="0"/>
    <n v="2"/>
    <n v="5000"/>
    <n v="50"/>
    <n v="200"/>
    <x v="0"/>
    <n v="200"/>
    <m/>
    <n v="0"/>
    <x v="1"/>
    <x v="1"/>
    <s v="Match"/>
    <x v="2"/>
    <x v="2"/>
  </r>
  <r>
    <x v="1"/>
    <s v="24 Mantra Bura Sugar (Demerara)"/>
    <s v="24 Mantra Bura Sugar (Demerara)"/>
    <n v="8000"/>
    <n v="80"/>
    <n v="10"/>
    <n v="6"/>
    <n v="7200"/>
    <n v="72"/>
    <n v="500"/>
    <x v="0"/>
    <n v="500"/>
    <m/>
    <n v="8"/>
    <x v="0"/>
    <x v="1"/>
    <s v="Match"/>
    <x v="1"/>
    <x v="2"/>
  </r>
  <r>
    <x v="1"/>
    <s v="Popular Essentials Green Cardamom (Elaichi)"/>
    <s v="Popular Essentials Green Cardamom (Elaichi)"/>
    <n v="20000"/>
    <n v="200"/>
    <n v="1"/>
    <n v="6"/>
    <n v="19800"/>
    <n v="198"/>
    <n v="50"/>
    <x v="0"/>
    <n v="50"/>
    <m/>
    <n v="2"/>
    <x v="0"/>
    <x v="2"/>
    <s v="Match"/>
    <x v="1"/>
    <x v="1"/>
  </r>
  <r>
    <x v="1"/>
    <s v="Hershey's Syrup Delicious Strawberry"/>
    <s v="Hershey's Syrup Delicious Strawberry"/>
    <n v="9500"/>
    <n v="95"/>
    <n v="0"/>
    <n v="1"/>
    <n v="9500"/>
    <n v="95"/>
    <n v="200"/>
    <x v="0"/>
    <n v="200"/>
    <m/>
    <n v="0"/>
    <x v="1"/>
    <x v="1"/>
    <s v="Match"/>
    <x v="2"/>
    <x v="2"/>
  </r>
  <r>
    <x v="1"/>
    <s v="Popular Essentials Anjeer"/>
    <s v="Popular Essentials Anjeer"/>
    <n v="19000"/>
    <n v="190"/>
    <n v="11"/>
    <n v="4"/>
    <n v="16900"/>
    <n v="169"/>
    <n v="100"/>
    <x v="0"/>
    <n v="100"/>
    <m/>
    <n v="21"/>
    <x v="0"/>
    <x v="2"/>
    <s v="Match"/>
    <x v="1"/>
    <x v="1"/>
  </r>
  <r>
    <x v="1"/>
    <s v="Popular Essentials Mustard Seeds Rai Small"/>
    <s v="Popular Essentials Mustard Seeds Rai Small"/>
    <n v="2000"/>
    <n v="20"/>
    <n v="0"/>
    <n v="2"/>
    <n v="2000"/>
    <n v="20"/>
    <n v="100"/>
    <x v="0"/>
    <n v="100"/>
    <m/>
    <n v="0"/>
    <x v="1"/>
    <x v="0"/>
    <s v="Match"/>
    <x v="2"/>
    <x v="1"/>
  </r>
  <r>
    <x v="1"/>
    <s v="Weikfield Baking Powder"/>
    <s v="Weikfield Baking Powder"/>
    <n v="3300"/>
    <n v="33"/>
    <n v="3"/>
    <n v="6"/>
    <n v="3200"/>
    <n v="32"/>
    <n v="100"/>
    <x v="0"/>
    <n v="100"/>
    <m/>
    <n v="1"/>
    <x v="0"/>
    <x v="0"/>
    <s v="Match"/>
    <x v="1"/>
    <x v="1"/>
  </r>
  <r>
    <x v="1"/>
    <s v="Dabur Honey Squeezy"/>
    <s v="Dabur Honey Squeezy"/>
    <n v="18500"/>
    <n v="185"/>
    <n v="9"/>
    <n v="6"/>
    <n v="16700"/>
    <n v="167"/>
    <n v="225"/>
    <x v="0"/>
    <n v="225"/>
    <m/>
    <n v="18"/>
    <x v="0"/>
    <x v="2"/>
    <s v="Error"/>
    <x v="1"/>
    <x v="2"/>
  </r>
  <r>
    <x v="1"/>
    <s v="Tata Sampann High Protein Kali Urad"/>
    <s v="Tata Sampann High Protein Kali Urad"/>
    <n v="9100"/>
    <n v="91"/>
    <n v="14"/>
    <n v="6"/>
    <n v="7800"/>
    <n v="78"/>
    <n v="500"/>
    <x v="0"/>
    <n v="500"/>
    <m/>
    <n v="13"/>
    <x v="0"/>
    <x v="1"/>
    <s v="Match"/>
    <x v="1"/>
    <x v="2"/>
  </r>
  <r>
    <x v="1"/>
    <s v="Everest Kitchen King Masala"/>
    <s v="Everest Kitchen King Masala"/>
    <n v="3700"/>
    <n v="37"/>
    <n v="2"/>
    <n v="6"/>
    <n v="3600"/>
    <n v="36"/>
    <n v="50"/>
    <x v="0"/>
    <n v="50"/>
    <m/>
    <n v="1"/>
    <x v="0"/>
    <x v="0"/>
    <s v="Error"/>
    <x v="1"/>
    <x v="1"/>
  </r>
  <r>
    <x v="1"/>
    <s v="Chef's Basket Durum Wheat Fusilli Pasta"/>
    <s v="Chef's Basket Durum Wheat Fusilli Pasta"/>
    <n v="16000"/>
    <n v="160"/>
    <n v="50"/>
    <n v="6"/>
    <n v="8000"/>
    <n v="80"/>
    <n v="500"/>
    <x v="0"/>
    <n v="500"/>
    <m/>
    <n v="80"/>
    <x v="0"/>
    <x v="1"/>
    <s v="Match"/>
    <x v="0"/>
    <x v="2"/>
  </r>
  <r>
    <x v="1"/>
    <s v="TilSona Til Oil"/>
    <s v="TilSona Til Oil"/>
    <n v="18000"/>
    <n v="180"/>
    <n v="10"/>
    <n v="2"/>
    <n v="16200"/>
    <n v="162"/>
    <n v="500"/>
    <x v="0"/>
    <n v="500"/>
    <m/>
    <n v="18"/>
    <x v="1"/>
    <x v="2"/>
    <s v="Match"/>
    <x v="1"/>
    <x v="2"/>
  </r>
  <r>
    <x v="1"/>
    <s v="Top Ramen Chicken Noodles"/>
    <s v="Top Ramen Chicken Noodles"/>
    <n v="6000"/>
    <n v="60"/>
    <n v="10"/>
    <n v="1"/>
    <n v="5400"/>
    <n v="54"/>
    <n v="280"/>
    <x v="0"/>
    <n v="280"/>
    <m/>
    <n v="6"/>
    <x v="1"/>
    <x v="1"/>
    <s v="Match"/>
    <x v="1"/>
    <x v="2"/>
  </r>
  <r>
    <x v="1"/>
    <s v="Everest Chaat Masala"/>
    <s v="Everest Chaat Masala"/>
    <n v="3500"/>
    <n v="35"/>
    <n v="2"/>
    <n v="1"/>
    <n v="3400"/>
    <n v="34"/>
    <n v="50"/>
    <x v="0"/>
    <n v="50"/>
    <m/>
    <n v="1"/>
    <x v="1"/>
    <x v="0"/>
    <s v="Error"/>
    <x v="1"/>
    <x v="1"/>
  </r>
  <r>
    <x v="1"/>
    <s v="Keya Wonder Red Hot Chilli Flakes"/>
    <s v="Keya Wonder Red Hot Chilli Flakes"/>
    <n v="8900"/>
    <n v="89"/>
    <n v="10"/>
    <n v="2"/>
    <n v="8000"/>
    <n v="80"/>
    <n v="40"/>
    <x v="0"/>
    <n v="40"/>
    <m/>
    <n v="9"/>
    <x v="1"/>
    <x v="1"/>
    <s v="Match"/>
    <x v="1"/>
    <x v="1"/>
  </r>
  <r>
    <x v="1"/>
    <s v="Popular Essentials White Peas (Un-Polished)"/>
    <s v="Popular Essentials White Peas (Un-Polished)"/>
    <n v="8000"/>
    <n v="80"/>
    <n v="10"/>
    <n v="5"/>
    <n v="7200"/>
    <n v="72"/>
    <n v="500"/>
    <x v="0"/>
    <n v="500"/>
    <m/>
    <n v="8"/>
    <x v="0"/>
    <x v="1"/>
    <s v="Match"/>
    <x v="1"/>
    <x v="2"/>
  </r>
  <r>
    <x v="1"/>
    <s v="Ching’s Secret Chowmein Hakka Noodles Masala"/>
    <s v="Ching’s Secret Chowmein Hakka Noodles Masala"/>
    <n v="4400"/>
    <n v="44"/>
    <n v="0"/>
    <n v="2"/>
    <n v="4400"/>
    <n v="44"/>
    <n v="60"/>
    <x v="0"/>
    <n v="60"/>
    <m/>
    <n v="0"/>
    <x v="1"/>
    <x v="0"/>
    <s v="Match"/>
    <x v="2"/>
    <x v="1"/>
  </r>
  <r>
    <x v="1"/>
    <s v="Dhara Filtered Groundnut Oil (Jar)"/>
    <s v="Dhara Filtered Groundnut Oil (Jar)"/>
    <n v="105000"/>
    <n v="1050"/>
    <n v="1"/>
    <n v="6"/>
    <n v="103500"/>
    <n v="1035"/>
    <n v="5000"/>
    <x v="0"/>
    <n v="5"/>
    <m/>
    <n v="15"/>
    <x v="0"/>
    <x v="2"/>
    <s v="Match"/>
    <x v="1"/>
    <x v="0"/>
  </r>
  <r>
    <x v="1"/>
    <s v="Pillsbury Choco Chip Pancake Mix"/>
    <s v="Pillsbury Choco Chip Pancake Mix"/>
    <n v="9900"/>
    <n v="99"/>
    <n v="5"/>
    <n v="6"/>
    <n v="9400"/>
    <n v="94"/>
    <n v="165"/>
    <x v="0"/>
    <n v="165"/>
    <m/>
    <n v="5"/>
    <x v="0"/>
    <x v="1"/>
    <s v="Match"/>
    <x v="1"/>
    <x v="2"/>
  </r>
  <r>
    <x v="1"/>
    <s v="Hershey's Caramel Syrup"/>
    <s v="Hershey's Caramel Syrup"/>
    <n v="23000"/>
    <n v="230"/>
    <n v="0"/>
    <n v="1"/>
    <n v="23000"/>
    <n v="230"/>
    <n v="623"/>
    <x v="0"/>
    <n v="623"/>
    <m/>
    <n v="0"/>
    <x v="1"/>
    <x v="2"/>
    <s v="Match"/>
    <x v="2"/>
    <x v="0"/>
  </r>
  <r>
    <x v="1"/>
    <s v="Pillsbury Multi Grain Atta"/>
    <s v="Pillsbury Multi Grain Atta"/>
    <n v="6000"/>
    <n v="60"/>
    <n v="6"/>
    <n v="3"/>
    <n v="5600"/>
    <n v="56"/>
    <n v="1000"/>
    <x v="0"/>
    <n v="1"/>
    <m/>
    <n v="4"/>
    <x v="0"/>
    <x v="1"/>
    <s v="Error"/>
    <x v="1"/>
    <x v="0"/>
  </r>
  <r>
    <x v="1"/>
    <s v="McCain New Mini Samosa with Cheese Corn Style Filling"/>
    <s v="McCain New Mini Samosa with Cheese Corn Style Filling"/>
    <n v="12000"/>
    <n v="120"/>
    <n v="1"/>
    <n v="2"/>
    <n v="11800"/>
    <n v="118"/>
    <n v="240"/>
    <x v="0"/>
    <n v="240"/>
    <m/>
    <n v="2"/>
    <x v="1"/>
    <x v="1"/>
    <s v="Error"/>
    <x v="1"/>
    <x v="2"/>
  </r>
  <r>
    <x v="1"/>
    <s v="Satyam Puffed Rice Kurmura (A)"/>
    <s v="Satyam Puffed Rice Kurmura (A)"/>
    <n v="4300"/>
    <n v="43"/>
    <n v="0"/>
    <n v="6"/>
    <n v="4300"/>
    <n v="43"/>
    <n v="200"/>
    <x v="0"/>
    <n v="200"/>
    <m/>
    <n v="0"/>
    <x v="0"/>
    <x v="0"/>
    <s v="Match"/>
    <x v="2"/>
    <x v="2"/>
  </r>
  <r>
    <x v="1"/>
    <s v="MTR 3 Min Poha"/>
    <s v="MTR 3 Min Poha"/>
    <n v="2500"/>
    <n v="25"/>
    <n v="0"/>
    <n v="6"/>
    <n v="2500"/>
    <n v="25"/>
    <n v="60"/>
    <x v="0"/>
    <n v="60"/>
    <m/>
    <n v="0"/>
    <x v="0"/>
    <x v="0"/>
    <s v="Match"/>
    <x v="2"/>
    <x v="1"/>
  </r>
  <r>
    <x v="1"/>
    <s v="Ching's Manchurian Instant Noodles"/>
    <s v="Ching's Manchurian Instant Noodles"/>
    <n v="1500"/>
    <n v="15"/>
    <n v="0"/>
    <n v="5"/>
    <n v="1500"/>
    <n v="15"/>
    <n v="60"/>
    <x v="0"/>
    <n v="60"/>
    <m/>
    <n v="0"/>
    <x v="0"/>
    <x v="0"/>
    <s v="Match"/>
    <x v="2"/>
    <x v="1"/>
  </r>
  <r>
    <x v="1"/>
    <s v="Everest Pav Bhaji Masala"/>
    <s v="Everest Pav Bhaji Masala"/>
    <n v="7000"/>
    <n v="70"/>
    <n v="0"/>
    <n v="2"/>
    <n v="7000"/>
    <n v="70"/>
    <n v="100"/>
    <x v="0"/>
    <n v="100"/>
    <m/>
    <n v="0"/>
    <x v="1"/>
    <x v="1"/>
    <s v="Match"/>
    <x v="2"/>
    <x v="1"/>
  </r>
  <r>
    <x v="1"/>
    <s v="Hershey's Chocolate Flavour Syrup"/>
    <s v="Hershey's Chocolate Flavour Syrup"/>
    <n v="22000"/>
    <n v="220"/>
    <n v="6"/>
    <n v="6"/>
    <n v="20500"/>
    <n v="205"/>
    <n v="623"/>
    <x v="0"/>
    <n v="680"/>
    <m/>
    <n v="15"/>
    <x v="0"/>
    <x v="2"/>
    <s v="Error"/>
    <x v="1"/>
    <x v="0"/>
  </r>
  <r>
    <x v="1"/>
    <s v="Popular Essentials Dhania (Coriander Seeds)"/>
    <s v="Popular Essentials Dhania (Coriander Seeds)"/>
    <n v="5500"/>
    <n v="55"/>
    <n v="16"/>
    <n v="4"/>
    <n v="4600"/>
    <n v="46"/>
    <n v="200"/>
    <x v="0"/>
    <n v="200"/>
    <m/>
    <n v="9"/>
    <x v="0"/>
    <x v="0"/>
    <s v="Match"/>
    <x v="0"/>
    <x v="2"/>
  </r>
  <r>
    <x v="1"/>
    <s v="24 Mantra Red Chilly Whole"/>
    <s v="24 Mantra Red Chilly Whole"/>
    <n v="7000"/>
    <n v="70"/>
    <n v="7"/>
    <n v="1"/>
    <n v="6500"/>
    <n v="65"/>
    <n v="100"/>
    <x v="0"/>
    <n v="100"/>
    <m/>
    <n v="5"/>
    <x v="1"/>
    <x v="1"/>
    <s v="Match"/>
    <x v="1"/>
    <x v="1"/>
  </r>
  <r>
    <x v="1"/>
    <s v="Dabur Honey - World's No.1"/>
    <s v="Dabur Honey - World's No.1"/>
    <n v="12000"/>
    <n v="120"/>
    <n v="0"/>
    <n v="6"/>
    <n v="12000"/>
    <n v="120"/>
    <n v="250"/>
    <x v="0"/>
    <n v="250"/>
    <m/>
    <n v="0"/>
    <x v="0"/>
    <x v="1"/>
    <s v="Match"/>
    <x v="2"/>
    <x v="2"/>
  </r>
  <r>
    <x v="1"/>
    <s v="24 Mantra Organic Puffed Rice"/>
    <s v="24 Mantra Organic Puffed Rice"/>
    <n v="4000"/>
    <n v="40"/>
    <n v="2"/>
    <n v="6"/>
    <n v="3900"/>
    <n v="39"/>
    <n v="200"/>
    <x v="0"/>
    <n v="200"/>
    <m/>
    <n v="1"/>
    <x v="0"/>
    <x v="0"/>
    <s v="Error"/>
    <x v="1"/>
    <x v="2"/>
  </r>
  <r>
    <x v="1"/>
    <s v="24 Mantra Organic Wheat Daliya"/>
    <s v="24 Mantra Organic Wheat Daliya"/>
    <n v="4800"/>
    <n v="48"/>
    <n v="2"/>
    <n v="2"/>
    <n v="4700"/>
    <n v="47"/>
    <n v="500"/>
    <x v="0"/>
    <n v="500"/>
    <m/>
    <n v="1"/>
    <x v="1"/>
    <x v="0"/>
    <s v="Match"/>
    <x v="1"/>
    <x v="2"/>
  </r>
  <r>
    <x v="1"/>
    <s v="24 Mantra Organic Ragi Flour"/>
    <s v="24 Mantra Organic Ragi Flour"/>
    <n v="6500"/>
    <n v="65"/>
    <n v="20"/>
    <n v="4"/>
    <n v="5200"/>
    <n v="52"/>
    <n v="500"/>
    <x v="0"/>
    <n v="500"/>
    <m/>
    <n v="13"/>
    <x v="0"/>
    <x v="1"/>
    <s v="Match"/>
    <x v="0"/>
    <x v="2"/>
  </r>
  <r>
    <x v="1"/>
    <s v="Popular Essentials Cinnamon Whole (Dalchini)"/>
    <s v="Popular Essentials Cinnamon Whole (Dalchini)"/>
    <n v="3500"/>
    <n v="35"/>
    <n v="5"/>
    <n v="6"/>
    <n v="3300"/>
    <n v="33"/>
    <n v="25"/>
    <x v="0"/>
    <n v="25"/>
    <m/>
    <n v="2"/>
    <x v="0"/>
    <x v="0"/>
    <s v="Error"/>
    <x v="1"/>
    <x v="1"/>
  </r>
  <r>
    <x v="1"/>
    <s v="Sundrop Super Lite Advanced - Sunflower Oil"/>
    <s v="Sundrop Super Lite Advanced - Sunflower Oil"/>
    <n v="21500"/>
    <n v="215"/>
    <n v="0"/>
    <n v="4"/>
    <n v="21500"/>
    <n v="215"/>
    <n v="1000"/>
    <x v="0"/>
    <n v="1"/>
    <m/>
    <n v="0"/>
    <x v="0"/>
    <x v="2"/>
    <s v="Match"/>
    <x v="2"/>
    <x v="0"/>
  </r>
  <r>
    <x v="1"/>
    <s v="Pillsbury Atta/Godihittu - Chakki Fresh"/>
    <s v="Pillsbury Atta/Godihittu - Chakki Fresh"/>
    <n v="10200"/>
    <n v="102"/>
    <n v="7"/>
    <n v="4"/>
    <n v="9400"/>
    <n v="94"/>
    <n v="2000"/>
    <x v="0"/>
    <n v="2"/>
    <m/>
    <n v="8"/>
    <x v="0"/>
    <x v="1"/>
    <s v="Error"/>
    <x v="1"/>
    <x v="0"/>
  </r>
  <r>
    <x v="1"/>
    <s v="Popular Essentials Green Moong Chilka/Chilka (Un-Polished)"/>
    <s v="Popular Essentials Green Moong Chilka/Chilka (Un-Polished)"/>
    <n v="8500"/>
    <n v="85"/>
    <n v="7"/>
    <n v="5"/>
    <n v="7900"/>
    <n v="79"/>
    <n v="500"/>
    <x v="0"/>
    <n v="500"/>
    <m/>
    <n v="6"/>
    <x v="0"/>
    <x v="1"/>
    <s v="Match"/>
    <x v="1"/>
    <x v="2"/>
  </r>
  <r>
    <x v="1"/>
    <s v="Popular Essentials HMT Kolam Steam"/>
    <s v="Popular Essentials HMT Kolam Steam"/>
    <n v="7500"/>
    <n v="75"/>
    <n v="0"/>
    <n v="3"/>
    <n v="7500"/>
    <n v="75"/>
    <n v="1000"/>
    <x v="0"/>
    <n v="1"/>
    <m/>
    <n v="0"/>
    <x v="0"/>
    <x v="1"/>
    <s v="Match"/>
    <x v="2"/>
    <x v="0"/>
  </r>
  <r>
    <x v="1"/>
    <s v="Popular Essentials Black Urad Split"/>
    <s v="Popular Essentials Black Urad Split"/>
    <n v="8000"/>
    <n v="80"/>
    <n v="10"/>
    <n v="4"/>
    <n v="7200"/>
    <n v="72"/>
    <n v="500"/>
    <x v="0"/>
    <n v="500"/>
    <m/>
    <n v="8"/>
    <x v="0"/>
    <x v="1"/>
    <s v="Match"/>
    <x v="1"/>
    <x v="2"/>
  </r>
  <r>
    <x v="1"/>
    <s v="Keya Oregano"/>
    <s v="Keya Oregano"/>
    <n v="10900"/>
    <n v="109"/>
    <n v="10"/>
    <n v="5"/>
    <n v="9800"/>
    <n v="98"/>
    <n v="9"/>
    <x v="0"/>
    <n v="9"/>
    <m/>
    <n v="11"/>
    <x v="0"/>
    <x v="1"/>
    <s v="Match"/>
    <x v="1"/>
    <x v="1"/>
  </r>
  <r>
    <x v="1"/>
    <s v="Popular Essentials Pink Rajma"/>
    <s v="Popular Essentials Pink Rajma"/>
    <n v="10000"/>
    <n v="100"/>
    <n v="10"/>
    <n v="6"/>
    <n v="9000"/>
    <n v="90"/>
    <n v="500"/>
    <x v="0"/>
    <n v="500"/>
    <m/>
    <n v="10"/>
    <x v="0"/>
    <x v="1"/>
    <s v="Match"/>
    <x v="1"/>
    <x v="2"/>
  </r>
  <r>
    <x v="1"/>
    <s v="Everest Chicken Masala"/>
    <s v="Everest Chicken Masala"/>
    <n v="7400"/>
    <n v="74"/>
    <n v="2"/>
    <n v="6"/>
    <n v="7200"/>
    <n v="72"/>
    <n v="100"/>
    <x v="0"/>
    <n v="100"/>
    <m/>
    <n v="2"/>
    <x v="0"/>
    <x v="1"/>
    <s v="Error"/>
    <x v="1"/>
    <x v="1"/>
  </r>
  <r>
    <x v="1"/>
    <s v="Popular Essentials HMT Kolam Steam"/>
    <s v="Popular Essentials HMT Kolam Steam"/>
    <n v="37000"/>
    <n v="370"/>
    <n v="10"/>
    <n v="6"/>
    <n v="33300"/>
    <n v="333"/>
    <n v="5000"/>
    <x v="0"/>
    <n v="5"/>
    <m/>
    <n v="37"/>
    <x v="0"/>
    <x v="2"/>
    <s v="Match"/>
    <x v="1"/>
    <x v="0"/>
  </r>
  <r>
    <x v="1"/>
    <s v="Everest Shahi Paneer Masala"/>
    <s v="Everest Shahi Paneer Masala"/>
    <n v="4200"/>
    <n v="42"/>
    <n v="4"/>
    <n v="5"/>
    <n v="4000"/>
    <n v="40"/>
    <n v="50"/>
    <x v="0"/>
    <n v="50"/>
    <m/>
    <n v="2"/>
    <x v="0"/>
    <x v="0"/>
    <s v="Error"/>
    <x v="1"/>
    <x v="1"/>
  </r>
  <r>
    <x v="1"/>
    <s v="Godrej Yummiez Chicken Nuggets"/>
    <s v="Godrej Yummiez Chicken Nuggets"/>
    <n v="32500"/>
    <n v="325"/>
    <n v="9"/>
    <n v="1"/>
    <n v="29300"/>
    <n v="293"/>
    <n v="500"/>
    <x v="0"/>
    <n v="500"/>
    <m/>
    <n v="32"/>
    <x v="1"/>
    <x v="2"/>
    <s v="Error"/>
    <x v="1"/>
    <x v="2"/>
  </r>
  <r>
    <x v="1"/>
    <s v="Flying Bird Vanilla Essence"/>
    <s v="Flying Bird Vanilla Essence"/>
    <n v="3500"/>
    <n v="35"/>
    <n v="2"/>
    <n v="6"/>
    <n v="3400"/>
    <n v="34"/>
    <n v="20"/>
    <x v="0"/>
    <n v="20"/>
    <m/>
    <n v="1"/>
    <x v="0"/>
    <x v="0"/>
    <s v="Error"/>
    <x v="1"/>
    <x v="1"/>
  </r>
  <r>
    <x v="1"/>
    <s v="Everest Sabji Masala"/>
    <s v="Everest Sabji Masala"/>
    <n v="3000"/>
    <n v="30"/>
    <n v="3"/>
    <n v="6"/>
    <n v="2900"/>
    <n v="29"/>
    <n v="50"/>
    <x v="0"/>
    <n v="50"/>
    <m/>
    <n v="1"/>
    <x v="0"/>
    <x v="0"/>
    <s v="Match"/>
    <x v="1"/>
    <x v="1"/>
  </r>
  <r>
    <x v="1"/>
    <s v="Popular Essentials Californian Almond"/>
    <s v="Popular Essentials Californian Almond"/>
    <n v="69500"/>
    <n v="695"/>
    <n v="32"/>
    <n v="6"/>
    <n v="47000"/>
    <n v="470"/>
    <n v="500"/>
    <x v="0"/>
    <n v="500"/>
    <m/>
    <n v="225"/>
    <x v="0"/>
    <x v="2"/>
    <s v="Match"/>
    <x v="0"/>
    <x v="2"/>
  </r>
  <r>
    <x v="1"/>
    <s v="Cornitos Cornitos Taco Shells - 4 Inches"/>
    <s v="Cornitos Cornitos Taco Shells - 4 Inches"/>
    <n v="11000"/>
    <n v="110"/>
    <n v="20"/>
    <n v="6"/>
    <n v="8800"/>
    <n v="88"/>
    <n v="80"/>
    <x v="0"/>
    <n v="80"/>
    <m/>
    <n v="22"/>
    <x v="0"/>
    <x v="1"/>
    <s v="Match"/>
    <x v="0"/>
    <x v="1"/>
  </r>
  <r>
    <x v="1"/>
    <s v="Everest Rajma Masala"/>
    <s v="Everest Rajma Masala"/>
    <n v="3300"/>
    <n v="33"/>
    <n v="3"/>
    <n v="5"/>
    <n v="3200"/>
    <n v="32"/>
    <n v="50"/>
    <x v="0"/>
    <n v="50"/>
    <m/>
    <n v="1"/>
    <x v="0"/>
    <x v="0"/>
    <s v="Match"/>
    <x v="1"/>
    <x v="1"/>
  </r>
  <r>
    <x v="1"/>
    <s v="Popular Essentials White Til"/>
    <s v="Popular Essentials White Til"/>
    <n v="4000"/>
    <n v="40"/>
    <n v="5"/>
    <n v="1"/>
    <n v="3800"/>
    <n v="38"/>
    <n v="100"/>
    <x v="0"/>
    <n v="100"/>
    <m/>
    <n v="2"/>
    <x v="1"/>
    <x v="0"/>
    <s v="Match"/>
    <x v="1"/>
    <x v="1"/>
  </r>
  <r>
    <x v="1"/>
    <s v="Amul Dark Compound Chocolate Slab"/>
    <s v="Amul Dark Compound Chocolate Slab"/>
    <n v="12500"/>
    <n v="125"/>
    <n v="2"/>
    <n v="6"/>
    <n v="12200"/>
    <n v="122"/>
    <n v="500"/>
    <x v="0"/>
    <n v="500"/>
    <m/>
    <n v="3"/>
    <x v="0"/>
    <x v="1"/>
    <s v="Match"/>
    <x v="1"/>
    <x v="2"/>
  </r>
  <r>
    <x v="1"/>
    <s v="Mothers Recipe Papad Chana Masala"/>
    <s v="Mothers Recipe Papad Chana Masala"/>
    <n v="7900"/>
    <n v="79"/>
    <n v="10"/>
    <n v="6"/>
    <n v="7100"/>
    <n v="71"/>
    <n v="200"/>
    <x v="0"/>
    <n v="200"/>
    <m/>
    <n v="8"/>
    <x v="0"/>
    <x v="1"/>
    <s v="Match"/>
    <x v="1"/>
    <x v="2"/>
  </r>
  <r>
    <x v="1"/>
    <s v="Ching's Schezwan Masala Instant Noodles"/>
    <s v="Ching's Schezwan Masala Instant Noodles"/>
    <n v="6000"/>
    <n v="60"/>
    <n v="0"/>
    <n v="1"/>
    <n v="6000"/>
    <n v="60"/>
    <n v="240"/>
    <x v="0"/>
    <n v="240"/>
    <m/>
    <n v="0"/>
    <x v="1"/>
    <x v="1"/>
    <s v="Match"/>
    <x v="2"/>
    <x v="2"/>
  </r>
  <r>
    <x v="1"/>
    <s v="Amul Milk Compound Chocolate Slab"/>
    <s v="Amul Milk Compound Chocolate Slab"/>
    <n v="11000"/>
    <n v="110"/>
    <n v="2"/>
    <n v="6"/>
    <n v="10700"/>
    <n v="107"/>
    <n v="500"/>
    <x v="0"/>
    <n v="500"/>
    <m/>
    <n v="3"/>
    <x v="0"/>
    <x v="1"/>
    <s v="Error"/>
    <x v="1"/>
    <x v="2"/>
  </r>
  <r>
    <x v="1"/>
    <s v="Eastern Chicken Masala"/>
    <s v="Eastern Chicken Masala"/>
    <n v="7000"/>
    <n v="70"/>
    <n v="7"/>
    <n v="3"/>
    <n v="6500"/>
    <n v="65"/>
    <n v="100"/>
    <x v="0"/>
    <n v="100"/>
    <m/>
    <n v="5"/>
    <x v="0"/>
    <x v="1"/>
    <s v="Match"/>
    <x v="1"/>
    <x v="1"/>
  </r>
  <r>
    <x v="1"/>
    <s v="Popular Essentials Methi Seeds"/>
    <s v="Popular Essentials Methi Seeds"/>
    <n v="2500"/>
    <n v="25"/>
    <n v="0"/>
    <n v="5"/>
    <n v="2500"/>
    <n v="25"/>
    <n v="100"/>
    <x v="0"/>
    <n v="100"/>
    <m/>
    <n v="0"/>
    <x v="0"/>
    <x v="0"/>
    <s v="Match"/>
    <x v="2"/>
    <x v="1"/>
  </r>
  <r>
    <x v="1"/>
    <s v="Saffola Yummy Masala Noodles"/>
    <s v="Saffola Yummy Masala Noodles"/>
    <n v="2000"/>
    <n v="20"/>
    <n v="0"/>
    <n v="2"/>
    <n v="2000"/>
    <n v="20"/>
    <n v="46"/>
    <x v="0"/>
    <n v="46"/>
    <m/>
    <n v="0"/>
    <x v="1"/>
    <x v="0"/>
    <s v="Match"/>
    <x v="2"/>
    <x v="1"/>
  </r>
  <r>
    <x v="1"/>
    <s v="Cadbury Hot Chocolate"/>
    <s v="Cadbury Hot Chocolate"/>
    <n v="17500"/>
    <n v="175"/>
    <n v="5"/>
    <n v="6"/>
    <n v="16600"/>
    <n v="166"/>
    <n v="200"/>
    <x v="0"/>
    <n v="200"/>
    <m/>
    <n v="9"/>
    <x v="0"/>
    <x v="2"/>
    <s v="Match"/>
    <x v="1"/>
    <x v="2"/>
  </r>
  <r>
    <x v="1"/>
    <s v="Ching's Chicken Chilli Masala"/>
    <s v="Ching's Chicken Chilli Masala"/>
    <n v="1000"/>
    <n v="10"/>
    <n v="0"/>
    <n v="6"/>
    <n v="1000"/>
    <n v="10"/>
    <n v="20"/>
    <x v="0"/>
    <n v="20"/>
    <m/>
    <n v="0"/>
    <x v="0"/>
    <x v="0"/>
    <s v="Match"/>
    <x v="2"/>
    <x v="1"/>
  </r>
  <r>
    <x v="1"/>
    <s v="Dabur Keora water - Authentic flavour for Biryani's and Desserts"/>
    <s v="Dabur Keora water - Authentic flavour for Biryani's and Desserts"/>
    <n v="6200"/>
    <n v="62"/>
    <n v="6"/>
    <n v="6"/>
    <n v="5800"/>
    <n v="58"/>
    <n v="250"/>
    <x v="0"/>
    <n v="250"/>
    <m/>
    <n v="4"/>
    <x v="0"/>
    <x v="1"/>
    <s v="Match"/>
    <x v="1"/>
    <x v="2"/>
  </r>
  <r>
    <x v="1"/>
    <s v="Popular Essentials Black Cardamom/Elaichi"/>
    <s v="Popular Essentials Black Cardamom/Elaichi"/>
    <n v="10000"/>
    <n v="100"/>
    <n v="10"/>
    <n v="6"/>
    <n v="9000"/>
    <n v="90"/>
    <n v="50"/>
    <x v="0"/>
    <n v="50"/>
    <m/>
    <n v="10"/>
    <x v="0"/>
    <x v="1"/>
    <s v="Match"/>
    <x v="1"/>
    <x v="1"/>
  </r>
  <r>
    <x v="1"/>
    <s v="Popular Essentials Idli Rice"/>
    <s v="Popular Essentials Idli Rice"/>
    <n v="6000"/>
    <n v="60"/>
    <n v="10"/>
    <n v="4"/>
    <n v="5400"/>
    <n v="54"/>
    <n v="1000"/>
    <x v="0"/>
    <n v="1"/>
    <m/>
    <n v="6"/>
    <x v="0"/>
    <x v="1"/>
    <s v="Match"/>
    <x v="1"/>
    <x v="0"/>
  </r>
  <r>
    <x v="1"/>
    <s v="Everest Chole Masala"/>
    <s v="Everest Chole Masala"/>
    <n v="3300"/>
    <n v="33"/>
    <n v="3"/>
    <n v="1"/>
    <n v="3200"/>
    <n v="32"/>
    <n v="50"/>
    <x v="0"/>
    <n v="50"/>
    <m/>
    <n v="1"/>
    <x v="1"/>
    <x v="0"/>
    <s v="Match"/>
    <x v="1"/>
    <x v="1"/>
  </r>
  <r>
    <x v="1"/>
    <s v="Dabur Hommade Tamarind Paste"/>
    <s v="Dabur Hommade Tamarind Paste"/>
    <n v="4800"/>
    <n v="48"/>
    <n v="6"/>
    <n v="6"/>
    <n v="4500"/>
    <n v="45"/>
    <n v="200"/>
    <x v="0"/>
    <n v="200"/>
    <m/>
    <n v="3"/>
    <x v="0"/>
    <x v="0"/>
    <s v="Match"/>
    <x v="1"/>
    <x v="2"/>
  </r>
  <r>
    <x v="1"/>
    <s v="&quot;Maggi Magic Cubes, Vegetarian Masala (Free 2 Cubes Inside)&quot;"/>
    <s v="&quot;Maggi Magic Cubes, Vegetarian Masala (Free 2 Cubes Inside)&quot;"/>
    <n v="3500"/>
    <n v="35"/>
    <n v="2"/>
    <n v="6"/>
    <n v="3400"/>
    <n v="34"/>
    <n v="48"/>
    <x v="0"/>
    <n v="48"/>
    <m/>
    <n v="1"/>
    <x v="0"/>
    <x v="0"/>
    <s v="Error"/>
    <x v="1"/>
    <x v="1"/>
  </r>
  <r>
    <x v="1"/>
    <s v="Popular Essentials Cooking Soda"/>
    <s v="Popular Essentials Cooking Soda"/>
    <n v="3000"/>
    <n v="30"/>
    <n v="10"/>
    <n v="6"/>
    <n v="2700"/>
    <n v="27"/>
    <n v="200"/>
    <x v="0"/>
    <n v="200"/>
    <m/>
    <n v="3"/>
    <x v="0"/>
    <x v="0"/>
    <s v="Match"/>
    <x v="1"/>
    <x v="2"/>
  </r>
  <r>
    <x v="1"/>
    <s v="RRO Primio Refined Groundnut Oil Pet Bottle"/>
    <s v="RRO Primio Refined Groundnut Oil Pet Bottle"/>
    <n v="25500"/>
    <n v="255"/>
    <n v="6"/>
    <n v="2"/>
    <n v="23900"/>
    <n v="239"/>
    <n v="1000"/>
    <x v="0"/>
    <n v="1"/>
    <m/>
    <n v="16"/>
    <x v="1"/>
    <x v="2"/>
    <s v="Match"/>
    <x v="1"/>
    <x v="0"/>
  </r>
  <r>
    <x v="1"/>
    <s v="Everest Pani Puri Masala"/>
    <s v="Everest Pani Puri Masala"/>
    <n v="3100"/>
    <n v="31"/>
    <n v="3"/>
    <n v="6"/>
    <n v="3000"/>
    <n v="30"/>
    <n v="50"/>
    <x v="0"/>
    <n v="50"/>
    <m/>
    <n v="1"/>
    <x v="0"/>
    <x v="0"/>
    <s v="Match"/>
    <x v="1"/>
    <x v="1"/>
  </r>
  <r>
    <x v="1"/>
    <s v="Nissin Cup Noodles Tangy Tomato"/>
    <s v="Nissin Cup Noodles Tangy Tomato"/>
    <n v="5000"/>
    <n v="50"/>
    <n v="10"/>
    <n v="2"/>
    <n v="4500"/>
    <n v="45"/>
    <n v="70"/>
    <x v="0"/>
    <n v="70"/>
    <m/>
    <n v="5"/>
    <x v="1"/>
    <x v="0"/>
    <s v="Match"/>
    <x v="1"/>
    <x v="1"/>
  </r>
  <r>
    <x v="1"/>
    <s v="Ching's Veg Manchurian Masala"/>
    <s v="Ching's Veg Manchurian Masala"/>
    <n v="1000"/>
    <n v="10"/>
    <n v="0"/>
    <n v="2"/>
    <n v="1000"/>
    <n v="10"/>
    <n v="20"/>
    <x v="0"/>
    <n v="20"/>
    <m/>
    <n v="0"/>
    <x v="1"/>
    <x v="0"/>
    <s v="Match"/>
    <x v="2"/>
    <x v="1"/>
  </r>
  <r>
    <x v="1"/>
    <s v="Ceres Foods Fish Mustard Instant Liquid Masala"/>
    <s v="Ceres Foods Fish Mustard Instant Liquid Masala"/>
    <n v="22000"/>
    <n v="220"/>
    <n v="50"/>
    <n v="6"/>
    <n v="11000"/>
    <n v="110"/>
    <n v="200"/>
    <x v="0"/>
    <n v="200"/>
    <m/>
    <n v="110"/>
    <x v="0"/>
    <x v="1"/>
    <s v="Match"/>
    <x v="0"/>
    <x v="2"/>
  </r>
  <r>
    <x v="1"/>
    <s v="Everest Garam Masala"/>
    <s v="Everest Garam Masala"/>
    <n v="15800"/>
    <n v="158"/>
    <n v="10"/>
    <n v="6"/>
    <n v="14200"/>
    <n v="142"/>
    <n v="200"/>
    <x v="0"/>
    <n v="200"/>
    <m/>
    <n v="16"/>
    <x v="0"/>
    <x v="1"/>
    <s v="Match"/>
    <x v="1"/>
    <x v="2"/>
  </r>
  <r>
    <x v="1"/>
    <s v="24 Mantra Organic Jowar Flour"/>
    <s v="24 Mantra Organic Jowar Flour"/>
    <n v="7000"/>
    <n v="70"/>
    <n v="7"/>
    <n v="6"/>
    <n v="6500"/>
    <n v="65"/>
    <n v="500"/>
    <x v="0"/>
    <n v="500"/>
    <m/>
    <n v="5"/>
    <x v="0"/>
    <x v="1"/>
    <s v="Match"/>
    <x v="1"/>
    <x v="2"/>
  </r>
  <r>
    <x v="1"/>
    <s v="Maggi Coconut Milkpowder"/>
    <s v="Maggi Coconut Milkpowder"/>
    <n v="10000"/>
    <n v="100"/>
    <n v="0"/>
    <n v="6"/>
    <n v="10000"/>
    <n v="100"/>
    <n v="100"/>
    <x v="0"/>
    <n v="100"/>
    <m/>
    <n v="0"/>
    <x v="0"/>
    <x v="1"/>
    <s v="Match"/>
    <x v="2"/>
    <x v="1"/>
  </r>
  <r>
    <x v="1"/>
    <s v="On1y Pepper Grinder"/>
    <s v="On1y Pepper Grinder"/>
    <n v="15900"/>
    <n v="159"/>
    <n v="9"/>
    <n v="1"/>
    <n v="14400"/>
    <n v="144"/>
    <n v="50"/>
    <x v="0"/>
    <n v="50"/>
    <m/>
    <n v="15"/>
    <x v="1"/>
    <x v="1"/>
    <s v="Match"/>
    <x v="1"/>
    <x v="1"/>
  </r>
  <r>
    <x v="1"/>
    <s v="Popular Essentials Rice Flour"/>
    <s v="Popular Essentials Rice Flour"/>
    <n v="6000"/>
    <n v="60"/>
    <n v="0"/>
    <n v="3"/>
    <n v="6000"/>
    <n v="60"/>
    <n v="1000"/>
    <x v="0"/>
    <n v="1"/>
    <m/>
    <n v="0"/>
    <x v="0"/>
    <x v="1"/>
    <s v="Match"/>
    <x v="2"/>
    <x v="0"/>
  </r>
  <r>
    <x v="1"/>
    <s v="Sunfeast Yippee! Pasta Treat - Sour Cream Onion"/>
    <s v="Sunfeast Yippee! Pasta Treat - Sour Cream Onion"/>
    <n v="2800"/>
    <n v="28"/>
    <n v="10"/>
    <n v="1"/>
    <n v="2500"/>
    <n v="25"/>
    <n v="65"/>
    <x v="0"/>
    <n v="65"/>
    <m/>
    <n v="3"/>
    <x v="1"/>
    <x v="0"/>
    <s v="Error"/>
    <x v="1"/>
    <x v="1"/>
  </r>
  <r>
    <x v="1"/>
    <s v="24 Mantra Organic Brown Sona Masoori Rice"/>
    <s v="24 Mantra Organic Brown Sona Masoori Rice"/>
    <n v="9500"/>
    <n v="95"/>
    <n v="0"/>
    <n v="6"/>
    <n v="9500"/>
    <n v="95"/>
    <n v="1000"/>
    <x v="0"/>
    <n v="1"/>
    <m/>
    <n v="0"/>
    <x v="0"/>
    <x v="1"/>
    <s v="Match"/>
    <x v="2"/>
    <x v="0"/>
  </r>
  <r>
    <x v="1"/>
    <s v="Happilo Premium Afghani Anjeer"/>
    <s v="Happilo Premium Afghani Anjeer"/>
    <n v="36500"/>
    <n v="365"/>
    <n v="29"/>
    <n v="2"/>
    <n v="25600"/>
    <n v="256"/>
    <n v="200"/>
    <x v="0"/>
    <n v="200"/>
    <m/>
    <n v="109"/>
    <x v="1"/>
    <x v="2"/>
    <s v="Error"/>
    <x v="0"/>
    <x v="2"/>
  </r>
  <r>
    <x v="1"/>
    <s v="Popular Essentials Chiroti Sooji"/>
    <s v="Popular Essentials Chiroti Sooji"/>
    <n v="3500"/>
    <n v="35"/>
    <n v="2"/>
    <n v="6"/>
    <n v="3400"/>
    <n v="34"/>
    <n v="500"/>
    <x v="0"/>
    <n v="500"/>
    <m/>
    <n v="1"/>
    <x v="0"/>
    <x v="0"/>
    <s v="Error"/>
    <x v="1"/>
    <x v="2"/>
  </r>
  <r>
    <x v="1"/>
    <s v="RRO Til Dil Premium Til Oil Bottle"/>
    <s v="RRO Til Dil Premium Til Oil Bottle"/>
    <n v="33000"/>
    <n v="330"/>
    <n v="10"/>
    <n v="5"/>
    <n v="29400"/>
    <n v="294"/>
    <n v="1000"/>
    <x v="0"/>
    <n v="1"/>
    <m/>
    <n v="36"/>
    <x v="0"/>
    <x v="2"/>
    <s v="Error"/>
    <x v="1"/>
    <x v="0"/>
  </r>
  <r>
    <x v="1"/>
    <s v="Popular Essentials Red Rajma"/>
    <s v="Popular Essentials Red Rajma"/>
    <n v="9000"/>
    <n v="90"/>
    <n v="10"/>
    <n v="6"/>
    <n v="8100"/>
    <n v="81"/>
    <n v="500"/>
    <x v="0"/>
    <n v="500"/>
    <m/>
    <n v="9"/>
    <x v="0"/>
    <x v="1"/>
    <s v="Match"/>
    <x v="1"/>
    <x v="2"/>
  </r>
  <r>
    <x v="1"/>
    <s v="Cornitos Peanut - Premium Salted"/>
    <s v="Cornitos Peanut - Premium Salted"/>
    <n v="12000"/>
    <n v="120"/>
    <n v="10"/>
    <n v="6"/>
    <n v="10800"/>
    <n v="108"/>
    <n v="150"/>
    <x v="0"/>
    <n v="150"/>
    <m/>
    <n v="12"/>
    <x v="0"/>
    <x v="1"/>
    <s v="Match"/>
    <x v="1"/>
    <x v="2"/>
  </r>
  <r>
    <x v="1"/>
    <s v="Popular Essentials Black Pepper"/>
    <s v="Popular Essentials Black Pepper"/>
    <n v="10000"/>
    <n v="100"/>
    <n v="10"/>
    <n v="5"/>
    <n v="9000"/>
    <n v="90"/>
    <n v="100"/>
    <x v="0"/>
    <n v="100"/>
    <m/>
    <n v="10"/>
    <x v="0"/>
    <x v="1"/>
    <s v="Match"/>
    <x v="1"/>
    <x v="1"/>
  </r>
  <r>
    <x v="1"/>
    <s v="24 Mantra Organic Tur Dal - Split"/>
    <s v="24 Mantra Organic Tur Dal - Split"/>
    <n v="13000"/>
    <n v="130"/>
    <n v="7"/>
    <n v="6"/>
    <n v="12000"/>
    <n v="120"/>
    <n v="500"/>
    <x v="0"/>
    <n v="500"/>
    <m/>
    <n v="10"/>
    <x v="0"/>
    <x v="1"/>
    <s v="Error"/>
    <x v="1"/>
    <x v="2"/>
  </r>
  <r>
    <x v="1"/>
    <s v="Sugarfree Gold Low Calorie Sweetner"/>
    <s v="Sugarfree Gold Low Calorie Sweetner"/>
    <n v="6500"/>
    <n v="65"/>
    <n v="6"/>
    <n v="3"/>
    <n v="6100"/>
    <n v="61"/>
    <n v="110"/>
    <x v="0"/>
    <n v="100"/>
    <m/>
    <n v="4"/>
    <x v="0"/>
    <x v="1"/>
    <s v="Match"/>
    <x v="1"/>
    <x v="2"/>
  </r>
  <r>
    <x v="1"/>
    <s v="Ching's Secret Paneer Chilli Masala"/>
    <s v="Ching's Secret Paneer Chilli Masala"/>
    <n v="1000"/>
    <n v="10"/>
    <n v="0"/>
    <n v="2"/>
    <n v="1000"/>
    <n v="10"/>
    <n v="20"/>
    <x v="0"/>
    <n v="20"/>
    <m/>
    <n v="0"/>
    <x v="1"/>
    <x v="0"/>
    <s v="Match"/>
    <x v="2"/>
    <x v="1"/>
  </r>
  <r>
    <x v="1"/>
    <s v="Dabur Honey"/>
    <s v="Dabur Honey"/>
    <n v="22000"/>
    <n v="220"/>
    <n v="7"/>
    <n v="3"/>
    <n v="20400"/>
    <n v="204"/>
    <n v="500"/>
    <x v="0"/>
    <n v="500"/>
    <m/>
    <n v="16"/>
    <x v="0"/>
    <x v="2"/>
    <s v="Match"/>
    <x v="1"/>
    <x v="2"/>
  </r>
  <r>
    <x v="1"/>
    <s v="Sunfeast Yippee! Pasta Treat - Sour Cream Onion"/>
    <s v="Sunfeast Yippee! Pasta Treat - Sour Cream Onion"/>
    <n v="2800"/>
    <n v="28"/>
    <n v="17"/>
    <n v="3"/>
    <n v="2300"/>
    <n v="23"/>
    <n v="65"/>
    <x v="0"/>
    <n v="65"/>
    <m/>
    <n v="5"/>
    <x v="0"/>
    <x v="0"/>
    <s v="Error"/>
    <x v="0"/>
    <x v="1"/>
  </r>
  <r>
    <x v="1"/>
    <s v="Everest Tea Masala"/>
    <s v="Everest Tea Masala"/>
    <n v="5500"/>
    <n v="55"/>
    <n v="9"/>
    <n v="2"/>
    <n v="5000"/>
    <n v="50"/>
    <n v="50"/>
    <x v="0"/>
    <n v="50"/>
    <m/>
    <n v="5"/>
    <x v="1"/>
    <x v="1"/>
    <s v="Match"/>
    <x v="1"/>
    <x v="1"/>
  </r>
  <r>
    <x v="1"/>
    <s v="Ching's Paneer Chilli Masala"/>
    <s v="Ching's Paneer Chilli Masala"/>
    <n v="4400"/>
    <n v="44"/>
    <n v="0"/>
    <n v="4"/>
    <n v="4400"/>
    <n v="44"/>
    <n v="60"/>
    <x v="0"/>
    <n v="60"/>
    <m/>
    <n v="0"/>
    <x v="0"/>
    <x v="0"/>
    <s v="Match"/>
    <x v="2"/>
    <x v="1"/>
  </r>
  <r>
    <x v="1"/>
    <s v="Sunfeast YiPPee! Magic Masala Noodles"/>
    <s v="Sunfeast YiPPee! Magic Masala Noodles"/>
    <n v="7000"/>
    <n v="70"/>
    <n v="10"/>
    <n v="3"/>
    <n v="6300"/>
    <n v="63"/>
    <n v="405"/>
    <x v="0"/>
    <n v="405"/>
    <m/>
    <n v="7"/>
    <x v="0"/>
    <x v="1"/>
    <s v="Match"/>
    <x v="1"/>
    <x v="2"/>
  </r>
  <r>
    <x v="1"/>
    <s v="Everest Meat Masala Powder"/>
    <s v="Everest Meat Masala Powder"/>
    <n v="7400"/>
    <n v="74"/>
    <n v="9"/>
    <n v="3"/>
    <n v="6700"/>
    <n v="67"/>
    <n v="100"/>
    <x v="0"/>
    <n v="100"/>
    <m/>
    <n v="7"/>
    <x v="0"/>
    <x v="1"/>
    <s v="Match"/>
    <x v="1"/>
    <x v="1"/>
  </r>
  <r>
    <x v="1"/>
    <s v="Pillsbury Atta With Multigrains Wheat Grains"/>
    <s v="Pillsbury Atta With Multigrains Wheat Grains"/>
    <n v="29500"/>
    <n v="295"/>
    <n v="16"/>
    <n v="6"/>
    <n v="24500"/>
    <n v="245"/>
    <n v="5000"/>
    <x v="0"/>
    <n v="5"/>
    <m/>
    <n v="50"/>
    <x v="0"/>
    <x v="2"/>
    <s v="Error"/>
    <x v="0"/>
    <x v="0"/>
  </r>
  <r>
    <x v="1"/>
    <s v="Mother's Recipe Tamarind Paste"/>
    <s v="Mother's Recipe Tamarind Paste"/>
    <n v="5000"/>
    <n v="50"/>
    <n v="2"/>
    <n v="6"/>
    <n v="4900"/>
    <n v="49"/>
    <n v="200"/>
    <x v="0"/>
    <n v="200"/>
    <m/>
    <n v="1"/>
    <x v="0"/>
    <x v="0"/>
    <s v="Match"/>
    <x v="1"/>
    <x v="2"/>
  </r>
  <r>
    <x v="1"/>
    <s v="Quaker Oats Breakfast Cereals - With Flavour Mix Nutritious Rich Source Of Energy"/>
    <s v="Quaker Oats Breakfast Cereals - With Flavour Mix Nutritious Rich Source Of Energy"/>
    <n v="4900"/>
    <n v="49"/>
    <n v="8"/>
    <n v="6"/>
    <n v="4500"/>
    <n v="45"/>
    <n v="200"/>
    <x v="0"/>
    <n v="200"/>
    <m/>
    <n v="4"/>
    <x v="0"/>
    <x v="0"/>
    <s v="Match"/>
    <x v="1"/>
    <x v="2"/>
  </r>
  <r>
    <x v="1"/>
    <s v="Popular Essentials Cloves (Lavang)"/>
    <s v="Popular Essentials Cloves (Lavang)"/>
    <n v="7500"/>
    <n v="75"/>
    <n v="17"/>
    <n v="6"/>
    <n v="6200"/>
    <n v="62"/>
    <n v="50"/>
    <x v="0"/>
    <n v="50"/>
    <m/>
    <n v="13"/>
    <x v="0"/>
    <x v="1"/>
    <s v="Match"/>
    <x v="0"/>
    <x v="1"/>
  </r>
  <r>
    <x v="1"/>
    <s v="Sunfeast Yippee! Power Up Atta Noodles"/>
    <s v="Sunfeast Yippee! Power Up Atta Noodles"/>
    <n v="9600"/>
    <n v="96"/>
    <n v="15"/>
    <n v="6"/>
    <n v="8100"/>
    <n v="81"/>
    <n v="280"/>
    <x v="0"/>
    <n v="280"/>
    <m/>
    <n v="15"/>
    <x v="0"/>
    <x v="1"/>
    <s v="Error"/>
    <x v="1"/>
    <x v="2"/>
  </r>
  <r>
    <x v="1"/>
    <s v="Suhana Paneer Tikka Masala Mix"/>
    <s v="Suhana Paneer Tikka Masala Mix"/>
    <n v="4000"/>
    <n v="40"/>
    <n v="5"/>
    <n v="6"/>
    <n v="3800"/>
    <n v="38"/>
    <n v="50"/>
    <x v="0"/>
    <n v="50"/>
    <m/>
    <n v="2"/>
    <x v="0"/>
    <x v="0"/>
    <s v="Match"/>
    <x v="1"/>
    <x v="1"/>
  </r>
  <r>
    <x v="1"/>
    <s v="24 Mantra Turmeric Powder"/>
    <s v="24 Mantra Turmeric Powder"/>
    <n v="3500"/>
    <n v="35"/>
    <n v="2"/>
    <n v="6"/>
    <n v="3400"/>
    <n v="34"/>
    <n v="100"/>
    <x v="0"/>
    <n v="100"/>
    <m/>
    <n v="1"/>
    <x v="0"/>
    <x v="0"/>
    <s v="Error"/>
    <x v="1"/>
    <x v="1"/>
  </r>
  <r>
    <x v="1"/>
    <s v="24 Mantra Super Grain Quinoa"/>
    <s v="24 Mantra Super Grain Quinoa"/>
    <n v="19000"/>
    <n v="190"/>
    <n v="0"/>
    <n v="4"/>
    <n v="19000"/>
    <n v="190"/>
    <n v="500"/>
    <x v="0"/>
    <n v="500"/>
    <m/>
    <n v="0"/>
    <x v="0"/>
    <x v="2"/>
    <s v="Match"/>
    <x v="2"/>
    <x v="2"/>
  </r>
  <r>
    <x v="1"/>
    <s v="Everest Powder - Egg Curry Masala"/>
    <s v="Everest Powder - Egg Curry Masala"/>
    <n v="4000"/>
    <n v="40"/>
    <n v="2"/>
    <n v="6"/>
    <n v="3900"/>
    <n v="39"/>
    <n v="50"/>
    <x v="0"/>
    <n v="50"/>
    <m/>
    <n v="1"/>
    <x v="0"/>
    <x v="0"/>
    <s v="Error"/>
    <x v="1"/>
    <x v="1"/>
  </r>
  <r>
    <x v="1"/>
    <s v="Popular Essentials Pe Shah Jeera"/>
    <s v="Popular Essentials Pe Shah Jeera"/>
    <n v="6000"/>
    <n v="60"/>
    <n v="15"/>
    <n v="6"/>
    <n v="5100"/>
    <n v="51"/>
    <n v="50"/>
    <x v="0"/>
    <n v="50"/>
    <m/>
    <n v="9"/>
    <x v="0"/>
    <x v="1"/>
    <s v="Match"/>
    <x v="1"/>
    <x v="1"/>
  </r>
  <r>
    <x v="1"/>
    <s v="24 Mantra Organic Sattu Atta"/>
    <s v="24 Mantra Organic Sattu Atta"/>
    <n v="9500"/>
    <n v="95"/>
    <n v="0"/>
    <n v="6"/>
    <n v="9500"/>
    <n v="95"/>
    <n v="500"/>
    <x v="0"/>
    <n v="500"/>
    <m/>
    <n v="0"/>
    <x v="0"/>
    <x v="1"/>
    <s v="Match"/>
    <x v="2"/>
    <x v="2"/>
  </r>
  <r>
    <x v="1"/>
    <s v="Smith &amp; Jones Pasta Masala"/>
    <s v="Smith &amp; Jones Pasta Masala"/>
    <n v="4600"/>
    <n v="46"/>
    <n v="0"/>
    <n v="6"/>
    <n v="4600"/>
    <n v="46"/>
    <n v="54"/>
    <x v="0"/>
    <n v="54"/>
    <m/>
    <n v="0"/>
    <x v="0"/>
    <x v="0"/>
    <s v="Match"/>
    <x v="2"/>
    <x v="1"/>
  </r>
  <r>
    <x v="1"/>
    <s v="Weikfield Vanilla Custard Powder"/>
    <s v="Weikfield Vanilla Custard Powder"/>
    <n v="14200"/>
    <n v="142"/>
    <n v="9"/>
    <n v="3"/>
    <n v="12800"/>
    <n v="128"/>
    <n v="500"/>
    <x v="0"/>
    <n v="500"/>
    <m/>
    <n v="14"/>
    <x v="0"/>
    <x v="1"/>
    <s v="Error"/>
    <x v="1"/>
    <x v="2"/>
  </r>
  <r>
    <x v="1"/>
    <s v="Sugarfree Natura Low Calorie Sweetner"/>
    <s v="Sugarfree Natura Low Calorie Sweetner"/>
    <n v="30000"/>
    <n v="300"/>
    <n v="10"/>
    <n v="3"/>
    <n v="27000"/>
    <n v="270"/>
    <n v="42"/>
    <x v="0"/>
    <n v="42"/>
    <m/>
    <n v="30"/>
    <x v="0"/>
    <x v="2"/>
    <s v="Match"/>
    <x v="1"/>
    <x v="1"/>
  </r>
  <r>
    <x v="1"/>
    <s v="Pillsbury Vanilla Custard Powder"/>
    <s v="Pillsbury Vanilla Custard Powder"/>
    <n v="3700"/>
    <n v="37"/>
    <n v="2"/>
    <n v="6"/>
    <n v="3600"/>
    <n v="36"/>
    <n v="100"/>
    <x v="0"/>
    <n v="100"/>
    <m/>
    <n v="1"/>
    <x v="0"/>
    <x v="0"/>
    <s v="Error"/>
    <x v="1"/>
    <x v="1"/>
  </r>
  <r>
    <x v="1"/>
    <s v="24 Mantra Organic Rajma"/>
    <s v="24 Mantra Organic Rajma"/>
    <n v="14500"/>
    <n v="145"/>
    <n v="0"/>
    <n v="6"/>
    <n v="14500"/>
    <n v="145"/>
    <n v="500"/>
    <x v="0"/>
    <n v="500"/>
    <m/>
    <n v="0"/>
    <x v="0"/>
    <x v="1"/>
    <s v="Match"/>
    <x v="2"/>
    <x v="2"/>
  </r>
  <r>
    <x v="1"/>
    <s v="Popular Essentials Broken Wheat/Daliya"/>
    <s v="Popular Essentials Broken Wheat/Daliya"/>
    <n v="3500"/>
    <n v="35"/>
    <n v="2"/>
    <n v="6"/>
    <n v="3400"/>
    <n v="34"/>
    <n v="500"/>
    <x v="0"/>
    <n v="500"/>
    <m/>
    <n v="1"/>
    <x v="0"/>
    <x v="0"/>
    <s v="Error"/>
    <x v="1"/>
    <x v="2"/>
  </r>
  <r>
    <x v="1"/>
    <s v="Zorabian Chicken Smoked Ham"/>
    <s v="Zorabian Chicken Smoked Ham"/>
    <n v="20500"/>
    <n v="205"/>
    <n v="5"/>
    <n v="1"/>
    <n v="19400"/>
    <n v="194"/>
    <n v="250"/>
    <x v="0"/>
    <n v="250"/>
    <m/>
    <n v="11"/>
    <x v="1"/>
    <x v="2"/>
    <s v="Match"/>
    <x v="1"/>
    <x v="2"/>
  </r>
  <r>
    <x v="1"/>
    <s v="Smith &amp; Jones Peri Peri Masala"/>
    <s v="Smith &amp; Jones Peri Peri Masala"/>
    <n v="9900"/>
    <n v="99"/>
    <n v="0"/>
    <n v="6"/>
    <n v="9900"/>
    <n v="99"/>
    <n v="75"/>
    <x v="0"/>
    <n v="75"/>
    <m/>
    <n v="0"/>
    <x v="0"/>
    <x v="1"/>
    <s v="Match"/>
    <x v="2"/>
    <x v="1"/>
  </r>
  <r>
    <x v="1"/>
    <s v="Saffola Veggie Twist Masala Oats"/>
    <s v="Saffola Veggie Twist Masala Oats"/>
    <n v="19500"/>
    <n v="195"/>
    <n v="12"/>
    <n v="2"/>
    <n v="17100"/>
    <n v="171"/>
    <n v="500"/>
    <x v="0"/>
    <n v="500"/>
    <m/>
    <n v="24"/>
    <x v="1"/>
    <x v="2"/>
    <s v="Match"/>
    <x v="1"/>
    <x v="2"/>
  </r>
  <r>
    <x v="1"/>
    <s v="Popular Essentials Urad Dal Split (Un-Polished)"/>
    <s v="Popular Essentials Urad Dal Split (Un-Polished)"/>
    <n v="8500"/>
    <n v="85"/>
    <n v="9"/>
    <n v="5"/>
    <n v="7700"/>
    <n v="77"/>
    <n v="500"/>
    <x v="0"/>
    <n v="500"/>
    <m/>
    <n v="8"/>
    <x v="0"/>
    <x v="1"/>
    <s v="Match"/>
    <x v="1"/>
    <x v="2"/>
  </r>
  <r>
    <x v="1"/>
    <s v="Weikfield Baking Powder"/>
    <s v="Weikfield Baking Powder"/>
    <n v="2200"/>
    <n v="22"/>
    <n v="0"/>
    <n v="6"/>
    <n v="2200"/>
    <n v="22"/>
    <n v="50"/>
    <x v="0"/>
    <n v="50"/>
    <m/>
    <n v="0"/>
    <x v="0"/>
    <x v="0"/>
    <s v="Match"/>
    <x v="2"/>
    <x v="1"/>
  </r>
  <r>
    <x v="1"/>
    <s v="Popular Essentials Bajra Whole"/>
    <s v="Popular Essentials Bajra Whole"/>
    <n v="6500"/>
    <n v="65"/>
    <n v="13"/>
    <n v="6"/>
    <n v="5600"/>
    <n v="56"/>
    <n v="1000"/>
    <x v="0"/>
    <n v="1"/>
    <m/>
    <n v="9"/>
    <x v="0"/>
    <x v="1"/>
    <s v="Error"/>
    <x v="1"/>
    <x v="0"/>
  </r>
  <r>
    <x v="1"/>
    <s v="Weikfield Veg Jelly Crystals - Strawberry"/>
    <s v="Weikfield Veg Jelly Crystals - Strawberry"/>
    <n v="4500"/>
    <n v="45"/>
    <n v="2"/>
    <n v="6"/>
    <n v="4400"/>
    <n v="44"/>
    <n v="90"/>
    <x v="0"/>
    <n v="90"/>
    <m/>
    <n v="1"/>
    <x v="0"/>
    <x v="0"/>
    <s v="Match"/>
    <x v="1"/>
    <x v="1"/>
  </r>
  <r>
    <x v="1"/>
    <s v="Weikfield Veg Jelly Crystals - Raspberry"/>
    <s v="Weikfield Veg Jelly Crystals - Raspberry"/>
    <n v="4500"/>
    <n v="45"/>
    <n v="2"/>
    <n v="6"/>
    <n v="4400"/>
    <n v="44"/>
    <n v="90"/>
    <x v="0"/>
    <n v="90"/>
    <m/>
    <n v="1"/>
    <x v="0"/>
    <x v="0"/>
    <s v="Match"/>
    <x v="1"/>
    <x v="1"/>
  </r>
  <r>
    <x v="1"/>
    <s v="Popular Essentials Masoor Dal Split (Un-Polished)"/>
    <s v="Popular Essentials Masoor Dal Split (Un-Polished)"/>
    <n v="7000"/>
    <n v="70"/>
    <n v="10"/>
    <n v="4"/>
    <n v="6300"/>
    <n v="63"/>
    <n v="500"/>
    <x v="0"/>
    <n v="500"/>
    <m/>
    <n v="7"/>
    <x v="0"/>
    <x v="1"/>
    <s v="Match"/>
    <x v="1"/>
    <x v="2"/>
  </r>
  <r>
    <x v="1"/>
    <s v="Popular Essentials Ajwain Whole"/>
    <s v="Popular Essentials Ajwain Whole"/>
    <n v="5000"/>
    <n v="50"/>
    <n v="12"/>
    <n v="2"/>
    <n v="4400"/>
    <n v="44"/>
    <n v="100"/>
    <x v="0"/>
    <n v="100"/>
    <m/>
    <n v="6"/>
    <x v="1"/>
    <x v="0"/>
    <s v="Match"/>
    <x v="1"/>
    <x v="1"/>
  </r>
  <r>
    <x v="1"/>
    <s v="Popular Essentials Pista Salted (With Shell)"/>
    <s v="Popular Essentials Pista Salted (With Shell)"/>
    <n v="47000"/>
    <n v="470"/>
    <n v="21"/>
    <n v="5"/>
    <n v="37100"/>
    <n v="371"/>
    <n v="250"/>
    <x v="0"/>
    <n v="250"/>
    <m/>
    <n v="99"/>
    <x v="0"/>
    <x v="2"/>
    <s v="Match"/>
    <x v="0"/>
    <x v="2"/>
  </r>
  <r>
    <x v="1"/>
    <s v="The Bake Shop Bread Crumbs"/>
    <s v="The Bake Shop Bread Crumbs"/>
    <n v="5000"/>
    <n v="50"/>
    <n v="6"/>
    <n v="3"/>
    <n v="4700"/>
    <n v="47"/>
    <n v="400"/>
    <x v="0"/>
    <n v="400"/>
    <m/>
    <n v="3"/>
    <x v="0"/>
    <x v="0"/>
    <s v="Match"/>
    <x v="1"/>
    <x v="2"/>
  </r>
  <r>
    <x v="1"/>
    <s v="Popular Essentials Horse Gram"/>
    <s v="Popular Essentials Horse Gram"/>
    <n v="4000"/>
    <n v="40"/>
    <n v="10"/>
    <n v="4"/>
    <n v="3600"/>
    <n v="36"/>
    <n v="500"/>
    <x v="0"/>
    <n v="500"/>
    <m/>
    <n v="4"/>
    <x v="0"/>
    <x v="0"/>
    <s v="Match"/>
    <x v="1"/>
    <x v="2"/>
  </r>
  <r>
    <x v="1"/>
    <s v="Hershey's Chocolate Syrup"/>
    <s v="Hershey's Chocolate Syrup"/>
    <n v="9500"/>
    <n v="95"/>
    <n v="0"/>
    <n v="4"/>
    <n v="9500"/>
    <n v="95"/>
    <n v="200"/>
    <x v="0"/>
    <n v="200"/>
    <m/>
    <n v="0"/>
    <x v="0"/>
    <x v="1"/>
    <s v="Match"/>
    <x v="2"/>
    <x v="2"/>
  </r>
  <r>
    <x v="1"/>
    <s v="Godrej Yummiez Chilli Chicken Sausages"/>
    <s v="Godrej Yummiez Chilli Chicken Sausages"/>
    <n v="16000"/>
    <n v="160"/>
    <n v="10"/>
    <n v="3"/>
    <n v="14400"/>
    <n v="144"/>
    <n v="250"/>
    <x v="0"/>
    <n v="250"/>
    <m/>
    <n v="16"/>
    <x v="0"/>
    <x v="1"/>
    <s v="Match"/>
    <x v="1"/>
    <x v="2"/>
  </r>
  <r>
    <x v="1"/>
    <s v="Everest Kasuri Methi"/>
    <s v="Everest Kasuri Methi"/>
    <n v="2500"/>
    <n v="25"/>
    <n v="0"/>
    <n v="6"/>
    <n v="2500"/>
    <n v="25"/>
    <n v="25"/>
    <x v="0"/>
    <n v="25"/>
    <m/>
    <n v="0"/>
    <x v="0"/>
    <x v="0"/>
    <s v="Match"/>
    <x v="2"/>
    <x v="1"/>
  </r>
  <r>
    <x v="1"/>
    <s v="Satyam Makhana"/>
    <s v="Satyam Makhana"/>
    <n v="20800"/>
    <n v="208"/>
    <n v="0"/>
    <n v="6"/>
    <n v="20800"/>
    <n v="208"/>
    <n v="100"/>
    <x v="0"/>
    <n v="100"/>
    <m/>
    <n v="0"/>
    <x v="0"/>
    <x v="2"/>
    <s v="Match"/>
    <x v="2"/>
    <x v="1"/>
  </r>
  <r>
    <x v="1"/>
    <s v="Everest Tandoori Chicken Masala"/>
    <s v="Everest Tandoori Chicken Masala"/>
    <n v="3900"/>
    <n v="39"/>
    <n v="2"/>
    <n v="5"/>
    <n v="3800"/>
    <n v="38"/>
    <n v="50"/>
    <x v="0"/>
    <n v="50"/>
    <m/>
    <n v="1"/>
    <x v="0"/>
    <x v="0"/>
    <s v="Error"/>
    <x v="1"/>
    <x v="1"/>
  </r>
  <r>
    <x v="1"/>
    <s v="Weikfield Falooda Mix - Kesar Pista"/>
    <s v="Weikfield Falooda Mix - Kesar Pista"/>
    <n v="4900"/>
    <n v="49"/>
    <n v="2"/>
    <n v="3"/>
    <n v="4800"/>
    <n v="48"/>
    <n v="200"/>
    <x v="0"/>
    <n v="200"/>
    <m/>
    <n v="1"/>
    <x v="0"/>
    <x v="0"/>
    <s v="Match"/>
    <x v="1"/>
    <x v="2"/>
  </r>
  <r>
    <x v="1"/>
    <s v="Weikfield Cocoa Powder"/>
    <s v="Weikfield Cocoa Powder"/>
    <n v="7000"/>
    <n v="70"/>
    <n v="7"/>
    <n v="6"/>
    <n v="6500"/>
    <n v="65"/>
    <n v="50"/>
    <x v="0"/>
    <n v="50"/>
    <m/>
    <n v="5"/>
    <x v="0"/>
    <x v="1"/>
    <s v="Match"/>
    <x v="1"/>
    <x v="1"/>
  </r>
  <r>
    <x v="1"/>
    <s v="Pantai Coconut Cream"/>
    <s v="Pantai Coconut Cream"/>
    <n v="15000"/>
    <n v="150"/>
    <n v="4"/>
    <n v="4"/>
    <n v="14300"/>
    <n v="143"/>
    <n v="400"/>
    <x v="0"/>
    <n v="400"/>
    <m/>
    <n v="7"/>
    <x v="0"/>
    <x v="1"/>
    <s v="Error"/>
    <x v="1"/>
    <x v="2"/>
  </r>
  <r>
    <x v="1"/>
    <s v="Popular Essentials Coriander Seeds"/>
    <s v="Popular Essentials Coriander Seeds"/>
    <n v="1500"/>
    <n v="15"/>
    <n v="0"/>
    <n v="5"/>
    <n v="1500"/>
    <n v="15"/>
    <n v="50"/>
    <x v="0"/>
    <n v="50"/>
    <m/>
    <n v="0"/>
    <x v="0"/>
    <x v="0"/>
    <s v="Match"/>
    <x v="2"/>
    <x v="1"/>
  </r>
  <r>
    <x v="1"/>
    <s v="Ching's Singapore Curry Instant Noodles"/>
    <s v="Ching's Singapore Curry Instant Noodles"/>
    <n v="6000"/>
    <n v="60"/>
    <n v="0"/>
    <n v="4"/>
    <n v="6000"/>
    <n v="60"/>
    <n v="240"/>
    <x v="0"/>
    <n v="240"/>
    <m/>
    <n v="0"/>
    <x v="0"/>
    <x v="1"/>
    <s v="Match"/>
    <x v="2"/>
    <x v="2"/>
  </r>
  <r>
    <x v="1"/>
    <s v="Eastern Fish Masala"/>
    <s v="Eastern Fish Masala"/>
    <n v="4800"/>
    <n v="48"/>
    <n v="2"/>
    <n v="5"/>
    <n v="4700"/>
    <n v="47"/>
    <n v="100"/>
    <x v="0"/>
    <n v="100"/>
    <m/>
    <n v="1"/>
    <x v="0"/>
    <x v="0"/>
    <s v="Match"/>
    <x v="1"/>
    <x v="1"/>
  </r>
  <r>
    <x v="1"/>
    <s v="Pillsbury Atta/Godihittu - Chakki Fresh"/>
    <s v="Pillsbury Atta/Godihittu - Chakki Fresh"/>
    <n v="27500"/>
    <n v="275"/>
    <n v="0"/>
    <n v="6"/>
    <n v="27500"/>
    <n v="275"/>
    <n v="5000"/>
    <x v="0"/>
    <n v="5"/>
    <m/>
    <n v="0"/>
    <x v="0"/>
    <x v="2"/>
    <s v="Match"/>
    <x v="2"/>
    <x v="0"/>
  </r>
  <r>
    <x v="1"/>
    <s v="Oleev Smart Oil Fortified with VIT A, D, E &amp; K (Pouch)"/>
    <s v="Oleev Smart Oil Fortified with VIT A, D, E &amp; K (Pouch)"/>
    <n v="21500"/>
    <n v="215"/>
    <n v="9"/>
    <n v="4"/>
    <n v="19400"/>
    <n v="194"/>
    <n v="1000"/>
    <x v="0"/>
    <n v="1"/>
    <m/>
    <n v="21"/>
    <x v="0"/>
    <x v="2"/>
    <s v="Error"/>
    <x v="1"/>
    <x v="0"/>
  </r>
  <r>
    <x v="1"/>
    <s v="Everest Dry Ginger Powder"/>
    <s v="Everest Dry Ginger Powder"/>
    <n v="7500"/>
    <n v="75"/>
    <n v="9"/>
    <n v="4"/>
    <n v="6800"/>
    <n v="68"/>
    <n v="100"/>
    <x v="0"/>
    <n v="100"/>
    <m/>
    <n v="7"/>
    <x v="0"/>
    <x v="1"/>
    <s v="Match"/>
    <x v="1"/>
    <x v="1"/>
  </r>
  <r>
    <x v="1"/>
    <s v="Pillsbury Cooker Cake Mix - Choco"/>
    <s v="Pillsbury Cooker Cake Mix - Choco"/>
    <n v="10000"/>
    <n v="100"/>
    <n v="11"/>
    <n v="6"/>
    <n v="8900"/>
    <n v="89"/>
    <n v="159"/>
    <x v="0"/>
    <n v="159"/>
    <m/>
    <n v="11"/>
    <x v="0"/>
    <x v="1"/>
    <s v="Match"/>
    <x v="1"/>
    <x v="2"/>
  </r>
  <r>
    <x v="1"/>
    <s v="Hersheys Chocolate Almond Syrup"/>
    <s v="Hersheys Chocolate Almond Syrup"/>
    <n v="20000"/>
    <n v="200"/>
    <n v="0"/>
    <n v="2"/>
    <n v="20000"/>
    <n v="200"/>
    <n v="450"/>
    <x v="0"/>
    <n v="450"/>
    <m/>
    <n v="0"/>
    <x v="1"/>
    <x v="2"/>
    <s v="Match"/>
    <x v="2"/>
    <x v="2"/>
  </r>
  <r>
    <x v="1"/>
    <s v="Satyam Nighties Spices Chilli Pandi"/>
    <s v="Satyam Nighties Spices Chilli Pandi"/>
    <n v="5600"/>
    <n v="56"/>
    <n v="7"/>
    <n v="5"/>
    <n v="5200"/>
    <n v="52"/>
    <n v="100"/>
    <x v="0"/>
    <n v="100"/>
    <m/>
    <n v="4"/>
    <x v="0"/>
    <x v="1"/>
    <s v="Match"/>
    <x v="1"/>
    <x v="1"/>
  </r>
  <r>
    <x v="1"/>
    <s v="Popular Essentials Popular Essential Pista Salted (With Shell)"/>
    <s v="Popular Essentials Popular Essential Pista Salted (With Shell)"/>
    <n v="19000"/>
    <n v="190"/>
    <n v="10"/>
    <n v="6"/>
    <n v="17100"/>
    <n v="171"/>
    <n v="100"/>
    <x v="0"/>
    <n v="100"/>
    <m/>
    <n v="19"/>
    <x v="0"/>
    <x v="2"/>
    <s v="Match"/>
    <x v="1"/>
    <x v="1"/>
  </r>
  <r>
    <x v="1"/>
    <s v="Godrej Yummiez Chicken Punjabi Tikka"/>
    <s v="Godrej Yummiez Chicken Punjabi Tikka"/>
    <n v="29500"/>
    <n v="295"/>
    <n v="9"/>
    <n v="6"/>
    <n v="26600"/>
    <n v="266"/>
    <n v="360"/>
    <x v="0"/>
    <n v="360"/>
    <m/>
    <n v="29"/>
    <x v="0"/>
    <x v="2"/>
    <s v="Error"/>
    <x v="1"/>
    <x v="2"/>
  </r>
  <r>
    <x v="1"/>
    <s v="Popular Essentials Rozana Sona Masuri Raw Rice"/>
    <s v="Popular Essentials Rozana Sona Masuri Raw Rice"/>
    <n v="35000"/>
    <n v="350"/>
    <n v="10"/>
    <n v="5"/>
    <n v="31200"/>
    <n v="312"/>
    <n v="5000"/>
    <x v="0"/>
    <n v="5"/>
    <m/>
    <n v="38"/>
    <x v="0"/>
    <x v="2"/>
    <s v="Error"/>
    <x v="1"/>
    <x v="0"/>
  </r>
  <r>
    <x v="1"/>
    <s v="24 Mantra Mustard Oil (Cold Pressed)"/>
    <s v="24 Mantra Mustard Oil (Cold Pressed)"/>
    <n v="35000"/>
    <n v="350"/>
    <n v="10"/>
    <n v="6"/>
    <n v="31200"/>
    <n v="312"/>
    <n v="1000"/>
    <x v="0"/>
    <n v="1"/>
    <m/>
    <n v="38"/>
    <x v="0"/>
    <x v="2"/>
    <s v="Error"/>
    <x v="1"/>
    <x v="0"/>
  </r>
  <r>
    <x v="1"/>
    <s v="24 Mantra Organic Black Pepper"/>
    <s v="24 Mantra Organic Black Pepper"/>
    <n v="17000"/>
    <n v="170"/>
    <n v="7"/>
    <n v="6"/>
    <n v="15700"/>
    <n v="157"/>
    <n v="100"/>
    <x v="0"/>
    <n v="100"/>
    <m/>
    <n v="13"/>
    <x v="0"/>
    <x v="2"/>
    <s v="Error"/>
    <x v="1"/>
    <x v="1"/>
  </r>
  <r>
    <x v="1"/>
    <s v="Popular Essentials Green Moong Whole"/>
    <s v="Popular Essentials Green Moong Whole"/>
    <n v="9000"/>
    <n v="90"/>
    <n v="16"/>
    <n v="3"/>
    <n v="7500"/>
    <n v="75"/>
    <n v="500"/>
    <x v="0"/>
    <n v="500"/>
    <m/>
    <n v="15"/>
    <x v="0"/>
    <x v="1"/>
    <s v="Error"/>
    <x v="0"/>
    <x v="2"/>
  </r>
  <r>
    <x v="1"/>
    <s v="24 Mantra Organic Masoor Dal - Split"/>
    <s v="24 Mantra Organic Masoor Dal - Split"/>
    <n v="9500"/>
    <n v="95"/>
    <n v="7"/>
    <n v="6"/>
    <n v="8800"/>
    <n v="88"/>
    <n v="500"/>
    <x v="0"/>
    <n v="500"/>
    <m/>
    <n v="7"/>
    <x v="0"/>
    <x v="1"/>
    <s v="Match"/>
    <x v="1"/>
    <x v="2"/>
  </r>
  <r>
    <x v="1"/>
    <s v="Praakritik Organic Natural Rock Salt"/>
    <s v="Praakritik Organic Natural Rock Salt"/>
    <n v="6000"/>
    <n v="60"/>
    <n v="6"/>
    <n v="3"/>
    <n v="5600"/>
    <n v="56"/>
    <n v="500"/>
    <x v="0"/>
    <n v="500"/>
    <m/>
    <n v="4"/>
    <x v="0"/>
    <x v="1"/>
    <s v="Error"/>
    <x v="1"/>
    <x v="2"/>
  </r>
  <r>
    <x v="1"/>
    <s v="24 Mantra Sunflower Oil (Cold Pressed) Pet Bottle"/>
    <s v="24 Mantra Sunflower Oil (Cold Pressed) Pet Bottle"/>
    <n v="39000"/>
    <n v="390"/>
    <n v="11"/>
    <n v="5"/>
    <n v="34700"/>
    <n v="347"/>
    <n v="1000"/>
    <x v="0"/>
    <n v="1"/>
    <m/>
    <n v="43"/>
    <x v="0"/>
    <x v="2"/>
    <s v="Match"/>
    <x v="1"/>
    <x v="0"/>
  </r>
  <r>
    <x v="1"/>
    <s v="Ching's Secret Instant Noodles, Hot Garlic"/>
    <s v="Ching's Secret Instant Noodles, Hot Garlic"/>
    <n v="6000"/>
    <n v="60"/>
    <n v="0"/>
    <n v="4"/>
    <n v="6000"/>
    <n v="60"/>
    <n v="240"/>
    <x v="0"/>
    <n v="240"/>
    <m/>
    <n v="0"/>
    <x v="0"/>
    <x v="1"/>
    <s v="Match"/>
    <x v="2"/>
    <x v="2"/>
  </r>
  <r>
    <x v="1"/>
    <s v="Saffola Everyday Peppy Tomato Masala Oats"/>
    <s v="Saffola Everyday Peppy Tomato Masala Oats"/>
    <n v="19500"/>
    <n v="195"/>
    <n v="12"/>
    <n v="6"/>
    <n v="17100"/>
    <n v="171"/>
    <n v="500"/>
    <x v="0"/>
    <n v="500"/>
    <m/>
    <n v="24"/>
    <x v="0"/>
    <x v="2"/>
    <s v="Match"/>
    <x v="1"/>
    <x v="2"/>
  </r>
  <r>
    <x v="1"/>
    <s v="Dabur 100% Pure Honey - Worlds No.1"/>
    <s v="Dabur 100% Pure Honey - Worlds No.1"/>
    <n v="43000"/>
    <n v="430"/>
    <n v="10"/>
    <n v="6"/>
    <n v="38700"/>
    <n v="387"/>
    <n v="1000"/>
    <x v="0"/>
    <n v="1"/>
    <m/>
    <n v="43"/>
    <x v="0"/>
    <x v="2"/>
    <s v="Match"/>
    <x v="1"/>
    <x v="0"/>
  </r>
  <r>
    <x v="1"/>
    <s v="Popular Essentials Star Anise"/>
    <s v="Popular Essentials Star Anise"/>
    <n v="7000"/>
    <n v="70"/>
    <n v="10"/>
    <n v="5"/>
    <n v="6300"/>
    <n v="63"/>
    <n v="25"/>
    <x v="0"/>
    <n v="25"/>
    <m/>
    <n v="7"/>
    <x v="0"/>
    <x v="1"/>
    <s v="Match"/>
    <x v="1"/>
    <x v="1"/>
  </r>
  <r>
    <x v="1"/>
    <s v="Ching's Secret Chicken 65 Masala - Chicken"/>
    <s v="Ching's Secret Chicken 65 Masala - Chicken"/>
    <n v="1000"/>
    <n v="10"/>
    <n v="0"/>
    <n v="5"/>
    <n v="1000"/>
    <n v="10"/>
    <n v="20"/>
    <x v="0"/>
    <n v="20"/>
    <m/>
    <n v="0"/>
    <x v="0"/>
    <x v="0"/>
    <s v="Match"/>
    <x v="2"/>
    <x v="1"/>
  </r>
  <r>
    <x v="1"/>
    <s v="Cadbury Cocoa Powder"/>
    <s v="Cadbury Cocoa Powder"/>
    <n v="22300"/>
    <n v="223"/>
    <n v="5"/>
    <n v="6"/>
    <n v="21100"/>
    <n v="211"/>
    <n v="150"/>
    <x v="0"/>
    <n v="150"/>
    <m/>
    <n v="12"/>
    <x v="0"/>
    <x v="2"/>
    <s v="Match"/>
    <x v="1"/>
    <x v="2"/>
  </r>
  <r>
    <x v="1"/>
    <s v="Praakritik Natural Desi Gir Cow A2 Ghee"/>
    <s v="Praakritik Natural Desi Gir Cow A2 Ghee"/>
    <n v="145000"/>
    <n v="1450"/>
    <n v="10"/>
    <n v="6"/>
    <n v="130500"/>
    <n v="1305"/>
    <n v="540"/>
    <x v="0"/>
    <n v="540"/>
    <m/>
    <n v="145"/>
    <x v="0"/>
    <x v="2"/>
    <s v="Match"/>
    <x v="1"/>
    <x v="0"/>
  </r>
  <r>
    <x v="1"/>
    <s v="Praakritik Organic Poha"/>
    <s v="Praakritik Organic Poha"/>
    <n v="12000"/>
    <n v="120"/>
    <n v="6"/>
    <n v="5"/>
    <n v="11200"/>
    <n v="112"/>
    <n v="500"/>
    <x v="0"/>
    <n v="500"/>
    <m/>
    <n v="8"/>
    <x v="0"/>
    <x v="1"/>
    <s v="Error"/>
    <x v="1"/>
    <x v="2"/>
  </r>
  <r>
    <x v="1"/>
    <s v="Praakritik Organic Natural Wild Forest Honey"/>
    <s v="Praakritik Organic Natural Wild Forest Honey"/>
    <n v="16000"/>
    <n v="160"/>
    <n v="6"/>
    <n v="4"/>
    <n v="15000"/>
    <n v="150"/>
    <n v="200"/>
    <x v="0"/>
    <n v="200"/>
    <m/>
    <n v="10"/>
    <x v="0"/>
    <x v="2"/>
    <s v="Match"/>
    <x v="1"/>
    <x v="2"/>
  </r>
  <r>
    <x v="1"/>
    <s v="Popular Essentials Dry Dates (Kharak)"/>
    <s v="Popular Essentials Dry Dates (Kharak)"/>
    <n v="14000"/>
    <n v="140"/>
    <n v="15"/>
    <n v="6"/>
    <n v="11800"/>
    <n v="118"/>
    <n v="250"/>
    <x v="0"/>
    <n v="250"/>
    <m/>
    <n v="22"/>
    <x v="0"/>
    <x v="1"/>
    <s v="Error"/>
    <x v="1"/>
    <x v="2"/>
  </r>
  <r>
    <x v="1"/>
    <s v="Popular Essentials Kashmiri Red Rajma"/>
    <s v="Popular Essentials Kashmiri Red Rajma"/>
    <n v="9500"/>
    <n v="95"/>
    <n v="6"/>
    <n v="4"/>
    <n v="8900"/>
    <n v="89"/>
    <n v="500"/>
    <x v="0"/>
    <n v="500"/>
    <m/>
    <n v="6"/>
    <x v="0"/>
    <x v="1"/>
    <s v="Match"/>
    <x v="1"/>
    <x v="2"/>
  </r>
  <r>
    <x v="1"/>
    <s v="Dabur Hommade - Garlic Paste"/>
    <s v="Dabur Hommade - Garlic Paste"/>
    <n v="5000"/>
    <n v="50"/>
    <n v="6"/>
    <n v="6"/>
    <n v="4700"/>
    <n v="47"/>
    <n v="200"/>
    <x v="0"/>
    <n v="200"/>
    <m/>
    <n v="3"/>
    <x v="0"/>
    <x v="0"/>
    <s v="Match"/>
    <x v="1"/>
    <x v="2"/>
  </r>
  <r>
    <x v="1"/>
    <s v="Dabur 100% Pure Honey"/>
    <s v="Dabur 100% Pure Honey"/>
    <n v="33000"/>
    <n v="330"/>
    <n v="10"/>
    <n v="1"/>
    <n v="29700"/>
    <n v="297"/>
    <n v="400"/>
    <x v="0"/>
    <n v="400"/>
    <m/>
    <n v="33"/>
    <x v="1"/>
    <x v="2"/>
    <s v="Match"/>
    <x v="1"/>
    <x v="2"/>
  </r>
  <r>
    <x v="1"/>
    <s v="Ching's Schezwan Fried Rice(Miracle Masala)"/>
    <s v="Ching's Schezwan Fried Rice(Miracle Masala)"/>
    <n v="4400"/>
    <n v="44"/>
    <n v="0"/>
    <n v="5"/>
    <n v="4400"/>
    <n v="44"/>
    <n v="60"/>
    <x v="0"/>
    <n v="60"/>
    <m/>
    <n v="0"/>
    <x v="0"/>
    <x v="0"/>
    <s v="Match"/>
    <x v="2"/>
    <x v="1"/>
  </r>
  <r>
    <x v="1"/>
    <s v="&quot;Maggi Magic Cubes, Vegetarian Masala&quot;"/>
    <s v="&quot;Maggi Magic Cubes, Vegetarian Masala&quot;"/>
    <n v="3500"/>
    <n v="35"/>
    <n v="2"/>
    <n v="1"/>
    <n v="3400"/>
    <n v="34"/>
    <n v="40"/>
    <x v="0"/>
    <n v="40"/>
    <m/>
    <n v="1"/>
    <x v="1"/>
    <x v="0"/>
    <s v="Error"/>
    <x v="1"/>
    <x v="1"/>
  </r>
  <r>
    <x v="1"/>
    <s v="Everest Tandoori Chicken Masala"/>
    <s v="Everest Tandoori Chicken Masala"/>
    <n v="7400"/>
    <n v="74"/>
    <n v="9"/>
    <n v="3"/>
    <n v="6700"/>
    <n v="67"/>
    <n v="100"/>
    <x v="0"/>
    <n v="100"/>
    <m/>
    <n v="7"/>
    <x v="0"/>
    <x v="1"/>
    <s v="Match"/>
    <x v="1"/>
    <x v="1"/>
  </r>
  <r>
    <x v="1"/>
    <s v="Popular Essentials Red Poha"/>
    <s v="Popular Essentials Red Poha"/>
    <n v="4500"/>
    <n v="45"/>
    <n v="4"/>
    <n v="6"/>
    <n v="4300"/>
    <n v="43"/>
    <n v="500"/>
    <x v="0"/>
    <n v="500"/>
    <m/>
    <n v="2"/>
    <x v="0"/>
    <x v="0"/>
    <s v="Match"/>
    <x v="1"/>
    <x v="2"/>
  </r>
  <r>
    <x v="1"/>
    <s v="Everest Kitchen King Masala"/>
    <s v="Everest Kitchen King Masala"/>
    <n v="14200"/>
    <n v="142"/>
    <n v="9"/>
    <n v="6"/>
    <n v="12800"/>
    <n v="128"/>
    <n v="200"/>
    <x v="0"/>
    <n v="200"/>
    <m/>
    <n v="14"/>
    <x v="0"/>
    <x v="1"/>
    <s v="Error"/>
    <x v="1"/>
    <x v="2"/>
  </r>
  <r>
    <x v="1"/>
    <s v="Pillsbury Oven Cake Mix - Rich Chocolate"/>
    <s v="Pillsbury Oven Cake Mix - Rich Chocolate"/>
    <n v="16500"/>
    <n v="165"/>
    <n v="10"/>
    <n v="5"/>
    <n v="14700"/>
    <n v="147"/>
    <n v="285"/>
    <x v="0"/>
    <n v="285"/>
    <m/>
    <n v="18"/>
    <x v="0"/>
    <x v="1"/>
    <s v="Error"/>
    <x v="1"/>
    <x v="2"/>
  </r>
  <r>
    <x v="1"/>
    <s v="Eastern Super Garam Masala"/>
    <s v="Eastern Super Garam Masala"/>
    <n v="7400"/>
    <n v="74"/>
    <n v="6"/>
    <n v="2"/>
    <n v="6900"/>
    <n v="69"/>
    <n v="200"/>
    <x v="0"/>
    <n v="200"/>
    <m/>
    <n v="5"/>
    <x v="1"/>
    <x v="1"/>
    <s v="Error"/>
    <x v="1"/>
    <x v="2"/>
  </r>
  <r>
    <x v="1"/>
    <s v="Maggi Magic Cubes Extra Chicken"/>
    <s v="Maggi Magic Cubes Extra Chicken"/>
    <n v="4000"/>
    <n v="40"/>
    <n v="2"/>
    <n v="6"/>
    <n v="3900"/>
    <n v="39"/>
    <n v="48"/>
    <x v="0"/>
    <n v="48"/>
    <m/>
    <n v="1"/>
    <x v="0"/>
    <x v="0"/>
    <s v="Error"/>
    <x v="1"/>
    <x v="1"/>
  </r>
  <r>
    <x v="1"/>
    <s v="Satyam Nighties Spices Chilli Kashmiri"/>
    <s v="Satyam Nighties Spices Chilli Kashmiri"/>
    <n v="10200"/>
    <n v="102"/>
    <n v="6"/>
    <n v="6"/>
    <n v="9500"/>
    <n v="95"/>
    <n v="100"/>
    <x v="0"/>
    <n v="100"/>
    <m/>
    <n v="7"/>
    <x v="0"/>
    <x v="1"/>
    <s v="Error"/>
    <x v="1"/>
    <x v="1"/>
  </r>
  <r>
    <x v="1"/>
    <s v="Eastern Cumin Powder"/>
    <s v="Eastern Cumin Powder"/>
    <n v="4900"/>
    <n v="49"/>
    <n v="2"/>
    <n v="6"/>
    <n v="4800"/>
    <n v="48"/>
    <n v="100"/>
    <x v="0"/>
    <n v="100"/>
    <m/>
    <n v="1"/>
    <x v="0"/>
    <x v="0"/>
    <s v="Match"/>
    <x v="1"/>
    <x v="1"/>
  </r>
  <r>
    <x v="1"/>
    <s v="Popular Essentials Urad Gola White(Un-Polished)"/>
    <s v="Popular Essentials Urad Gola White(Un-Polished)"/>
    <n v="9000"/>
    <n v="90"/>
    <n v="10"/>
    <n v="6"/>
    <n v="8100"/>
    <n v="81"/>
    <n v="500"/>
    <x v="0"/>
    <n v="500"/>
    <m/>
    <n v="9"/>
    <x v="0"/>
    <x v="1"/>
    <s v="Match"/>
    <x v="1"/>
    <x v="2"/>
  </r>
  <r>
    <x v="1"/>
    <s v="24 Mantra Organic Chana Dal"/>
    <s v="24 Mantra Organic Chana Dal"/>
    <n v="9500"/>
    <n v="95"/>
    <n v="6"/>
    <n v="5"/>
    <n v="8900"/>
    <n v="89"/>
    <n v="500"/>
    <x v="0"/>
    <n v="500"/>
    <m/>
    <n v="6"/>
    <x v="0"/>
    <x v="1"/>
    <s v="Match"/>
    <x v="1"/>
    <x v="2"/>
  </r>
  <r>
    <x v="1"/>
    <s v="Delight Nuts Cashew Roasted &amp; Salted"/>
    <s v="Delight Nuts Cashew Roasted &amp; Salted"/>
    <n v="42500"/>
    <n v="425"/>
    <n v="20"/>
    <n v="6"/>
    <n v="34000"/>
    <n v="340"/>
    <n v="200"/>
    <x v="0"/>
    <n v="200"/>
    <m/>
    <n v="85"/>
    <x v="0"/>
    <x v="2"/>
    <s v="Match"/>
    <x v="0"/>
    <x v="2"/>
  </r>
  <r>
    <x v="1"/>
    <s v="Popular Essentials Mace/Javitri"/>
    <s v="Popular Essentials Mace/Javitri"/>
    <n v="9000"/>
    <n v="90"/>
    <n v="10"/>
    <n v="3"/>
    <n v="8100"/>
    <n v="81"/>
    <n v="20"/>
    <x v="0"/>
    <n v="20"/>
    <m/>
    <n v="9"/>
    <x v="0"/>
    <x v="1"/>
    <s v="Match"/>
    <x v="1"/>
    <x v="1"/>
  </r>
  <r>
    <x v="1"/>
    <s v="Dlicia Whip Topping Bottle"/>
    <s v="Dlicia Whip Topping Bottle"/>
    <n v="23500"/>
    <n v="235"/>
    <n v="27"/>
    <n v="5"/>
    <n v="17100"/>
    <n v="171"/>
    <n v="1000"/>
    <x v="0"/>
    <n v="1"/>
    <m/>
    <n v="64"/>
    <x v="0"/>
    <x v="2"/>
    <s v="Match"/>
    <x v="0"/>
    <x v="0"/>
  </r>
  <r>
    <x v="1"/>
    <s v="Mother's Recipe Paste Ginger &amp; Garlic"/>
    <s v="Mother's Recipe Paste Ginger &amp; Garlic"/>
    <n v="7600"/>
    <n v="76"/>
    <n v="10"/>
    <n v="4"/>
    <n v="6800"/>
    <n v="68"/>
    <n v="300"/>
    <x v="0"/>
    <n v="300"/>
    <m/>
    <n v="8"/>
    <x v="0"/>
    <x v="1"/>
    <s v="Error"/>
    <x v="1"/>
    <x v="2"/>
  </r>
  <r>
    <x v="1"/>
    <s v="24 Mantra Groundnut Oil (Cold Pressed) Pet Bottle"/>
    <s v="24 Mantra Groundnut Oil (Cold Pressed) Pet Bottle"/>
    <n v="41000"/>
    <n v="410"/>
    <n v="10"/>
    <n v="6"/>
    <n v="36900"/>
    <n v="369"/>
    <n v="1000"/>
    <x v="0"/>
    <n v="1"/>
    <m/>
    <n v="41"/>
    <x v="0"/>
    <x v="2"/>
    <s v="Match"/>
    <x v="1"/>
    <x v="0"/>
  </r>
  <r>
    <x v="1"/>
    <s v="Satyam Pulses Masur Dal"/>
    <s v="Satyam Pulses Masur Dal"/>
    <n v="8700"/>
    <n v="87"/>
    <n v="6"/>
    <n v="6"/>
    <n v="8100"/>
    <n v="81"/>
    <n v="500"/>
    <x v="0"/>
    <n v="500"/>
    <m/>
    <n v="6"/>
    <x v="0"/>
    <x v="1"/>
    <s v="Error"/>
    <x v="1"/>
    <x v="2"/>
  </r>
  <r>
    <x v="1"/>
    <s v="Delight Nuts Pista Roasted &amp; Salted"/>
    <s v="Delight Nuts Pista Roasted &amp; Salted"/>
    <n v="42500"/>
    <n v="425"/>
    <n v="20"/>
    <n v="6"/>
    <n v="34000"/>
    <n v="340"/>
    <n v="200"/>
    <x v="0"/>
    <n v="200"/>
    <m/>
    <n v="85"/>
    <x v="0"/>
    <x v="2"/>
    <s v="Match"/>
    <x v="0"/>
    <x v="2"/>
  </r>
  <r>
    <x v="1"/>
    <s v="Top Ramen Noodles, Atta"/>
    <s v="Top Ramen Noodles, Atta"/>
    <n v="8000"/>
    <n v="80"/>
    <n v="0"/>
    <n v="1"/>
    <n v="8000"/>
    <n v="80"/>
    <n v="280"/>
    <x v="0"/>
    <n v="280"/>
    <m/>
    <n v="0"/>
    <x v="1"/>
    <x v="1"/>
    <s v="Match"/>
    <x v="2"/>
    <x v="2"/>
  </r>
  <r>
    <x v="1"/>
    <s v="Hershey's Cocoa Powder"/>
    <s v="Hershey's Cocoa Powder"/>
    <n v="9500"/>
    <n v="95"/>
    <n v="0"/>
    <n v="5"/>
    <n v="9500"/>
    <n v="95"/>
    <n v="70"/>
    <x v="0"/>
    <n v="70"/>
    <m/>
    <n v="0"/>
    <x v="0"/>
    <x v="1"/>
    <s v="Match"/>
    <x v="2"/>
    <x v="1"/>
  </r>
  <r>
    <x v="1"/>
    <s v="Praakritik Organic Singhara Atta"/>
    <s v="Praakritik Organic Singhara Atta"/>
    <n v="24000"/>
    <n v="240"/>
    <n v="6"/>
    <n v="4"/>
    <n v="22500"/>
    <n v="225"/>
    <n v="500"/>
    <x v="0"/>
    <n v="500"/>
    <m/>
    <n v="15"/>
    <x v="0"/>
    <x v="2"/>
    <s v="Match"/>
    <x v="1"/>
    <x v="2"/>
  </r>
  <r>
    <x v="1"/>
    <s v="Gits Veg Biryani Ready to Eat"/>
    <s v="Gits Veg Biryani Ready to Eat"/>
    <n v="11000"/>
    <n v="110"/>
    <n v="10"/>
    <n v="6"/>
    <n v="9900"/>
    <n v="99"/>
    <n v="265"/>
    <x v="0"/>
    <n v="265"/>
    <m/>
    <n v="11"/>
    <x v="0"/>
    <x v="1"/>
    <s v="Match"/>
    <x v="1"/>
    <x v="2"/>
  </r>
  <r>
    <x v="1"/>
    <s v="Delight Nuts Cranberries Sliced"/>
    <s v="Delight Nuts Cranberries Sliced"/>
    <n v="29900"/>
    <n v="299"/>
    <n v="20"/>
    <n v="6"/>
    <n v="23900"/>
    <n v="239"/>
    <n v="200"/>
    <x v="0"/>
    <n v="200"/>
    <m/>
    <n v="60"/>
    <x v="0"/>
    <x v="2"/>
    <s v="Match"/>
    <x v="0"/>
    <x v="2"/>
  </r>
  <r>
    <x v="1"/>
    <s v="Borges Durum Wheat Pasta Superior Quality"/>
    <s v="Borges Durum Wheat Pasta Superior Quality"/>
    <n v="25000"/>
    <n v="250"/>
    <n v="40"/>
    <n v="6"/>
    <n v="14900"/>
    <n v="149"/>
    <n v="500"/>
    <x v="0"/>
    <n v="500"/>
    <m/>
    <n v="101"/>
    <x v="0"/>
    <x v="1"/>
    <s v="Match"/>
    <x v="0"/>
    <x v="2"/>
  </r>
  <r>
    <x v="1"/>
    <s v="Ceres Foods Laal Maas Instant Liquid Masala"/>
    <s v="Ceres Foods Laal Maas Instant Liquid Masala"/>
    <n v="22000"/>
    <n v="220"/>
    <n v="50"/>
    <n v="5"/>
    <n v="11000"/>
    <n v="110"/>
    <n v="200"/>
    <x v="0"/>
    <n v="200"/>
    <m/>
    <n v="110"/>
    <x v="0"/>
    <x v="1"/>
    <s v="Match"/>
    <x v="0"/>
    <x v="2"/>
  </r>
  <r>
    <x v="1"/>
    <s v="Popular Essentials Sattu Atta"/>
    <s v="Popular Essentials Sattu Atta"/>
    <n v="9000"/>
    <n v="90"/>
    <n v="12"/>
    <n v="3"/>
    <n v="7900"/>
    <n v="79"/>
    <n v="500"/>
    <x v="0"/>
    <n v="500"/>
    <m/>
    <n v="11"/>
    <x v="0"/>
    <x v="1"/>
    <s v="Match"/>
    <x v="1"/>
    <x v="2"/>
  </r>
  <r>
    <x v="1"/>
    <s v="Popular Essentials Mustard Seeds Rai Yellow"/>
    <s v="Popular Essentials Mustard Seeds Rai Yellow"/>
    <n v="2500"/>
    <n v="25"/>
    <n v="0"/>
    <n v="5"/>
    <n v="2500"/>
    <n v="25"/>
    <n v="100"/>
    <x v="0"/>
    <n v="100"/>
    <m/>
    <n v="0"/>
    <x v="0"/>
    <x v="0"/>
    <s v="Match"/>
    <x v="2"/>
    <x v="1"/>
  </r>
  <r>
    <x v="1"/>
    <s v="Praakritik Organic Extra Virgin Coconut Oil"/>
    <s v="Praakritik Organic Extra Virgin Coconut Oil"/>
    <n v="15000"/>
    <n v="150"/>
    <n v="10"/>
    <n v="5"/>
    <n v="13400"/>
    <n v="134"/>
    <n v="100"/>
    <x v="0"/>
    <n v="100"/>
    <m/>
    <n v="16"/>
    <x v="0"/>
    <x v="1"/>
    <s v="Error"/>
    <x v="1"/>
    <x v="1"/>
  </r>
  <r>
    <x v="1"/>
    <s v="Praakritik Organic Garlic Powder"/>
    <s v="Praakritik Organic Garlic Powder"/>
    <n v="11000"/>
    <n v="110"/>
    <n v="1"/>
    <n v="5"/>
    <n v="10800"/>
    <n v="108"/>
    <n v="100"/>
    <x v="0"/>
    <n v="100"/>
    <m/>
    <n v="2"/>
    <x v="0"/>
    <x v="1"/>
    <s v="Error"/>
    <x v="1"/>
    <x v="1"/>
  </r>
  <r>
    <x v="1"/>
    <s v="Sugarfree Gold Low Calorie Sweetner"/>
    <s v="Sugarfree Gold Low Calorie Sweetner"/>
    <n v="12500"/>
    <n v="125"/>
    <n v="5"/>
    <n v="6"/>
    <n v="11800"/>
    <n v="118"/>
    <n v="100"/>
    <x v="0"/>
    <n v="100"/>
    <m/>
    <n v="7"/>
    <x v="0"/>
    <x v="1"/>
    <s v="Error"/>
    <x v="1"/>
    <x v="1"/>
  </r>
  <r>
    <x v="1"/>
    <s v="Aashirvaad Breakfast Instant Mix - Rice Idli"/>
    <s v="Aashirvaad Breakfast Instant Mix - Rice Idli"/>
    <n v="7500"/>
    <n v="75"/>
    <n v="30"/>
    <n v="6"/>
    <n v="5200"/>
    <n v="52"/>
    <n v="200"/>
    <x v="0"/>
    <n v="200"/>
    <m/>
    <n v="23"/>
    <x v="0"/>
    <x v="1"/>
    <s v="Error"/>
    <x v="0"/>
    <x v="2"/>
  </r>
  <r>
    <x v="1"/>
    <s v="Kitchens Of India Mutter Paneer"/>
    <s v="Kitchens Of India Mutter Paneer"/>
    <n v="13000"/>
    <n v="130"/>
    <n v="4"/>
    <n v="6"/>
    <n v="12400"/>
    <n v="124"/>
    <n v="285"/>
    <x v="0"/>
    <n v="285"/>
    <m/>
    <n v="6"/>
    <x v="0"/>
    <x v="1"/>
    <s v="Error"/>
    <x v="1"/>
    <x v="2"/>
  </r>
  <r>
    <x v="1"/>
    <s v="Ching's Secret Veg Manchurian Masala"/>
    <s v="Ching's Secret Veg Manchurian Masala"/>
    <n v="4400"/>
    <n v="44"/>
    <n v="0"/>
    <n v="6"/>
    <n v="4400"/>
    <n v="44"/>
    <n v="60"/>
    <x v="0"/>
    <n v="60"/>
    <m/>
    <n v="0"/>
    <x v="0"/>
    <x v="0"/>
    <s v="Match"/>
    <x v="2"/>
    <x v="1"/>
  </r>
  <r>
    <x v="1"/>
    <s v="Popular Essentials Jowa Flour"/>
    <s v="Popular Essentials Jowa Flour"/>
    <n v="5000"/>
    <n v="50"/>
    <n v="2"/>
    <n v="5"/>
    <n v="4900"/>
    <n v="49"/>
    <n v="500"/>
    <x v="0"/>
    <n v="500"/>
    <m/>
    <n v="1"/>
    <x v="0"/>
    <x v="0"/>
    <s v="Match"/>
    <x v="1"/>
    <x v="2"/>
  </r>
  <r>
    <x v="1"/>
    <s v="Everest Shahi Biryani Masala"/>
    <s v="Everest Shahi Biryani Masala"/>
    <n v="24500"/>
    <n v="245"/>
    <n v="0"/>
    <n v="6"/>
    <n v="24500"/>
    <n v="245"/>
    <n v="200"/>
    <x v="0"/>
    <n v="200"/>
    <m/>
    <n v="0"/>
    <x v="0"/>
    <x v="2"/>
    <s v="Match"/>
    <x v="2"/>
    <x v="2"/>
  </r>
  <r>
    <x v="1"/>
    <s v="Popular Essentials Black Til"/>
    <s v="Popular Essentials Black Til"/>
    <n v="5000"/>
    <n v="50"/>
    <n v="6"/>
    <n v="4"/>
    <n v="4700"/>
    <n v="47"/>
    <n v="100"/>
    <x v="0"/>
    <n v="100"/>
    <m/>
    <n v="3"/>
    <x v="0"/>
    <x v="0"/>
    <s v="Match"/>
    <x v="1"/>
    <x v="1"/>
  </r>
  <r>
    <x v="1"/>
    <s v="Popular Essentials Pancharatna Dal"/>
    <s v="Popular Essentials Pancharatna Dal"/>
    <n v="8000"/>
    <n v="80"/>
    <n v="10"/>
    <n v="6"/>
    <n v="7200"/>
    <n v="72"/>
    <n v="500"/>
    <x v="0"/>
    <n v="500"/>
    <m/>
    <n v="8"/>
    <x v="0"/>
    <x v="1"/>
    <s v="Match"/>
    <x v="1"/>
    <x v="2"/>
  </r>
  <r>
    <x v="1"/>
    <s v="Saffola 100% Pure Honey"/>
    <s v="Saffola 100% Pure Honey"/>
    <n v="47500"/>
    <n v="475"/>
    <n v="8"/>
    <n v="2"/>
    <n v="43700"/>
    <n v="437"/>
    <n v="1000"/>
    <x v="0"/>
    <n v="750"/>
    <m/>
    <n v="38"/>
    <x v="1"/>
    <x v="2"/>
    <s v="Match"/>
    <x v="1"/>
    <x v="0"/>
  </r>
  <r>
    <x v="1"/>
    <s v="Popular Essentials Tamarind"/>
    <s v="Popular Essentials Tamarind"/>
    <n v="15000"/>
    <n v="150"/>
    <n v="14"/>
    <n v="6"/>
    <n v="12800"/>
    <n v="128"/>
    <n v="500"/>
    <x v="0"/>
    <n v="500"/>
    <m/>
    <n v="22"/>
    <x v="0"/>
    <x v="1"/>
    <s v="Error"/>
    <x v="1"/>
    <x v="2"/>
  </r>
  <r>
    <x v="1"/>
    <s v="Gits Rice Dosa Instant Breakfast Mix"/>
    <s v="Gits Rice Dosa Instant Breakfast Mix"/>
    <n v="6000"/>
    <n v="60"/>
    <n v="5"/>
    <n v="5"/>
    <n v="5700"/>
    <n v="57"/>
    <n v="200"/>
    <x v="0"/>
    <n v="200"/>
    <m/>
    <n v="3"/>
    <x v="0"/>
    <x v="1"/>
    <s v="Match"/>
    <x v="1"/>
    <x v="2"/>
  </r>
  <r>
    <x v="1"/>
    <s v="Popular Essentials Poppy Seeds (Gasagase)"/>
    <s v="Popular Essentials Poppy Seeds (Gasagase)"/>
    <n v="28000"/>
    <n v="280"/>
    <n v="7"/>
    <n v="6"/>
    <n v="26000"/>
    <n v="260"/>
    <n v="100"/>
    <x v="0"/>
    <n v="100"/>
    <m/>
    <n v="20"/>
    <x v="0"/>
    <x v="2"/>
    <s v="Match"/>
    <x v="1"/>
    <x v="1"/>
  </r>
  <r>
    <x v="1"/>
    <s v="Hershey's Hot Chocolate Powder"/>
    <s v="Hershey's Hot Chocolate Powder"/>
    <n v="21000"/>
    <n v="210"/>
    <n v="0"/>
    <n v="4"/>
    <n v="21000"/>
    <n v="210"/>
    <n v="250"/>
    <x v="0"/>
    <n v="250"/>
    <m/>
    <n v="0"/>
    <x v="0"/>
    <x v="2"/>
    <s v="Match"/>
    <x v="2"/>
    <x v="2"/>
  </r>
  <r>
    <x v="1"/>
    <s v="Borges Farfalle Durum Wheat Pasta"/>
    <s v="Borges Farfalle Durum Wheat Pasta"/>
    <n v="25000"/>
    <n v="250"/>
    <n v="0"/>
    <n v="5"/>
    <n v="25000"/>
    <n v="250"/>
    <n v="500"/>
    <x v="0"/>
    <n v="500"/>
    <m/>
    <n v="0"/>
    <x v="0"/>
    <x v="2"/>
    <s v="Match"/>
    <x v="2"/>
    <x v="2"/>
  </r>
  <r>
    <x v="1"/>
    <s v="Satyam Chilli Bedgi"/>
    <s v="Satyam Chilli Bedgi"/>
    <n v="8200"/>
    <n v="82"/>
    <n v="10"/>
    <n v="5"/>
    <n v="7300"/>
    <n v="73"/>
    <n v="100"/>
    <x v="0"/>
    <n v="100"/>
    <m/>
    <n v="9"/>
    <x v="0"/>
    <x v="1"/>
    <s v="Error"/>
    <x v="1"/>
    <x v="1"/>
  </r>
  <r>
    <x v="1"/>
    <s v="Aashirvaad Instant Mix - Rice Dosa"/>
    <s v="Aashirvaad Instant Mix - Rice Dosa"/>
    <n v="7500"/>
    <n v="75"/>
    <n v="30"/>
    <n v="6"/>
    <n v="5200"/>
    <n v="52"/>
    <n v="200"/>
    <x v="0"/>
    <n v="200"/>
    <m/>
    <n v="23"/>
    <x v="0"/>
    <x v="1"/>
    <s v="Error"/>
    <x v="0"/>
    <x v="2"/>
  </r>
  <r>
    <x v="1"/>
    <s v="Hershey's Cocoa - Natural Unsweetened"/>
    <s v="Hershey's Cocoa - Natural Unsweetened"/>
    <n v="27000"/>
    <n v="270"/>
    <n v="10"/>
    <n v="4"/>
    <n v="24300"/>
    <n v="243"/>
    <n v="225"/>
    <x v="0"/>
    <n v="225"/>
    <m/>
    <n v="27"/>
    <x v="0"/>
    <x v="2"/>
    <s v="Match"/>
    <x v="1"/>
    <x v="2"/>
  </r>
  <r>
    <x v="1"/>
    <s v="Weikfield Veg Jelly Crystals - Mango"/>
    <s v="Weikfield Veg Jelly Crystals - Mango"/>
    <n v="4500"/>
    <n v="45"/>
    <n v="2"/>
    <n v="6"/>
    <n v="4400"/>
    <n v="44"/>
    <n v="90"/>
    <x v="0"/>
    <n v="90"/>
    <m/>
    <n v="1"/>
    <x v="0"/>
    <x v="0"/>
    <s v="Match"/>
    <x v="1"/>
    <x v="1"/>
  </r>
  <r>
    <x v="1"/>
    <s v="Praakritik Orrganic Cold Pressed Sesame Oil"/>
    <s v="Praakritik Orrganic Cold Pressed Sesame Oil"/>
    <n v="13000"/>
    <n v="130"/>
    <n v="10"/>
    <n v="5"/>
    <n v="11700"/>
    <n v="117"/>
    <n v="100"/>
    <x v="0"/>
    <n v="100"/>
    <m/>
    <n v="13"/>
    <x v="0"/>
    <x v="1"/>
    <s v="Match"/>
    <x v="1"/>
    <x v="1"/>
  </r>
  <r>
    <x v="1"/>
    <s v="Amulya Dairy Whitener"/>
    <s v="Amulya Dairy Whitener"/>
    <n v="38000"/>
    <n v="380"/>
    <n v="2"/>
    <n v="4"/>
    <n v="37200"/>
    <n v="372"/>
    <n v="1000"/>
    <x v="0"/>
    <n v="1"/>
    <m/>
    <n v="8"/>
    <x v="0"/>
    <x v="2"/>
    <s v="Match"/>
    <x v="1"/>
    <x v="0"/>
  </r>
  <r>
    <x v="1"/>
    <s v="ITC Master Chef Hyderabadi Biryani"/>
    <s v="ITC Master Chef Hyderabadi Biryani"/>
    <n v="7500"/>
    <n v="75"/>
    <n v="30"/>
    <n v="5"/>
    <n v="5200"/>
    <n v="52"/>
    <n v="80"/>
    <x v="0"/>
    <n v="80"/>
    <m/>
    <n v="23"/>
    <x v="0"/>
    <x v="1"/>
    <s v="Error"/>
    <x v="0"/>
    <x v="1"/>
  </r>
  <r>
    <x v="1"/>
    <s v="Flying Bird Butter Scotch Essence"/>
    <s v="Flying Bird Butter Scotch Essence"/>
    <n v="5000"/>
    <n v="50"/>
    <n v="2"/>
    <n v="6"/>
    <n v="4900"/>
    <n v="49"/>
    <n v="20"/>
    <x v="0"/>
    <n v="20"/>
    <m/>
    <n v="1"/>
    <x v="0"/>
    <x v="0"/>
    <s v="Match"/>
    <x v="1"/>
    <x v="1"/>
  </r>
  <r>
    <x v="1"/>
    <s v="Dabur Hommade - Ginger Paste"/>
    <s v="Dabur Hommade - Ginger Paste"/>
    <n v="5000"/>
    <n v="50"/>
    <n v="6"/>
    <n v="6"/>
    <n v="4700"/>
    <n v="47"/>
    <n v="200"/>
    <x v="0"/>
    <n v="200"/>
    <m/>
    <n v="3"/>
    <x v="0"/>
    <x v="0"/>
    <s v="Match"/>
    <x v="1"/>
    <x v="2"/>
  </r>
  <r>
    <x v="1"/>
    <s v="Popular Essentials Green Peas (Un-Polished)"/>
    <s v="Popular Essentials Green Peas (Un-Polished)"/>
    <n v="12000"/>
    <n v="120"/>
    <n v="10"/>
    <n v="5"/>
    <n v="10800"/>
    <n v="108"/>
    <n v="500"/>
    <x v="0"/>
    <n v="500"/>
    <m/>
    <n v="12"/>
    <x v="0"/>
    <x v="1"/>
    <s v="Match"/>
    <x v="1"/>
    <x v="2"/>
  </r>
  <r>
    <x v="1"/>
    <s v="Quaker Oats Pouch"/>
    <s v="Quaker Oats Pouch"/>
    <n v="27600"/>
    <n v="276"/>
    <n v="10"/>
    <n v="6"/>
    <n v="24800"/>
    <n v="248"/>
    <n v="1500"/>
    <x v="0"/>
    <n v="1"/>
    <m/>
    <n v="28"/>
    <x v="0"/>
    <x v="2"/>
    <s v="Match"/>
    <x v="1"/>
    <x v="0"/>
  </r>
  <r>
    <x v="1"/>
    <s v="24 Mantra Organic Urad White Whole"/>
    <s v="24 Mantra Organic Urad White Whole"/>
    <n v="14500"/>
    <n v="145"/>
    <n v="15"/>
    <n v="4"/>
    <n v="12200"/>
    <n v="122"/>
    <n v="500"/>
    <x v="0"/>
    <n v="500"/>
    <m/>
    <n v="23"/>
    <x v="0"/>
    <x v="1"/>
    <s v="Error"/>
    <x v="1"/>
    <x v="2"/>
  </r>
  <r>
    <x v="1"/>
    <s v="Popular Essentials Guntur Chilli Stemless"/>
    <s v="Popular Essentials Guntur Chilli Stemless"/>
    <n v="4000"/>
    <n v="40"/>
    <n v="2"/>
    <n v="2"/>
    <n v="3900"/>
    <n v="39"/>
    <n v="100"/>
    <x v="0"/>
    <n v="100"/>
    <m/>
    <n v="1"/>
    <x v="1"/>
    <x v="0"/>
    <s v="Error"/>
    <x v="1"/>
    <x v="1"/>
  </r>
  <r>
    <x v="1"/>
    <s v="Popular Essentials Moth Whole"/>
    <s v="Popular Essentials Moth Whole"/>
    <n v="9000"/>
    <n v="90"/>
    <n v="10"/>
    <n v="6"/>
    <n v="8100"/>
    <n v="81"/>
    <n v="500"/>
    <x v="0"/>
    <n v="500"/>
    <m/>
    <n v="9"/>
    <x v="0"/>
    <x v="1"/>
    <s v="Match"/>
    <x v="1"/>
    <x v="2"/>
  </r>
  <r>
    <x v="1"/>
    <s v="Keya Pizza Seasoning"/>
    <s v="Keya Pizza Seasoning"/>
    <n v="10900"/>
    <n v="109"/>
    <n v="17"/>
    <n v="6"/>
    <n v="9000"/>
    <n v="90"/>
    <n v="45"/>
    <x v="0"/>
    <n v="45"/>
    <m/>
    <n v="19"/>
    <x v="0"/>
    <x v="1"/>
    <s v="Match"/>
    <x v="0"/>
    <x v="1"/>
  </r>
  <r>
    <x v="1"/>
    <s v="Keya Piri Piri | Exotic Spices Mix"/>
    <s v="Keya Piri Piri | Exotic Spices Mix"/>
    <n v="10900"/>
    <n v="109"/>
    <n v="20"/>
    <n v="6"/>
    <n v="8700"/>
    <n v="87"/>
    <n v="80"/>
    <x v="0"/>
    <n v="80"/>
    <m/>
    <n v="22"/>
    <x v="0"/>
    <x v="1"/>
    <s v="Match"/>
    <x v="0"/>
    <x v="1"/>
  </r>
  <r>
    <x v="1"/>
    <s v="24 Mantra Organic Moong Dal"/>
    <s v="24 Mantra Organic Moong Dal"/>
    <n v="13500"/>
    <n v="135"/>
    <n v="7"/>
    <n v="6"/>
    <n v="12500"/>
    <n v="125"/>
    <n v="500"/>
    <x v="0"/>
    <n v="500"/>
    <m/>
    <n v="10"/>
    <x v="0"/>
    <x v="1"/>
    <s v="Match"/>
    <x v="1"/>
    <x v="2"/>
  </r>
  <r>
    <x v="1"/>
    <s v="Betty Crocker French Vanilla Cake Mix"/>
    <s v="Betty Crocker French Vanilla Cake Mix"/>
    <n v="31000"/>
    <n v="310"/>
    <n v="10"/>
    <n v="6"/>
    <n v="27600"/>
    <n v="276"/>
    <n v="520"/>
    <x v="0"/>
    <n v="520"/>
    <m/>
    <n v="34"/>
    <x v="0"/>
    <x v="2"/>
    <s v="Error"/>
    <x v="1"/>
    <x v="0"/>
  </r>
  <r>
    <x v="1"/>
    <s v="Delight Nuts Dried Cranberries"/>
    <s v="Delight Nuts Dried Cranberries"/>
    <n v="34000"/>
    <n v="340"/>
    <n v="20"/>
    <n v="6"/>
    <n v="27200"/>
    <n v="272"/>
    <n v="200"/>
    <x v="0"/>
    <n v="200"/>
    <m/>
    <n v="68"/>
    <x v="0"/>
    <x v="2"/>
    <s v="Match"/>
    <x v="0"/>
    <x v="2"/>
  </r>
  <r>
    <x v="1"/>
    <s v="Everest Kesari Milk Masala"/>
    <s v="Everest Kesari Milk Masala"/>
    <n v="20500"/>
    <n v="205"/>
    <n v="0"/>
    <n v="2"/>
    <n v="20500"/>
    <n v="205"/>
    <n v="50"/>
    <x v="0"/>
    <n v="50"/>
    <m/>
    <n v="0"/>
    <x v="1"/>
    <x v="2"/>
    <s v="Match"/>
    <x v="2"/>
    <x v="1"/>
  </r>
  <r>
    <x v="1"/>
    <s v="Tong Garden Salted Cocktail Nuts"/>
    <s v="Tong Garden Salted Cocktail Nuts"/>
    <n v="29500"/>
    <n v="295"/>
    <n v="9"/>
    <n v="5"/>
    <n v="26600"/>
    <n v="266"/>
    <n v="160"/>
    <x v="0"/>
    <n v="160"/>
    <m/>
    <n v="29"/>
    <x v="0"/>
    <x v="2"/>
    <s v="Error"/>
    <x v="1"/>
    <x v="2"/>
  </r>
  <r>
    <x v="1"/>
    <s v="MTR Uttapam Mix"/>
    <s v="MTR Uttapam Mix"/>
    <n v="16500"/>
    <n v="165"/>
    <n v="5"/>
    <n v="6"/>
    <n v="15600"/>
    <n v="156"/>
    <n v="500"/>
    <x v="0"/>
    <n v="500"/>
    <m/>
    <n v="9"/>
    <x v="0"/>
    <x v="2"/>
    <s v="Match"/>
    <x v="1"/>
    <x v="2"/>
  </r>
  <r>
    <x v="1"/>
    <s v="Gits Khaman Dhokla Instant Snack Mix"/>
    <s v="Gits Khaman Dhokla Instant Snack Mix"/>
    <n v="6500"/>
    <n v="65"/>
    <n v="6"/>
    <n v="6"/>
    <n v="6100"/>
    <n v="61"/>
    <n v="180"/>
    <x v="0"/>
    <n v="180"/>
    <m/>
    <n v="4"/>
    <x v="0"/>
    <x v="1"/>
    <s v="Match"/>
    <x v="1"/>
    <x v="2"/>
  </r>
  <r>
    <x v="1"/>
    <s v="Happilo Premium 100% Natural Whole Cashews"/>
    <s v="Happilo Premium 100% Natural Whole Cashews"/>
    <n v="33500"/>
    <n v="335"/>
    <n v="29"/>
    <n v="6"/>
    <n v="23500"/>
    <n v="235"/>
    <n v="200"/>
    <x v="0"/>
    <n v="200"/>
    <m/>
    <n v="100"/>
    <x v="0"/>
    <x v="2"/>
    <s v="Error"/>
    <x v="0"/>
    <x v="2"/>
  </r>
  <r>
    <x v="1"/>
    <s v="Everest Dry Mango Powder"/>
    <s v="Everest Dry Mango Powder"/>
    <n v="8000"/>
    <n v="80"/>
    <n v="0"/>
    <n v="5"/>
    <n v="8000"/>
    <n v="80"/>
    <n v="100"/>
    <x v="0"/>
    <n v="100"/>
    <m/>
    <n v="0"/>
    <x v="0"/>
    <x v="1"/>
    <s v="Match"/>
    <x v="2"/>
    <x v="1"/>
  </r>
  <r>
    <x v="1"/>
    <s v="Dabur Hommade - Ginger Garlic Past Tub"/>
    <s v="Dabur Hommade - Ginger Garlic Past Tub"/>
    <n v="11000"/>
    <n v="110"/>
    <n v="5"/>
    <n v="6"/>
    <n v="10400"/>
    <n v="104"/>
    <n v="400"/>
    <x v="0"/>
    <n v="400"/>
    <m/>
    <n v="6"/>
    <x v="0"/>
    <x v="1"/>
    <s v="Match"/>
    <x v="1"/>
    <x v="2"/>
  </r>
  <r>
    <x v="1"/>
    <s v="Everest Chicken Masala"/>
    <s v="Everest Chicken Masala"/>
    <n v="14700"/>
    <n v="147"/>
    <n v="10"/>
    <n v="6"/>
    <n v="13200"/>
    <n v="132"/>
    <n v="200"/>
    <x v="0"/>
    <n v="200"/>
    <m/>
    <n v="15"/>
    <x v="0"/>
    <x v="1"/>
    <s v="Match"/>
    <x v="1"/>
    <x v="2"/>
  </r>
  <r>
    <x v="1"/>
    <s v="Gits Medu Vada Instant Snack Mix"/>
    <s v="Gits Medu Vada Instant Snack Mix"/>
    <n v="9000"/>
    <n v="90"/>
    <n v="4"/>
    <n v="6"/>
    <n v="8600"/>
    <n v="86"/>
    <n v="200"/>
    <x v="0"/>
    <n v="200"/>
    <m/>
    <n v="4"/>
    <x v="0"/>
    <x v="1"/>
    <s v="Match"/>
    <x v="1"/>
    <x v="2"/>
  </r>
  <r>
    <x v="1"/>
    <s v="Weikfield Drinking Chocolate Powder"/>
    <s v="Weikfield Drinking Chocolate Powder"/>
    <n v="6500"/>
    <n v="65"/>
    <n v="10"/>
    <n v="6"/>
    <n v="5800"/>
    <n v="58"/>
    <n v="100"/>
    <x v="0"/>
    <n v="100"/>
    <m/>
    <n v="7"/>
    <x v="0"/>
    <x v="1"/>
    <s v="Error"/>
    <x v="1"/>
    <x v="1"/>
  </r>
  <r>
    <x v="1"/>
    <s v="Popular Essentials Regular White Lobia"/>
    <s v="Popular Essentials Regular White Lobia"/>
    <n v="7000"/>
    <n v="70"/>
    <n v="10"/>
    <n v="6"/>
    <n v="6300"/>
    <n v="63"/>
    <n v="500"/>
    <x v="0"/>
    <n v="500"/>
    <m/>
    <n v="7"/>
    <x v="0"/>
    <x v="1"/>
    <s v="Match"/>
    <x v="1"/>
    <x v="2"/>
  </r>
  <r>
    <x v="1"/>
    <s v="Puro Healthy Salt Crystal"/>
    <s v="Puro Healthy Salt Crystal"/>
    <n v="13500"/>
    <n v="135"/>
    <n v="7"/>
    <n v="6"/>
    <n v="12500"/>
    <n v="125"/>
    <n v="1000"/>
    <x v="0"/>
    <n v="1"/>
    <m/>
    <n v="10"/>
    <x v="0"/>
    <x v="1"/>
    <s v="Match"/>
    <x v="1"/>
    <x v="0"/>
  </r>
  <r>
    <x v="1"/>
    <s v="Popular Essentials Premium Jeera Rice"/>
    <s v="Popular Essentials Premium Jeera Rice"/>
    <n v="14000"/>
    <n v="140"/>
    <n v="0"/>
    <n v="5"/>
    <n v="14000"/>
    <n v="140"/>
    <n v="1000"/>
    <x v="0"/>
    <n v="1"/>
    <m/>
    <n v="0"/>
    <x v="0"/>
    <x v="1"/>
    <s v="Match"/>
    <x v="2"/>
    <x v="0"/>
  </r>
  <r>
    <x v="1"/>
    <s v="Smith &amp; Jones Shahi Paneer Masala Mix"/>
    <s v="Smith &amp; Jones Shahi Paneer Masala Mix"/>
    <n v="4400"/>
    <n v="44"/>
    <n v="0"/>
    <n v="6"/>
    <n v="4400"/>
    <n v="44"/>
    <n v="60"/>
    <x v="0"/>
    <n v="60"/>
    <m/>
    <n v="0"/>
    <x v="0"/>
    <x v="0"/>
    <s v="Match"/>
    <x v="2"/>
    <x v="1"/>
  </r>
  <r>
    <x v="1"/>
    <s v="Betty Crocker Mug Treats - Chocolate Mix - Pack of 4"/>
    <s v="Betty Crocker Mug Treats - Chocolate Mix - Pack of 4"/>
    <n v="20000"/>
    <n v="200"/>
    <n v="11"/>
    <n v="6"/>
    <n v="17800"/>
    <n v="178"/>
    <n v="264"/>
    <x v="0"/>
    <n v="264"/>
    <m/>
    <n v="22"/>
    <x v="0"/>
    <x v="2"/>
    <s v="Match"/>
    <x v="1"/>
    <x v="2"/>
  </r>
  <r>
    <x v="1"/>
    <s v="Smith &amp; Jones Pasta Masala"/>
    <s v="Smith &amp; Jones Pasta Masala"/>
    <n v="6000"/>
    <n v="60"/>
    <n v="10"/>
    <n v="5"/>
    <n v="5400"/>
    <n v="54"/>
    <n v="108"/>
    <x v="0"/>
    <n v="108"/>
    <m/>
    <n v="6"/>
    <x v="0"/>
    <x v="1"/>
    <s v="Match"/>
    <x v="1"/>
    <x v="2"/>
  </r>
  <r>
    <x v="1"/>
    <s v="Catch Black Pepper Sprinkler"/>
    <s v="Catch Black Pepper Sprinkler"/>
    <n v="10000"/>
    <n v="100"/>
    <n v="0"/>
    <n v="1"/>
    <n v="10000"/>
    <n v="100"/>
    <n v="50"/>
    <x v="0"/>
    <n v="50"/>
    <m/>
    <n v="0"/>
    <x v="1"/>
    <x v="1"/>
    <s v="Match"/>
    <x v="2"/>
    <x v="1"/>
  </r>
  <r>
    <x v="1"/>
    <s v="Weikfield Cooker Cake Mix - Chocolate"/>
    <s v="Weikfield Cooker Cake Mix - Chocolate"/>
    <n v="9500"/>
    <n v="95"/>
    <n v="6"/>
    <n v="6"/>
    <n v="8900"/>
    <n v="89"/>
    <n v="150"/>
    <x v="0"/>
    <n v="150"/>
    <m/>
    <n v="6"/>
    <x v="0"/>
    <x v="1"/>
    <s v="Match"/>
    <x v="1"/>
    <x v="2"/>
  </r>
  <r>
    <x v="1"/>
    <s v="ITC Master Chef Butter Chicken"/>
    <s v="ITC Master Chef Butter Chicken"/>
    <n v="7500"/>
    <n v="75"/>
    <n v="30"/>
    <n v="6"/>
    <n v="5200"/>
    <n v="52"/>
    <n v="80"/>
    <x v="0"/>
    <n v="80"/>
    <m/>
    <n v="23"/>
    <x v="0"/>
    <x v="1"/>
    <s v="Error"/>
    <x v="0"/>
    <x v="1"/>
  </r>
  <r>
    <x v="1"/>
    <s v="Masala Oats Masala &amp; Coriander"/>
    <s v="Masala Oats Masala &amp; Coriander"/>
    <n v="19500"/>
    <n v="195"/>
    <n v="9"/>
    <n v="5"/>
    <n v="17600"/>
    <n v="176"/>
    <n v="500"/>
    <x v="0"/>
    <n v="500"/>
    <m/>
    <n v="19"/>
    <x v="0"/>
    <x v="2"/>
    <s v="Error"/>
    <x v="1"/>
    <x v="2"/>
  </r>
  <r>
    <x v="1"/>
    <s v="Smith &amp; Jones Mutter Paneer Masala"/>
    <s v="Smith &amp; Jones Mutter Paneer Masala"/>
    <n v="4200"/>
    <n v="42"/>
    <n v="0"/>
    <n v="6"/>
    <n v="4200"/>
    <n v="42"/>
    <n v="60"/>
    <x v="0"/>
    <n v="60"/>
    <m/>
    <n v="0"/>
    <x v="0"/>
    <x v="0"/>
    <s v="Match"/>
    <x v="2"/>
    <x v="1"/>
  </r>
  <r>
    <x v="1"/>
    <s v="Kitchens of India Dal Bukhara Gravy Mix"/>
    <s v="Kitchens of India Dal Bukhara Gravy Mix"/>
    <n v="11000"/>
    <n v="110"/>
    <n v="30"/>
    <n v="6"/>
    <n v="7700"/>
    <n v="77"/>
    <n v="285"/>
    <x v="0"/>
    <n v="285"/>
    <m/>
    <n v="33"/>
    <x v="0"/>
    <x v="1"/>
    <s v="Match"/>
    <x v="0"/>
    <x v="2"/>
  </r>
  <r>
    <x v="1"/>
    <s v="Popular Essentials Fried Gram (Bengal Gram)"/>
    <s v="Popular Essentials Fried Gram (Bengal Gram)"/>
    <n v="7000"/>
    <n v="70"/>
    <n v="10"/>
    <n v="6"/>
    <n v="6300"/>
    <n v="63"/>
    <n v="500"/>
    <x v="0"/>
    <n v="500"/>
    <m/>
    <n v="7"/>
    <x v="0"/>
    <x v="1"/>
    <s v="Match"/>
    <x v="1"/>
    <x v="2"/>
  </r>
  <r>
    <x v="1"/>
    <s v="Gits Jalebi with Maker Dessert Mix"/>
    <s v="Gits Jalebi with Maker Dessert Mix"/>
    <n v="7500"/>
    <n v="75"/>
    <n v="16"/>
    <n v="6"/>
    <n v="6300"/>
    <n v="63"/>
    <n v="100"/>
    <x v="0"/>
    <n v="100"/>
    <m/>
    <n v="12"/>
    <x v="0"/>
    <x v="1"/>
    <s v="Match"/>
    <x v="0"/>
    <x v="1"/>
  </r>
  <r>
    <x v="1"/>
    <s v="Popular Essentials Soya Beans"/>
    <s v="Popular Essentials Soya Beans"/>
    <n v="8000"/>
    <n v="80"/>
    <n v="6"/>
    <n v="6"/>
    <n v="7500"/>
    <n v="75"/>
    <n v="500"/>
    <x v="0"/>
    <n v="500"/>
    <m/>
    <n v="5"/>
    <x v="0"/>
    <x v="1"/>
    <s v="Match"/>
    <x v="1"/>
    <x v="2"/>
  </r>
  <r>
    <x v="1"/>
    <s v="24 Mantra Organic Roasted Bengal Gram Dal"/>
    <s v="24 Mantra Organic Roasted Bengal Gram Dal"/>
    <n v="10500"/>
    <n v="105"/>
    <n v="7"/>
    <n v="6"/>
    <n v="9700"/>
    <n v="97"/>
    <n v="500"/>
    <x v="0"/>
    <n v="500"/>
    <m/>
    <n v="8"/>
    <x v="0"/>
    <x v="1"/>
    <s v="Error"/>
    <x v="1"/>
    <x v="2"/>
  </r>
  <r>
    <x v="1"/>
    <s v="Keya Italian Seasoning"/>
    <s v="Keya Italian Seasoning"/>
    <n v="10900"/>
    <n v="109"/>
    <n v="10"/>
    <n v="6"/>
    <n v="9800"/>
    <n v="98"/>
    <n v="35"/>
    <x v="0"/>
    <n v="35"/>
    <m/>
    <n v="11"/>
    <x v="0"/>
    <x v="1"/>
    <s v="Match"/>
    <x v="1"/>
    <x v="1"/>
  </r>
  <r>
    <x v="1"/>
    <s v="MTR Idli/Dosa/Chilly Chutney Powder"/>
    <s v="MTR Idli/Dosa/Chilly Chutney Powder"/>
    <n v="11500"/>
    <n v="115"/>
    <n v="0"/>
    <n v="3"/>
    <n v="11500"/>
    <n v="115"/>
    <n v="200"/>
    <x v="0"/>
    <n v="200"/>
    <m/>
    <n v="0"/>
    <x v="0"/>
    <x v="1"/>
    <s v="Match"/>
    <x v="2"/>
    <x v="2"/>
  </r>
  <r>
    <x v="1"/>
    <s v="Delight Nuts Trail Mix"/>
    <s v="Delight Nuts Trail Mix"/>
    <n v="39900"/>
    <n v="399"/>
    <n v="25"/>
    <n v="6"/>
    <n v="29900"/>
    <n v="299"/>
    <n v="200"/>
    <x v="0"/>
    <n v="200"/>
    <m/>
    <n v="100"/>
    <x v="0"/>
    <x v="2"/>
    <s v="Match"/>
    <x v="0"/>
    <x v="2"/>
  </r>
  <r>
    <x v="1"/>
    <s v="Praakritik Organic Chilka Moong Dal"/>
    <s v="Praakritik Organic Chilka Moong Dal"/>
    <n v="12000"/>
    <n v="120"/>
    <n v="10"/>
    <n v="6"/>
    <n v="10800"/>
    <n v="108"/>
    <n v="500"/>
    <x v="0"/>
    <n v="500"/>
    <m/>
    <n v="12"/>
    <x v="0"/>
    <x v="1"/>
    <s v="Match"/>
    <x v="1"/>
    <x v="2"/>
  </r>
  <r>
    <x v="1"/>
    <s v="Smith &amp; Jones Garlic &amp; Herbs Masala Mix"/>
    <s v="Smith &amp; Jones Garlic &amp; Herbs Masala Mix"/>
    <n v="9900"/>
    <n v="99"/>
    <n v="0"/>
    <n v="6"/>
    <n v="9900"/>
    <n v="99"/>
    <n v="75"/>
    <x v="0"/>
    <n v="75"/>
    <m/>
    <n v="0"/>
    <x v="0"/>
    <x v="1"/>
    <s v="Match"/>
    <x v="2"/>
    <x v="1"/>
  </r>
  <r>
    <x v="1"/>
    <s v="Eastern Tamarind"/>
    <s v="Eastern Tamarind"/>
    <n v="6300"/>
    <n v="63"/>
    <n v="0"/>
    <n v="6"/>
    <n v="6300"/>
    <n v="63"/>
    <n v="200"/>
    <x v="0"/>
    <n v="200"/>
    <m/>
    <n v="0"/>
    <x v="0"/>
    <x v="1"/>
    <s v="Match"/>
    <x v="2"/>
    <x v="2"/>
  </r>
  <r>
    <x v="1"/>
    <s v="Tong Garden Wasabi Coated Greenpeas Tin"/>
    <s v="Tong Garden Wasabi Coated Greenpeas Tin"/>
    <n v="20000"/>
    <n v="200"/>
    <n v="11"/>
    <n v="6"/>
    <n v="17800"/>
    <n v="178"/>
    <n v="180"/>
    <x v="0"/>
    <n v="180"/>
    <m/>
    <n v="22"/>
    <x v="0"/>
    <x v="2"/>
    <s v="Match"/>
    <x v="1"/>
    <x v="2"/>
  </r>
  <r>
    <x v="1"/>
    <s v="Flying Bird Pineapple Artifical Food Essence"/>
    <s v="Flying Bird Pineapple Artifical Food Essence"/>
    <n v="5000"/>
    <n v="50"/>
    <n v="2"/>
    <n v="6"/>
    <n v="4900"/>
    <n v="49"/>
    <n v="20"/>
    <x v="0"/>
    <n v="20"/>
    <m/>
    <n v="1"/>
    <x v="0"/>
    <x v="0"/>
    <s v="Match"/>
    <x v="1"/>
    <x v="1"/>
  </r>
  <r>
    <x v="1"/>
    <s v="Mother's Recipe Tamarind Paste"/>
    <s v="Mother's Recipe Tamarind Paste"/>
    <n v="5000"/>
    <n v="50"/>
    <n v="2"/>
    <n v="2"/>
    <n v="4900"/>
    <n v="49"/>
    <n v="200"/>
    <x v="0"/>
    <n v="200"/>
    <m/>
    <n v="1"/>
    <x v="1"/>
    <x v="0"/>
    <s v="Match"/>
    <x v="1"/>
    <x v="2"/>
  </r>
  <r>
    <x v="1"/>
    <s v="Japanese Choice Udon Noodles"/>
    <s v="Japanese Choice Udon Noodles"/>
    <n v="29500"/>
    <n v="295"/>
    <n v="9"/>
    <n v="6"/>
    <n v="26600"/>
    <n v="266"/>
    <n v="250"/>
    <x v="0"/>
    <n v="250"/>
    <m/>
    <n v="29"/>
    <x v="0"/>
    <x v="2"/>
    <s v="Error"/>
    <x v="1"/>
    <x v="2"/>
  </r>
  <r>
    <x v="1"/>
    <s v="Pantai Coconut Milk"/>
    <s v="Pantai Coconut Milk"/>
    <n v="15000"/>
    <n v="150"/>
    <n v="0"/>
    <n v="4"/>
    <n v="15000"/>
    <n v="150"/>
    <n v="400"/>
    <x v="0"/>
    <n v="400"/>
    <m/>
    <n v="0"/>
    <x v="0"/>
    <x v="2"/>
    <s v="Match"/>
    <x v="2"/>
    <x v="2"/>
  </r>
  <r>
    <x v="1"/>
    <s v="Praakritik Organic Masoor Dal"/>
    <s v="Praakritik Organic Masoor Dal"/>
    <n v="13000"/>
    <n v="130"/>
    <n v="10"/>
    <n v="6"/>
    <n v="11600"/>
    <n v="116"/>
    <n v="500"/>
    <x v="0"/>
    <n v="500"/>
    <m/>
    <n v="14"/>
    <x v="0"/>
    <x v="1"/>
    <s v="Error"/>
    <x v="1"/>
    <x v="2"/>
  </r>
  <r>
    <x v="1"/>
    <s v="Popular Essentials Classic Sona Masuri Rice"/>
    <s v="Popular Essentials Classic Sona Masuri Rice"/>
    <n v="43000"/>
    <n v="430"/>
    <n v="10"/>
    <n v="6"/>
    <n v="38700"/>
    <n v="387"/>
    <n v="5000"/>
    <x v="0"/>
    <n v="5"/>
    <m/>
    <n v="43"/>
    <x v="0"/>
    <x v="2"/>
    <s v="Match"/>
    <x v="1"/>
    <x v="0"/>
  </r>
  <r>
    <x v="1"/>
    <s v="Popular Essentials Salted Murmure"/>
    <s v="Popular Essentials Salted Murmure"/>
    <n v="7000"/>
    <n v="70"/>
    <n v="18"/>
    <n v="6"/>
    <n v="5700"/>
    <n v="57"/>
    <n v="400"/>
    <x v="0"/>
    <n v="400"/>
    <m/>
    <n v="13"/>
    <x v="0"/>
    <x v="1"/>
    <s v="Error"/>
    <x v="0"/>
    <x v="2"/>
  </r>
  <r>
    <x v="1"/>
    <s v="Oleev Active Oil (Pouch)"/>
    <s v="Oleev Active Oil (Pouch)"/>
    <n v="26500"/>
    <n v="265"/>
    <n v="9"/>
    <n v="6"/>
    <n v="23900"/>
    <n v="239"/>
    <n v="1000"/>
    <x v="0"/>
    <n v="1"/>
    <m/>
    <n v="26"/>
    <x v="0"/>
    <x v="2"/>
    <s v="Error"/>
    <x v="1"/>
    <x v="0"/>
  </r>
  <r>
    <x v="1"/>
    <s v="Delight Nuts Dried Blueberries"/>
    <s v="Delight Nuts Dried Blueberries"/>
    <n v="54000"/>
    <n v="540"/>
    <n v="20"/>
    <n v="6"/>
    <n v="43200"/>
    <n v="432"/>
    <n v="150"/>
    <x v="0"/>
    <n v="150"/>
    <m/>
    <n v="108"/>
    <x v="0"/>
    <x v="2"/>
    <s v="Match"/>
    <x v="0"/>
    <x v="2"/>
  </r>
  <r>
    <x v="1"/>
    <s v="Popular Essentials Double Beans White"/>
    <s v="Popular Essentials Double Beans White"/>
    <n v="6000"/>
    <n v="60"/>
    <n v="10"/>
    <n v="6"/>
    <n v="5400"/>
    <n v="54"/>
    <n v="250"/>
    <x v="0"/>
    <n v="250"/>
    <m/>
    <n v="6"/>
    <x v="0"/>
    <x v="1"/>
    <s v="Match"/>
    <x v="1"/>
    <x v="2"/>
  </r>
  <r>
    <x v="1"/>
    <s v="Delight Nuts Almond Natural"/>
    <s v="Delight Nuts Almond Natural"/>
    <n v="34900"/>
    <n v="349"/>
    <n v="20"/>
    <n v="6"/>
    <n v="27900"/>
    <n v="279"/>
    <n v="200"/>
    <x v="0"/>
    <n v="200"/>
    <m/>
    <n v="70"/>
    <x v="0"/>
    <x v="2"/>
    <s v="Match"/>
    <x v="0"/>
    <x v="2"/>
  </r>
  <r>
    <x v="1"/>
    <s v="Praakritik Organic Jaggery"/>
    <s v="Praakritik Organic Jaggery"/>
    <n v="16000"/>
    <n v="160"/>
    <n v="6"/>
    <n v="6"/>
    <n v="15000"/>
    <n v="150"/>
    <n v="900"/>
    <x v="0"/>
    <n v="900"/>
    <m/>
    <n v="10"/>
    <x v="0"/>
    <x v="2"/>
    <s v="Match"/>
    <x v="1"/>
    <x v="0"/>
  </r>
  <r>
    <x v="1"/>
    <s v="Praakritik Organic Raw Sugar"/>
    <s v="Praakritik Organic Raw Sugar"/>
    <n v="9000"/>
    <n v="90"/>
    <n v="6"/>
    <n v="6"/>
    <n v="8400"/>
    <n v="84"/>
    <n v="500"/>
    <x v="0"/>
    <n v="500"/>
    <m/>
    <n v="6"/>
    <x v="0"/>
    <x v="1"/>
    <s v="Error"/>
    <x v="1"/>
    <x v="2"/>
  </r>
  <r>
    <x v="1"/>
    <s v="MTR Masala - Sambar Powder"/>
    <s v="MTR Masala - Sambar Powder"/>
    <n v="11500"/>
    <n v="115"/>
    <n v="0"/>
    <n v="4"/>
    <n v="11500"/>
    <n v="115"/>
    <n v="200"/>
    <x v="0"/>
    <n v="200"/>
    <m/>
    <n v="0"/>
    <x v="0"/>
    <x v="1"/>
    <s v="Match"/>
    <x v="2"/>
    <x v="2"/>
  </r>
  <r>
    <x v="1"/>
    <s v="RRO Til Dil Premium Til Oil Bottle"/>
    <s v="RRO Til Dil Premium Til Oil Bottle"/>
    <n v="17300"/>
    <n v="173"/>
    <n v="6"/>
    <n v="6"/>
    <n v="16200"/>
    <n v="162"/>
    <n v="500"/>
    <x v="0"/>
    <n v="500"/>
    <m/>
    <n v="11"/>
    <x v="0"/>
    <x v="2"/>
    <s v="Match"/>
    <x v="1"/>
    <x v="2"/>
  </r>
  <r>
    <x v="1"/>
    <s v="ITC Master Chef Vegetable Biryani Cooking Paste"/>
    <s v="ITC Master Chef Vegetable Biryani Cooking Paste"/>
    <n v="7500"/>
    <n v="75"/>
    <n v="30"/>
    <n v="5"/>
    <n v="5200"/>
    <n v="52"/>
    <n v="80"/>
    <x v="0"/>
    <n v="80"/>
    <m/>
    <n v="23"/>
    <x v="0"/>
    <x v="1"/>
    <s v="Error"/>
    <x v="0"/>
    <x v="1"/>
  </r>
  <r>
    <x v="1"/>
    <s v="Jivana Jaggery"/>
    <s v="Jivana Jaggery"/>
    <n v="10000"/>
    <n v="100"/>
    <n v="0"/>
    <n v="2"/>
    <n v="10000"/>
    <n v="100"/>
    <n v="950"/>
    <x v="0"/>
    <n v="950"/>
    <m/>
    <n v="0"/>
    <x v="1"/>
    <x v="1"/>
    <s v="Match"/>
    <x v="2"/>
    <x v="0"/>
  </r>
  <r>
    <x v="1"/>
    <s v="Praakritik Organic Besan"/>
    <s v="Praakritik Organic Besan"/>
    <n v="17000"/>
    <n v="170"/>
    <n v="6"/>
    <n v="6"/>
    <n v="15900"/>
    <n v="159"/>
    <n v="500"/>
    <x v="0"/>
    <n v="500"/>
    <m/>
    <n v="11"/>
    <x v="0"/>
    <x v="2"/>
    <s v="Match"/>
    <x v="1"/>
    <x v="2"/>
  </r>
  <r>
    <x v="1"/>
    <s v="MTR Instant Gulab Jamun Mix"/>
    <s v="MTR Instant Gulab Jamun Mix"/>
    <n v="19500"/>
    <n v="195"/>
    <n v="9"/>
    <n v="6"/>
    <n v="17600"/>
    <n v="176"/>
    <n v="500"/>
    <x v="0"/>
    <n v="500"/>
    <m/>
    <n v="19"/>
    <x v="0"/>
    <x v="2"/>
    <s v="Error"/>
    <x v="1"/>
    <x v="2"/>
  </r>
  <r>
    <x v="1"/>
    <s v="Maggi Magic Cubes Extra Chicken"/>
    <s v="Maggi Magic Cubes Extra Chicken"/>
    <n v="19900"/>
    <n v="199"/>
    <n v="0"/>
    <n v="2"/>
    <n v="19900"/>
    <n v="199"/>
    <n v="240"/>
    <x v="0"/>
    <n v="240"/>
    <m/>
    <n v="0"/>
    <x v="1"/>
    <x v="2"/>
    <s v="Match"/>
    <x v="2"/>
    <x v="2"/>
  </r>
  <r>
    <x v="1"/>
    <s v="On1y Mixed Herbs"/>
    <s v="On1y Mixed Herbs"/>
    <n v="9900"/>
    <n v="99"/>
    <n v="0"/>
    <n v="6"/>
    <n v="9900"/>
    <n v="99"/>
    <n v="14"/>
    <x v="0"/>
    <n v="14"/>
    <m/>
    <n v="0"/>
    <x v="0"/>
    <x v="1"/>
    <s v="Match"/>
    <x v="2"/>
    <x v="1"/>
  </r>
  <r>
    <x v="1"/>
    <s v="Popular Essentials Urad Gola Black (Un-Polished)"/>
    <s v="Popular Essentials Urad Gola Black (Un-Polished)"/>
    <n v="8000"/>
    <n v="80"/>
    <n v="10"/>
    <n v="6"/>
    <n v="7200"/>
    <n v="72"/>
    <n v="500"/>
    <x v="0"/>
    <n v="500"/>
    <m/>
    <n v="8"/>
    <x v="0"/>
    <x v="1"/>
    <s v="Match"/>
    <x v="1"/>
    <x v="2"/>
  </r>
  <r>
    <x v="1"/>
    <s v="Gits Dessert Mix China Grass Bombay Halwa"/>
    <s v="Gits Dessert Mix China Grass Bombay Halwa"/>
    <n v="5500"/>
    <n v="55"/>
    <n v="0"/>
    <n v="4"/>
    <n v="5500"/>
    <n v="55"/>
    <n v="80"/>
    <x v="0"/>
    <n v="80"/>
    <m/>
    <n v="0"/>
    <x v="0"/>
    <x v="1"/>
    <s v="Match"/>
    <x v="2"/>
    <x v="1"/>
  </r>
  <r>
    <x v="1"/>
    <s v="Praakritik Organic Basmati Rice"/>
    <s v="Praakritik Organic Basmati Rice"/>
    <n v="17000"/>
    <n v="170"/>
    <n v="0"/>
    <n v="5"/>
    <n v="17000"/>
    <n v="170"/>
    <n v="500"/>
    <x v="0"/>
    <n v="500"/>
    <m/>
    <n v="0"/>
    <x v="0"/>
    <x v="2"/>
    <s v="Match"/>
    <x v="2"/>
    <x v="2"/>
  </r>
  <r>
    <x v="1"/>
    <s v="Ceres Foods Nalli Nihari Instant Liquid Masala"/>
    <s v="Ceres Foods Nalli Nihari Instant Liquid Masala"/>
    <n v="22000"/>
    <n v="220"/>
    <n v="50"/>
    <n v="6"/>
    <n v="11000"/>
    <n v="110"/>
    <n v="200"/>
    <x v="0"/>
    <n v="200"/>
    <m/>
    <n v="110"/>
    <x v="0"/>
    <x v="1"/>
    <s v="Match"/>
    <x v="0"/>
    <x v="2"/>
  </r>
  <r>
    <x v="1"/>
    <s v="Borges Canola Oil Pet Bottle"/>
    <s v="Borges Canola Oil Pet Bottle"/>
    <n v="39900"/>
    <n v="399"/>
    <n v="0"/>
    <n v="6"/>
    <n v="39900"/>
    <n v="399"/>
    <n v="1000"/>
    <x v="0"/>
    <n v="1"/>
    <m/>
    <n v="0"/>
    <x v="0"/>
    <x v="2"/>
    <s v="Match"/>
    <x v="2"/>
    <x v="0"/>
  </r>
  <r>
    <x v="1"/>
    <s v="Suhana Biryani Masala"/>
    <s v="Suhana Biryani Masala"/>
    <n v="6600"/>
    <n v="66"/>
    <n v="0"/>
    <n v="6"/>
    <n v="6600"/>
    <n v="66"/>
    <n v="50"/>
    <x v="0"/>
    <n v="50"/>
    <m/>
    <n v="0"/>
    <x v="0"/>
    <x v="1"/>
    <s v="Match"/>
    <x v="2"/>
    <x v="1"/>
  </r>
  <r>
    <x v="1"/>
    <s v="On1y Black Salt Grinder"/>
    <s v="On1y Black Salt Grinder"/>
    <n v="9900"/>
    <n v="99"/>
    <n v="0"/>
    <n v="6"/>
    <n v="9900"/>
    <n v="99"/>
    <n v="100"/>
    <x v="0"/>
    <n v="100"/>
    <m/>
    <n v="0"/>
    <x v="0"/>
    <x v="1"/>
    <s v="Match"/>
    <x v="2"/>
    <x v="1"/>
  </r>
  <r>
    <x v="1"/>
    <s v="Popular Essentials Nylon Til"/>
    <s v="Popular Essentials Nylon Til"/>
    <n v="4000"/>
    <n v="40"/>
    <n v="2"/>
    <n v="6"/>
    <n v="3900"/>
    <n v="39"/>
    <n v="100"/>
    <x v="0"/>
    <n v="100"/>
    <m/>
    <n v="1"/>
    <x v="0"/>
    <x v="0"/>
    <s v="Error"/>
    <x v="1"/>
    <x v="1"/>
  </r>
  <r>
    <x v="1"/>
    <s v="Pillsbury Rich Choco Oven Cake Mix - Egg Free"/>
    <s v="Pillsbury Rich Choco Oven Cake Mix - Egg Free"/>
    <n v="17000"/>
    <n v="170"/>
    <n v="6"/>
    <n v="6"/>
    <n v="15900"/>
    <n v="159"/>
    <n v="270"/>
    <x v="0"/>
    <n v="270"/>
    <m/>
    <n v="11"/>
    <x v="0"/>
    <x v="2"/>
    <s v="Match"/>
    <x v="1"/>
    <x v="2"/>
  </r>
  <r>
    <x v="1"/>
    <s v="Weikfield Tomato Salsa Instant Pasta"/>
    <s v="Weikfield Tomato Salsa Instant Pasta"/>
    <n v="2500"/>
    <n v="25"/>
    <n v="0"/>
    <n v="1"/>
    <n v="2500"/>
    <n v="25"/>
    <n v="77"/>
    <x v="0"/>
    <n v="77"/>
    <m/>
    <n v="0"/>
    <x v="1"/>
    <x v="0"/>
    <s v="Match"/>
    <x v="2"/>
    <x v="1"/>
  </r>
  <r>
    <x v="1"/>
    <s v="Praakritik Organic Jowar Atta"/>
    <s v="Praakritik Organic Jowar Atta"/>
    <n v="11000"/>
    <n v="110"/>
    <n v="6"/>
    <n v="6"/>
    <n v="10300"/>
    <n v="103"/>
    <n v="500"/>
    <x v="0"/>
    <n v="500"/>
    <m/>
    <n v="7"/>
    <x v="0"/>
    <x v="1"/>
    <s v="Match"/>
    <x v="1"/>
    <x v="2"/>
  </r>
  <r>
    <x v="1"/>
    <s v="Sugarfree Gold Low Calorie Sweetner"/>
    <s v="Sugarfree Gold Low Calorie Sweetner"/>
    <n v="27000"/>
    <n v="270"/>
    <n v="7"/>
    <n v="6"/>
    <n v="25100"/>
    <n v="251"/>
    <n v="50"/>
    <x v="0"/>
    <n v="50"/>
    <m/>
    <n v="19"/>
    <x v="0"/>
    <x v="2"/>
    <s v="Match"/>
    <x v="1"/>
    <x v="1"/>
  </r>
  <r>
    <x v="1"/>
    <s v="Epicurea Thai Jasmine Rice"/>
    <s v="Epicurea Thai Jasmine Rice"/>
    <n v="29500"/>
    <n v="295"/>
    <n v="0"/>
    <n v="4"/>
    <n v="29500"/>
    <n v="295"/>
    <n v="500"/>
    <x v="0"/>
    <n v="500"/>
    <m/>
    <n v="0"/>
    <x v="0"/>
    <x v="2"/>
    <s v="Match"/>
    <x v="2"/>
    <x v="2"/>
  </r>
  <r>
    <x v="1"/>
    <s v="Yummiez Chicken Garlic Fingers Pouch"/>
    <s v="Yummiez Chicken Garlic Fingers Pouch"/>
    <n v="25000"/>
    <n v="250"/>
    <n v="0"/>
    <n v="5"/>
    <n v="25000"/>
    <n v="250"/>
    <n v="400"/>
    <x v="0"/>
    <n v="400"/>
    <m/>
    <n v="0"/>
    <x v="0"/>
    <x v="2"/>
    <s v="Match"/>
    <x v="2"/>
    <x v="2"/>
  </r>
  <r>
    <x v="1"/>
    <s v="RRO Primio Refined Groundnut (Jar)"/>
    <s v="RRO Primio Refined Groundnut (Jar)"/>
    <n v="49000"/>
    <n v="490"/>
    <n v="11"/>
    <n v="6"/>
    <n v="43600"/>
    <n v="436"/>
    <n v="2000"/>
    <x v="0"/>
    <n v="2"/>
    <m/>
    <n v="54"/>
    <x v="0"/>
    <x v="2"/>
    <s v="Match"/>
    <x v="1"/>
    <x v="0"/>
  </r>
  <r>
    <x v="1"/>
    <s v="Praakritik Organic Tuvar Dal"/>
    <s v="Praakritik Organic Tuvar Dal"/>
    <n v="14000"/>
    <n v="140"/>
    <n v="0"/>
    <n v="6"/>
    <n v="14000"/>
    <n v="140"/>
    <n v="500"/>
    <x v="0"/>
    <n v="500"/>
    <m/>
    <n v="0"/>
    <x v="0"/>
    <x v="1"/>
    <s v="Match"/>
    <x v="2"/>
    <x v="2"/>
  </r>
  <r>
    <x v="1"/>
    <s v="Sugarfree Gold Low Calorie Sweetner"/>
    <s v="Sugarfree Gold Low Calorie Sweetner"/>
    <n v="18500"/>
    <n v="185"/>
    <n v="5"/>
    <n v="3"/>
    <n v="17500"/>
    <n v="175"/>
    <n v="300"/>
    <x v="0"/>
    <n v="300"/>
    <m/>
    <n v="10"/>
    <x v="0"/>
    <x v="2"/>
    <s v="Match"/>
    <x v="1"/>
    <x v="2"/>
  </r>
  <r>
    <x v="1"/>
    <s v="Cantina Beans Mexican Beans"/>
    <s v="Cantina Beans Mexican Beans"/>
    <n v="25000"/>
    <n v="250"/>
    <n v="14"/>
    <n v="6"/>
    <n v="21300"/>
    <n v="213"/>
    <n v="410"/>
    <x v="0"/>
    <n v="410"/>
    <m/>
    <n v="37"/>
    <x v="0"/>
    <x v="2"/>
    <s v="Error"/>
    <x v="1"/>
    <x v="2"/>
  </r>
  <r>
    <x v="1"/>
    <s v="Pillsbury Oven Cake Mix - Vanilla"/>
    <s v="Pillsbury Oven Cake Mix - Vanilla"/>
    <n v="17500"/>
    <n v="175"/>
    <n v="10"/>
    <n v="6"/>
    <n v="15600"/>
    <n v="156"/>
    <n v="225"/>
    <x v="0"/>
    <n v="225"/>
    <m/>
    <n v="19"/>
    <x v="0"/>
    <x v="2"/>
    <s v="Error"/>
    <x v="1"/>
    <x v="2"/>
  </r>
  <r>
    <x v="1"/>
    <s v="Hershey's Chocolate Milk Booster"/>
    <s v="Hershey's Chocolate Milk Booster"/>
    <n v="20000"/>
    <n v="200"/>
    <n v="0"/>
    <n v="6"/>
    <n v="20000"/>
    <n v="200"/>
    <n v="450"/>
    <x v="0"/>
    <n v="450"/>
    <m/>
    <n v="0"/>
    <x v="0"/>
    <x v="2"/>
    <s v="Match"/>
    <x v="2"/>
    <x v="2"/>
  </r>
  <r>
    <x v="1"/>
    <s v="Popular Essentials Byadagi Chilli Stemless"/>
    <s v="Popular Essentials Byadagi Chilli Stemless"/>
    <n v="8000"/>
    <n v="80"/>
    <n v="0"/>
    <n v="6"/>
    <n v="8000"/>
    <n v="80"/>
    <n v="100"/>
    <x v="0"/>
    <n v="100"/>
    <m/>
    <n v="0"/>
    <x v="0"/>
    <x v="1"/>
    <s v="Match"/>
    <x v="2"/>
    <x v="1"/>
  </r>
  <r>
    <x v="1"/>
    <s v="Suhana Spice Mix - Chicken Biryani"/>
    <s v="Suhana Spice Mix - Chicken Biryani"/>
    <n v="6600"/>
    <n v="66"/>
    <n v="0"/>
    <n v="6"/>
    <n v="6600"/>
    <n v="66"/>
    <n v="50"/>
    <x v="0"/>
    <n v="50"/>
    <m/>
    <n v="0"/>
    <x v="0"/>
    <x v="1"/>
    <s v="Match"/>
    <x v="2"/>
    <x v="1"/>
  </r>
  <r>
    <x v="1"/>
    <s v="Praakritik Organic Yellow Moon Dal"/>
    <s v="Praakritik Organic Yellow Moon Dal"/>
    <n v="13500"/>
    <n v="135"/>
    <n v="0"/>
    <n v="6"/>
    <n v="13500"/>
    <n v="135"/>
    <n v="500"/>
    <x v="0"/>
    <n v="500"/>
    <m/>
    <n v="0"/>
    <x v="0"/>
    <x v="1"/>
    <s v="Match"/>
    <x v="2"/>
    <x v="2"/>
  </r>
  <r>
    <x v="1"/>
    <s v="Maggi Magic Cubes Extra Chicken"/>
    <s v="Maggi Magic Cubes Extra Chicken"/>
    <n v="19900"/>
    <n v="199"/>
    <n v="10"/>
    <n v="6"/>
    <n v="17900"/>
    <n v="179"/>
    <n v="240"/>
    <x v="0"/>
    <n v="240"/>
    <m/>
    <n v="20"/>
    <x v="0"/>
    <x v="2"/>
    <s v="Match"/>
    <x v="1"/>
    <x v="2"/>
  </r>
  <r>
    <x v="1"/>
    <s v="Dhara Filtered Groundnut Oil (Jar)"/>
    <s v="Dhara Filtered Groundnut Oil (Jar)"/>
    <n v="105000"/>
    <n v="1050"/>
    <n v="0"/>
    <n v="2"/>
    <n v="105000"/>
    <n v="1050"/>
    <n v="5000"/>
    <x v="0"/>
    <n v="5"/>
    <m/>
    <n v="0"/>
    <x v="1"/>
    <x v="2"/>
    <s v="Match"/>
    <x v="2"/>
    <x v="0"/>
  </r>
  <r>
    <x v="1"/>
    <s v="24 Mantra Sona Masuri Brown Rice"/>
    <s v="24 Mantra Sona Masuri Brown Rice"/>
    <n v="47500"/>
    <n v="475"/>
    <n v="10"/>
    <n v="6"/>
    <n v="42300"/>
    <n v="423"/>
    <n v="5000"/>
    <x v="0"/>
    <n v="5"/>
    <m/>
    <n v="52"/>
    <x v="0"/>
    <x v="2"/>
    <s v="Error"/>
    <x v="1"/>
    <x v="0"/>
  </r>
  <r>
    <x v="1"/>
    <s v="24 Mantra Organic Pancharatna Dal - Split"/>
    <s v="24 Mantra Organic Pancharatna Dal - Split"/>
    <n v="13000"/>
    <n v="130"/>
    <n v="7"/>
    <n v="6"/>
    <n v="12000"/>
    <n v="120"/>
    <n v="500"/>
    <x v="0"/>
    <n v="500"/>
    <m/>
    <n v="10"/>
    <x v="0"/>
    <x v="1"/>
    <s v="Error"/>
    <x v="1"/>
    <x v="2"/>
  </r>
  <r>
    <x v="1"/>
    <s v="24 Mantra Organic Cumin Powder"/>
    <s v="24 Mantra Organic Cumin Powder"/>
    <n v="7000"/>
    <n v="70"/>
    <n v="0"/>
    <n v="6"/>
    <n v="7000"/>
    <n v="70"/>
    <n v="100"/>
    <x v="0"/>
    <n v="100"/>
    <m/>
    <n v="0"/>
    <x v="0"/>
    <x v="1"/>
    <s v="Match"/>
    <x v="2"/>
    <x v="1"/>
  </r>
  <r>
    <x v="1"/>
    <s v="Popular Essentials Samba Broken Wheat"/>
    <s v="Popular Essentials Samba Broken Wheat"/>
    <n v="10000"/>
    <n v="100"/>
    <n v="11"/>
    <n v="6"/>
    <n v="8900"/>
    <n v="89"/>
    <n v="500"/>
    <x v="0"/>
    <n v="500"/>
    <m/>
    <n v="11"/>
    <x v="0"/>
    <x v="1"/>
    <s v="Match"/>
    <x v="1"/>
    <x v="2"/>
  </r>
  <r>
    <x v="1"/>
    <s v="Betty Crocker Chocolate Fudge Cake Mix"/>
    <s v="Betty Crocker Chocolate Fudge Cake Mix"/>
    <n v="29500"/>
    <n v="295"/>
    <n v="0"/>
    <n v="6"/>
    <n v="29500"/>
    <n v="295"/>
    <n v="475"/>
    <x v="0"/>
    <n v="475"/>
    <m/>
    <n v="0"/>
    <x v="0"/>
    <x v="2"/>
    <s v="Match"/>
    <x v="2"/>
    <x v="2"/>
  </r>
  <r>
    <x v="1"/>
    <s v="Borges Extra Light Olive Oil Bottle"/>
    <s v="Borges Extra Light Olive Oil Bottle"/>
    <n v="260000"/>
    <n v="2600"/>
    <n v="46"/>
    <n v="6"/>
    <n v="139900"/>
    <n v="1399"/>
    <n v="2000"/>
    <x v="0"/>
    <n v="2"/>
    <m/>
    <n v="1201"/>
    <x v="0"/>
    <x v="2"/>
    <s v="Match"/>
    <x v="0"/>
    <x v="0"/>
  </r>
  <r>
    <x v="1"/>
    <s v="Flying Bird Premium Orange Artificial Food Essence"/>
    <s v="Flying Bird Premium Orange Artificial Food Essence"/>
    <n v="6000"/>
    <n v="60"/>
    <n v="0"/>
    <n v="6"/>
    <n v="6000"/>
    <n v="60"/>
    <n v="20"/>
    <x v="0"/>
    <n v="20"/>
    <m/>
    <n v="0"/>
    <x v="0"/>
    <x v="1"/>
    <s v="Match"/>
    <x v="2"/>
    <x v="1"/>
  </r>
  <r>
    <x v="1"/>
    <s v="Popular Essentials Red Cherry/Gundu Chilli"/>
    <s v="Popular Essentials Red Cherry/Gundu Chilli"/>
    <n v="9500"/>
    <n v="95"/>
    <n v="0"/>
    <n v="6"/>
    <n v="9500"/>
    <n v="95"/>
    <n v="100"/>
    <x v="0"/>
    <n v="100"/>
    <m/>
    <n v="0"/>
    <x v="0"/>
    <x v="1"/>
    <s v="Match"/>
    <x v="2"/>
    <x v="1"/>
  </r>
  <r>
    <x v="1"/>
    <s v="Super Saver Kolam Rice Sortex Clean"/>
    <s v="Super Saver Kolam Rice Sortex Clean"/>
    <n v="70000"/>
    <n v="700"/>
    <n v="10"/>
    <n v="3"/>
    <n v="63000"/>
    <n v="630"/>
    <n v="5000"/>
    <x v="0"/>
    <n v="5"/>
    <m/>
    <n v="70"/>
    <x v="0"/>
    <x v="2"/>
    <s v="Match"/>
    <x v="1"/>
    <x v="0"/>
  </r>
  <r>
    <x v="1"/>
    <s v="Flying Bird Food Essence - Kewra"/>
    <s v="Flying Bird Food Essence - Kewra"/>
    <n v="5000"/>
    <n v="50"/>
    <n v="0"/>
    <n v="6"/>
    <n v="5000"/>
    <n v="50"/>
    <n v="20"/>
    <x v="0"/>
    <n v="20"/>
    <m/>
    <n v="0"/>
    <x v="0"/>
    <x v="1"/>
    <s v="Match"/>
    <x v="2"/>
    <x v="1"/>
  </r>
  <r>
    <x v="1"/>
    <s v="MTR Vada Breakfast"/>
    <s v="MTR Vada Breakfast"/>
    <n v="20000"/>
    <n v="200"/>
    <n v="0"/>
    <n v="1"/>
    <n v="20000"/>
    <n v="200"/>
    <n v="500"/>
    <x v="0"/>
    <n v="500"/>
    <m/>
    <n v="0"/>
    <x v="1"/>
    <x v="2"/>
    <s v="Match"/>
    <x v="2"/>
    <x v="2"/>
  </r>
  <r>
    <x v="1"/>
    <s v="On1y Pasta Seasoning"/>
    <s v="On1y Pasta Seasoning"/>
    <n v="9900"/>
    <n v="99"/>
    <n v="0"/>
    <n v="6"/>
    <n v="9900"/>
    <n v="99"/>
    <n v="30"/>
    <x v="0"/>
    <n v="30"/>
    <m/>
    <n v="0"/>
    <x v="0"/>
    <x v="1"/>
    <s v="Match"/>
    <x v="2"/>
    <x v="1"/>
  </r>
  <r>
    <x v="1"/>
    <s v="Praakritik Organic Indrayani Rice"/>
    <s v="Praakritik Organic Indrayani Rice"/>
    <n v="7000"/>
    <n v="70"/>
    <n v="0"/>
    <n v="6"/>
    <n v="7000"/>
    <n v="70"/>
    <n v="500"/>
    <x v="0"/>
    <n v="500"/>
    <m/>
    <n v="0"/>
    <x v="0"/>
    <x v="1"/>
    <s v="Match"/>
    <x v="2"/>
    <x v="2"/>
  </r>
  <r>
    <x v="1"/>
    <s v="On1y Pizza Seasoning"/>
    <s v="On1y Pizza Seasoning"/>
    <n v="9900"/>
    <n v="99"/>
    <n v="0"/>
    <n v="6"/>
    <n v="9900"/>
    <n v="99"/>
    <n v="28"/>
    <x v="0"/>
    <n v="28"/>
    <m/>
    <n v="0"/>
    <x v="0"/>
    <x v="1"/>
    <s v="Match"/>
    <x v="2"/>
    <x v="1"/>
  </r>
  <r>
    <x v="1"/>
    <s v="Kitchens of India Mutter Paneer Mix"/>
    <s v="Kitchens of India Mutter Paneer Mix"/>
    <n v="12000"/>
    <n v="120"/>
    <n v="30"/>
    <n v="4"/>
    <n v="8400"/>
    <n v="84"/>
    <n v="285"/>
    <x v="0"/>
    <n v="285"/>
    <m/>
    <n v="36"/>
    <x v="0"/>
    <x v="1"/>
    <s v="Match"/>
    <x v="0"/>
    <x v="2"/>
  </r>
  <r>
    <x v="1"/>
    <s v="Aashirvaad Svasti Cow Ghee Tetra Pack"/>
    <s v="Aashirvaad Svasti Cow Ghee Tetra Pack"/>
    <n v="29500"/>
    <n v="295"/>
    <n v="0"/>
    <n v="6"/>
    <n v="29500"/>
    <n v="295"/>
    <n v="500"/>
    <x v="0"/>
    <n v="500"/>
    <m/>
    <n v="0"/>
    <x v="0"/>
    <x v="2"/>
    <s v="Match"/>
    <x v="2"/>
    <x v="2"/>
  </r>
  <r>
    <x v="1"/>
    <s v="Weikfield Cooker Cake Mix - Vanilla"/>
    <s v="Weikfield Cooker Cake Mix - Vanilla"/>
    <n v="9500"/>
    <n v="95"/>
    <n v="0"/>
    <n v="6"/>
    <n v="9500"/>
    <n v="95"/>
    <n v="150"/>
    <x v="0"/>
    <n v="150"/>
    <m/>
    <n v="0"/>
    <x v="0"/>
    <x v="1"/>
    <s v="Match"/>
    <x v="2"/>
    <x v="2"/>
  </r>
  <r>
    <x v="1"/>
    <s v="Praakritik Organic Kapli Wheat Atta"/>
    <s v="Praakritik Organic Kapli Wheat Atta"/>
    <n v="16500"/>
    <n v="165"/>
    <n v="10"/>
    <n v="6"/>
    <n v="14700"/>
    <n v="147"/>
    <n v="1000"/>
    <x v="0"/>
    <n v="1"/>
    <m/>
    <n v="18"/>
    <x v="0"/>
    <x v="1"/>
    <s v="Error"/>
    <x v="1"/>
    <x v="0"/>
  </r>
  <r>
    <x v="1"/>
    <s v="Epicurea Sushi Rice"/>
    <s v="Epicurea Sushi Rice"/>
    <n v="29500"/>
    <n v="295"/>
    <n v="0"/>
    <n v="6"/>
    <n v="29500"/>
    <n v="295"/>
    <n v="500"/>
    <x v="0"/>
    <n v="500"/>
    <m/>
    <n v="0"/>
    <x v="0"/>
    <x v="2"/>
    <s v="Match"/>
    <x v="2"/>
    <x v="2"/>
  </r>
  <r>
    <x v="1"/>
    <s v="Sugarfree Natural Green Stevia Leaves Zero Calorie"/>
    <s v="Sugarfree Natural Green Stevia Leaves Zero Calorie"/>
    <n v="7500"/>
    <n v="75"/>
    <n v="0"/>
    <n v="2"/>
    <n v="7500"/>
    <n v="75"/>
    <n v="100"/>
    <x v="0"/>
    <n v="100"/>
    <m/>
    <n v="0"/>
    <x v="1"/>
    <x v="1"/>
    <s v="Match"/>
    <x v="2"/>
    <x v="1"/>
  </r>
  <r>
    <x v="1"/>
    <s v="Smith &amp; Jones Italian Spices Masala Mix"/>
    <s v="Smith &amp; Jones Italian Spices Masala Mix"/>
    <n v="9900"/>
    <n v="99"/>
    <n v="0"/>
    <n v="6"/>
    <n v="9900"/>
    <n v="99"/>
    <n v="75"/>
    <x v="0"/>
    <n v="75"/>
    <m/>
    <n v="0"/>
    <x v="0"/>
    <x v="1"/>
    <s v="Match"/>
    <x v="2"/>
    <x v="1"/>
  </r>
  <r>
    <x v="1"/>
    <s v="Satyam Nighties Spices Chilli Bore"/>
    <s v="Satyam Nighties Spices Chilli Bore"/>
    <n v="8900"/>
    <n v="89"/>
    <n v="10"/>
    <n v="6"/>
    <n v="8000"/>
    <n v="80"/>
    <n v="100"/>
    <x v="0"/>
    <n v="100"/>
    <m/>
    <n v="9"/>
    <x v="0"/>
    <x v="1"/>
    <s v="Match"/>
    <x v="1"/>
    <x v="1"/>
  </r>
  <r>
    <x v="1"/>
    <s v="Weikfield Veg Jelly Crystals - Orange"/>
    <s v="Weikfield Veg Jelly Crystals - Orange"/>
    <n v="4500"/>
    <n v="45"/>
    <n v="2"/>
    <n v="6"/>
    <n v="4400"/>
    <n v="44"/>
    <n v="90"/>
    <x v="0"/>
    <n v="90"/>
    <m/>
    <n v="1"/>
    <x v="0"/>
    <x v="0"/>
    <s v="Match"/>
    <x v="1"/>
    <x v="1"/>
  </r>
  <r>
    <x v="1"/>
    <s v="Praakritik Organic Jumbo Rolled Oats"/>
    <s v="Praakritik Organic Jumbo Rolled Oats"/>
    <n v="19000"/>
    <n v="190"/>
    <n v="11"/>
    <n v="6"/>
    <n v="16900"/>
    <n v="169"/>
    <n v="500"/>
    <x v="0"/>
    <n v="500"/>
    <m/>
    <n v="21"/>
    <x v="0"/>
    <x v="2"/>
    <s v="Match"/>
    <x v="1"/>
    <x v="2"/>
  </r>
  <r>
    <x v="1"/>
    <s v="On1y Sea Salt Grinder"/>
    <s v="On1y Sea Salt Grinder"/>
    <n v="8900"/>
    <n v="89"/>
    <n v="0"/>
    <n v="6"/>
    <n v="8900"/>
    <n v="89"/>
    <n v="100"/>
    <x v="0"/>
    <n v="100"/>
    <m/>
    <n v="0"/>
    <x v="0"/>
    <x v="1"/>
    <s v="Match"/>
    <x v="2"/>
    <x v="1"/>
  </r>
  <r>
    <x v="1"/>
    <s v="Delight Nuts Berries Mix"/>
    <s v="Delight Nuts Berries Mix"/>
    <n v="39900"/>
    <n v="399"/>
    <n v="20"/>
    <n v="6"/>
    <n v="31900"/>
    <n v="319"/>
    <n v="200"/>
    <x v="0"/>
    <n v="200"/>
    <m/>
    <n v="80"/>
    <x v="0"/>
    <x v="2"/>
    <s v="Match"/>
    <x v="0"/>
    <x v="2"/>
  </r>
  <r>
    <x v="1"/>
    <s v="Everest Kesari Milk Masala"/>
    <s v="Everest Kesari Milk Masala"/>
    <n v="20500"/>
    <n v="205"/>
    <n v="0"/>
    <n v="6"/>
    <n v="20500"/>
    <n v="205"/>
    <n v="50"/>
    <x v="0"/>
    <n v="20"/>
    <m/>
    <n v="0"/>
    <x v="0"/>
    <x v="2"/>
    <s v="Match"/>
    <x v="2"/>
    <x v="1"/>
  </r>
  <r>
    <x v="1"/>
    <s v="Praakritik Organic Ginger Powder"/>
    <s v="Praakritik Organic Ginger Powder"/>
    <n v="13900"/>
    <n v="139"/>
    <n v="10"/>
    <n v="6"/>
    <n v="12500"/>
    <n v="125"/>
    <n v="100"/>
    <x v="0"/>
    <n v="100"/>
    <m/>
    <n v="14"/>
    <x v="0"/>
    <x v="1"/>
    <s v="Match"/>
    <x v="1"/>
    <x v="1"/>
  </r>
  <r>
    <x v="1"/>
    <s v="Suhana Mutton Gravy Mix"/>
    <s v="Suhana Mutton Gravy Mix"/>
    <n v="4500"/>
    <n v="45"/>
    <n v="0"/>
    <n v="4"/>
    <n v="4500"/>
    <n v="45"/>
    <n v="80"/>
    <x v="0"/>
    <n v="80"/>
    <m/>
    <n v="0"/>
    <x v="0"/>
    <x v="0"/>
    <s v="Match"/>
    <x v="2"/>
    <x v="1"/>
  </r>
  <r>
    <x v="1"/>
    <s v="On1y Salad Seasoning Grinder"/>
    <s v="On1y Salad Seasoning Grinder"/>
    <n v="13900"/>
    <n v="139"/>
    <n v="0"/>
    <n v="6"/>
    <n v="13900"/>
    <n v="139"/>
    <n v="45"/>
    <x v="0"/>
    <n v="45"/>
    <m/>
    <n v="0"/>
    <x v="0"/>
    <x v="1"/>
    <s v="Match"/>
    <x v="2"/>
    <x v="1"/>
  </r>
  <r>
    <x v="1"/>
    <s v="Figaro Pure Olive Oil"/>
    <s v="Figaro Pure Olive Oil"/>
    <n v="32500"/>
    <n v="325"/>
    <n v="8"/>
    <n v="1"/>
    <n v="29900"/>
    <n v="299"/>
    <n v="200"/>
    <x v="0"/>
    <n v="200"/>
    <m/>
    <n v="26"/>
    <x v="1"/>
    <x v="2"/>
    <s v="Match"/>
    <x v="1"/>
    <x v="2"/>
  </r>
  <r>
    <x v="1"/>
    <s v="Madhur Sugar"/>
    <s v="Madhur Sugar"/>
    <n v="6000"/>
    <n v="60"/>
    <n v="6"/>
    <n v="0"/>
    <n v="5600"/>
    <n v="56"/>
    <n v="1000"/>
    <x v="1"/>
    <n v="1"/>
    <m/>
    <n v="4"/>
    <x v="2"/>
    <x v="1"/>
    <s v="Error"/>
    <x v="1"/>
    <x v="0"/>
  </r>
  <r>
    <x v="1"/>
    <s v="Amul Fresh Cream"/>
    <s v="Amul Fresh Cream"/>
    <n v="6300"/>
    <n v="63"/>
    <n v="0"/>
    <n v="0"/>
    <n v="6300"/>
    <n v="63"/>
    <n v="250"/>
    <x v="1"/>
    <n v="250"/>
    <m/>
    <n v="0"/>
    <x v="2"/>
    <x v="1"/>
    <s v="Match"/>
    <x v="2"/>
    <x v="2"/>
  </r>
  <r>
    <x v="1"/>
    <s v="Madhur Pure And Hygienic Sugar"/>
    <s v="Madhur Pure And Hygienic Sugar"/>
    <n v="29500"/>
    <n v="295"/>
    <n v="9"/>
    <n v="0"/>
    <n v="26600"/>
    <n v="266"/>
    <n v="5000"/>
    <x v="1"/>
    <n v="5"/>
    <m/>
    <n v="29"/>
    <x v="2"/>
    <x v="2"/>
    <s v="Error"/>
    <x v="1"/>
    <x v="0"/>
  </r>
  <r>
    <x v="1"/>
    <s v="Satyam Poha Jada"/>
    <s v="Satyam Poha Jada"/>
    <n v="3500"/>
    <n v="35"/>
    <n v="8"/>
    <n v="0"/>
    <n v="3200"/>
    <n v="32"/>
    <n v="500"/>
    <x v="1"/>
    <n v="500"/>
    <m/>
    <n v="3"/>
    <x v="2"/>
    <x v="0"/>
    <s v="Error"/>
    <x v="1"/>
    <x v="2"/>
  </r>
  <r>
    <x v="1"/>
    <s v="Aashirvaad Superior MP Whole Wheat Atta"/>
    <s v="Aashirvaad Superior MP Whole Wheat Atta"/>
    <n v="5300"/>
    <n v="53"/>
    <n v="1"/>
    <n v="0"/>
    <n v="5200"/>
    <n v="52"/>
    <n v="1000"/>
    <x v="1"/>
    <n v="1"/>
    <m/>
    <n v="1"/>
    <x v="2"/>
    <x v="1"/>
    <s v="Error"/>
    <x v="1"/>
    <x v="0"/>
  </r>
  <r>
    <x v="1"/>
    <s v="Fortune Soyabean Oil"/>
    <s v="Fortune Soyabean Oil"/>
    <n v="21000"/>
    <n v="210"/>
    <n v="13"/>
    <n v="0"/>
    <n v="18100"/>
    <n v="181"/>
    <n v="1000"/>
    <x v="1"/>
    <n v="1"/>
    <m/>
    <n v="29"/>
    <x v="2"/>
    <x v="2"/>
    <s v="Error"/>
    <x v="1"/>
    <x v="0"/>
  </r>
  <r>
    <x v="1"/>
    <s v="Maggi Masala Ae Magic"/>
    <s v="Maggi Masala Ae Magic"/>
    <n v="5800"/>
    <n v="58"/>
    <n v="6"/>
    <n v="0"/>
    <n v="5400"/>
    <n v="54"/>
    <n v="72"/>
    <x v="1"/>
    <n v="72"/>
    <m/>
    <n v="4"/>
    <x v="2"/>
    <x v="1"/>
    <s v="Error"/>
    <x v="1"/>
    <x v="1"/>
  </r>
  <r>
    <x v="1"/>
    <s v="Aashirvaad Iodised Salt"/>
    <s v="Aashirvaad Iodised Salt"/>
    <n v="2200"/>
    <n v="22"/>
    <n v="13"/>
    <n v="0"/>
    <n v="1900"/>
    <n v="19"/>
    <n v="1000"/>
    <x v="1"/>
    <n v="1"/>
    <m/>
    <n v="3"/>
    <x v="2"/>
    <x v="0"/>
    <s v="Error"/>
    <x v="1"/>
    <x v="0"/>
  </r>
  <r>
    <x v="1"/>
    <s v="Maggi 2-Minute Instant Noodles - Masala"/>
    <s v="Maggi 2-Minute Instant Noodles - Masala"/>
    <n v="4400"/>
    <n v="44"/>
    <n v="0"/>
    <n v="0"/>
    <n v="4400"/>
    <n v="44"/>
    <n v="280"/>
    <x v="1"/>
    <n v="280"/>
    <m/>
    <n v="0"/>
    <x v="2"/>
    <x v="0"/>
    <s v="Match"/>
    <x v="2"/>
    <x v="2"/>
  </r>
  <r>
    <x v="1"/>
    <s v="Popular Essentials Phool Makhana (Jumbo Size)"/>
    <s v="Popular Essentials Phool Makhana (Jumbo Size)"/>
    <n v="15000"/>
    <n v="150"/>
    <n v="14"/>
    <n v="0"/>
    <n v="12800"/>
    <n v="128"/>
    <n v="100"/>
    <x v="1"/>
    <n v="100"/>
    <m/>
    <n v="22"/>
    <x v="2"/>
    <x v="1"/>
    <s v="Error"/>
    <x v="1"/>
    <x v="1"/>
  </r>
  <r>
    <x v="1"/>
    <s v="Aashirvaad Atta With Mutigrains"/>
    <s v="Aashirvaad Atta With Mutigrains"/>
    <n v="31500"/>
    <n v="315"/>
    <n v="8"/>
    <n v="0"/>
    <n v="28700"/>
    <n v="287"/>
    <n v="5000"/>
    <x v="1"/>
    <n v="5"/>
    <m/>
    <n v="28"/>
    <x v="2"/>
    <x v="2"/>
    <s v="Error"/>
    <x v="1"/>
    <x v="0"/>
  </r>
  <r>
    <x v="1"/>
    <s v="Tata Sampann Poha"/>
    <s v="Tata Sampann Poha"/>
    <n v="4400"/>
    <n v="44"/>
    <n v="6"/>
    <n v="0"/>
    <n v="4100"/>
    <n v="41"/>
    <n v="500"/>
    <x v="1"/>
    <n v="500"/>
    <m/>
    <n v="3"/>
    <x v="2"/>
    <x v="0"/>
    <s v="Error"/>
    <x v="1"/>
    <x v="2"/>
  </r>
  <r>
    <x v="1"/>
    <s v="Fortune Besan Flour"/>
    <s v="Fortune Besan Flour"/>
    <n v="12000"/>
    <n v="120"/>
    <n v="0"/>
    <n v="0"/>
    <n v="12000"/>
    <n v="120"/>
    <n v="1000"/>
    <x v="1"/>
    <n v="1"/>
    <m/>
    <n v="0"/>
    <x v="2"/>
    <x v="1"/>
    <s v="Match"/>
    <x v="2"/>
    <x v="0"/>
  </r>
  <r>
    <x v="1"/>
    <s v="Popular Essentials Toor Dal (Un-Polished)"/>
    <s v="Popular Essentials Toor Dal (Un-Polished)"/>
    <n v="8000"/>
    <n v="80"/>
    <n v="7"/>
    <n v="0"/>
    <n v="7400"/>
    <n v="74"/>
    <n v="500"/>
    <x v="1"/>
    <n v="500"/>
    <m/>
    <n v="6"/>
    <x v="2"/>
    <x v="1"/>
    <s v="Error"/>
    <x v="1"/>
    <x v="2"/>
  </r>
  <r>
    <x v="1"/>
    <s v="Everest Tikhalal Hot &amp; Red Chilly Powder"/>
    <s v="Everest Tikhalal Hot &amp; Red Chilly Powder"/>
    <n v="4700"/>
    <n v="47"/>
    <n v="2"/>
    <n v="0"/>
    <n v="4600"/>
    <n v="46"/>
    <n v="100"/>
    <x v="1"/>
    <n v="100"/>
    <m/>
    <n v="1"/>
    <x v="2"/>
    <x v="0"/>
    <s v="Match"/>
    <x v="1"/>
    <x v="1"/>
  </r>
  <r>
    <x v="1"/>
    <s v="Popular Essentials Chia Seeds"/>
    <s v="Popular Essentials Chia Seeds"/>
    <n v="5000"/>
    <n v="50"/>
    <n v="2"/>
    <n v="0"/>
    <n v="4900"/>
    <n v="49"/>
    <n v="100"/>
    <x v="1"/>
    <n v="100"/>
    <m/>
    <n v="1"/>
    <x v="2"/>
    <x v="0"/>
    <s v="Match"/>
    <x v="1"/>
    <x v="1"/>
  </r>
  <r>
    <x v="1"/>
    <s v="Tata Sampann Unpolished Toor Dal/Arhar Dal"/>
    <s v="Tata Sampann Unpolished Toor Dal/Arhar Dal"/>
    <n v="17900"/>
    <n v="179"/>
    <n v="1"/>
    <n v="0"/>
    <n v="17700"/>
    <n v="177"/>
    <n v="1000"/>
    <x v="1"/>
    <n v="200"/>
    <m/>
    <n v="2"/>
    <x v="2"/>
    <x v="2"/>
    <s v="Match"/>
    <x v="1"/>
    <x v="0"/>
  </r>
  <r>
    <x v="1"/>
    <s v="Everest Coriander Powder"/>
    <s v="Everest Coriander Powder"/>
    <n v="3200"/>
    <n v="32"/>
    <n v="3"/>
    <n v="0"/>
    <n v="3100"/>
    <n v="31"/>
    <n v="100"/>
    <x v="1"/>
    <n v="100"/>
    <m/>
    <n v="1"/>
    <x v="2"/>
    <x v="0"/>
    <s v="Match"/>
    <x v="1"/>
    <x v="1"/>
  </r>
  <r>
    <x v="1"/>
    <s v="Satyam Thin Poha Patla"/>
    <s v="Satyam Thin Poha Patla"/>
    <n v="3800"/>
    <n v="38"/>
    <n v="7"/>
    <n v="0"/>
    <n v="3500"/>
    <n v="35"/>
    <n v="500"/>
    <x v="1"/>
    <n v="500"/>
    <m/>
    <n v="3"/>
    <x v="2"/>
    <x v="0"/>
    <s v="Error"/>
    <x v="1"/>
    <x v="2"/>
  </r>
  <r>
    <x v="1"/>
    <s v="Popular Essentials Sona Masouri Raw Rice"/>
    <s v="Popular Essentials Sona Masouri Raw Rice"/>
    <n v="7500"/>
    <n v="75"/>
    <n v="0"/>
    <n v="0"/>
    <n v="7500"/>
    <n v="75"/>
    <n v="1000"/>
    <x v="1"/>
    <n v="1"/>
    <m/>
    <n v="0"/>
    <x v="2"/>
    <x v="1"/>
    <s v="Match"/>
    <x v="2"/>
    <x v="0"/>
  </r>
  <r>
    <x v="1"/>
    <s v="Tata Sampann High Protien Chana Dal - Split"/>
    <s v="Tata Sampann High Protien Chana Dal - Split"/>
    <n v="6400"/>
    <n v="64"/>
    <n v="0"/>
    <n v="0"/>
    <n v="6400"/>
    <n v="64"/>
    <n v="500"/>
    <x v="1"/>
    <n v="500"/>
    <m/>
    <n v="0"/>
    <x v="2"/>
    <x v="1"/>
    <s v="Match"/>
    <x v="2"/>
    <x v="2"/>
  </r>
  <r>
    <x v="1"/>
    <s v="Satyam Singdana"/>
    <s v="Satyam Singdana"/>
    <n v="11900"/>
    <n v="119"/>
    <n v="6"/>
    <n v="0"/>
    <n v="11100"/>
    <n v="111"/>
    <n v="500"/>
    <x v="1"/>
    <n v="500"/>
    <m/>
    <n v="8"/>
    <x v="2"/>
    <x v="1"/>
    <s v="Error"/>
    <x v="1"/>
    <x v="2"/>
  </r>
  <r>
    <x v="1"/>
    <s v="Tata Sampann Moong Chilka"/>
    <s v="Tata Sampann Moong Chilka"/>
    <n v="8800"/>
    <n v="88"/>
    <n v="6"/>
    <n v="0"/>
    <n v="8200"/>
    <n v="82"/>
    <n v="500"/>
    <x v="1"/>
    <n v="500"/>
    <m/>
    <n v="6"/>
    <x v="2"/>
    <x v="1"/>
    <s v="Error"/>
    <x v="1"/>
    <x v="2"/>
  </r>
  <r>
    <x v="1"/>
    <s v="Tata Sampann High Protien Toor Dal - Split"/>
    <s v="Tata Sampann High Protien Toor Dal - Split"/>
    <n v="9100"/>
    <n v="91"/>
    <n v="2"/>
    <n v="0"/>
    <n v="8900"/>
    <n v="89"/>
    <n v="500"/>
    <x v="1"/>
    <n v="500"/>
    <m/>
    <n v="2"/>
    <x v="2"/>
    <x v="1"/>
    <s v="Match"/>
    <x v="1"/>
    <x v="2"/>
  </r>
  <r>
    <x v="1"/>
    <s v="Ching's Chow Mein Hakka Noodles Masala"/>
    <s v="Ching's Chow Mein Hakka Noodles Masala"/>
    <n v="1000"/>
    <n v="10"/>
    <n v="0"/>
    <n v="0"/>
    <n v="1000"/>
    <n v="10"/>
    <n v="20"/>
    <x v="1"/>
    <n v="20"/>
    <m/>
    <n v="0"/>
    <x v="2"/>
    <x v="0"/>
    <s v="Match"/>
    <x v="2"/>
    <x v="1"/>
  </r>
  <r>
    <x v="1"/>
    <s v="Everest Chat Masala"/>
    <s v="Everest Chat Masala"/>
    <n v="6500"/>
    <n v="65"/>
    <n v="9"/>
    <n v="0"/>
    <n v="5900"/>
    <n v="59"/>
    <n v="100"/>
    <x v="1"/>
    <n v="100"/>
    <m/>
    <n v="6"/>
    <x v="2"/>
    <x v="1"/>
    <s v="Match"/>
    <x v="1"/>
    <x v="1"/>
  </r>
  <r>
    <x v="1"/>
    <s v="Popular Essentials Black Brown Chana (Un-Polished)"/>
    <s v="Popular Essentials Black Brown Chana (Un-Polished)"/>
    <n v="5500"/>
    <n v="55"/>
    <n v="9"/>
    <n v="0"/>
    <n v="5000"/>
    <n v="50"/>
    <n v="500"/>
    <x v="1"/>
    <n v="500"/>
    <m/>
    <n v="5"/>
    <x v="2"/>
    <x v="1"/>
    <s v="Match"/>
    <x v="1"/>
    <x v="2"/>
  </r>
  <r>
    <x v="1"/>
    <s v="Dabur Ginger Garlic Paste"/>
    <s v="Dabur Ginger Garlic Paste"/>
    <n v="5000"/>
    <n v="50"/>
    <n v="6"/>
    <n v="0"/>
    <n v="4700"/>
    <n v="47"/>
    <n v="200"/>
    <x v="1"/>
    <n v="200"/>
    <m/>
    <n v="3"/>
    <x v="2"/>
    <x v="0"/>
    <s v="Match"/>
    <x v="1"/>
    <x v="2"/>
  </r>
  <r>
    <x v="1"/>
    <s v="Ching's Secret Veg Hakka Noodles"/>
    <s v="Ching's Secret Veg Hakka Noodles"/>
    <n v="10700"/>
    <n v="107"/>
    <n v="0"/>
    <n v="0"/>
    <n v="10700"/>
    <n v="107"/>
    <n v="600"/>
    <x v="1"/>
    <n v="600"/>
    <m/>
    <n v="0"/>
    <x v="2"/>
    <x v="1"/>
    <s v="Match"/>
    <x v="2"/>
    <x v="0"/>
  </r>
  <r>
    <x v="1"/>
    <s v="Saffola Oats 100 % Natural"/>
    <s v="Saffola Oats 100 % Natural"/>
    <n v="1500"/>
    <n v="15"/>
    <n v="0"/>
    <n v="0"/>
    <n v="1500"/>
    <n v="15"/>
    <n v="38"/>
    <x v="1"/>
    <n v="38"/>
    <m/>
    <n v="0"/>
    <x v="2"/>
    <x v="0"/>
    <s v="Match"/>
    <x v="2"/>
    <x v="1"/>
  </r>
  <r>
    <x v="1"/>
    <s v="Everest Kashmiri Lal Chilli Powder"/>
    <s v="Everest Kashmiri Lal Chilli Powder"/>
    <n v="31000"/>
    <n v="310"/>
    <n v="10"/>
    <n v="0"/>
    <n v="27900"/>
    <n v="279"/>
    <n v="500"/>
    <x v="1"/>
    <n v="500"/>
    <m/>
    <n v="31"/>
    <x v="2"/>
    <x v="2"/>
    <s v="Match"/>
    <x v="1"/>
    <x v="2"/>
  </r>
  <r>
    <x v="1"/>
    <s v="Popular Essentials Black Raisins Seedless"/>
    <s v="Popular Essentials Black Raisins Seedless"/>
    <n v="6000"/>
    <n v="60"/>
    <n v="10"/>
    <n v="0"/>
    <n v="5400"/>
    <n v="54"/>
    <n v="100"/>
    <x v="1"/>
    <n v="100"/>
    <m/>
    <n v="6"/>
    <x v="2"/>
    <x v="1"/>
    <s v="Match"/>
    <x v="1"/>
    <x v="1"/>
  </r>
  <r>
    <x v="1"/>
    <s v="Daawat Rozana Super Basmati Rice"/>
    <s v="Daawat Rozana Super Basmati Rice"/>
    <n v="7900"/>
    <n v="79"/>
    <n v="0"/>
    <n v="0"/>
    <n v="7900"/>
    <n v="79"/>
    <n v="1000"/>
    <x v="1"/>
    <n v="1"/>
    <m/>
    <n v="0"/>
    <x v="2"/>
    <x v="1"/>
    <s v="Match"/>
    <x v="2"/>
    <x v="0"/>
  </r>
  <r>
    <x v="1"/>
    <s v="Everest Cumin Powder (Jeera)"/>
    <s v="Everest Cumin Powder (Jeera)"/>
    <n v="3000"/>
    <n v="30"/>
    <n v="3"/>
    <n v="0"/>
    <n v="2900"/>
    <n v="29"/>
    <n v="50"/>
    <x v="1"/>
    <n v="50"/>
    <m/>
    <n v="1"/>
    <x v="2"/>
    <x v="0"/>
    <s v="Match"/>
    <x v="1"/>
    <x v="1"/>
  </r>
  <r>
    <x v="1"/>
    <s v="Everest Sambhar Masala"/>
    <s v="Everest Sambhar Masala"/>
    <n v="3400"/>
    <n v="34"/>
    <n v="2"/>
    <n v="0"/>
    <n v="3300"/>
    <n v="33"/>
    <n v="50"/>
    <x v="1"/>
    <n v="50"/>
    <m/>
    <n v="1"/>
    <x v="2"/>
    <x v="0"/>
    <s v="Error"/>
    <x v="1"/>
    <x v="1"/>
  </r>
  <r>
    <x v="1"/>
    <s v="Maggi Chilly Chow Cuppa Noodles"/>
    <s v="Maggi Chilly Chow Cuppa Noodles"/>
    <n v="5000"/>
    <n v="50"/>
    <n v="0"/>
    <n v="0"/>
    <n v="5000"/>
    <n v="50"/>
    <n v="70"/>
    <x v="1"/>
    <n v="70"/>
    <m/>
    <n v="0"/>
    <x v="2"/>
    <x v="1"/>
    <s v="Match"/>
    <x v="2"/>
    <x v="1"/>
  </r>
  <r>
    <x v="1"/>
    <s v="Popular Essentials Mustard Seeds Rai Big"/>
    <s v="Popular Essentials Mustard Seeds Rai Big"/>
    <n v="2000"/>
    <n v="20"/>
    <n v="0"/>
    <n v="0"/>
    <n v="2000"/>
    <n v="20"/>
    <n v="100"/>
    <x v="1"/>
    <n v="100"/>
    <m/>
    <n v="0"/>
    <x v="2"/>
    <x v="0"/>
    <s v="Match"/>
    <x v="2"/>
    <x v="1"/>
  </r>
  <r>
    <x v="1"/>
    <s v="Patanjali Cow's Ghee"/>
    <s v="Patanjali Cow's Ghee"/>
    <n v="56500"/>
    <n v="565"/>
    <n v="0"/>
    <n v="0"/>
    <n v="56500"/>
    <n v="565"/>
    <n v="1000"/>
    <x v="1"/>
    <n v="1"/>
    <m/>
    <n v="0"/>
    <x v="2"/>
    <x v="2"/>
    <s v="Match"/>
    <x v="2"/>
    <x v="0"/>
  </r>
  <r>
    <x v="1"/>
    <s v="Everest Amchur Powder"/>
    <s v="Everest Amchur Powder"/>
    <n v="4200"/>
    <n v="42"/>
    <n v="2"/>
    <n v="0"/>
    <n v="4100"/>
    <n v="41"/>
    <n v="50"/>
    <x v="1"/>
    <n v="50"/>
    <m/>
    <n v="1"/>
    <x v="2"/>
    <x v="0"/>
    <s v="Match"/>
    <x v="1"/>
    <x v="1"/>
  </r>
  <r>
    <x v="1"/>
    <s v="Daawat Super Basmati Rice"/>
    <s v="Daawat Super Basmati Rice"/>
    <n v="18500"/>
    <n v="185"/>
    <n v="8"/>
    <n v="0"/>
    <n v="16900"/>
    <n v="169"/>
    <n v="1000"/>
    <x v="1"/>
    <n v="1"/>
    <m/>
    <n v="16"/>
    <x v="2"/>
    <x v="2"/>
    <s v="Error"/>
    <x v="1"/>
    <x v="0"/>
  </r>
  <r>
    <x v="1"/>
    <s v="Popular Essentials Sabudana"/>
    <s v="Popular Essentials Sabudana"/>
    <n v="6000"/>
    <n v="60"/>
    <n v="10"/>
    <n v="0"/>
    <n v="5400"/>
    <n v="54"/>
    <n v="500"/>
    <x v="1"/>
    <n v="500"/>
    <m/>
    <n v="6"/>
    <x v="2"/>
    <x v="1"/>
    <s v="Match"/>
    <x v="1"/>
    <x v="2"/>
  </r>
  <r>
    <x v="1"/>
    <s v="Popular Essentials Brown Sugar"/>
    <s v="Popular Essentials Brown Sugar"/>
    <n v="4000"/>
    <n v="40"/>
    <n v="0"/>
    <n v="0"/>
    <n v="4000"/>
    <n v="40"/>
    <n v="500"/>
    <x v="1"/>
    <n v="500"/>
    <m/>
    <n v="0"/>
    <x v="2"/>
    <x v="0"/>
    <s v="Match"/>
    <x v="2"/>
    <x v="2"/>
  </r>
  <r>
    <x v="1"/>
    <s v="Everest Coriander Powder"/>
    <s v="Everest Coriander Powder"/>
    <n v="7000"/>
    <n v="70"/>
    <n v="10"/>
    <n v="0"/>
    <n v="6300"/>
    <n v="63"/>
    <n v="200"/>
    <x v="1"/>
    <n v="200"/>
    <m/>
    <n v="7"/>
    <x v="2"/>
    <x v="1"/>
    <s v="Match"/>
    <x v="1"/>
    <x v="2"/>
  </r>
  <r>
    <x v="1"/>
    <s v="Sunfeast Yippee! Magic Masala Noodles"/>
    <s v="Sunfeast Yippee! Magic Masala Noodles"/>
    <n v="4800"/>
    <n v="48"/>
    <n v="6"/>
    <n v="0"/>
    <n v="4500"/>
    <n v="45"/>
    <n v="240"/>
    <x v="1"/>
    <n v="240"/>
    <m/>
    <n v="3"/>
    <x v="2"/>
    <x v="0"/>
    <s v="Match"/>
    <x v="1"/>
    <x v="2"/>
  </r>
  <r>
    <x v="1"/>
    <s v="Tata Tea Gold"/>
    <s v="Tata Tea Gold"/>
    <n v="3500"/>
    <n v="35"/>
    <n v="0"/>
    <n v="0"/>
    <n v="3500"/>
    <n v="35"/>
    <n v="100"/>
    <x v="1"/>
    <n v="200"/>
    <m/>
    <n v="0"/>
    <x v="2"/>
    <x v="0"/>
    <s v="Match"/>
    <x v="2"/>
    <x v="1"/>
  </r>
  <r>
    <x v="1"/>
    <s v="Daawat Rozana Gold Basmati Rice"/>
    <s v="Daawat Rozana Gold Basmati Rice"/>
    <n v="9000"/>
    <n v="90"/>
    <n v="1"/>
    <n v="0"/>
    <n v="8900"/>
    <n v="89"/>
    <n v="1000"/>
    <x v="1"/>
    <n v="1"/>
    <m/>
    <n v="1"/>
    <x v="2"/>
    <x v="1"/>
    <s v="Match"/>
    <x v="1"/>
    <x v="0"/>
  </r>
  <r>
    <x v="1"/>
    <s v="Top Ramen Masala"/>
    <s v="Top Ramen Masala"/>
    <n v="9100"/>
    <n v="91"/>
    <n v="9"/>
    <n v="0"/>
    <n v="8200"/>
    <n v="82"/>
    <n v="560"/>
    <x v="1"/>
    <n v="560"/>
    <m/>
    <n v="9"/>
    <x v="2"/>
    <x v="1"/>
    <s v="Error"/>
    <x v="1"/>
    <x v="0"/>
  </r>
  <r>
    <x v="1"/>
    <s v="Everest Turmeric Powder"/>
    <s v="Everest Turmeric Powder"/>
    <n v="6700"/>
    <n v="67"/>
    <n v="10"/>
    <n v="0"/>
    <n v="6000"/>
    <n v="60"/>
    <n v="200"/>
    <x v="1"/>
    <n v="200"/>
    <m/>
    <n v="7"/>
    <x v="2"/>
    <x v="1"/>
    <s v="Match"/>
    <x v="1"/>
    <x v="2"/>
  </r>
  <r>
    <x v="1"/>
    <s v="Popular Essentials Buckwheat Flour (Kuttu Atta)"/>
    <s v="Popular Essentials Buckwheat Flour (Kuttu Atta)"/>
    <n v="12500"/>
    <n v="125"/>
    <n v="9"/>
    <n v="0"/>
    <n v="11300"/>
    <n v="113"/>
    <n v="500"/>
    <x v="1"/>
    <n v="500"/>
    <m/>
    <n v="12"/>
    <x v="2"/>
    <x v="1"/>
    <s v="Error"/>
    <x v="1"/>
    <x v="2"/>
  </r>
  <r>
    <x v="1"/>
    <s v="Keya Italian Pizza Oregano"/>
    <s v="Keya Italian Pizza Oregano"/>
    <n v="10900"/>
    <n v="109"/>
    <n v="11"/>
    <n v="0"/>
    <n v="9700"/>
    <n v="97"/>
    <n v="80"/>
    <x v="1"/>
    <n v="80"/>
    <m/>
    <n v="12"/>
    <x v="2"/>
    <x v="1"/>
    <s v="Match"/>
    <x v="1"/>
    <x v="1"/>
  </r>
  <r>
    <x v="1"/>
    <s v="Chef's Basket Durum Wheat Penne Pasta"/>
    <s v="Chef's Basket Durum Wheat Penne Pasta"/>
    <n v="16000"/>
    <n v="160"/>
    <n v="50"/>
    <n v="0"/>
    <n v="8000"/>
    <n v="80"/>
    <n v="500"/>
    <x v="1"/>
    <n v="500"/>
    <m/>
    <n v="80"/>
    <x v="2"/>
    <x v="1"/>
    <s v="Match"/>
    <x v="0"/>
    <x v="2"/>
  </r>
  <r>
    <x v="1"/>
    <s v="Tata Sampann Kala Chana"/>
    <s v="Tata Sampann Kala Chana"/>
    <n v="12500"/>
    <n v="125"/>
    <n v="0"/>
    <n v="0"/>
    <n v="12500"/>
    <n v="125"/>
    <n v="1000"/>
    <x v="1"/>
    <n v="1"/>
    <m/>
    <n v="0"/>
    <x v="2"/>
    <x v="1"/>
    <s v="Match"/>
    <x v="2"/>
    <x v="0"/>
  </r>
  <r>
    <x v="1"/>
    <s v="India Gate Basmati Rice"/>
    <s v="India Gate Basmati Rice"/>
    <n v="21000"/>
    <n v="210"/>
    <n v="0"/>
    <n v="0"/>
    <n v="21000"/>
    <n v="210"/>
    <n v="1000"/>
    <x v="1"/>
    <n v="1"/>
    <m/>
    <n v="0"/>
    <x v="2"/>
    <x v="2"/>
    <s v="Match"/>
    <x v="2"/>
    <x v="0"/>
  </r>
  <r>
    <x v="1"/>
    <s v="24 Mantra Organic Whole Wheat Atta"/>
    <s v="24 Mantra Organic Whole Wheat Atta"/>
    <n v="6400"/>
    <n v="64"/>
    <n v="7"/>
    <n v="0"/>
    <n v="5900"/>
    <n v="59"/>
    <n v="1000"/>
    <x v="1"/>
    <n v="1"/>
    <m/>
    <n v="5"/>
    <x v="2"/>
    <x v="1"/>
    <s v="Error"/>
    <x v="1"/>
    <x v="0"/>
  </r>
  <r>
    <x v="1"/>
    <s v="Zorabian Chicken Kheema Parathas"/>
    <s v="Zorabian Chicken Kheema Parathas"/>
    <n v="19000"/>
    <n v="190"/>
    <n v="0"/>
    <n v="0"/>
    <n v="19000"/>
    <n v="190"/>
    <n v="300"/>
    <x v="1"/>
    <n v="300"/>
    <m/>
    <n v="0"/>
    <x v="2"/>
    <x v="2"/>
    <s v="Match"/>
    <x v="2"/>
    <x v="2"/>
  </r>
  <r>
    <x v="1"/>
    <s v="Sunfeast Pasta Treat Pack of Tomato Cheese"/>
    <s v="Sunfeast Pasta Treat Pack of Tomato Cheese"/>
    <n v="2800"/>
    <n v="28"/>
    <n v="17"/>
    <n v="0"/>
    <n v="2300"/>
    <n v="23"/>
    <n v="65"/>
    <x v="1"/>
    <n v="65"/>
    <m/>
    <n v="5"/>
    <x v="2"/>
    <x v="0"/>
    <s v="Error"/>
    <x v="0"/>
    <x v="1"/>
  </r>
  <r>
    <x v="1"/>
    <s v="Sugarlite 50% Less Calories Sugar Pouch"/>
    <s v="Sugarlite 50% Less Calories Sugar Pouch"/>
    <n v="9900"/>
    <n v="99"/>
    <n v="40"/>
    <n v="0"/>
    <n v="5900"/>
    <n v="59"/>
    <n v="500"/>
    <x v="1"/>
    <n v="500"/>
    <m/>
    <n v="40"/>
    <x v="2"/>
    <x v="1"/>
    <s v="Match"/>
    <x v="0"/>
    <x v="2"/>
  </r>
  <r>
    <x v="1"/>
    <s v="Popular Essentials Sabja/Basil Seeds"/>
    <s v="Popular Essentials Sabja/Basil Seeds"/>
    <n v="6000"/>
    <n v="60"/>
    <n v="15"/>
    <n v="0"/>
    <n v="5100"/>
    <n v="51"/>
    <n v="100"/>
    <x v="1"/>
    <n v="100"/>
    <m/>
    <n v="9"/>
    <x v="2"/>
    <x v="1"/>
    <s v="Match"/>
    <x v="1"/>
    <x v="1"/>
  </r>
  <r>
    <x v="1"/>
    <s v="Patanjali Pure Honey"/>
    <s v="Patanjali Pure Honey"/>
    <n v="9500"/>
    <n v="95"/>
    <n v="0"/>
    <n v="0"/>
    <n v="9500"/>
    <n v="95"/>
    <n v="250"/>
    <x v="1"/>
    <n v="250"/>
    <m/>
    <n v="0"/>
    <x v="2"/>
    <x v="1"/>
    <s v="Match"/>
    <x v="2"/>
    <x v="2"/>
  </r>
  <r>
    <x v="1"/>
    <s v="Weikfield Falooda Mix - Mango"/>
    <s v="Weikfield Falooda Mix - Mango"/>
    <n v="4900"/>
    <n v="49"/>
    <n v="2"/>
    <n v="0"/>
    <n v="4800"/>
    <n v="48"/>
    <n v="200"/>
    <x v="1"/>
    <n v="200"/>
    <m/>
    <n v="1"/>
    <x v="2"/>
    <x v="0"/>
    <s v="Match"/>
    <x v="1"/>
    <x v="2"/>
  </r>
  <r>
    <x v="1"/>
    <s v="Pro Nature Organic Sonamasoori Brown Rice"/>
    <s v="Pro Nature Organic Sonamasoori Brown Rice"/>
    <n v="10200"/>
    <n v="102"/>
    <n v="7"/>
    <n v="0"/>
    <n v="9400"/>
    <n v="94"/>
    <n v="1000"/>
    <x v="1"/>
    <n v="1"/>
    <m/>
    <n v="8"/>
    <x v="2"/>
    <x v="1"/>
    <s v="Error"/>
    <x v="1"/>
    <x v="0"/>
  </r>
  <r>
    <x v="1"/>
    <s v="Maggi Special Masala Spicy Yummy Noodles"/>
    <s v="Maggi Special Masala Spicy Yummy Noodles"/>
    <n v="7200"/>
    <n v="72"/>
    <n v="0"/>
    <n v="0"/>
    <n v="7200"/>
    <n v="72"/>
    <n v="280"/>
    <x v="1"/>
    <n v="280"/>
    <m/>
    <n v="0"/>
    <x v="2"/>
    <x v="1"/>
    <s v="Match"/>
    <x v="2"/>
    <x v="2"/>
  </r>
  <r>
    <x v="1"/>
    <s v="Godrej Yummiez Chicken Breakfast Salami"/>
    <s v="Godrej Yummiez Chicken Breakfast Salami"/>
    <n v="15000"/>
    <n v="150"/>
    <n v="4"/>
    <n v="0"/>
    <n v="14300"/>
    <n v="143"/>
    <n v="250"/>
    <x v="1"/>
    <n v="250"/>
    <m/>
    <n v="7"/>
    <x v="2"/>
    <x v="1"/>
    <s v="Error"/>
    <x v="1"/>
    <x v="2"/>
  </r>
  <r>
    <x v="1"/>
    <s v="Everest Saffron Kesar"/>
    <s v="Everest Saffron Kesar"/>
    <n v="12000"/>
    <n v="120"/>
    <n v="0"/>
    <n v="0"/>
    <n v="12000"/>
    <n v="120"/>
    <n v="1"/>
    <x v="1"/>
    <n v="0"/>
    <m/>
    <n v="0"/>
    <x v="2"/>
    <x v="1"/>
    <s v="Match"/>
    <x v="2"/>
    <x v="1"/>
  </r>
  <r>
    <x v="2"/>
    <s v="Maggi 2 Minute Masala Noodles"/>
    <s v="Maggi 2 Minute Masala Noodles"/>
    <n v="1200"/>
    <n v="12"/>
    <n v="0"/>
    <n v="6"/>
    <n v="1200"/>
    <n v="12"/>
    <n v="70"/>
    <x v="0"/>
    <n v="70"/>
    <m/>
    <n v="0"/>
    <x v="0"/>
    <x v="0"/>
    <s v="Match"/>
    <x v="2"/>
    <x v="1"/>
  </r>
  <r>
    <x v="2"/>
    <s v="iD Idli &amp; Dosa Batter"/>
    <s v="iD Idli &amp; Dosa Batter"/>
    <n v="8000"/>
    <n v="80"/>
    <n v="15"/>
    <n v="6"/>
    <n v="6800"/>
    <n v="68"/>
    <n v="1000"/>
    <x v="0"/>
    <n v="1"/>
    <m/>
    <n v="12"/>
    <x v="0"/>
    <x v="1"/>
    <s v="Match"/>
    <x v="1"/>
    <x v="0"/>
  </r>
  <r>
    <x v="2"/>
    <s v="Tata Salt"/>
    <s v="Tata Salt"/>
    <n v="2400"/>
    <n v="24"/>
    <n v="0"/>
    <n v="6"/>
    <n v="2400"/>
    <n v="24"/>
    <n v="1000"/>
    <x v="0"/>
    <n v="1"/>
    <m/>
    <n v="0"/>
    <x v="0"/>
    <x v="0"/>
    <s v="Match"/>
    <x v="2"/>
    <x v="0"/>
  </r>
  <r>
    <x v="2"/>
    <s v="Arden Eggs White"/>
    <s v="Arden Eggs White"/>
    <n v="9700"/>
    <n v="97"/>
    <n v="0"/>
    <n v="4"/>
    <n v="9700"/>
    <n v="97"/>
    <n v="696"/>
    <x v="0"/>
    <n v="12"/>
    <m/>
    <n v="0"/>
    <x v="0"/>
    <x v="1"/>
    <s v="Match"/>
    <x v="2"/>
    <x v="0"/>
  </r>
  <r>
    <x v="2"/>
    <s v="Arden Eggs White"/>
    <s v="Arden Eggs White"/>
    <n v="6500"/>
    <n v="65"/>
    <n v="15"/>
    <n v="4"/>
    <n v="5500"/>
    <n v="55"/>
    <n v="348"/>
    <x v="0"/>
    <n v="6"/>
    <m/>
    <n v="10"/>
    <x v="0"/>
    <x v="1"/>
    <s v="Match"/>
    <x v="1"/>
    <x v="2"/>
  </r>
  <r>
    <x v="2"/>
    <s v="Fortune Sunlite Refined Sunflower (Pouch)"/>
    <s v="Fortune Sunlite Refined Sunflower (Pouch)"/>
    <n v="23000"/>
    <n v="230"/>
    <n v="4"/>
    <n v="6"/>
    <n v="21900"/>
    <n v="219"/>
    <n v="1000"/>
    <x v="0"/>
    <n v="1"/>
    <m/>
    <n v="11"/>
    <x v="0"/>
    <x v="2"/>
    <s v="Error"/>
    <x v="1"/>
    <x v="0"/>
  </r>
  <r>
    <x v="2"/>
    <s v="Aashirvaad Superior MP Atta"/>
    <s v="Aashirvaad Superior MP Atta"/>
    <n v="25000"/>
    <n v="250"/>
    <n v="2"/>
    <n v="6"/>
    <n v="24500"/>
    <n v="245"/>
    <n v="5000"/>
    <x v="0"/>
    <n v="5"/>
    <m/>
    <n v="5"/>
    <x v="0"/>
    <x v="2"/>
    <s v="Match"/>
    <x v="1"/>
    <x v="0"/>
  </r>
  <r>
    <x v="2"/>
    <s v="Amul Pure Ghee (Pouch)"/>
    <s v="Amul Pure Ghee (Pouch)"/>
    <n v="25500"/>
    <n v="255"/>
    <n v="2"/>
    <n v="6"/>
    <n v="24900"/>
    <n v="249"/>
    <n v="500"/>
    <x v="0"/>
    <n v="500"/>
    <m/>
    <n v="6"/>
    <x v="0"/>
    <x v="2"/>
    <s v="Match"/>
    <x v="1"/>
    <x v="2"/>
  </r>
  <r>
    <x v="2"/>
    <s v="Arden Eggs Brown"/>
    <s v="Arden Eggs Brown"/>
    <n v="8500"/>
    <n v="85"/>
    <n v="7"/>
    <n v="4"/>
    <n v="7900"/>
    <n v="79"/>
    <n v="348"/>
    <x v="0"/>
    <n v="6"/>
    <m/>
    <n v="6"/>
    <x v="0"/>
    <x v="1"/>
    <s v="Match"/>
    <x v="1"/>
    <x v="2"/>
  </r>
  <r>
    <x v="2"/>
    <s v="Tata Salt Lite"/>
    <s v="Tata Salt Lite"/>
    <n v="4000"/>
    <n v="40"/>
    <n v="10"/>
    <n v="6"/>
    <n v="3600"/>
    <n v="36"/>
    <n v="1000"/>
    <x v="0"/>
    <n v="1"/>
    <m/>
    <n v="4"/>
    <x v="0"/>
    <x v="0"/>
    <s v="Match"/>
    <x v="1"/>
    <x v="0"/>
  </r>
  <r>
    <x v="2"/>
    <s v="Saffola Gold Oil (Pouch)"/>
    <s v="Saffola Gold Oil (Pouch)"/>
    <n v="21500"/>
    <n v="215"/>
    <n v="0"/>
    <n v="6"/>
    <n v="21500"/>
    <n v="215"/>
    <n v="1000"/>
    <x v="0"/>
    <n v="1"/>
    <m/>
    <n v="0"/>
    <x v="0"/>
    <x v="2"/>
    <s v="Match"/>
    <x v="2"/>
    <x v="0"/>
  </r>
  <r>
    <x v="2"/>
    <s v="Fortune Sunlite Refined Sunflower (Jar)"/>
    <s v="Fortune Sunlite Refined Sunflower (Jar)"/>
    <n v="92500"/>
    <n v="925"/>
    <n v="0"/>
    <n v="6"/>
    <n v="92500"/>
    <n v="925"/>
    <n v="5000"/>
    <x v="0"/>
    <n v="5"/>
    <m/>
    <n v="0"/>
    <x v="0"/>
    <x v="2"/>
    <s v="Match"/>
    <x v="2"/>
    <x v="0"/>
  </r>
  <r>
    <x v="2"/>
    <s v="Fortune Rice Bran (Pouch)"/>
    <s v="Fortune Rice Bran (Pouch)"/>
    <n v="22500"/>
    <n v="225"/>
    <n v="11"/>
    <n v="6"/>
    <n v="19900"/>
    <n v="199"/>
    <n v="1000"/>
    <x v="0"/>
    <n v="1"/>
    <m/>
    <n v="26"/>
    <x v="0"/>
    <x v="2"/>
    <s v="Error"/>
    <x v="1"/>
    <x v="0"/>
  </r>
  <r>
    <x v="2"/>
    <s v="Saffola Active Oil"/>
    <s v="Saffola Active Oil"/>
    <n v="21000"/>
    <n v="210"/>
    <n v="0"/>
    <n v="6"/>
    <n v="21000"/>
    <n v="210"/>
    <n v="1000"/>
    <x v="0"/>
    <n v="1"/>
    <m/>
    <n v="0"/>
    <x v="0"/>
    <x v="2"/>
    <s v="Match"/>
    <x v="2"/>
    <x v="0"/>
  </r>
  <r>
    <x v="2"/>
    <s v="Amul Pure Ghee (Pouch)"/>
    <s v="Amul Pure Ghee (Pouch)"/>
    <n v="50500"/>
    <n v="505"/>
    <n v="1"/>
    <n v="2"/>
    <n v="49900"/>
    <n v="499"/>
    <n v="1000"/>
    <x v="0"/>
    <n v="1"/>
    <m/>
    <n v="6"/>
    <x v="1"/>
    <x v="2"/>
    <s v="Match"/>
    <x v="1"/>
    <x v="0"/>
  </r>
  <r>
    <x v="2"/>
    <s v="Aashirvaad Atta"/>
    <s v="Aashirvaad Atta"/>
    <n v="46000"/>
    <n v="460"/>
    <n v="13"/>
    <n v="6"/>
    <n v="39900"/>
    <n v="399"/>
    <n v="10000"/>
    <x v="0"/>
    <n v="10"/>
    <m/>
    <n v="61"/>
    <x v="0"/>
    <x v="2"/>
    <s v="Match"/>
    <x v="1"/>
    <x v="0"/>
  </r>
  <r>
    <x v="2"/>
    <s v="Popular Essentials Toor Dal (Un-Polished)"/>
    <s v="Popular Essentials Toor Dal (Un-Polished)"/>
    <n v="16000"/>
    <n v="160"/>
    <n v="6"/>
    <n v="4"/>
    <n v="14900"/>
    <n v="149"/>
    <n v="1000"/>
    <x v="0"/>
    <n v="1"/>
    <m/>
    <n v="11"/>
    <x v="0"/>
    <x v="1"/>
    <s v="Error"/>
    <x v="1"/>
    <x v="0"/>
  </r>
  <r>
    <x v="2"/>
    <s v="Amul Ghee (Tin)"/>
    <s v="Amul Ghee (Tin)"/>
    <n v="52000"/>
    <n v="520"/>
    <n v="2"/>
    <n v="6"/>
    <n v="50900"/>
    <n v="509"/>
    <n v="1000"/>
    <x v="0"/>
    <n v="1"/>
    <m/>
    <n v="11"/>
    <x v="0"/>
    <x v="2"/>
    <s v="Match"/>
    <x v="1"/>
    <x v="0"/>
  </r>
  <r>
    <x v="2"/>
    <s v="Amul Fresh Cream"/>
    <s v="Amul Fresh Cream"/>
    <n v="19700"/>
    <n v="197"/>
    <n v="3"/>
    <n v="3"/>
    <n v="19100"/>
    <n v="191"/>
    <n v="1000"/>
    <x v="0"/>
    <n v="1"/>
    <m/>
    <n v="6"/>
    <x v="0"/>
    <x v="2"/>
    <s v="Match"/>
    <x v="1"/>
    <x v="0"/>
  </r>
  <r>
    <x v="2"/>
    <s v="Popular Essentials Pure Jaggery"/>
    <s v="Popular Essentials Pure Jaggery"/>
    <n v="5000"/>
    <n v="50"/>
    <n v="2"/>
    <n v="6"/>
    <n v="4900"/>
    <n v="49"/>
    <n v="450"/>
    <x v="0"/>
    <n v="450"/>
    <m/>
    <n v="1"/>
    <x v="0"/>
    <x v="0"/>
    <s v="Match"/>
    <x v="1"/>
    <x v="2"/>
  </r>
  <r>
    <x v="2"/>
    <s v="Aashirvaad Multigrain Atta"/>
    <s v="Aashirvaad Multigrain Atta"/>
    <n v="6400"/>
    <n v="64"/>
    <n v="3"/>
    <n v="2"/>
    <n v="6200"/>
    <n v="62"/>
    <n v="1000"/>
    <x v="0"/>
    <n v="1"/>
    <m/>
    <n v="2"/>
    <x v="1"/>
    <x v="1"/>
    <s v="Match"/>
    <x v="1"/>
    <x v="0"/>
  </r>
  <r>
    <x v="2"/>
    <s v="Fortune Soyabean Oil"/>
    <s v="Fortune Soyabean Oil"/>
    <n v="100500"/>
    <n v="1005"/>
    <n v="0"/>
    <n v="6"/>
    <n v="99900"/>
    <n v="999"/>
    <n v="5000"/>
    <x v="0"/>
    <n v="5"/>
    <m/>
    <n v="6"/>
    <x v="0"/>
    <x v="2"/>
    <s v="Error"/>
    <x v="2"/>
    <x v="0"/>
  </r>
  <r>
    <x v="2"/>
    <s v="Popular Essentials Sunflower Seeds"/>
    <s v="Popular Essentials Sunflower Seeds"/>
    <n v="2500"/>
    <n v="25"/>
    <n v="0"/>
    <n v="6"/>
    <n v="2500"/>
    <n v="25"/>
    <n v="50"/>
    <x v="0"/>
    <n v="50"/>
    <m/>
    <n v="0"/>
    <x v="0"/>
    <x v="0"/>
    <s v="Match"/>
    <x v="2"/>
    <x v="1"/>
  </r>
  <r>
    <x v="2"/>
    <s v="Tata Sampann kabuli chana"/>
    <s v="Tata Sampann kabuli chana"/>
    <n v="18500"/>
    <n v="185"/>
    <n v="1"/>
    <n v="4"/>
    <n v="18300"/>
    <n v="183"/>
    <n v="1000"/>
    <x v="0"/>
    <n v="500"/>
    <m/>
    <n v="2"/>
    <x v="0"/>
    <x v="2"/>
    <s v="Match"/>
    <x v="1"/>
    <x v="0"/>
  </r>
  <r>
    <x v="2"/>
    <s v="Dhara Groundnut Oil (Pouch)"/>
    <s v="Dhara Groundnut Oil (Pouch)"/>
    <n v="23000"/>
    <n v="230"/>
    <n v="11"/>
    <n v="6"/>
    <n v="20300"/>
    <n v="203"/>
    <n v="1000"/>
    <x v="0"/>
    <n v="1"/>
    <m/>
    <n v="27"/>
    <x v="0"/>
    <x v="2"/>
    <s v="Error"/>
    <x v="1"/>
    <x v="0"/>
  </r>
  <r>
    <x v="2"/>
    <s v="Dhara Health Refined Sun Flower Oil Jar"/>
    <s v="Dhara Health Refined Sun Flower Oil Jar"/>
    <n v="120000"/>
    <n v="1200"/>
    <n v="18"/>
    <n v="6"/>
    <n v="98400"/>
    <n v="984"/>
    <n v="5000"/>
    <x v="0"/>
    <n v="5"/>
    <m/>
    <n v="216"/>
    <x v="0"/>
    <x v="2"/>
    <s v="Match"/>
    <x v="0"/>
    <x v="0"/>
  </r>
  <r>
    <x v="2"/>
    <s v="24 Mantra Organic Jaggery Powder"/>
    <s v="24 Mantra Organic Jaggery Powder"/>
    <n v="8000"/>
    <n v="80"/>
    <n v="15"/>
    <n v="6"/>
    <n v="6800"/>
    <n v="68"/>
    <n v="500"/>
    <x v="0"/>
    <n v="500"/>
    <m/>
    <n v="12"/>
    <x v="0"/>
    <x v="1"/>
    <s v="Match"/>
    <x v="1"/>
    <x v="2"/>
  </r>
  <r>
    <x v="2"/>
    <s v="Tata Sampann High Protien Kabuli Chana"/>
    <s v="Tata Sampann High Protien Kabuli Chana"/>
    <n v="9400"/>
    <n v="94"/>
    <n v="0"/>
    <n v="1"/>
    <n v="9400"/>
    <n v="94"/>
    <n v="500"/>
    <x v="0"/>
    <n v="500"/>
    <m/>
    <n v="0"/>
    <x v="1"/>
    <x v="1"/>
    <s v="Match"/>
    <x v="2"/>
    <x v="2"/>
  </r>
  <r>
    <x v="2"/>
    <s v="Dhara Kachi Ghani Mustard Oil Jar"/>
    <s v="Dhara Kachi Ghani Mustard Oil Jar"/>
    <n v="125000"/>
    <n v="1250"/>
    <n v="8"/>
    <n v="6"/>
    <n v="114300"/>
    <n v="1143"/>
    <n v="5000"/>
    <x v="0"/>
    <n v="5"/>
    <m/>
    <n v="107"/>
    <x v="0"/>
    <x v="2"/>
    <s v="Error"/>
    <x v="1"/>
    <x v="0"/>
  </r>
  <r>
    <x v="2"/>
    <s v="D'lecta Dairy Cream"/>
    <s v="D'lecta Dairy Cream"/>
    <n v="5400"/>
    <n v="54"/>
    <n v="5"/>
    <n v="6"/>
    <n v="5100"/>
    <n v="51"/>
    <n v="200"/>
    <x v="0"/>
    <n v="200"/>
    <m/>
    <n v="3"/>
    <x v="0"/>
    <x v="1"/>
    <s v="Error"/>
    <x v="1"/>
    <x v="2"/>
  </r>
  <r>
    <x v="2"/>
    <s v="Ching's Secret Instant Hot Garlic Noodles"/>
    <s v="Ching's Secret Instant Hot Garlic Noodles"/>
    <n v="1500"/>
    <n v="15"/>
    <n v="0"/>
    <n v="3"/>
    <n v="1500"/>
    <n v="15"/>
    <n v="60"/>
    <x v="0"/>
    <n v="60"/>
    <m/>
    <n v="0"/>
    <x v="0"/>
    <x v="0"/>
    <s v="Match"/>
    <x v="2"/>
    <x v="1"/>
  </r>
  <r>
    <x v="2"/>
    <s v="Dabur Ginger Garlic Paste"/>
    <s v="Dabur Ginger Garlic Paste"/>
    <n v="2500"/>
    <n v="25"/>
    <n v="8"/>
    <n v="3"/>
    <n v="2300"/>
    <n v="23"/>
    <n v="100"/>
    <x v="0"/>
    <n v="100"/>
    <m/>
    <n v="2"/>
    <x v="0"/>
    <x v="0"/>
    <s v="Match"/>
    <x v="1"/>
    <x v="1"/>
  </r>
  <r>
    <x v="2"/>
    <s v="Ching's Secret Instant Schezwan Noodles"/>
    <s v="Ching's Secret Instant Schezwan Noodles"/>
    <n v="1500"/>
    <n v="15"/>
    <n v="0"/>
    <n v="6"/>
    <n v="1500"/>
    <n v="15"/>
    <n v="60"/>
    <x v="0"/>
    <n v="60"/>
    <m/>
    <n v="0"/>
    <x v="0"/>
    <x v="0"/>
    <s v="Match"/>
    <x v="2"/>
    <x v="1"/>
  </r>
  <r>
    <x v="2"/>
    <s v="Gowardhan Ghee/Tuppa Jar"/>
    <s v="Gowardhan Ghee/Tuppa Jar"/>
    <n v="31500"/>
    <n v="315"/>
    <n v="1"/>
    <n v="6"/>
    <n v="30900"/>
    <n v="309"/>
    <n v="500"/>
    <x v="0"/>
    <n v="500"/>
    <m/>
    <n v="6"/>
    <x v="0"/>
    <x v="2"/>
    <s v="Error"/>
    <x v="1"/>
    <x v="2"/>
  </r>
  <r>
    <x v="2"/>
    <s v="Tata Sampann Unpolished Moong Dal"/>
    <s v="Tata Sampann Unpolished Moong Dal"/>
    <n v="9200"/>
    <n v="92"/>
    <n v="4"/>
    <n v="4"/>
    <n v="8800"/>
    <n v="88"/>
    <n v="500"/>
    <x v="0"/>
    <n v="500"/>
    <m/>
    <n v="4"/>
    <x v="0"/>
    <x v="1"/>
    <s v="Match"/>
    <x v="1"/>
    <x v="2"/>
  </r>
  <r>
    <x v="2"/>
    <s v="Aashirvaad Select Atta"/>
    <s v="Aashirvaad Select Atta"/>
    <n v="6400"/>
    <n v="64"/>
    <n v="0"/>
    <n v="6"/>
    <n v="6400"/>
    <n v="64"/>
    <n v="1000"/>
    <x v="0"/>
    <n v="1"/>
    <m/>
    <n v="0"/>
    <x v="0"/>
    <x v="1"/>
    <s v="Match"/>
    <x v="2"/>
    <x v="0"/>
  </r>
  <r>
    <x v="2"/>
    <s v="Popular Essentials Misri Dana (Diamond Sugar)"/>
    <s v="Popular Essentials Misri Dana (Diamond Sugar)"/>
    <n v="1500"/>
    <n v="15"/>
    <n v="0"/>
    <n v="4"/>
    <n v="1500"/>
    <n v="15"/>
    <n v="100"/>
    <x v="0"/>
    <n v="100"/>
    <m/>
    <n v="0"/>
    <x v="0"/>
    <x v="0"/>
    <s v="Match"/>
    <x v="2"/>
    <x v="1"/>
  </r>
  <r>
    <x v="2"/>
    <s v="Gowardhan Ghee Jar"/>
    <s v="Gowardhan Ghee Jar"/>
    <n v="59800"/>
    <n v="598"/>
    <n v="3"/>
    <n v="6"/>
    <n v="57900"/>
    <n v="579"/>
    <n v="1000"/>
    <x v="0"/>
    <n v="1"/>
    <m/>
    <n v="19"/>
    <x v="0"/>
    <x v="2"/>
    <s v="Match"/>
    <x v="1"/>
    <x v="0"/>
  </r>
  <r>
    <x v="2"/>
    <s v="Top Ramen Noodles Curry Veg Pouch"/>
    <s v="Top Ramen Noodles Curry Veg Pouch"/>
    <n v="2000"/>
    <n v="20"/>
    <n v="0"/>
    <n v="1"/>
    <n v="2000"/>
    <n v="20"/>
    <n v="70"/>
    <x v="0"/>
    <n v="70"/>
    <m/>
    <n v="0"/>
    <x v="1"/>
    <x v="0"/>
    <s v="Match"/>
    <x v="2"/>
    <x v="1"/>
  </r>
  <r>
    <x v="2"/>
    <s v="Popular Essentials Refined Sugar"/>
    <s v="Popular Essentials Refined Sugar"/>
    <n v="6000"/>
    <n v="60"/>
    <n v="0"/>
    <n v="6"/>
    <n v="6000"/>
    <n v="60"/>
    <n v="1000"/>
    <x v="0"/>
    <n v="1"/>
    <m/>
    <n v="0"/>
    <x v="0"/>
    <x v="1"/>
    <s v="Match"/>
    <x v="2"/>
    <x v="0"/>
  </r>
  <r>
    <x v="2"/>
    <s v="Fortune Kachi Ghani Mustard Oil Bottle"/>
    <s v="Fortune Kachi Ghani Mustard Oil Bottle"/>
    <n v="21600"/>
    <n v="216"/>
    <n v="7"/>
    <n v="6"/>
    <n v="19900"/>
    <n v="199"/>
    <n v="1000"/>
    <x v="0"/>
    <n v="1"/>
    <m/>
    <n v="17"/>
    <x v="0"/>
    <x v="2"/>
    <s v="Error"/>
    <x v="1"/>
    <x v="0"/>
  </r>
  <r>
    <x v="2"/>
    <s v="Saffola Veggie Twist Masala Oats"/>
    <s v="Saffola Veggie Twist Masala Oats"/>
    <n v="1500"/>
    <n v="15"/>
    <n v="0"/>
    <n v="6"/>
    <n v="1500"/>
    <n v="15"/>
    <n v="38"/>
    <x v="0"/>
    <n v="38"/>
    <m/>
    <n v="0"/>
    <x v="0"/>
    <x v="0"/>
    <s v="Match"/>
    <x v="2"/>
    <x v="1"/>
  </r>
  <r>
    <x v="2"/>
    <s v="Satyam Puffed Rice Kurmura (R)"/>
    <s v="Satyam Puffed Rice Kurmura (R)"/>
    <n v="2300"/>
    <n v="23"/>
    <n v="0"/>
    <n v="6"/>
    <n v="2300"/>
    <n v="23"/>
    <n v="200"/>
    <x v="0"/>
    <n v="200"/>
    <m/>
    <n v="0"/>
    <x v="0"/>
    <x v="0"/>
    <s v="Match"/>
    <x v="2"/>
    <x v="2"/>
  </r>
  <r>
    <x v="2"/>
    <s v="Quaker Oats"/>
    <s v="Quaker Oats"/>
    <n v="7900"/>
    <n v="79"/>
    <n v="0"/>
    <n v="2"/>
    <n v="7900"/>
    <n v="79"/>
    <n v="400"/>
    <x v="0"/>
    <n v="400"/>
    <m/>
    <n v="0"/>
    <x v="1"/>
    <x v="1"/>
    <s v="Match"/>
    <x v="2"/>
    <x v="2"/>
  </r>
  <r>
    <x v="2"/>
    <s v="Aashirvaad Select Sharbati Atta"/>
    <s v="Aashirvaad Select Sharbati Atta"/>
    <n v="31500"/>
    <n v="315"/>
    <n v="10"/>
    <n v="6"/>
    <n v="28300"/>
    <n v="283"/>
    <n v="5000"/>
    <x v="0"/>
    <n v="5"/>
    <m/>
    <n v="32"/>
    <x v="0"/>
    <x v="2"/>
    <s v="Match"/>
    <x v="1"/>
    <x v="0"/>
  </r>
  <r>
    <x v="2"/>
    <s v="Popular Essentials Refined Sugar"/>
    <s v="Popular Essentials Refined Sugar"/>
    <n v="29500"/>
    <n v="295"/>
    <n v="10"/>
    <n v="6"/>
    <n v="26500"/>
    <n v="265"/>
    <n v="5000"/>
    <x v="0"/>
    <n v="5"/>
    <m/>
    <n v="30"/>
    <x v="0"/>
    <x v="2"/>
    <s v="Match"/>
    <x v="1"/>
    <x v="0"/>
  </r>
  <r>
    <x v="2"/>
    <s v="Gowardhan Cow Ghee Pouch"/>
    <s v="Gowardhan Cow Ghee Pouch"/>
    <n v="57900"/>
    <n v="579"/>
    <n v="10"/>
    <n v="6"/>
    <n v="52100"/>
    <n v="521"/>
    <n v="1000"/>
    <x v="0"/>
    <n v="1"/>
    <m/>
    <n v="58"/>
    <x v="0"/>
    <x v="2"/>
    <s v="Match"/>
    <x v="1"/>
    <x v="0"/>
  </r>
  <r>
    <x v="2"/>
    <s v="Dhara Nourish Refined Sunflower Oil Pouch"/>
    <s v="Dhara Nourish Refined Sunflower Oil Pouch"/>
    <n v="21000"/>
    <n v="210"/>
    <n v="5"/>
    <n v="6"/>
    <n v="19900"/>
    <n v="199"/>
    <n v="1000"/>
    <x v="0"/>
    <n v="1"/>
    <m/>
    <n v="11"/>
    <x v="0"/>
    <x v="2"/>
    <s v="Match"/>
    <x v="1"/>
    <x v="0"/>
  </r>
  <r>
    <x v="2"/>
    <s v="Parachute Oil"/>
    <s v="Parachute Oil"/>
    <n v="4000"/>
    <n v="40"/>
    <n v="7"/>
    <n v="3"/>
    <n v="3700"/>
    <n v="37"/>
    <n v="100"/>
    <x v="0"/>
    <n v="100"/>
    <m/>
    <n v="3"/>
    <x v="0"/>
    <x v="0"/>
    <s v="Error"/>
    <x v="1"/>
    <x v="1"/>
  </r>
  <r>
    <x v="2"/>
    <s v="Popular Essentials Plain Puffed Rice (Murmura/Muri)"/>
    <s v="Popular Essentials Plain Puffed Rice (Murmura/Muri)"/>
    <n v="1800"/>
    <n v="18"/>
    <n v="0"/>
    <n v="6"/>
    <n v="1800"/>
    <n v="18"/>
    <n v="100"/>
    <x v="0"/>
    <n v="100"/>
    <m/>
    <n v="0"/>
    <x v="0"/>
    <x v="0"/>
    <s v="Match"/>
    <x v="2"/>
    <x v="1"/>
  </r>
  <r>
    <x v="2"/>
    <s v="Amul Mithai Mate Condensed Sweetened Milk"/>
    <s v="Amul Mithai Mate Condensed Sweetened Milk"/>
    <n v="5600"/>
    <n v="56"/>
    <n v="3"/>
    <n v="4"/>
    <n v="5400"/>
    <n v="54"/>
    <n v="200"/>
    <x v="0"/>
    <n v="200"/>
    <m/>
    <n v="2"/>
    <x v="0"/>
    <x v="1"/>
    <s v="Error"/>
    <x v="1"/>
    <x v="2"/>
  </r>
  <r>
    <x v="2"/>
    <s v="Saffola Gold (Jar)"/>
    <s v="Saffola Gold (Jar)"/>
    <n v="124000"/>
    <n v="1240"/>
    <n v="0"/>
    <n v="6"/>
    <n v="124000"/>
    <n v="1240"/>
    <n v="5000"/>
    <x v="0"/>
    <n v="5"/>
    <m/>
    <n v="0"/>
    <x v="0"/>
    <x v="2"/>
    <s v="Match"/>
    <x v="2"/>
    <x v="0"/>
  </r>
  <r>
    <x v="2"/>
    <s v="McCain New Mini Samosa with Cheese Pizza Style Filling"/>
    <s v="McCain New Mini Samosa with Cheese Pizza Style Filling"/>
    <n v="12000"/>
    <n v="120"/>
    <n v="1"/>
    <n v="3"/>
    <n v="11800"/>
    <n v="118"/>
    <n v="240"/>
    <x v="0"/>
    <n v="240"/>
    <m/>
    <n v="2"/>
    <x v="0"/>
    <x v="1"/>
    <s v="Error"/>
    <x v="1"/>
    <x v="2"/>
  </r>
  <r>
    <x v="2"/>
    <s v="Fortune Rice Bran Health Oil (Jar)"/>
    <s v="Fortune Rice Bran Health Oil (Jar)"/>
    <n v="105000"/>
    <n v="1050"/>
    <n v="1"/>
    <n v="6"/>
    <n v="103900"/>
    <n v="1039"/>
    <n v="5000"/>
    <x v="0"/>
    <n v="5"/>
    <m/>
    <n v="11"/>
    <x v="0"/>
    <x v="2"/>
    <s v="Match"/>
    <x v="1"/>
    <x v="0"/>
  </r>
  <r>
    <x v="2"/>
    <s v="Arden Desi Eggs"/>
    <s v="Arden Desi Eggs"/>
    <n v="11000"/>
    <n v="110"/>
    <n v="13"/>
    <n v="4"/>
    <n v="9500"/>
    <n v="95"/>
    <n v="348"/>
    <x v="0"/>
    <n v="6"/>
    <m/>
    <n v="15"/>
    <x v="0"/>
    <x v="1"/>
    <s v="Error"/>
    <x v="1"/>
    <x v="2"/>
  </r>
  <r>
    <x v="2"/>
    <s v="Fortune Rozana Basmati Rice"/>
    <s v="Fortune Rozana Basmati Rice"/>
    <n v="58500"/>
    <n v="585"/>
    <n v="21"/>
    <n v="6"/>
    <n v="46200"/>
    <n v="462"/>
    <n v="5000"/>
    <x v="0"/>
    <n v="5"/>
    <m/>
    <n v="123"/>
    <x v="0"/>
    <x v="2"/>
    <s v="Match"/>
    <x v="0"/>
    <x v="0"/>
  </r>
  <r>
    <x v="2"/>
    <s v="Fortune Biriyani Special Basmati Rice"/>
    <s v="Fortune Biriyani Special Basmati Rice"/>
    <n v="17500"/>
    <n v="175"/>
    <n v="0"/>
    <n v="5"/>
    <n v="17500"/>
    <n v="175"/>
    <n v="1000"/>
    <x v="0"/>
    <n v="1"/>
    <m/>
    <n v="0"/>
    <x v="0"/>
    <x v="2"/>
    <s v="Match"/>
    <x v="2"/>
    <x v="0"/>
  </r>
  <r>
    <x v="2"/>
    <s v="Everest Garam Masala"/>
    <s v="Everest Garam Masala"/>
    <n v="7800"/>
    <n v="78"/>
    <n v="7"/>
    <n v="5"/>
    <n v="7200"/>
    <n v="72"/>
    <n v="100"/>
    <x v="0"/>
    <n v="100"/>
    <m/>
    <n v="6"/>
    <x v="0"/>
    <x v="1"/>
    <s v="Error"/>
    <x v="1"/>
    <x v="1"/>
  </r>
  <r>
    <x v="2"/>
    <s v="Popular Essentials Pumpkin Seeds"/>
    <s v="Popular Essentials Pumpkin Seeds"/>
    <n v="9000"/>
    <n v="90"/>
    <n v="16"/>
    <n v="6"/>
    <n v="7500"/>
    <n v="75"/>
    <n v="100"/>
    <x v="0"/>
    <n v="100"/>
    <m/>
    <n v="15"/>
    <x v="0"/>
    <x v="1"/>
    <s v="Error"/>
    <x v="0"/>
    <x v="1"/>
  </r>
  <r>
    <x v="2"/>
    <s v="Fortune Soya Health Refined Soybean Oil"/>
    <s v="Fortune Soya Health Refined Soybean Oil"/>
    <n v="21000"/>
    <n v="210"/>
    <n v="1"/>
    <n v="2"/>
    <n v="20600"/>
    <n v="206"/>
    <n v="1000"/>
    <x v="0"/>
    <n v="1"/>
    <m/>
    <n v="4"/>
    <x v="1"/>
    <x v="2"/>
    <s v="Error"/>
    <x v="1"/>
    <x v="0"/>
  </r>
  <r>
    <x v="2"/>
    <s v="Gowardhan Pure Ghee Pouch"/>
    <s v="Gowardhan Pure Ghee Pouch"/>
    <n v="29500"/>
    <n v="295"/>
    <n v="4"/>
    <n v="6"/>
    <n v="28100"/>
    <n v="281"/>
    <n v="500"/>
    <x v="0"/>
    <n v="500"/>
    <m/>
    <n v="14"/>
    <x v="0"/>
    <x v="2"/>
    <s v="Error"/>
    <x v="1"/>
    <x v="2"/>
  </r>
  <r>
    <x v="2"/>
    <s v="Popular Essentials Jeera/Cumin Seeds"/>
    <s v="Popular Essentials Jeera/Cumin Seeds"/>
    <n v="4000"/>
    <n v="40"/>
    <n v="5"/>
    <n v="3"/>
    <n v="3800"/>
    <n v="38"/>
    <n v="100"/>
    <x v="0"/>
    <n v="100"/>
    <m/>
    <n v="2"/>
    <x v="0"/>
    <x v="0"/>
    <s v="Match"/>
    <x v="1"/>
    <x v="1"/>
  </r>
  <r>
    <x v="2"/>
    <s v="Weikfield Baking Soda"/>
    <s v="Weikfield Baking Soda"/>
    <n v="3000"/>
    <n v="30"/>
    <n v="3"/>
    <n v="6"/>
    <n v="2900"/>
    <n v="29"/>
    <n v="100"/>
    <x v="0"/>
    <n v="100"/>
    <m/>
    <n v="1"/>
    <x v="0"/>
    <x v="0"/>
    <s v="Match"/>
    <x v="1"/>
    <x v="1"/>
  </r>
  <r>
    <x v="2"/>
    <s v="Everest Pav Bhaji Masala"/>
    <s v="Everest Pav Bhaji Masala"/>
    <n v="3700"/>
    <n v="37"/>
    <n v="10"/>
    <n v="4"/>
    <n v="3300"/>
    <n v="33"/>
    <n v="50"/>
    <x v="0"/>
    <n v="50"/>
    <m/>
    <n v="4"/>
    <x v="0"/>
    <x v="0"/>
    <s v="Error"/>
    <x v="1"/>
    <x v="1"/>
  </r>
  <r>
    <x v="2"/>
    <s v="Tata Sampann Unpolished Chana Dal"/>
    <s v="Tata Sampann Unpolished Chana Dal"/>
    <n v="9500"/>
    <n v="95"/>
    <n v="6"/>
    <n v="2"/>
    <n v="8900"/>
    <n v="89"/>
    <n v="1000"/>
    <x v="0"/>
    <n v="500"/>
    <m/>
    <n v="6"/>
    <x v="1"/>
    <x v="1"/>
    <s v="Match"/>
    <x v="1"/>
    <x v="0"/>
  </r>
  <r>
    <x v="2"/>
    <s v="Amul Mithai Mate EOE Tin"/>
    <s v="Amul Mithai Mate EOE Tin"/>
    <n v="11200"/>
    <n v="112"/>
    <n v="2"/>
    <n v="6"/>
    <n v="10900"/>
    <n v="109"/>
    <n v="400"/>
    <x v="0"/>
    <n v="400"/>
    <m/>
    <n v="3"/>
    <x v="0"/>
    <x v="1"/>
    <s v="Error"/>
    <x v="1"/>
    <x v="2"/>
  </r>
  <r>
    <x v="2"/>
    <s v="Pillsbury Chakki Fresh Atta"/>
    <s v="Pillsbury Chakki Fresh Atta"/>
    <n v="45000"/>
    <n v="450"/>
    <n v="16"/>
    <n v="6"/>
    <n v="37500"/>
    <n v="375"/>
    <n v="10000"/>
    <x v="0"/>
    <n v="10"/>
    <m/>
    <n v="75"/>
    <x v="0"/>
    <x v="2"/>
    <s v="Error"/>
    <x v="0"/>
    <x v="0"/>
  </r>
  <r>
    <x v="2"/>
    <s v="Everest Chicken Masala"/>
    <s v="Everest Chicken Masala"/>
    <n v="3900"/>
    <n v="39"/>
    <n v="2"/>
    <n v="1"/>
    <n v="3800"/>
    <n v="38"/>
    <n v="50"/>
    <x v="0"/>
    <n v="50"/>
    <m/>
    <n v="1"/>
    <x v="1"/>
    <x v="0"/>
    <s v="Error"/>
    <x v="1"/>
    <x v="1"/>
  </r>
  <r>
    <x v="2"/>
    <s v="Dhara Life Refined Ricebran Oil (Pouch)"/>
    <s v="Dhara Life Refined Ricebran Oil (Pouch)"/>
    <n v="20500"/>
    <n v="205"/>
    <n v="7"/>
    <n v="6"/>
    <n v="19000"/>
    <n v="190"/>
    <n v="1000"/>
    <x v="0"/>
    <n v="1"/>
    <m/>
    <n v="15"/>
    <x v="0"/>
    <x v="2"/>
    <s v="Match"/>
    <x v="1"/>
    <x v="0"/>
  </r>
  <r>
    <x v="2"/>
    <s v="Borges Extra Virgin Olive Oil"/>
    <s v="Borges Extra Virgin Olive Oil"/>
    <n v="40000"/>
    <n v="400"/>
    <n v="25"/>
    <n v="1"/>
    <n v="29900"/>
    <n v="299"/>
    <n v="250"/>
    <x v="0"/>
    <n v="250"/>
    <m/>
    <n v="101"/>
    <x v="1"/>
    <x v="2"/>
    <s v="Match"/>
    <x v="0"/>
    <x v="2"/>
  </r>
  <r>
    <x v="2"/>
    <s v="Everest Shahi Biryani Masala"/>
    <s v="Everest Shahi Biryani Masala"/>
    <n v="7000"/>
    <n v="70"/>
    <n v="14"/>
    <n v="6"/>
    <n v="6000"/>
    <n v="60"/>
    <n v="50"/>
    <x v="0"/>
    <n v="50"/>
    <m/>
    <n v="10"/>
    <x v="0"/>
    <x v="1"/>
    <s v="Match"/>
    <x v="1"/>
    <x v="1"/>
  </r>
  <r>
    <x v="2"/>
    <s v="Popular Essentials Californian Almond"/>
    <s v="Popular Essentials Californian Almond"/>
    <n v="35000"/>
    <n v="350"/>
    <n v="28"/>
    <n v="6"/>
    <n v="25100"/>
    <n v="251"/>
    <n v="250"/>
    <x v="0"/>
    <n v="250"/>
    <m/>
    <n v="99"/>
    <x v="0"/>
    <x v="2"/>
    <s v="Match"/>
    <x v="0"/>
    <x v="2"/>
  </r>
  <r>
    <x v="2"/>
    <s v="Popular Essentials Ajwain Whole"/>
    <s v="Popular Essentials Ajwain Whole"/>
    <n v="2500"/>
    <n v="25"/>
    <n v="0"/>
    <n v="4"/>
    <n v="2500"/>
    <n v="25"/>
    <n v="50"/>
    <x v="0"/>
    <n v="50"/>
    <m/>
    <n v="0"/>
    <x v="0"/>
    <x v="0"/>
    <s v="Match"/>
    <x v="2"/>
    <x v="1"/>
  </r>
  <r>
    <x v="2"/>
    <s v="Everest Tikhalal Chilli Powder"/>
    <s v="Everest Tikhalal Chilli Powder"/>
    <n v="23500"/>
    <n v="235"/>
    <n v="9"/>
    <n v="6"/>
    <n v="21200"/>
    <n v="212"/>
    <n v="500"/>
    <x v="0"/>
    <n v="500"/>
    <m/>
    <n v="23"/>
    <x v="0"/>
    <x v="2"/>
    <s v="Error"/>
    <x v="1"/>
    <x v="2"/>
  </r>
  <r>
    <x v="2"/>
    <s v="Popular Essentials Kabuli Chana Regular"/>
    <s v="Popular Essentials Kabuli Chana Regular"/>
    <n v="8500"/>
    <n v="85"/>
    <n v="9"/>
    <n v="6"/>
    <n v="7700"/>
    <n v="77"/>
    <n v="500"/>
    <x v="0"/>
    <n v="500"/>
    <m/>
    <n v="8"/>
    <x v="0"/>
    <x v="1"/>
    <s v="Match"/>
    <x v="1"/>
    <x v="2"/>
  </r>
  <r>
    <x v="2"/>
    <s v="Pillsbury Chakki Fresh Atta"/>
    <s v="Pillsbury Chakki Fresh Atta"/>
    <n v="5200"/>
    <n v="52"/>
    <n v="0"/>
    <n v="4"/>
    <n v="5200"/>
    <n v="52"/>
    <n v="1000"/>
    <x v="0"/>
    <n v="1"/>
    <m/>
    <n v="0"/>
    <x v="0"/>
    <x v="1"/>
    <s v="Match"/>
    <x v="2"/>
    <x v="0"/>
  </r>
  <r>
    <x v="2"/>
    <s v="Popular Essentials Saunf/Fennel Seeds"/>
    <s v="Popular Essentials Saunf/Fennel Seeds"/>
    <n v="4500"/>
    <n v="45"/>
    <n v="2"/>
    <n v="6"/>
    <n v="4400"/>
    <n v="44"/>
    <n v="100"/>
    <x v="0"/>
    <n v="100"/>
    <m/>
    <n v="1"/>
    <x v="0"/>
    <x v="0"/>
    <s v="Match"/>
    <x v="1"/>
    <x v="1"/>
  </r>
  <r>
    <x v="2"/>
    <s v="Popular Essentials Bansi Sooji"/>
    <s v="Popular Essentials Bansi Sooji"/>
    <n v="3500"/>
    <n v="35"/>
    <n v="2"/>
    <n v="3"/>
    <n v="3400"/>
    <n v="34"/>
    <n v="500"/>
    <x v="0"/>
    <n v="500"/>
    <m/>
    <n v="1"/>
    <x v="0"/>
    <x v="0"/>
    <s v="Error"/>
    <x v="1"/>
    <x v="2"/>
  </r>
  <r>
    <x v="2"/>
    <s v="Happilo Premium International Queen Kalmi Dates"/>
    <s v="Happilo Premium International Queen Kalmi Dates"/>
    <n v="24500"/>
    <n v="245"/>
    <n v="29"/>
    <n v="6"/>
    <n v="17200"/>
    <n v="172"/>
    <n v="200"/>
    <x v="0"/>
    <n v="200"/>
    <m/>
    <n v="73"/>
    <x v="0"/>
    <x v="2"/>
    <s v="Error"/>
    <x v="0"/>
    <x v="2"/>
  </r>
  <r>
    <x v="2"/>
    <s v="Tata Sampann Unpolished Urad Whole"/>
    <s v="Tata Sampann Unpolished Urad Whole"/>
    <n v="10100"/>
    <n v="101"/>
    <n v="6"/>
    <n v="4"/>
    <n v="9400"/>
    <n v="94"/>
    <n v="500"/>
    <x v="0"/>
    <n v="500"/>
    <m/>
    <n v="7"/>
    <x v="0"/>
    <x v="1"/>
    <s v="Error"/>
    <x v="1"/>
    <x v="2"/>
  </r>
  <r>
    <x v="2"/>
    <s v="Popular Essentials Cashew Split"/>
    <s v="Popular Essentials Cashew Split"/>
    <n v="32500"/>
    <n v="325"/>
    <n v="12"/>
    <n v="6"/>
    <n v="28300"/>
    <n v="283"/>
    <n v="250"/>
    <x v="0"/>
    <n v="250"/>
    <m/>
    <n v="42"/>
    <x v="0"/>
    <x v="2"/>
    <s v="Error"/>
    <x v="1"/>
    <x v="2"/>
  </r>
  <r>
    <x v="2"/>
    <s v="Popular Essentials Chana Dal (Un-Polished)"/>
    <s v="Popular Essentials Chana Dal (Un-Polished)"/>
    <n v="6000"/>
    <n v="60"/>
    <n v="10"/>
    <n v="6"/>
    <n v="5400"/>
    <n v="54"/>
    <n v="500"/>
    <x v="0"/>
    <n v="500"/>
    <m/>
    <n v="6"/>
    <x v="0"/>
    <x v="1"/>
    <s v="Match"/>
    <x v="1"/>
    <x v="2"/>
  </r>
  <r>
    <x v="2"/>
    <s v="Tata Sampann Unpolished Rajma (Chitra)"/>
    <s v="Tata Sampann Unpolished Rajma (Chitra)"/>
    <n v="13400"/>
    <n v="134"/>
    <n v="6"/>
    <n v="6"/>
    <n v="12500"/>
    <n v="125"/>
    <n v="500"/>
    <x v="0"/>
    <n v="500"/>
    <m/>
    <n v="9"/>
    <x v="0"/>
    <x v="1"/>
    <s v="Error"/>
    <x v="1"/>
    <x v="2"/>
  </r>
  <r>
    <x v="2"/>
    <s v="Everest Garam Masala"/>
    <s v="Everest Garam Masala"/>
    <n v="4200"/>
    <n v="42"/>
    <n v="2"/>
    <n v="2"/>
    <n v="4100"/>
    <n v="41"/>
    <n v="50"/>
    <x v="0"/>
    <n v="50"/>
    <m/>
    <n v="1"/>
    <x v="1"/>
    <x v="0"/>
    <s v="Match"/>
    <x v="1"/>
    <x v="1"/>
  </r>
  <r>
    <x v="2"/>
    <s v="Everest Kitchen King Masala"/>
    <s v="Everest Kitchen King Masala"/>
    <n v="7000"/>
    <n v="70"/>
    <n v="14"/>
    <n v="2"/>
    <n v="6000"/>
    <n v="60"/>
    <n v="100"/>
    <x v="0"/>
    <n v="100"/>
    <m/>
    <n v="10"/>
    <x v="1"/>
    <x v="1"/>
    <s v="Match"/>
    <x v="1"/>
    <x v="1"/>
  </r>
  <r>
    <x v="2"/>
    <s v="24 Mantra Organic Cumin"/>
    <s v="24 Mantra Organic Cumin"/>
    <n v="7000"/>
    <n v="70"/>
    <n v="7"/>
    <n v="2"/>
    <n v="6500"/>
    <n v="65"/>
    <n v="100"/>
    <x v="0"/>
    <n v="100"/>
    <m/>
    <n v="5"/>
    <x v="1"/>
    <x v="1"/>
    <s v="Match"/>
    <x v="1"/>
    <x v="1"/>
  </r>
  <r>
    <x v="2"/>
    <s v="Nestle Milkmaid"/>
    <s v="Nestle Milkmaid"/>
    <n v="13200"/>
    <n v="132"/>
    <n v="3"/>
    <n v="6"/>
    <n v="12800"/>
    <n v="128"/>
    <n v="400"/>
    <x v="0"/>
    <n v="400"/>
    <m/>
    <n v="4"/>
    <x v="0"/>
    <x v="1"/>
    <s v="Match"/>
    <x v="1"/>
    <x v="2"/>
  </r>
  <r>
    <x v="2"/>
    <s v="Popular Essentials Sona Masouri Steam Rice"/>
    <s v="Popular Essentials Sona Masouri Steam Rice"/>
    <n v="6500"/>
    <n v="65"/>
    <n v="9"/>
    <n v="6"/>
    <n v="5900"/>
    <n v="59"/>
    <n v="1000"/>
    <x v="0"/>
    <n v="1"/>
    <m/>
    <n v="6"/>
    <x v="0"/>
    <x v="1"/>
    <s v="Match"/>
    <x v="1"/>
    <x v="0"/>
  </r>
  <r>
    <x v="2"/>
    <s v="24 Mantra Organic Tur Dal"/>
    <s v="24 Mantra Organic Tur Dal"/>
    <n v="26000"/>
    <n v="260"/>
    <n v="20"/>
    <n v="6"/>
    <n v="20800"/>
    <n v="208"/>
    <n v="1000"/>
    <x v="0"/>
    <n v="1"/>
    <m/>
    <n v="52"/>
    <x v="0"/>
    <x v="2"/>
    <s v="Match"/>
    <x v="0"/>
    <x v="0"/>
  </r>
  <r>
    <x v="2"/>
    <s v="Gits Gulab Jamun Instant Dessert Mix"/>
    <s v="Gits Gulab Jamun Instant Dessert Mix"/>
    <n v="9900"/>
    <n v="99"/>
    <n v="10"/>
    <n v="6"/>
    <n v="8900"/>
    <n v="89"/>
    <n v="200"/>
    <x v="0"/>
    <n v="200"/>
    <m/>
    <n v="10"/>
    <x v="0"/>
    <x v="1"/>
    <s v="Match"/>
    <x v="1"/>
    <x v="2"/>
  </r>
  <r>
    <x v="2"/>
    <s v="Popular Essentials Black Masoor Whole (Un-Polished)"/>
    <s v="Popular Essentials Black Masoor Whole (Un-Polished)"/>
    <n v="6500"/>
    <n v="65"/>
    <n v="10"/>
    <n v="3"/>
    <n v="5800"/>
    <n v="58"/>
    <n v="500"/>
    <x v="0"/>
    <n v="500"/>
    <m/>
    <n v="7"/>
    <x v="0"/>
    <x v="1"/>
    <s v="Error"/>
    <x v="1"/>
    <x v="2"/>
  </r>
  <r>
    <x v="2"/>
    <s v="24 Mantra Organic Peanuts"/>
    <s v="24 Mantra Organic Peanuts"/>
    <n v="13500"/>
    <n v="135"/>
    <n v="7"/>
    <n v="1"/>
    <n v="12500"/>
    <n v="125"/>
    <n v="500"/>
    <x v="0"/>
    <n v="500"/>
    <m/>
    <n v="10"/>
    <x v="1"/>
    <x v="1"/>
    <s v="Match"/>
    <x v="1"/>
    <x v="2"/>
  </r>
  <r>
    <x v="2"/>
    <s v="Everest Hingraj Powder"/>
    <s v="Everest Hingraj Powder"/>
    <n v="9000"/>
    <n v="90"/>
    <n v="10"/>
    <n v="2"/>
    <n v="8100"/>
    <n v="81"/>
    <n v="50"/>
    <x v="0"/>
    <n v="50"/>
    <m/>
    <n v="9"/>
    <x v="1"/>
    <x v="1"/>
    <s v="Match"/>
    <x v="1"/>
    <x v="1"/>
  </r>
  <r>
    <x v="2"/>
    <s v="Everest Black Pepper Powder"/>
    <s v="Everest Black Pepper Powder"/>
    <n v="13500"/>
    <n v="135"/>
    <n v="14"/>
    <n v="6"/>
    <n v="11500"/>
    <n v="115"/>
    <n v="100"/>
    <x v="0"/>
    <n v="100"/>
    <m/>
    <n v="20"/>
    <x v="0"/>
    <x v="1"/>
    <s v="Error"/>
    <x v="1"/>
    <x v="1"/>
  </r>
  <r>
    <x v="2"/>
    <s v="Tata Sampann Masoor Dal Stand"/>
    <s v="Tata Sampann Masoor Dal Stand"/>
    <n v="15000"/>
    <n v="150"/>
    <n v="10"/>
    <n v="4"/>
    <n v="13400"/>
    <n v="134"/>
    <n v="1000"/>
    <x v="0"/>
    <n v="1"/>
    <m/>
    <n v="16"/>
    <x v="0"/>
    <x v="1"/>
    <s v="Error"/>
    <x v="1"/>
    <x v="0"/>
  </r>
  <r>
    <x v="2"/>
    <s v="24 Mantra Organic Besan"/>
    <s v="24 Mantra Organic Besan"/>
    <n v="9500"/>
    <n v="95"/>
    <n v="7"/>
    <n v="5"/>
    <n v="8800"/>
    <n v="88"/>
    <n v="500"/>
    <x v="0"/>
    <n v="500"/>
    <m/>
    <n v="7"/>
    <x v="0"/>
    <x v="1"/>
    <s v="Match"/>
    <x v="1"/>
    <x v="2"/>
  </r>
  <r>
    <x v="2"/>
    <s v="Quaker Oats"/>
    <s v="Quaker Oats"/>
    <n v="19900"/>
    <n v="199"/>
    <n v="7"/>
    <n v="6"/>
    <n v="18400"/>
    <n v="184"/>
    <n v="1000"/>
    <x v="0"/>
    <n v="1"/>
    <m/>
    <n v="15"/>
    <x v="0"/>
    <x v="2"/>
    <s v="Error"/>
    <x v="1"/>
    <x v="0"/>
  </r>
  <r>
    <x v="2"/>
    <s v="Saffola Gold Refined Cooking Oil (Jar)"/>
    <s v="Saffola Gold Refined Cooking Oil (Jar)"/>
    <n v="48500"/>
    <n v="485"/>
    <n v="7"/>
    <n v="6"/>
    <n v="44900"/>
    <n v="449"/>
    <n v="2000"/>
    <x v="0"/>
    <n v="2"/>
    <m/>
    <n v="36"/>
    <x v="0"/>
    <x v="2"/>
    <s v="Match"/>
    <x v="1"/>
    <x v="0"/>
  </r>
  <r>
    <x v="2"/>
    <s v="Nestle Everyday Dairy Whitener"/>
    <s v="Nestle Everyday Dairy Whitener"/>
    <n v="21000"/>
    <n v="210"/>
    <n v="0"/>
    <n v="4"/>
    <n v="21000"/>
    <n v="210"/>
    <n v="400"/>
    <x v="0"/>
    <n v="400"/>
    <m/>
    <n v="0"/>
    <x v="0"/>
    <x v="2"/>
    <s v="Match"/>
    <x v="2"/>
    <x v="2"/>
  </r>
  <r>
    <x v="2"/>
    <s v="24 Mantra Organic Red Poha"/>
    <s v="24 Mantra Organic Red Poha"/>
    <n v="7500"/>
    <n v="75"/>
    <n v="8"/>
    <n v="1"/>
    <n v="6900"/>
    <n v="69"/>
    <n v="500"/>
    <x v="0"/>
    <n v="500"/>
    <m/>
    <n v="6"/>
    <x v="1"/>
    <x v="1"/>
    <s v="Match"/>
    <x v="1"/>
    <x v="2"/>
  </r>
  <r>
    <x v="2"/>
    <s v="Everest Powder - Tea Masala"/>
    <s v="Everest Powder - Tea Masala"/>
    <n v="9800"/>
    <n v="98"/>
    <n v="9"/>
    <n v="5"/>
    <n v="8900"/>
    <n v="89"/>
    <n v="100"/>
    <x v="0"/>
    <n v="100"/>
    <m/>
    <n v="9"/>
    <x v="0"/>
    <x v="1"/>
    <s v="Match"/>
    <x v="1"/>
    <x v="1"/>
  </r>
  <r>
    <x v="2"/>
    <s v="Tata Sampann Urad Dal Split"/>
    <s v="Tata Sampann Urad Dal Split"/>
    <n v="9400"/>
    <n v="94"/>
    <n v="4"/>
    <n v="6"/>
    <n v="9000"/>
    <n v="90"/>
    <n v="500"/>
    <x v="0"/>
    <n v="500"/>
    <m/>
    <n v="4"/>
    <x v="0"/>
    <x v="1"/>
    <s v="Match"/>
    <x v="1"/>
    <x v="2"/>
  </r>
  <r>
    <x v="2"/>
    <s v="Popular Essentials Idli Sooji"/>
    <s v="Popular Essentials Idli Sooji"/>
    <n v="3000"/>
    <n v="30"/>
    <n v="6"/>
    <n v="6"/>
    <n v="2800"/>
    <n v="28"/>
    <n v="500"/>
    <x v="0"/>
    <n v="500"/>
    <m/>
    <n v="2"/>
    <x v="0"/>
    <x v="0"/>
    <s v="Error"/>
    <x v="1"/>
    <x v="2"/>
  </r>
  <r>
    <x v="2"/>
    <s v="Popular Essentials Dessicated Coconut"/>
    <s v="Popular Essentials Dessicated Coconut"/>
    <n v="9500"/>
    <n v="95"/>
    <n v="9"/>
    <n v="6"/>
    <n v="8600"/>
    <n v="86"/>
    <n v="200"/>
    <x v="0"/>
    <n v="200"/>
    <m/>
    <n v="9"/>
    <x v="0"/>
    <x v="1"/>
    <s v="Match"/>
    <x v="1"/>
    <x v="2"/>
  </r>
  <r>
    <x v="2"/>
    <s v="Sunfeast Yippee! Mood Masala Noodles"/>
    <s v="Sunfeast Yippee! Mood Masala Noodles"/>
    <n v="6000"/>
    <n v="60"/>
    <n v="28"/>
    <n v="3"/>
    <n v="4300"/>
    <n v="43"/>
    <n v="260"/>
    <x v="0"/>
    <n v="260"/>
    <m/>
    <n v="17"/>
    <x v="0"/>
    <x v="0"/>
    <s v="Match"/>
    <x v="0"/>
    <x v="2"/>
  </r>
  <r>
    <x v="2"/>
    <s v="Chef's Basket Durum Wheat Elbow Pasta"/>
    <s v="Chef's Basket Durum Wheat Elbow Pasta"/>
    <n v="16000"/>
    <n v="160"/>
    <n v="50"/>
    <n v="6"/>
    <n v="8000"/>
    <n v="80"/>
    <n v="500"/>
    <x v="0"/>
    <n v="500"/>
    <m/>
    <n v="80"/>
    <x v="0"/>
    <x v="1"/>
    <s v="Match"/>
    <x v="0"/>
    <x v="2"/>
  </r>
  <r>
    <x v="2"/>
    <s v="MTR Breakfast Khatta Meetha Poha Mix"/>
    <s v="MTR Breakfast Khatta Meetha Poha Mix"/>
    <n v="2500"/>
    <n v="25"/>
    <n v="20"/>
    <n v="6"/>
    <n v="2000"/>
    <n v="20"/>
    <n v="60"/>
    <x v="0"/>
    <n v="60"/>
    <m/>
    <n v="5"/>
    <x v="0"/>
    <x v="0"/>
    <s v="Match"/>
    <x v="0"/>
    <x v="1"/>
  </r>
  <r>
    <x v="2"/>
    <s v="Satyam Khobra"/>
    <s v="Satyam Khobra"/>
    <n v="11300"/>
    <n v="113"/>
    <n v="10"/>
    <n v="5"/>
    <n v="10100"/>
    <n v="101"/>
    <n v="200"/>
    <x v="0"/>
    <n v="200"/>
    <m/>
    <n v="12"/>
    <x v="0"/>
    <x v="1"/>
    <s v="Error"/>
    <x v="1"/>
    <x v="2"/>
  </r>
  <r>
    <x v="2"/>
    <s v="Betty Crocker Complete Pancake Mix Original"/>
    <s v="Betty Crocker Complete Pancake Mix Original"/>
    <n v="11000"/>
    <n v="110"/>
    <n v="4"/>
    <n v="6"/>
    <n v="10500"/>
    <n v="105"/>
    <n v="250"/>
    <x v="0"/>
    <n v="500"/>
    <m/>
    <n v="5"/>
    <x v="0"/>
    <x v="1"/>
    <s v="Error"/>
    <x v="1"/>
    <x v="2"/>
  </r>
  <r>
    <x v="2"/>
    <s v="Borges Durum Wheat Fusilli Pasta"/>
    <s v="Borges Durum Wheat Fusilli Pasta"/>
    <n v="25000"/>
    <n v="250"/>
    <n v="0"/>
    <n v="3"/>
    <n v="25000"/>
    <n v="250"/>
    <n v="500"/>
    <x v="0"/>
    <n v="500"/>
    <m/>
    <n v="0"/>
    <x v="0"/>
    <x v="2"/>
    <s v="Match"/>
    <x v="2"/>
    <x v="2"/>
  </r>
  <r>
    <x v="2"/>
    <s v="24 Mantra Organic Green Moong Dal - Split"/>
    <s v="24 Mantra Organic Green Moong Dal - Split"/>
    <n v="13500"/>
    <n v="135"/>
    <n v="0"/>
    <n v="2"/>
    <n v="13500"/>
    <n v="135"/>
    <n v="500"/>
    <x v="0"/>
    <n v="500"/>
    <m/>
    <n v="0"/>
    <x v="1"/>
    <x v="1"/>
    <s v="Match"/>
    <x v="2"/>
    <x v="2"/>
  </r>
  <r>
    <x v="2"/>
    <s v="Weikfield Vanilla Flavoured Custard Powder"/>
    <s v="Weikfield Vanilla Flavoured Custard Powder"/>
    <n v="3700"/>
    <n v="37"/>
    <n v="0"/>
    <n v="6"/>
    <n v="3700"/>
    <n v="37"/>
    <n v="100"/>
    <x v="0"/>
    <n v="100"/>
    <m/>
    <n v="0"/>
    <x v="0"/>
    <x v="0"/>
    <s v="Match"/>
    <x v="2"/>
    <x v="1"/>
  </r>
  <r>
    <x v="2"/>
    <s v="Tata Sampann Moong Dal Split"/>
    <s v="Tata Sampann Moong Dal Split"/>
    <n v="18000"/>
    <n v="180"/>
    <n v="1"/>
    <n v="5"/>
    <n v="17800"/>
    <n v="178"/>
    <n v="1000"/>
    <x v="0"/>
    <n v="200"/>
    <m/>
    <n v="2"/>
    <x v="0"/>
    <x v="2"/>
    <s v="Match"/>
    <x v="1"/>
    <x v="0"/>
  </r>
  <r>
    <x v="2"/>
    <s v="Tata Sampann Kala Chana"/>
    <s v="Tata Sampann Kala Chana"/>
    <n v="6400"/>
    <n v="64"/>
    <n v="0"/>
    <n v="5"/>
    <n v="6400"/>
    <n v="64"/>
    <n v="500"/>
    <x v="0"/>
    <n v="500"/>
    <m/>
    <n v="0"/>
    <x v="0"/>
    <x v="1"/>
    <s v="Match"/>
    <x v="2"/>
    <x v="2"/>
  </r>
  <r>
    <x v="2"/>
    <s v="Saffola Soya Chunks Mealmaker"/>
    <s v="Saffola Soya Chunks Mealmaker"/>
    <n v="5000"/>
    <n v="50"/>
    <n v="0"/>
    <n v="2"/>
    <n v="5000"/>
    <n v="50"/>
    <n v="200"/>
    <x v="0"/>
    <n v="200"/>
    <m/>
    <n v="0"/>
    <x v="1"/>
    <x v="1"/>
    <s v="Match"/>
    <x v="2"/>
    <x v="2"/>
  </r>
  <r>
    <x v="2"/>
    <s v="24 Mantra Bura Sugar (Demerara)"/>
    <s v="24 Mantra Bura Sugar (Demerara)"/>
    <n v="8000"/>
    <n v="80"/>
    <n v="10"/>
    <n v="6"/>
    <n v="7200"/>
    <n v="72"/>
    <n v="500"/>
    <x v="0"/>
    <n v="500"/>
    <m/>
    <n v="8"/>
    <x v="0"/>
    <x v="1"/>
    <s v="Match"/>
    <x v="1"/>
    <x v="2"/>
  </r>
  <r>
    <x v="2"/>
    <s v="Popular Essentials Green Cardamom (Elaichi)"/>
    <s v="Popular Essentials Green Cardamom (Elaichi)"/>
    <n v="20000"/>
    <n v="200"/>
    <n v="1"/>
    <n v="6"/>
    <n v="19800"/>
    <n v="198"/>
    <n v="50"/>
    <x v="0"/>
    <n v="50"/>
    <m/>
    <n v="2"/>
    <x v="0"/>
    <x v="2"/>
    <s v="Match"/>
    <x v="1"/>
    <x v="1"/>
  </r>
  <r>
    <x v="2"/>
    <s v="Hershey's Syrup Delicious Strawberry"/>
    <s v="Hershey's Syrup Delicious Strawberry"/>
    <n v="9500"/>
    <n v="95"/>
    <n v="0"/>
    <n v="1"/>
    <n v="9500"/>
    <n v="95"/>
    <n v="200"/>
    <x v="0"/>
    <n v="200"/>
    <m/>
    <n v="0"/>
    <x v="1"/>
    <x v="1"/>
    <s v="Match"/>
    <x v="2"/>
    <x v="2"/>
  </r>
  <r>
    <x v="2"/>
    <s v="Popular Essentials Anjeer"/>
    <s v="Popular Essentials Anjeer"/>
    <n v="19000"/>
    <n v="190"/>
    <n v="11"/>
    <n v="4"/>
    <n v="16900"/>
    <n v="169"/>
    <n v="100"/>
    <x v="0"/>
    <n v="100"/>
    <m/>
    <n v="21"/>
    <x v="0"/>
    <x v="2"/>
    <s v="Match"/>
    <x v="1"/>
    <x v="1"/>
  </r>
  <r>
    <x v="2"/>
    <s v="Popular Essentials Mustard Seeds Rai Small"/>
    <s v="Popular Essentials Mustard Seeds Rai Small"/>
    <n v="2000"/>
    <n v="20"/>
    <n v="0"/>
    <n v="2"/>
    <n v="2000"/>
    <n v="20"/>
    <n v="100"/>
    <x v="0"/>
    <n v="100"/>
    <m/>
    <n v="0"/>
    <x v="1"/>
    <x v="0"/>
    <s v="Match"/>
    <x v="2"/>
    <x v="1"/>
  </r>
  <r>
    <x v="2"/>
    <s v="Weikfield Baking Powder"/>
    <s v="Weikfield Baking Powder"/>
    <n v="3300"/>
    <n v="33"/>
    <n v="3"/>
    <n v="6"/>
    <n v="3200"/>
    <n v="32"/>
    <n v="100"/>
    <x v="0"/>
    <n v="100"/>
    <m/>
    <n v="1"/>
    <x v="0"/>
    <x v="0"/>
    <s v="Match"/>
    <x v="1"/>
    <x v="1"/>
  </r>
  <r>
    <x v="2"/>
    <s v="Dabur Honey Squeezy"/>
    <s v="Dabur Honey Squeezy"/>
    <n v="18500"/>
    <n v="185"/>
    <n v="9"/>
    <n v="6"/>
    <n v="16700"/>
    <n v="167"/>
    <n v="225"/>
    <x v="0"/>
    <n v="225"/>
    <m/>
    <n v="18"/>
    <x v="0"/>
    <x v="2"/>
    <s v="Error"/>
    <x v="1"/>
    <x v="2"/>
  </r>
  <r>
    <x v="2"/>
    <s v="Tata Sampann High Protein Kali Urad"/>
    <s v="Tata Sampann High Protein Kali Urad"/>
    <n v="9100"/>
    <n v="91"/>
    <n v="14"/>
    <n v="6"/>
    <n v="7800"/>
    <n v="78"/>
    <n v="500"/>
    <x v="0"/>
    <n v="500"/>
    <m/>
    <n v="13"/>
    <x v="0"/>
    <x v="1"/>
    <s v="Match"/>
    <x v="1"/>
    <x v="2"/>
  </r>
  <r>
    <x v="2"/>
    <s v="Everest Kitchen King Masala"/>
    <s v="Everest Kitchen King Masala"/>
    <n v="3700"/>
    <n v="37"/>
    <n v="2"/>
    <n v="6"/>
    <n v="3600"/>
    <n v="36"/>
    <n v="50"/>
    <x v="0"/>
    <n v="50"/>
    <m/>
    <n v="1"/>
    <x v="0"/>
    <x v="0"/>
    <s v="Error"/>
    <x v="1"/>
    <x v="1"/>
  </r>
  <r>
    <x v="2"/>
    <s v="Chef's Basket Durum Wheat Fusilli Pasta"/>
    <s v="Chef's Basket Durum Wheat Fusilli Pasta"/>
    <n v="16000"/>
    <n v="160"/>
    <n v="50"/>
    <n v="6"/>
    <n v="8000"/>
    <n v="80"/>
    <n v="500"/>
    <x v="0"/>
    <n v="500"/>
    <m/>
    <n v="80"/>
    <x v="0"/>
    <x v="1"/>
    <s v="Match"/>
    <x v="0"/>
    <x v="2"/>
  </r>
  <r>
    <x v="2"/>
    <s v="TilSona Til Oil"/>
    <s v="TilSona Til Oil"/>
    <n v="18000"/>
    <n v="180"/>
    <n v="10"/>
    <n v="2"/>
    <n v="16200"/>
    <n v="162"/>
    <n v="500"/>
    <x v="0"/>
    <n v="500"/>
    <m/>
    <n v="18"/>
    <x v="1"/>
    <x v="2"/>
    <s v="Match"/>
    <x v="1"/>
    <x v="2"/>
  </r>
  <r>
    <x v="2"/>
    <s v="Top Ramen Chicken Noodles"/>
    <s v="Top Ramen Chicken Noodles"/>
    <n v="6000"/>
    <n v="60"/>
    <n v="10"/>
    <n v="1"/>
    <n v="5400"/>
    <n v="54"/>
    <n v="280"/>
    <x v="0"/>
    <n v="280"/>
    <m/>
    <n v="6"/>
    <x v="1"/>
    <x v="1"/>
    <s v="Match"/>
    <x v="1"/>
    <x v="2"/>
  </r>
  <r>
    <x v="2"/>
    <s v="Everest Chaat Masala"/>
    <s v="Everest Chaat Masala"/>
    <n v="3500"/>
    <n v="35"/>
    <n v="2"/>
    <n v="1"/>
    <n v="3400"/>
    <n v="34"/>
    <n v="50"/>
    <x v="0"/>
    <n v="50"/>
    <m/>
    <n v="1"/>
    <x v="1"/>
    <x v="0"/>
    <s v="Error"/>
    <x v="1"/>
    <x v="1"/>
  </r>
  <r>
    <x v="2"/>
    <s v="Keya Wonder Red Hot Chilli Flakes"/>
    <s v="Keya Wonder Red Hot Chilli Flakes"/>
    <n v="8900"/>
    <n v="89"/>
    <n v="10"/>
    <n v="2"/>
    <n v="8000"/>
    <n v="80"/>
    <n v="40"/>
    <x v="0"/>
    <n v="40"/>
    <m/>
    <n v="9"/>
    <x v="1"/>
    <x v="1"/>
    <s v="Match"/>
    <x v="1"/>
    <x v="1"/>
  </r>
  <r>
    <x v="2"/>
    <s v="Popular Essentials White Peas (Un-Polished)"/>
    <s v="Popular Essentials White Peas (Un-Polished)"/>
    <n v="8000"/>
    <n v="80"/>
    <n v="10"/>
    <n v="5"/>
    <n v="7200"/>
    <n v="72"/>
    <n v="500"/>
    <x v="0"/>
    <n v="500"/>
    <m/>
    <n v="8"/>
    <x v="0"/>
    <x v="1"/>
    <s v="Match"/>
    <x v="1"/>
    <x v="2"/>
  </r>
  <r>
    <x v="2"/>
    <s v="Ching’s Secret Chowmein Hakka Noodles Masala"/>
    <s v="Ching’s Secret Chowmein Hakka Noodles Masala"/>
    <n v="4400"/>
    <n v="44"/>
    <n v="0"/>
    <n v="2"/>
    <n v="4400"/>
    <n v="44"/>
    <n v="60"/>
    <x v="0"/>
    <n v="60"/>
    <m/>
    <n v="0"/>
    <x v="1"/>
    <x v="0"/>
    <s v="Match"/>
    <x v="2"/>
    <x v="1"/>
  </r>
  <r>
    <x v="2"/>
    <s v="Dhara Filtered Groundnut Oil (Jar)"/>
    <s v="Dhara Filtered Groundnut Oil (Jar)"/>
    <n v="105000"/>
    <n v="1050"/>
    <n v="1"/>
    <n v="6"/>
    <n v="103500"/>
    <n v="1035"/>
    <n v="5000"/>
    <x v="0"/>
    <n v="5"/>
    <m/>
    <n v="15"/>
    <x v="0"/>
    <x v="2"/>
    <s v="Match"/>
    <x v="1"/>
    <x v="0"/>
  </r>
  <r>
    <x v="2"/>
    <s v="Pillsbury Choco Chip Pancake Mix"/>
    <s v="Pillsbury Choco Chip Pancake Mix"/>
    <n v="9900"/>
    <n v="99"/>
    <n v="5"/>
    <n v="6"/>
    <n v="9400"/>
    <n v="94"/>
    <n v="165"/>
    <x v="0"/>
    <n v="165"/>
    <m/>
    <n v="5"/>
    <x v="0"/>
    <x v="1"/>
    <s v="Match"/>
    <x v="1"/>
    <x v="2"/>
  </r>
  <r>
    <x v="2"/>
    <s v="Hershey's Caramel Syrup"/>
    <s v="Hershey's Caramel Syrup"/>
    <n v="23000"/>
    <n v="230"/>
    <n v="0"/>
    <n v="1"/>
    <n v="23000"/>
    <n v="230"/>
    <n v="623"/>
    <x v="0"/>
    <n v="623"/>
    <m/>
    <n v="0"/>
    <x v="1"/>
    <x v="2"/>
    <s v="Match"/>
    <x v="2"/>
    <x v="0"/>
  </r>
  <r>
    <x v="2"/>
    <s v="Pillsbury Multi Grain Atta"/>
    <s v="Pillsbury Multi Grain Atta"/>
    <n v="6000"/>
    <n v="60"/>
    <n v="6"/>
    <n v="3"/>
    <n v="5600"/>
    <n v="56"/>
    <n v="1000"/>
    <x v="0"/>
    <n v="1"/>
    <m/>
    <n v="4"/>
    <x v="0"/>
    <x v="1"/>
    <s v="Error"/>
    <x v="1"/>
    <x v="0"/>
  </r>
  <r>
    <x v="2"/>
    <s v="McCain New Mini Samosa with Cheese Corn Style Filling"/>
    <s v="McCain New Mini Samosa with Cheese Corn Style Filling"/>
    <n v="12000"/>
    <n v="120"/>
    <n v="1"/>
    <n v="2"/>
    <n v="11800"/>
    <n v="118"/>
    <n v="240"/>
    <x v="0"/>
    <n v="240"/>
    <m/>
    <n v="2"/>
    <x v="1"/>
    <x v="1"/>
    <s v="Error"/>
    <x v="1"/>
    <x v="2"/>
  </r>
  <r>
    <x v="2"/>
    <s v="Satyam Puffed Rice Kurmura (A)"/>
    <s v="Satyam Puffed Rice Kurmura (A)"/>
    <n v="4300"/>
    <n v="43"/>
    <n v="0"/>
    <n v="6"/>
    <n v="4300"/>
    <n v="43"/>
    <n v="200"/>
    <x v="0"/>
    <n v="200"/>
    <m/>
    <n v="0"/>
    <x v="0"/>
    <x v="0"/>
    <s v="Match"/>
    <x v="2"/>
    <x v="2"/>
  </r>
  <r>
    <x v="2"/>
    <s v="MTR 3 Min Poha"/>
    <s v="MTR 3 Min Poha"/>
    <n v="2500"/>
    <n v="25"/>
    <n v="0"/>
    <n v="6"/>
    <n v="2500"/>
    <n v="25"/>
    <n v="60"/>
    <x v="0"/>
    <n v="60"/>
    <m/>
    <n v="0"/>
    <x v="0"/>
    <x v="0"/>
    <s v="Match"/>
    <x v="2"/>
    <x v="1"/>
  </r>
  <r>
    <x v="2"/>
    <s v="Ching's Manchurian Instant Noodles"/>
    <s v="Ching's Manchurian Instant Noodles"/>
    <n v="1500"/>
    <n v="15"/>
    <n v="0"/>
    <n v="5"/>
    <n v="1500"/>
    <n v="15"/>
    <n v="60"/>
    <x v="0"/>
    <n v="60"/>
    <m/>
    <n v="0"/>
    <x v="0"/>
    <x v="0"/>
    <s v="Match"/>
    <x v="2"/>
    <x v="1"/>
  </r>
  <r>
    <x v="2"/>
    <s v="Everest Pav Bhaji Masala"/>
    <s v="Everest Pav Bhaji Masala"/>
    <n v="7000"/>
    <n v="70"/>
    <n v="0"/>
    <n v="2"/>
    <n v="7000"/>
    <n v="70"/>
    <n v="100"/>
    <x v="0"/>
    <n v="100"/>
    <m/>
    <n v="0"/>
    <x v="1"/>
    <x v="1"/>
    <s v="Match"/>
    <x v="2"/>
    <x v="1"/>
  </r>
  <r>
    <x v="2"/>
    <s v="Hershey's Chocolate Flavour Syrup"/>
    <s v="Hershey's Chocolate Flavour Syrup"/>
    <n v="22000"/>
    <n v="220"/>
    <n v="6"/>
    <n v="6"/>
    <n v="20500"/>
    <n v="205"/>
    <n v="623"/>
    <x v="0"/>
    <n v="680"/>
    <m/>
    <n v="15"/>
    <x v="0"/>
    <x v="2"/>
    <s v="Error"/>
    <x v="1"/>
    <x v="0"/>
  </r>
  <r>
    <x v="2"/>
    <s v="Popular Essentials Dhania (Coriander Seeds)"/>
    <s v="Popular Essentials Dhania (Coriander Seeds)"/>
    <n v="5500"/>
    <n v="55"/>
    <n v="16"/>
    <n v="4"/>
    <n v="4600"/>
    <n v="46"/>
    <n v="200"/>
    <x v="0"/>
    <n v="200"/>
    <m/>
    <n v="9"/>
    <x v="0"/>
    <x v="0"/>
    <s v="Match"/>
    <x v="0"/>
    <x v="2"/>
  </r>
  <r>
    <x v="2"/>
    <s v="24 Mantra Red Chilly Whole"/>
    <s v="24 Mantra Red Chilly Whole"/>
    <n v="7000"/>
    <n v="70"/>
    <n v="7"/>
    <n v="1"/>
    <n v="6500"/>
    <n v="65"/>
    <n v="100"/>
    <x v="0"/>
    <n v="100"/>
    <m/>
    <n v="5"/>
    <x v="1"/>
    <x v="1"/>
    <s v="Match"/>
    <x v="1"/>
    <x v="1"/>
  </r>
  <r>
    <x v="2"/>
    <s v="Dabur Honey - World's No.1"/>
    <s v="Dabur Honey - World's No.1"/>
    <n v="12000"/>
    <n v="120"/>
    <n v="0"/>
    <n v="6"/>
    <n v="12000"/>
    <n v="120"/>
    <n v="250"/>
    <x v="0"/>
    <n v="250"/>
    <m/>
    <n v="0"/>
    <x v="0"/>
    <x v="1"/>
    <s v="Match"/>
    <x v="2"/>
    <x v="2"/>
  </r>
  <r>
    <x v="2"/>
    <s v="24 Mantra Organic Puffed Rice"/>
    <s v="24 Mantra Organic Puffed Rice"/>
    <n v="4000"/>
    <n v="40"/>
    <n v="2"/>
    <n v="6"/>
    <n v="3900"/>
    <n v="39"/>
    <n v="200"/>
    <x v="0"/>
    <n v="200"/>
    <m/>
    <n v="1"/>
    <x v="0"/>
    <x v="0"/>
    <s v="Error"/>
    <x v="1"/>
    <x v="2"/>
  </r>
  <r>
    <x v="2"/>
    <s v="24 Mantra Organic Wheat Daliya"/>
    <s v="24 Mantra Organic Wheat Daliya"/>
    <n v="4800"/>
    <n v="48"/>
    <n v="2"/>
    <n v="2"/>
    <n v="4700"/>
    <n v="47"/>
    <n v="500"/>
    <x v="0"/>
    <n v="500"/>
    <m/>
    <n v="1"/>
    <x v="1"/>
    <x v="0"/>
    <s v="Match"/>
    <x v="1"/>
    <x v="2"/>
  </r>
  <r>
    <x v="2"/>
    <s v="24 Mantra Organic Ragi Flour"/>
    <s v="24 Mantra Organic Ragi Flour"/>
    <n v="6500"/>
    <n v="65"/>
    <n v="20"/>
    <n v="4"/>
    <n v="5200"/>
    <n v="52"/>
    <n v="500"/>
    <x v="0"/>
    <n v="500"/>
    <m/>
    <n v="13"/>
    <x v="0"/>
    <x v="1"/>
    <s v="Match"/>
    <x v="0"/>
    <x v="2"/>
  </r>
  <r>
    <x v="2"/>
    <s v="Popular Essentials Cinnamon Whole (Dalchini)"/>
    <s v="Popular Essentials Cinnamon Whole (Dalchini)"/>
    <n v="3500"/>
    <n v="35"/>
    <n v="5"/>
    <n v="6"/>
    <n v="3300"/>
    <n v="33"/>
    <n v="25"/>
    <x v="0"/>
    <n v="25"/>
    <m/>
    <n v="2"/>
    <x v="0"/>
    <x v="0"/>
    <s v="Error"/>
    <x v="1"/>
    <x v="1"/>
  </r>
  <r>
    <x v="2"/>
    <s v="Sundrop Super Lite Advanced - Sunflower Oil"/>
    <s v="Sundrop Super Lite Advanced - Sunflower Oil"/>
    <n v="21500"/>
    <n v="215"/>
    <n v="0"/>
    <n v="4"/>
    <n v="21500"/>
    <n v="215"/>
    <n v="1000"/>
    <x v="0"/>
    <n v="1"/>
    <m/>
    <n v="0"/>
    <x v="0"/>
    <x v="2"/>
    <s v="Match"/>
    <x v="2"/>
    <x v="0"/>
  </r>
  <r>
    <x v="2"/>
    <s v="Pillsbury Atta/Godihittu - Chakki Fresh"/>
    <s v="Pillsbury Atta/Godihittu - Chakki Fresh"/>
    <n v="10200"/>
    <n v="102"/>
    <n v="7"/>
    <n v="4"/>
    <n v="9400"/>
    <n v="94"/>
    <n v="2000"/>
    <x v="0"/>
    <n v="2"/>
    <m/>
    <n v="8"/>
    <x v="0"/>
    <x v="1"/>
    <s v="Error"/>
    <x v="1"/>
    <x v="0"/>
  </r>
  <r>
    <x v="2"/>
    <s v="Popular Essentials Green Moong Chilka/Chilka (Un-Polished)"/>
    <s v="Popular Essentials Green Moong Chilka/Chilka (Un-Polished)"/>
    <n v="8500"/>
    <n v="85"/>
    <n v="7"/>
    <n v="5"/>
    <n v="7900"/>
    <n v="79"/>
    <n v="500"/>
    <x v="0"/>
    <n v="500"/>
    <m/>
    <n v="6"/>
    <x v="0"/>
    <x v="1"/>
    <s v="Match"/>
    <x v="1"/>
    <x v="2"/>
  </r>
  <r>
    <x v="2"/>
    <s v="Popular Essentials HMT Kolam Steam"/>
    <s v="Popular Essentials HMT Kolam Steam"/>
    <n v="7500"/>
    <n v="75"/>
    <n v="0"/>
    <n v="3"/>
    <n v="7500"/>
    <n v="75"/>
    <n v="1000"/>
    <x v="0"/>
    <n v="1"/>
    <m/>
    <n v="0"/>
    <x v="0"/>
    <x v="1"/>
    <s v="Match"/>
    <x v="2"/>
    <x v="0"/>
  </r>
  <r>
    <x v="2"/>
    <s v="Popular Essentials Black Urad Split"/>
    <s v="Popular Essentials Black Urad Split"/>
    <n v="8000"/>
    <n v="80"/>
    <n v="10"/>
    <n v="4"/>
    <n v="7200"/>
    <n v="72"/>
    <n v="500"/>
    <x v="0"/>
    <n v="500"/>
    <m/>
    <n v="8"/>
    <x v="0"/>
    <x v="1"/>
    <s v="Match"/>
    <x v="1"/>
    <x v="2"/>
  </r>
  <r>
    <x v="2"/>
    <s v="Keya Oregano"/>
    <s v="Keya Oregano"/>
    <n v="10900"/>
    <n v="109"/>
    <n v="10"/>
    <n v="5"/>
    <n v="9800"/>
    <n v="98"/>
    <n v="9"/>
    <x v="0"/>
    <n v="9"/>
    <m/>
    <n v="11"/>
    <x v="0"/>
    <x v="1"/>
    <s v="Match"/>
    <x v="1"/>
    <x v="1"/>
  </r>
  <r>
    <x v="2"/>
    <s v="Popular Essentials Pink Rajma"/>
    <s v="Popular Essentials Pink Rajma"/>
    <n v="10000"/>
    <n v="100"/>
    <n v="10"/>
    <n v="6"/>
    <n v="9000"/>
    <n v="90"/>
    <n v="500"/>
    <x v="0"/>
    <n v="500"/>
    <m/>
    <n v="10"/>
    <x v="0"/>
    <x v="1"/>
    <s v="Match"/>
    <x v="1"/>
    <x v="2"/>
  </r>
  <r>
    <x v="2"/>
    <s v="Everest Chicken Masala"/>
    <s v="Everest Chicken Masala"/>
    <n v="7400"/>
    <n v="74"/>
    <n v="2"/>
    <n v="6"/>
    <n v="7200"/>
    <n v="72"/>
    <n v="100"/>
    <x v="0"/>
    <n v="100"/>
    <m/>
    <n v="2"/>
    <x v="0"/>
    <x v="1"/>
    <s v="Error"/>
    <x v="1"/>
    <x v="1"/>
  </r>
  <r>
    <x v="2"/>
    <s v="Popular Essentials HMT Kolam Steam"/>
    <s v="Popular Essentials HMT Kolam Steam"/>
    <n v="37000"/>
    <n v="370"/>
    <n v="10"/>
    <n v="6"/>
    <n v="33300"/>
    <n v="333"/>
    <n v="5000"/>
    <x v="0"/>
    <n v="5"/>
    <m/>
    <n v="37"/>
    <x v="0"/>
    <x v="2"/>
    <s v="Match"/>
    <x v="1"/>
    <x v="0"/>
  </r>
  <r>
    <x v="2"/>
    <s v="Everest Shahi Paneer Masala"/>
    <s v="Everest Shahi Paneer Masala"/>
    <n v="4200"/>
    <n v="42"/>
    <n v="4"/>
    <n v="5"/>
    <n v="4000"/>
    <n v="40"/>
    <n v="50"/>
    <x v="0"/>
    <n v="50"/>
    <m/>
    <n v="2"/>
    <x v="0"/>
    <x v="0"/>
    <s v="Error"/>
    <x v="1"/>
    <x v="1"/>
  </r>
  <r>
    <x v="2"/>
    <s v="Godrej Yummiez Chicken Nuggets"/>
    <s v="Godrej Yummiez Chicken Nuggets"/>
    <n v="32500"/>
    <n v="325"/>
    <n v="9"/>
    <n v="1"/>
    <n v="29300"/>
    <n v="293"/>
    <n v="500"/>
    <x v="0"/>
    <n v="500"/>
    <m/>
    <n v="32"/>
    <x v="1"/>
    <x v="2"/>
    <s v="Error"/>
    <x v="1"/>
    <x v="2"/>
  </r>
  <r>
    <x v="2"/>
    <s v="Flying Bird Vanilla Essence"/>
    <s v="Flying Bird Vanilla Essence"/>
    <n v="3500"/>
    <n v="35"/>
    <n v="2"/>
    <n v="6"/>
    <n v="3400"/>
    <n v="34"/>
    <n v="20"/>
    <x v="0"/>
    <n v="20"/>
    <m/>
    <n v="1"/>
    <x v="0"/>
    <x v="0"/>
    <s v="Error"/>
    <x v="1"/>
    <x v="1"/>
  </r>
  <r>
    <x v="2"/>
    <s v="Everest Sabji Masala"/>
    <s v="Everest Sabji Masala"/>
    <n v="3000"/>
    <n v="30"/>
    <n v="3"/>
    <n v="6"/>
    <n v="2900"/>
    <n v="29"/>
    <n v="50"/>
    <x v="0"/>
    <n v="50"/>
    <m/>
    <n v="1"/>
    <x v="0"/>
    <x v="0"/>
    <s v="Match"/>
    <x v="1"/>
    <x v="1"/>
  </r>
  <r>
    <x v="2"/>
    <s v="Popular Essentials Californian Almond"/>
    <s v="Popular Essentials Californian Almond"/>
    <n v="69500"/>
    <n v="695"/>
    <n v="32"/>
    <n v="6"/>
    <n v="47000"/>
    <n v="470"/>
    <n v="500"/>
    <x v="0"/>
    <n v="500"/>
    <m/>
    <n v="225"/>
    <x v="0"/>
    <x v="2"/>
    <s v="Match"/>
    <x v="0"/>
    <x v="2"/>
  </r>
  <r>
    <x v="2"/>
    <s v="Cornitos Cornitos Taco Shells - 4 Inches"/>
    <s v="Cornitos Cornitos Taco Shells - 4 Inches"/>
    <n v="11000"/>
    <n v="110"/>
    <n v="20"/>
    <n v="6"/>
    <n v="8800"/>
    <n v="88"/>
    <n v="80"/>
    <x v="0"/>
    <n v="80"/>
    <m/>
    <n v="22"/>
    <x v="0"/>
    <x v="1"/>
    <s v="Match"/>
    <x v="0"/>
    <x v="1"/>
  </r>
  <r>
    <x v="2"/>
    <s v="Everest Rajma Masala"/>
    <s v="Everest Rajma Masala"/>
    <n v="3300"/>
    <n v="33"/>
    <n v="3"/>
    <n v="5"/>
    <n v="3200"/>
    <n v="32"/>
    <n v="50"/>
    <x v="0"/>
    <n v="50"/>
    <m/>
    <n v="1"/>
    <x v="0"/>
    <x v="0"/>
    <s v="Match"/>
    <x v="1"/>
    <x v="1"/>
  </r>
  <r>
    <x v="2"/>
    <s v="Popular Essentials White Til"/>
    <s v="Popular Essentials White Til"/>
    <n v="4000"/>
    <n v="40"/>
    <n v="5"/>
    <n v="1"/>
    <n v="3800"/>
    <n v="38"/>
    <n v="100"/>
    <x v="0"/>
    <n v="100"/>
    <m/>
    <n v="2"/>
    <x v="1"/>
    <x v="0"/>
    <s v="Match"/>
    <x v="1"/>
    <x v="1"/>
  </r>
  <r>
    <x v="2"/>
    <s v="Amul Dark Compound Chocolate Slab"/>
    <s v="Amul Dark Compound Chocolate Slab"/>
    <n v="12500"/>
    <n v="125"/>
    <n v="2"/>
    <n v="6"/>
    <n v="12200"/>
    <n v="122"/>
    <n v="500"/>
    <x v="0"/>
    <n v="500"/>
    <m/>
    <n v="3"/>
    <x v="0"/>
    <x v="1"/>
    <s v="Match"/>
    <x v="1"/>
    <x v="2"/>
  </r>
  <r>
    <x v="2"/>
    <s v="Mothers Recipe Papad Chana Masala"/>
    <s v="Mothers Recipe Papad Chana Masala"/>
    <n v="7900"/>
    <n v="79"/>
    <n v="10"/>
    <n v="6"/>
    <n v="7100"/>
    <n v="71"/>
    <n v="200"/>
    <x v="0"/>
    <n v="200"/>
    <m/>
    <n v="8"/>
    <x v="0"/>
    <x v="1"/>
    <s v="Match"/>
    <x v="1"/>
    <x v="2"/>
  </r>
  <r>
    <x v="2"/>
    <s v="Ching's Schezwan Masala Instant Noodles"/>
    <s v="Ching's Schezwan Masala Instant Noodles"/>
    <n v="6000"/>
    <n v="60"/>
    <n v="0"/>
    <n v="1"/>
    <n v="6000"/>
    <n v="60"/>
    <n v="240"/>
    <x v="0"/>
    <n v="240"/>
    <m/>
    <n v="0"/>
    <x v="1"/>
    <x v="1"/>
    <s v="Match"/>
    <x v="2"/>
    <x v="2"/>
  </r>
  <r>
    <x v="2"/>
    <s v="Amul Milk Compound Chocolate Slab"/>
    <s v="Amul Milk Compound Chocolate Slab"/>
    <n v="11000"/>
    <n v="110"/>
    <n v="2"/>
    <n v="6"/>
    <n v="10700"/>
    <n v="107"/>
    <n v="500"/>
    <x v="0"/>
    <n v="500"/>
    <m/>
    <n v="3"/>
    <x v="0"/>
    <x v="1"/>
    <s v="Error"/>
    <x v="1"/>
    <x v="2"/>
  </r>
  <r>
    <x v="2"/>
    <s v="Eastern Chicken Masala"/>
    <s v="Eastern Chicken Masala"/>
    <n v="7000"/>
    <n v="70"/>
    <n v="7"/>
    <n v="3"/>
    <n v="6500"/>
    <n v="65"/>
    <n v="100"/>
    <x v="0"/>
    <n v="100"/>
    <m/>
    <n v="5"/>
    <x v="0"/>
    <x v="1"/>
    <s v="Match"/>
    <x v="1"/>
    <x v="1"/>
  </r>
  <r>
    <x v="2"/>
    <s v="Popular Essentials Methi Seeds"/>
    <s v="Popular Essentials Methi Seeds"/>
    <n v="2500"/>
    <n v="25"/>
    <n v="0"/>
    <n v="5"/>
    <n v="2500"/>
    <n v="25"/>
    <n v="100"/>
    <x v="0"/>
    <n v="100"/>
    <m/>
    <n v="0"/>
    <x v="0"/>
    <x v="0"/>
    <s v="Match"/>
    <x v="2"/>
    <x v="1"/>
  </r>
  <r>
    <x v="2"/>
    <s v="Saffola Yummy Masala Noodles"/>
    <s v="Saffola Yummy Masala Noodles"/>
    <n v="2000"/>
    <n v="20"/>
    <n v="0"/>
    <n v="2"/>
    <n v="2000"/>
    <n v="20"/>
    <n v="46"/>
    <x v="0"/>
    <n v="46"/>
    <m/>
    <n v="0"/>
    <x v="1"/>
    <x v="0"/>
    <s v="Match"/>
    <x v="2"/>
    <x v="1"/>
  </r>
  <r>
    <x v="2"/>
    <s v="Cadbury Hot Chocolate"/>
    <s v="Cadbury Hot Chocolate"/>
    <n v="17500"/>
    <n v="175"/>
    <n v="5"/>
    <n v="6"/>
    <n v="16600"/>
    <n v="166"/>
    <n v="200"/>
    <x v="0"/>
    <n v="200"/>
    <m/>
    <n v="9"/>
    <x v="0"/>
    <x v="2"/>
    <s v="Match"/>
    <x v="1"/>
    <x v="2"/>
  </r>
  <r>
    <x v="2"/>
    <s v="Ching's Chicken Chilli Masala"/>
    <s v="Ching's Chicken Chilli Masala"/>
    <n v="1000"/>
    <n v="10"/>
    <n v="0"/>
    <n v="6"/>
    <n v="1000"/>
    <n v="10"/>
    <n v="20"/>
    <x v="0"/>
    <n v="20"/>
    <m/>
    <n v="0"/>
    <x v="0"/>
    <x v="0"/>
    <s v="Match"/>
    <x v="2"/>
    <x v="1"/>
  </r>
  <r>
    <x v="2"/>
    <s v="Dabur Keora water - Authentic flavour for Biryani's and Desserts"/>
    <s v="Dabur Keora water - Authentic flavour for Biryani's and Desserts"/>
    <n v="6200"/>
    <n v="62"/>
    <n v="6"/>
    <n v="6"/>
    <n v="5800"/>
    <n v="58"/>
    <n v="250"/>
    <x v="0"/>
    <n v="250"/>
    <m/>
    <n v="4"/>
    <x v="0"/>
    <x v="1"/>
    <s v="Match"/>
    <x v="1"/>
    <x v="2"/>
  </r>
  <r>
    <x v="2"/>
    <s v="Popular Essentials Black Cardamom/Elaichi"/>
    <s v="Popular Essentials Black Cardamom/Elaichi"/>
    <n v="10000"/>
    <n v="100"/>
    <n v="10"/>
    <n v="6"/>
    <n v="9000"/>
    <n v="90"/>
    <n v="50"/>
    <x v="0"/>
    <n v="50"/>
    <m/>
    <n v="10"/>
    <x v="0"/>
    <x v="1"/>
    <s v="Match"/>
    <x v="1"/>
    <x v="1"/>
  </r>
  <r>
    <x v="2"/>
    <s v="Popular Essentials Idli Rice"/>
    <s v="Popular Essentials Idli Rice"/>
    <n v="6000"/>
    <n v="60"/>
    <n v="10"/>
    <n v="4"/>
    <n v="5400"/>
    <n v="54"/>
    <n v="1000"/>
    <x v="0"/>
    <n v="1"/>
    <m/>
    <n v="6"/>
    <x v="0"/>
    <x v="1"/>
    <s v="Match"/>
    <x v="1"/>
    <x v="0"/>
  </r>
  <r>
    <x v="2"/>
    <s v="Everest Chole Masala"/>
    <s v="Everest Chole Masala"/>
    <n v="3300"/>
    <n v="33"/>
    <n v="3"/>
    <n v="1"/>
    <n v="3200"/>
    <n v="32"/>
    <n v="50"/>
    <x v="0"/>
    <n v="50"/>
    <m/>
    <n v="1"/>
    <x v="1"/>
    <x v="0"/>
    <s v="Match"/>
    <x v="1"/>
    <x v="1"/>
  </r>
  <r>
    <x v="2"/>
    <s v="Dabur Hommade Tamarind Paste"/>
    <s v="Dabur Hommade Tamarind Paste"/>
    <n v="4800"/>
    <n v="48"/>
    <n v="6"/>
    <n v="6"/>
    <n v="4500"/>
    <n v="45"/>
    <n v="200"/>
    <x v="0"/>
    <n v="200"/>
    <m/>
    <n v="3"/>
    <x v="0"/>
    <x v="0"/>
    <s v="Match"/>
    <x v="1"/>
    <x v="2"/>
  </r>
  <r>
    <x v="2"/>
    <s v="&quot;Maggi Magic Cubes, Vegetarian Masala (Free 2 Cubes Inside)&quot;"/>
    <s v="&quot;Maggi Magic Cubes, Vegetarian Masala (Free 2 Cubes Inside)&quot;"/>
    <n v="3500"/>
    <n v="35"/>
    <n v="2"/>
    <n v="6"/>
    <n v="3400"/>
    <n v="34"/>
    <n v="48"/>
    <x v="0"/>
    <n v="48"/>
    <m/>
    <n v="1"/>
    <x v="0"/>
    <x v="0"/>
    <s v="Error"/>
    <x v="1"/>
    <x v="1"/>
  </r>
  <r>
    <x v="2"/>
    <s v="Popular Essentials Cooking Soda"/>
    <s v="Popular Essentials Cooking Soda"/>
    <n v="3000"/>
    <n v="30"/>
    <n v="10"/>
    <n v="6"/>
    <n v="2700"/>
    <n v="27"/>
    <n v="200"/>
    <x v="0"/>
    <n v="200"/>
    <m/>
    <n v="3"/>
    <x v="0"/>
    <x v="0"/>
    <s v="Match"/>
    <x v="1"/>
    <x v="2"/>
  </r>
  <r>
    <x v="2"/>
    <s v="RRO Primio Refined Groundnut Oil Pet Bottle"/>
    <s v="RRO Primio Refined Groundnut Oil Pet Bottle"/>
    <n v="25500"/>
    <n v="255"/>
    <n v="6"/>
    <n v="2"/>
    <n v="23900"/>
    <n v="239"/>
    <n v="1000"/>
    <x v="0"/>
    <n v="1"/>
    <m/>
    <n v="16"/>
    <x v="1"/>
    <x v="2"/>
    <s v="Match"/>
    <x v="1"/>
    <x v="0"/>
  </r>
  <r>
    <x v="2"/>
    <s v="Everest Pani Puri Masala"/>
    <s v="Everest Pani Puri Masala"/>
    <n v="3100"/>
    <n v="31"/>
    <n v="3"/>
    <n v="6"/>
    <n v="3000"/>
    <n v="30"/>
    <n v="50"/>
    <x v="0"/>
    <n v="50"/>
    <m/>
    <n v="1"/>
    <x v="0"/>
    <x v="0"/>
    <s v="Match"/>
    <x v="1"/>
    <x v="1"/>
  </r>
  <r>
    <x v="2"/>
    <s v="Nissin Cup Noodles Tangy Tomato"/>
    <s v="Nissin Cup Noodles Tangy Tomato"/>
    <n v="5000"/>
    <n v="50"/>
    <n v="10"/>
    <n v="2"/>
    <n v="4500"/>
    <n v="45"/>
    <n v="70"/>
    <x v="0"/>
    <n v="70"/>
    <m/>
    <n v="5"/>
    <x v="1"/>
    <x v="0"/>
    <s v="Match"/>
    <x v="1"/>
    <x v="1"/>
  </r>
  <r>
    <x v="2"/>
    <s v="Ching's Veg Manchurian Masala"/>
    <s v="Ching's Veg Manchurian Masala"/>
    <n v="1000"/>
    <n v="10"/>
    <n v="0"/>
    <n v="2"/>
    <n v="1000"/>
    <n v="10"/>
    <n v="20"/>
    <x v="0"/>
    <n v="20"/>
    <m/>
    <n v="0"/>
    <x v="1"/>
    <x v="0"/>
    <s v="Match"/>
    <x v="2"/>
    <x v="1"/>
  </r>
  <r>
    <x v="2"/>
    <s v="Ceres Foods Fish Mustard Instant Liquid Masala"/>
    <s v="Ceres Foods Fish Mustard Instant Liquid Masala"/>
    <n v="22000"/>
    <n v="220"/>
    <n v="50"/>
    <n v="6"/>
    <n v="11000"/>
    <n v="110"/>
    <n v="200"/>
    <x v="0"/>
    <n v="200"/>
    <m/>
    <n v="110"/>
    <x v="0"/>
    <x v="1"/>
    <s v="Match"/>
    <x v="0"/>
    <x v="2"/>
  </r>
  <r>
    <x v="2"/>
    <s v="Everest Garam Masala"/>
    <s v="Everest Garam Masala"/>
    <n v="15800"/>
    <n v="158"/>
    <n v="10"/>
    <n v="6"/>
    <n v="14200"/>
    <n v="142"/>
    <n v="200"/>
    <x v="0"/>
    <n v="200"/>
    <m/>
    <n v="16"/>
    <x v="0"/>
    <x v="1"/>
    <s v="Match"/>
    <x v="1"/>
    <x v="2"/>
  </r>
  <r>
    <x v="2"/>
    <s v="24 Mantra Organic Jowar Flour"/>
    <s v="24 Mantra Organic Jowar Flour"/>
    <n v="7000"/>
    <n v="70"/>
    <n v="7"/>
    <n v="6"/>
    <n v="6500"/>
    <n v="65"/>
    <n v="500"/>
    <x v="0"/>
    <n v="500"/>
    <m/>
    <n v="5"/>
    <x v="0"/>
    <x v="1"/>
    <s v="Match"/>
    <x v="1"/>
    <x v="2"/>
  </r>
  <r>
    <x v="2"/>
    <s v="Maggi Coconut Milkpowder"/>
    <s v="Maggi Coconut Milkpowder"/>
    <n v="10000"/>
    <n v="100"/>
    <n v="0"/>
    <n v="6"/>
    <n v="10000"/>
    <n v="100"/>
    <n v="100"/>
    <x v="0"/>
    <n v="100"/>
    <m/>
    <n v="0"/>
    <x v="0"/>
    <x v="1"/>
    <s v="Match"/>
    <x v="2"/>
    <x v="1"/>
  </r>
  <r>
    <x v="2"/>
    <s v="On1y Pepper Grinder"/>
    <s v="On1y Pepper Grinder"/>
    <n v="15900"/>
    <n v="159"/>
    <n v="9"/>
    <n v="1"/>
    <n v="14400"/>
    <n v="144"/>
    <n v="50"/>
    <x v="0"/>
    <n v="50"/>
    <m/>
    <n v="15"/>
    <x v="1"/>
    <x v="1"/>
    <s v="Match"/>
    <x v="1"/>
    <x v="1"/>
  </r>
  <r>
    <x v="2"/>
    <s v="Popular Essentials Rice Flour"/>
    <s v="Popular Essentials Rice Flour"/>
    <n v="6000"/>
    <n v="60"/>
    <n v="0"/>
    <n v="3"/>
    <n v="6000"/>
    <n v="60"/>
    <n v="1000"/>
    <x v="0"/>
    <n v="1"/>
    <m/>
    <n v="0"/>
    <x v="0"/>
    <x v="1"/>
    <s v="Match"/>
    <x v="2"/>
    <x v="0"/>
  </r>
  <r>
    <x v="2"/>
    <s v="Sunfeast Yippee! Pasta Treat - Sour Cream Onion"/>
    <s v="Sunfeast Yippee! Pasta Treat - Sour Cream Onion"/>
    <n v="2800"/>
    <n v="28"/>
    <n v="10"/>
    <n v="1"/>
    <n v="2500"/>
    <n v="25"/>
    <n v="65"/>
    <x v="0"/>
    <n v="65"/>
    <m/>
    <n v="3"/>
    <x v="1"/>
    <x v="0"/>
    <s v="Error"/>
    <x v="1"/>
    <x v="1"/>
  </r>
  <r>
    <x v="2"/>
    <s v="24 Mantra Organic Brown Sona Masoori Rice"/>
    <s v="24 Mantra Organic Brown Sona Masoori Rice"/>
    <n v="9500"/>
    <n v="95"/>
    <n v="0"/>
    <n v="6"/>
    <n v="9500"/>
    <n v="95"/>
    <n v="1000"/>
    <x v="0"/>
    <n v="1"/>
    <m/>
    <n v="0"/>
    <x v="0"/>
    <x v="1"/>
    <s v="Match"/>
    <x v="2"/>
    <x v="0"/>
  </r>
  <r>
    <x v="2"/>
    <s v="Happilo Premium Afghani Anjeer"/>
    <s v="Happilo Premium Afghani Anjeer"/>
    <n v="36500"/>
    <n v="365"/>
    <n v="29"/>
    <n v="2"/>
    <n v="25600"/>
    <n v="256"/>
    <n v="200"/>
    <x v="0"/>
    <n v="200"/>
    <m/>
    <n v="109"/>
    <x v="1"/>
    <x v="2"/>
    <s v="Error"/>
    <x v="0"/>
    <x v="2"/>
  </r>
  <r>
    <x v="2"/>
    <s v="Popular Essentials Chiroti Sooji"/>
    <s v="Popular Essentials Chiroti Sooji"/>
    <n v="3500"/>
    <n v="35"/>
    <n v="2"/>
    <n v="6"/>
    <n v="3400"/>
    <n v="34"/>
    <n v="500"/>
    <x v="0"/>
    <n v="500"/>
    <m/>
    <n v="1"/>
    <x v="0"/>
    <x v="0"/>
    <s v="Error"/>
    <x v="1"/>
    <x v="2"/>
  </r>
  <r>
    <x v="2"/>
    <s v="RRO Til Dil Premium Til Oil Bottle"/>
    <s v="RRO Til Dil Premium Til Oil Bottle"/>
    <n v="33000"/>
    <n v="330"/>
    <n v="10"/>
    <n v="5"/>
    <n v="29400"/>
    <n v="294"/>
    <n v="1000"/>
    <x v="0"/>
    <n v="1"/>
    <m/>
    <n v="36"/>
    <x v="0"/>
    <x v="2"/>
    <s v="Error"/>
    <x v="1"/>
    <x v="0"/>
  </r>
  <r>
    <x v="2"/>
    <s v="Popular Essentials Red Rajma"/>
    <s v="Popular Essentials Red Rajma"/>
    <n v="9000"/>
    <n v="90"/>
    <n v="10"/>
    <n v="6"/>
    <n v="8100"/>
    <n v="81"/>
    <n v="500"/>
    <x v="0"/>
    <n v="500"/>
    <m/>
    <n v="9"/>
    <x v="0"/>
    <x v="1"/>
    <s v="Match"/>
    <x v="1"/>
    <x v="2"/>
  </r>
  <r>
    <x v="2"/>
    <s v="Cornitos Peanut - Premium Salted"/>
    <s v="Cornitos Peanut - Premium Salted"/>
    <n v="12000"/>
    <n v="120"/>
    <n v="10"/>
    <n v="6"/>
    <n v="10800"/>
    <n v="108"/>
    <n v="150"/>
    <x v="0"/>
    <n v="150"/>
    <m/>
    <n v="12"/>
    <x v="0"/>
    <x v="1"/>
    <s v="Match"/>
    <x v="1"/>
    <x v="2"/>
  </r>
  <r>
    <x v="2"/>
    <s v="Popular Essentials Black Pepper"/>
    <s v="Popular Essentials Black Pepper"/>
    <n v="10000"/>
    <n v="100"/>
    <n v="10"/>
    <n v="5"/>
    <n v="9000"/>
    <n v="90"/>
    <n v="100"/>
    <x v="0"/>
    <n v="100"/>
    <m/>
    <n v="10"/>
    <x v="0"/>
    <x v="1"/>
    <s v="Match"/>
    <x v="1"/>
    <x v="1"/>
  </r>
  <r>
    <x v="2"/>
    <s v="24 Mantra Organic Tur Dal - Split"/>
    <s v="24 Mantra Organic Tur Dal - Split"/>
    <n v="13000"/>
    <n v="130"/>
    <n v="7"/>
    <n v="6"/>
    <n v="12000"/>
    <n v="120"/>
    <n v="500"/>
    <x v="0"/>
    <n v="500"/>
    <m/>
    <n v="10"/>
    <x v="0"/>
    <x v="1"/>
    <s v="Error"/>
    <x v="1"/>
    <x v="2"/>
  </r>
  <r>
    <x v="2"/>
    <s v="Sugarfree Gold Low Calorie Sweetner"/>
    <s v="Sugarfree Gold Low Calorie Sweetner"/>
    <n v="6500"/>
    <n v="65"/>
    <n v="6"/>
    <n v="3"/>
    <n v="6100"/>
    <n v="61"/>
    <n v="110"/>
    <x v="0"/>
    <n v="100"/>
    <m/>
    <n v="4"/>
    <x v="0"/>
    <x v="1"/>
    <s v="Match"/>
    <x v="1"/>
    <x v="2"/>
  </r>
  <r>
    <x v="2"/>
    <s v="Ching's Secret Paneer Chilli Masala"/>
    <s v="Ching's Secret Paneer Chilli Masala"/>
    <n v="1000"/>
    <n v="10"/>
    <n v="0"/>
    <n v="2"/>
    <n v="1000"/>
    <n v="10"/>
    <n v="20"/>
    <x v="0"/>
    <n v="20"/>
    <m/>
    <n v="0"/>
    <x v="1"/>
    <x v="0"/>
    <s v="Match"/>
    <x v="2"/>
    <x v="1"/>
  </r>
  <r>
    <x v="2"/>
    <s v="Dabur Honey"/>
    <s v="Dabur Honey"/>
    <n v="22000"/>
    <n v="220"/>
    <n v="7"/>
    <n v="3"/>
    <n v="20400"/>
    <n v="204"/>
    <n v="500"/>
    <x v="0"/>
    <n v="500"/>
    <m/>
    <n v="16"/>
    <x v="0"/>
    <x v="2"/>
    <s v="Match"/>
    <x v="1"/>
    <x v="2"/>
  </r>
  <r>
    <x v="2"/>
    <s v="Sunfeast Yippee! Pasta Treat - Sour Cream Onion"/>
    <s v="Sunfeast Yippee! Pasta Treat - Sour Cream Onion"/>
    <n v="2800"/>
    <n v="28"/>
    <n v="17"/>
    <n v="3"/>
    <n v="2300"/>
    <n v="23"/>
    <n v="65"/>
    <x v="0"/>
    <n v="65"/>
    <m/>
    <n v="5"/>
    <x v="0"/>
    <x v="0"/>
    <s v="Error"/>
    <x v="0"/>
    <x v="1"/>
  </r>
  <r>
    <x v="2"/>
    <s v="Everest Tea Masala"/>
    <s v="Everest Tea Masala"/>
    <n v="5500"/>
    <n v="55"/>
    <n v="9"/>
    <n v="2"/>
    <n v="5000"/>
    <n v="50"/>
    <n v="50"/>
    <x v="0"/>
    <n v="50"/>
    <m/>
    <n v="5"/>
    <x v="1"/>
    <x v="1"/>
    <s v="Match"/>
    <x v="1"/>
    <x v="1"/>
  </r>
  <r>
    <x v="2"/>
    <s v="Ching's Paneer Chilli Masala"/>
    <s v="Ching's Paneer Chilli Masala"/>
    <n v="4400"/>
    <n v="44"/>
    <n v="0"/>
    <n v="4"/>
    <n v="4400"/>
    <n v="44"/>
    <n v="60"/>
    <x v="0"/>
    <n v="60"/>
    <m/>
    <n v="0"/>
    <x v="0"/>
    <x v="0"/>
    <s v="Match"/>
    <x v="2"/>
    <x v="1"/>
  </r>
  <r>
    <x v="2"/>
    <s v="Sunfeast YiPPee! Magic Masala Noodles"/>
    <s v="Sunfeast YiPPee! Magic Masala Noodles"/>
    <n v="7000"/>
    <n v="70"/>
    <n v="10"/>
    <n v="3"/>
    <n v="6300"/>
    <n v="63"/>
    <n v="405"/>
    <x v="0"/>
    <n v="405"/>
    <m/>
    <n v="7"/>
    <x v="0"/>
    <x v="1"/>
    <s v="Match"/>
    <x v="1"/>
    <x v="2"/>
  </r>
  <r>
    <x v="2"/>
    <s v="Everest Meat Masala Powder"/>
    <s v="Everest Meat Masala Powder"/>
    <n v="7400"/>
    <n v="74"/>
    <n v="9"/>
    <n v="3"/>
    <n v="6700"/>
    <n v="67"/>
    <n v="100"/>
    <x v="0"/>
    <n v="100"/>
    <m/>
    <n v="7"/>
    <x v="0"/>
    <x v="1"/>
    <s v="Match"/>
    <x v="1"/>
    <x v="1"/>
  </r>
  <r>
    <x v="2"/>
    <s v="Pillsbury Atta With Multigrains Wheat Grains"/>
    <s v="Pillsbury Atta With Multigrains Wheat Grains"/>
    <n v="29500"/>
    <n v="295"/>
    <n v="16"/>
    <n v="6"/>
    <n v="24500"/>
    <n v="245"/>
    <n v="5000"/>
    <x v="0"/>
    <n v="5"/>
    <m/>
    <n v="50"/>
    <x v="0"/>
    <x v="2"/>
    <s v="Error"/>
    <x v="0"/>
    <x v="0"/>
  </r>
  <r>
    <x v="2"/>
    <s v="Mother's Recipe Tamarind Paste"/>
    <s v="Mother's Recipe Tamarind Paste"/>
    <n v="5000"/>
    <n v="50"/>
    <n v="2"/>
    <n v="6"/>
    <n v="4900"/>
    <n v="49"/>
    <n v="200"/>
    <x v="0"/>
    <n v="200"/>
    <m/>
    <n v="1"/>
    <x v="0"/>
    <x v="0"/>
    <s v="Match"/>
    <x v="1"/>
    <x v="2"/>
  </r>
  <r>
    <x v="2"/>
    <s v="Quaker Oats Breakfast Cereals - With Flavour Mix Nutritious Rich Source Of Energy"/>
    <s v="Quaker Oats Breakfast Cereals - With Flavour Mix Nutritious Rich Source Of Energy"/>
    <n v="4900"/>
    <n v="49"/>
    <n v="8"/>
    <n v="6"/>
    <n v="4500"/>
    <n v="45"/>
    <n v="200"/>
    <x v="0"/>
    <n v="200"/>
    <m/>
    <n v="4"/>
    <x v="0"/>
    <x v="0"/>
    <s v="Match"/>
    <x v="1"/>
    <x v="2"/>
  </r>
  <r>
    <x v="2"/>
    <s v="Popular Essentials Cloves (Lavang)"/>
    <s v="Popular Essentials Cloves (Lavang)"/>
    <n v="7500"/>
    <n v="75"/>
    <n v="17"/>
    <n v="6"/>
    <n v="6200"/>
    <n v="62"/>
    <n v="50"/>
    <x v="0"/>
    <n v="50"/>
    <m/>
    <n v="13"/>
    <x v="0"/>
    <x v="1"/>
    <s v="Match"/>
    <x v="0"/>
    <x v="1"/>
  </r>
  <r>
    <x v="2"/>
    <s v="Sunfeast Yippee! Power Up Atta Noodles"/>
    <s v="Sunfeast Yippee! Power Up Atta Noodles"/>
    <n v="9600"/>
    <n v="96"/>
    <n v="15"/>
    <n v="6"/>
    <n v="8100"/>
    <n v="81"/>
    <n v="280"/>
    <x v="0"/>
    <n v="280"/>
    <m/>
    <n v="15"/>
    <x v="0"/>
    <x v="1"/>
    <s v="Error"/>
    <x v="1"/>
    <x v="2"/>
  </r>
  <r>
    <x v="2"/>
    <s v="Suhana Paneer Tikka Masala Mix"/>
    <s v="Suhana Paneer Tikka Masala Mix"/>
    <n v="4000"/>
    <n v="40"/>
    <n v="5"/>
    <n v="6"/>
    <n v="3800"/>
    <n v="38"/>
    <n v="50"/>
    <x v="0"/>
    <n v="50"/>
    <m/>
    <n v="2"/>
    <x v="0"/>
    <x v="0"/>
    <s v="Match"/>
    <x v="1"/>
    <x v="1"/>
  </r>
  <r>
    <x v="2"/>
    <s v="24 Mantra Turmeric Powder"/>
    <s v="24 Mantra Turmeric Powder"/>
    <n v="3500"/>
    <n v="35"/>
    <n v="2"/>
    <n v="6"/>
    <n v="3400"/>
    <n v="34"/>
    <n v="100"/>
    <x v="0"/>
    <n v="100"/>
    <m/>
    <n v="1"/>
    <x v="0"/>
    <x v="0"/>
    <s v="Error"/>
    <x v="1"/>
    <x v="1"/>
  </r>
  <r>
    <x v="2"/>
    <s v="24 Mantra Super Grain Quinoa"/>
    <s v="24 Mantra Super Grain Quinoa"/>
    <n v="19000"/>
    <n v="190"/>
    <n v="0"/>
    <n v="4"/>
    <n v="19000"/>
    <n v="190"/>
    <n v="500"/>
    <x v="0"/>
    <n v="500"/>
    <m/>
    <n v="0"/>
    <x v="0"/>
    <x v="2"/>
    <s v="Match"/>
    <x v="2"/>
    <x v="2"/>
  </r>
  <r>
    <x v="2"/>
    <s v="Everest Powder - Egg Curry Masala"/>
    <s v="Everest Powder - Egg Curry Masala"/>
    <n v="4000"/>
    <n v="40"/>
    <n v="2"/>
    <n v="6"/>
    <n v="3900"/>
    <n v="39"/>
    <n v="50"/>
    <x v="0"/>
    <n v="50"/>
    <m/>
    <n v="1"/>
    <x v="0"/>
    <x v="0"/>
    <s v="Error"/>
    <x v="1"/>
    <x v="1"/>
  </r>
  <r>
    <x v="2"/>
    <s v="Popular Essentials Pe Shah Jeera"/>
    <s v="Popular Essentials Pe Shah Jeera"/>
    <n v="6000"/>
    <n v="60"/>
    <n v="15"/>
    <n v="6"/>
    <n v="5100"/>
    <n v="51"/>
    <n v="50"/>
    <x v="0"/>
    <n v="50"/>
    <m/>
    <n v="9"/>
    <x v="0"/>
    <x v="1"/>
    <s v="Match"/>
    <x v="1"/>
    <x v="1"/>
  </r>
  <r>
    <x v="2"/>
    <s v="24 Mantra Organic Sattu Atta"/>
    <s v="24 Mantra Organic Sattu Atta"/>
    <n v="9500"/>
    <n v="95"/>
    <n v="0"/>
    <n v="6"/>
    <n v="9500"/>
    <n v="95"/>
    <n v="500"/>
    <x v="0"/>
    <n v="500"/>
    <m/>
    <n v="0"/>
    <x v="0"/>
    <x v="1"/>
    <s v="Match"/>
    <x v="2"/>
    <x v="2"/>
  </r>
  <r>
    <x v="2"/>
    <s v="Smith &amp; Jones Pasta Masala"/>
    <s v="Smith &amp; Jones Pasta Masala"/>
    <n v="4600"/>
    <n v="46"/>
    <n v="0"/>
    <n v="6"/>
    <n v="4600"/>
    <n v="46"/>
    <n v="54"/>
    <x v="0"/>
    <n v="54"/>
    <m/>
    <n v="0"/>
    <x v="0"/>
    <x v="0"/>
    <s v="Match"/>
    <x v="2"/>
    <x v="1"/>
  </r>
  <r>
    <x v="2"/>
    <s v="Weikfield Vanilla Custard Powder"/>
    <s v="Weikfield Vanilla Custard Powder"/>
    <n v="14200"/>
    <n v="142"/>
    <n v="9"/>
    <n v="3"/>
    <n v="12800"/>
    <n v="128"/>
    <n v="500"/>
    <x v="0"/>
    <n v="500"/>
    <m/>
    <n v="14"/>
    <x v="0"/>
    <x v="1"/>
    <s v="Error"/>
    <x v="1"/>
    <x v="2"/>
  </r>
  <r>
    <x v="2"/>
    <s v="Sugarfree Natura Low Calorie Sweetner"/>
    <s v="Sugarfree Natura Low Calorie Sweetner"/>
    <n v="30000"/>
    <n v="300"/>
    <n v="10"/>
    <n v="3"/>
    <n v="27000"/>
    <n v="270"/>
    <n v="42"/>
    <x v="0"/>
    <n v="42"/>
    <m/>
    <n v="30"/>
    <x v="0"/>
    <x v="2"/>
    <s v="Match"/>
    <x v="1"/>
    <x v="1"/>
  </r>
  <r>
    <x v="2"/>
    <s v="Pillsbury Vanilla Custard Powder"/>
    <s v="Pillsbury Vanilla Custard Powder"/>
    <n v="3700"/>
    <n v="37"/>
    <n v="2"/>
    <n v="6"/>
    <n v="3600"/>
    <n v="36"/>
    <n v="100"/>
    <x v="0"/>
    <n v="100"/>
    <m/>
    <n v="1"/>
    <x v="0"/>
    <x v="0"/>
    <s v="Error"/>
    <x v="1"/>
    <x v="1"/>
  </r>
  <r>
    <x v="2"/>
    <s v="24 Mantra Organic Rajma"/>
    <s v="24 Mantra Organic Rajma"/>
    <n v="14500"/>
    <n v="145"/>
    <n v="0"/>
    <n v="6"/>
    <n v="14500"/>
    <n v="145"/>
    <n v="500"/>
    <x v="0"/>
    <n v="500"/>
    <m/>
    <n v="0"/>
    <x v="0"/>
    <x v="1"/>
    <s v="Match"/>
    <x v="2"/>
    <x v="2"/>
  </r>
  <r>
    <x v="2"/>
    <s v="Popular Essentials Broken Wheat/Daliya"/>
    <s v="Popular Essentials Broken Wheat/Daliya"/>
    <n v="3500"/>
    <n v="35"/>
    <n v="2"/>
    <n v="6"/>
    <n v="3400"/>
    <n v="34"/>
    <n v="500"/>
    <x v="0"/>
    <n v="500"/>
    <m/>
    <n v="1"/>
    <x v="0"/>
    <x v="0"/>
    <s v="Error"/>
    <x v="1"/>
    <x v="2"/>
  </r>
  <r>
    <x v="2"/>
    <s v="Zorabian Chicken Smoked Ham"/>
    <s v="Zorabian Chicken Smoked Ham"/>
    <n v="20500"/>
    <n v="205"/>
    <n v="5"/>
    <n v="1"/>
    <n v="19400"/>
    <n v="194"/>
    <n v="250"/>
    <x v="0"/>
    <n v="250"/>
    <m/>
    <n v="11"/>
    <x v="1"/>
    <x v="2"/>
    <s v="Match"/>
    <x v="1"/>
    <x v="2"/>
  </r>
  <r>
    <x v="2"/>
    <s v="Smith &amp; Jones Peri Peri Masala"/>
    <s v="Smith &amp; Jones Peri Peri Masala"/>
    <n v="9900"/>
    <n v="99"/>
    <n v="0"/>
    <n v="6"/>
    <n v="9900"/>
    <n v="99"/>
    <n v="75"/>
    <x v="0"/>
    <n v="75"/>
    <m/>
    <n v="0"/>
    <x v="0"/>
    <x v="1"/>
    <s v="Match"/>
    <x v="2"/>
    <x v="1"/>
  </r>
  <r>
    <x v="2"/>
    <s v="Saffola Veggie Twist Masala Oats"/>
    <s v="Saffola Veggie Twist Masala Oats"/>
    <n v="19500"/>
    <n v="195"/>
    <n v="12"/>
    <n v="2"/>
    <n v="17100"/>
    <n v="171"/>
    <n v="500"/>
    <x v="0"/>
    <n v="500"/>
    <m/>
    <n v="24"/>
    <x v="1"/>
    <x v="2"/>
    <s v="Match"/>
    <x v="1"/>
    <x v="2"/>
  </r>
  <r>
    <x v="2"/>
    <s v="Popular Essentials Urad Dal Split (Un-Polished)"/>
    <s v="Popular Essentials Urad Dal Split (Un-Polished)"/>
    <n v="8500"/>
    <n v="85"/>
    <n v="9"/>
    <n v="5"/>
    <n v="7700"/>
    <n v="77"/>
    <n v="500"/>
    <x v="0"/>
    <n v="500"/>
    <m/>
    <n v="8"/>
    <x v="0"/>
    <x v="1"/>
    <s v="Match"/>
    <x v="1"/>
    <x v="2"/>
  </r>
  <r>
    <x v="2"/>
    <s v="Weikfield Baking Powder"/>
    <s v="Weikfield Baking Powder"/>
    <n v="2200"/>
    <n v="22"/>
    <n v="0"/>
    <n v="6"/>
    <n v="2200"/>
    <n v="22"/>
    <n v="50"/>
    <x v="0"/>
    <n v="50"/>
    <m/>
    <n v="0"/>
    <x v="0"/>
    <x v="0"/>
    <s v="Match"/>
    <x v="2"/>
    <x v="1"/>
  </r>
  <r>
    <x v="2"/>
    <s v="Popular Essentials Bajra Whole"/>
    <s v="Popular Essentials Bajra Whole"/>
    <n v="6500"/>
    <n v="65"/>
    <n v="13"/>
    <n v="6"/>
    <n v="5600"/>
    <n v="56"/>
    <n v="1000"/>
    <x v="0"/>
    <n v="1"/>
    <m/>
    <n v="9"/>
    <x v="0"/>
    <x v="1"/>
    <s v="Error"/>
    <x v="1"/>
    <x v="0"/>
  </r>
  <r>
    <x v="2"/>
    <s v="Weikfield Veg Jelly Crystals - Strawberry"/>
    <s v="Weikfield Veg Jelly Crystals - Strawberry"/>
    <n v="4500"/>
    <n v="45"/>
    <n v="2"/>
    <n v="6"/>
    <n v="4400"/>
    <n v="44"/>
    <n v="90"/>
    <x v="0"/>
    <n v="90"/>
    <m/>
    <n v="1"/>
    <x v="0"/>
    <x v="0"/>
    <s v="Match"/>
    <x v="1"/>
    <x v="1"/>
  </r>
  <r>
    <x v="2"/>
    <s v="Weikfield Veg Jelly Crystals - Raspberry"/>
    <s v="Weikfield Veg Jelly Crystals - Raspberry"/>
    <n v="4500"/>
    <n v="45"/>
    <n v="2"/>
    <n v="6"/>
    <n v="4400"/>
    <n v="44"/>
    <n v="90"/>
    <x v="0"/>
    <n v="90"/>
    <m/>
    <n v="1"/>
    <x v="0"/>
    <x v="0"/>
    <s v="Match"/>
    <x v="1"/>
    <x v="1"/>
  </r>
  <r>
    <x v="2"/>
    <s v="Popular Essentials Masoor Dal Split (Un-Polished)"/>
    <s v="Popular Essentials Masoor Dal Split (Un-Polished)"/>
    <n v="7000"/>
    <n v="70"/>
    <n v="10"/>
    <n v="4"/>
    <n v="6300"/>
    <n v="63"/>
    <n v="500"/>
    <x v="0"/>
    <n v="500"/>
    <m/>
    <n v="7"/>
    <x v="0"/>
    <x v="1"/>
    <s v="Match"/>
    <x v="1"/>
    <x v="2"/>
  </r>
  <r>
    <x v="2"/>
    <s v="Popular Essentials Ajwain Whole"/>
    <s v="Popular Essentials Ajwain Whole"/>
    <n v="5000"/>
    <n v="50"/>
    <n v="12"/>
    <n v="2"/>
    <n v="4400"/>
    <n v="44"/>
    <n v="100"/>
    <x v="0"/>
    <n v="100"/>
    <m/>
    <n v="6"/>
    <x v="1"/>
    <x v="0"/>
    <s v="Match"/>
    <x v="1"/>
    <x v="1"/>
  </r>
  <r>
    <x v="2"/>
    <s v="Popular Essentials Pista Salted (With Shell)"/>
    <s v="Popular Essentials Pista Salted (With Shell)"/>
    <n v="47000"/>
    <n v="470"/>
    <n v="21"/>
    <n v="5"/>
    <n v="37100"/>
    <n v="371"/>
    <n v="250"/>
    <x v="0"/>
    <n v="250"/>
    <m/>
    <n v="99"/>
    <x v="0"/>
    <x v="2"/>
    <s v="Match"/>
    <x v="0"/>
    <x v="2"/>
  </r>
  <r>
    <x v="2"/>
    <s v="The Bake Shop Bread Crumbs"/>
    <s v="The Bake Shop Bread Crumbs"/>
    <n v="5000"/>
    <n v="50"/>
    <n v="6"/>
    <n v="3"/>
    <n v="4700"/>
    <n v="47"/>
    <n v="400"/>
    <x v="0"/>
    <n v="400"/>
    <m/>
    <n v="3"/>
    <x v="0"/>
    <x v="0"/>
    <s v="Match"/>
    <x v="1"/>
    <x v="2"/>
  </r>
  <r>
    <x v="2"/>
    <s v="Popular Essentials Horse Gram"/>
    <s v="Popular Essentials Horse Gram"/>
    <n v="4000"/>
    <n v="40"/>
    <n v="10"/>
    <n v="4"/>
    <n v="3600"/>
    <n v="36"/>
    <n v="500"/>
    <x v="0"/>
    <n v="500"/>
    <m/>
    <n v="4"/>
    <x v="0"/>
    <x v="0"/>
    <s v="Match"/>
    <x v="1"/>
    <x v="2"/>
  </r>
  <r>
    <x v="2"/>
    <s v="Hershey's Chocolate Syrup"/>
    <s v="Hershey's Chocolate Syrup"/>
    <n v="9500"/>
    <n v="95"/>
    <n v="0"/>
    <n v="4"/>
    <n v="9500"/>
    <n v="95"/>
    <n v="200"/>
    <x v="0"/>
    <n v="200"/>
    <m/>
    <n v="0"/>
    <x v="0"/>
    <x v="1"/>
    <s v="Match"/>
    <x v="2"/>
    <x v="2"/>
  </r>
  <r>
    <x v="2"/>
    <s v="Godrej Yummiez Chilli Chicken Sausages"/>
    <s v="Godrej Yummiez Chilli Chicken Sausages"/>
    <n v="16000"/>
    <n v="160"/>
    <n v="10"/>
    <n v="3"/>
    <n v="14400"/>
    <n v="144"/>
    <n v="250"/>
    <x v="0"/>
    <n v="250"/>
    <m/>
    <n v="16"/>
    <x v="0"/>
    <x v="1"/>
    <s v="Match"/>
    <x v="1"/>
    <x v="2"/>
  </r>
  <r>
    <x v="2"/>
    <s v="Everest Kasuri Methi"/>
    <s v="Everest Kasuri Methi"/>
    <n v="2500"/>
    <n v="25"/>
    <n v="0"/>
    <n v="6"/>
    <n v="2500"/>
    <n v="25"/>
    <n v="25"/>
    <x v="0"/>
    <n v="25"/>
    <m/>
    <n v="0"/>
    <x v="0"/>
    <x v="0"/>
    <s v="Match"/>
    <x v="2"/>
    <x v="1"/>
  </r>
  <r>
    <x v="2"/>
    <s v="Satyam Makhana"/>
    <s v="Satyam Makhana"/>
    <n v="20800"/>
    <n v="208"/>
    <n v="0"/>
    <n v="6"/>
    <n v="20800"/>
    <n v="208"/>
    <n v="100"/>
    <x v="0"/>
    <n v="100"/>
    <m/>
    <n v="0"/>
    <x v="0"/>
    <x v="2"/>
    <s v="Match"/>
    <x v="2"/>
    <x v="1"/>
  </r>
  <r>
    <x v="2"/>
    <s v="Everest Tandoori Chicken Masala"/>
    <s v="Everest Tandoori Chicken Masala"/>
    <n v="3900"/>
    <n v="39"/>
    <n v="2"/>
    <n v="5"/>
    <n v="3800"/>
    <n v="38"/>
    <n v="50"/>
    <x v="0"/>
    <n v="50"/>
    <m/>
    <n v="1"/>
    <x v="0"/>
    <x v="0"/>
    <s v="Error"/>
    <x v="1"/>
    <x v="1"/>
  </r>
  <r>
    <x v="2"/>
    <s v="Weikfield Falooda Mix - Kesar Pista"/>
    <s v="Weikfield Falooda Mix - Kesar Pista"/>
    <n v="4900"/>
    <n v="49"/>
    <n v="2"/>
    <n v="3"/>
    <n v="4800"/>
    <n v="48"/>
    <n v="200"/>
    <x v="0"/>
    <n v="200"/>
    <m/>
    <n v="1"/>
    <x v="0"/>
    <x v="0"/>
    <s v="Match"/>
    <x v="1"/>
    <x v="2"/>
  </r>
  <r>
    <x v="2"/>
    <s v="Weikfield Cocoa Powder"/>
    <s v="Weikfield Cocoa Powder"/>
    <n v="7000"/>
    <n v="70"/>
    <n v="7"/>
    <n v="6"/>
    <n v="6500"/>
    <n v="65"/>
    <n v="50"/>
    <x v="0"/>
    <n v="50"/>
    <m/>
    <n v="5"/>
    <x v="0"/>
    <x v="1"/>
    <s v="Match"/>
    <x v="1"/>
    <x v="1"/>
  </r>
  <r>
    <x v="2"/>
    <s v="Pantai Coconut Cream"/>
    <s v="Pantai Coconut Cream"/>
    <n v="15000"/>
    <n v="150"/>
    <n v="4"/>
    <n v="4"/>
    <n v="14300"/>
    <n v="143"/>
    <n v="400"/>
    <x v="0"/>
    <n v="400"/>
    <m/>
    <n v="7"/>
    <x v="0"/>
    <x v="1"/>
    <s v="Error"/>
    <x v="1"/>
    <x v="2"/>
  </r>
  <r>
    <x v="2"/>
    <s v="Popular Essentials Coriander Seeds"/>
    <s v="Popular Essentials Coriander Seeds"/>
    <n v="1500"/>
    <n v="15"/>
    <n v="0"/>
    <n v="5"/>
    <n v="1500"/>
    <n v="15"/>
    <n v="50"/>
    <x v="0"/>
    <n v="50"/>
    <m/>
    <n v="0"/>
    <x v="0"/>
    <x v="0"/>
    <s v="Match"/>
    <x v="2"/>
    <x v="1"/>
  </r>
  <r>
    <x v="2"/>
    <s v="Ching's Singapore Curry Instant Noodles"/>
    <s v="Ching's Singapore Curry Instant Noodles"/>
    <n v="6000"/>
    <n v="60"/>
    <n v="0"/>
    <n v="4"/>
    <n v="6000"/>
    <n v="60"/>
    <n v="240"/>
    <x v="0"/>
    <n v="240"/>
    <m/>
    <n v="0"/>
    <x v="0"/>
    <x v="1"/>
    <s v="Match"/>
    <x v="2"/>
    <x v="2"/>
  </r>
  <r>
    <x v="2"/>
    <s v="Eastern Fish Masala"/>
    <s v="Eastern Fish Masala"/>
    <n v="4800"/>
    <n v="48"/>
    <n v="2"/>
    <n v="5"/>
    <n v="4700"/>
    <n v="47"/>
    <n v="100"/>
    <x v="0"/>
    <n v="100"/>
    <m/>
    <n v="1"/>
    <x v="0"/>
    <x v="0"/>
    <s v="Match"/>
    <x v="1"/>
    <x v="1"/>
  </r>
  <r>
    <x v="2"/>
    <s v="Pillsbury Atta/Godihittu - Chakki Fresh"/>
    <s v="Pillsbury Atta/Godihittu - Chakki Fresh"/>
    <n v="27500"/>
    <n v="275"/>
    <n v="0"/>
    <n v="6"/>
    <n v="27500"/>
    <n v="275"/>
    <n v="5000"/>
    <x v="0"/>
    <n v="5"/>
    <m/>
    <n v="0"/>
    <x v="0"/>
    <x v="2"/>
    <s v="Match"/>
    <x v="2"/>
    <x v="0"/>
  </r>
  <r>
    <x v="2"/>
    <s v="Oleev Smart Oil Fortified with VIT A, D, E &amp; K (Pouch)"/>
    <s v="Oleev Smart Oil Fortified with VIT A, D, E &amp; K (Pouch)"/>
    <n v="21500"/>
    <n v="215"/>
    <n v="9"/>
    <n v="4"/>
    <n v="19400"/>
    <n v="194"/>
    <n v="1000"/>
    <x v="0"/>
    <n v="1"/>
    <m/>
    <n v="21"/>
    <x v="0"/>
    <x v="2"/>
    <s v="Error"/>
    <x v="1"/>
    <x v="0"/>
  </r>
  <r>
    <x v="2"/>
    <s v="Everest Dry Ginger Powder"/>
    <s v="Everest Dry Ginger Powder"/>
    <n v="7500"/>
    <n v="75"/>
    <n v="9"/>
    <n v="4"/>
    <n v="6800"/>
    <n v="68"/>
    <n v="100"/>
    <x v="0"/>
    <n v="100"/>
    <m/>
    <n v="7"/>
    <x v="0"/>
    <x v="1"/>
    <s v="Match"/>
    <x v="1"/>
    <x v="1"/>
  </r>
  <r>
    <x v="2"/>
    <s v="Pillsbury Cooker Cake Mix - Choco"/>
    <s v="Pillsbury Cooker Cake Mix - Choco"/>
    <n v="10000"/>
    <n v="100"/>
    <n v="11"/>
    <n v="6"/>
    <n v="8900"/>
    <n v="89"/>
    <n v="159"/>
    <x v="0"/>
    <n v="159"/>
    <m/>
    <n v="11"/>
    <x v="0"/>
    <x v="1"/>
    <s v="Match"/>
    <x v="1"/>
    <x v="2"/>
  </r>
  <r>
    <x v="2"/>
    <s v="Hersheys Chocolate Almond Syrup"/>
    <s v="Hersheys Chocolate Almond Syrup"/>
    <n v="20000"/>
    <n v="200"/>
    <n v="0"/>
    <n v="2"/>
    <n v="20000"/>
    <n v="200"/>
    <n v="450"/>
    <x v="0"/>
    <n v="450"/>
    <m/>
    <n v="0"/>
    <x v="1"/>
    <x v="2"/>
    <s v="Match"/>
    <x v="2"/>
    <x v="2"/>
  </r>
  <r>
    <x v="2"/>
    <s v="Satyam Nighties Spices Chilli Pandi"/>
    <s v="Satyam Nighties Spices Chilli Pandi"/>
    <n v="5600"/>
    <n v="56"/>
    <n v="7"/>
    <n v="5"/>
    <n v="5200"/>
    <n v="52"/>
    <n v="100"/>
    <x v="0"/>
    <n v="100"/>
    <m/>
    <n v="4"/>
    <x v="0"/>
    <x v="1"/>
    <s v="Match"/>
    <x v="1"/>
    <x v="1"/>
  </r>
  <r>
    <x v="2"/>
    <s v="Popular Essentials Popular Essential Pista Salted (With Shell)"/>
    <s v="Popular Essentials Popular Essential Pista Salted (With Shell)"/>
    <n v="19000"/>
    <n v="190"/>
    <n v="10"/>
    <n v="6"/>
    <n v="17100"/>
    <n v="171"/>
    <n v="100"/>
    <x v="0"/>
    <n v="100"/>
    <m/>
    <n v="19"/>
    <x v="0"/>
    <x v="2"/>
    <s v="Match"/>
    <x v="1"/>
    <x v="1"/>
  </r>
  <r>
    <x v="2"/>
    <s v="Godrej Yummiez Chicken Punjabi Tikka"/>
    <s v="Godrej Yummiez Chicken Punjabi Tikka"/>
    <n v="29500"/>
    <n v="295"/>
    <n v="9"/>
    <n v="6"/>
    <n v="26600"/>
    <n v="266"/>
    <n v="360"/>
    <x v="0"/>
    <n v="360"/>
    <m/>
    <n v="29"/>
    <x v="0"/>
    <x v="2"/>
    <s v="Error"/>
    <x v="1"/>
    <x v="2"/>
  </r>
  <r>
    <x v="2"/>
    <s v="Popular Essentials Rozana Sona Masuri Raw Rice"/>
    <s v="Popular Essentials Rozana Sona Masuri Raw Rice"/>
    <n v="35000"/>
    <n v="350"/>
    <n v="10"/>
    <n v="5"/>
    <n v="31200"/>
    <n v="312"/>
    <n v="5000"/>
    <x v="0"/>
    <n v="5"/>
    <m/>
    <n v="38"/>
    <x v="0"/>
    <x v="2"/>
    <s v="Error"/>
    <x v="1"/>
    <x v="0"/>
  </r>
  <r>
    <x v="2"/>
    <s v="24 Mantra Mustard Oil (Cold Pressed)"/>
    <s v="24 Mantra Mustard Oil (Cold Pressed)"/>
    <n v="35000"/>
    <n v="350"/>
    <n v="10"/>
    <n v="6"/>
    <n v="31200"/>
    <n v="312"/>
    <n v="1000"/>
    <x v="0"/>
    <n v="1"/>
    <m/>
    <n v="38"/>
    <x v="0"/>
    <x v="2"/>
    <s v="Error"/>
    <x v="1"/>
    <x v="0"/>
  </r>
  <r>
    <x v="2"/>
    <s v="24 Mantra Organic Black Pepper"/>
    <s v="24 Mantra Organic Black Pepper"/>
    <n v="17000"/>
    <n v="170"/>
    <n v="7"/>
    <n v="6"/>
    <n v="15700"/>
    <n v="157"/>
    <n v="100"/>
    <x v="0"/>
    <n v="100"/>
    <m/>
    <n v="13"/>
    <x v="0"/>
    <x v="2"/>
    <s v="Error"/>
    <x v="1"/>
    <x v="1"/>
  </r>
  <r>
    <x v="2"/>
    <s v="Popular Essentials Green Moong Whole"/>
    <s v="Popular Essentials Green Moong Whole"/>
    <n v="9000"/>
    <n v="90"/>
    <n v="16"/>
    <n v="3"/>
    <n v="7500"/>
    <n v="75"/>
    <n v="500"/>
    <x v="0"/>
    <n v="500"/>
    <m/>
    <n v="15"/>
    <x v="0"/>
    <x v="1"/>
    <s v="Error"/>
    <x v="0"/>
    <x v="2"/>
  </r>
  <r>
    <x v="2"/>
    <s v="24 Mantra Organic Masoor Dal - Split"/>
    <s v="24 Mantra Organic Masoor Dal - Split"/>
    <n v="9500"/>
    <n v="95"/>
    <n v="7"/>
    <n v="6"/>
    <n v="8800"/>
    <n v="88"/>
    <n v="500"/>
    <x v="0"/>
    <n v="500"/>
    <m/>
    <n v="7"/>
    <x v="0"/>
    <x v="1"/>
    <s v="Match"/>
    <x v="1"/>
    <x v="2"/>
  </r>
  <r>
    <x v="2"/>
    <s v="Praakritik Organic Natural Rock Salt"/>
    <s v="Praakritik Organic Natural Rock Salt"/>
    <n v="6000"/>
    <n v="60"/>
    <n v="6"/>
    <n v="3"/>
    <n v="5600"/>
    <n v="56"/>
    <n v="500"/>
    <x v="0"/>
    <n v="500"/>
    <m/>
    <n v="4"/>
    <x v="0"/>
    <x v="1"/>
    <s v="Error"/>
    <x v="1"/>
    <x v="2"/>
  </r>
  <r>
    <x v="2"/>
    <s v="24 Mantra Sunflower Oil (Cold Pressed) Pet Bottle"/>
    <s v="24 Mantra Sunflower Oil (Cold Pressed) Pet Bottle"/>
    <n v="39000"/>
    <n v="390"/>
    <n v="11"/>
    <n v="5"/>
    <n v="34700"/>
    <n v="347"/>
    <n v="1000"/>
    <x v="0"/>
    <n v="1"/>
    <m/>
    <n v="43"/>
    <x v="0"/>
    <x v="2"/>
    <s v="Match"/>
    <x v="1"/>
    <x v="0"/>
  </r>
  <r>
    <x v="2"/>
    <s v="Ching's Secret Instant Noodles, Hot Garlic"/>
    <s v="Ching's Secret Instant Noodles, Hot Garlic"/>
    <n v="6000"/>
    <n v="60"/>
    <n v="0"/>
    <n v="4"/>
    <n v="6000"/>
    <n v="60"/>
    <n v="240"/>
    <x v="0"/>
    <n v="240"/>
    <m/>
    <n v="0"/>
    <x v="0"/>
    <x v="1"/>
    <s v="Match"/>
    <x v="2"/>
    <x v="2"/>
  </r>
  <r>
    <x v="2"/>
    <s v="Saffola Everyday Peppy Tomato Masala Oats"/>
    <s v="Saffola Everyday Peppy Tomato Masala Oats"/>
    <n v="19500"/>
    <n v="195"/>
    <n v="12"/>
    <n v="6"/>
    <n v="17100"/>
    <n v="171"/>
    <n v="500"/>
    <x v="0"/>
    <n v="500"/>
    <m/>
    <n v="24"/>
    <x v="0"/>
    <x v="2"/>
    <s v="Match"/>
    <x v="1"/>
    <x v="2"/>
  </r>
  <r>
    <x v="2"/>
    <s v="Dabur 100% Pure Honey - Worlds No.1"/>
    <s v="Dabur 100% Pure Honey - Worlds No.1"/>
    <n v="43000"/>
    <n v="430"/>
    <n v="10"/>
    <n v="6"/>
    <n v="38700"/>
    <n v="387"/>
    <n v="1000"/>
    <x v="0"/>
    <n v="1"/>
    <m/>
    <n v="43"/>
    <x v="0"/>
    <x v="2"/>
    <s v="Match"/>
    <x v="1"/>
    <x v="0"/>
  </r>
  <r>
    <x v="2"/>
    <s v="Popular Essentials Star Anise"/>
    <s v="Popular Essentials Star Anise"/>
    <n v="7000"/>
    <n v="70"/>
    <n v="10"/>
    <n v="5"/>
    <n v="6300"/>
    <n v="63"/>
    <n v="25"/>
    <x v="0"/>
    <n v="25"/>
    <m/>
    <n v="7"/>
    <x v="0"/>
    <x v="1"/>
    <s v="Match"/>
    <x v="1"/>
    <x v="1"/>
  </r>
  <r>
    <x v="2"/>
    <s v="Ching's Secret Chicken 65 Masala - Chicken"/>
    <s v="Ching's Secret Chicken 65 Masala - Chicken"/>
    <n v="1000"/>
    <n v="10"/>
    <n v="0"/>
    <n v="5"/>
    <n v="1000"/>
    <n v="10"/>
    <n v="20"/>
    <x v="0"/>
    <n v="20"/>
    <m/>
    <n v="0"/>
    <x v="0"/>
    <x v="0"/>
    <s v="Match"/>
    <x v="2"/>
    <x v="1"/>
  </r>
  <r>
    <x v="2"/>
    <s v="Cadbury Cocoa Powder"/>
    <s v="Cadbury Cocoa Powder"/>
    <n v="22300"/>
    <n v="223"/>
    <n v="5"/>
    <n v="6"/>
    <n v="21100"/>
    <n v="211"/>
    <n v="150"/>
    <x v="0"/>
    <n v="150"/>
    <m/>
    <n v="12"/>
    <x v="0"/>
    <x v="2"/>
    <s v="Match"/>
    <x v="1"/>
    <x v="2"/>
  </r>
  <r>
    <x v="2"/>
    <s v="Praakritik Natural Desi Gir Cow A2 Ghee"/>
    <s v="Praakritik Natural Desi Gir Cow A2 Ghee"/>
    <n v="145000"/>
    <n v="1450"/>
    <n v="10"/>
    <n v="6"/>
    <n v="130500"/>
    <n v="1305"/>
    <n v="540"/>
    <x v="0"/>
    <n v="540"/>
    <m/>
    <n v="145"/>
    <x v="0"/>
    <x v="2"/>
    <s v="Match"/>
    <x v="1"/>
    <x v="0"/>
  </r>
  <r>
    <x v="2"/>
    <s v="Praakritik Organic Poha"/>
    <s v="Praakritik Organic Poha"/>
    <n v="12000"/>
    <n v="120"/>
    <n v="6"/>
    <n v="5"/>
    <n v="11200"/>
    <n v="112"/>
    <n v="500"/>
    <x v="0"/>
    <n v="500"/>
    <m/>
    <n v="8"/>
    <x v="0"/>
    <x v="1"/>
    <s v="Error"/>
    <x v="1"/>
    <x v="2"/>
  </r>
  <r>
    <x v="2"/>
    <s v="Praakritik Organic Natural Wild Forest Honey"/>
    <s v="Praakritik Organic Natural Wild Forest Honey"/>
    <n v="16000"/>
    <n v="160"/>
    <n v="6"/>
    <n v="4"/>
    <n v="15000"/>
    <n v="150"/>
    <n v="200"/>
    <x v="0"/>
    <n v="200"/>
    <m/>
    <n v="10"/>
    <x v="0"/>
    <x v="2"/>
    <s v="Match"/>
    <x v="1"/>
    <x v="2"/>
  </r>
  <r>
    <x v="2"/>
    <s v="Popular Essentials Dry Dates (Kharak)"/>
    <s v="Popular Essentials Dry Dates (Kharak)"/>
    <n v="14000"/>
    <n v="140"/>
    <n v="15"/>
    <n v="6"/>
    <n v="11800"/>
    <n v="118"/>
    <n v="250"/>
    <x v="0"/>
    <n v="250"/>
    <m/>
    <n v="22"/>
    <x v="0"/>
    <x v="1"/>
    <s v="Error"/>
    <x v="1"/>
    <x v="2"/>
  </r>
  <r>
    <x v="2"/>
    <s v="Popular Essentials Kashmiri Red Rajma"/>
    <s v="Popular Essentials Kashmiri Red Rajma"/>
    <n v="9500"/>
    <n v="95"/>
    <n v="6"/>
    <n v="4"/>
    <n v="8900"/>
    <n v="89"/>
    <n v="500"/>
    <x v="0"/>
    <n v="500"/>
    <m/>
    <n v="6"/>
    <x v="0"/>
    <x v="1"/>
    <s v="Match"/>
    <x v="1"/>
    <x v="2"/>
  </r>
  <r>
    <x v="2"/>
    <s v="Dabur Hommade - Garlic Paste"/>
    <s v="Dabur Hommade - Garlic Paste"/>
    <n v="5000"/>
    <n v="50"/>
    <n v="6"/>
    <n v="6"/>
    <n v="4700"/>
    <n v="47"/>
    <n v="200"/>
    <x v="0"/>
    <n v="200"/>
    <m/>
    <n v="3"/>
    <x v="0"/>
    <x v="0"/>
    <s v="Match"/>
    <x v="1"/>
    <x v="2"/>
  </r>
  <r>
    <x v="2"/>
    <s v="Dabur 100% Pure Honey"/>
    <s v="Dabur 100% Pure Honey"/>
    <n v="33000"/>
    <n v="330"/>
    <n v="10"/>
    <n v="1"/>
    <n v="29700"/>
    <n v="297"/>
    <n v="400"/>
    <x v="0"/>
    <n v="400"/>
    <m/>
    <n v="33"/>
    <x v="1"/>
    <x v="2"/>
    <s v="Match"/>
    <x v="1"/>
    <x v="2"/>
  </r>
  <r>
    <x v="2"/>
    <s v="Ching's Schezwan Fried Rice(Miracle Masala)"/>
    <s v="Ching's Schezwan Fried Rice(Miracle Masala)"/>
    <n v="4400"/>
    <n v="44"/>
    <n v="0"/>
    <n v="5"/>
    <n v="4400"/>
    <n v="44"/>
    <n v="60"/>
    <x v="0"/>
    <n v="60"/>
    <m/>
    <n v="0"/>
    <x v="0"/>
    <x v="0"/>
    <s v="Match"/>
    <x v="2"/>
    <x v="1"/>
  </r>
  <r>
    <x v="2"/>
    <s v="&quot;Maggi Magic Cubes, Vegetarian Masala&quot;"/>
    <s v="&quot;Maggi Magic Cubes, Vegetarian Masala&quot;"/>
    <n v="3500"/>
    <n v="35"/>
    <n v="2"/>
    <n v="1"/>
    <n v="3400"/>
    <n v="34"/>
    <n v="40"/>
    <x v="0"/>
    <n v="40"/>
    <m/>
    <n v="1"/>
    <x v="1"/>
    <x v="0"/>
    <s v="Error"/>
    <x v="1"/>
    <x v="1"/>
  </r>
  <r>
    <x v="2"/>
    <s v="Everest Tandoori Chicken Masala"/>
    <s v="Everest Tandoori Chicken Masala"/>
    <n v="7400"/>
    <n v="74"/>
    <n v="9"/>
    <n v="3"/>
    <n v="6700"/>
    <n v="67"/>
    <n v="100"/>
    <x v="0"/>
    <n v="100"/>
    <m/>
    <n v="7"/>
    <x v="0"/>
    <x v="1"/>
    <s v="Match"/>
    <x v="1"/>
    <x v="1"/>
  </r>
  <r>
    <x v="2"/>
    <s v="Popular Essentials Red Poha"/>
    <s v="Popular Essentials Red Poha"/>
    <n v="4500"/>
    <n v="45"/>
    <n v="4"/>
    <n v="6"/>
    <n v="4300"/>
    <n v="43"/>
    <n v="500"/>
    <x v="0"/>
    <n v="500"/>
    <m/>
    <n v="2"/>
    <x v="0"/>
    <x v="0"/>
    <s v="Match"/>
    <x v="1"/>
    <x v="2"/>
  </r>
  <r>
    <x v="2"/>
    <s v="Everest Kitchen King Masala"/>
    <s v="Everest Kitchen King Masala"/>
    <n v="14200"/>
    <n v="142"/>
    <n v="9"/>
    <n v="6"/>
    <n v="12800"/>
    <n v="128"/>
    <n v="200"/>
    <x v="0"/>
    <n v="200"/>
    <m/>
    <n v="14"/>
    <x v="0"/>
    <x v="1"/>
    <s v="Error"/>
    <x v="1"/>
    <x v="2"/>
  </r>
  <r>
    <x v="2"/>
    <s v="Pillsbury Oven Cake Mix - Rich Chocolate"/>
    <s v="Pillsbury Oven Cake Mix - Rich Chocolate"/>
    <n v="16500"/>
    <n v="165"/>
    <n v="10"/>
    <n v="5"/>
    <n v="14700"/>
    <n v="147"/>
    <n v="285"/>
    <x v="0"/>
    <n v="285"/>
    <m/>
    <n v="18"/>
    <x v="0"/>
    <x v="1"/>
    <s v="Error"/>
    <x v="1"/>
    <x v="2"/>
  </r>
  <r>
    <x v="2"/>
    <s v="Eastern Super Garam Masala"/>
    <s v="Eastern Super Garam Masala"/>
    <n v="7400"/>
    <n v="74"/>
    <n v="6"/>
    <n v="2"/>
    <n v="6900"/>
    <n v="69"/>
    <n v="200"/>
    <x v="0"/>
    <n v="200"/>
    <m/>
    <n v="5"/>
    <x v="1"/>
    <x v="1"/>
    <s v="Error"/>
    <x v="1"/>
    <x v="2"/>
  </r>
  <r>
    <x v="2"/>
    <s v="Maggi Magic Cubes Extra Chicken"/>
    <s v="Maggi Magic Cubes Extra Chicken"/>
    <n v="4000"/>
    <n v="40"/>
    <n v="2"/>
    <n v="6"/>
    <n v="3900"/>
    <n v="39"/>
    <n v="48"/>
    <x v="0"/>
    <n v="48"/>
    <m/>
    <n v="1"/>
    <x v="0"/>
    <x v="0"/>
    <s v="Error"/>
    <x v="1"/>
    <x v="1"/>
  </r>
  <r>
    <x v="2"/>
    <s v="Satyam Nighties Spices Chilli Kashmiri"/>
    <s v="Satyam Nighties Spices Chilli Kashmiri"/>
    <n v="10200"/>
    <n v="102"/>
    <n v="6"/>
    <n v="6"/>
    <n v="9500"/>
    <n v="95"/>
    <n v="100"/>
    <x v="0"/>
    <n v="100"/>
    <m/>
    <n v="7"/>
    <x v="0"/>
    <x v="1"/>
    <s v="Error"/>
    <x v="1"/>
    <x v="1"/>
  </r>
  <r>
    <x v="2"/>
    <s v="Eastern Cumin Powder"/>
    <s v="Eastern Cumin Powder"/>
    <n v="4900"/>
    <n v="49"/>
    <n v="2"/>
    <n v="6"/>
    <n v="4800"/>
    <n v="48"/>
    <n v="100"/>
    <x v="0"/>
    <n v="100"/>
    <m/>
    <n v="1"/>
    <x v="0"/>
    <x v="0"/>
    <s v="Match"/>
    <x v="1"/>
    <x v="1"/>
  </r>
  <r>
    <x v="2"/>
    <s v="Popular Essentials Urad Gola White(Un-Polished)"/>
    <s v="Popular Essentials Urad Gola White(Un-Polished)"/>
    <n v="9000"/>
    <n v="90"/>
    <n v="10"/>
    <n v="6"/>
    <n v="8100"/>
    <n v="81"/>
    <n v="500"/>
    <x v="0"/>
    <n v="500"/>
    <m/>
    <n v="9"/>
    <x v="0"/>
    <x v="1"/>
    <s v="Match"/>
    <x v="1"/>
    <x v="2"/>
  </r>
  <r>
    <x v="2"/>
    <s v="24 Mantra Organic Chana Dal"/>
    <s v="24 Mantra Organic Chana Dal"/>
    <n v="9500"/>
    <n v="95"/>
    <n v="6"/>
    <n v="5"/>
    <n v="8900"/>
    <n v="89"/>
    <n v="500"/>
    <x v="0"/>
    <n v="500"/>
    <m/>
    <n v="6"/>
    <x v="0"/>
    <x v="1"/>
    <s v="Match"/>
    <x v="1"/>
    <x v="2"/>
  </r>
  <r>
    <x v="2"/>
    <s v="Delight Nuts Cashew Roasted &amp; Salted"/>
    <s v="Delight Nuts Cashew Roasted &amp; Salted"/>
    <n v="42500"/>
    <n v="425"/>
    <n v="20"/>
    <n v="6"/>
    <n v="34000"/>
    <n v="340"/>
    <n v="200"/>
    <x v="0"/>
    <n v="200"/>
    <m/>
    <n v="85"/>
    <x v="0"/>
    <x v="2"/>
    <s v="Match"/>
    <x v="0"/>
    <x v="2"/>
  </r>
  <r>
    <x v="2"/>
    <s v="Popular Essentials Mace/Javitri"/>
    <s v="Popular Essentials Mace/Javitri"/>
    <n v="9000"/>
    <n v="90"/>
    <n v="10"/>
    <n v="3"/>
    <n v="8100"/>
    <n v="81"/>
    <n v="20"/>
    <x v="0"/>
    <n v="20"/>
    <m/>
    <n v="9"/>
    <x v="0"/>
    <x v="1"/>
    <s v="Match"/>
    <x v="1"/>
    <x v="1"/>
  </r>
  <r>
    <x v="2"/>
    <s v="Dlicia Whip Topping Bottle"/>
    <s v="Dlicia Whip Topping Bottle"/>
    <n v="23500"/>
    <n v="235"/>
    <n v="27"/>
    <n v="5"/>
    <n v="17100"/>
    <n v="171"/>
    <n v="1000"/>
    <x v="0"/>
    <n v="1"/>
    <m/>
    <n v="64"/>
    <x v="0"/>
    <x v="2"/>
    <s v="Match"/>
    <x v="0"/>
    <x v="0"/>
  </r>
  <r>
    <x v="2"/>
    <s v="Mother's Recipe Paste Ginger &amp; Garlic"/>
    <s v="Mother's Recipe Paste Ginger &amp; Garlic"/>
    <n v="7600"/>
    <n v="76"/>
    <n v="10"/>
    <n v="4"/>
    <n v="6800"/>
    <n v="68"/>
    <n v="300"/>
    <x v="0"/>
    <n v="300"/>
    <m/>
    <n v="8"/>
    <x v="0"/>
    <x v="1"/>
    <s v="Error"/>
    <x v="1"/>
    <x v="2"/>
  </r>
  <r>
    <x v="2"/>
    <s v="24 Mantra Groundnut Oil (Cold Pressed) Pet Bottle"/>
    <s v="24 Mantra Groundnut Oil (Cold Pressed) Pet Bottle"/>
    <n v="41000"/>
    <n v="410"/>
    <n v="10"/>
    <n v="6"/>
    <n v="36900"/>
    <n v="369"/>
    <n v="1000"/>
    <x v="0"/>
    <n v="1"/>
    <m/>
    <n v="41"/>
    <x v="0"/>
    <x v="2"/>
    <s v="Match"/>
    <x v="1"/>
    <x v="0"/>
  </r>
  <r>
    <x v="2"/>
    <s v="Satyam Pulses Masur Dal"/>
    <s v="Satyam Pulses Masur Dal"/>
    <n v="8700"/>
    <n v="87"/>
    <n v="6"/>
    <n v="6"/>
    <n v="8100"/>
    <n v="81"/>
    <n v="500"/>
    <x v="0"/>
    <n v="500"/>
    <m/>
    <n v="6"/>
    <x v="0"/>
    <x v="1"/>
    <s v="Error"/>
    <x v="1"/>
    <x v="2"/>
  </r>
  <r>
    <x v="2"/>
    <s v="Delight Nuts Pista Roasted &amp; Salted"/>
    <s v="Delight Nuts Pista Roasted &amp; Salted"/>
    <n v="42500"/>
    <n v="425"/>
    <n v="20"/>
    <n v="6"/>
    <n v="34000"/>
    <n v="340"/>
    <n v="200"/>
    <x v="0"/>
    <n v="200"/>
    <m/>
    <n v="85"/>
    <x v="0"/>
    <x v="2"/>
    <s v="Match"/>
    <x v="0"/>
    <x v="2"/>
  </r>
  <r>
    <x v="2"/>
    <s v="Top Ramen Noodles, Atta"/>
    <s v="Top Ramen Noodles, Atta"/>
    <n v="8000"/>
    <n v="80"/>
    <n v="0"/>
    <n v="1"/>
    <n v="8000"/>
    <n v="80"/>
    <n v="280"/>
    <x v="0"/>
    <n v="280"/>
    <m/>
    <n v="0"/>
    <x v="1"/>
    <x v="1"/>
    <s v="Match"/>
    <x v="2"/>
    <x v="2"/>
  </r>
  <r>
    <x v="2"/>
    <s v="Hershey's Cocoa Powder"/>
    <s v="Hershey's Cocoa Powder"/>
    <n v="9500"/>
    <n v="95"/>
    <n v="0"/>
    <n v="5"/>
    <n v="9500"/>
    <n v="95"/>
    <n v="70"/>
    <x v="0"/>
    <n v="70"/>
    <m/>
    <n v="0"/>
    <x v="0"/>
    <x v="1"/>
    <s v="Match"/>
    <x v="2"/>
    <x v="1"/>
  </r>
  <r>
    <x v="2"/>
    <s v="Praakritik Organic Singhara Atta"/>
    <s v="Praakritik Organic Singhara Atta"/>
    <n v="24000"/>
    <n v="240"/>
    <n v="6"/>
    <n v="4"/>
    <n v="22500"/>
    <n v="225"/>
    <n v="500"/>
    <x v="0"/>
    <n v="500"/>
    <m/>
    <n v="15"/>
    <x v="0"/>
    <x v="2"/>
    <s v="Match"/>
    <x v="1"/>
    <x v="2"/>
  </r>
  <r>
    <x v="2"/>
    <s v="Gits Veg Biryani Ready to Eat"/>
    <s v="Gits Veg Biryani Ready to Eat"/>
    <n v="11000"/>
    <n v="110"/>
    <n v="10"/>
    <n v="6"/>
    <n v="9900"/>
    <n v="99"/>
    <n v="265"/>
    <x v="0"/>
    <n v="265"/>
    <m/>
    <n v="11"/>
    <x v="0"/>
    <x v="1"/>
    <s v="Match"/>
    <x v="1"/>
    <x v="2"/>
  </r>
  <r>
    <x v="2"/>
    <s v="Delight Nuts Cranberries Sliced"/>
    <s v="Delight Nuts Cranberries Sliced"/>
    <n v="29900"/>
    <n v="299"/>
    <n v="20"/>
    <n v="6"/>
    <n v="23900"/>
    <n v="239"/>
    <n v="200"/>
    <x v="0"/>
    <n v="200"/>
    <m/>
    <n v="60"/>
    <x v="0"/>
    <x v="2"/>
    <s v="Match"/>
    <x v="0"/>
    <x v="2"/>
  </r>
  <r>
    <x v="2"/>
    <s v="Borges Durum Wheat Pasta Superior Quality"/>
    <s v="Borges Durum Wheat Pasta Superior Quality"/>
    <n v="25000"/>
    <n v="250"/>
    <n v="40"/>
    <n v="6"/>
    <n v="14900"/>
    <n v="149"/>
    <n v="500"/>
    <x v="0"/>
    <n v="500"/>
    <m/>
    <n v="101"/>
    <x v="0"/>
    <x v="1"/>
    <s v="Match"/>
    <x v="0"/>
    <x v="2"/>
  </r>
  <r>
    <x v="2"/>
    <s v="Ceres Foods Laal Maas Instant Liquid Masala"/>
    <s v="Ceres Foods Laal Maas Instant Liquid Masala"/>
    <n v="22000"/>
    <n v="220"/>
    <n v="50"/>
    <n v="5"/>
    <n v="11000"/>
    <n v="110"/>
    <n v="200"/>
    <x v="0"/>
    <n v="200"/>
    <m/>
    <n v="110"/>
    <x v="0"/>
    <x v="1"/>
    <s v="Match"/>
    <x v="0"/>
    <x v="2"/>
  </r>
  <r>
    <x v="2"/>
    <s v="Popular Essentials Sattu Atta"/>
    <s v="Popular Essentials Sattu Atta"/>
    <n v="9000"/>
    <n v="90"/>
    <n v="12"/>
    <n v="3"/>
    <n v="7900"/>
    <n v="79"/>
    <n v="500"/>
    <x v="0"/>
    <n v="500"/>
    <m/>
    <n v="11"/>
    <x v="0"/>
    <x v="1"/>
    <s v="Match"/>
    <x v="1"/>
    <x v="2"/>
  </r>
  <r>
    <x v="2"/>
    <s v="Popular Essentials Mustard Seeds Rai Yellow"/>
    <s v="Popular Essentials Mustard Seeds Rai Yellow"/>
    <n v="2500"/>
    <n v="25"/>
    <n v="0"/>
    <n v="5"/>
    <n v="2500"/>
    <n v="25"/>
    <n v="100"/>
    <x v="0"/>
    <n v="100"/>
    <m/>
    <n v="0"/>
    <x v="0"/>
    <x v="0"/>
    <s v="Match"/>
    <x v="2"/>
    <x v="1"/>
  </r>
  <r>
    <x v="2"/>
    <s v="Praakritik Organic Extra Virgin Coconut Oil"/>
    <s v="Praakritik Organic Extra Virgin Coconut Oil"/>
    <n v="15000"/>
    <n v="150"/>
    <n v="10"/>
    <n v="5"/>
    <n v="13400"/>
    <n v="134"/>
    <n v="100"/>
    <x v="0"/>
    <n v="100"/>
    <m/>
    <n v="16"/>
    <x v="0"/>
    <x v="1"/>
    <s v="Error"/>
    <x v="1"/>
    <x v="1"/>
  </r>
  <r>
    <x v="2"/>
    <s v="Praakritik Organic Garlic Powder"/>
    <s v="Praakritik Organic Garlic Powder"/>
    <n v="11000"/>
    <n v="110"/>
    <n v="1"/>
    <n v="5"/>
    <n v="10800"/>
    <n v="108"/>
    <n v="100"/>
    <x v="0"/>
    <n v="100"/>
    <m/>
    <n v="2"/>
    <x v="0"/>
    <x v="1"/>
    <s v="Error"/>
    <x v="1"/>
    <x v="1"/>
  </r>
  <r>
    <x v="2"/>
    <s v="Sugarfree Gold Low Calorie Sweetner"/>
    <s v="Sugarfree Gold Low Calorie Sweetner"/>
    <n v="12500"/>
    <n v="125"/>
    <n v="5"/>
    <n v="6"/>
    <n v="11800"/>
    <n v="118"/>
    <n v="100"/>
    <x v="0"/>
    <n v="100"/>
    <m/>
    <n v="7"/>
    <x v="0"/>
    <x v="1"/>
    <s v="Error"/>
    <x v="1"/>
    <x v="1"/>
  </r>
  <r>
    <x v="2"/>
    <s v="Aashirvaad Breakfast Instant Mix - Rice Idli"/>
    <s v="Aashirvaad Breakfast Instant Mix - Rice Idli"/>
    <n v="7500"/>
    <n v="75"/>
    <n v="30"/>
    <n v="6"/>
    <n v="5200"/>
    <n v="52"/>
    <n v="200"/>
    <x v="0"/>
    <n v="200"/>
    <m/>
    <n v="23"/>
    <x v="0"/>
    <x v="1"/>
    <s v="Error"/>
    <x v="0"/>
    <x v="2"/>
  </r>
  <r>
    <x v="2"/>
    <s v="Kitchens Of India Mutter Paneer"/>
    <s v="Kitchens Of India Mutter Paneer"/>
    <n v="13000"/>
    <n v="130"/>
    <n v="4"/>
    <n v="6"/>
    <n v="12400"/>
    <n v="124"/>
    <n v="285"/>
    <x v="0"/>
    <n v="285"/>
    <m/>
    <n v="6"/>
    <x v="0"/>
    <x v="1"/>
    <s v="Error"/>
    <x v="1"/>
    <x v="2"/>
  </r>
  <r>
    <x v="2"/>
    <s v="Ching's Secret Veg Manchurian Masala"/>
    <s v="Ching's Secret Veg Manchurian Masala"/>
    <n v="4400"/>
    <n v="44"/>
    <n v="0"/>
    <n v="6"/>
    <n v="4400"/>
    <n v="44"/>
    <n v="60"/>
    <x v="0"/>
    <n v="60"/>
    <m/>
    <n v="0"/>
    <x v="0"/>
    <x v="0"/>
    <s v="Match"/>
    <x v="2"/>
    <x v="1"/>
  </r>
  <r>
    <x v="2"/>
    <s v="Popular Essentials Jowa Flour"/>
    <s v="Popular Essentials Jowa Flour"/>
    <n v="5000"/>
    <n v="50"/>
    <n v="2"/>
    <n v="5"/>
    <n v="4900"/>
    <n v="49"/>
    <n v="500"/>
    <x v="0"/>
    <n v="500"/>
    <m/>
    <n v="1"/>
    <x v="0"/>
    <x v="0"/>
    <s v="Match"/>
    <x v="1"/>
    <x v="2"/>
  </r>
  <r>
    <x v="2"/>
    <s v="Everest Shahi Biryani Masala"/>
    <s v="Everest Shahi Biryani Masala"/>
    <n v="24500"/>
    <n v="245"/>
    <n v="0"/>
    <n v="6"/>
    <n v="24500"/>
    <n v="245"/>
    <n v="200"/>
    <x v="0"/>
    <n v="200"/>
    <m/>
    <n v="0"/>
    <x v="0"/>
    <x v="2"/>
    <s v="Match"/>
    <x v="2"/>
    <x v="2"/>
  </r>
  <r>
    <x v="2"/>
    <s v="Popular Essentials Black Til"/>
    <s v="Popular Essentials Black Til"/>
    <n v="5000"/>
    <n v="50"/>
    <n v="6"/>
    <n v="4"/>
    <n v="4700"/>
    <n v="47"/>
    <n v="100"/>
    <x v="0"/>
    <n v="100"/>
    <m/>
    <n v="3"/>
    <x v="0"/>
    <x v="0"/>
    <s v="Match"/>
    <x v="1"/>
    <x v="1"/>
  </r>
  <r>
    <x v="2"/>
    <s v="Popular Essentials Pancharatna Dal"/>
    <s v="Popular Essentials Pancharatna Dal"/>
    <n v="8000"/>
    <n v="80"/>
    <n v="10"/>
    <n v="6"/>
    <n v="7200"/>
    <n v="72"/>
    <n v="500"/>
    <x v="0"/>
    <n v="500"/>
    <m/>
    <n v="8"/>
    <x v="0"/>
    <x v="1"/>
    <s v="Match"/>
    <x v="1"/>
    <x v="2"/>
  </r>
  <r>
    <x v="2"/>
    <s v="Saffola 100% Pure Honey"/>
    <s v="Saffola 100% Pure Honey"/>
    <n v="47500"/>
    <n v="475"/>
    <n v="8"/>
    <n v="2"/>
    <n v="43700"/>
    <n v="437"/>
    <n v="1000"/>
    <x v="0"/>
    <n v="750"/>
    <m/>
    <n v="38"/>
    <x v="1"/>
    <x v="2"/>
    <s v="Match"/>
    <x v="1"/>
    <x v="0"/>
  </r>
  <r>
    <x v="2"/>
    <s v="Popular Essentials Tamarind"/>
    <s v="Popular Essentials Tamarind"/>
    <n v="15000"/>
    <n v="150"/>
    <n v="14"/>
    <n v="6"/>
    <n v="12800"/>
    <n v="128"/>
    <n v="500"/>
    <x v="0"/>
    <n v="500"/>
    <m/>
    <n v="22"/>
    <x v="0"/>
    <x v="1"/>
    <s v="Error"/>
    <x v="1"/>
    <x v="2"/>
  </r>
  <r>
    <x v="2"/>
    <s v="Gits Rice Dosa Instant Breakfast Mix"/>
    <s v="Gits Rice Dosa Instant Breakfast Mix"/>
    <n v="6000"/>
    <n v="60"/>
    <n v="5"/>
    <n v="5"/>
    <n v="5700"/>
    <n v="57"/>
    <n v="200"/>
    <x v="0"/>
    <n v="200"/>
    <m/>
    <n v="3"/>
    <x v="0"/>
    <x v="1"/>
    <s v="Match"/>
    <x v="1"/>
    <x v="2"/>
  </r>
  <r>
    <x v="2"/>
    <s v="Popular Essentials Poppy Seeds (Gasagase)"/>
    <s v="Popular Essentials Poppy Seeds (Gasagase)"/>
    <n v="28000"/>
    <n v="280"/>
    <n v="7"/>
    <n v="6"/>
    <n v="26000"/>
    <n v="260"/>
    <n v="100"/>
    <x v="0"/>
    <n v="100"/>
    <m/>
    <n v="20"/>
    <x v="0"/>
    <x v="2"/>
    <s v="Match"/>
    <x v="1"/>
    <x v="1"/>
  </r>
  <r>
    <x v="2"/>
    <s v="Hershey's Hot Chocolate Powder"/>
    <s v="Hershey's Hot Chocolate Powder"/>
    <n v="21000"/>
    <n v="210"/>
    <n v="0"/>
    <n v="4"/>
    <n v="21000"/>
    <n v="210"/>
    <n v="250"/>
    <x v="0"/>
    <n v="250"/>
    <m/>
    <n v="0"/>
    <x v="0"/>
    <x v="2"/>
    <s v="Match"/>
    <x v="2"/>
    <x v="2"/>
  </r>
  <r>
    <x v="2"/>
    <s v="Borges Farfalle Durum Wheat Pasta"/>
    <s v="Borges Farfalle Durum Wheat Pasta"/>
    <n v="25000"/>
    <n v="250"/>
    <n v="0"/>
    <n v="5"/>
    <n v="25000"/>
    <n v="250"/>
    <n v="500"/>
    <x v="0"/>
    <n v="500"/>
    <m/>
    <n v="0"/>
    <x v="0"/>
    <x v="2"/>
    <s v="Match"/>
    <x v="2"/>
    <x v="2"/>
  </r>
  <r>
    <x v="2"/>
    <s v="Satyam Chilli Bedgi"/>
    <s v="Satyam Chilli Bedgi"/>
    <n v="8200"/>
    <n v="82"/>
    <n v="10"/>
    <n v="5"/>
    <n v="7300"/>
    <n v="73"/>
    <n v="100"/>
    <x v="0"/>
    <n v="100"/>
    <m/>
    <n v="9"/>
    <x v="0"/>
    <x v="1"/>
    <s v="Error"/>
    <x v="1"/>
    <x v="1"/>
  </r>
  <r>
    <x v="2"/>
    <s v="Aashirvaad Instant Mix - Rice Dosa"/>
    <s v="Aashirvaad Instant Mix - Rice Dosa"/>
    <n v="7500"/>
    <n v="75"/>
    <n v="30"/>
    <n v="6"/>
    <n v="5200"/>
    <n v="52"/>
    <n v="200"/>
    <x v="0"/>
    <n v="200"/>
    <m/>
    <n v="23"/>
    <x v="0"/>
    <x v="1"/>
    <s v="Error"/>
    <x v="0"/>
    <x v="2"/>
  </r>
  <r>
    <x v="2"/>
    <s v="Hershey's Cocoa - Natural Unsweetened"/>
    <s v="Hershey's Cocoa - Natural Unsweetened"/>
    <n v="27000"/>
    <n v="270"/>
    <n v="10"/>
    <n v="4"/>
    <n v="24300"/>
    <n v="243"/>
    <n v="225"/>
    <x v="0"/>
    <n v="225"/>
    <m/>
    <n v="27"/>
    <x v="0"/>
    <x v="2"/>
    <s v="Match"/>
    <x v="1"/>
    <x v="2"/>
  </r>
  <r>
    <x v="2"/>
    <s v="Weikfield Veg Jelly Crystals - Mango"/>
    <s v="Weikfield Veg Jelly Crystals - Mango"/>
    <n v="4500"/>
    <n v="45"/>
    <n v="2"/>
    <n v="6"/>
    <n v="4400"/>
    <n v="44"/>
    <n v="90"/>
    <x v="0"/>
    <n v="90"/>
    <m/>
    <n v="1"/>
    <x v="0"/>
    <x v="0"/>
    <s v="Match"/>
    <x v="1"/>
    <x v="1"/>
  </r>
  <r>
    <x v="2"/>
    <s v="Praakritik Orrganic Cold Pressed Sesame Oil"/>
    <s v="Praakritik Orrganic Cold Pressed Sesame Oil"/>
    <n v="13000"/>
    <n v="130"/>
    <n v="10"/>
    <n v="5"/>
    <n v="11700"/>
    <n v="117"/>
    <n v="100"/>
    <x v="0"/>
    <n v="100"/>
    <m/>
    <n v="13"/>
    <x v="0"/>
    <x v="1"/>
    <s v="Match"/>
    <x v="1"/>
    <x v="1"/>
  </r>
  <r>
    <x v="2"/>
    <s v="Amulya Dairy Whitener"/>
    <s v="Amulya Dairy Whitener"/>
    <n v="38000"/>
    <n v="380"/>
    <n v="2"/>
    <n v="4"/>
    <n v="37200"/>
    <n v="372"/>
    <n v="1000"/>
    <x v="0"/>
    <n v="1"/>
    <m/>
    <n v="8"/>
    <x v="0"/>
    <x v="2"/>
    <s v="Match"/>
    <x v="1"/>
    <x v="0"/>
  </r>
  <r>
    <x v="2"/>
    <s v="ITC Master Chef Hyderabadi Biryani"/>
    <s v="ITC Master Chef Hyderabadi Biryani"/>
    <n v="7500"/>
    <n v="75"/>
    <n v="30"/>
    <n v="5"/>
    <n v="5200"/>
    <n v="52"/>
    <n v="80"/>
    <x v="0"/>
    <n v="80"/>
    <m/>
    <n v="23"/>
    <x v="0"/>
    <x v="1"/>
    <s v="Error"/>
    <x v="0"/>
    <x v="1"/>
  </r>
  <r>
    <x v="2"/>
    <s v="Flying Bird Butter Scotch Essence"/>
    <s v="Flying Bird Butter Scotch Essence"/>
    <n v="5000"/>
    <n v="50"/>
    <n v="2"/>
    <n v="6"/>
    <n v="4900"/>
    <n v="49"/>
    <n v="20"/>
    <x v="0"/>
    <n v="20"/>
    <m/>
    <n v="1"/>
    <x v="0"/>
    <x v="0"/>
    <s v="Match"/>
    <x v="1"/>
    <x v="1"/>
  </r>
  <r>
    <x v="2"/>
    <s v="Dabur Hommade - Ginger Paste"/>
    <s v="Dabur Hommade - Ginger Paste"/>
    <n v="5000"/>
    <n v="50"/>
    <n v="6"/>
    <n v="6"/>
    <n v="4700"/>
    <n v="47"/>
    <n v="200"/>
    <x v="0"/>
    <n v="200"/>
    <m/>
    <n v="3"/>
    <x v="0"/>
    <x v="0"/>
    <s v="Match"/>
    <x v="1"/>
    <x v="2"/>
  </r>
  <r>
    <x v="2"/>
    <s v="Popular Essentials Green Peas (Un-Polished)"/>
    <s v="Popular Essentials Green Peas (Un-Polished)"/>
    <n v="12000"/>
    <n v="120"/>
    <n v="10"/>
    <n v="5"/>
    <n v="10800"/>
    <n v="108"/>
    <n v="500"/>
    <x v="0"/>
    <n v="500"/>
    <m/>
    <n v="12"/>
    <x v="0"/>
    <x v="1"/>
    <s v="Match"/>
    <x v="1"/>
    <x v="2"/>
  </r>
  <r>
    <x v="2"/>
    <s v="Quaker Oats Pouch"/>
    <s v="Quaker Oats Pouch"/>
    <n v="27600"/>
    <n v="276"/>
    <n v="10"/>
    <n v="6"/>
    <n v="24800"/>
    <n v="248"/>
    <n v="1500"/>
    <x v="0"/>
    <n v="1"/>
    <m/>
    <n v="28"/>
    <x v="0"/>
    <x v="2"/>
    <s v="Match"/>
    <x v="1"/>
    <x v="0"/>
  </r>
  <r>
    <x v="2"/>
    <s v="24 Mantra Organic Urad White Whole"/>
    <s v="24 Mantra Organic Urad White Whole"/>
    <n v="14500"/>
    <n v="145"/>
    <n v="15"/>
    <n v="4"/>
    <n v="12200"/>
    <n v="122"/>
    <n v="500"/>
    <x v="0"/>
    <n v="500"/>
    <m/>
    <n v="23"/>
    <x v="0"/>
    <x v="1"/>
    <s v="Error"/>
    <x v="1"/>
    <x v="2"/>
  </r>
  <r>
    <x v="2"/>
    <s v="Popular Essentials Guntur Chilli Stemless"/>
    <s v="Popular Essentials Guntur Chilli Stemless"/>
    <n v="4000"/>
    <n v="40"/>
    <n v="2"/>
    <n v="2"/>
    <n v="3900"/>
    <n v="39"/>
    <n v="100"/>
    <x v="0"/>
    <n v="100"/>
    <m/>
    <n v="1"/>
    <x v="1"/>
    <x v="0"/>
    <s v="Error"/>
    <x v="1"/>
    <x v="1"/>
  </r>
  <r>
    <x v="2"/>
    <s v="Popular Essentials Moth Whole"/>
    <s v="Popular Essentials Moth Whole"/>
    <n v="9000"/>
    <n v="90"/>
    <n v="10"/>
    <n v="6"/>
    <n v="8100"/>
    <n v="81"/>
    <n v="500"/>
    <x v="0"/>
    <n v="500"/>
    <m/>
    <n v="9"/>
    <x v="0"/>
    <x v="1"/>
    <s v="Match"/>
    <x v="1"/>
    <x v="2"/>
  </r>
  <r>
    <x v="2"/>
    <s v="Keya Pizza Seasoning"/>
    <s v="Keya Pizza Seasoning"/>
    <n v="10900"/>
    <n v="109"/>
    <n v="17"/>
    <n v="6"/>
    <n v="9000"/>
    <n v="90"/>
    <n v="45"/>
    <x v="0"/>
    <n v="45"/>
    <m/>
    <n v="19"/>
    <x v="0"/>
    <x v="1"/>
    <s v="Match"/>
    <x v="0"/>
    <x v="1"/>
  </r>
  <r>
    <x v="2"/>
    <s v="Keya Piri Piri | Exotic Spices Mix"/>
    <s v="Keya Piri Piri | Exotic Spices Mix"/>
    <n v="10900"/>
    <n v="109"/>
    <n v="20"/>
    <n v="6"/>
    <n v="8700"/>
    <n v="87"/>
    <n v="80"/>
    <x v="0"/>
    <n v="80"/>
    <m/>
    <n v="22"/>
    <x v="0"/>
    <x v="1"/>
    <s v="Match"/>
    <x v="0"/>
    <x v="1"/>
  </r>
  <r>
    <x v="2"/>
    <s v="24 Mantra Organic Moong Dal"/>
    <s v="24 Mantra Organic Moong Dal"/>
    <n v="13500"/>
    <n v="135"/>
    <n v="7"/>
    <n v="6"/>
    <n v="12500"/>
    <n v="125"/>
    <n v="500"/>
    <x v="0"/>
    <n v="500"/>
    <m/>
    <n v="10"/>
    <x v="0"/>
    <x v="1"/>
    <s v="Match"/>
    <x v="1"/>
    <x v="2"/>
  </r>
  <r>
    <x v="2"/>
    <s v="Betty Crocker French Vanilla Cake Mix"/>
    <s v="Betty Crocker French Vanilla Cake Mix"/>
    <n v="31000"/>
    <n v="310"/>
    <n v="10"/>
    <n v="6"/>
    <n v="27600"/>
    <n v="276"/>
    <n v="520"/>
    <x v="0"/>
    <n v="520"/>
    <m/>
    <n v="34"/>
    <x v="0"/>
    <x v="2"/>
    <s v="Error"/>
    <x v="1"/>
    <x v="0"/>
  </r>
  <r>
    <x v="2"/>
    <s v="Delight Nuts Dried Cranberries"/>
    <s v="Delight Nuts Dried Cranberries"/>
    <n v="34000"/>
    <n v="340"/>
    <n v="20"/>
    <n v="6"/>
    <n v="27200"/>
    <n v="272"/>
    <n v="200"/>
    <x v="0"/>
    <n v="200"/>
    <m/>
    <n v="68"/>
    <x v="0"/>
    <x v="2"/>
    <s v="Match"/>
    <x v="0"/>
    <x v="2"/>
  </r>
  <r>
    <x v="2"/>
    <s v="Everest Kesari Milk Masala"/>
    <s v="Everest Kesari Milk Masala"/>
    <n v="20500"/>
    <n v="205"/>
    <n v="0"/>
    <n v="2"/>
    <n v="20500"/>
    <n v="205"/>
    <n v="50"/>
    <x v="0"/>
    <n v="50"/>
    <m/>
    <n v="0"/>
    <x v="1"/>
    <x v="2"/>
    <s v="Match"/>
    <x v="2"/>
    <x v="1"/>
  </r>
  <r>
    <x v="2"/>
    <s v="Tong Garden Salted Cocktail Nuts"/>
    <s v="Tong Garden Salted Cocktail Nuts"/>
    <n v="29500"/>
    <n v="295"/>
    <n v="9"/>
    <n v="5"/>
    <n v="26600"/>
    <n v="266"/>
    <n v="160"/>
    <x v="0"/>
    <n v="160"/>
    <m/>
    <n v="29"/>
    <x v="0"/>
    <x v="2"/>
    <s v="Error"/>
    <x v="1"/>
    <x v="2"/>
  </r>
  <r>
    <x v="2"/>
    <s v="MTR Uttapam Mix"/>
    <s v="MTR Uttapam Mix"/>
    <n v="16500"/>
    <n v="165"/>
    <n v="5"/>
    <n v="6"/>
    <n v="15600"/>
    <n v="156"/>
    <n v="500"/>
    <x v="0"/>
    <n v="500"/>
    <m/>
    <n v="9"/>
    <x v="0"/>
    <x v="2"/>
    <s v="Match"/>
    <x v="1"/>
    <x v="2"/>
  </r>
  <r>
    <x v="2"/>
    <s v="Gits Khaman Dhokla Instant Snack Mix"/>
    <s v="Gits Khaman Dhokla Instant Snack Mix"/>
    <n v="6500"/>
    <n v="65"/>
    <n v="6"/>
    <n v="6"/>
    <n v="6100"/>
    <n v="61"/>
    <n v="180"/>
    <x v="0"/>
    <n v="180"/>
    <m/>
    <n v="4"/>
    <x v="0"/>
    <x v="1"/>
    <s v="Match"/>
    <x v="1"/>
    <x v="2"/>
  </r>
  <r>
    <x v="2"/>
    <s v="Happilo Premium 100% Natural Whole Cashews"/>
    <s v="Happilo Premium 100% Natural Whole Cashews"/>
    <n v="33500"/>
    <n v="335"/>
    <n v="29"/>
    <n v="6"/>
    <n v="23500"/>
    <n v="235"/>
    <n v="200"/>
    <x v="0"/>
    <n v="200"/>
    <m/>
    <n v="100"/>
    <x v="0"/>
    <x v="2"/>
    <s v="Error"/>
    <x v="0"/>
    <x v="2"/>
  </r>
  <r>
    <x v="2"/>
    <s v="Everest Dry Mango Powder"/>
    <s v="Everest Dry Mango Powder"/>
    <n v="8000"/>
    <n v="80"/>
    <n v="0"/>
    <n v="5"/>
    <n v="8000"/>
    <n v="80"/>
    <n v="100"/>
    <x v="0"/>
    <n v="100"/>
    <m/>
    <n v="0"/>
    <x v="0"/>
    <x v="1"/>
    <s v="Match"/>
    <x v="2"/>
    <x v="1"/>
  </r>
  <r>
    <x v="2"/>
    <s v="Dabur Hommade - Ginger Garlic Past Tub"/>
    <s v="Dabur Hommade - Ginger Garlic Past Tub"/>
    <n v="11000"/>
    <n v="110"/>
    <n v="5"/>
    <n v="6"/>
    <n v="10400"/>
    <n v="104"/>
    <n v="400"/>
    <x v="0"/>
    <n v="400"/>
    <m/>
    <n v="6"/>
    <x v="0"/>
    <x v="1"/>
    <s v="Match"/>
    <x v="1"/>
    <x v="2"/>
  </r>
  <r>
    <x v="2"/>
    <s v="Everest Chicken Masala"/>
    <s v="Everest Chicken Masala"/>
    <n v="14700"/>
    <n v="147"/>
    <n v="10"/>
    <n v="6"/>
    <n v="13200"/>
    <n v="132"/>
    <n v="200"/>
    <x v="0"/>
    <n v="200"/>
    <m/>
    <n v="15"/>
    <x v="0"/>
    <x v="1"/>
    <s v="Match"/>
    <x v="1"/>
    <x v="2"/>
  </r>
  <r>
    <x v="2"/>
    <s v="Gits Medu Vada Instant Snack Mix"/>
    <s v="Gits Medu Vada Instant Snack Mix"/>
    <n v="9000"/>
    <n v="90"/>
    <n v="4"/>
    <n v="6"/>
    <n v="8600"/>
    <n v="86"/>
    <n v="200"/>
    <x v="0"/>
    <n v="200"/>
    <m/>
    <n v="4"/>
    <x v="0"/>
    <x v="1"/>
    <s v="Match"/>
    <x v="1"/>
    <x v="2"/>
  </r>
  <r>
    <x v="2"/>
    <s v="Weikfield Drinking Chocolate Powder"/>
    <s v="Weikfield Drinking Chocolate Powder"/>
    <n v="6500"/>
    <n v="65"/>
    <n v="10"/>
    <n v="6"/>
    <n v="5800"/>
    <n v="58"/>
    <n v="100"/>
    <x v="0"/>
    <n v="100"/>
    <m/>
    <n v="7"/>
    <x v="0"/>
    <x v="1"/>
    <s v="Error"/>
    <x v="1"/>
    <x v="1"/>
  </r>
  <r>
    <x v="2"/>
    <s v="Popular Essentials Regular White Lobia"/>
    <s v="Popular Essentials Regular White Lobia"/>
    <n v="7000"/>
    <n v="70"/>
    <n v="10"/>
    <n v="6"/>
    <n v="6300"/>
    <n v="63"/>
    <n v="500"/>
    <x v="0"/>
    <n v="500"/>
    <m/>
    <n v="7"/>
    <x v="0"/>
    <x v="1"/>
    <s v="Match"/>
    <x v="1"/>
    <x v="2"/>
  </r>
  <r>
    <x v="2"/>
    <s v="Puro Healthy Salt Crystal"/>
    <s v="Puro Healthy Salt Crystal"/>
    <n v="13500"/>
    <n v="135"/>
    <n v="7"/>
    <n v="6"/>
    <n v="12500"/>
    <n v="125"/>
    <n v="1000"/>
    <x v="0"/>
    <n v="1"/>
    <m/>
    <n v="10"/>
    <x v="0"/>
    <x v="1"/>
    <s v="Match"/>
    <x v="1"/>
    <x v="0"/>
  </r>
  <r>
    <x v="2"/>
    <s v="Popular Essentials Premium Jeera Rice"/>
    <s v="Popular Essentials Premium Jeera Rice"/>
    <n v="14000"/>
    <n v="140"/>
    <n v="0"/>
    <n v="5"/>
    <n v="14000"/>
    <n v="140"/>
    <n v="1000"/>
    <x v="0"/>
    <n v="1"/>
    <m/>
    <n v="0"/>
    <x v="0"/>
    <x v="1"/>
    <s v="Match"/>
    <x v="2"/>
    <x v="0"/>
  </r>
  <r>
    <x v="2"/>
    <s v="Smith &amp; Jones Shahi Paneer Masala Mix"/>
    <s v="Smith &amp; Jones Shahi Paneer Masala Mix"/>
    <n v="4400"/>
    <n v="44"/>
    <n v="0"/>
    <n v="6"/>
    <n v="4400"/>
    <n v="44"/>
    <n v="60"/>
    <x v="0"/>
    <n v="60"/>
    <m/>
    <n v="0"/>
    <x v="0"/>
    <x v="0"/>
    <s v="Match"/>
    <x v="2"/>
    <x v="1"/>
  </r>
  <r>
    <x v="2"/>
    <s v="Betty Crocker Mug Treats - Chocolate Mix - Pack of 4"/>
    <s v="Betty Crocker Mug Treats - Chocolate Mix - Pack of 4"/>
    <n v="20000"/>
    <n v="200"/>
    <n v="11"/>
    <n v="6"/>
    <n v="17800"/>
    <n v="178"/>
    <n v="264"/>
    <x v="0"/>
    <n v="264"/>
    <m/>
    <n v="22"/>
    <x v="0"/>
    <x v="2"/>
    <s v="Match"/>
    <x v="1"/>
    <x v="2"/>
  </r>
  <r>
    <x v="2"/>
    <s v="Smith &amp; Jones Pasta Masala"/>
    <s v="Smith &amp; Jones Pasta Masala"/>
    <n v="6000"/>
    <n v="60"/>
    <n v="10"/>
    <n v="5"/>
    <n v="5400"/>
    <n v="54"/>
    <n v="108"/>
    <x v="0"/>
    <n v="108"/>
    <m/>
    <n v="6"/>
    <x v="0"/>
    <x v="1"/>
    <s v="Match"/>
    <x v="1"/>
    <x v="2"/>
  </r>
  <r>
    <x v="2"/>
    <s v="Catch Black Pepper Sprinkler"/>
    <s v="Catch Black Pepper Sprinkler"/>
    <n v="10000"/>
    <n v="100"/>
    <n v="0"/>
    <n v="1"/>
    <n v="10000"/>
    <n v="100"/>
    <n v="50"/>
    <x v="0"/>
    <n v="50"/>
    <m/>
    <n v="0"/>
    <x v="1"/>
    <x v="1"/>
    <s v="Match"/>
    <x v="2"/>
    <x v="1"/>
  </r>
  <r>
    <x v="2"/>
    <s v="Weikfield Cooker Cake Mix - Chocolate"/>
    <s v="Weikfield Cooker Cake Mix - Chocolate"/>
    <n v="9500"/>
    <n v="95"/>
    <n v="6"/>
    <n v="6"/>
    <n v="8900"/>
    <n v="89"/>
    <n v="150"/>
    <x v="0"/>
    <n v="150"/>
    <m/>
    <n v="6"/>
    <x v="0"/>
    <x v="1"/>
    <s v="Match"/>
    <x v="1"/>
    <x v="2"/>
  </r>
  <r>
    <x v="2"/>
    <s v="ITC Master Chef Butter Chicken"/>
    <s v="ITC Master Chef Butter Chicken"/>
    <n v="7500"/>
    <n v="75"/>
    <n v="30"/>
    <n v="6"/>
    <n v="5200"/>
    <n v="52"/>
    <n v="80"/>
    <x v="0"/>
    <n v="80"/>
    <m/>
    <n v="23"/>
    <x v="0"/>
    <x v="1"/>
    <s v="Error"/>
    <x v="0"/>
    <x v="1"/>
  </r>
  <r>
    <x v="2"/>
    <s v="Masala Oats Masala &amp; Coriander"/>
    <s v="Masala Oats Masala &amp; Coriander"/>
    <n v="19500"/>
    <n v="195"/>
    <n v="9"/>
    <n v="5"/>
    <n v="17600"/>
    <n v="176"/>
    <n v="500"/>
    <x v="0"/>
    <n v="500"/>
    <m/>
    <n v="19"/>
    <x v="0"/>
    <x v="2"/>
    <s v="Error"/>
    <x v="1"/>
    <x v="2"/>
  </r>
  <r>
    <x v="2"/>
    <s v="Smith &amp; Jones Mutter Paneer Masala"/>
    <s v="Smith &amp; Jones Mutter Paneer Masala"/>
    <n v="4200"/>
    <n v="42"/>
    <n v="0"/>
    <n v="6"/>
    <n v="4200"/>
    <n v="42"/>
    <n v="60"/>
    <x v="0"/>
    <n v="60"/>
    <m/>
    <n v="0"/>
    <x v="0"/>
    <x v="0"/>
    <s v="Match"/>
    <x v="2"/>
    <x v="1"/>
  </r>
  <r>
    <x v="2"/>
    <s v="Kitchens of India Dal Bukhara Gravy Mix"/>
    <s v="Kitchens of India Dal Bukhara Gravy Mix"/>
    <n v="11000"/>
    <n v="110"/>
    <n v="30"/>
    <n v="6"/>
    <n v="7700"/>
    <n v="77"/>
    <n v="285"/>
    <x v="0"/>
    <n v="285"/>
    <m/>
    <n v="33"/>
    <x v="0"/>
    <x v="1"/>
    <s v="Match"/>
    <x v="0"/>
    <x v="2"/>
  </r>
  <r>
    <x v="2"/>
    <s v="Popular Essentials Fried Gram (Bengal Gram)"/>
    <s v="Popular Essentials Fried Gram (Bengal Gram)"/>
    <n v="7000"/>
    <n v="70"/>
    <n v="10"/>
    <n v="6"/>
    <n v="6300"/>
    <n v="63"/>
    <n v="500"/>
    <x v="0"/>
    <n v="500"/>
    <m/>
    <n v="7"/>
    <x v="0"/>
    <x v="1"/>
    <s v="Match"/>
    <x v="1"/>
    <x v="2"/>
  </r>
  <r>
    <x v="2"/>
    <s v="Gits Jalebi with Maker Dessert Mix"/>
    <s v="Gits Jalebi with Maker Dessert Mix"/>
    <n v="7500"/>
    <n v="75"/>
    <n v="16"/>
    <n v="6"/>
    <n v="6300"/>
    <n v="63"/>
    <n v="100"/>
    <x v="0"/>
    <n v="100"/>
    <m/>
    <n v="12"/>
    <x v="0"/>
    <x v="1"/>
    <s v="Match"/>
    <x v="0"/>
    <x v="1"/>
  </r>
  <r>
    <x v="2"/>
    <s v="Popular Essentials Soya Beans"/>
    <s v="Popular Essentials Soya Beans"/>
    <n v="8000"/>
    <n v="80"/>
    <n v="6"/>
    <n v="6"/>
    <n v="7500"/>
    <n v="75"/>
    <n v="500"/>
    <x v="0"/>
    <n v="500"/>
    <m/>
    <n v="5"/>
    <x v="0"/>
    <x v="1"/>
    <s v="Match"/>
    <x v="1"/>
    <x v="2"/>
  </r>
  <r>
    <x v="2"/>
    <s v="24 Mantra Organic Roasted Bengal Gram Dal"/>
    <s v="24 Mantra Organic Roasted Bengal Gram Dal"/>
    <n v="10500"/>
    <n v="105"/>
    <n v="7"/>
    <n v="6"/>
    <n v="9700"/>
    <n v="97"/>
    <n v="500"/>
    <x v="0"/>
    <n v="500"/>
    <m/>
    <n v="8"/>
    <x v="0"/>
    <x v="1"/>
    <s v="Error"/>
    <x v="1"/>
    <x v="2"/>
  </r>
  <r>
    <x v="2"/>
    <s v="Keya Italian Seasoning"/>
    <s v="Keya Italian Seasoning"/>
    <n v="10900"/>
    <n v="109"/>
    <n v="10"/>
    <n v="6"/>
    <n v="9800"/>
    <n v="98"/>
    <n v="35"/>
    <x v="0"/>
    <n v="35"/>
    <m/>
    <n v="11"/>
    <x v="0"/>
    <x v="1"/>
    <s v="Match"/>
    <x v="1"/>
    <x v="1"/>
  </r>
  <r>
    <x v="2"/>
    <s v="MTR Idli/Dosa/Chilly Chutney Powder"/>
    <s v="MTR Idli/Dosa/Chilly Chutney Powder"/>
    <n v="11500"/>
    <n v="115"/>
    <n v="0"/>
    <n v="3"/>
    <n v="11500"/>
    <n v="115"/>
    <n v="200"/>
    <x v="0"/>
    <n v="200"/>
    <m/>
    <n v="0"/>
    <x v="0"/>
    <x v="1"/>
    <s v="Match"/>
    <x v="2"/>
    <x v="2"/>
  </r>
  <r>
    <x v="2"/>
    <s v="Delight Nuts Trail Mix"/>
    <s v="Delight Nuts Trail Mix"/>
    <n v="39900"/>
    <n v="399"/>
    <n v="25"/>
    <n v="6"/>
    <n v="29900"/>
    <n v="299"/>
    <n v="200"/>
    <x v="0"/>
    <n v="200"/>
    <m/>
    <n v="100"/>
    <x v="0"/>
    <x v="2"/>
    <s v="Match"/>
    <x v="0"/>
    <x v="2"/>
  </r>
  <r>
    <x v="2"/>
    <s v="Praakritik Organic Chilka Moong Dal"/>
    <s v="Praakritik Organic Chilka Moong Dal"/>
    <n v="12000"/>
    <n v="120"/>
    <n v="10"/>
    <n v="6"/>
    <n v="10800"/>
    <n v="108"/>
    <n v="500"/>
    <x v="0"/>
    <n v="500"/>
    <m/>
    <n v="12"/>
    <x v="0"/>
    <x v="1"/>
    <s v="Match"/>
    <x v="1"/>
    <x v="2"/>
  </r>
  <r>
    <x v="2"/>
    <s v="Smith &amp; Jones Garlic &amp; Herbs Masala Mix"/>
    <s v="Smith &amp; Jones Garlic &amp; Herbs Masala Mix"/>
    <n v="9900"/>
    <n v="99"/>
    <n v="0"/>
    <n v="6"/>
    <n v="9900"/>
    <n v="99"/>
    <n v="75"/>
    <x v="0"/>
    <n v="75"/>
    <m/>
    <n v="0"/>
    <x v="0"/>
    <x v="1"/>
    <s v="Match"/>
    <x v="2"/>
    <x v="1"/>
  </r>
  <r>
    <x v="2"/>
    <s v="Eastern Tamarind"/>
    <s v="Eastern Tamarind"/>
    <n v="6300"/>
    <n v="63"/>
    <n v="0"/>
    <n v="6"/>
    <n v="6300"/>
    <n v="63"/>
    <n v="200"/>
    <x v="0"/>
    <n v="200"/>
    <m/>
    <n v="0"/>
    <x v="0"/>
    <x v="1"/>
    <s v="Match"/>
    <x v="2"/>
    <x v="2"/>
  </r>
  <r>
    <x v="2"/>
    <s v="Tong Garden Wasabi Coated Greenpeas Tin"/>
    <s v="Tong Garden Wasabi Coated Greenpeas Tin"/>
    <n v="20000"/>
    <n v="200"/>
    <n v="11"/>
    <n v="6"/>
    <n v="17800"/>
    <n v="178"/>
    <n v="180"/>
    <x v="0"/>
    <n v="180"/>
    <m/>
    <n v="22"/>
    <x v="0"/>
    <x v="2"/>
    <s v="Match"/>
    <x v="1"/>
    <x v="2"/>
  </r>
  <r>
    <x v="2"/>
    <s v="Flying Bird Pineapple Artifical Food Essence"/>
    <s v="Flying Bird Pineapple Artifical Food Essence"/>
    <n v="5000"/>
    <n v="50"/>
    <n v="2"/>
    <n v="6"/>
    <n v="4900"/>
    <n v="49"/>
    <n v="20"/>
    <x v="0"/>
    <n v="20"/>
    <m/>
    <n v="1"/>
    <x v="0"/>
    <x v="0"/>
    <s v="Match"/>
    <x v="1"/>
    <x v="1"/>
  </r>
  <r>
    <x v="2"/>
    <s v="Mother's Recipe Tamarind Paste"/>
    <s v="Mother's Recipe Tamarind Paste"/>
    <n v="5000"/>
    <n v="50"/>
    <n v="2"/>
    <n v="2"/>
    <n v="4900"/>
    <n v="49"/>
    <n v="200"/>
    <x v="0"/>
    <n v="200"/>
    <m/>
    <n v="1"/>
    <x v="1"/>
    <x v="0"/>
    <s v="Match"/>
    <x v="1"/>
    <x v="2"/>
  </r>
  <r>
    <x v="2"/>
    <s v="Japanese Choice Udon Noodles"/>
    <s v="Japanese Choice Udon Noodles"/>
    <n v="29500"/>
    <n v="295"/>
    <n v="9"/>
    <n v="6"/>
    <n v="26600"/>
    <n v="266"/>
    <n v="250"/>
    <x v="0"/>
    <n v="250"/>
    <m/>
    <n v="29"/>
    <x v="0"/>
    <x v="2"/>
    <s v="Error"/>
    <x v="1"/>
    <x v="2"/>
  </r>
  <r>
    <x v="2"/>
    <s v="Pantai Coconut Milk"/>
    <s v="Pantai Coconut Milk"/>
    <n v="15000"/>
    <n v="150"/>
    <n v="0"/>
    <n v="4"/>
    <n v="15000"/>
    <n v="150"/>
    <n v="400"/>
    <x v="0"/>
    <n v="400"/>
    <m/>
    <n v="0"/>
    <x v="0"/>
    <x v="2"/>
    <s v="Match"/>
    <x v="2"/>
    <x v="2"/>
  </r>
  <r>
    <x v="2"/>
    <s v="Praakritik Organic Masoor Dal"/>
    <s v="Praakritik Organic Masoor Dal"/>
    <n v="13000"/>
    <n v="130"/>
    <n v="10"/>
    <n v="6"/>
    <n v="11600"/>
    <n v="116"/>
    <n v="500"/>
    <x v="0"/>
    <n v="500"/>
    <m/>
    <n v="14"/>
    <x v="0"/>
    <x v="1"/>
    <s v="Error"/>
    <x v="1"/>
    <x v="2"/>
  </r>
  <r>
    <x v="2"/>
    <s v="Popular Essentials Classic Sona Masuri Rice"/>
    <s v="Popular Essentials Classic Sona Masuri Rice"/>
    <n v="43000"/>
    <n v="430"/>
    <n v="10"/>
    <n v="6"/>
    <n v="38700"/>
    <n v="387"/>
    <n v="5000"/>
    <x v="0"/>
    <n v="5"/>
    <m/>
    <n v="43"/>
    <x v="0"/>
    <x v="2"/>
    <s v="Match"/>
    <x v="1"/>
    <x v="0"/>
  </r>
  <r>
    <x v="2"/>
    <s v="Popular Essentials Salted Murmure"/>
    <s v="Popular Essentials Salted Murmure"/>
    <n v="7000"/>
    <n v="70"/>
    <n v="18"/>
    <n v="6"/>
    <n v="5700"/>
    <n v="57"/>
    <n v="400"/>
    <x v="0"/>
    <n v="400"/>
    <m/>
    <n v="13"/>
    <x v="0"/>
    <x v="1"/>
    <s v="Error"/>
    <x v="0"/>
    <x v="2"/>
  </r>
  <r>
    <x v="2"/>
    <s v="Oleev Active Oil (Pouch)"/>
    <s v="Oleev Active Oil (Pouch)"/>
    <n v="26500"/>
    <n v="265"/>
    <n v="9"/>
    <n v="6"/>
    <n v="23900"/>
    <n v="239"/>
    <n v="1000"/>
    <x v="0"/>
    <n v="1"/>
    <m/>
    <n v="26"/>
    <x v="0"/>
    <x v="2"/>
    <s v="Error"/>
    <x v="1"/>
    <x v="0"/>
  </r>
  <r>
    <x v="2"/>
    <s v="Delight Nuts Dried Blueberries"/>
    <s v="Delight Nuts Dried Blueberries"/>
    <n v="54000"/>
    <n v="540"/>
    <n v="20"/>
    <n v="6"/>
    <n v="43200"/>
    <n v="432"/>
    <n v="150"/>
    <x v="0"/>
    <n v="150"/>
    <m/>
    <n v="108"/>
    <x v="0"/>
    <x v="2"/>
    <s v="Match"/>
    <x v="0"/>
    <x v="2"/>
  </r>
  <r>
    <x v="2"/>
    <s v="Popular Essentials Double Beans White"/>
    <s v="Popular Essentials Double Beans White"/>
    <n v="6000"/>
    <n v="60"/>
    <n v="10"/>
    <n v="6"/>
    <n v="5400"/>
    <n v="54"/>
    <n v="250"/>
    <x v="0"/>
    <n v="250"/>
    <m/>
    <n v="6"/>
    <x v="0"/>
    <x v="1"/>
    <s v="Match"/>
    <x v="1"/>
    <x v="2"/>
  </r>
  <r>
    <x v="2"/>
    <s v="Delight Nuts Almond Natural"/>
    <s v="Delight Nuts Almond Natural"/>
    <n v="34900"/>
    <n v="349"/>
    <n v="20"/>
    <n v="6"/>
    <n v="27900"/>
    <n v="279"/>
    <n v="200"/>
    <x v="0"/>
    <n v="200"/>
    <m/>
    <n v="70"/>
    <x v="0"/>
    <x v="2"/>
    <s v="Match"/>
    <x v="0"/>
    <x v="2"/>
  </r>
  <r>
    <x v="2"/>
    <s v="Praakritik Organic Jaggery"/>
    <s v="Praakritik Organic Jaggery"/>
    <n v="16000"/>
    <n v="160"/>
    <n v="6"/>
    <n v="6"/>
    <n v="15000"/>
    <n v="150"/>
    <n v="900"/>
    <x v="0"/>
    <n v="900"/>
    <m/>
    <n v="10"/>
    <x v="0"/>
    <x v="2"/>
    <s v="Match"/>
    <x v="1"/>
    <x v="0"/>
  </r>
  <r>
    <x v="2"/>
    <s v="Praakritik Organic Raw Sugar"/>
    <s v="Praakritik Organic Raw Sugar"/>
    <n v="9000"/>
    <n v="90"/>
    <n v="6"/>
    <n v="6"/>
    <n v="8400"/>
    <n v="84"/>
    <n v="500"/>
    <x v="0"/>
    <n v="500"/>
    <m/>
    <n v="6"/>
    <x v="0"/>
    <x v="1"/>
    <s v="Error"/>
    <x v="1"/>
    <x v="2"/>
  </r>
  <r>
    <x v="2"/>
    <s v="MTR Masala - Sambar Powder"/>
    <s v="MTR Masala - Sambar Powder"/>
    <n v="11500"/>
    <n v="115"/>
    <n v="0"/>
    <n v="4"/>
    <n v="11500"/>
    <n v="115"/>
    <n v="200"/>
    <x v="0"/>
    <n v="200"/>
    <m/>
    <n v="0"/>
    <x v="0"/>
    <x v="1"/>
    <s v="Match"/>
    <x v="2"/>
    <x v="2"/>
  </r>
  <r>
    <x v="2"/>
    <s v="RRO Til Dil Premium Til Oil Bottle"/>
    <s v="RRO Til Dil Premium Til Oil Bottle"/>
    <n v="17300"/>
    <n v="173"/>
    <n v="6"/>
    <n v="6"/>
    <n v="16200"/>
    <n v="162"/>
    <n v="500"/>
    <x v="0"/>
    <n v="500"/>
    <m/>
    <n v="11"/>
    <x v="0"/>
    <x v="2"/>
    <s v="Match"/>
    <x v="1"/>
    <x v="2"/>
  </r>
  <r>
    <x v="2"/>
    <s v="ITC Master Chef Vegetable Biryani Cooking Paste"/>
    <s v="ITC Master Chef Vegetable Biryani Cooking Paste"/>
    <n v="7500"/>
    <n v="75"/>
    <n v="30"/>
    <n v="5"/>
    <n v="5200"/>
    <n v="52"/>
    <n v="80"/>
    <x v="0"/>
    <n v="80"/>
    <m/>
    <n v="23"/>
    <x v="0"/>
    <x v="1"/>
    <s v="Error"/>
    <x v="0"/>
    <x v="1"/>
  </r>
  <r>
    <x v="2"/>
    <s v="Jivana Jaggery"/>
    <s v="Jivana Jaggery"/>
    <n v="10000"/>
    <n v="100"/>
    <n v="0"/>
    <n v="2"/>
    <n v="10000"/>
    <n v="100"/>
    <n v="950"/>
    <x v="0"/>
    <n v="950"/>
    <m/>
    <n v="0"/>
    <x v="1"/>
    <x v="1"/>
    <s v="Match"/>
    <x v="2"/>
    <x v="0"/>
  </r>
  <r>
    <x v="2"/>
    <s v="Praakritik Organic Besan"/>
    <s v="Praakritik Organic Besan"/>
    <n v="17000"/>
    <n v="170"/>
    <n v="6"/>
    <n v="6"/>
    <n v="15900"/>
    <n v="159"/>
    <n v="500"/>
    <x v="0"/>
    <n v="500"/>
    <m/>
    <n v="11"/>
    <x v="0"/>
    <x v="2"/>
    <s v="Match"/>
    <x v="1"/>
    <x v="2"/>
  </r>
  <r>
    <x v="2"/>
    <s v="MTR Instant Gulab Jamun Mix"/>
    <s v="MTR Instant Gulab Jamun Mix"/>
    <n v="19500"/>
    <n v="195"/>
    <n v="9"/>
    <n v="6"/>
    <n v="17600"/>
    <n v="176"/>
    <n v="500"/>
    <x v="0"/>
    <n v="500"/>
    <m/>
    <n v="19"/>
    <x v="0"/>
    <x v="2"/>
    <s v="Error"/>
    <x v="1"/>
    <x v="2"/>
  </r>
  <r>
    <x v="2"/>
    <s v="Maggi Magic Cubes Extra Chicken"/>
    <s v="Maggi Magic Cubes Extra Chicken"/>
    <n v="19900"/>
    <n v="199"/>
    <n v="0"/>
    <n v="2"/>
    <n v="19900"/>
    <n v="199"/>
    <n v="240"/>
    <x v="0"/>
    <n v="240"/>
    <m/>
    <n v="0"/>
    <x v="1"/>
    <x v="2"/>
    <s v="Match"/>
    <x v="2"/>
    <x v="2"/>
  </r>
  <r>
    <x v="2"/>
    <s v="On1y Mixed Herbs"/>
    <s v="On1y Mixed Herbs"/>
    <n v="9900"/>
    <n v="99"/>
    <n v="0"/>
    <n v="6"/>
    <n v="9900"/>
    <n v="99"/>
    <n v="14"/>
    <x v="0"/>
    <n v="14"/>
    <m/>
    <n v="0"/>
    <x v="0"/>
    <x v="1"/>
    <s v="Match"/>
    <x v="2"/>
    <x v="1"/>
  </r>
  <r>
    <x v="2"/>
    <s v="Popular Essentials Urad Gola Black (Un-Polished)"/>
    <s v="Popular Essentials Urad Gola Black (Un-Polished)"/>
    <n v="8000"/>
    <n v="80"/>
    <n v="10"/>
    <n v="6"/>
    <n v="7200"/>
    <n v="72"/>
    <n v="500"/>
    <x v="0"/>
    <n v="500"/>
    <m/>
    <n v="8"/>
    <x v="0"/>
    <x v="1"/>
    <s v="Match"/>
    <x v="1"/>
    <x v="2"/>
  </r>
  <r>
    <x v="2"/>
    <s v="Gits Dessert Mix China Grass Bombay Halwa"/>
    <s v="Gits Dessert Mix China Grass Bombay Halwa"/>
    <n v="5500"/>
    <n v="55"/>
    <n v="0"/>
    <n v="4"/>
    <n v="5500"/>
    <n v="55"/>
    <n v="80"/>
    <x v="0"/>
    <n v="80"/>
    <m/>
    <n v="0"/>
    <x v="0"/>
    <x v="1"/>
    <s v="Match"/>
    <x v="2"/>
    <x v="1"/>
  </r>
  <r>
    <x v="2"/>
    <s v="Praakritik Organic Basmati Rice"/>
    <s v="Praakritik Organic Basmati Rice"/>
    <n v="17000"/>
    <n v="170"/>
    <n v="0"/>
    <n v="5"/>
    <n v="17000"/>
    <n v="170"/>
    <n v="500"/>
    <x v="0"/>
    <n v="500"/>
    <m/>
    <n v="0"/>
    <x v="0"/>
    <x v="2"/>
    <s v="Match"/>
    <x v="2"/>
    <x v="2"/>
  </r>
  <r>
    <x v="2"/>
    <s v="Ceres Foods Nalli Nihari Instant Liquid Masala"/>
    <s v="Ceres Foods Nalli Nihari Instant Liquid Masala"/>
    <n v="22000"/>
    <n v="220"/>
    <n v="50"/>
    <n v="6"/>
    <n v="11000"/>
    <n v="110"/>
    <n v="200"/>
    <x v="0"/>
    <n v="200"/>
    <m/>
    <n v="110"/>
    <x v="0"/>
    <x v="1"/>
    <s v="Match"/>
    <x v="0"/>
    <x v="2"/>
  </r>
  <r>
    <x v="2"/>
    <s v="Borges Canola Oil Pet Bottle"/>
    <s v="Borges Canola Oil Pet Bottle"/>
    <n v="39900"/>
    <n v="399"/>
    <n v="0"/>
    <n v="6"/>
    <n v="39900"/>
    <n v="399"/>
    <n v="1000"/>
    <x v="0"/>
    <n v="1"/>
    <m/>
    <n v="0"/>
    <x v="0"/>
    <x v="2"/>
    <s v="Match"/>
    <x v="2"/>
    <x v="0"/>
  </r>
  <r>
    <x v="2"/>
    <s v="Suhana Biryani Masala"/>
    <s v="Suhana Biryani Masala"/>
    <n v="6600"/>
    <n v="66"/>
    <n v="0"/>
    <n v="6"/>
    <n v="6600"/>
    <n v="66"/>
    <n v="50"/>
    <x v="0"/>
    <n v="50"/>
    <m/>
    <n v="0"/>
    <x v="0"/>
    <x v="1"/>
    <s v="Match"/>
    <x v="2"/>
    <x v="1"/>
  </r>
  <r>
    <x v="2"/>
    <s v="On1y Black Salt Grinder"/>
    <s v="On1y Black Salt Grinder"/>
    <n v="9900"/>
    <n v="99"/>
    <n v="0"/>
    <n v="6"/>
    <n v="9900"/>
    <n v="99"/>
    <n v="100"/>
    <x v="0"/>
    <n v="100"/>
    <m/>
    <n v="0"/>
    <x v="0"/>
    <x v="1"/>
    <s v="Match"/>
    <x v="2"/>
    <x v="1"/>
  </r>
  <r>
    <x v="2"/>
    <s v="Popular Essentials Nylon Til"/>
    <s v="Popular Essentials Nylon Til"/>
    <n v="4000"/>
    <n v="40"/>
    <n v="2"/>
    <n v="6"/>
    <n v="3900"/>
    <n v="39"/>
    <n v="100"/>
    <x v="0"/>
    <n v="100"/>
    <m/>
    <n v="1"/>
    <x v="0"/>
    <x v="0"/>
    <s v="Error"/>
    <x v="1"/>
    <x v="1"/>
  </r>
  <r>
    <x v="2"/>
    <s v="Pillsbury Rich Choco Oven Cake Mix - Egg Free"/>
    <s v="Pillsbury Rich Choco Oven Cake Mix - Egg Free"/>
    <n v="17000"/>
    <n v="170"/>
    <n v="6"/>
    <n v="6"/>
    <n v="15900"/>
    <n v="159"/>
    <n v="270"/>
    <x v="0"/>
    <n v="270"/>
    <m/>
    <n v="11"/>
    <x v="0"/>
    <x v="2"/>
    <s v="Match"/>
    <x v="1"/>
    <x v="2"/>
  </r>
  <r>
    <x v="2"/>
    <s v="Weikfield Tomato Salsa Instant Pasta"/>
    <s v="Weikfield Tomato Salsa Instant Pasta"/>
    <n v="2500"/>
    <n v="25"/>
    <n v="0"/>
    <n v="1"/>
    <n v="2500"/>
    <n v="25"/>
    <n v="77"/>
    <x v="0"/>
    <n v="77"/>
    <m/>
    <n v="0"/>
    <x v="1"/>
    <x v="0"/>
    <s v="Match"/>
    <x v="2"/>
    <x v="1"/>
  </r>
  <r>
    <x v="2"/>
    <s v="Praakritik Organic Jowar Atta"/>
    <s v="Praakritik Organic Jowar Atta"/>
    <n v="11000"/>
    <n v="110"/>
    <n v="6"/>
    <n v="6"/>
    <n v="10300"/>
    <n v="103"/>
    <n v="500"/>
    <x v="0"/>
    <n v="500"/>
    <m/>
    <n v="7"/>
    <x v="0"/>
    <x v="1"/>
    <s v="Match"/>
    <x v="1"/>
    <x v="2"/>
  </r>
  <r>
    <x v="2"/>
    <s v="Sugarfree Gold Low Calorie Sweetner"/>
    <s v="Sugarfree Gold Low Calorie Sweetner"/>
    <n v="27000"/>
    <n v="270"/>
    <n v="7"/>
    <n v="6"/>
    <n v="25100"/>
    <n v="251"/>
    <n v="50"/>
    <x v="0"/>
    <n v="50"/>
    <m/>
    <n v="19"/>
    <x v="0"/>
    <x v="2"/>
    <s v="Match"/>
    <x v="1"/>
    <x v="1"/>
  </r>
  <r>
    <x v="2"/>
    <s v="Epicurea Thai Jasmine Rice"/>
    <s v="Epicurea Thai Jasmine Rice"/>
    <n v="29500"/>
    <n v="295"/>
    <n v="0"/>
    <n v="4"/>
    <n v="29500"/>
    <n v="295"/>
    <n v="500"/>
    <x v="0"/>
    <n v="500"/>
    <m/>
    <n v="0"/>
    <x v="0"/>
    <x v="2"/>
    <s v="Match"/>
    <x v="2"/>
    <x v="2"/>
  </r>
  <r>
    <x v="2"/>
    <s v="Yummiez Chicken Garlic Fingers Pouch"/>
    <s v="Yummiez Chicken Garlic Fingers Pouch"/>
    <n v="25000"/>
    <n v="250"/>
    <n v="0"/>
    <n v="5"/>
    <n v="25000"/>
    <n v="250"/>
    <n v="400"/>
    <x v="0"/>
    <n v="400"/>
    <m/>
    <n v="0"/>
    <x v="0"/>
    <x v="2"/>
    <s v="Match"/>
    <x v="2"/>
    <x v="2"/>
  </r>
  <r>
    <x v="2"/>
    <s v="RRO Primio Refined Groundnut (Jar)"/>
    <s v="RRO Primio Refined Groundnut (Jar)"/>
    <n v="49000"/>
    <n v="490"/>
    <n v="11"/>
    <n v="6"/>
    <n v="43600"/>
    <n v="436"/>
    <n v="2000"/>
    <x v="0"/>
    <n v="2"/>
    <m/>
    <n v="54"/>
    <x v="0"/>
    <x v="2"/>
    <s v="Match"/>
    <x v="1"/>
    <x v="0"/>
  </r>
  <r>
    <x v="2"/>
    <s v="Praakritik Organic Tuvar Dal"/>
    <s v="Praakritik Organic Tuvar Dal"/>
    <n v="14000"/>
    <n v="140"/>
    <n v="0"/>
    <n v="6"/>
    <n v="14000"/>
    <n v="140"/>
    <n v="500"/>
    <x v="0"/>
    <n v="500"/>
    <m/>
    <n v="0"/>
    <x v="0"/>
    <x v="1"/>
    <s v="Match"/>
    <x v="2"/>
    <x v="2"/>
  </r>
  <r>
    <x v="2"/>
    <s v="Sugarfree Gold Low Calorie Sweetner"/>
    <s v="Sugarfree Gold Low Calorie Sweetner"/>
    <n v="18500"/>
    <n v="185"/>
    <n v="5"/>
    <n v="3"/>
    <n v="17500"/>
    <n v="175"/>
    <n v="300"/>
    <x v="0"/>
    <n v="300"/>
    <m/>
    <n v="10"/>
    <x v="0"/>
    <x v="2"/>
    <s v="Match"/>
    <x v="1"/>
    <x v="2"/>
  </r>
  <r>
    <x v="2"/>
    <s v="Cantina Beans Mexican Beans"/>
    <s v="Cantina Beans Mexican Beans"/>
    <n v="25000"/>
    <n v="250"/>
    <n v="14"/>
    <n v="6"/>
    <n v="21300"/>
    <n v="213"/>
    <n v="410"/>
    <x v="0"/>
    <n v="410"/>
    <m/>
    <n v="37"/>
    <x v="0"/>
    <x v="2"/>
    <s v="Error"/>
    <x v="1"/>
    <x v="2"/>
  </r>
  <r>
    <x v="2"/>
    <s v="Pillsbury Oven Cake Mix - Vanilla"/>
    <s v="Pillsbury Oven Cake Mix - Vanilla"/>
    <n v="17500"/>
    <n v="175"/>
    <n v="10"/>
    <n v="6"/>
    <n v="15600"/>
    <n v="156"/>
    <n v="225"/>
    <x v="0"/>
    <n v="225"/>
    <m/>
    <n v="19"/>
    <x v="0"/>
    <x v="2"/>
    <s v="Error"/>
    <x v="1"/>
    <x v="2"/>
  </r>
  <r>
    <x v="2"/>
    <s v="Hershey's Chocolate Milk Booster"/>
    <s v="Hershey's Chocolate Milk Booster"/>
    <n v="20000"/>
    <n v="200"/>
    <n v="0"/>
    <n v="6"/>
    <n v="20000"/>
    <n v="200"/>
    <n v="450"/>
    <x v="0"/>
    <n v="450"/>
    <m/>
    <n v="0"/>
    <x v="0"/>
    <x v="2"/>
    <s v="Match"/>
    <x v="2"/>
    <x v="2"/>
  </r>
  <r>
    <x v="2"/>
    <s v="Popular Essentials Byadagi Chilli Stemless"/>
    <s v="Popular Essentials Byadagi Chilli Stemless"/>
    <n v="8000"/>
    <n v="80"/>
    <n v="0"/>
    <n v="6"/>
    <n v="8000"/>
    <n v="80"/>
    <n v="100"/>
    <x v="0"/>
    <n v="100"/>
    <m/>
    <n v="0"/>
    <x v="0"/>
    <x v="1"/>
    <s v="Match"/>
    <x v="2"/>
    <x v="1"/>
  </r>
  <r>
    <x v="2"/>
    <s v="Suhana Spice Mix - Chicken Biryani"/>
    <s v="Suhana Spice Mix - Chicken Biryani"/>
    <n v="6600"/>
    <n v="66"/>
    <n v="0"/>
    <n v="6"/>
    <n v="6600"/>
    <n v="66"/>
    <n v="50"/>
    <x v="0"/>
    <n v="50"/>
    <m/>
    <n v="0"/>
    <x v="0"/>
    <x v="1"/>
    <s v="Match"/>
    <x v="2"/>
    <x v="1"/>
  </r>
  <r>
    <x v="2"/>
    <s v="Praakritik Organic Yellow Moon Dal"/>
    <s v="Praakritik Organic Yellow Moon Dal"/>
    <n v="13500"/>
    <n v="135"/>
    <n v="0"/>
    <n v="6"/>
    <n v="13500"/>
    <n v="135"/>
    <n v="500"/>
    <x v="0"/>
    <n v="500"/>
    <m/>
    <n v="0"/>
    <x v="0"/>
    <x v="1"/>
    <s v="Match"/>
    <x v="2"/>
    <x v="2"/>
  </r>
  <r>
    <x v="2"/>
    <s v="Maggi Magic Cubes Extra Chicken"/>
    <s v="Maggi Magic Cubes Extra Chicken"/>
    <n v="19900"/>
    <n v="199"/>
    <n v="10"/>
    <n v="6"/>
    <n v="17900"/>
    <n v="179"/>
    <n v="240"/>
    <x v="0"/>
    <n v="240"/>
    <m/>
    <n v="20"/>
    <x v="0"/>
    <x v="2"/>
    <s v="Match"/>
    <x v="1"/>
    <x v="2"/>
  </r>
  <r>
    <x v="2"/>
    <s v="Dhara Filtered Groundnut Oil (Jar)"/>
    <s v="Dhara Filtered Groundnut Oil (Jar)"/>
    <n v="105000"/>
    <n v="1050"/>
    <n v="0"/>
    <n v="2"/>
    <n v="105000"/>
    <n v="1050"/>
    <n v="5000"/>
    <x v="0"/>
    <n v="5"/>
    <m/>
    <n v="0"/>
    <x v="1"/>
    <x v="2"/>
    <s v="Match"/>
    <x v="2"/>
    <x v="0"/>
  </r>
  <r>
    <x v="2"/>
    <s v="24 Mantra Sona Masuri Brown Rice"/>
    <s v="24 Mantra Sona Masuri Brown Rice"/>
    <n v="47500"/>
    <n v="475"/>
    <n v="10"/>
    <n v="6"/>
    <n v="42300"/>
    <n v="423"/>
    <n v="5000"/>
    <x v="0"/>
    <n v="5"/>
    <m/>
    <n v="52"/>
    <x v="0"/>
    <x v="2"/>
    <s v="Error"/>
    <x v="1"/>
    <x v="0"/>
  </r>
  <r>
    <x v="2"/>
    <s v="24 Mantra Organic Pancharatna Dal - Split"/>
    <s v="24 Mantra Organic Pancharatna Dal - Split"/>
    <n v="13000"/>
    <n v="130"/>
    <n v="7"/>
    <n v="6"/>
    <n v="12000"/>
    <n v="120"/>
    <n v="500"/>
    <x v="0"/>
    <n v="500"/>
    <m/>
    <n v="10"/>
    <x v="0"/>
    <x v="1"/>
    <s v="Error"/>
    <x v="1"/>
    <x v="2"/>
  </r>
  <r>
    <x v="2"/>
    <s v="24 Mantra Organic Cumin Powder"/>
    <s v="24 Mantra Organic Cumin Powder"/>
    <n v="7000"/>
    <n v="70"/>
    <n v="0"/>
    <n v="6"/>
    <n v="7000"/>
    <n v="70"/>
    <n v="100"/>
    <x v="0"/>
    <n v="100"/>
    <m/>
    <n v="0"/>
    <x v="0"/>
    <x v="1"/>
    <s v="Match"/>
    <x v="2"/>
    <x v="1"/>
  </r>
  <r>
    <x v="2"/>
    <s v="Popular Essentials Samba Broken Wheat"/>
    <s v="Popular Essentials Samba Broken Wheat"/>
    <n v="10000"/>
    <n v="100"/>
    <n v="11"/>
    <n v="6"/>
    <n v="8900"/>
    <n v="89"/>
    <n v="500"/>
    <x v="0"/>
    <n v="500"/>
    <m/>
    <n v="11"/>
    <x v="0"/>
    <x v="1"/>
    <s v="Match"/>
    <x v="1"/>
    <x v="2"/>
  </r>
  <r>
    <x v="2"/>
    <s v="Betty Crocker Chocolate Fudge Cake Mix"/>
    <s v="Betty Crocker Chocolate Fudge Cake Mix"/>
    <n v="29500"/>
    <n v="295"/>
    <n v="0"/>
    <n v="6"/>
    <n v="29500"/>
    <n v="295"/>
    <n v="475"/>
    <x v="0"/>
    <n v="475"/>
    <m/>
    <n v="0"/>
    <x v="0"/>
    <x v="2"/>
    <s v="Match"/>
    <x v="2"/>
    <x v="2"/>
  </r>
  <r>
    <x v="2"/>
    <s v="Borges Extra Light Olive Oil Bottle"/>
    <s v="Borges Extra Light Olive Oil Bottle"/>
    <n v="260000"/>
    <n v="2600"/>
    <n v="46"/>
    <n v="6"/>
    <n v="139900"/>
    <n v="1399"/>
    <n v="2000"/>
    <x v="0"/>
    <n v="2"/>
    <m/>
    <n v="1201"/>
    <x v="0"/>
    <x v="2"/>
    <s v="Match"/>
    <x v="0"/>
    <x v="0"/>
  </r>
  <r>
    <x v="2"/>
    <s v="Flying Bird Premium Orange Artificial Food Essence"/>
    <s v="Flying Bird Premium Orange Artificial Food Essence"/>
    <n v="6000"/>
    <n v="60"/>
    <n v="0"/>
    <n v="6"/>
    <n v="6000"/>
    <n v="60"/>
    <n v="20"/>
    <x v="0"/>
    <n v="20"/>
    <m/>
    <n v="0"/>
    <x v="0"/>
    <x v="1"/>
    <s v="Match"/>
    <x v="2"/>
    <x v="1"/>
  </r>
  <r>
    <x v="2"/>
    <s v="Popular Essentials Red Cherry/Gundu Chilli"/>
    <s v="Popular Essentials Red Cherry/Gundu Chilli"/>
    <n v="9500"/>
    <n v="95"/>
    <n v="0"/>
    <n v="6"/>
    <n v="9500"/>
    <n v="95"/>
    <n v="100"/>
    <x v="0"/>
    <n v="100"/>
    <m/>
    <n v="0"/>
    <x v="0"/>
    <x v="1"/>
    <s v="Match"/>
    <x v="2"/>
    <x v="1"/>
  </r>
  <r>
    <x v="2"/>
    <s v="Super Saver Kolam Rice Sortex Clean"/>
    <s v="Super Saver Kolam Rice Sortex Clean"/>
    <n v="70000"/>
    <n v="700"/>
    <n v="10"/>
    <n v="3"/>
    <n v="63000"/>
    <n v="630"/>
    <n v="5000"/>
    <x v="0"/>
    <n v="5"/>
    <m/>
    <n v="70"/>
    <x v="0"/>
    <x v="2"/>
    <s v="Match"/>
    <x v="1"/>
    <x v="0"/>
  </r>
  <r>
    <x v="2"/>
    <s v="Flying Bird Food Essence - Kewra"/>
    <s v="Flying Bird Food Essence - Kewra"/>
    <n v="5000"/>
    <n v="50"/>
    <n v="0"/>
    <n v="6"/>
    <n v="5000"/>
    <n v="50"/>
    <n v="20"/>
    <x v="0"/>
    <n v="20"/>
    <m/>
    <n v="0"/>
    <x v="0"/>
    <x v="1"/>
    <s v="Match"/>
    <x v="2"/>
    <x v="1"/>
  </r>
  <r>
    <x v="2"/>
    <s v="MTR Vada Breakfast"/>
    <s v="MTR Vada Breakfast"/>
    <n v="20000"/>
    <n v="200"/>
    <n v="0"/>
    <n v="1"/>
    <n v="20000"/>
    <n v="200"/>
    <n v="500"/>
    <x v="0"/>
    <n v="500"/>
    <m/>
    <n v="0"/>
    <x v="1"/>
    <x v="2"/>
    <s v="Match"/>
    <x v="2"/>
    <x v="2"/>
  </r>
  <r>
    <x v="2"/>
    <s v="On1y Pasta Seasoning"/>
    <s v="On1y Pasta Seasoning"/>
    <n v="9900"/>
    <n v="99"/>
    <n v="0"/>
    <n v="6"/>
    <n v="9900"/>
    <n v="99"/>
    <n v="30"/>
    <x v="0"/>
    <n v="30"/>
    <m/>
    <n v="0"/>
    <x v="0"/>
    <x v="1"/>
    <s v="Match"/>
    <x v="2"/>
    <x v="1"/>
  </r>
  <r>
    <x v="2"/>
    <s v="Praakritik Organic Indrayani Rice"/>
    <s v="Praakritik Organic Indrayani Rice"/>
    <n v="7000"/>
    <n v="70"/>
    <n v="0"/>
    <n v="6"/>
    <n v="7000"/>
    <n v="70"/>
    <n v="500"/>
    <x v="0"/>
    <n v="500"/>
    <m/>
    <n v="0"/>
    <x v="0"/>
    <x v="1"/>
    <s v="Match"/>
    <x v="2"/>
    <x v="2"/>
  </r>
  <r>
    <x v="2"/>
    <s v="On1y Pizza Seasoning"/>
    <s v="On1y Pizza Seasoning"/>
    <n v="9900"/>
    <n v="99"/>
    <n v="0"/>
    <n v="6"/>
    <n v="9900"/>
    <n v="99"/>
    <n v="28"/>
    <x v="0"/>
    <n v="28"/>
    <m/>
    <n v="0"/>
    <x v="0"/>
    <x v="1"/>
    <s v="Match"/>
    <x v="2"/>
    <x v="1"/>
  </r>
  <r>
    <x v="2"/>
    <s v="Kitchens of India Mutter Paneer Mix"/>
    <s v="Kitchens of India Mutter Paneer Mix"/>
    <n v="12000"/>
    <n v="120"/>
    <n v="30"/>
    <n v="4"/>
    <n v="8400"/>
    <n v="84"/>
    <n v="285"/>
    <x v="0"/>
    <n v="285"/>
    <m/>
    <n v="36"/>
    <x v="0"/>
    <x v="1"/>
    <s v="Match"/>
    <x v="0"/>
    <x v="2"/>
  </r>
  <r>
    <x v="2"/>
    <s v="Aashirvaad Svasti Cow Ghee Tetra Pack"/>
    <s v="Aashirvaad Svasti Cow Ghee Tetra Pack"/>
    <n v="29500"/>
    <n v="295"/>
    <n v="0"/>
    <n v="6"/>
    <n v="29500"/>
    <n v="295"/>
    <n v="500"/>
    <x v="0"/>
    <n v="500"/>
    <m/>
    <n v="0"/>
    <x v="0"/>
    <x v="2"/>
    <s v="Match"/>
    <x v="2"/>
    <x v="2"/>
  </r>
  <r>
    <x v="2"/>
    <s v="Weikfield Cooker Cake Mix - Vanilla"/>
    <s v="Weikfield Cooker Cake Mix - Vanilla"/>
    <n v="9500"/>
    <n v="95"/>
    <n v="0"/>
    <n v="6"/>
    <n v="9500"/>
    <n v="95"/>
    <n v="150"/>
    <x v="0"/>
    <n v="150"/>
    <m/>
    <n v="0"/>
    <x v="0"/>
    <x v="1"/>
    <s v="Match"/>
    <x v="2"/>
    <x v="2"/>
  </r>
  <r>
    <x v="2"/>
    <s v="Praakritik Organic Kapli Wheat Atta"/>
    <s v="Praakritik Organic Kapli Wheat Atta"/>
    <n v="16500"/>
    <n v="165"/>
    <n v="10"/>
    <n v="6"/>
    <n v="14700"/>
    <n v="147"/>
    <n v="1000"/>
    <x v="0"/>
    <n v="1"/>
    <m/>
    <n v="18"/>
    <x v="0"/>
    <x v="1"/>
    <s v="Error"/>
    <x v="1"/>
    <x v="0"/>
  </r>
  <r>
    <x v="2"/>
    <s v="Epicurea Sushi Rice"/>
    <s v="Epicurea Sushi Rice"/>
    <n v="29500"/>
    <n v="295"/>
    <n v="0"/>
    <n v="6"/>
    <n v="29500"/>
    <n v="295"/>
    <n v="500"/>
    <x v="0"/>
    <n v="500"/>
    <m/>
    <n v="0"/>
    <x v="0"/>
    <x v="2"/>
    <s v="Match"/>
    <x v="2"/>
    <x v="2"/>
  </r>
  <r>
    <x v="2"/>
    <s v="Sugarfree Natural Green Stevia Leaves Zero Calorie"/>
    <s v="Sugarfree Natural Green Stevia Leaves Zero Calorie"/>
    <n v="7500"/>
    <n v="75"/>
    <n v="0"/>
    <n v="2"/>
    <n v="7500"/>
    <n v="75"/>
    <n v="100"/>
    <x v="0"/>
    <n v="100"/>
    <m/>
    <n v="0"/>
    <x v="1"/>
    <x v="1"/>
    <s v="Match"/>
    <x v="2"/>
    <x v="1"/>
  </r>
  <r>
    <x v="2"/>
    <s v="Smith &amp; Jones Italian Spices Masala Mix"/>
    <s v="Smith &amp; Jones Italian Spices Masala Mix"/>
    <n v="9900"/>
    <n v="99"/>
    <n v="0"/>
    <n v="6"/>
    <n v="9900"/>
    <n v="99"/>
    <n v="75"/>
    <x v="0"/>
    <n v="75"/>
    <m/>
    <n v="0"/>
    <x v="0"/>
    <x v="1"/>
    <s v="Match"/>
    <x v="2"/>
    <x v="1"/>
  </r>
  <r>
    <x v="2"/>
    <s v="Satyam Nighties Spices Chilli Bore"/>
    <s v="Satyam Nighties Spices Chilli Bore"/>
    <n v="8900"/>
    <n v="89"/>
    <n v="10"/>
    <n v="6"/>
    <n v="8000"/>
    <n v="80"/>
    <n v="100"/>
    <x v="0"/>
    <n v="100"/>
    <m/>
    <n v="9"/>
    <x v="0"/>
    <x v="1"/>
    <s v="Match"/>
    <x v="1"/>
    <x v="1"/>
  </r>
  <r>
    <x v="2"/>
    <s v="Weikfield Veg Jelly Crystals - Orange"/>
    <s v="Weikfield Veg Jelly Crystals - Orange"/>
    <n v="4500"/>
    <n v="45"/>
    <n v="2"/>
    <n v="6"/>
    <n v="4400"/>
    <n v="44"/>
    <n v="90"/>
    <x v="0"/>
    <n v="90"/>
    <m/>
    <n v="1"/>
    <x v="0"/>
    <x v="0"/>
    <s v="Match"/>
    <x v="1"/>
    <x v="1"/>
  </r>
  <r>
    <x v="2"/>
    <s v="Praakritik Organic Jumbo Rolled Oats"/>
    <s v="Praakritik Organic Jumbo Rolled Oats"/>
    <n v="19000"/>
    <n v="190"/>
    <n v="11"/>
    <n v="6"/>
    <n v="16900"/>
    <n v="169"/>
    <n v="500"/>
    <x v="0"/>
    <n v="500"/>
    <m/>
    <n v="21"/>
    <x v="0"/>
    <x v="2"/>
    <s v="Match"/>
    <x v="1"/>
    <x v="2"/>
  </r>
  <r>
    <x v="2"/>
    <s v="On1y Sea Salt Grinder"/>
    <s v="On1y Sea Salt Grinder"/>
    <n v="8900"/>
    <n v="89"/>
    <n v="0"/>
    <n v="6"/>
    <n v="8900"/>
    <n v="89"/>
    <n v="100"/>
    <x v="0"/>
    <n v="100"/>
    <m/>
    <n v="0"/>
    <x v="0"/>
    <x v="1"/>
    <s v="Match"/>
    <x v="2"/>
    <x v="1"/>
  </r>
  <r>
    <x v="2"/>
    <s v="Delight Nuts Berries Mix"/>
    <s v="Delight Nuts Berries Mix"/>
    <n v="39900"/>
    <n v="399"/>
    <n v="20"/>
    <n v="6"/>
    <n v="31900"/>
    <n v="319"/>
    <n v="200"/>
    <x v="0"/>
    <n v="200"/>
    <m/>
    <n v="80"/>
    <x v="0"/>
    <x v="2"/>
    <s v="Match"/>
    <x v="0"/>
    <x v="2"/>
  </r>
  <r>
    <x v="2"/>
    <s v="Everest Kesari Milk Masala"/>
    <s v="Everest Kesari Milk Masala"/>
    <n v="20500"/>
    <n v="205"/>
    <n v="0"/>
    <n v="6"/>
    <n v="20500"/>
    <n v="205"/>
    <n v="50"/>
    <x v="0"/>
    <n v="20"/>
    <m/>
    <n v="0"/>
    <x v="0"/>
    <x v="2"/>
    <s v="Match"/>
    <x v="2"/>
    <x v="1"/>
  </r>
  <r>
    <x v="2"/>
    <s v="Praakritik Organic Ginger Powder"/>
    <s v="Praakritik Organic Ginger Powder"/>
    <n v="13900"/>
    <n v="139"/>
    <n v="10"/>
    <n v="6"/>
    <n v="12500"/>
    <n v="125"/>
    <n v="100"/>
    <x v="0"/>
    <n v="100"/>
    <m/>
    <n v="14"/>
    <x v="0"/>
    <x v="1"/>
    <s v="Match"/>
    <x v="1"/>
    <x v="1"/>
  </r>
  <r>
    <x v="2"/>
    <s v="Suhana Mutton Gravy Mix"/>
    <s v="Suhana Mutton Gravy Mix"/>
    <n v="4500"/>
    <n v="45"/>
    <n v="0"/>
    <n v="4"/>
    <n v="4500"/>
    <n v="45"/>
    <n v="80"/>
    <x v="0"/>
    <n v="80"/>
    <m/>
    <n v="0"/>
    <x v="0"/>
    <x v="0"/>
    <s v="Match"/>
    <x v="2"/>
    <x v="1"/>
  </r>
  <r>
    <x v="2"/>
    <s v="On1y Salad Seasoning Grinder"/>
    <s v="On1y Salad Seasoning Grinder"/>
    <n v="13900"/>
    <n v="139"/>
    <n v="0"/>
    <n v="6"/>
    <n v="13900"/>
    <n v="139"/>
    <n v="45"/>
    <x v="0"/>
    <n v="45"/>
    <m/>
    <n v="0"/>
    <x v="0"/>
    <x v="1"/>
    <s v="Match"/>
    <x v="2"/>
    <x v="1"/>
  </r>
  <r>
    <x v="2"/>
    <s v="Figaro Pure Olive Oil"/>
    <s v="Figaro Pure Olive Oil"/>
    <n v="32500"/>
    <n v="325"/>
    <n v="8"/>
    <n v="1"/>
    <n v="29900"/>
    <n v="299"/>
    <n v="200"/>
    <x v="0"/>
    <n v="200"/>
    <m/>
    <n v="26"/>
    <x v="1"/>
    <x v="2"/>
    <s v="Match"/>
    <x v="1"/>
    <x v="2"/>
  </r>
  <r>
    <x v="2"/>
    <s v="Madhur Sugar"/>
    <s v="Madhur Sugar"/>
    <n v="6000"/>
    <n v="60"/>
    <n v="6"/>
    <n v="0"/>
    <n v="5600"/>
    <n v="56"/>
    <n v="1000"/>
    <x v="1"/>
    <n v="1"/>
    <m/>
    <n v="4"/>
    <x v="2"/>
    <x v="1"/>
    <s v="Error"/>
    <x v="1"/>
    <x v="0"/>
  </r>
  <r>
    <x v="2"/>
    <s v="Amul Fresh Cream"/>
    <s v="Amul Fresh Cream"/>
    <n v="6300"/>
    <n v="63"/>
    <n v="0"/>
    <n v="0"/>
    <n v="6300"/>
    <n v="63"/>
    <n v="250"/>
    <x v="1"/>
    <n v="250"/>
    <m/>
    <n v="0"/>
    <x v="2"/>
    <x v="1"/>
    <s v="Match"/>
    <x v="2"/>
    <x v="2"/>
  </r>
  <r>
    <x v="2"/>
    <s v="Madhur Pure And Hygienic Sugar"/>
    <s v="Madhur Pure And Hygienic Sugar"/>
    <n v="29500"/>
    <n v="295"/>
    <n v="9"/>
    <n v="0"/>
    <n v="26600"/>
    <n v="266"/>
    <n v="5000"/>
    <x v="1"/>
    <n v="5"/>
    <m/>
    <n v="29"/>
    <x v="2"/>
    <x v="2"/>
    <s v="Error"/>
    <x v="1"/>
    <x v="0"/>
  </r>
  <r>
    <x v="2"/>
    <s v="Satyam Poha Jada"/>
    <s v="Satyam Poha Jada"/>
    <n v="3500"/>
    <n v="35"/>
    <n v="8"/>
    <n v="0"/>
    <n v="3200"/>
    <n v="32"/>
    <n v="500"/>
    <x v="1"/>
    <n v="500"/>
    <m/>
    <n v="3"/>
    <x v="2"/>
    <x v="0"/>
    <s v="Error"/>
    <x v="1"/>
    <x v="2"/>
  </r>
  <r>
    <x v="2"/>
    <s v="Aashirvaad Superior MP Whole Wheat Atta"/>
    <s v="Aashirvaad Superior MP Whole Wheat Atta"/>
    <n v="5300"/>
    <n v="53"/>
    <n v="1"/>
    <n v="0"/>
    <n v="5200"/>
    <n v="52"/>
    <n v="1000"/>
    <x v="1"/>
    <n v="1"/>
    <m/>
    <n v="1"/>
    <x v="2"/>
    <x v="1"/>
    <s v="Error"/>
    <x v="1"/>
    <x v="0"/>
  </r>
  <r>
    <x v="2"/>
    <s v="Fortune Soyabean Oil"/>
    <s v="Fortune Soyabean Oil"/>
    <n v="21000"/>
    <n v="210"/>
    <n v="13"/>
    <n v="0"/>
    <n v="18100"/>
    <n v="181"/>
    <n v="1000"/>
    <x v="1"/>
    <n v="1"/>
    <m/>
    <n v="29"/>
    <x v="2"/>
    <x v="2"/>
    <s v="Error"/>
    <x v="1"/>
    <x v="0"/>
  </r>
  <r>
    <x v="2"/>
    <s v="Maggi Masala Ae Magic"/>
    <s v="Maggi Masala Ae Magic"/>
    <n v="5800"/>
    <n v="58"/>
    <n v="6"/>
    <n v="0"/>
    <n v="5400"/>
    <n v="54"/>
    <n v="72"/>
    <x v="1"/>
    <n v="72"/>
    <m/>
    <n v="4"/>
    <x v="2"/>
    <x v="1"/>
    <s v="Error"/>
    <x v="1"/>
    <x v="1"/>
  </r>
  <r>
    <x v="2"/>
    <s v="Aashirvaad Iodised Salt"/>
    <s v="Aashirvaad Iodised Salt"/>
    <n v="2200"/>
    <n v="22"/>
    <n v="13"/>
    <n v="0"/>
    <n v="1900"/>
    <n v="19"/>
    <n v="1000"/>
    <x v="1"/>
    <n v="1"/>
    <m/>
    <n v="3"/>
    <x v="2"/>
    <x v="0"/>
    <s v="Error"/>
    <x v="1"/>
    <x v="0"/>
  </r>
  <r>
    <x v="2"/>
    <s v="Maggi 2-Minute Instant Noodles - Masala"/>
    <s v="Maggi 2-Minute Instant Noodles - Masala"/>
    <n v="4400"/>
    <n v="44"/>
    <n v="0"/>
    <n v="0"/>
    <n v="4400"/>
    <n v="44"/>
    <n v="280"/>
    <x v="1"/>
    <n v="280"/>
    <m/>
    <n v="0"/>
    <x v="2"/>
    <x v="0"/>
    <s v="Match"/>
    <x v="2"/>
    <x v="2"/>
  </r>
  <r>
    <x v="2"/>
    <s v="Popular Essentials Phool Makhana (Jumbo Size)"/>
    <s v="Popular Essentials Phool Makhana (Jumbo Size)"/>
    <n v="15000"/>
    <n v="150"/>
    <n v="14"/>
    <n v="0"/>
    <n v="12800"/>
    <n v="128"/>
    <n v="100"/>
    <x v="1"/>
    <n v="100"/>
    <m/>
    <n v="22"/>
    <x v="2"/>
    <x v="1"/>
    <s v="Error"/>
    <x v="1"/>
    <x v="1"/>
  </r>
  <r>
    <x v="2"/>
    <s v="Aashirvaad Atta With Mutigrains"/>
    <s v="Aashirvaad Atta With Mutigrains"/>
    <n v="31500"/>
    <n v="315"/>
    <n v="8"/>
    <n v="0"/>
    <n v="28700"/>
    <n v="287"/>
    <n v="5000"/>
    <x v="1"/>
    <n v="5"/>
    <m/>
    <n v="28"/>
    <x v="2"/>
    <x v="2"/>
    <s v="Error"/>
    <x v="1"/>
    <x v="0"/>
  </r>
  <r>
    <x v="2"/>
    <s v="Tata Sampann Poha"/>
    <s v="Tata Sampann Poha"/>
    <n v="4400"/>
    <n v="44"/>
    <n v="6"/>
    <n v="0"/>
    <n v="4100"/>
    <n v="41"/>
    <n v="500"/>
    <x v="1"/>
    <n v="500"/>
    <m/>
    <n v="3"/>
    <x v="2"/>
    <x v="0"/>
    <s v="Error"/>
    <x v="1"/>
    <x v="2"/>
  </r>
  <r>
    <x v="2"/>
    <s v="Fortune Besan Flour"/>
    <s v="Fortune Besan Flour"/>
    <n v="12000"/>
    <n v="120"/>
    <n v="0"/>
    <n v="0"/>
    <n v="12000"/>
    <n v="120"/>
    <n v="1000"/>
    <x v="1"/>
    <n v="1"/>
    <m/>
    <n v="0"/>
    <x v="2"/>
    <x v="1"/>
    <s v="Match"/>
    <x v="2"/>
    <x v="0"/>
  </r>
  <r>
    <x v="2"/>
    <s v="Popular Essentials Toor Dal (Un-Polished)"/>
    <s v="Popular Essentials Toor Dal (Un-Polished)"/>
    <n v="8000"/>
    <n v="80"/>
    <n v="7"/>
    <n v="0"/>
    <n v="7400"/>
    <n v="74"/>
    <n v="500"/>
    <x v="1"/>
    <n v="500"/>
    <m/>
    <n v="6"/>
    <x v="2"/>
    <x v="1"/>
    <s v="Error"/>
    <x v="1"/>
    <x v="2"/>
  </r>
  <r>
    <x v="2"/>
    <s v="Everest Tikhalal Hot &amp; Red Chilly Powder"/>
    <s v="Everest Tikhalal Hot &amp; Red Chilly Powder"/>
    <n v="4700"/>
    <n v="47"/>
    <n v="2"/>
    <n v="0"/>
    <n v="4600"/>
    <n v="46"/>
    <n v="100"/>
    <x v="1"/>
    <n v="100"/>
    <m/>
    <n v="1"/>
    <x v="2"/>
    <x v="0"/>
    <s v="Match"/>
    <x v="1"/>
    <x v="1"/>
  </r>
  <r>
    <x v="2"/>
    <s v="Popular Essentials Chia Seeds"/>
    <s v="Popular Essentials Chia Seeds"/>
    <n v="5000"/>
    <n v="50"/>
    <n v="2"/>
    <n v="0"/>
    <n v="4900"/>
    <n v="49"/>
    <n v="100"/>
    <x v="1"/>
    <n v="100"/>
    <m/>
    <n v="1"/>
    <x v="2"/>
    <x v="0"/>
    <s v="Match"/>
    <x v="1"/>
    <x v="1"/>
  </r>
  <r>
    <x v="2"/>
    <s v="Tata Sampann Unpolished Toor Dal/Arhar Dal"/>
    <s v="Tata Sampann Unpolished Toor Dal/Arhar Dal"/>
    <n v="17900"/>
    <n v="179"/>
    <n v="1"/>
    <n v="0"/>
    <n v="17700"/>
    <n v="177"/>
    <n v="1000"/>
    <x v="1"/>
    <n v="200"/>
    <m/>
    <n v="2"/>
    <x v="2"/>
    <x v="2"/>
    <s v="Match"/>
    <x v="1"/>
    <x v="0"/>
  </r>
  <r>
    <x v="2"/>
    <s v="Everest Coriander Powder"/>
    <s v="Everest Coriander Powder"/>
    <n v="3200"/>
    <n v="32"/>
    <n v="3"/>
    <n v="0"/>
    <n v="3100"/>
    <n v="31"/>
    <n v="100"/>
    <x v="1"/>
    <n v="100"/>
    <m/>
    <n v="1"/>
    <x v="2"/>
    <x v="0"/>
    <s v="Match"/>
    <x v="1"/>
    <x v="1"/>
  </r>
  <r>
    <x v="2"/>
    <s v="Satyam Thin Poha Patla"/>
    <s v="Satyam Thin Poha Patla"/>
    <n v="3800"/>
    <n v="38"/>
    <n v="7"/>
    <n v="0"/>
    <n v="3500"/>
    <n v="35"/>
    <n v="500"/>
    <x v="1"/>
    <n v="500"/>
    <m/>
    <n v="3"/>
    <x v="2"/>
    <x v="0"/>
    <s v="Error"/>
    <x v="1"/>
    <x v="2"/>
  </r>
  <r>
    <x v="2"/>
    <s v="Popular Essentials Sona Masouri Raw Rice"/>
    <s v="Popular Essentials Sona Masouri Raw Rice"/>
    <n v="7500"/>
    <n v="75"/>
    <n v="0"/>
    <n v="0"/>
    <n v="7500"/>
    <n v="75"/>
    <n v="1000"/>
    <x v="1"/>
    <n v="1"/>
    <m/>
    <n v="0"/>
    <x v="2"/>
    <x v="1"/>
    <s v="Match"/>
    <x v="2"/>
    <x v="0"/>
  </r>
  <r>
    <x v="2"/>
    <s v="Tata Sampann High Protien Chana Dal - Split"/>
    <s v="Tata Sampann High Protien Chana Dal - Split"/>
    <n v="6400"/>
    <n v="64"/>
    <n v="0"/>
    <n v="0"/>
    <n v="6400"/>
    <n v="64"/>
    <n v="500"/>
    <x v="1"/>
    <n v="500"/>
    <m/>
    <n v="0"/>
    <x v="2"/>
    <x v="1"/>
    <s v="Match"/>
    <x v="2"/>
    <x v="2"/>
  </r>
  <r>
    <x v="2"/>
    <s v="Satyam Singdana"/>
    <s v="Satyam Singdana"/>
    <n v="11900"/>
    <n v="119"/>
    <n v="6"/>
    <n v="0"/>
    <n v="11100"/>
    <n v="111"/>
    <n v="500"/>
    <x v="1"/>
    <n v="500"/>
    <m/>
    <n v="8"/>
    <x v="2"/>
    <x v="1"/>
    <s v="Error"/>
    <x v="1"/>
    <x v="2"/>
  </r>
  <r>
    <x v="2"/>
    <s v="Tata Sampann Moong Chilka"/>
    <s v="Tata Sampann Moong Chilka"/>
    <n v="8800"/>
    <n v="88"/>
    <n v="6"/>
    <n v="0"/>
    <n v="8200"/>
    <n v="82"/>
    <n v="500"/>
    <x v="1"/>
    <n v="500"/>
    <m/>
    <n v="6"/>
    <x v="2"/>
    <x v="1"/>
    <s v="Error"/>
    <x v="1"/>
    <x v="2"/>
  </r>
  <r>
    <x v="2"/>
    <s v="Tata Sampann High Protien Toor Dal - Split"/>
    <s v="Tata Sampann High Protien Toor Dal - Split"/>
    <n v="9100"/>
    <n v="91"/>
    <n v="2"/>
    <n v="0"/>
    <n v="8900"/>
    <n v="89"/>
    <n v="500"/>
    <x v="1"/>
    <n v="500"/>
    <m/>
    <n v="2"/>
    <x v="2"/>
    <x v="1"/>
    <s v="Match"/>
    <x v="1"/>
    <x v="2"/>
  </r>
  <r>
    <x v="2"/>
    <s v="Ching's Chow Mein Hakka Noodles Masala"/>
    <s v="Ching's Chow Mein Hakka Noodles Masala"/>
    <n v="1000"/>
    <n v="10"/>
    <n v="0"/>
    <n v="0"/>
    <n v="1000"/>
    <n v="10"/>
    <n v="20"/>
    <x v="1"/>
    <n v="20"/>
    <m/>
    <n v="0"/>
    <x v="2"/>
    <x v="0"/>
    <s v="Match"/>
    <x v="2"/>
    <x v="1"/>
  </r>
  <r>
    <x v="2"/>
    <s v="Everest Chat Masala"/>
    <s v="Everest Chat Masala"/>
    <n v="6500"/>
    <n v="65"/>
    <n v="9"/>
    <n v="0"/>
    <n v="5900"/>
    <n v="59"/>
    <n v="100"/>
    <x v="1"/>
    <n v="100"/>
    <m/>
    <n v="6"/>
    <x v="2"/>
    <x v="1"/>
    <s v="Match"/>
    <x v="1"/>
    <x v="1"/>
  </r>
  <r>
    <x v="2"/>
    <s v="Popular Essentials Black Brown Chana (Un-Polished)"/>
    <s v="Popular Essentials Black Brown Chana (Un-Polished)"/>
    <n v="5500"/>
    <n v="55"/>
    <n v="9"/>
    <n v="0"/>
    <n v="5000"/>
    <n v="50"/>
    <n v="500"/>
    <x v="1"/>
    <n v="500"/>
    <m/>
    <n v="5"/>
    <x v="2"/>
    <x v="1"/>
    <s v="Match"/>
    <x v="1"/>
    <x v="2"/>
  </r>
  <r>
    <x v="2"/>
    <s v="Dabur Ginger Garlic Paste"/>
    <s v="Dabur Ginger Garlic Paste"/>
    <n v="5000"/>
    <n v="50"/>
    <n v="6"/>
    <n v="0"/>
    <n v="4700"/>
    <n v="47"/>
    <n v="200"/>
    <x v="1"/>
    <n v="200"/>
    <m/>
    <n v="3"/>
    <x v="2"/>
    <x v="0"/>
    <s v="Match"/>
    <x v="1"/>
    <x v="2"/>
  </r>
  <r>
    <x v="2"/>
    <s v="Ching's Secret Veg Hakka Noodles"/>
    <s v="Ching's Secret Veg Hakka Noodles"/>
    <n v="10700"/>
    <n v="107"/>
    <n v="0"/>
    <n v="0"/>
    <n v="10700"/>
    <n v="107"/>
    <n v="600"/>
    <x v="1"/>
    <n v="600"/>
    <m/>
    <n v="0"/>
    <x v="2"/>
    <x v="1"/>
    <s v="Match"/>
    <x v="2"/>
    <x v="0"/>
  </r>
  <r>
    <x v="2"/>
    <s v="Saffola Oats 100 % Natural"/>
    <s v="Saffola Oats 100 % Natural"/>
    <n v="1500"/>
    <n v="15"/>
    <n v="0"/>
    <n v="0"/>
    <n v="1500"/>
    <n v="15"/>
    <n v="38"/>
    <x v="1"/>
    <n v="38"/>
    <m/>
    <n v="0"/>
    <x v="2"/>
    <x v="0"/>
    <s v="Match"/>
    <x v="2"/>
    <x v="1"/>
  </r>
  <r>
    <x v="2"/>
    <s v="Everest Kashmiri Lal Chilli Powder"/>
    <s v="Everest Kashmiri Lal Chilli Powder"/>
    <n v="31000"/>
    <n v="310"/>
    <n v="10"/>
    <n v="0"/>
    <n v="27900"/>
    <n v="279"/>
    <n v="500"/>
    <x v="1"/>
    <n v="500"/>
    <m/>
    <n v="31"/>
    <x v="2"/>
    <x v="2"/>
    <s v="Match"/>
    <x v="1"/>
    <x v="2"/>
  </r>
  <r>
    <x v="2"/>
    <s v="Popular Essentials Black Raisins Seedless"/>
    <s v="Popular Essentials Black Raisins Seedless"/>
    <n v="6000"/>
    <n v="60"/>
    <n v="10"/>
    <n v="0"/>
    <n v="5400"/>
    <n v="54"/>
    <n v="100"/>
    <x v="1"/>
    <n v="100"/>
    <m/>
    <n v="6"/>
    <x v="2"/>
    <x v="1"/>
    <s v="Match"/>
    <x v="1"/>
    <x v="1"/>
  </r>
  <r>
    <x v="2"/>
    <s v="Daawat Rozana Super Basmati Rice"/>
    <s v="Daawat Rozana Super Basmati Rice"/>
    <n v="7900"/>
    <n v="79"/>
    <n v="0"/>
    <n v="0"/>
    <n v="7900"/>
    <n v="79"/>
    <n v="1000"/>
    <x v="1"/>
    <n v="1"/>
    <m/>
    <n v="0"/>
    <x v="2"/>
    <x v="1"/>
    <s v="Match"/>
    <x v="2"/>
    <x v="0"/>
  </r>
  <r>
    <x v="2"/>
    <s v="Everest Cumin Powder (Jeera)"/>
    <s v="Everest Cumin Powder (Jeera)"/>
    <n v="3000"/>
    <n v="30"/>
    <n v="3"/>
    <n v="0"/>
    <n v="2900"/>
    <n v="29"/>
    <n v="50"/>
    <x v="1"/>
    <n v="50"/>
    <m/>
    <n v="1"/>
    <x v="2"/>
    <x v="0"/>
    <s v="Match"/>
    <x v="1"/>
    <x v="1"/>
  </r>
  <r>
    <x v="2"/>
    <s v="Everest Sambhar Masala"/>
    <s v="Everest Sambhar Masala"/>
    <n v="3400"/>
    <n v="34"/>
    <n v="2"/>
    <n v="0"/>
    <n v="3300"/>
    <n v="33"/>
    <n v="50"/>
    <x v="1"/>
    <n v="50"/>
    <m/>
    <n v="1"/>
    <x v="2"/>
    <x v="0"/>
    <s v="Error"/>
    <x v="1"/>
    <x v="1"/>
  </r>
  <r>
    <x v="2"/>
    <s v="Maggi Chilly Chow Cuppa Noodles"/>
    <s v="Maggi Chilly Chow Cuppa Noodles"/>
    <n v="5000"/>
    <n v="50"/>
    <n v="0"/>
    <n v="0"/>
    <n v="5000"/>
    <n v="50"/>
    <n v="70"/>
    <x v="1"/>
    <n v="70"/>
    <m/>
    <n v="0"/>
    <x v="2"/>
    <x v="1"/>
    <s v="Match"/>
    <x v="2"/>
    <x v="1"/>
  </r>
  <r>
    <x v="2"/>
    <s v="Popular Essentials Mustard Seeds Rai Big"/>
    <s v="Popular Essentials Mustard Seeds Rai Big"/>
    <n v="2000"/>
    <n v="20"/>
    <n v="0"/>
    <n v="0"/>
    <n v="2000"/>
    <n v="20"/>
    <n v="100"/>
    <x v="1"/>
    <n v="100"/>
    <m/>
    <n v="0"/>
    <x v="2"/>
    <x v="0"/>
    <s v="Match"/>
    <x v="2"/>
    <x v="1"/>
  </r>
  <r>
    <x v="2"/>
    <s v="Patanjali Cow's Ghee"/>
    <s v="Patanjali Cow's Ghee"/>
    <n v="56500"/>
    <n v="565"/>
    <n v="0"/>
    <n v="0"/>
    <n v="56500"/>
    <n v="565"/>
    <n v="1000"/>
    <x v="1"/>
    <n v="1"/>
    <m/>
    <n v="0"/>
    <x v="2"/>
    <x v="2"/>
    <s v="Match"/>
    <x v="2"/>
    <x v="0"/>
  </r>
  <r>
    <x v="2"/>
    <s v="Everest Amchur Powder"/>
    <s v="Everest Amchur Powder"/>
    <n v="4200"/>
    <n v="42"/>
    <n v="2"/>
    <n v="0"/>
    <n v="4100"/>
    <n v="41"/>
    <n v="50"/>
    <x v="1"/>
    <n v="50"/>
    <m/>
    <n v="1"/>
    <x v="2"/>
    <x v="0"/>
    <s v="Match"/>
    <x v="1"/>
    <x v="1"/>
  </r>
  <r>
    <x v="2"/>
    <s v="Daawat Super Basmati Rice"/>
    <s v="Daawat Super Basmati Rice"/>
    <n v="18500"/>
    <n v="185"/>
    <n v="8"/>
    <n v="0"/>
    <n v="16900"/>
    <n v="169"/>
    <n v="1000"/>
    <x v="1"/>
    <n v="1"/>
    <m/>
    <n v="16"/>
    <x v="2"/>
    <x v="2"/>
    <s v="Error"/>
    <x v="1"/>
    <x v="0"/>
  </r>
  <r>
    <x v="2"/>
    <s v="Popular Essentials Sabudana"/>
    <s v="Popular Essentials Sabudana"/>
    <n v="6000"/>
    <n v="60"/>
    <n v="10"/>
    <n v="0"/>
    <n v="5400"/>
    <n v="54"/>
    <n v="500"/>
    <x v="1"/>
    <n v="500"/>
    <m/>
    <n v="6"/>
    <x v="2"/>
    <x v="1"/>
    <s v="Match"/>
    <x v="1"/>
    <x v="2"/>
  </r>
  <r>
    <x v="2"/>
    <s v="Popular Essentials Brown Sugar"/>
    <s v="Popular Essentials Brown Sugar"/>
    <n v="4000"/>
    <n v="40"/>
    <n v="0"/>
    <n v="0"/>
    <n v="4000"/>
    <n v="40"/>
    <n v="500"/>
    <x v="1"/>
    <n v="500"/>
    <m/>
    <n v="0"/>
    <x v="2"/>
    <x v="0"/>
    <s v="Match"/>
    <x v="2"/>
    <x v="2"/>
  </r>
  <r>
    <x v="2"/>
    <s v="Everest Coriander Powder"/>
    <s v="Everest Coriander Powder"/>
    <n v="7000"/>
    <n v="70"/>
    <n v="10"/>
    <n v="0"/>
    <n v="6300"/>
    <n v="63"/>
    <n v="200"/>
    <x v="1"/>
    <n v="200"/>
    <m/>
    <n v="7"/>
    <x v="2"/>
    <x v="1"/>
    <s v="Match"/>
    <x v="1"/>
    <x v="2"/>
  </r>
  <r>
    <x v="2"/>
    <s v="Sunfeast Yippee! Magic Masala Noodles"/>
    <s v="Sunfeast Yippee! Magic Masala Noodles"/>
    <n v="4800"/>
    <n v="48"/>
    <n v="6"/>
    <n v="0"/>
    <n v="4500"/>
    <n v="45"/>
    <n v="240"/>
    <x v="1"/>
    <n v="240"/>
    <m/>
    <n v="3"/>
    <x v="2"/>
    <x v="0"/>
    <s v="Match"/>
    <x v="1"/>
    <x v="2"/>
  </r>
  <r>
    <x v="2"/>
    <s v="Tata Tea Gold"/>
    <s v="Tata Tea Gold"/>
    <n v="3500"/>
    <n v="35"/>
    <n v="0"/>
    <n v="0"/>
    <n v="3500"/>
    <n v="35"/>
    <n v="100"/>
    <x v="1"/>
    <n v="200"/>
    <m/>
    <n v="0"/>
    <x v="2"/>
    <x v="0"/>
    <s v="Match"/>
    <x v="2"/>
    <x v="1"/>
  </r>
  <r>
    <x v="2"/>
    <s v="Daawat Rozana Gold Basmati Rice"/>
    <s v="Daawat Rozana Gold Basmati Rice"/>
    <n v="9000"/>
    <n v="90"/>
    <n v="1"/>
    <n v="0"/>
    <n v="8900"/>
    <n v="89"/>
    <n v="1000"/>
    <x v="1"/>
    <n v="1"/>
    <m/>
    <n v="1"/>
    <x v="2"/>
    <x v="1"/>
    <s v="Match"/>
    <x v="1"/>
    <x v="0"/>
  </r>
  <r>
    <x v="2"/>
    <s v="Top Ramen Masala"/>
    <s v="Top Ramen Masala"/>
    <n v="9100"/>
    <n v="91"/>
    <n v="9"/>
    <n v="0"/>
    <n v="8200"/>
    <n v="82"/>
    <n v="560"/>
    <x v="1"/>
    <n v="560"/>
    <m/>
    <n v="9"/>
    <x v="2"/>
    <x v="1"/>
    <s v="Error"/>
    <x v="1"/>
    <x v="0"/>
  </r>
  <r>
    <x v="2"/>
    <s v="Everest Turmeric Powder"/>
    <s v="Everest Turmeric Powder"/>
    <n v="6700"/>
    <n v="67"/>
    <n v="10"/>
    <n v="0"/>
    <n v="6000"/>
    <n v="60"/>
    <n v="200"/>
    <x v="1"/>
    <n v="200"/>
    <m/>
    <n v="7"/>
    <x v="2"/>
    <x v="1"/>
    <s v="Match"/>
    <x v="1"/>
    <x v="2"/>
  </r>
  <r>
    <x v="2"/>
    <s v="Popular Essentials Buckwheat Flour (Kuttu Atta)"/>
    <s v="Popular Essentials Buckwheat Flour (Kuttu Atta)"/>
    <n v="12500"/>
    <n v="125"/>
    <n v="9"/>
    <n v="0"/>
    <n v="11300"/>
    <n v="113"/>
    <n v="500"/>
    <x v="1"/>
    <n v="500"/>
    <m/>
    <n v="12"/>
    <x v="2"/>
    <x v="1"/>
    <s v="Error"/>
    <x v="1"/>
    <x v="2"/>
  </r>
  <r>
    <x v="2"/>
    <s v="Keya Italian Pizza Oregano"/>
    <s v="Keya Italian Pizza Oregano"/>
    <n v="10900"/>
    <n v="109"/>
    <n v="11"/>
    <n v="0"/>
    <n v="9700"/>
    <n v="97"/>
    <n v="80"/>
    <x v="1"/>
    <n v="80"/>
    <m/>
    <n v="12"/>
    <x v="2"/>
    <x v="1"/>
    <s v="Match"/>
    <x v="1"/>
    <x v="1"/>
  </r>
  <r>
    <x v="2"/>
    <s v="Chef's Basket Durum Wheat Penne Pasta"/>
    <s v="Chef's Basket Durum Wheat Penne Pasta"/>
    <n v="16000"/>
    <n v="160"/>
    <n v="50"/>
    <n v="0"/>
    <n v="8000"/>
    <n v="80"/>
    <n v="500"/>
    <x v="1"/>
    <n v="500"/>
    <m/>
    <n v="80"/>
    <x v="2"/>
    <x v="1"/>
    <s v="Match"/>
    <x v="0"/>
    <x v="2"/>
  </r>
  <r>
    <x v="2"/>
    <s v="Tata Sampann Kala Chana"/>
    <s v="Tata Sampann Kala Chana"/>
    <n v="12500"/>
    <n v="125"/>
    <n v="0"/>
    <n v="0"/>
    <n v="12500"/>
    <n v="125"/>
    <n v="1000"/>
    <x v="1"/>
    <n v="1"/>
    <m/>
    <n v="0"/>
    <x v="2"/>
    <x v="1"/>
    <s v="Match"/>
    <x v="2"/>
    <x v="0"/>
  </r>
  <r>
    <x v="2"/>
    <s v="India Gate Basmati Rice"/>
    <s v="India Gate Basmati Rice"/>
    <n v="21000"/>
    <n v="210"/>
    <n v="0"/>
    <n v="0"/>
    <n v="21000"/>
    <n v="210"/>
    <n v="1000"/>
    <x v="1"/>
    <n v="1"/>
    <m/>
    <n v="0"/>
    <x v="2"/>
    <x v="2"/>
    <s v="Match"/>
    <x v="2"/>
    <x v="0"/>
  </r>
  <r>
    <x v="2"/>
    <s v="24 Mantra Organic Whole Wheat Atta"/>
    <s v="24 Mantra Organic Whole Wheat Atta"/>
    <n v="6400"/>
    <n v="64"/>
    <n v="7"/>
    <n v="0"/>
    <n v="5900"/>
    <n v="59"/>
    <n v="1000"/>
    <x v="1"/>
    <n v="1"/>
    <m/>
    <n v="5"/>
    <x v="2"/>
    <x v="1"/>
    <s v="Error"/>
    <x v="1"/>
    <x v="0"/>
  </r>
  <r>
    <x v="2"/>
    <s v="Zorabian Chicken Kheema Parathas"/>
    <s v="Zorabian Chicken Kheema Parathas"/>
    <n v="19000"/>
    <n v="190"/>
    <n v="0"/>
    <n v="0"/>
    <n v="19000"/>
    <n v="190"/>
    <n v="300"/>
    <x v="1"/>
    <n v="300"/>
    <m/>
    <n v="0"/>
    <x v="2"/>
    <x v="2"/>
    <s v="Match"/>
    <x v="2"/>
    <x v="2"/>
  </r>
  <r>
    <x v="2"/>
    <s v="Sunfeast Pasta Treat Pack of Tomato Cheese"/>
    <s v="Sunfeast Pasta Treat Pack of Tomato Cheese"/>
    <n v="2800"/>
    <n v="28"/>
    <n v="17"/>
    <n v="0"/>
    <n v="2300"/>
    <n v="23"/>
    <n v="65"/>
    <x v="1"/>
    <n v="65"/>
    <m/>
    <n v="5"/>
    <x v="2"/>
    <x v="0"/>
    <s v="Error"/>
    <x v="0"/>
    <x v="1"/>
  </r>
  <r>
    <x v="2"/>
    <s v="Sugarlite 50% Less Calories Sugar Pouch"/>
    <s v="Sugarlite 50% Less Calories Sugar Pouch"/>
    <n v="9900"/>
    <n v="99"/>
    <n v="40"/>
    <n v="0"/>
    <n v="5900"/>
    <n v="59"/>
    <n v="500"/>
    <x v="1"/>
    <n v="500"/>
    <m/>
    <n v="40"/>
    <x v="2"/>
    <x v="1"/>
    <s v="Match"/>
    <x v="0"/>
    <x v="2"/>
  </r>
  <r>
    <x v="2"/>
    <s v="Popular Essentials Sabja/Basil Seeds"/>
    <s v="Popular Essentials Sabja/Basil Seeds"/>
    <n v="6000"/>
    <n v="60"/>
    <n v="15"/>
    <n v="0"/>
    <n v="5100"/>
    <n v="51"/>
    <n v="100"/>
    <x v="1"/>
    <n v="100"/>
    <m/>
    <n v="9"/>
    <x v="2"/>
    <x v="1"/>
    <s v="Match"/>
    <x v="1"/>
    <x v="1"/>
  </r>
  <r>
    <x v="2"/>
    <s v="Patanjali Pure Honey"/>
    <s v="Patanjali Pure Honey"/>
    <n v="9500"/>
    <n v="95"/>
    <n v="0"/>
    <n v="0"/>
    <n v="9500"/>
    <n v="95"/>
    <n v="250"/>
    <x v="1"/>
    <n v="250"/>
    <m/>
    <n v="0"/>
    <x v="2"/>
    <x v="1"/>
    <s v="Match"/>
    <x v="2"/>
    <x v="2"/>
  </r>
  <r>
    <x v="2"/>
    <s v="Weikfield Falooda Mix - Mango"/>
    <s v="Weikfield Falooda Mix - Mango"/>
    <n v="4900"/>
    <n v="49"/>
    <n v="2"/>
    <n v="0"/>
    <n v="4800"/>
    <n v="48"/>
    <n v="200"/>
    <x v="1"/>
    <n v="200"/>
    <m/>
    <n v="1"/>
    <x v="2"/>
    <x v="0"/>
    <s v="Match"/>
    <x v="1"/>
    <x v="2"/>
  </r>
  <r>
    <x v="2"/>
    <s v="Pro Nature Organic Sonamasoori Brown Rice"/>
    <s v="Pro Nature Organic Sonamasoori Brown Rice"/>
    <n v="10200"/>
    <n v="102"/>
    <n v="7"/>
    <n v="0"/>
    <n v="9400"/>
    <n v="94"/>
    <n v="1000"/>
    <x v="1"/>
    <n v="1"/>
    <m/>
    <n v="8"/>
    <x v="2"/>
    <x v="1"/>
    <s v="Error"/>
    <x v="1"/>
    <x v="0"/>
  </r>
  <r>
    <x v="2"/>
    <s v="Maggi Special Masala Spicy Yummy Noodles"/>
    <s v="Maggi Special Masala Spicy Yummy Noodles"/>
    <n v="7200"/>
    <n v="72"/>
    <n v="0"/>
    <n v="0"/>
    <n v="7200"/>
    <n v="72"/>
    <n v="280"/>
    <x v="1"/>
    <n v="280"/>
    <m/>
    <n v="0"/>
    <x v="2"/>
    <x v="1"/>
    <s v="Match"/>
    <x v="2"/>
    <x v="2"/>
  </r>
  <r>
    <x v="2"/>
    <s v="Godrej Yummiez Chicken Breakfast Salami"/>
    <s v="Godrej Yummiez Chicken Breakfast Salami"/>
    <n v="15000"/>
    <n v="150"/>
    <n v="4"/>
    <n v="0"/>
    <n v="14300"/>
    <n v="143"/>
    <n v="250"/>
    <x v="1"/>
    <n v="250"/>
    <m/>
    <n v="7"/>
    <x v="2"/>
    <x v="1"/>
    <s v="Error"/>
    <x v="1"/>
    <x v="2"/>
  </r>
  <r>
    <x v="2"/>
    <s v="Everest Saffron Kesar"/>
    <s v="Everest Saffron Kesar"/>
    <n v="12000"/>
    <n v="120"/>
    <n v="0"/>
    <n v="0"/>
    <n v="12000"/>
    <n v="120"/>
    <n v="1"/>
    <x v="1"/>
    <n v="0"/>
    <m/>
    <n v="0"/>
    <x v="2"/>
    <x v="1"/>
    <s v="Match"/>
    <x v="2"/>
    <x v="1"/>
  </r>
  <r>
    <x v="3"/>
    <s v="Mother Dairy Toned Milk Pouch"/>
    <s v="Mother Dairy Toned Milk Pouch"/>
    <n v="2500"/>
    <n v="25"/>
    <n v="0"/>
    <n v="4"/>
    <n v="2500"/>
    <n v="25"/>
    <n v="500"/>
    <x v="0"/>
    <n v="500"/>
    <m/>
    <n v="0"/>
    <x v="0"/>
    <x v="0"/>
    <s v="Match"/>
    <x v="2"/>
    <x v="2"/>
  </r>
  <r>
    <x v="3"/>
    <s v="Mother Dairy Classic Curd"/>
    <s v="Mother Dairy Classic Curd"/>
    <n v="3000"/>
    <n v="30"/>
    <n v="3"/>
    <n v="6"/>
    <n v="2900"/>
    <n v="29"/>
    <n v="400"/>
    <x v="0"/>
    <n v="400"/>
    <m/>
    <n v="1"/>
    <x v="0"/>
    <x v="0"/>
    <s v="Match"/>
    <x v="1"/>
    <x v="2"/>
  </r>
  <r>
    <x v="3"/>
    <s v="Mother Dairy Ultra Full Cream Milk"/>
    <s v="Mother Dairy Ultra Full Cream Milk"/>
    <n v="3100"/>
    <n v="31"/>
    <n v="0"/>
    <n v="4"/>
    <n v="3100"/>
    <n v="31"/>
    <n v="500"/>
    <x v="0"/>
    <n v="500"/>
    <m/>
    <n v="0"/>
    <x v="0"/>
    <x v="0"/>
    <s v="Match"/>
    <x v="2"/>
    <x v="2"/>
  </r>
  <r>
    <x v="3"/>
    <s v="Amul Butter - Pasteurised"/>
    <s v="Amul Butter - Pasteurised"/>
    <n v="5000"/>
    <n v="50"/>
    <n v="2"/>
    <n v="6"/>
    <n v="4900"/>
    <n v="49"/>
    <n v="100"/>
    <x v="0"/>
    <n v="100"/>
    <m/>
    <n v="1"/>
    <x v="0"/>
    <x v="0"/>
    <s v="Match"/>
    <x v="1"/>
    <x v="1"/>
  </r>
  <r>
    <x v="3"/>
    <s v="Britannia Sandwich White Bread"/>
    <s v="Britannia Sandwich White Bread"/>
    <n v="3300"/>
    <n v="33"/>
    <n v="0"/>
    <n v="4"/>
    <n v="3300"/>
    <n v="33"/>
    <n v="350"/>
    <x v="0"/>
    <n v="350"/>
    <m/>
    <n v="0"/>
    <x v="0"/>
    <x v="0"/>
    <s v="Match"/>
    <x v="2"/>
    <x v="2"/>
  </r>
  <r>
    <x v="3"/>
    <s v="iD Curd Pouch"/>
    <s v="iD Curd Pouch"/>
    <n v="3500"/>
    <n v="35"/>
    <n v="2"/>
    <n v="6"/>
    <n v="3400"/>
    <n v="34"/>
    <n v="400"/>
    <x v="0"/>
    <n v="400"/>
    <m/>
    <n v="1"/>
    <x v="0"/>
    <x v="0"/>
    <s v="Error"/>
    <x v="1"/>
    <x v="2"/>
  </r>
  <r>
    <x v="3"/>
    <s v="iD Idli &amp; Dosa Batter"/>
    <s v="iD Idli &amp; Dosa Batter"/>
    <n v="8000"/>
    <n v="80"/>
    <n v="15"/>
    <n v="6"/>
    <n v="6800"/>
    <n v="68"/>
    <n v="1000"/>
    <x v="0"/>
    <n v="1"/>
    <m/>
    <n v="12"/>
    <x v="0"/>
    <x v="1"/>
    <s v="Match"/>
    <x v="1"/>
    <x v="0"/>
  </r>
  <r>
    <x v="3"/>
    <s v="Britannia 100% Whole Wheat Bread"/>
    <s v="Britannia 100% Whole Wheat Bread"/>
    <n v="4500"/>
    <n v="45"/>
    <n v="0"/>
    <n v="4"/>
    <n v="4500"/>
    <n v="45"/>
    <n v="450"/>
    <x v="0"/>
    <n v="450"/>
    <m/>
    <n v="0"/>
    <x v="0"/>
    <x v="0"/>
    <s v="Match"/>
    <x v="2"/>
    <x v="2"/>
  </r>
  <r>
    <x v="3"/>
    <s v="Britannia Healthy Slice Sandwich Bread"/>
    <s v="Britannia Healthy Slice Sandwich Bread"/>
    <n v="4000"/>
    <n v="40"/>
    <n v="0"/>
    <n v="4"/>
    <n v="4000"/>
    <n v="40"/>
    <n v="450"/>
    <x v="0"/>
    <n v="450"/>
    <m/>
    <n v="0"/>
    <x v="0"/>
    <x v="0"/>
    <s v="Match"/>
    <x v="2"/>
    <x v="2"/>
  </r>
  <r>
    <x v="3"/>
    <s v="Gowardhan Classic Block Fresh Paneer"/>
    <s v="Gowardhan Classic Block Fresh Paneer"/>
    <n v="8900"/>
    <n v="89"/>
    <n v="8"/>
    <n v="6"/>
    <n v="8100"/>
    <n v="81"/>
    <n v="200"/>
    <x v="0"/>
    <n v="200"/>
    <m/>
    <n v="8"/>
    <x v="0"/>
    <x v="1"/>
    <s v="Error"/>
    <x v="1"/>
    <x v="2"/>
  </r>
  <r>
    <x v="3"/>
    <s v="Amul Processed Cheese Cubes"/>
    <s v="Amul Processed Cheese Cubes"/>
    <n v="10600"/>
    <n v="106"/>
    <n v="4"/>
    <n v="6"/>
    <n v="10100"/>
    <n v="101"/>
    <n v="200"/>
    <x v="0"/>
    <n v="200"/>
    <m/>
    <n v="5"/>
    <x v="0"/>
    <x v="1"/>
    <s v="Error"/>
    <x v="1"/>
    <x v="2"/>
  </r>
  <r>
    <x v="3"/>
    <s v="Britannia Pav"/>
    <s v="Britannia Pav"/>
    <n v="2200"/>
    <n v="22"/>
    <n v="0"/>
    <n v="4"/>
    <n v="2200"/>
    <n v="22"/>
    <n v="250"/>
    <x v="0"/>
    <n v="250"/>
    <m/>
    <n v="0"/>
    <x v="0"/>
    <x v="0"/>
    <s v="Match"/>
    <x v="2"/>
    <x v="2"/>
  </r>
  <r>
    <x v="3"/>
    <s v="Amul Butter - Pasteurised"/>
    <s v="Amul Butter - Pasteurised"/>
    <n v="24500"/>
    <n v="245"/>
    <n v="2"/>
    <n v="6"/>
    <n v="24000"/>
    <n v="240"/>
    <n v="500"/>
    <x v="0"/>
    <n v="500"/>
    <m/>
    <n v="5"/>
    <x v="0"/>
    <x v="2"/>
    <s v="Match"/>
    <x v="1"/>
    <x v="2"/>
  </r>
  <r>
    <x v="3"/>
    <s v="Arden Eggs White"/>
    <s v="Arden Eggs White"/>
    <n v="9700"/>
    <n v="97"/>
    <n v="0"/>
    <n v="4"/>
    <n v="9700"/>
    <n v="97"/>
    <n v="696"/>
    <x v="0"/>
    <n v="12"/>
    <m/>
    <n v="0"/>
    <x v="0"/>
    <x v="1"/>
    <s v="Match"/>
    <x v="2"/>
    <x v="0"/>
  </r>
  <r>
    <x v="3"/>
    <s v="Arden Eggs White"/>
    <s v="Arden Eggs White"/>
    <n v="6500"/>
    <n v="65"/>
    <n v="15"/>
    <n v="4"/>
    <n v="5500"/>
    <n v="55"/>
    <n v="348"/>
    <x v="0"/>
    <n v="6"/>
    <m/>
    <n v="10"/>
    <x v="0"/>
    <x v="1"/>
    <s v="Match"/>
    <x v="1"/>
    <x v="2"/>
  </r>
  <r>
    <x v="3"/>
    <s v="Nestle A+ Nourish Dahi"/>
    <s v="Nestle A+ Nourish Dahi"/>
    <n v="3500"/>
    <n v="35"/>
    <n v="2"/>
    <n v="6"/>
    <n v="3400"/>
    <n v="34"/>
    <n v="200"/>
    <x v="0"/>
    <n v="200"/>
    <m/>
    <n v="1"/>
    <x v="0"/>
    <x v="0"/>
    <s v="Error"/>
    <x v="1"/>
    <x v="2"/>
  </r>
  <r>
    <x v="3"/>
    <s v="Britannia Burger Bun with Sesame Seed"/>
    <s v="Britannia Burger Bun with Sesame Seed"/>
    <n v="1500"/>
    <n v="15"/>
    <n v="0"/>
    <n v="4"/>
    <n v="1500"/>
    <n v="15"/>
    <n v="100"/>
    <x v="0"/>
    <n v="100"/>
    <m/>
    <n v="0"/>
    <x v="0"/>
    <x v="0"/>
    <s v="Match"/>
    <x v="2"/>
    <x v="1"/>
  </r>
  <r>
    <x v="3"/>
    <s v="Amul Frozen Malai Paneer"/>
    <s v="Amul Frozen Malai Paneer"/>
    <n v="7500"/>
    <n v="75"/>
    <n v="2"/>
    <n v="6"/>
    <n v="7300"/>
    <n v="73"/>
    <n v="200"/>
    <x v="0"/>
    <n v="200"/>
    <m/>
    <n v="2"/>
    <x v="0"/>
    <x v="1"/>
    <s v="Error"/>
    <x v="1"/>
    <x v="2"/>
  </r>
  <r>
    <x v="3"/>
    <s v="iD Natural Paneer"/>
    <s v="iD Natural Paneer"/>
    <n v="10500"/>
    <n v="105"/>
    <n v="5"/>
    <n v="6"/>
    <n v="9900"/>
    <n v="99"/>
    <n v="200"/>
    <x v="0"/>
    <n v="200"/>
    <m/>
    <n v="6"/>
    <x v="0"/>
    <x v="1"/>
    <s v="Error"/>
    <x v="1"/>
    <x v="2"/>
  </r>
  <r>
    <x v="3"/>
    <s v="Britannia Fruit Bun"/>
    <s v="Britannia Fruit Bun"/>
    <n v="1700"/>
    <n v="17"/>
    <n v="0"/>
    <n v="3"/>
    <n v="1700"/>
    <n v="17"/>
    <n v="100"/>
    <x v="0"/>
    <n v="100"/>
    <m/>
    <n v="0"/>
    <x v="0"/>
    <x v="0"/>
    <s v="Match"/>
    <x v="2"/>
    <x v="1"/>
  </r>
  <r>
    <x v="3"/>
    <s v="Amul Cheese - Processed Slices"/>
    <s v="Amul Cheese - Processed Slices"/>
    <n v="12200"/>
    <n v="122"/>
    <n v="1"/>
    <n v="6"/>
    <n v="12000"/>
    <n v="120"/>
    <n v="200"/>
    <x v="0"/>
    <n v="200"/>
    <m/>
    <n v="2"/>
    <x v="0"/>
    <x v="1"/>
    <s v="Error"/>
    <x v="1"/>
    <x v="2"/>
  </r>
  <r>
    <x v="3"/>
    <s v="iD Curd Cup"/>
    <s v="iD Curd Cup"/>
    <n v="6000"/>
    <n v="60"/>
    <n v="0"/>
    <n v="6"/>
    <n v="6000"/>
    <n v="60"/>
    <n v="400"/>
    <x v="0"/>
    <n v="400"/>
    <m/>
    <n v="0"/>
    <x v="0"/>
    <x v="1"/>
    <s v="Match"/>
    <x v="2"/>
    <x v="2"/>
  </r>
  <r>
    <x v="3"/>
    <s v="The Bake Shop Premium White Sandwich Bread"/>
    <s v="The Bake Shop Premium White Sandwich Bread"/>
    <n v="3000"/>
    <n v="30"/>
    <n v="0"/>
    <n v="1"/>
    <n v="3000"/>
    <n v="30"/>
    <n v="400"/>
    <x v="0"/>
    <n v="400"/>
    <m/>
    <n v="0"/>
    <x v="1"/>
    <x v="0"/>
    <s v="Match"/>
    <x v="2"/>
    <x v="2"/>
  </r>
  <r>
    <x v="3"/>
    <s v="Britannia Multigrain Bread"/>
    <s v="Britannia Multigrain Bread"/>
    <n v="5500"/>
    <n v="55"/>
    <n v="0"/>
    <n v="4"/>
    <n v="5500"/>
    <n v="55"/>
    <n v="400"/>
    <x v="0"/>
    <n v="400"/>
    <m/>
    <n v="0"/>
    <x v="0"/>
    <x v="1"/>
    <s v="Match"/>
    <x v="2"/>
    <x v="2"/>
  </r>
  <r>
    <x v="3"/>
    <s v="Amul Processed Cheese Block"/>
    <s v="Amul Processed Cheese Block"/>
    <n v="10600"/>
    <n v="106"/>
    <n v="0"/>
    <n v="6"/>
    <n v="10600"/>
    <n v="106"/>
    <n v="200"/>
    <x v="0"/>
    <n v="200"/>
    <m/>
    <n v="0"/>
    <x v="0"/>
    <x v="1"/>
    <s v="Match"/>
    <x v="2"/>
    <x v="2"/>
  </r>
  <r>
    <x v="3"/>
    <s v="Nestle A+ Nourish Dahi"/>
    <s v="Nestle A+ Nourish Dahi"/>
    <n v="7000"/>
    <n v="70"/>
    <n v="2"/>
    <n v="6"/>
    <n v="6800"/>
    <n v="68"/>
    <n v="400"/>
    <x v="0"/>
    <n v="400"/>
    <m/>
    <n v="2"/>
    <x v="0"/>
    <x v="1"/>
    <s v="Error"/>
    <x v="1"/>
    <x v="2"/>
  </r>
  <r>
    <x v="3"/>
    <s v="Arden Eggs Brown"/>
    <s v="Arden Eggs Brown"/>
    <n v="8500"/>
    <n v="85"/>
    <n v="7"/>
    <n v="4"/>
    <n v="7900"/>
    <n v="79"/>
    <n v="348"/>
    <x v="0"/>
    <n v="6"/>
    <m/>
    <n v="6"/>
    <x v="0"/>
    <x v="1"/>
    <s v="Match"/>
    <x v="1"/>
    <x v="2"/>
  </r>
  <r>
    <x v="3"/>
    <s v="Epigamia Misti Doi"/>
    <s v="Epigamia Misti Doi"/>
    <n v="3000"/>
    <n v="30"/>
    <n v="0"/>
    <n v="6"/>
    <n v="3000"/>
    <n v="30"/>
    <n v="85"/>
    <x v="0"/>
    <n v="85"/>
    <m/>
    <n v="0"/>
    <x v="0"/>
    <x v="0"/>
    <s v="Match"/>
    <x v="2"/>
    <x v="1"/>
  </r>
  <r>
    <x v="3"/>
    <s v="Amul Cheese - Block"/>
    <s v="Amul Cheese - Block"/>
    <n v="24500"/>
    <n v="245"/>
    <n v="2"/>
    <n v="6"/>
    <n v="24000"/>
    <n v="240"/>
    <n v="500"/>
    <x v="0"/>
    <n v="500"/>
    <m/>
    <n v="5"/>
    <x v="0"/>
    <x v="2"/>
    <s v="Match"/>
    <x v="1"/>
    <x v="2"/>
  </r>
  <r>
    <x v="3"/>
    <s v="Amul Butter - Pasteurised (School Pack)"/>
    <s v="Amul Butter - Pasteurised (School Pack)"/>
    <n v="5900"/>
    <n v="59"/>
    <n v="3"/>
    <n v="6"/>
    <n v="5700"/>
    <n v="57"/>
    <n v="100"/>
    <x v="0"/>
    <n v="100"/>
    <m/>
    <n v="2"/>
    <x v="0"/>
    <x v="1"/>
    <s v="Match"/>
    <x v="1"/>
    <x v="1"/>
  </r>
  <r>
    <x v="3"/>
    <s v="Britannia Brown Bread"/>
    <s v="Britannia Brown Bread"/>
    <n v="4200"/>
    <n v="42"/>
    <n v="0"/>
    <n v="4"/>
    <n v="4200"/>
    <n v="42"/>
    <n v="400"/>
    <x v="0"/>
    <n v="400"/>
    <m/>
    <n v="0"/>
    <x v="0"/>
    <x v="0"/>
    <s v="Match"/>
    <x v="2"/>
    <x v="2"/>
  </r>
  <r>
    <x v="3"/>
    <s v="Amul Fresh Cream"/>
    <s v="Amul Fresh Cream"/>
    <n v="19700"/>
    <n v="197"/>
    <n v="3"/>
    <n v="3"/>
    <n v="19100"/>
    <n v="191"/>
    <n v="1000"/>
    <x v="0"/>
    <n v="1"/>
    <m/>
    <n v="6"/>
    <x v="0"/>
    <x v="2"/>
    <s v="Match"/>
    <x v="1"/>
    <x v="0"/>
  </r>
  <r>
    <x v="3"/>
    <s v="Epigamia Natural Greek Yogurt"/>
    <s v="Epigamia Natural Greek Yogurt"/>
    <n v="4500"/>
    <n v="45"/>
    <n v="0"/>
    <n v="6"/>
    <n v="4500"/>
    <n v="45"/>
    <n v="90"/>
    <x v="0"/>
    <n v="90"/>
    <m/>
    <n v="0"/>
    <x v="0"/>
    <x v="0"/>
    <s v="Match"/>
    <x v="2"/>
    <x v="1"/>
  </r>
  <r>
    <x v="3"/>
    <s v="The Bake Shop Pizza Base"/>
    <s v="The Bake Shop Pizza Base"/>
    <n v="3000"/>
    <n v="30"/>
    <n v="0"/>
    <n v="1"/>
    <n v="3000"/>
    <n v="30"/>
    <n v="150"/>
    <x v="0"/>
    <n v="150"/>
    <m/>
    <n v="0"/>
    <x v="1"/>
    <x v="0"/>
    <s v="Match"/>
    <x v="2"/>
    <x v="2"/>
  </r>
  <r>
    <x v="3"/>
    <s v="Amul Delicious Fat Spread - Cholesterol Free"/>
    <s v="Amul Delicious Fat Spread - Cholesterol Free"/>
    <n v="1800"/>
    <n v="18"/>
    <n v="5"/>
    <n v="6"/>
    <n v="1700"/>
    <n v="17"/>
    <n v="100"/>
    <x v="0"/>
    <n v="100"/>
    <m/>
    <n v="1"/>
    <x v="0"/>
    <x v="0"/>
    <s v="Error"/>
    <x v="1"/>
    <x v="1"/>
  </r>
  <r>
    <x v="3"/>
    <s v="D'lecta Dairy Cream"/>
    <s v="D'lecta Dairy Cream"/>
    <n v="5400"/>
    <n v="54"/>
    <n v="5"/>
    <n v="6"/>
    <n v="5100"/>
    <n v="51"/>
    <n v="200"/>
    <x v="0"/>
    <n v="200"/>
    <m/>
    <n v="3"/>
    <x v="0"/>
    <x v="1"/>
    <s v="Error"/>
    <x v="1"/>
    <x v="2"/>
  </r>
  <r>
    <x v="3"/>
    <s v="Nestle A+ Actiplus Probiotic Dahi Plain Curd"/>
    <s v="Nestle A+ Actiplus Probiotic Dahi Plain Curd"/>
    <n v="7800"/>
    <n v="78"/>
    <n v="3"/>
    <n v="5"/>
    <n v="7500"/>
    <n v="75"/>
    <n v="400"/>
    <x v="0"/>
    <n v="400"/>
    <m/>
    <n v="3"/>
    <x v="0"/>
    <x v="1"/>
    <s v="Error"/>
    <x v="1"/>
    <x v="2"/>
  </r>
  <r>
    <x v="3"/>
    <s v="Bio Nutrients Pure Diet Tofu Gold"/>
    <s v="Bio Nutrients Pure Diet Tofu Gold"/>
    <n v="6000"/>
    <n v="60"/>
    <n v="5"/>
    <n v="5"/>
    <n v="5700"/>
    <n v="57"/>
    <n v="200"/>
    <x v="0"/>
    <n v="200"/>
    <m/>
    <n v="3"/>
    <x v="0"/>
    <x v="1"/>
    <s v="Match"/>
    <x v="1"/>
    <x v="2"/>
  </r>
  <r>
    <x v="3"/>
    <s v="Amul Delicious Fat Spread - Cholesterol Free"/>
    <s v="Amul Delicious Fat Spread - Cholesterol Free"/>
    <n v="8800"/>
    <n v="88"/>
    <n v="2"/>
    <n v="2"/>
    <n v="8600"/>
    <n v="86"/>
    <n v="500"/>
    <x v="0"/>
    <n v="500"/>
    <m/>
    <n v="2"/>
    <x v="1"/>
    <x v="1"/>
    <s v="Match"/>
    <x v="1"/>
    <x v="2"/>
  </r>
  <r>
    <x v="3"/>
    <s v="Amul Mithai Mate Condensed Sweetened Milk"/>
    <s v="Amul Mithai Mate Condensed Sweetened Milk"/>
    <n v="5600"/>
    <n v="56"/>
    <n v="3"/>
    <n v="4"/>
    <n v="5400"/>
    <n v="54"/>
    <n v="200"/>
    <x v="0"/>
    <n v="200"/>
    <m/>
    <n v="2"/>
    <x v="0"/>
    <x v="1"/>
    <s v="Error"/>
    <x v="1"/>
    <x v="2"/>
  </r>
  <r>
    <x v="3"/>
    <s v="Arden Desi Eggs"/>
    <s v="Arden Desi Eggs"/>
    <n v="11000"/>
    <n v="110"/>
    <n v="13"/>
    <n v="4"/>
    <n v="9500"/>
    <n v="95"/>
    <n v="348"/>
    <x v="0"/>
    <n v="6"/>
    <m/>
    <n v="15"/>
    <x v="0"/>
    <x v="1"/>
    <s v="Error"/>
    <x v="1"/>
    <x v="2"/>
  </r>
  <r>
    <x v="3"/>
    <s v="Amul Cheese - Pepper"/>
    <s v="Amul Cheese - Pepper"/>
    <n v="8500"/>
    <n v="85"/>
    <n v="3"/>
    <n v="6"/>
    <n v="8200"/>
    <n v="82"/>
    <n v="200"/>
    <x v="0"/>
    <n v="200"/>
    <m/>
    <n v="3"/>
    <x v="0"/>
    <x v="1"/>
    <s v="Error"/>
    <x v="1"/>
    <x v="2"/>
  </r>
  <r>
    <x v="3"/>
    <s v="Amul Cheese Spread Creamy"/>
    <s v="Amul Cheese Spread Creamy"/>
    <n v="8500"/>
    <n v="85"/>
    <n v="5"/>
    <n v="6"/>
    <n v="8000"/>
    <n v="80"/>
    <n v="180"/>
    <x v="0"/>
    <n v="180"/>
    <m/>
    <n v="5"/>
    <x v="0"/>
    <x v="1"/>
    <s v="Error"/>
    <x v="1"/>
    <x v="2"/>
  </r>
  <r>
    <x v="3"/>
    <s v="The Bake Shop Foot Long"/>
    <s v="The Bake Shop Foot Long"/>
    <n v="4000"/>
    <n v="40"/>
    <n v="0"/>
    <n v="1"/>
    <n v="4000"/>
    <n v="40"/>
    <n v="200"/>
    <x v="0"/>
    <n v="200"/>
    <m/>
    <n v="0"/>
    <x v="1"/>
    <x v="0"/>
    <s v="Match"/>
    <x v="2"/>
    <x v="2"/>
  </r>
  <r>
    <x v="3"/>
    <s v="Amul Cheese Slices"/>
    <s v="Amul Cheese Slices"/>
    <n v="36000"/>
    <n v="360"/>
    <n v="0"/>
    <n v="1"/>
    <n v="35900"/>
    <n v="359"/>
    <n v="750"/>
    <x v="0"/>
    <n v="750"/>
    <m/>
    <n v="1"/>
    <x v="1"/>
    <x v="2"/>
    <s v="Match"/>
    <x v="2"/>
    <x v="0"/>
  </r>
  <r>
    <x v="3"/>
    <s v="Suguna Sharp Egg"/>
    <s v="Suguna Sharp Egg"/>
    <n v="7200"/>
    <n v="72"/>
    <n v="13"/>
    <n v="3"/>
    <n v="6200"/>
    <n v="62"/>
    <n v="348"/>
    <x v="0"/>
    <n v="6"/>
    <m/>
    <n v="10"/>
    <x v="0"/>
    <x v="1"/>
    <s v="Error"/>
    <x v="1"/>
    <x v="2"/>
  </r>
  <r>
    <x v="3"/>
    <s v="Amul Cheese Sauce Mexican Salsa"/>
    <s v="Amul Cheese Sauce Mexican Salsa"/>
    <n v="7500"/>
    <n v="75"/>
    <n v="4"/>
    <n v="1"/>
    <n v="7200"/>
    <n v="72"/>
    <n v="200"/>
    <x v="0"/>
    <n v="200"/>
    <m/>
    <n v="3"/>
    <x v="1"/>
    <x v="1"/>
    <s v="Match"/>
    <x v="1"/>
    <x v="2"/>
  </r>
  <r>
    <x v="3"/>
    <s v="Nestle Everyday Dairy Whitener"/>
    <s v="Nestle Everyday Dairy Whitener"/>
    <n v="21000"/>
    <n v="210"/>
    <n v="0"/>
    <n v="4"/>
    <n v="21000"/>
    <n v="210"/>
    <n v="400"/>
    <x v="0"/>
    <n v="400"/>
    <m/>
    <n v="0"/>
    <x v="0"/>
    <x v="2"/>
    <s v="Match"/>
    <x v="2"/>
    <x v="2"/>
  </r>
  <r>
    <x v="3"/>
    <s v="Amul Pizza Cheese Processed"/>
    <s v="Amul Pizza Cheese Processed"/>
    <n v="10900"/>
    <n v="109"/>
    <n v="4"/>
    <n v="6"/>
    <n v="10400"/>
    <n v="104"/>
    <n v="200"/>
    <x v="0"/>
    <n v="200"/>
    <m/>
    <n v="5"/>
    <x v="0"/>
    <x v="1"/>
    <s v="Error"/>
    <x v="1"/>
    <x v="2"/>
  </r>
  <r>
    <x v="3"/>
    <s v="Betty Crocker Complete Pancake Mix Original"/>
    <s v="Betty Crocker Complete Pancake Mix Original"/>
    <n v="11000"/>
    <n v="110"/>
    <n v="4"/>
    <n v="6"/>
    <n v="10500"/>
    <n v="105"/>
    <n v="250"/>
    <x v="0"/>
    <n v="500"/>
    <m/>
    <n v="5"/>
    <x v="0"/>
    <x v="1"/>
    <s v="Error"/>
    <x v="1"/>
    <x v="2"/>
  </r>
  <r>
    <x v="3"/>
    <s v="Amul Lite Spread"/>
    <s v="Amul Lite Spread"/>
    <n v="4000"/>
    <n v="40"/>
    <n v="2"/>
    <n v="5"/>
    <n v="3900"/>
    <n v="39"/>
    <n v="100"/>
    <x v="0"/>
    <n v="100"/>
    <m/>
    <n v="1"/>
    <x v="0"/>
    <x v="0"/>
    <s v="Error"/>
    <x v="1"/>
    <x v="1"/>
  </r>
  <r>
    <x v="3"/>
    <s v="Go Cheese Slice - Plain"/>
    <s v="Go Cheese Slice - Plain"/>
    <n v="14000"/>
    <n v="140"/>
    <n v="5"/>
    <n v="6"/>
    <n v="13300"/>
    <n v="133"/>
    <n v="200"/>
    <x v="0"/>
    <n v="200"/>
    <m/>
    <n v="7"/>
    <x v="0"/>
    <x v="1"/>
    <s v="Match"/>
    <x v="1"/>
    <x v="2"/>
  </r>
  <r>
    <x v="3"/>
    <s v="Pillsbury Choco Chip Pancake Mix"/>
    <s v="Pillsbury Choco Chip Pancake Mix"/>
    <n v="9900"/>
    <n v="99"/>
    <n v="5"/>
    <n v="6"/>
    <n v="9400"/>
    <n v="94"/>
    <n v="165"/>
    <x v="0"/>
    <n v="165"/>
    <m/>
    <n v="5"/>
    <x v="0"/>
    <x v="1"/>
    <s v="Match"/>
    <x v="1"/>
    <x v="2"/>
  </r>
  <r>
    <x v="3"/>
    <s v="RRO Sour Cream"/>
    <s v="RRO Sour Cream"/>
    <n v="27500"/>
    <n v="275"/>
    <n v="50"/>
    <n v="4"/>
    <n v="13700"/>
    <n v="137"/>
    <n v="200"/>
    <x v="0"/>
    <n v="200"/>
    <m/>
    <n v="138"/>
    <x v="0"/>
    <x v="1"/>
    <s v="Match"/>
    <x v="0"/>
    <x v="2"/>
  </r>
  <r>
    <x v="3"/>
    <s v="D'lecta Natural Feta Cheese Block"/>
    <s v="D'lecta Natural Feta Cheese Block"/>
    <n v="10000"/>
    <n v="100"/>
    <n v="5"/>
    <n v="4"/>
    <n v="9500"/>
    <n v="95"/>
    <n v="100"/>
    <x v="0"/>
    <n v="100"/>
    <m/>
    <n v="5"/>
    <x v="0"/>
    <x v="1"/>
    <s v="Match"/>
    <x v="1"/>
    <x v="1"/>
  </r>
  <r>
    <x v="3"/>
    <s v="Suguna Active - DHA"/>
    <s v="Suguna Active - DHA"/>
    <n v="7200"/>
    <n v="72"/>
    <n v="13"/>
    <n v="4"/>
    <n v="6200"/>
    <n v="62"/>
    <n v="348"/>
    <x v="0"/>
    <n v="6"/>
    <m/>
    <n v="10"/>
    <x v="0"/>
    <x v="1"/>
    <s v="Error"/>
    <x v="1"/>
    <x v="2"/>
  </r>
  <r>
    <x v="3"/>
    <s v="Go Cheese Processed Angles Plain"/>
    <s v="Go Cheese Processed Angles Plain"/>
    <n v="10000"/>
    <n v="100"/>
    <n v="5"/>
    <n v="6"/>
    <n v="9500"/>
    <n v="95"/>
    <n v="160"/>
    <x v="0"/>
    <n v="160"/>
    <m/>
    <n v="5"/>
    <x v="0"/>
    <x v="1"/>
    <s v="Match"/>
    <x v="1"/>
    <x v="2"/>
  </r>
  <r>
    <x v="3"/>
    <s v="Epigamia Greek Yogurt - Natural"/>
    <s v="Epigamia Greek Yogurt - Natural"/>
    <n v="20000"/>
    <n v="200"/>
    <n v="0"/>
    <n v="1"/>
    <n v="20000"/>
    <n v="200"/>
    <n v="400"/>
    <x v="0"/>
    <n v="400"/>
    <m/>
    <n v="0"/>
    <x v="1"/>
    <x v="2"/>
    <s v="Match"/>
    <x v="2"/>
    <x v="2"/>
  </r>
  <r>
    <x v="3"/>
    <s v="Amul Unsalted Cooking Butter"/>
    <s v="Amul Unsalted Cooking Butter"/>
    <n v="24500"/>
    <n v="245"/>
    <n v="2"/>
    <n v="6"/>
    <n v="23800"/>
    <n v="238"/>
    <n v="500"/>
    <x v="0"/>
    <n v="500"/>
    <m/>
    <n v="7"/>
    <x v="0"/>
    <x v="2"/>
    <s v="Error"/>
    <x v="1"/>
    <x v="2"/>
  </r>
  <r>
    <x v="3"/>
    <s v="The Whole Truth Dark Chocolate Peanut Butter - Creamy"/>
    <s v="The Whole Truth Dark Chocolate Peanut Butter - Creamy"/>
    <n v="23500"/>
    <n v="235"/>
    <n v="25"/>
    <n v="6"/>
    <n v="17400"/>
    <n v="174"/>
    <n v="325"/>
    <x v="0"/>
    <n v="325"/>
    <m/>
    <n v="61"/>
    <x v="0"/>
    <x v="2"/>
    <s v="Error"/>
    <x v="0"/>
    <x v="2"/>
  </r>
  <r>
    <x v="3"/>
    <s v="The Laughing Cow Cheese Slices"/>
    <s v="The Laughing Cow Cheese Slices"/>
    <n v="15500"/>
    <n v="155"/>
    <n v="0"/>
    <n v="2"/>
    <n v="15500"/>
    <n v="155"/>
    <n v="200"/>
    <x v="0"/>
    <n v="200"/>
    <m/>
    <n v="0"/>
    <x v="1"/>
    <x v="2"/>
    <s v="Match"/>
    <x v="2"/>
    <x v="2"/>
  </r>
  <r>
    <x v="3"/>
    <s v="Epigamia Almond Milk Unsweetened Dairy Free"/>
    <s v="Epigamia Almond Milk Unsweetened Dairy Free"/>
    <n v="30000"/>
    <n v="300"/>
    <n v="33"/>
    <n v="4"/>
    <n v="19900"/>
    <n v="199"/>
    <n v="1000"/>
    <x v="0"/>
    <n v="1"/>
    <m/>
    <n v="101"/>
    <x v="0"/>
    <x v="2"/>
    <s v="Error"/>
    <x v="0"/>
    <x v="0"/>
  </r>
  <r>
    <x v="3"/>
    <s v="Go Cheese Spread Plain"/>
    <s v="Go Cheese Spread Plain"/>
    <n v="9900"/>
    <n v="99"/>
    <n v="5"/>
    <n v="6"/>
    <n v="9400"/>
    <n v="94"/>
    <n v="200"/>
    <x v="0"/>
    <n v="200"/>
    <m/>
    <n v="5"/>
    <x v="0"/>
    <x v="1"/>
    <s v="Match"/>
    <x v="1"/>
    <x v="2"/>
  </r>
  <r>
    <x v="3"/>
    <s v="So Good Almond Milk - Natural Unsweetened"/>
    <s v="So Good Almond Milk - Natural Unsweetened"/>
    <n v="7000"/>
    <n v="70"/>
    <n v="0"/>
    <n v="4"/>
    <n v="7000"/>
    <n v="70"/>
    <n v="200"/>
    <x v="0"/>
    <n v="200"/>
    <m/>
    <n v="0"/>
    <x v="0"/>
    <x v="1"/>
    <s v="Match"/>
    <x v="2"/>
    <x v="2"/>
  </r>
  <r>
    <x v="3"/>
    <s v="Amul Cheese Sauce Jalapeno"/>
    <s v="Amul Cheese Sauce Jalapeno"/>
    <n v="7500"/>
    <n v="75"/>
    <n v="0"/>
    <n v="5"/>
    <n v="7500"/>
    <n v="75"/>
    <n v="200"/>
    <x v="0"/>
    <n v="200"/>
    <m/>
    <n v="0"/>
    <x v="0"/>
    <x v="1"/>
    <s v="Match"/>
    <x v="2"/>
    <x v="2"/>
  </r>
  <r>
    <x v="3"/>
    <s v="D'lecta Cream Cheese"/>
    <s v="D'lecta Cream Cheese"/>
    <n v="16900"/>
    <n v="169"/>
    <n v="4"/>
    <n v="4"/>
    <n v="16100"/>
    <n v="161"/>
    <n v="150"/>
    <x v="0"/>
    <n v="150"/>
    <m/>
    <n v="8"/>
    <x v="0"/>
    <x v="2"/>
    <s v="Error"/>
    <x v="1"/>
    <x v="2"/>
  </r>
  <r>
    <x v="3"/>
    <s v="Dlecta Natural Cheddar Slices"/>
    <s v="Dlecta Natural Cheddar Slices"/>
    <n v="19900"/>
    <n v="199"/>
    <n v="5"/>
    <n v="6"/>
    <n v="18900"/>
    <n v="189"/>
    <n v="200"/>
    <x v="0"/>
    <n v="200"/>
    <m/>
    <n v="10"/>
    <x v="0"/>
    <x v="2"/>
    <s v="Match"/>
    <x v="1"/>
    <x v="2"/>
  </r>
  <r>
    <x v="3"/>
    <s v="Suguna Heart- Omega3"/>
    <s v="Suguna Heart- Omega3"/>
    <n v="7200"/>
    <n v="72"/>
    <n v="13"/>
    <n v="4"/>
    <n v="6200"/>
    <n v="62"/>
    <n v="348"/>
    <x v="0"/>
    <n v="6"/>
    <m/>
    <n v="10"/>
    <x v="0"/>
    <x v="1"/>
    <s v="Error"/>
    <x v="1"/>
    <x v="2"/>
  </r>
  <r>
    <x v="3"/>
    <s v="Go Cheese Spread - Garlic"/>
    <s v="Go Cheese Spread - Garlic"/>
    <n v="9900"/>
    <n v="99"/>
    <n v="5"/>
    <n v="6"/>
    <n v="9400"/>
    <n v="94"/>
    <n v="200"/>
    <x v="0"/>
    <n v="200"/>
    <m/>
    <n v="5"/>
    <x v="0"/>
    <x v="1"/>
    <s v="Match"/>
    <x v="1"/>
    <x v="2"/>
  </r>
  <r>
    <x v="3"/>
    <s v="Go Pizza Cheese"/>
    <s v="Go Pizza Cheese"/>
    <n v="14000"/>
    <n v="140"/>
    <n v="5"/>
    <n v="6"/>
    <n v="13300"/>
    <n v="133"/>
    <n v="200"/>
    <x v="0"/>
    <n v="200"/>
    <m/>
    <n v="7"/>
    <x v="0"/>
    <x v="1"/>
    <s v="Match"/>
    <x v="1"/>
    <x v="2"/>
  </r>
  <r>
    <x v="3"/>
    <s v="RRO Cheddar Block Cheese"/>
    <s v="RRO Cheddar Block Cheese"/>
    <n v="29500"/>
    <n v="295"/>
    <n v="50"/>
    <n v="6"/>
    <n v="14700"/>
    <n v="147"/>
    <n v="200"/>
    <x v="0"/>
    <n v="200"/>
    <m/>
    <n v="148"/>
    <x v="0"/>
    <x v="1"/>
    <s v="Match"/>
    <x v="0"/>
    <x v="2"/>
  </r>
  <r>
    <x v="3"/>
    <s v="The Whole Truth Peanut Butter With Dates - Creamy No Sugar"/>
    <s v="The Whole Truth Peanut Butter With Dates - Creamy No Sugar"/>
    <n v="21500"/>
    <n v="215"/>
    <n v="9"/>
    <n v="6"/>
    <n v="19400"/>
    <n v="194"/>
    <n v="325"/>
    <x v="0"/>
    <n v="325"/>
    <m/>
    <n v="21"/>
    <x v="0"/>
    <x v="2"/>
    <s v="Error"/>
    <x v="1"/>
    <x v="2"/>
  </r>
  <r>
    <x v="3"/>
    <s v="Suguna Fit Egg"/>
    <s v="Suguna Fit Egg"/>
    <n v="12000"/>
    <n v="120"/>
    <n v="43"/>
    <n v="4"/>
    <n v="6800"/>
    <n v="68"/>
    <n v="348"/>
    <x v="0"/>
    <n v="6"/>
    <m/>
    <n v="52"/>
    <x v="0"/>
    <x v="1"/>
    <s v="Match"/>
    <x v="0"/>
    <x v="2"/>
  </r>
  <r>
    <x v="3"/>
    <s v="Pantai Coconut Cream"/>
    <s v="Pantai Coconut Cream"/>
    <n v="15000"/>
    <n v="150"/>
    <n v="4"/>
    <n v="4"/>
    <n v="14300"/>
    <n v="143"/>
    <n v="400"/>
    <x v="0"/>
    <n v="400"/>
    <m/>
    <n v="7"/>
    <x v="0"/>
    <x v="1"/>
    <s v="Error"/>
    <x v="1"/>
    <x v="2"/>
  </r>
  <r>
    <x v="3"/>
    <s v="RRO Fresh Ricotta"/>
    <s v="RRO Fresh Ricotta"/>
    <n v="27500"/>
    <n v="275"/>
    <n v="50"/>
    <n v="6"/>
    <n v="13700"/>
    <n v="137"/>
    <n v="200"/>
    <x v="0"/>
    <n v="200"/>
    <m/>
    <n v="138"/>
    <x v="0"/>
    <x v="1"/>
    <s v="Match"/>
    <x v="0"/>
    <x v="2"/>
  </r>
  <r>
    <x v="3"/>
    <s v="Dlecta Cheese Cubes 2"/>
    <s v="Dlecta Cheese Cubes 2"/>
    <n v="14500"/>
    <n v="145"/>
    <n v="5"/>
    <n v="6"/>
    <n v="13700"/>
    <n v="137"/>
    <n v="200"/>
    <x v="0"/>
    <n v="200"/>
    <m/>
    <n v="8"/>
    <x v="0"/>
    <x v="1"/>
    <s v="Error"/>
    <x v="1"/>
    <x v="2"/>
  </r>
  <r>
    <x v="3"/>
    <s v="RRO Mozzarella Pizza Cheese"/>
    <s v="RRO Mozzarella Pizza Cheese"/>
    <n v="27500"/>
    <n v="275"/>
    <n v="50"/>
    <n v="6"/>
    <n v="13700"/>
    <n v="137"/>
    <n v="200"/>
    <x v="0"/>
    <n v="200"/>
    <m/>
    <n v="138"/>
    <x v="0"/>
    <x v="1"/>
    <s v="Match"/>
    <x v="0"/>
    <x v="2"/>
  </r>
  <r>
    <x v="3"/>
    <s v="The Laughing Cow Cheese Cubes"/>
    <s v="The Laughing Cow Cheese Cubes"/>
    <n v="15000"/>
    <n v="150"/>
    <n v="0"/>
    <n v="4"/>
    <n v="15000"/>
    <n v="150"/>
    <n v="200"/>
    <x v="0"/>
    <n v="200"/>
    <m/>
    <n v="0"/>
    <x v="0"/>
    <x v="2"/>
    <s v="Match"/>
    <x v="2"/>
    <x v="2"/>
  </r>
  <r>
    <x v="3"/>
    <s v="Yogabar 100% Pure Peanut Butter Creamy &amp; Yummy Unsweetened"/>
    <s v="Yogabar 100% Pure Peanut Butter Creamy &amp; Yummy Unsweetened"/>
    <n v="22900"/>
    <n v="229"/>
    <n v="10"/>
    <n v="6"/>
    <n v="20600"/>
    <n v="206"/>
    <n v="400"/>
    <x v="0"/>
    <n v="400"/>
    <m/>
    <n v="23"/>
    <x v="0"/>
    <x v="2"/>
    <s v="Match"/>
    <x v="1"/>
    <x v="2"/>
  </r>
  <r>
    <x v="3"/>
    <s v="RRO Burrata Cheese"/>
    <s v="RRO Burrata Cheese"/>
    <n v="25000"/>
    <n v="250"/>
    <n v="50"/>
    <n v="4"/>
    <n v="12500"/>
    <n v="125"/>
    <n v="200"/>
    <x v="0"/>
    <n v="200"/>
    <m/>
    <n v="125"/>
    <x v="0"/>
    <x v="1"/>
    <s v="Match"/>
    <x v="0"/>
    <x v="2"/>
  </r>
  <r>
    <x v="3"/>
    <s v="The Whole Truth Dark Chocolate Peanut Butter - Crunchy"/>
    <s v="The Whole Truth Dark Chocolate Peanut Butter - Crunchy"/>
    <n v="23500"/>
    <n v="235"/>
    <n v="20"/>
    <n v="5"/>
    <n v="18800"/>
    <n v="188"/>
    <n v="325"/>
    <x v="0"/>
    <n v="325"/>
    <m/>
    <n v="47"/>
    <x v="0"/>
    <x v="2"/>
    <s v="Match"/>
    <x v="0"/>
    <x v="2"/>
  </r>
  <r>
    <x v="3"/>
    <s v="Go Cheese Processed Squares"/>
    <s v="Go Cheese Processed Squares"/>
    <n v="12500"/>
    <n v="125"/>
    <n v="5"/>
    <n v="6"/>
    <n v="11800"/>
    <n v="118"/>
    <n v="200"/>
    <x v="0"/>
    <n v="200"/>
    <m/>
    <n v="7"/>
    <x v="0"/>
    <x v="1"/>
    <s v="Error"/>
    <x v="1"/>
    <x v="2"/>
  </r>
  <r>
    <x v="3"/>
    <s v="Funfoods Peanut Butter Crunchy"/>
    <s v="Funfoods Peanut Butter Crunchy"/>
    <n v="16900"/>
    <n v="169"/>
    <n v="7"/>
    <n v="1"/>
    <n v="15600"/>
    <n v="156"/>
    <n v="400"/>
    <x v="0"/>
    <n v="400"/>
    <m/>
    <n v="13"/>
    <x v="1"/>
    <x v="2"/>
    <s v="Error"/>
    <x v="1"/>
    <x v="2"/>
  </r>
  <r>
    <x v="3"/>
    <s v="Amul Safed Makkhan"/>
    <s v="Amul Safed Makkhan"/>
    <n v="23500"/>
    <n v="235"/>
    <n v="1"/>
    <n v="6"/>
    <n v="23200"/>
    <n v="232"/>
    <n v="500"/>
    <x v="0"/>
    <n v="500"/>
    <m/>
    <n v="3"/>
    <x v="0"/>
    <x v="2"/>
    <s v="Match"/>
    <x v="1"/>
    <x v="2"/>
  </r>
  <r>
    <x v="3"/>
    <s v="Go Cheese Spread - Four Pepper (Soft &amp; Creamy)"/>
    <s v="Go Cheese Spread - Four Pepper (Soft &amp; Creamy)"/>
    <n v="9900"/>
    <n v="99"/>
    <n v="5"/>
    <n v="6"/>
    <n v="9400"/>
    <n v="94"/>
    <n v="200"/>
    <x v="0"/>
    <n v="200"/>
    <m/>
    <n v="5"/>
    <x v="0"/>
    <x v="1"/>
    <s v="Match"/>
    <x v="1"/>
    <x v="2"/>
  </r>
  <r>
    <x v="3"/>
    <s v="Dlicia Whip Topping Bottle"/>
    <s v="Dlicia Whip Topping Bottle"/>
    <n v="23500"/>
    <n v="235"/>
    <n v="27"/>
    <n v="5"/>
    <n v="17100"/>
    <n v="171"/>
    <n v="1000"/>
    <x v="0"/>
    <n v="1"/>
    <m/>
    <n v="64"/>
    <x v="0"/>
    <x v="2"/>
    <s v="Match"/>
    <x v="0"/>
    <x v="0"/>
  </r>
  <r>
    <x v="3"/>
    <s v="Amulya Dairy Whitener"/>
    <s v="Amulya Dairy Whitener"/>
    <n v="38000"/>
    <n v="380"/>
    <n v="2"/>
    <n v="4"/>
    <n v="37200"/>
    <n v="372"/>
    <n v="1000"/>
    <x v="0"/>
    <n v="1"/>
    <m/>
    <n v="8"/>
    <x v="0"/>
    <x v="2"/>
    <s v="Match"/>
    <x v="1"/>
    <x v="0"/>
  </r>
  <r>
    <x v="3"/>
    <s v="Laughing Cow Cheese 8 Portion 120Gm Imported"/>
    <s v="Laughing Cow Cheese 8 Portion 120Gm Imported"/>
    <n v="11000"/>
    <n v="110"/>
    <n v="0"/>
    <n v="6"/>
    <n v="11000"/>
    <n v="110"/>
    <n v="120"/>
    <x v="0"/>
    <n v="120"/>
    <m/>
    <n v="0"/>
    <x v="0"/>
    <x v="1"/>
    <s v="Match"/>
    <x v="2"/>
    <x v="2"/>
  </r>
  <r>
    <x v="3"/>
    <s v="The Whole Truth Peanut Butter - Sweetened &amp; Crunchy"/>
    <s v="The Whole Truth Peanut Butter - Sweetened &amp; Crunchy"/>
    <n v="21500"/>
    <n v="215"/>
    <n v="20"/>
    <n v="6"/>
    <n v="17200"/>
    <n v="172"/>
    <n v="325"/>
    <x v="0"/>
    <n v="325"/>
    <m/>
    <n v="43"/>
    <x v="0"/>
    <x v="2"/>
    <s v="Match"/>
    <x v="0"/>
    <x v="2"/>
  </r>
  <r>
    <x v="3"/>
    <s v="Go Processed Cheese Block"/>
    <s v="Go Processed Cheese Block"/>
    <n v="12500"/>
    <n v="125"/>
    <n v="4"/>
    <n v="6"/>
    <n v="11900"/>
    <n v="119"/>
    <n v="200"/>
    <x v="0"/>
    <n v="200"/>
    <m/>
    <n v="6"/>
    <x v="0"/>
    <x v="1"/>
    <s v="Error"/>
    <x v="1"/>
    <x v="2"/>
  </r>
  <r>
    <x v="3"/>
    <s v="Go Cheese Processed Block"/>
    <s v="Go Cheese Processed Block"/>
    <n v="24900"/>
    <n v="249"/>
    <n v="4"/>
    <n v="6"/>
    <n v="23700"/>
    <n v="237"/>
    <n v="400"/>
    <x v="0"/>
    <n v="400"/>
    <m/>
    <n v="12"/>
    <x v="0"/>
    <x v="2"/>
    <s v="Error"/>
    <x v="1"/>
    <x v="2"/>
  </r>
  <r>
    <x v="3"/>
    <s v="RRO Goat Milk Fetta Cheee"/>
    <s v="RRO Goat Milk Fetta Cheee"/>
    <n v="34500"/>
    <n v="345"/>
    <n v="31"/>
    <n v="6"/>
    <n v="23700"/>
    <n v="237"/>
    <n v="100"/>
    <x v="0"/>
    <n v="100"/>
    <m/>
    <n v="108"/>
    <x v="0"/>
    <x v="2"/>
    <s v="Match"/>
    <x v="0"/>
    <x v="1"/>
  </r>
  <r>
    <x v="3"/>
    <s v="RRO Mascarpone Cheese"/>
    <s v="RRO Mascarpone Cheese"/>
    <n v="35500"/>
    <n v="355"/>
    <n v="50"/>
    <n v="6"/>
    <n v="17700"/>
    <n v="177"/>
    <n v="200"/>
    <x v="0"/>
    <n v="200"/>
    <m/>
    <n v="178"/>
    <x v="0"/>
    <x v="2"/>
    <s v="Match"/>
    <x v="0"/>
    <x v="2"/>
  </r>
  <r>
    <x v="3"/>
    <s v="D'lecta Cheddar Cheese"/>
    <s v="D'lecta Cheddar Cheese"/>
    <n v="19900"/>
    <n v="199"/>
    <n v="5"/>
    <n v="6"/>
    <n v="18900"/>
    <n v="189"/>
    <n v="200"/>
    <x v="0"/>
    <n v="200"/>
    <m/>
    <n v="10"/>
    <x v="0"/>
    <x v="2"/>
    <s v="Match"/>
    <x v="1"/>
    <x v="2"/>
  </r>
  <r>
    <x v="3"/>
    <s v="Funfoods Peanut Butter Creamy"/>
    <s v="Funfoods Peanut Butter Creamy"/>
    <n v="16900"/>
    <n v="169"/>
    <n v="0"/>
    <n v="1"/>
    <n v="16900"/>
    <n v="169"/>
    <n v="400"/>
    <x v="0"/>
    <n v="400"/>
    <m/>
    <n v="0"/>
    <x v="1"/>
    <x v="2"/>
    <s v="Match"/>
    <x v="2"/>
    <x v="2"/>
  </r>
  <r>
    <x v="3"/>
    <s v="Pantai Coconut Milk"/>
    <s v="Pantai Coconut Milk"/>
    <n v="15000"/>
    <n v="150"/>
    <n v="0"/>
    <n v="4"/>
    <n v="15000"/>
    <n v="150"/>
    <n v="400"/>
    <x v="0"/>
    <n v="400"/>
    <m/>
    <n v="0"/>
    <x v="0"/>
    <x v="2"/>
    <s v="Match"/>
    <x v="2"/>
    <x v="2"/>
  </r>
  <r>
    <x v="3"/>
    <s v="Dlecta Cheese Block"/>
    <s v="Dlecta Cheese Block"/>
    <n v="14500"/>
    <n v="145"/>
    <n v="0"/>
    <n v="6"/>
    <n v="14500"/>
    <n v="145"/>
    <n v="200"/>
    <x v="0"/>
    <n v="200"/>
    <m/>
    <n v="0"/>
    <x v="0"/>
    <x v="1"/>
    <s v="Match"/>
    <x v="2"/>
    <x v="2"/>
  </r>
  <r>
    <x v="3"/>
    <s v="President Butter - Salted"/>
    <s v="President Butter - Salted"/>
    <n v="5400"/>
    <n v="54"/>
    <n v="0"/>
    <n v="6"/>
    <n v="5400"/>
    <n v="54"/>
    <n v="100"/>
    <x v="0"/>
    <n v="100"/>
    <m/>
    <n v="0"/>
    <x v="0"/>
    <x v="1"/>
    <s v="Match"/>
    <x v="2"/>
    <x v="1"/>
  </r>
  <r>
    <x v="3"/>
    <s v="The Laughing Cow Plain Processed Cheese Block"/>
    <s v="The Laughing Cow Plain Processed Cheese Block"/>
    <n v="15000"/>
    <n v="150"/>
    <n v="0"/>
    <n v="6"/>
    <n v="15000"/>
    <n v="150"/>
    <n v="200"/>
    <x v="0"/>
    <n v="200"/>
    <m/>
    <n v="0"/>
    <x v="0"/>
    <x v="2"/>
    <s v="Match"/>
    <x v="2"/>
    <x v="2"/>
  </r>
  <r>
    <x v="3"/>
    <s v="Yoga Bar Peanut Butter Dark Chocolate Jar"/>
    <s v="Yoga Bar Peanut Butter Dark Chocolate Jar"/>
    <n v="24900"/>
    <n v="249"/>
    <n v="0"/>
    <n v="4"/>
    <n v="24900"/>
    <n v="249"/>
    <n v="400"/>
    <x v="0"/>
    <n v="400"/>
    <m/>
    <n v="0"/>
    <x v="0"/>
    <x v="2"/>
    <s v="Match"/>
    <x v="2"/>
    <x v="2"/>
  </r>
  <r>
    <x v="3"/>
    <s v="The Laughing Cow Cheese Spread Plain"/>
    <s v="The Laughing Cow Cheese Spread Plain"/>
    <n v="11000"/>
    <n v="110"/>
    <n v="0"/>
    <n v="6"/>
    <n v="11000"/>
    <n v="110"/>
    <n v="180"/>
    <x v="0"/>
    <n v="180"/>
    <m/>
    <n v="0"/>
    <x v="0"/>
    <x v="1"/>
    <s v="Match"/>
    <x v="2"/>
    <x v="2"/>
  </r>
  <r>
    <x v="3"/>
    <s v="Amul Malai Paneer Fresh"/>
    <s v="Amul Malai Paneer Fresh"/>
    <n v="7600"/>
    <n v="76"/>
    <n v="3"/>
    <n v="0"/>
    <n v="7300"/>
    <n v="73"/>
    <n v="200"/>
    <x v="1"/>
    <n v="200"/>
    <m/>
    <n v="3"/>
    <x v="2"/>
    <x v="1"/>
    <s v="Error"/>
    <x v="1"/>
    <x v="2"/>
  </r>
  <r>
    <x v="3"/>
    <s v="Amul Taaza Toned Homogenised Milk"/>
    <s v="Amul Taaza Toned Homogenised Milk"/>
    <n v="6600"/>
    <n v="66"/>
    <n v="3"/>
    <n v="0"/>
    <n v="6400"/>
    <n v="64"/>
    <n v="1000"/>
    <x v="1"/>
    <n v="1"/>
    <m/>
    <n v="2"/>
    <x v="2"/>
    <x v="1"/>
    <s v="Match"/>
    <x v="1"/>
    <x v="0"/>
  </r>
  <r>
    <x v="3"/>
    <s v="Amul Fresh Cream"/>
    <s v="Amul Fresh Cream"/>
    <n v="6300"/>
    <n v="63"/>
    <n v="0"/>
    <n v="0"/>
    <n v="6300"/>
    <n v="63"/>
    <n v="250"/>
    <x v="1"/>
    <n v="250"/>
    <m/>
    <n v="0"/>
    <x v="2"/>
    <x v="1"/>
    <s v="Match"/>
    <x v="2"/>
    <x v="2"/>
  </r>
  <r>
    <x v="3"/>
    <s v="Amul Lactose Free Milk"/>
    <s v="Amul Lactose Free Milk"/>
    <n v="2500"/>
    <n v="25"/>
    <n v="4"/>
    <n v="0"/>
    <n v="2400"/>
    <n v="24"/>
    <n v="250"/>
    <x v="1"/>
    <n v="250"/>
    <m/>
    <n v="1"/>
    <x v="2"/>
    <x v="0"/>
    <s v="Match"/>
    <x v="1"/>
    <x v="2"/>
  </r>
  <r>
    <x v="3"/>
    <s v="The Bake Shop Whole Wheat Bread"/>
    <s v="The Bake Shop Whole Wheat Bread"/>
    <n v="4000"/>
    <n v="40"/>
    <n v="0"/>
    <n v="0"/>
    <n v="4000"/>
    <n v="40"/>
    <n v="400"/>
    <x v="1"/>
    <n v="400"/>
    <m/>
    <n v="0"/>
    <x v="2"/>
    <x v="0"/>
    <s v="Match"/>
    <x v="2"/>
    <x v="2"/>
  </r>
  <r>
    <x v="3"/>
    <s v="Amul Slim Trim Skimmed Milk"/>
    <s v="Amul Slim Trim Skimmed Milk"/>
    <n v="7500"/>
    <n v="75"/>
    <n v="0"/>
    <n v="0"/>
    <n v="7500"/>
    <n v="75"/>
    <n v="1000"/>
    <x v="1"/>
    <n v="1"/>
    <m/>
    <n v="0"/>
    <x v="2"/>
    <x v="1"/>
    <s v="Match"/>
    <x v="2"/>
    <x v="0"/>
  </r>
  <r>
    <x v="3"/>
    <s v="Amul Cheese Slices"/>
    <s v="Amul Cheese Slices"/>
    <n v="7100"/>
    <n v="71"/>
    <n v="1"/>
    <n v="0"/>
    <n v="7000"/>
    <n v="70"/>
    <n v="100"/>
    <x v="1"/>
    <n v="100"/>
    <m/>
    <n v="1"/>
    <x v="2"/>
    <x v="1"/>
    <s v="Match"/>
    <x v="1"/>
    <x v="1"/>
  </r>
  <r>
    <x v="3"/>
    <s v="Amul Pizza Cheese - Mozzarella"/>
    <s v="Amul Pizza Cheese - Mozzarella"/>
    <n v="10000"/>
    <n v="100"/>
    <n v="1"/>
    <n v="0"/>
    <n v="9900"/>
    <n v="99"/>
    <n v="200"/>
    <x v="1"/>
    <n v="200"/>
    <m/>
    <n v="1"/>
    <x v="2"/>
    <x v="1"/>
    <s v="Match"/>
    <x v="1"/>
    <x v="2"/>
  </r>
  <r>
    <x v="3"/>
    <s v="The Bake Shop Pizza Base Whole Wheat"/>
    <s v="The Bake Shop Pizza Base Whole Wheat"/>
    <n v="3000"/>
    <n v="30"/>
    <n v="0"/>
    <n v="0"/>
    <n v="3000"/>
    <n v="30"/>
    <n v="150"/>
    <x v="1"/>
    <n v="150"/>
    <m/>
    <n v="0"/>
    <x v="2"/>
    <x v="0"/>
    <s v="Match"/>
    <x v="2"/>
    <x v="2"/>
  </r>
  <r>
    <x v="3"/>
    <s v="Nestle A+ Slim Dahi - Low Fat"/>
    <s v="Nestle A+ Slim Dahi - Low Fat"/>
    <n v="7800"/>
    <n v="78"/>
    <n v="3"/>
    <n v="0"/>
    <n v="7500"/>
    <n v="75"/>
    <n v="400"/>
    <x v="1"/>
    <n v="400"/>
    <m/>
    <n v="3"/>
    <x v="2"/>
    <x v="1"/>
    <s v="Error"/>
    <x v="1"/>
    <x v="2"/>
  </r>
  <r>
    <x v="3"/>
    <s v="Britannia Cheese Garlic Bread"/>
    <s v="Britannia Cheese Garlic Bread"/>
    <n v="3500"/>
    <n v="35"/>
    <n v="0"/>
    <n v="0"/>
    <n v="3500"/>
    <n v="35"/>
    <n v="300"/>
    <x v="1"/>
    <n v="300"/>
    <m/>
    <n v="0"/>
    <x v="2"/>
    <x v="0"/>
    <s v="Match"/>
    <x v="2"/>
    <x v="2"/>
  </r>
  <r>
    <x v="3"/>
    <s v="The Bake Shop Whole Wheat Ladi Pav"/>
    <s v="The Bake Shop Whole Wheat Ladi Pav"/>
    <n v="4000"/>
    <n v="40"/>
    <n v="0"/>
    <n v="0"/>
    <n v="4000"/>
    <n v="40"/>
    <n v="200"/>
    <x v="1"/>
    <n v="200"/>
    <m/>
    <n v="0"/>
    <x v="2"/>
    <x v="0"/>
    <s v="Match"/>
    <x v="2"/>
    <x v="2"/>
  </r>
  <r>
    <x v="3"/>
    <s v="Amul Cheese Spread Yummy Plain"/>
    <s v="Amul Cheese Spread Yummy Plain"/>
    <n v="8500"/>
    <n v="85"/>
    <n v="0"/>
    <n v="0"/>
    <n v="8500"/>
    <n v="85"/>
    <n v="200"/>
    <x v="1"/>
    <n v="200"/>
    <m/>
    <n v="0"/>
    <x v="2"/>
    <x v="1"/>
    <s v="Match"/>
    <x v="2"/>
    <x v="2"/>
  </r>
  <r>
    <x v="3"/>
    <s v="Britannia Atta Kulcha"/>
    <s v="Britannia Atta Kulcha"/>
    <n v="3000"/>
    <n v="30"/>
    <n v="0"/>
    <n v="0"/>
    <n v="3000"/>
    <n v="30"/>
    <n v="250"/>
    <x v="1"/>
    <n v="250"/>
    <m/>
    <n v="0"/>
    <x v="2"/>
    <x v="0"/>
    <s v="Match"/>
    <x v="2"/>
    <x v="2"/>
  </r>
  <r>
    <x v="3"/>
    <s v="Suguna Nourish Egg"/>
    <s v="Suguna Nourish Egg"/>
    <n v="6200"/>
    <n v="62"/>
    <n v="0"/>
    <n v="0"/>
    <n v="6200"/>
    <n v="62"/>
    <n v="696"/>
    <x v="1"/>
    <n v="12"/>
    <m/>
    <n v="0"/>
    <x v="2"/>
    <x v="1"/>
    <s v="Match"/>
    <x v="2"/>
    <x v="0"/>
  </r>
  <r>
    <x v="3"/>
    <s v="The Bake Shop Multi Grain Bread"/>
    <s v="The Bake Shop Multi Grain Bread"/>
    <n v="6500"/>
    <n v="65"/>
    <n v="0"/>
    <n v="0"/>
    <n v="6500"/>
    <n v="65"/>
    <n v="400"/>
    <x v="1"/>
    <n v="400"/>
    <m/>
    <n v="0"/>
    <x v="2"/>
    <x v="1"/>
    <s v="Match"/>
    <x v="2"/>
    <x v="2"/>
  </r>
  <r>
    <x v="3"/>
    <s v="Nestle A+ Slim Milk"/>
    <s v="Nestle A+ Slim Milk"/>
    <n v="8900"/>
    <n v="89"/>
    <n v="0"/>
    <n v="0"/>
    <n v="8900"/>
    <n v="89"/>
    <n v="1000"/>
    <x v="1"/>
    <n v="1"/>
    <m/>
    <n v="0"/>
    <x v="2"/>
    <x v="1"/>
    <s v="Match"/>
    <x v="2"/>
    <x v="0"/>
  </r>
  <r>
    <x v="3"/>
    <s v="Go Cheese Pizza Blend Mozzarella + Cheddar"/>
    <s v="Go Cheese Pizza Blend Mozzarella + Cheddar"/>
    <n v="12500"/>
    <n v="125"/>
    <n v="5"/>
    <n v="0"/>
    <n v="11800"/>
    <n v="118"/>
    <n v="200"/>
    <x v="1"/>
    <n v="200"/>
    <m/>
    <n v="7"/>
    <x v="2"/>
    <x v="1"/>
    <s v="Error"/>
    <x v="1"/>
    <x v="2"/>
  </r>
  <r>
    <x v="3"/>
    <s v="The Whole Truth Peanut Butter - Unsweetened &amp; Crunchy"/>
    <s v="The Whole Truth Peanut Butter - Unsweetened &amp; Crunchy"/>
    <n v="18500"/>
    <n v="185"/>
    <n v="20"/>
    <n v="0"/>
    <n v="14800"/>
    <n v="148"/>
    <n v="325"/>
    <x v="1"/>
    <n v="325"/>
    <m/>
    <n v="37"/>
    <x v="2"/>
    <x v="1"/>
    <s v="Match"/>
    <x v="0"/>
    <x v="2"/>
  </r>
  <r>
    <x v="3"/>
    <s v="Amul Cheese Spread Spicy Garlic"/>
    <s v="Amul Cheese Spread Spicy Garlic"/>
    <n v="8500"/>
    <n v="85"/>
    <n v="3"/>
    <n v="0"/>
    <n v="8200"/>
    <n v="82"/>
    <n v="200"/>
    <x v="1"/>
    <n v="200"/>
    <m/>
    <n v="3"/>
    <x v="2"/>
    <x v="1"/>
    <s v="Error"/>
    <x v="1"/>
    <x v="2"/>
  </r>
  <r>
    <x v="3"/>
    <s v="The Bake Shop Burger Buns"/>
    <s v="The Bake Shop Burger Buns"/>
    <n v="2000"/>
    <n v="20"/>
    <n v="0"/>
    <n v="0"/>
    <n v="2000"/>
    <n v="20"/>
    <n v="100"/>
    <x v="1"/>
    <n v="100"/>
    <m/>
    <n v="0"/>
    <x v="2"/>
    <x v="0"/>
    <s v="Match"/>
    <x v="2"/>
    <x v="1"/>
  </r>
  <r>
    <x v="3"/>
    <s v="D'lecta Shredded Mozzarella Cheese"/>
    <s v="D'lecta Shredded Mozzarella Cheese"/>
    <n v="10000"/>
    <n v="100"/>
    <n v="5"/>
    <n v="0"/>
    <n v="9500"/>
    <n v="95"/>
    <n v="140"/>
    <x v="1"/>
    <n v="140"/>
    <m/>
    <n v="5"/>
    <x v="2"/>
    <x v="1"/>
    <s v="Match"/>
    <x v="1"/>
    <x v="2"/>
  </r>
  <r>
    <x v="3"/>
    <s v="Britannia Burger Bun with Sesame Seed"/>
    <s v="Britannia Burger Bun with Sesame Seed"/>
    <n v="3000"/>
    <n v="30"/>
    <n v="0"/>
    <n v="0"/>
    <n v="3000"/>
    <n v="30"/>
    <n v="200"/>
    <x v="1"/>
    <n v="200"/>
    <m/>
    <n v="0"/>
    <x v="2"/>
    <x v="0"/>
    <s v="Match"/>
    <x v="2"/>
    <x v="2"/>
  </r>
  <r>
    <x v="3"/>
    <s v="Suguna Vitamin D Egg"/>
    <s v="Suguna Vitamin D Egg"/>
    <n v="7500"/>
    <n v="75"/>
    <n v="17"/>
    <n v="0"/>
    <n v="6200"/>
    <n v="62"/>
    <n v="348"/>
    <x v="1"/>
    <n v="6"/>
    <m/>
    <n v="13"/>
    <x v="2"/>
    <x v="1"/>
    <s v="Match"/>
    <x v="0"/>
    <x v="2"/>
  </r>
  <r>
    <x v="3"/>
    <s v="Pillsbury Pancake Mix - Funfetti"/>
    <s v="Pillsbury Pancake Mix - Funfetti"/>
    <n v="9900"/>
    <n v="99"/>
    <n v="11"/>
    <n v="0"/>
    <n v="8800"/>
    <n v="88"/>
    <n v="162"/>
    <x v="1"/>
    <n v="162"/>
    <m/>
    <n v="11"/>
    <x v="2"/>
    <x v="1"/>
    <s v="Match"/>
    <x v="1"/>
    <x v="2"/>
  </r>
  <r>
    <x v="3"/>
    <s v="Prabhat Malai Paneer Pouch"/>
    <s v="Prabhat Malai Paneer Pouch"/>
    <n v="8000"/>
    <n v="80"/>
    <n v="0"/>
    <n v="0"/>
    <n v="8000"/>
    <n v="80"/>
    <n v="200"/>
    <x v="1"/>
    <n v="200"/>
    <m/>
    <n v="0"/>
    <x v="2"/>
    <x v="1"/>
    <s v="Match"/>
    <x v="2"/>
    <x v="2"/>
  </r>
  <r>
    <x v="3"/>
    <s v="Suguna Nourish Egg"/>
    <s v="Suguna Nourish Egg"/>
    <n v="7200"/>
    <n v="72"/>
    <n v="16"/>
    <n v="0"/>
    <n v="6000"/>
    <n v="60"/>
    <n v="348"/>
    <x v="1"/>
    <n v="6"/>
    <m/>
    <n v="12"/>
    <x v="2"/>
    <x v="1"/>
    <s v="Error"/>
    <x v="0"/>
    <x v="2"/>
  </r>
  <r>
    <x v="3"/>
    <s v="RRO Mozzarella Block Cheese"/>
    <s v="RRO Mozzarella Block Cheese"/>
    <n v="29500"/>
    <n v="295"/>
    <n v="50"/>
    <n v="0"/>
    <n v="14700"/>
    <n v="147"/>
    <n v="200"/>
    <x v="1"/>
    <n v="200"/>
    <m/>
    <n v="148"/>
    <x v="2"/>
    <x v="1"/>
    <s v="Match"/>
    <x v="0"/>
    <x v="2"/>
  </r>
  <r>
    <x v="4"/>
    <s v="Mother Dairy Toned Milk Pouch"/>
    <s v="Mother Dairy Toned Milk Pouch"/>
    <n v="2500"/>
    <n v="25"/>
    <n v="0"/>
    <n v="4"/>
    <n v="2500"/>
    <n v="25"/>
    <n v="500"/>
    <x v="0"/>
    <n v="500"/>
    <m/>
    <n v="0"/>
    <x v="0"/>
    <x v="0"/>
    <s v="Match"/>
    <x v="2"/>
    <x v="2"/>
  </r>
  <r>
    <x v="4"/>
    <s v="Mother Dairy Classic Curd"/>
    <s v="Mother Dairy Classic Curd"/>
    <n v="3000"/>
    <n v="30"/>
    <n v="3"/>
    <n v="6"/>
    <n v="2900"/>
    <n v="29"/>
    <n v="400"/>
    <x v="0"/>
    <n v="400"/>
    <m/>
    <n v="1"/>
    <x v="0"/>
    <x v="0"/>
    <s v="Match"/>
    <x v="1"/>
    <x v="2"/>
  </r>
  <r>
    <x v="4"/>
    <s v="Mother Dairy Ultra Full Cream Milk"/>
    <s v="Mother Dairy Ultra Full Cream Milk"/>
    <n v="3100"/>
    <n v="31"/>
    <n v="0"/>
    <n v="4"/>
    <n v="3100"/>
    <n v="31"/>
    <n v="500"/>
    <x v="0"/>
    <n v="500"/>
    <m/>
    <n v="0"/>
    <x v="0"/>
    <x v="0"/>
    <s v="Match"/>
    <x v="2"/>
    <x v="2"/>
  </r>
  <r>
    <x v="4"/>
    <s v="Amul Butter - Pasteurised"/>
    <s v="Amul Butter - Pasteurised"/>
    <n v="5000"/>
    <n v="50"/>
    <n v="2"/>
    <n v="6"/>
    <n v="4900"/>
    <n v="49"/>
    <n v="100"/>
    <x v="0"/>
    <n v="100"/>
    <m/>
    <n v="1"/>
    <x v="0"/>
    <x v="0"/>
    <s v="Match"/>
    <x v="1"/>
    <x v="1"/>
  </r>
  <r>
    <x v="4"/>
    <s v="Britannia Sandwich White Bread"/>
    <s v="Britannia Sandwich White Bread"/>
    <n v="3300"/>
    <n v="33"/>
    <n v="0"/>
    <n v="4"/>
    <n v="3300"/>
    <n v="33"/>
    <n v="350"/>
    <x v="0"/>
    <n v="350"/>
    <m/>
    <n v="0"/>
    <x v="0"/>
    <x v="0"/>
    <s v="Match"/>
    <x v="2"/>
    <x v="2"/>
  </r>
  <r>
    <x v="4"/>
    <s v="iD Curd Pouch"/>
    <s v="iD Curd Pouch"/>
    <n v="3500"/>
    <n v="35"/>
    <n v="2"/>
    <n v="6"/>
    <n v="3400"/>
    <n v="34"/>
    <n v="400"/>
    <x v="0"/>
    <n v="400"/>
    <m/>
    <n v="1"/>
    <x v="0"/>
    <x v="0"/>
    <s v="Error"/>
    <x v="1"/>
    <x v="2"/>
  </r>
  <r>
    <x v="4"/>
    <s v="iD Idli &amp; Dosa Batter"/>
    <s v="iD Idli &amp; Dosa Batter"/>
    <n v="8000"/>
    <n v="80"/>
    <n v="15"/>
    <n v="6"/>
    <n v="6800"/>
    <n v="68"/>
    <n v="1000"/>
    <x v="0"/>
    <n v="1"/>
    <m/>
    <n v="12"/>
    <x v="0"/>
    <x v="1"/>
    <s v="Match"/>
    <x v="1"/>
    <x v="0"/>
  </r>
  <r>
    <x v="4"/>
    <s v="Britannia 100% Whole Wheat Bread"/>
    <s v="Britannia 100% Whole Wheat Bread"/>
    <n v="4500"/>
    <n v="45"/>
    <n v="0"/>
    <n v="4"/>
    <n v="4500"/>
    <n v="45"/>
    <n v="450"/>
    <x v="0"/>
    <n v="450"/>
    <m/>
    <n v="0"/>
    <x v="0"/>
    <x v="0"/>
    <s v="Match"/>
    <x v="2"/>
    <x v="2"/>
  </r>
  <r>
    <x v="4"/>
    <s v="Britannia Healthy Slice Sandwich Bread"/>
    <s v="Britannia Healthy Slice Sandwich Bread"/>
    <n v="4000"/>
    <n v="40"/>
    <n v="0"/>
    <n v="4"/>
    <n v="4000"/>
    <n v="40"/>
    <n v="450"/>
    <x v="0"/>
    <n v="450"/>
    <m/>
    <n v="0"/>
    <x v="0"/>
    <x v="0"/>
    <s v="Match"/>
    <x v="2"/>
    <x v="2"/>
  </r>
  <r>
    <x v="4"/>
    <s v="Gowardhan Classic Block Fresh Paneer"/>
    <s v="Gowardhan Classic Block Fresh Paneer"/>
    <n v="8900"/>
    <n v="89"/>
    <n v="8"/>
    <n v="6"/>
    <n v="8100"/>
    <n v="81"/>
    <n v="200"/>
    <x v="0"/>
    <n v="200"/>
    <m/>
    <n v="8"/>
    <x v="0"/>
    <x v="1"/>
    <s v="Error"/>
    <x v="1"/>
    <x v="2"/>
  </r>
  <r>
    <x v="4"/>
    <s v="Amul Processed Cheese Cubes"/>
    <s v="Amul Processed Cheese Cubes"/>
    <n v="10600"/>
    <n v="106"/>
    <n v="4"/>
    <n v="6"/>
    <n v="10100"/>
    <n v="101"/>
    <n v="200"/>
    <x v="0"/>
    <n v="200"/>
    <m/>
    <n v="5"/>
    <x v="0"/>
    <x v="1"/>
    <s v="Error"/>
    <x v="1"/>
    <x v="2"/>
  </r>
  <r>
    <x v="4"/>
    <s v="Britannia Pav"/>
    <s v="Britannia Pav"/>
    <n v="2200"/>
    <n v="22"/>
    <n v="0"/>
    <n v="4"/>
    <n v="2200"/>
    <n v="22"/>
    <n v="250"/>
    <x v="0"/>
    <n v="250"/>
    <m/>
    <n v="0"/>
    <x v="0"/>
    <x v="0"/>
    <s v="Match"/>
    <x v="2"/>
    <x v="2"/>
  </r>
  <r>
    <x v="4"/>
    <s v="Amul Butter - Pasteurised"/>
    <s v="Amul Butter - Pasteurised"/>
    <n v="24500"/>
    <n v="245"/>
    <n v="2"/>
    <n v="6"/>
    <n v="24000"/>
    <n v="240"/>
    <n v="500"/>
    <x v="0"/>
    <n v="500"/>
    <m/>
    <n v="5"/>
    <x v="0"/>
    <x v="2"/>
    <s v="Match"/>
    <x v="1"/>
    <x v="2"/>
  </r>
  <r>
    <x v="4"/>
    <s v="Arden Eggs White"/>
    <s v="Arden Eggs White"/>
    <n v="9700"/>
    <n v="97"/>
    <n v="0"/>
    <n v="4"/>
    <n v="9700"/>
    <n v="97"/>
    <n v="696"/>
    <x v="0"/>
    <n v="12"/>
    <m/>
    <n v="0"/>
    <x v="0"/>
    <x v="1"/>
    <s v="Match"/>
    <x v="2"/>
    <x v="0"/>
  </r>
  <r>
    <x v="4"/>
    <s v="Arden Eggs White"/>
    <s v="Arden Eggs White"/>
    <n v="6500"/>
    <n v="65"/>
    <n v="15"/>
    <n v="4"/>
    <n v="5500"/>
    <n v="55"/>
    <n v="348"/>
    <x v="0"/>
    <n v="6"/>
    <m/>
    <n v="10"/>
    <x v="0"/>
    <x v="1"/>
    <s v="Match"/>
    <x v="1"/>
    <x v="2"/>
  </r>
  <r>
    <x v="4"/>
    <s v="Nestle A+ Nourish Dahi"/>
    <s v="Nestle A+ Nourish Dahi"/>
    <n v="3500"/>
    <n v="35"/>
    <n v="2"/>
    <n v="6"/>
    <n v="3400"/>
    <n v="34"/>
    <n v="200"/>
    <x v="0"/>
    <n v="200"/>
    <m/>
    <n v="1"/>
    <x v="0"/>
    <x v="0"/>
    <s v="Error"/>
    <x v="1"/>
    <x v="2"/>
  </r>
  <r>
    <x v="4"/>
    <s v="Britannia Burger Bun with Sesame Seed"/>
    <s v="Britannia Burger Bun with Sesame Seed"/>
    <n v="1500"/>
    <n v="15"/>
    <n v="0"/>
    <n v="4"/>
    <n v="1500"/>
    <n v="15"/>
    <n v="100"/>
    <x v="0"/>
    <n v="100"/>
    <m/>
    <n v="0"/>
    <x v="0"/>
    <x v="0"/>
    <s v="Match"/>
    <x v="2"/>
    <x v="1"/>
  </r>
  <r>
    <x v="4"/>
    <s v="Amul Frozen Malai Paneer"/>
    <s v="Amul Frozen Malai Paneer"/>
    <n v="7500"/>
    <n v="75"/>
    <n v="2"/>
    <n v="6"/>
    <n v="7300"/>
    <n v="73"/>
    <n v="200"/>
    <x v="0"/>
    <n v="200"/>
    <m/>
    <n v="2"/>
    <x v="0"/>
    <x v="1"/>
    <s v="Error"/>
    <x v="1"/>
    <x v="2"/>
  </r>
  <r>
    <x v="4"/>
    <s v="iD Natural Paneer"/>
    <s v="iD Natural Paneer"/>
    <n v="10500"/>
    <n v="105"/>
    <n v="5"/>
    <n v="6"/>
    <n v="9900"/>
    <n v="99"/>
    <n v="200"/>
    <x v="0"/>
    <n v="200"/>
    <m/>
    <n v="6"/>
    <x v="0"/>
    <x v="1"/>
    <s v="Error"/>
    <x v="1"/>
    <x v="2"/>
  </r>
  <r>
    <x v="4"/>
    <s v="Britannia Fruit Bun"/>
    <s v="Britannia Fruit Bun"/>
    <n v="1700"/>
    <n v="17"/>
    <n v="0"/>
    <n v="3"/>
    <n v="1700"/>
    <n v="17"/>
    <n v="100"/>
    <x v="0"/>
    <n v="100"/>
    <m/>
    <n v="0"/>
    <x v="0"/>
    <x v="0"/>
    <s v="Match"/>
    <x v="2"/>
    <x v="1"/>
  </r>
  <r>
    <x v="4"/>
    <s v="Amul Cheese - Processed Slices"/>
    <s v="Amul Cheese - Processed Slices"/>
    <n v="12200"/>
    <n v="122"/>
    <n v="1"/>
    <n v="6"/>
    <n v="12000"/>
    <n v="120"/>
    <n v="200"/>
    <x v="0"/>
    <n v="200"/>
    <m/>
    <n v="2"/>
    <x v="0"/>
    <x v="1"/>
    <s v="Error"/>
    <x v="1"/>
    <x v="2"/>
  </r>
  <r>
    <x v="4"/>
    <s v="iD Curd Cup"/>
    <s v="iD Curd Cup"/>
    <n v="6000"/>
    <n v="60"/>
    <n v="0"/>
    <n v="6"/>
    <n v="6000"/>
    <n v="60"/>
    <n v="400"/>
    <x v="0"/>
    <n v="400"/>
    <m/>
    <n v="0"/>
    <x v="0"/>
    <x v="1"/>
    <s v="Match"/>
    <x v="2"/>
    <x v="2"/>
  </r>
  <r>
    <x v="4"/>
    <s v="The Bake Shop Premium White Sandwich Bread"/>
    <s v="The Bake Shop Premium White Sandwich Bread"/>
    <n v="3000"/>
    <n v="30"/>
    <n v="0"/>
    <n v="1"/>
    <n v="3000"/>
    <n v="30"/>
    <n v="400"/>
    <x v="0"/>
    <n v="400"/>
    <m/>
    <n v="0"/>
    <x v="1"/>
    <x v="0"/>
    <s v="Match"/>
    <x v="2"/>
    <x v="2"/>
  </r>
  <r>
    <x v="4"/>
    <s v="Britannia Multigrain Bread"/>
    <s v="Britannia Multigrain Bread"/>
    <n v="5500"/>
    <n v="55"/>
    <n v="0"/>
    <n v="4"/>
    <n v="5500"/>
    <n v="55"/>
    <n v="400"/>
    <x v="0"/>
    <n v="400"/>
    <m/>
    <n v="0"/>
    <x v="0"/>
    <x v="1"/>
    <s v="Match"/>
    <x v="2"/>
    <x v="2"/>
  </r>
  <r>
    <x v="4"/>
    <s v="Amul Processed Cheese Block"/>
    <s v="Amul Processed Cheese Block"/>
    <n v="10600"/>
    <n v="106"/>
    <n v="0"/>
    <n v="6"/>
    <n v="10600"/>
    <n v="106"/>
    <n v="200"/>
    <x v="0"/>
    <n v="200"/>
    <m/>
    <n v="0"/>
    <x v="0"/>
    <x v="1"/>
    <s v="Match"/>
    <x v="2"/>
    <x v="2"/>
  </r>
  <r>
    <x v="4"/>
    <s v="Nestle A+ Nourish Dahi"/>
    <s v="Nestle A+ Nourish Dahi"/>
    <n v="7000"/>
    <n v="70"/>
    <n v="2"/>
    <n v="6"/>
    <n v="6800"/>
    <n v="68"/>
    <n v="400"/>
    <x v="0"/>
    <n v="400"/>
    <m/>
    <n v="2"/>
    <x v="0"/>
    <x v="1"/>
    <s v="Error"/>
    <x v="1"/>
    <x v="2"/>
  </r>
  <r>
    <x v="4"/>
    <s v="Arden Eggs Brown"/>
    <s v="Arden Eggs Brown"/>
    <n v="8500"/>
    <n v="85"/>
    <n v="7"/>
    <n v="4"/>
    <n v="7900"/>
    <n v="79"/>
    <n v="348"/>
    <x v="0"/>
    <n v="6"/>
    <m/>
    <n v="6"/>
    <x v="0"/>
    <x v="1"/>
    <s v="Match"/>
    <x v="1"/>
    <x v="2"/>
  </r>
  <r>
    <x v="4"/>
    <s v="Epigamia Misti Doi"/>
    <s v="Epigamia Misti Doi"/>
    <n v="3000"/>
    <n v="30"/>
    <n v="0"/>
    <n v="6"/>
    <n v="3000"/>
    <n v="30"/>
    <n v="85"/>
    <x v="0"/>
    <n v="85"/>
    <m/>
    <n v="0"/>
    <x v="0"/>
    <x v="0"/>
    <s v="Match"/>
    <x v="2"/>
    <x v="1"/>
  </r>
  <r>
    <x v="4"/>
    <s v="Amul Cheese - Block"/>
    <s v="Amul Cheese - Block"/>
    <n v="24500"/>
    <n v="245"/>
    <n v="2"/>
    <n v="6"/>
    <n v="24000"/>
    <n v="240"/>
    <n v="500"/>
    <x v="0"/>
    <n v="500"/>
    <m/>
    <n v="5"/>
    <x v="0"/>
    <x v="2"/>
    <s v="Match"/>
    <x v="1"/>
    <x v="2"/>
  </r>
  <r>
    <x v="4"/>
    <s v="Amul Butter - Pasteurised (School Pack)"/>
    <s v="Amul Butter - Pasteurised (School Pack)"/>
    <n v="5900"/>
    <n v="59"/>
    <n v="3"/>
    <n v="6"/>
    <n v="5700"/>
    <n v="57"/>
    <n v="100"/>
    <x v="0"/>
    <n v="100"/>
    <m/>
    <n v="2"/>
    <x v="0"/>
    <x v="1"/>
    <s v="Match"/>
    <x v="1"/>
    <x v="1"/>
  </r>
  <r>
    <x v="4"/>
    <s v="Britannia Brown Bread"/>
    <s v="Britannia Brown Bread"/>
    <n v="4200"/>
    <n v="42"/>
    <n v="0"/>
    <n v="4"/>
    <n v="4200"/>
    <n v="42"/>
    <n v="400"/>
    <x v="0"/>
    <n v="400"/>
    <m/>
    <n v="0"/>
    <x v="0"/>
    <x v="0"/>
    <s v="Match"/>
    <x v="2"/>
    <x v="2"/>
  </r>
  <r>
    <x v="4"/>
    <s v="Amul Fresh Cream"/>
    <s v="Amul Fresh Cream"/>
    <n v="19700"/>
    <n v="197"/>
    <n v="3"/>
    <n v="3"/>
    <n v="19100"/>
    <n v="191"/>
    <n v="1000"/>
    <x v="0"/>
    <n v="1"/>
    <m/>
    <n v="6"/>
    <x v="0"/>
    <x v="2"/>
    <s v="Match"/>
    <x v="1"/>
    <x v="0"/>
  </r>
  <r>
    <x v="4"/>
    <s v="Epigamia Natural Greek Yogurt"/>
    <s v="Epigamia Natural Greek Yogurt"/>
    <n v="4500"/>
    <n v="45"/>
    <n v="0"/>
    <n v="6"/>
    <n v="4500"/>
    <n v="45"/>
    <n v="90"/>
    <x v="0"/>
    <n v="90"/>
    <m/>
    <n v="0"/>
    <x v="0"/>
    <x v="0"/>
    <s v="Match"/>
    <x v="2"/>
    <x v="1"/>
  </r>
  <r>
    <x v="4"/>
    <s v="The Bake Shop Pizza Base"/>
    <s v="The Bake Shop Pizza Base"/>
    <n v="3000"/>
    <n v="30"/>
    <n v="0"/>
    <n v="1"/>
    <n v="3000"/>
    <n v="30"/>
    <n v="150"/>
    <x v="0"/>
    <n v="150"/>
    <m/>
    <n v="0"/>
    <x v="1"/>
    <x v="0"/>
    <s v="Match"/>
    <x v="2"/>
    <x v="2"/>
  </r>
  <r>
    <x v="4"/>
    <s v="Amul Delicious Fat Spread - Cholesterol Free"/>
    <s v="Amul Delicious Fat Spread - Cholesterol Free"/>
    <n v="1800"/>
    <n v="18"/>
    <n v="5"/>
    <n v="6"/>
    <n v="1700"/>
    <n v="17"/>
    <n v="100"/>
    <x v="0"/>
    <n v="100"/>
    <m/>
    <n v="1"/>
    <x v="0"/>
    <x v="0"/>
    <s v="Error"/>
    <x v="1"/>
    <x v="1"/>
  </r>
  <r>
    <x v="4"/>
    <s v="D'lecta Dairy Cream"/>
    <s v="D'lecta Dairy Cream"/>
    <n v="5400"/>
    <n v="54"/>
    <n v="5"/>
    <n v="6"/>
    <n v="5100"/>
    <n v="51"/>
    <n v="200"/>
    <x v="0"/>
    <n v="200"/>
    <m/>
    <n v="3"/>
    <x v="0"/>
    <x v="1"/>
    <s v="Error"/>
    <x v="1"/>
    <x v="2"/>
  </r>
  <r>
    <x v="4"/>
    <s v="Nestle A+ Actiplus Probiotic Dahi Plain Curd"/>
    <s v="Nestle A+ Actiplus Probiotic Dahi Plain Curd"/>
    <n v="7800"/>
    <n v="78"/>
    <n v="3"/>
    <n v="5"/>
    <n v="7500"/>
    <n v="75"/>
    <n v="400"/>
    <x v="0"/>
    <n v="400"/>
    <m/>
    <n v="3"/>
    <x v="0"/>
    <x v="1"/>
    <s v="Error"/>
    <x v="1"/>
    <x v="2"/>
  </r>
  <r>
    <x v="4"/>
    <s v="Bio Nutrients Pure Diet Tofu Gold"/>
    <s v="Bio Nutrients Pure Diet Tofu Gold"/>
    <n v="6000"/>
    <n v="60"/>
    <n v="5"/>
    <n v="5"/>
    <n v="5700"/>
    <n v="57"/>
    <n v="200"/>
    <x v="0"/>
    <n v="200"/>
    <m/>
    <n v="3"/>
    <x v="0"/>
    <x v="1"/>
    <s v="Match"/>
    <x v="1"/>
    <x v="2"/>
  </r>
  <r>
    <x v="4"/>
    <s v="Amul Delicious Fat Spread - Cholesterol Free"/>
    <s v="Amul Delicious Fat Spread - Cholesterol Free"/>
    <n v="8800"/>
    <n v="88"/>
    <n v="2"/>
    <n v="2"/>
    <n v="8600"/>
    <n v="86"/>
    <n v="500"/>
    <x v="0"/>
    <n v="500"/>
    <m/>
    <n v="2"/>
    <x v="1"/>
    <x v="1"/>
    <s v="Match"/>
    <x v="1"/>
    <x v="2"/>
  </r>
  <r>
    <x v="4"/>
    <s v="Amul Mithai Mate Condensed Sweetened Milk"/>
    <s v="Amul Mithai Mate Condensed Sweetened Milk"/>
    <n v="5600"/>
    <n v="56"/>
    <n v="3"/>
    <n v="4"/>
    <n v="5400"/>
    <n v="54"/>
    <n v="200"/>
    <x v="0"/>
    <n v="200"/>
    <m/>
    <n v="2"/>
    <x v="0"/>
    <x v="1"/>
    <s v="Error"/>
    <x v="1"/>
    <x v="2"/>
  </r>
  <r>
    <x v="4"/>
    <s v="Arden Desi Eggs"/>
    <s v="Arden Desi Eggs"/>
    <n v="11000"/>
    <n v="110"/>
    <n v="13"/>
    <n v="4"/>
    <n v="9500"/>
    <n v="95"/>
    <n v="348"/>
    <x v="0"/>
    <n v="6"/>
    <m/>
    <n v="15"/>
    <x v="0"/>
    <x v="1"/>
    <s v="Error"/>
    <x v="1"/>
    <x v="2"/>
  </r>
  <r>
    <x v="4"/>
    <s v="Amul Cheese - Pepper"/>
    <s v="Amul Cheese - Pepper"/>
    <n v="8500"/>
    <n v="85"/>
    <n v="3"/>
    <n v="6"/>
    <n v="8200"/>
    <n v="82"/>
    <n v="200"/>
    <x v="0"/>
    <n v="200"/>
    <m/>
    <n v="3"/>
    <x v="0"/>
    <x v="1"/>
    <s v="Error"/>
    <x v="1"/>
    <x v="2"/>
  </r>
  <r>
    <x v="4"/>
    <s v="Amul Cheese Spread Creamy"/>
    <s v="Amul Cheese Spread Creamy"/>
    <n v="8500"/>
    <n v="85"/>
    <n v="5"/>
    <n v="6"/>
    <n v="8000"/>
    <n v="80"/>
    <n v="180"/>
    <x v="0"/>
    <n v="180"/>
    <m/>
    <n v="5"/>
    <x v="0"/>
    <x v="1"/>
    <s v="Error"/>
    <x v="1"/>
    <x v="2"/>
  </r>
  <r>
    <x v="4"/>
    <s v="The Bake Shop Foot Long"/>
    <s v="The Bake Shop Foot Long"/>
    <n v="4000"/>
    <n v="40"/>
    <n v="0"/>
    <n v="1"/>
    <n v="4000"/>
    <n v="40"/>
    <n v="200"/>
    <x v="0"/>
    <n v="200"/>
    <m/>
    <n v="0"/>
    <x v="1"/>
    <x v="0"/>
    <s v="Match"/>
    <x v="2"/>
    <x v="2"/>
  </r>
  <r>
    <x v="4"/>
    <s v="Amul Cheese Slices"/>
    <s v="Amul Cheese Slices"/>
    <n v="36000"/>
    <n v="360"/>
    <n v="0"/>
    <n v="1"/>
    <n v="35900"/>
    <n v="359"/>
    <n v="750"/>
    <x v="0"/>
    <n v="750"/>
    <m/>
    <n v="1"/>
    <x v="1"/>
    <x v="2"/>
    <s v="Match"/>
    <x v="2"/>
    <x v="0"/>
  </r>
  <r>
    <x v="4"/>
    <s v="Suguna Sharp Egg"/>
    <s v="Suguna Sharp Egg"/>
    <n v="7200"/>
    <n v="72"/>
    <n v="13"/>
    <n v="3"/>
    <n v="6200"/>
    <n v="62"/>
    <n v="348"/>
    <x v="0"/>
    <n v="6"/>
    <m/>
    <n v="10"/>
    <x v="0"/>
    <x v="1"/>
    <s v="Error"/>
    <x v="1"/>
    <x v="2"/>
  </r>
  <r>
    <x v="4"/>
    <s v="Amul Cheese Sauce Mexican Salsa"/>
    <s v="Amul Cheese Sauce Mexican Salsa"/>
    <n v="7500"/>
    <n v="75"/>
    <n v="4"/>
    <n v="1"/>
    <n v="7200"/>
    <n v="72"/>
    <n v="200"/>
    <x v="0"/>
    <n v="200"/>
    <m/>
    <n v="3"/>
    <x v="1"/>
    <x v="1"/>
    <s v="Match"/>
    <x v="1"/>
    <x v="2"/>
  </r>
  <r>
    <x v="4"/>
    <s v="Nestle Everyday Dairy Whitener"/>
    <s v="Nestle Everyday Dairy Whitener"/>
    <n v="21000"/>
    <n v="210"/>
    <n v="0"/>
    <n v="4"/>
    <n v="21000"/>
    <n v="210"/>
    <n v="400"/>
    <x v="0"/>
    <n v="400"/>
    <m/>
    <n v="0"/>
    <x v="0"/>
    <x v="2"/>
    <s v="Match"/>
    <x v="2"/>
    <x v="2"/>
  </r>
  <r>
    <x v="4"/>
    <s v="Amul Pizza Cheese Processed"/>
    <s v="Amul Pizza Cheese Processed"/>
    <n v="10900"/>
    <n v="109"/>
    <n v="4"/>
    <n v="6"/>
    <n v="10400"/>
    <n v="104"/>
    <n v="200"/>
    <x v="0"/>
    <n v="200"/>
    <m/>
    <n v="5"/>
    <x v="0"/>
    <x v="1"/>
    <s v="Error"/>
    <x v="1"/>
    <x v="2"/>
  </r>
  <r>
    <x v="4"/>
    <s v="Betty Crocker Complete Pancake Mix Original"/>
    <s v="Betty Crocker Complete Pancake Mix Original"/>
    <n v="11000"/>
    <n v="110"/>
    <n v="4"/>
    <n v="6"/>
    <n v="10500"/>
    <n v="105"/>
    <n v="250"/>
    <x v="0"/>
    <n v="500"/>
    <m/>
    <n v="5"/>
    <x v="0"/>
    <x v="1"/>
    <s v="Error"/>
    <x v="1"/>
    <x v="2"/>
  </r>
  <r>
    <x v="4"/>
    <s v="Amul Lite Spread"/>
    <s v="Amul Lite Spread"/>
    <n v="4000"/>
    <n v="40"/>
    <n v="2"/>
    <n v="5"/>
    <n v="3900"/>
    <n v="39"/>
    <n v="100"/>
    <x v="0"/>
    <n v="100"/>
    <m/>
    <n v="1"/>
    <x v="0"/>
    <x v="0"/>
    <s v="Error"/>
    <x v="1"/>
    <x v="1"/>
  </r>
  <r>
    <x v="4"/>
    <s v="Go Cheese Slice - Plain"/>
    <s v="Go Cheese Slice - Plain"/>
    <n v="14000"/>
    <n v="140"/>
    <n v="5"/>
    <n v="6"/>
    <n v="13300"/>
    <n v="133"/>
    <n v="200"/>
    <x v="0"/>
    <n v="200"/>
    <m/>
    <n v="7"/>
    <x v="0"/>
    <x v="1"/>
    <s v="Match"/>
    <x v="1"/>
    <x v="2"/>
  </r>
  <r>
    <x v="4"/>
    <s v="Pillsbury Choco Chip Pancake Mix"/>
    <s v="Pillsbury Choco Chip Pancake Mix"/>
    <n v="9900"/>
    <n v="99"/>
    <n v="5"/>
    <n v="6"/>
    <n v="9400"/>
    <n v="94"/>
    <n v="165"/>
    <x v="0"/>
    <n v="165"/>
    <m/>
    <n v="5"/>
    <x v="0"/>
    <x v="1"/>
    <s v="Match"/>
    <x v="1"/>
    <x v="2"/>
  </r>
  <r>
    <x v="4"/>
    <s v="RRO Sour Cream"/>
    <s v="RRO Sour Cream"/>
    <n v="27500"/>
    <n v="275"/>
    <n v="50"/>
    <n v="4"/>
    <n v="13700"/>
    <n v="137"/>
    <n v="200"/>
    <x v="0"/>
    <n v="200"/>
    <m/>
    <n v="138"/>
    <x v="0"/>
    <x v="1"/>
    <s v="Match"/>
    <x v="0"/>
    <x v="2"/>
  </r>
  <r>
    <x v="4"/>
    <s v="D'lecta Natural Feta Cheese Block"/>
    <s v="D'lecta Natural Feta Cheese Block"/>
    <n v="10000"/>
    <n v="100"/>
    <n v="5"/>
    <n v="4"/>
    <n v="9500"/>
    <n v="95"/>
    <n v="100"/>
    <x v="0"/>
    <n v="100"/>
    <m/>
    <n v="5"/>
    <x v="0"/>
    <x v="1"/>
    <s v="Match"/>
    <x v="1"/>
    <x v="1"/>
  </r>
  <r>
    <x v="4"/>
    <s v="Suguna Active - DHA"/>
    <s v="Suguna Active - DHA"/>
    <n v="7200"/>
    <n v="72"/>
    <n v="13"/>
    <n v="4"/>
    <n v="6200"/>
    <n v="62"/>
    <n v="348"/>
    <x v="0"/>
    <n v="6"/>
    <m/>
    <n v="10"/>
    <x v="0"/>
    <x v="1"/>
    <s v="Error"/>
    <x v="1"/>
    <x v="2"/>
  </r>
  <r>
    <x v="4"/>
    <s v="Go Cheese Processed Angles Plain"/>
    <s v="Go Cheese Processed Angles Plain"/>
    <n v="10000"/>
    <n v="100"/>
    <n v="5"/>
    <n v="6"/>
    <n v="9500"/>
    <n v="95"/>
    <n v="160"/>
    <x v="0"/>
    <n v="160"/>
    <m/>
    <n v="5"/>
    <x v="0"/>
    <x v="1"/>
    <s v="Match"/>
    <x v="1"/>
    <x v="2"/>
  </r>
  <r>
    <x v="4"/>
    <s v="Epigamia Greek Yogurt - Natural"/>
    <s v="Epigamia Greek Yogurt - Natural"/>
    <n v="20000"/>
    <n v="200"/>
    <n v="0"/>
    <n v="1"/>
    <n v="20000"/>
    <n v="200"/>
    <n v="400"/>
    <x v="0"/>
    <n v="400"/>
    <m/>
    <n v="0"/>
    <x v="1"/>
    <x v="2"/>
    <s v="Match"/>
    <x v="2"/>
    <x v="2"/>
  </r>
  <r>
    <x v="4"/>
    <s v="Amul Unsalted Cooking Butter"/>
    <s v="Amul Unsalted Cooking Butter"/>
    <n v="24500"/>
    <n v="245"/>
    <n v="2"/>
    <n v="6"/>
    <n v="23800"/>
    <n v="238"/>
    <n v="500"/>
    <x v="0"/>
    <n v="500"/>
    <m/>
    <n v="7"/>
    <x v="0"/>
    <x v="2"/>
    <s v="Error"/>
    <x v="1"/>
    <x v="2"/>
  </r>
  <r>
    <x v="4"/>
    <s v="The Whole Truth Dark Chocolate Peanut Butter - Creamy"/>
    <s v="The Whole Truth Dark Chocolate Peanut Butter - Creamy"/>
    <n v="23500"/>
    <n v="235"/>
    <n v="25"/>
    <n v="6"/>
    <n v="17400"/>
    <n v="174"/>
    <n v="325"/>
    <x v="0"/>
    <n v="325"/>
    <m/>
    <n v="61"/>
    <x v="0"/>
    <x v="2"/>
    <s v="Error"/>
    <x v="0"/>
    <x v="2"/>
  </r>
  <r>
    <x v="4"/>
    <s v="The Laughing Cow Cheese Slices"/>
    <s v="The Laughing Cow Cheese Slices"/>
    <n v="15500"/>
    <n v="155"/>
    <n v="0"/>
    <n v="2"/>
    <n v="15500"/>
    <n v="155"/>
    <n v="200"/>
    <x v="0"/>
    <n v="200"/>
    <m/>
    <n v="0"/>
    <x v="1"/>
    <x v="2"/>
    <s v="Match"/>
    <x v="2"/>
    <x v="2"/>
  </r>
  <r>
    <x v="4"/>
    <s v="Epigamia Almond Milk Unsweetened Dairy Free"/>
    <s v="Epigamia Almond Milk Unsweetened Dairy Free"/>
    <n v="30000"/>
    <n v="300"/>
    <n v="33"/>
    <n v="4"/>
    <n v="19900"/>
    <n v="199"/>
    <n v="1000"/>
    <x v="0"/>
    <n v="1"/>
    <m/>
    <n v="101"/>
    <x v="0"/>
    <x v="2"/>
    <s v="Error"/>
    <x v="0"/>
    <x v="0"/>
  </r>
  <r>
    <x v="4"/>
    <s v="Go Cheese Spread Plain"/>
    <s v="Go Cheese Spread Plain"/>
    <n v="9900"/>
    <n v="99"/>
    <n v="5"/>
    <n v="6"/>
    <n v="9400"/>
    <n v="94"/>
    <n v="200"/>
    <x v="0"/>
    <n v="200"/>
    <m/>
    <n v="5"/>
    <x v="0"/>
    <x v="1"/>
    <s v="Match"/>
    <x v="1"/>
    <x v="2"/>
  </r>
  <r>
    <x v="4"/>
    <s v="So Good Almond Milk - Natural Unsweetened"/>
    <s v="So Good Almond Milk - Natural Unsweetened"/>
    <n v="7000"/>
    <n v="70"/>
    <n v="0"/>
    <n v="4"/>
    <n v="7000"/>
    <n v="70"/>
    <n v="200"/>
    <x v="0"/>
    <n v="200"/>
    <m/>
    <n v="0"/>
    <x v="0"/>
    <x v="1"/>
    <s v="Match"/>
    <x v="2"/>
    <x v="2"/>
  </r>
  <r>
    <x v="4"/>
    <s v="Amul Cheese Sauce Jalapeno"/>
    <s v="Amul Cheese Sauce Jalapeno"/>
    <n v="7500"/>
    <n v="75"/>
    <n v="0"/>
    <n v="5"/>
    <n v="7500"/>
    <n v="75"/>
    <n v="200"/>
    <x v="0"/>
    <n v="200"/>
    <m/>
    <n v="0"/>
    <x v="0"/>
    <x v="1"/>
    <s v="Match"/>
    <x v="2"/>
    <x v="2"/>
  </r>
  <r>
    <x v="4"/>
    <s v="D'lecta Cream Cheese"/>
    <s v="D'lecta Cream Cheese"/>
    <n v="16900"/>
    <n v="169"/>
    <n v="4"/>
    <n v="4"/>
    <n v="16100"/>
    <n v="161"/>
    <n v="150"/>
    <x v="0"/>
    <n v="150"/>
    <m/>
    <n v="8"/>
    <x v="0"/>
    <x v="2"/>
    <s v="Error"/>
    <x v="1"/>
    <x v="2"/>
  </r>
  <r>
    <x v="4"/>
    <s v="Dlecta Natural Cheddar Slices"/>
    <s v="Dlecta Natural Cheddar Slices"/>
    <n v="19900"/>
    <n v="199"/>
    <n v="5"/>
    <n v="6"/>
    <n v="18900"/>
    <n v="189"/>
    <n v="200"/>
    <x v="0"/>
    <n v="200"/>
    <m/>
    <n v="10"/>
    <x v="0"/>
    <x v="2"/>
    <s v="Match"/>
    <x v="1"/>
    <x v="2"/>
  </r>
  <r>
    <x v="4"/>
    <s v="Suguna Heart- Omega3"/>
    <s v="Suguna Heart- Omega3"/>
    <n v="7200"/>
    <n v="72"/>
    <n v="13"/>
    <n v="4"/>
    <n v="6200"/>
    <n v="62"/>
    <n v="348"/>
    <x v="0"/>
    <n v="6"/>
    <m/>
    <n v="10"/>
    <x v="0"/>
    <x v="1"/>
    <s v="Error"/>
    <x v="1"/>
    <x v="2"/>
  </r>
  <r>
    <x v="4"/>
    <s v="Go Cheese Spread - Garlic"/>
    <s v="Go Cheese Spread - Garlic"/>
    <n v="9900"/>
    <n v="99"/>
    <n v="5"/>
    <n v="6"/>
    <n v="9400"/>
    <n v="94"/>
    <n v="200"/>
    <x v="0"/>
    <n v="200"/>
    <m/>
    <n v="5"/>
    <x v="0"/>
    <x v="1"/>
    <s v="Match"/>
    <x v="1"/>
    <x v="2"/>
  </r>
  <r>
    <x v="4"/>
    <s v="Go Pizza Cheese"/>
    <s v="Go Pizza Cheese"/>
    <n v="14000"/>
    <n v="140"/>
    <n v="5"/>
    <n v="6"/>
    <n v="13300"/>
    <n v="133"/>
    <n v="200"/>
    <x v="0"/>
    <n v="200"/>
    <m/>
    <n v="7"/>
    <x v="0"/>
    <x v="1"/>
    <s v="Match"/>
    <x v="1"/>
    <x v="2"/>
  </r>
  <r>
    <x v="4"/>
    <s v="RRO Cheddar Block Cheese"/>
    <s v="RRO Cheddar Block Cheese"/>
    <n v="29500"/>
    <n v="295"/>
    <n v="50"/>
    <n v="6"/>
    <n v="14700"/>
    <n v="147"/>
    <n v="200"/>
    <x v="0"/>
    <n v="200"/>
    <m/>
    <n v="148"/>
    <x v="0"/>
    <x v="1"/>
    <s v="Match"/>
    <x v="0"/>
    <x v="2"/>
  </r>
  <r>
    <x v="4"/>
    <s v="The Whole Truth Peanut Butter With Dates - Creamy No Sugar"/>
    <s v="The Whole Truth Peanut Butter With Dates - Creamy No Sugar"/>
    <n v="21500"/>
    <n v="215"/>
    <n v="9"/>
    <n v="6"/>
    <n v="19400"/>
    <n v="194"/>
    <n v="325"/>
    <x v="0"/>
    <n v="325"/>
    <m/>
    <n v="21"/>
    <x v="0"/>
    <x v="2"/>
    <s v="Error"/>
    <x v="1"/>
    <x v="2"/>
  </r>
  <r>
    <x v="4"/>
    <s v="Suguna Fit Egg"/>
    <s v="Suguna Fit Egg"/>
    <n v="12000"/>
    <n v="120"/>
    <n v="43"/>
    <n v="4"/>
    <n v="6800"/>
    <n v="68"/>
    <n v="348"/>
    <x v="0"/>
    <n v="6"/>
    <m/>
    <n v="52"/>
    <x v="0"/>
    <x v="1"/>
    <s v="Match"/>
    <x v="0"/>
    <x v="2"/>
  </r>
  <r>
    <x v="4"/>
    <s v="Pantai Coconut Cream"/>
    <s v="Pantai Coconut Cream"/>
    <n v="15000"/>
    <n v="150"/>
    <n v="4"/>
    <n v="4"/>
    <n v="14300"/>
    <n v="143"/>
    <n v="400"/>
    <x v="0"/>
    <n v="400"/>
    <m/>
    <n v="7"/>
    <x v="0"/>
    <x v="1"/>
    <s v="Error"/>
    <x v="1"/>
    <x v="2"/>
  </r>
  <r>
    <x v="4"/>
    <s v="RRO Fresh Ricotta"/>
    <s v="RRO Fresh Ricotta"/>
    <n v="27500"/>
    <n v="275"/>
    <n v="50"/>
    <n v="6"/>
    <n v="13700"/>
    <n v="137"/>
    <n v="200"/>
    <x v="0"/>
    <n v="200"/>
    <m/>
    <n v="138"/>
    <x v="0"/>
    <x v="1"/>
    <s v="Match"/>
    <x v="0"/>
    <x v="2"/>
  </r>
  <r>
    <x v="4"/>
    <s v="Dlecta Cheese Cubes 2"/>
    <s v="Dlecta Cheese Cubes 2"/>
    <n v="14500"/>
    <n v="145"/>
    <n v="5"/>
    <n v="6"/>
    <n v="13700"/>
    <n v="137"/>
    <n v="200"/>
    <x v="0"/>
    <n v="200"/>
    <m/>
    <n v="8"/>
    <x v="0"/>
    <x v="1"/>
    <s v="Error"/>
    <x v="1"/>
    <x v="2"/>
  </r>
  <r>
    <x v="4"/>
    <s v="RRO Mozzarella Pizza Cheese"/>
    <s v="RRO Mozzarella Pizza Cheese"/>
    <n v="27500"/>
    <n v="275"/>
    <n v="50"/>
    <n v="6"/>
    <n v="13700"/>
    <n v="137"/>
    <n v="200"/>
    <x v="0"/>
    <n v="200"/>
    <m/>
    <n v="138"/>
    <x v="0"/>
    <x v="1"/>
    <s v="Match"/>
    <x v="0"/>
    <x v="2"/>
  </r>
  <r>
    <x v="4"/>
    <s v="The Laughing Cow Cheese Cubes"/>
    <s v="The Laughing Cow Cheese Cubes"/>
    <n v="15000"/>
    <n v="150"/>
    <n v="0"/>
    <n v="4"/>
    <n v="15000"/>
    <n v="150"/>
    <n v="200"/>
    <x v="0"/>
    <n v="200"/>
    <m/>
    <n v="0"/>
    <x v="0"/>
    <x v="2"/>
    <s v="Match"/>
    <x v="2"/>
    <x v="2"/>
  </r>
  <r>
    <x v="4"/>
    <s v="Yogabar 100% Pure Peanut Butter Creamy &amp; Yummy Unsweetened"/>
    <s v="Yogabar 100% Pure Peanut Butter Creamy &amp; Yummy Unsweetened"/>
    <n v="22900"/>
    <n v="229"/>
    <n v="10"/>
    <n v="6"/>
    <n v="20600"/>
    <n v="206"/>
    <n v="400"/>
    <x v="0"/>
    <n v="400"/>
    <m/>
    <n v="23"/>
    <x v="0"/>
    <x v="2"/>
    <s v="Match"/>
    <x v="1"/>
    <x v="2"/>
  </r>
  <r>
    <x v="4"/>
    <s v="RRO Burrata Cheese"/>
    <s v="RRO Burrata Cheese"/>
    <n v="25000"/>
    <n v="250"/>
    <n v="50"/>
    <n v="4"/>
    <n v="12500"/>
    <n v="125"/>
    <n v="200"/>
    <x v="0"/>
    <n v="200"/>
    <m/>
    <n v="125"/>
    <x v="0"/>
    <x v="1"/>
    <s v="Match"/>
    <x v="0"/>
    <x v="2"/>
  </r>
  <r>
    <x v="4"/>
    <s v="The Whole Truth Dark Chocolate Peanut Butter - Crunchy"/>
    <s v="The Whole Truth Dark Chocolate Peanut Butter - Crunchy"/>
    <n v="23500"/>
    <n v="235"/>
    <n v="20"/>
    <n v="5"/>
    <n v="18800"/>
    <n v="188"/>
    <n v="325"/>
    <x v="0"/>
    <n v="325"/>
    <m/>
    <n v="47"/>
    <x v="0"/>
    <x v="2"/>
    <s v="Match"/>
    <x v="0"/>
    <x v="2"/>
  </r>
  <r>
    <x v="4"/>
    <s v="Go Cheese Processed Squares"/>
    <s v="Go Cheese Processed Squares"/>
    <n v="12500"/>
    <n v="125"/>
    <n v="5"/>
    <n v="6"/>
    <n v="11800"/>
    <n v="118"/>
    <n v="200"/>
    <x v="0"/>
    <n v="200"/>
    <m/>
    <n v="7"/>
    <x v="0"/>
    <x v="1"/>
    <s v="Error"/>
    <x v="1"/>
    <x v="2"/>
  </r>
  <r>
    <x v="4"/>
    <s v="Funfoods Peanut Butter Crunchy"/>
    <s v="Funfoods Peanut Butter Crunchy"/>
    <n v="16900"/>
    <n v="169"/>
    <n v="7"/>
    <n v="1"/>
    <n v="15600"/>
    <n v="156"/>
    <n v="400"/>
    <x v="0"/>
    <n v="400"/>
    <m/>
    <n v="13"/>
    <x v="1"/>
    <x v="2"/>
    <s v="Error"/>
    <x v="1"/>
    <x v="2"/>
  </r>
  <r>
    <x v="4"/>
    <s v="Amul Safed Makkhan"/>
    <s v="Amul Safed Makkhan"/>
    <n v="23500"/>
    <n v="235"/>
    <n v="1"/>
    <n v="6"/>
    <n v="23200"/>
    <n v="232"/>
    <n v="500"/>
    <x v="0"/>
    <n v="500"/>
    <m/>
    <n v="3"/>
    <x v="0"/>
    <x v="2"/>
    <s v="Match"/>
    <x v="1"/>
    <x v="2"/>
  </r>
  <r>
    <x v="4"/>
    <s v="Go Cheese Spread - Four Pepper (Soft &amp; Creamy)"/>
    <s v="Go Cheese Spread - Four Pepper (Soft &amp; Creamy)"/>
    <n v="9900"/>
    <n v="99"/>
    <n v="5"/>
    <n v="6"/>
    <n v="9400"/>
    <n v="94"/>
    <n v="200"/>
    <x v="0"/>
    <n v="200"/>
    <m/>
    <n v="5"/>
    <x v="0"/>
    <x v="1"/>
    <s v="Match"/>
    <x v="1"/>
    <x v="2"/>
  </r>
  <r>
    <x v="4"/>
    <s v="Dlicia Whip Topping Bottle"/>
    <s v="Dlicia Whip Topping Bottle"/>
    <n v="23500"/>
    <n v="235"/>
    <n v="27"/>
    <n v="5"/>
    <n v="17100"/>
    <n v="171"/>
    <n v="1000"/>
    <x v="0"/>
    <n v="1"/>
    <m/>
    <n v="64"/>
    <x v="0"/>
    <x v="2"/>
    <s v="Match"/>
    <x v="0"/>
    <x v="0"/>
  </r>
  <r>
    <x v="4"/>
    <s v="Amulya Dairy Whitener"/>
    <s v="Amulya Dairy Whitener"/>
    <n v="38000"/>
    <n v="380"/>
    <n v="2"/>
    <n v="4"/>
    <n v="37200"/>
    <n v="372"/>
    <n v="1000"/>
    <x v="0"/>
    <n v="1"/>
    <m/>
    <n v="8"/>
    <x v="0"/>
    <x v="2"/>
    <s v="Match"/>
    <x v="1"/>
    <x v="0"/>
  </r>
  <r>
    <x v="4"/>
    <s v="Laughing Cow Cheese 8 Portion 120Gm Imported"/>
    <s v="Laughing Cow Cheese 8 Portion 120Gm Imported"/>
    <n v="11000"/>
    <n v="110"/>
    <n v="0"/>
    <n v="6"/>
    <n v="11000"/>
    <n v="110"/>
    <n v="120"/>
    <x v="0"/>
    <n v="120"/>
    <m/>
    <n v="0"/>
    <x v="0"/>
    <x v="1"/>
    <s v="Match"/>
    <x v="2"/>
    <x v="2"/>
  </r>
  <r>
    <x v="4"/>
    <s v="The Whole Truth Peanut Butter - Sweetened &amp; Crunchy"/>
    <s v="The Whole Truth Peanut Butter - Sweetened &amp; Crunchy"/>
    <n v="21500"/>
    <n v="215"/>
    <n v="20"/>
    <n v="6"/>
    <n v="17200"/>
    <n v="172"/>
    <n v="325"/>
    <x v="0"/>
    <n v="325"/>
    <m/>
    <n v="43"/>
    <x v="0"/>
    <x v="2"/>
    <s v="Match"/>
    <x v="0"/>
    <x v="2"/>
  </r>
  <r>
    <x v="4"/>
    <s v="Go Processed Cheese Block"/>
    <s v="Go Processed Cheese Block"/>
    <n v="12500"/>
    <n v="125"/>
    <n v="4"/>
    <n v="6"/>
    <n v="11900"/>
    <n v="119"/>
    <n v="200"/>
    <x v="0"/>
    <n v="200"/>
    <m/>
    <n v="6"/>
    <x v="0"/>
    <x v="1"/>
    <s v="Error"/>
    <x v="1"/>
    <x v="2"/>
  </r>
  <r>
    <x v="4"/>
    <s v="Go Cheese Processed Block"/>
    <s v="Go Cheese Processed Block"/>
    <n v="24900"/>
    <n v="249"/>
    <n v="4"/>
    <n v="6"/>
    <n v="23700"/>
    <n v="237"/>
    <n v="400"/>
    <x v="0"/>
    <n v="400"/>
    <m/>
    <n v="12"/>
    <x v="0"/>
    <x v="2"/>
    <s v="Error"/>
    <x v="1"/>
    <x v="2"/>
  </r>
  <r>
    <x v="4"/>
    <s v="RRO Goat Milk Fetta Cheee"/>
    <s v="RRO Goat Milk Fetta Cheee"/>
    <n v="34500"/>
    <n v="345"/>
    <n v="31"/>
    <n v="6"/>
    <n v="23700"/>
    <n v="237"/>
    <n v="100"/>
    <x v="0"/>
    <n v="100"/>
    <m/>
    <n v="108"/>
    <x v="0"/>
    <x v="2"/>
    <s v="Match"/>
    <x v="0"/>
    <x v="1"/>
  </r>
  <r>
    <x v="4"/>
    <s v="RRO Mascarpone Cheese"/>
    <s v="RRO Mascarpone Cheese"/>
    <n v="35500"/>
    <n v="355"/>
    <n v="50"/>
    <n v="6"/>
    <n v="17700"/>
    <n v="177"/>
    <n v="200"/>
    <x v="0"/>
    <n v="200"/>
    <m/>
    <n v="178"/>
    <x v="0"/>
    <x v="2"/>
    <s v="Match"/>
    <x v="0"/>
    <x v="2"/>
  </r>
  <r>
    <x v="4"/>
    <s v="D'lecta Cheddar Cheese"/>
    <s v="D'lecta Cheddar Cheese"/>
    <n v="19900"/>
    <n v="199"/>
    <n v="5"/>
    <n v="6"/>
    <n v="18900"/>
    <n v="189"/>
    <n v="200"/>
    <x v="0"/>
    <n v="200"/>
    <m/>
    <n v="10"/>
    <x v="0"/>
    <x v="2"/>
    <s v="Match"/>
    <x v="1"/>
    <x v="2"/>
  </r>
  <r>
    <x v="4"/>
    <s v="Funfoods Peanut Butter Creamy"/>
    <s v="Funfoods Peanut Butter Creamy"/>
    <n v="16900"/>
    <n v="169"/>
    <n v="0"/>
    <n v="1"/>
    <n v="16900"/>
    <n v="169"/>
    <n v="400"/>
    <x v="0"/>
    <n v="400"/>
    <m/>
    <n v="0"/>
    <x v="1"/>
    <x v="2"/>
    <s v="Match"/>
    <x v="2"/>
    <x v="2"/>
  </r>
  <r>
    <x v="4"/>
    <s v="Pantai Coconut Milk"/>
    <s v="Pantai Coconut Milk"/>
    <n v="15000"/>
    <n v="150"/>
    <n v="0"/>
    <n v="4"/>
    <n v="15000"/>
    <n v="150"/>
    <n v="400"/>
    <x v="0"/>
    <n v="400"/>
    <m/>
    <n v="0"/>
    <x v="0"/>
    <x v="2"/>
    <s v="Match"/>
    <x v="2"/>
    <x v="2"/>
  </r>
  <r>
    <x v="4"/>
    <s v="Dlecta Cheese Block"/>
    <s v="Dlecta Cheese Block"/>
    <n v="14500"/>
    <n v="145"/>
    <n v="0"/>
    <n v="6"/>
    <n v="14500"/>
    <n v="145"/>
    <n v="200"/>
    <x v="0"/>
    <n v="200"/>
    <m/>
    <n v="0"/>
    <x v="0"/>
    <x v="1"/>
    <s v="Match"/>
    <x v="2"/>
    <x v="2"/>
  </r>
  <r>
    <x v="4"/>
    <s v="President Butter - Salted"/>
    <s v="President Butter - Salted"/>
    <n v="5400"/>
    <n v="54"/>
    <n v="0"/>
    <n v="6"/>
    <n v="5400"/>
    <n v="54"/>
    <n v="100"/>
    <x v="0"/>
    <n v="100"/>
    <m/>
    <n v="0"/>
    <x v="0"/>
    <x v="1"/>
    <s v="Match"/>
    <x v="2"/>
    <x v="1"/>
  </r>
  <r>
    <x v="4"/>
    <s v="The Laughing Cow Plain Processed Cheese Block"/>
    <s v="The Laughing Cow Plain Processed Cheese Block"/>
    <n v="15000"/>
    <n v="150"/>
    <n v="0"/>
    <n v="6"/>
    <n v="15000"/>
    <n v="150"/>
    <n v="200"/>
    <x v="0"/>
    <n v="200"/>
    <m/>
    <n v="0"/>
    <x v="0"/>
    <x v="2"/>
    <s v="Match"/>
    <x v="2"/>
    <x v="2"/>
  </r>
  <r>
    <x v="4"/>
    <s v="Yoga Bar Peanut Butter Dark Chocolate Jar"/>
    <s v="Yoga Bar Peanut Butter Dark Chocolate Jar"/>
    <n v="24900"/>
    <n v="249"/>
    <n v="0"/>
    <n v="4"/>
    <n v="24900"/>
    <n v="249"/>
    <n v="400"/>
    <x v="0"/>
    <n v="400"/>
    <m/>
    <n v="0"/>
    <x v="0"/>
    <x v="2"/>
    <s v="Match"/>
    <x v="2"/>
    <x v="2"/>
  </r>
  <r>
    <x v="4"/>
    <s v="The Laughing Cow Cheese Spread Plain"/>
    <s v="The Laughing Cow Cheese Spread Plain"/>
    <n v="11000"/>
    <n v="110"/>
    <n v="0"/>
    <n v="6"/>
    <n v="11000"/>
    <n v="110"/>
    <n v="180"/>
    <x v="0"/>
    <n v="180"/>
    <m/>
    <n v="0"/>
    <x v="0"/>
    <x v="1"/>
    <s v="Match"/>
    <x v="2"/>
    <x v="2"/>
  </r>
  <r>
    <x v="4"/>
    <s v="Amul Malai Paneer Fresh"/>
    <s v="Amul Malai Paneer Fresh"/>
    <n v="7600"/>
    <n v="76"/>
    <n v="3"/>
    <n v="0"/>
    <n v="7300"/>
    <n v="73"/>
    <n v="200"/>
    <x v="1"/>
    <n v="200"/>
    <m/>
    <n v="3"/>
    <x v="2"/>
    <x v="1"/>
    <s v="Error"/>
    <x v="1"/>
    <x v="2"/>
  </r>
  <r>
    <x v="4"/>
    <s v="Amul Taaza Toned Homogenised Milk"/>
    <s v="Amul Taaza Toned Homogenised Milk"/>
    <n v="6600"/>
    <n v="66"/>
    <n v="3"/>
    <n v="0"/>
    <n v="6400"/>
    <n v="64"/>
    <n v="1000"/>
    <x v="1"/>
    <n v="1"/>
    <m/>
    <n v="2"/>
    <x v="2"/>
    <x v="1"/>
    <s v="Match"/>
    <x v="1"/>
    <x v="0"/>
  </r>
  <r>
    <x v="4"/>
    <s v="Amul Fresh Cream"/>
    <s v="Amul Fresh Cream"/>
    <n v="6300"/>
    <n v="63"/>
    <n v="0"/>
    <n v="0"/>
    <n v="6300"/>
    <n v="63"/>
    <n v="250"/>
    <x v="1"/>
    <n v="250"/>
    <m/>
    <n v="0"/>
    <x v="2"/>
    <x v="1"/>
    <s v="Match"/>
    <x v="2"/>
    <x v="2"/>
  </r>
  <r>
    <x v="4"/>
    <s v="Amul Lactose Free Milk"/>
    <s v="Amul Lactose Free Milk"/>
    <n v="2500"/>
    <n v="25"/>
    <n v="4"/>
    <n v="0"/>
    <n v="2400"/>
    <n v="24"/>
    <n v="250"/>
    <x v="1"/>
    <n v="250"/>
    <m/>
    <n v="1"/>
    <x v="2"/>
    <x v="0"/>
    <s v="Match"/>
    <x v="1"/>
    <x v="2"/>
  </r>
  <r>
    <x v="4"/>
    <s v="The Bake Shop Whole Wheat Bread"/>
    <s v="The Bake Shop Whole Wheat Bread"/>
    <n v="4000"/>
    <n v="40"/>
    <n v="0"/>
    <n v="0"/>
    <n v="4000"/>
    <n v="40"/>
    <n v="400"/>
    <x v="1"/>
    <n v="400"/>
    <m/>
    <n v="0"/>
    <x v="2"/>
    <x v="0"/>
    <s v="Match"/>
    <x v="2"/>
    <x v="2"/>
  </r>
  <r>
    <x v="4"/>
    <s v="Amul Slim Trim Skimmed Milk"/>
    <s v="Amul Slim Trim Skimmed Milk"/>
    <n v="7500"/>
    <n v="75"/>
    <n v="0"/>
    <n v="0"/>
    <n v="7500"/>
    <n v="75"/>
    <n v="1000"/>
    <x v="1"/>
    <n v="1"/>
    <m/>
    <n v="0"/>
    <x v="2"/>
    <x v="1"/>
    <s v="Match"/>
    <x v="2"/>
    <x v="0"/>
  </r>
  <r>
    <x v="4"/>
    <s v="Amul Cheese Slices"/>
    <s v="Amul Cheese Slices"/>
    <n v="7100"/>
    <n v="71"/>
    <n v="1"/>
    <n v="0"/>
    <n v="7000"/>
    <n v="70"/>
    <n v="100"/>
    <x v="1"/>
    <n v="100"/>
    <m/>
    <n v="1"/>
    <x v="2"/>
    <x v="1"/>
    <s v="Match"/>
    <x v="1"/>
    <x v="1"/>
  </r>
  <r>
    <x v="4"/>
    <s v="Amul Pizza Cheese - Mozzarella"/>
    <s v="Amul Pizza Cheese - Mozzarella"/>
    <n v="10000"/>
    <n v="100"/>
    <n v="1"/>
    <n v="0"/>
    <n v="9900"/>
    <n v="99"/>
    <n v="200"/>
    <x v="1"/>
    <n v="200"/>
    <m/>
    <n v="1"/>
    <x v="2"/>
    <x v="1"/>
    <s v="Match"/>
    <x v="1"/>
    <x v="2"/>
  </r>
  <r>
    <x v="4"/>
    <s v="The Bake Shop Pizza Base Whole Wheat"/>
    <s v="The Bake Shop Pizza Base Whole Wheat"/>
    <n v="3000"/>
    <n v="30"/>
    <n v="0"/>
    <n v="0"/>
    <n v="3000"/>
    <n v="30"/>
    <n v="150"/>
    <x v="1"/>
    <n v="150"/>
    <m/>
    <n v="0"/>
    <x v="2"/>
    <x v="0"/>
    <s v="Match"/>
    <x v="2"/>
    <x v="2"/>
  </r>
  <r>
    <x v="4"/>
    <s v="Nestle A+ Slim Dahi - Low Fat"/>
    <s v="Nestle A+ Slim Dahi - Low Fat"/>
    <n v="7800"/>
    <n v="78"/>
    <n v="3"/>
    <n v="0"/>
    <n v="7500"/>
    <n v="75"/>
    <n v="400"/>
    <x v="1"/>
    <n v="400"/>
    <m/>
    <n v="3"/>
    <x v="2"/>
    <x v="1"/>
    <s v="Error"/>
    <x v="1"/>
    <x v="2"/>
  </r>
  <r>
    <x v="4"/>
    <s v="Britannia Cheese Garlic Bread"/>
    <s v="Britannia Cheese Garlic Bread"/>
    <n v="3500"/>
    <n v="35"/>
    <n v="0"/>
    <n v="0"/>
    <n v="3500"/>
    <n v="35"/>
    <n v="300"/>
    <x v="1"/>
    <n v="300"/>
    <m/>
    <n v="0"/>
    <x v="2"/>
    <x v="0"/>
    <s v="Match"/>
    <x v="2"/>
    <x v="2"/>
  </r>
  <r>
    <x v="4"/>
    <s v="The Bake Shop Whole Wheat Ladi Pav"/>
    <s v="The Bake Shop Whole Wheat Ladi Pav"/>
    <n v="4000"/>
    <n v="40"/>
    <n v="0"/>
    <n v="0"/>
    <n v="4000"/>
    <n v="40"/>
    <n v="200"/>
    <x v="1"/>
    <n v="200"/>
    <m/>
    <n v="0"/>
    <x v="2"/>
    <x v="0"/>
    <s v="Match"/>
    <x v="2"/>
    <x v="2"/>
  </r>
  <r>
    <x v="4"/>
    <s v="Amul Cheese Spread Yummy Plain"/>
    <s v="Amul Cheese Spread Yummy Plain"/>
    <n v="8500"/>
    <n v="85"/>
    <n v="0"/>
    <n v="0"/>
    <n v="8500"/>
    <n v="85"/>
    <n v="200"/>
    <x v="1"/>
    <n v="200"/>
    <m/>
    <n v="0"/>
    <x v="2"/>
    <x v="1"/>
    <s v="Match"/>
    <x v="2"/>
    <x v="2"/>
  </r>
  <r>
    <x v="4"/>
    <s v="Britannia Atta Kulcha"/>
    <s v="Britannia Atta Kulcha"/>
    <n v="3000"/>
    <n v="30"/>
    <n v="0"/>
    <n v="0"/>
    <n v="3000"/>
    <n v="30"/>
    <n v="250"/>
    <x v="1"/>
    <n v="250"/>
    <m/>
    <n v="0"/>
    <x v="2"/>
    <x v="0"/>
    <s v="Match"/>
    <x v="2"/>
    <x v="2"/>
  </r>
  <r>
    <x v="4"/>
    <s v="Suguna Nourish Egg"/>
    <s v="Suguna Nourish Egg"/>
    <n v="6200"/>
    <n v="62"/>
    <n v="0"/>
    <n v="0"/>
    <n v="6200"/>
    <n v="62"/>
    <n v="696"/>
    <x v="1"/>
    <n v="12"/>
    <m/>
    <n v="0"/>
    <x v="2"/>
    <x v="1"/>
    <s v="Match"/>
    <x v="2"/>
    <x v="0"/>
  </r>
  <r>
    <x v="4"/>
    <s v="The Bake Shop Multi Grain Bread"/>
    <s v="The Bake Shop Multi Grain Bread"/>
    <n v="6500"/>
    <n v="65"/>
    <n v="0"/>
    <n v="0"/>
    <n v="6500"/>
    <n v="65"/>
    <n v="400"/>
    <x v="1"/>
    <n v="400"/>
    <m/>
    <n v="0"/>
    <x v="2"/>
    <x v="1"/>
    <s v="Match"/>
    <x v="2"/>
    <x v="2"/>
  </r>
  <r>
    <x v="4"/>
    <s v="Nestle A+ Slim Milk"/>
    <s v="Nestle A+ Slim Milk"/>
    <n v="8900"/>
    <n v="89"/>
    <n v="0"/>
    <n v="0"/>
    <n v="8900"/>
    <n v="89"/>
    <n v="1000"/>
    <x v="1"/>
    <n v="1"/>
    <m/>
    <n v="0"/>
    <x v="2"/>
    <x v="1"/>
    <s v="Match"/>
    <x v="2"/>
    <x v="0"/>
  </r>
  <r>
    <x v="4"/>
    <s v="Go Cheese Pizza Blend Mozzarella + Cheddar"/>
    <s v="Go Cheese Pizza Blend Mozzarella + Cheddar"/>
    <n v="12500"/>
    <n v="125"/>
    <n v="5"/>
    <n v="0"/>
    <n v="11800"/>
    <n v="118"/>
    <n v="200"/>
    <x v="1"/>
    <n v="200"/>
    <m/>
    <n v="7"/>
    <x v="2"/>
    <x v="1"/>
    <s v="Error"/>
    <x v="1"/>
    <x v="2"/>
  </r>
  <r>
    <x v="4"/>
    <s v="The Whole Truth Peanut Butter - Unsweetened &amp; Crunchy"/>
    <s v="The Whole Truth Peanut Butter - Unsweetened &amp; Crunchy"/>
    <n v="18500"/>
    <n v="185"/>
    <n v="20"/>
    <n v="0"/>
    <n v="14800"/>
    <n v="148"/>
    <n v="325"/>
    <x v="1"/>
    <n v="325"/>
    <m/>
    <n v="37"/>
    <x v="2"/>
    <x v="1"/>
    <s v="Match"/>
    <x v="0"/>
    <x v="2"/>
  </r>
  <r>
    <x v="4"/>
    <s v="Amul Cheese Spread Spicy Garlic"/>
    <s v="Amul Cheese Spread Spicy Garlic"/>
    <n v="8500"/>
    <n v="85"/>
    <n v="3"/>
    <n v="0"/>
    <n v="8200"/>
    <n v="82"/>
    <n v="200"/>
    <x v="1"/>
    <n v="200"/>
    <m/>
    <n v="3"/>
    <x v="2"/>
    <x v="1"/>
    <s v="Error"/>
    <x v="1"/>
    <x v="2"/>
  </r>
  <r>
    <x v="4"/>
    <s v="The Bake Shop Burger Buns"/>
    <s v="The Bake Shop Burger Buns"/>
    <n v="2000"/>
    <n v="20"/>
    <n v="0"/>
    <n v="0"/>
    <n v="2000"/>
    <n v="20"/>
    <n v="100"/>
    <x v="1"/>
    <n v="100"/>
    <m/>
    <n v="0"/>
    <x v="2"/>
    <x v="0"/>
    <s v="Match"/>
    <x v="2"/>
    <x v="1"/>
  </r>
  <r>
    <x v="4"/>
    <s v="D'lecta Shredded Mozzarella Cheese"/>
    <s v="D'lecta Shredded Mozzarella Cheese"/>
    <n v="10000"/>
    <n v="100"/>
    <n v="5"/>
    <n v="0"/>
    <n v="9500"/>
    <n v="95"/>
    <n v="140"/>
    <x v="1"/>
    <n v="140"/>
    <m/>
    <n v="5"/>
    <x v="2"/>
    <x v="1"/>
    <s v="Match"/>
    <x v="1"/>
    <x v="2"/>
  </r>
  <r>
    <x v="4"/>
    <s v="Britannia Burger Bun with Sesame Seed"/>
    <s v="Britannia Burger Bun with Sesame Seed"/>
    <n v="3000"/>
    <n v="30"/>
    <n v="0"/>
    <n v="0"/>
    <n v="3000"/>
    <n v="30"/>
    <n v="200"/>
    <x v="1"/>
    <n v="200"/>
    <m/>
    <n v="0"/>
    <x v="2"/>
    <x v="0"/>
    <s v="Match"/>
    <x v="2"/>
    <x v="2"/>
  </r>
  <r>
    <x v="4"/>
    <s v="Suguna Vitamin D Egg"/>
    <s v="Suguna Vitamin D Egg"/>
    <n v="7500"/>
    <n v="75"/>
    <n v="17"/>
    <n v="0"/>
    <n v="6200"/>
    <n v="62"/>
    <n v="348"/>
    <x v="1"/>
    <n v="6"/>
    <m/>
    <n v="13"/>
    <x v="2"/>
    <x v="1"/>
    <s v="Match"/>
    <x v="0"/>
    <x v="2"/>
  </r>
  <r>
    <x v="4"/>
    <s v="Pillsbury Pancake Mix - Funfetti"/>
    <s v="Pillsbury Pancake Mix - Funfetti"/>
    <n v="9900"/>
    <n v="99"/>
    <n v="11"/>
    <n v="0"/>
    <n v="8800"/>
    <n v="88"/>
    <n v="162"/>
    <x v="1"/>
    <n v="162"/>
    <m/>
    <n v="11"/>
    <x v="2"/>
    <x v="1"/>
    <s v="Match"/>
    <x v="1"/>
    <x v="2"/>
  </r>
  <r>
    <x v="4"/>
    <s v="Prabhat Malai Paneer Pouch"/>
    <s v="Prabhat Malai Paneer Pouch"/>
    <n v="8000"/>
    <n v="80"/>
    <n v="0"/>
    <n v="0"/>
    <n v="8000"/>
    <n v="80"/>
    <n v="200"/>
    <x v="1"/>
    <n v="200"/>
    <m/>
    <n v="0"/>
    <x v="2"/>
    <x v="1"/>
    <s v="Match"/>
    <x v="2"/>
    <x v="2"/>
  </r>
  <r>
    <x v="4"/>
    <s v="Suguna Nourish Egg"/>
    <s v="Suguna Nourish Egg"/>
    <n v="7200"/>
    <n v="72"/>
    <n v="16"/>
    <n v="0"/>
    <n v="6000"/>
    <n v="60"/>
    <n v="348"/>
    <x v="1"/>
    <n v="6"/>
    <m/>
    <n v="12"/>
    <x v="2"/>
    <x v="1"/>
    <s v="Error"/>
    <x v="0"/>
    <x v="2"/>
  </r>
  <r>
    <x v="4"/>
    <s v="RRO Mozzarella Block Cheese"/>
    <s v="RRO Mozzarella Block Cheese"/>
    <n v="29500"/>
    <n v="295"/>
    <n v="50"/>
    <n v="0"/>
    <n v="14700"/>
    <n v="147"/>
    <n v="200"/>
    <x v="1"/>
    <n v="200"/>
    <m/>
    <n v="148"/>
    <x v="2"/>
    <x v="1"/>
    <s v="Match"/>
    <x v="0"/>
    <x v="2"/>
  </r>
  <r>
    <x v="5"/>
    <s v="Maggi 2 Minute Masala Noodles"/>
    <s v="Maggi 2 Minute Masala Noodles"/>
    <n v="1200"/>
    <n v="12"/>
    <n v="0"/>
    <n v="6"/>
    <n v="1200"/>
    <n v="12"/>
    <n v="70"/>
    <x v="0"/>
    <n v="70"/>
    <m/>
    <n v="0"/>
    <x v="0"/>
    <x v="0"/>
    <s v="Match"/>
    <x v="2"/>
    <x v="1"/>
  </r>
  <r>
    <x v="5"/>
    <s v="iD Idli &amp; Dosa Batter"/>
    <s v="iD Idli &amp; Dosa Batter"/>
    <n v="8000"/>
    <n v="80"/>
    <n v="15"/>
    <n v="6"/>
    <n v="6800"/>
    <n v="68"/>
    <n v="1000"/>
    <x v="0"/>
    <n v="1"/>
    <m/>
    <n v="12"/>
    <x v="0"/>
    <x v="1"/>
    <s v="Match"/>
    <x v="1"/>
    <x v="0"/>
  </r>
  <r>
    <x v="5"/>
    <s v="iD Malabar Parota"/>
    <s v="iD Malabar Parota"/>
    <n v="8000"/>
    <n v="80"/>
    <n v="10"/>
    <n v="4"/>
    <n v="7200"/>
    <n v="72"/>
    <n v="400"/>
    <x v="0"/>
    <n v="400"/>
    <m/>
    <n v="8"/>
    <x v="0"/>
    <x v="1"/>
    <s v="Match"/>
    <x v="1"/>
    <x v="2"/>
  </r>
  <r>
    <x v="5"/>
    <s v="iD Wheat Lachha Paratha"/>
    <s v="iD Wheat Lachha Paratha"/>
    <n v="8000"/>
    <n v="80"/>
    <n v="12"/>
    <n v="6"/>
    <n v="7000"/>
    <n v="70"/>
    <n v="400"/>
    <x v="0"/>
    <n v="400"/>
    <m/>
    <n v="10"/>
    <x v="0"/>
    <x v="1"/>
    <s v="Error"/>
    <x v="1"/>
    <x v="2"/>
  </r>
  <r>
    <x v="5"/>
    <s v="McCain Aloo Tikki"/>
    <s v="McCain Aloo Tikki"/>
    <n v="11000"/>
    <n v="110"/>
    <n v="4"/>
    <n v="6"/>
    <n v="10500"/>
    <n v="105"/>
    <n v="400"/>
    <x v="0"/>
    <n v="400"/>
    <m/>
    <n v="5"/>
    <x v="0"/>
    <x v="1"/>
    <s v="Error"/>
    <x v="1"/>
    <x v="2"/>
  </r>
  <r>
    <x v="5"/>
    <s v="McCain Smiles Cripsy Happy Potatoes"/>
    <s v="McCain Smiles Cripsy Happy Potatoes"/>
    <n v="12000"/>
    <n v="120"/>
    <n v="5"/>
    <n v="6"/>
    <n v="11400"/>
    <n v="114"/>
    <n v="415"/>
    <x v="0"/>
    <n v="415"/>
    <m/>
    <n v="6"/>
    <x v="0"/>
    <x v="1"/>
    <s v="Match"/>
    <x v="1"/>
    <x v="2"/>
  </r>
  <r>
    <x v="5"/>
    <s v="McCain Veggie Burger Patty"/>
    <s v="McCain Veggie Burger Patty"/>
    <n v="11500"/>
    <n v="115"/>
    <n v="3"/>
    <n v="6"/>
    <n v="11100"/>
    <n v="111"/>
    <n v="360"/>
    <x v="0"/>
    <n v="360"/>
    <m/>
    <n v="4"/>
    <x v="0"/>
    <x v="1"/>
    <s v="Match"/>
    <x v="1"/>
    <x v="2"/>
  </r>
  <r>
    <x v="5"/>
    <s v="McCain Veggie Fingers"/>
    <s v="McCain Veggie Fingers"/>
    <n v="11700"/>
    <n v="117"/>
    <n v="5"/>
    <n v="6"/>
    <n v="11100"/>
    <n v="111"/>
    <n v="400"/>
    <x v="0"/>
    <n v="400"/>
    <m/>
    <n v="6"/>
    <x v="0"/>
    <x v="1"/>
    <s v="Match"/>
    <x v="1"/>
    <x v="2"/>
  </r>
  <r>
    <x v="5"/>
    <s v="Amul Delicious Fat Spread - Cholesterol Free"/>
    <s v="Amul Delicious Fat Spread - Cholesterol Free"/>
    <n v="1800"/>
    <n v="18"/>
    <n v="5"/>
    <n v="6"/>
    <n v="1700"/>
    <n v="17"/>
    <n v="100"/>
    <x v="0"/>
    <n v="100"/>
    <m/>
    <n v="1"/>
    <x v="0"/>
    <x v="0"/>
    <s v="Error"/>
    <x v="1"/>
    <x v="1"/>
  </r>
  <r>
    <x v="5"/>
    <s v="Whiskas Wet  Meal (Adult - Cat Food)  Chicken in Gravy"/>
    <s v="Whiskas Wet  Meal (Adult - Cat Food)  Chicken in Gravy"/>
    <n v="3500"/>
    <n v="35"/>
    <n v="2"/>
    <n v="2"/>
    <n v="3400"/>
    <n v="34"/>
    <n v="85"/>
    <x v="0"/>
    <n v="85"/>
    <m/>
    <n v="1"/>
    <x v="1"/>
    <x v="0"/>
    <s v="Error"/>
    <x v="1"/>
    <x v="1"/>
  </r>
  <r>
    <x v="5"/>
    <s v="McCain Chilli Garlic Potato Bites Crunchy Potato Nuggets"/>
    <s v="McCain Chilli Garlic Potato Bites Crunchy Potato Nuggets"/>
    <n v="12500"/>
    <n v="125"/>
    <n v="5"/>
    <n v="1"/>
    <n v="11800"/>
    <n v="118"/>
    <n v="420"/>
    <x v="0"/>
    <n v="420"/>
    <m/>
    <n v="7"/>
    <x v="1"/>
    <x v="1"/>
    <s v="Error"/>
    <x v="1"/>
    <x v="2"/>
  </r>
  <r>
    <x v="5"/>
    <s v="Ching's Secret Instant Hot Garlic Noodles"/>
    <s v="Ching's Secret Instant Hot Garlic Noodles"/>
    <n v="1500"/>
    <n v="15"/>
    <n v="0"/>
    <n v="3"/>
    <n v="1500"/>
    <n v="15"/>
    <n v="60"/>
    <x v="0"/>
    <n v="60"/>
    <m/>
    <n v="0"/>
    <x v="0"/>
    <x v="0"/>
    <s v="Match"/>
    <x v="2"/>
    <x v="1"/>
  </r>
  <r>
    <x v="5"/>
    <s v="Veeba Eggless Mayonnaise"/>
    <s v="Veeba Eggless Mayonnaise"/>
    <n v="7900"/>
    <n v="79"/>
    <n v="11"/>
    <n v="5"/>
    <n v="7000"/>
    <n v="70"/>
    <n v="250"/>
    <x v="0"/>
    <n v="250"/>
    <m/>
    <n v="9"/>
    <x v="0"/>
    <x v="1"/>
    <s v="Match"/>
    <x v="1"/>
    <x v="2"/>
  </r>
  <r>
    <x v="5"/>
    <s v="Ching's Secret Instant Schezwan Noodles"/>
    <s v="Ching's Secret Instant Schezwan Noodles"/>
    <n v="1500"/>
    <n v="15"/>
    <n v="0"/>
    <n v="6"/>
    <n v="1500"/>
    <n v="15"/>
    <n v="60"/>
    <x v="0"/>
    <n v="60"/>
    <m/>
    <n v="0"/>
    <x v="0"/>
    <x v="0"/>
    <s v="Match"/>
    <x v="2"/>
    <x v="1"/>
  </r>
  <r>
    <x v="5"/>
    <s v="Veeba Pasta And Pizza Sauce"/>
    <s v="Veeba Pasta And Pizza Sauce"/>
    <n v="7500"/>
    <n v="75"/>
    <n v="13"/>
    <n v="5"/>
    <n v="6500"/>
    <n v="65"/>
    <n v="280"/>
    <x v="0"/>
    <n v="280"/>
    <m/>
    <n v="10"/>
    <x v="0"/>
    <x v="1"/>
    <s v="Match"/>
    <x v="1"/>
    <x v="2"/>
  </r>
  <r>
    <x v="5"/>
    <s v="Top Ramen Noodles Curry Veg Pouch"/>
    <s v="Top Ramen Noodles Curry Veg Pouch"/>
    <n v="2000"/>
    <n v="20"/>
    <n v="0"/>
    <n v="1"/>
    <n v="2000"/>
    <n v="20"/>
    <n v="70"/>
    <x v="0"/>
    <n v="70"/>
    <m/>
    <n v="0"/>
    <x v="1"/>
    <x v="0"/>
    <s v="Match"/>
    <x v="2"/>
    <x v="1"/>
  </r>
  <r>
    <x v="5"/>
    <s v="Saffola Veggie Twist Masala Oats"/>
    <s v="Saffola Veggie Twist Masala Oats"/>
    <n v="1500"/>
    <n v="15"/>
    <n v="0"/>
    <n v="6"/>
    <n v="1500"/>
    <n v="15"/>
    <n v="38"/>
    <x v="0"/>
    <n v="38"/>
    <m/>
    <n v="0"/>
    <x v="0"/>
    <x v="0"/>
    <s v="Match"/>
    <x v="2"/>
    <x v="1"/>
  </r>
  <r>
    <x v="5"/>
    <s v="Unibic Almond &amp; Oats Protein Bar"/>
    <s v="Unibic Almond &amp; Oats Protein Bar"/>
    <n v="4000"/>
    <n v="40"/>
    <n v="17"/>
    <n v="4"/>
    <n v="3300"/>
    <n v="33"/>
    <n v="30"/>
    <x v="0"/>
    <n v="30"/>
    <m/>
    <n v="7"/>
    <x v="0"/>
    <x v="0"/>
    <s v="Error"/>
    <x v="0"/>
    <x v="1"/>
  </r>
  <r>
    <x v="5"/>
    <s v="Quaker Oats"/>
    <s v="Quaker Oats"/>
    <n v="7900"/>
    <n v="79"/>
    <n v="0"/>
    <n v="2"/>
    <n v="7900"/>
    <n v="79"/>
    <n v="400"/>
    <x v="0"/>
    <n v="400"/>
    <m/>
    <n v="0"/>
    <x v="1"/>
    <x v="1"/>
    <s v="Match"/>
    <x v="2"/>
    <x v="2"/>
  </r>
  <r>
    <x v="5"/>
    <s v="Amul Delicious Fat Spread - Cholesterol Free"/>
    <s v="Amul Delicious Fat Spread - Cholesterol Free"/>
    <n v="8800"/>
    <n v="88"/>
    <n v="2"/>
    <n v="2"/>
    <n v="8600"/>
    <n v="86"/>
    <n v="500"/>
    <x v="0"/>
    <n v="500"/>
    <m/>
    <n v="2"/>
    <x v="1"/>
    <x v="1"/>
    <s v="Match"/>
    <x v="1"/>
    <x v="2"/>
  </r>
  <r>
    <x v="5"/>
    <s v="McCain French Fries"/>
    <s v="McCain French Fries"/>
    <n v="12000"/>
    <n v="120"/>
    <n v="5"/>
    <n v="1"/>
    <n v="11400"/>
    <n v="114"/>
    <n v="420"/>
    <x v="0"/>
    <n v="420"/>
    <m/>
    <n v="6"/>
    <x v="1"/>
    <x v="1"/>
    <s v="Match"/>
    <x v="1"/>
    <x v="2"/>
  </r>
  <r>
    <x v="5"/>
    <s v="Ching's Secret Manchow Instant Soup"/>
    <s v="Ching's Secret Manchow Instant Soup"/>
    <n v="1000"/>
    <n v="10"/>
    <n v="0"/>
    <n v="1"/>
    <n v="1000"/>
    <n v="10"/>
    <n v="15"/>
    <x v="0"/>
    <n v="15"/>
    <m/>
    <n v="0"/>
    <x v="1"/>
    <x v="0"/>
    <s v="Match"/>
    <x v="2"/>
    <x v="1"/>
  </r>
  <r>
    <x v="5"/>
    <s v="McCain Potato Cheese Shotz"/>
    <s v="McCain Potato Cheese Shotz"/>
    <n v="13000"/>
    <n v="130"/>
    <n v="4"/>
    <n v="6"/>
    <n v="12400"/>
    <n v="124"/>
    <n v="250"/>
    <x v="0"/>
    <n v="250"/>
    <m/>
    <n v="6"/>
    <x v="0"/>
    <x v="1"/>
    <s v="Error"/>
    <x v="1"/>
    <x v="2"/>
  </r>
  <r>
    <x v="5"/>
    <s v="McCain Masala - Fries"/>
    <s v="McCain Masala - Fries"/>
    <n v="12000"/>
    <n v="120"/>
    <n v="5"/>
    <n v="3"/>
    <n v="11400"/>
    <n v="114"/>
    <n v="375"/>
    <x v="0"/>
    <n v="375"/>
    <m/>
    <n v="6"/>
    <x v="0"/>
    <x v="1"/>
    <s v="Match"/>
    <x v="1"/>
    <x v="2"/>
  </r>
  <r>
    <x v="5"/>
    <s v="Ching's Secret Schezwan Fried Rice Masala"/>
    <s v="Ching's Secret Schezwan Fried Rice Masala"/>
    <n v="1500"/>
    <n v="15"/>
    <n v="0"/>
    <n v="6"/>
    <n v="1500"/>
    <n v="15"/>
    <n v="20"/>
    <x v="0"/>
    <n v="20"/>
    <m/>
    <n v="0"/>
    <x v="0"/>
    <x v="0"/>
    <s v="Match"/>
    <x v="2"/>
    <x v="1"/>
  </r>
  <r>
    <x v="5"/>
    <s v="McCain New Mini Samosa with Cheese Pizza Style Filling"/>
    <s v="McCain New Mini Samosa with Cheese Pizza Style Filling"/>
    <n v="12000"/>
    <n v="120"/>
    <n v="1"/>
    <n v="3"/>
    <n v="11800"/>
    <n v="118"/>
    <n v="240"/>
    <x v="0"/>
    <n v="240"/>
    <m/>
    <n v="2"/>
    <x v="0"/>
    <x v="1"/>
    <s v="Error"/>
    <x v="1"/>
    <x v="2"/>
  </r>
  <r>
    <x v="5"/>
    <s v="McCain Chilli Cheesy Nuggets"/>
    <s v="McCain Chilli Cheesy Nuggets"/>
    <n v="13000"/>
    <n v="130"/>
    <n v="4"/>
    <n v="1"/>
    <n v="12400"/>
    <n v="124"/>
    <n v="250"/>
    <x v="0"/>
    <n v="250"/>
    <m/>
    <n v="6"/>
    <x v="1"/>
    <x v="1"/>
    <s v="Error"/>
    <x v="1"/>
    <x v="2"/>
  </r>
  <r>
    <x v="5"/>
    <s v="Whiskas Adult (+1 Year) Dry Cat Food, Ocean Fish Flavour"/>
    <s v="Whiskas Adult (+1 Year) Dry Cat Food, Ocean Fish Flavour"/>
    <n v="43000"/>
    <n v="430"/>
    <n v="10"/>
    <n v="6"/>
    <n v="38700"/>
    <n v="387"/>
    <n v="1200"/>
    <x v="0"/>
    <n v="1"/>
    <m/>
    <n v="43"/>
    <x v="0"/>
    <x v="2"/>
    <s v="Match"/>
    <x v="1"/>
    <x v="0"/>
  </r>
  <r>
    <x v="5"/>
    <s v="Chings Instant Soup - Hot &amp; Sour"/>
    <s v="Chings Instant Soup - Hot &amp; Sour"/>
    <n v="1000"/>
    <n v="10"/>
    <n v="0"/>
    <n v="1"/>
    <n v="1000"/>
    <n v="10"/>
    <n v="15"/>
    <x v="0"/>
    <n v="15"/>
    <m/>
    <n v="0"/>
    <x v="1"/>
    <x v="0"/>
    <s v="Match"/>
    <x v="2"/>
    <x v="1"/>
  </r>
  <r>
    <x v="5"/>
    <s v="Amul Spray Infant Milk Food"/>
    <s v="Amul Spray Infant Milk Food"/>
    <n v="19700"/>
    <n v="197"/>
    <n v="2"/>
    <n v="6"/>
    <n v="19300"/>
    <n v="193"/>
    <n v="500"/>
    <x v="0"/>
    <n v="500"/>
    <m/>
    <n v="4"/>
    <x v="0"/>
    <x v="2"/>
    <s v="Match"/>
    <x v="1"/>
    <x v="2"/>
  </r>
  <r>
    <x v="5"/>
    <s v="McCain Smiles - Pudina Chatka"/>
    <s v="McCain Smiles - Pudina Chatka"/>
    <n v="12000"/>
    <n v="120"/>
    <n v="5"/>
    <n v="3"/>
    <n v="11400"/>
    <n v="114"/>
    <n v="375"/>
    <x v="0"/>
    <n v="375"/>
    <m/>
    <n v="6"/>
    <x v="0"/>
    <x v="1"/>
    <s v="Match"/>
    <x v="1"/>
    <x v="2"/>
  </r>
  <r>
    <x v="5"/>
    <s v="McCain French Fries Crisp &amp; Delicious"/>
    <s v="McCain French Fries Crisp &amp; Delicious"/>
    <n v="17500"/>
    <n v="175"/>
    <n v="4"/>
    <n v="3"/>
    <n v="16700"/>
    <n v="167"/>
    <n v="750"/>
    <x v="0"/>
    <n v="750"/>
    <m/>
    <n v="8"/>
    <x v="0"/>
    <x v="2"/>
    <s v="Error"/>
    <x v="1"/>
    <x v="0"/>
  </r>
  <r>
    <x v="5"/>
    <s v="Ferrero Nutella Hazelnut Spread"/>
    <s v="Ferrero Nutella Hazelnut Spread"/>
    <n v="22000"/>
    <n v="220"/>
    <n v="5"/>
    <n v="2"/>
    <n v="20700"/>
    <n v="207"/>
    <n v="180"/>
    <x v="0"/>
    <n v="180"/>
    <m/>
    <n v="13"/>
    <x v="1"/>
    <x v="2"/>
    <s v="Error"/>
    <x v="1"/>
    <x v="2"/>
  </r>
  <r>
    <x v="5"/>
    <s v="Lijjat Garlic Papad"/>
    <s v="Lijjat Garlic Papad"/>
    <n v="6000"/>
    <n v="60"/>
    <n v="5"/>
    <n v="5"/>
    <n v="5700"/>
    <n v="57"/>
    <n v="200"/>
    <x v="0"/>
    <n v="200"/>
    <m/>
    <n v="3"/>
    <x v="0"/>
    <x v="1"/>
    <s v="Match"/>
    <x v="1"/>
    <x v="2"/>
  </r>
  <r>
    <x v="5"/>
    <s v="Switz Samosa Dough Sheets"/>
    <s v="Switz Samosa Dough Sheets"/>
    <n v="9000"/>
    <n v="90"/>
    <n v="4"/>
    <n v="6"/>
    <n v="8600"/>
    <n v="86"/>
    <n v="50"/>
    <x v="0"/>
    <n v="50"/>
    <m/>
    <n v="4"/>
    <x v="0"/>
    <x v="1"/>
    <s v="Match"/>
    <x v="1"/>
    <x v="1"/>
  </r>
  <r>
    <x v="5"/>
    <s v="Amul Cheese Spread Creamy"/>
    <s v="Amul Cheese Spread Creamy"/>
    <n v="8500"/>
    <n v="85"/>
    <n v="5"/>
    <n v="6"/>
    <n v="8000"/>
    <n v="80"/>
    <n v="180"/>
    <x v="0"/>
    <n v="180"/>
    <m/>
    <n v="5"/>
    <x v="0"/>
    <x v="1"/>
    <s v="Error"/>
    <x v="1"/>
    <x v="2"/>
  </r>
  <r>
    <x v="5"/>
    <s v="Maggi Imli Sauce Pichkoo"/>
    <s v="Maggi Imli Sauce Pichkoo"/>
    <n v="2200"/>
    <n v="22"/>
    <n v="0"/>
    <n v="6"/>
    <n v="2200"/>
    <n v="22"/>
    <n v="90"/>
    <x v="0"/>
    <n v="90"/>
    <m/>
    <n v="0"/>
    <x v="0"/>
    <x v="0"/>
    <s v="Match"/>
    <x v="2"/>
    <x v="1"/>
  </r>
  <r>
    <x v="5"/>
    <s v="Whiskas Kitten (2-12 months) Dry Cat Food Food Ocean Fish"/>
    <s v="Whiskas Kitten (2-12 months) Dry Cat Food Food Ocean Fish"/>
    <n v="38500"/>
    <n v="385"/>
    <n v="9"/>
    <n v="5"/>
    <n v="34700"/>
    <n v="347"/>
    <n v="1100"/>
    <x v="0"/>
    <n v="1100"/>
    <m/>
    <n v="38"/>
    <x v="0"/>
    <x v="2"/>
    <s v="Error"/>
    <x v="1"/>
    <x v="0"/>
  </r>
  <r>
    <x v="5"/>
    <s v="Chings Instant Soup - Sweet Corn Veg"/>
    <s v="Chings Instant Soup - Sweet Corn Veg"/>
    <n v="1000"/>
    <n v="10"/>
    <n v="0"/>
    <n v="2"/>
    <n v="1000"/>
    <n v="10"/>
    <n v="15"/>
    <x v="0"/>
    <n v="15"/>
    <m/>
    <n v="0"/>
    <x v="1"/>
    <x v="0"/>
    <s v="Match"/>
    <x v="2"/>
    <x v="1"/>
  </r>
  <r>
    <x v="5"/>
    <s v="Whiskas Wet  Meal (Kitten - Cat Food)  Chicken in Gravy"/>
    <s v="Whiskas Wet  Meal (Kitten - Cat Food)  Chicken in Gravy"/>
    <n v="3500"/>
    <n v="35"/>
    <n v="5"/>
    <n v="2"/>
    <n v="3300"/>
    <n v="33"/>
    <n v="85"/>
    <x v="0"/>
    <n v="85"/>
    <m/>
    <n v="2"/>
    <x v="1"/>
    <x v="0"/>
    <s v="Error"/>
    <x v="1"/>
    <x v="1"/>
  </r>
  <r>
    <x v="5"/>
    <s v="McCain Crazy Fries Masala MixHot 'n' Tangy"/>
    <s v="McCain Crazy Fries Masala MixHot 'n' Tangy"/>
    <n v="12000"/>
    <n v="120"/>
    <n v="5"/>
    <n v="6"/>
    <n v="11400"/>
    <n v="114"/>
    <n v="400"/>
    <x v="0"/>
    <n v="400"/>
    <m/>
    <n v="6"/>
    <x v="0"/>
    <x v="1"/>
    <s v="Match"/>
    <x v="1"/>
    <x v="2"/>
  </r>
  <r>
    <x v="5"/>
    <s v="The Whole Truth Double Cocoa Protein Bar No Sugar"/>
    <s v="The Whole Truth Double Cocoa Protein Bar No Sugar"/>
    <n v="10000"/>
    <n v="100"/>
    <n v="10"/>
    <n v="6"/>
    <n v="9000"/>
    <n v="90"/>
    <n v="52"/>
    <x v="0"/>
    <n v="52"/>
    <m/>
    <n v="10"/>
    <x v="0"/>
    <x v="1"/>
    <s v="Match"/>
    <x v="1"/>
    <x v="1"/>
  </r>
  <r>
    <x v="5"/>
    <s v="Amul Happy Treats French Fries"/>
    <s v="Amul Happy Treats French Fries"/>
    <n v="6800"/>
    <n v="68"/>
    <n v="4"/>
    <n v="1"/>
    <n v="6500"/>
    <n v="65"/>
    <n v="425"/>
    <x v="0"/>
    <n v="425"/>
    <m/>
    <n v="3"/>
    <x v="1"/>
    <x v="1"/>
    <s v="Match"/>
    <x v="1"/>
    <x v="2"/>
  </r>
  <r>
    <x v="5"/>
    <s v="Ferrero Nutella Hazeulnut Spread"/>
    <s v="Ferrero Nutella Hazeulnut Spread"/>
    <n v="38000"/>
    <n v="380"/>
    <n v="6"/>
    <n v="5"/>
    <n v="35700"/>
    <n v="357"/>
    <n v="350"/>
    <x v="0"/>
    <n v="350"/>
    <m/>
    <n v="23"/>
    <x v="0"/>
    <x v="2"/>
    <s v="Match"/>
    <x v="1"/>
    <x v="2"/>
  </r>
  <r>
    <x v="5"/>
    <s v="Veeba Chipolte Southwest Dressing"/>
    <s v="Veeba Chipolte Southwest Dressing"/>
    <n v="16100"/>
    <n v="161"/>
    <n v="7"/>
    <n v="4"/>
    <n v="14900"/>
    <n v="149"/>
    <n v="300"/>
    <x v="0"/>
    <n v="300"/>
    <m/>
    <n v="12"/>
    <x v="0"/>
    <x v="1"/>
    <s v="Match"/>
    <x v="1"/>
    <x v="2"/>
  </r>
  <r>
    <x v="5"/>
    <s v="Ching's Secret Manchow Noodles Instant Soup"/>
    <s v="Ching's Secret Manchow Noodles Instant Soup"/>
    <n v="1500"/>
    <n v="15"/>
    <n v="0"/>
    <n v="6"/>
    <n v="1500"/>
    <n v="15"/>
    <n v="20"/>
    <x v="0"/>
    <n v="20"/>
    <m/>
    <n v="0"/>
    <x v="0"/>
    <x v="0"/>
    <s v="Match"/>
    <x v="2"/>
    <x v="1"/>
  </r>
  <r>
    <x v="5"/>
    <s v="Yoga Bar Breakfast Protein Bar - Blueberry Pie"/>
    <s v="Yoga Bar Breakfast Protein Bar - Blueberry Pie"/>
    <n v="5000"/>
    <n v="50"/>
    <n v="12"/>
    <n v="1"/>
    <n v="4400"/>
    <n v="44"/>
    <n v="50"/>
    <x v="0"/>
    <n v="50"/>
    <m/>
    <n v="6"/>
    <x v="1"/>
    <x v="0"/>
    <s v="Match"/>
    <x v="1"/>
    <x v="1"/>
  </r>
  <r>
    <x v="5"/>
    <s v="Quaker Oats"/>
    <s v="Quaker Oats"/>
    <n v="19900"/>
    <n v="199"/>
    <n v="7"/>
    <n v="6"/>
    <n v="18400"/>
    <n v="184"/>
    <n v="1000"/>
    <x v="0"/>
    <n v="1"/>
    <m/>
    <n v="15"/>
    <x v="0"/>
    <x v="2"/>
    <s v="Error"/>
    <x v="1"/>
    <x v="0"/>
  </r>
  <r>
    <x v="5"/>
    <s v="The Whole Truth Mini Protein Bar - Coconut Cocoa No Added Sugar"/>
    <s v="The Whole Truth Mini Protein Bar - Coconut Cocoa No Added Sugar"/>
    <n v="5500"/>
    <n v="55"/>
    <n v="25"/>
    <n v="6"/>
    <n v="4100"/>
    <n v="41"/>
    <n v="27"/>
    <x v="0"/>
    <n v="27"/>
    <m/>
    <n v="14"/>
    <x v="0"/>
    <x v="0"/>
    <s v="Match"/>
    <x v="0"/>
    <x v="1"/>
  </r>
  <r>
    <x v="5"/>
    <s v="Switz Spring Roll Dough Sheets"/>
    <s v="Switz Spring Roll Dough Sheets"/>
    <n v="9000"/>
    <n v="90"/>
    <n v="4"/>
    <n v="6"/>
    <n v="8600"/>
    <n v="86"/>
    <n v="1160"/>
    <x v="0"/>
    <n v="20"/>
    <m/>
    <n v="4"/>
    <x v="0"/>
    <x v="1"/>
    <s v="Match"/>
    <x v="1"/>
    <x v="0"/>
  </r>
  <r>
    <x v="5"/>
    <s v="Unibic Fruit &amp; Nut Real Cranberries &amp; Almonds Protein Bar"/>
    <s v="Unibic Fruit &amp; Nut Real Cranberries &amp; Almonds Protein Bar"/>
    <n v="4000"/>
    <n v="40"/>
    <n v="17"/>
    <n v="6"/>
    <n v="3300"/>
    <n v="33"/>
    <n v="30"/>
    <x v="0"/>
    <n v="30"/>
    <m/>
    <n v="7"/>
    <x v="0"/>
    <x v="0"/>
    <s v="Error"/>
    <x v="0"/>
    <x v="1"/>
  </r>
  <r>
    <x v="5"/>
    <s v="Ching's Secret Tomato Instant Soup"/>
    <s v="Ching's Secret Tomato Instant Soup"/>
    <n v="1000"/>
    <n v="10"/>
    <n v="0"/>
    <n v="1"/>
    <n v="1000"/>
    <n v="10"/>
    <n v="16"/>
    <x v="0"/>
    <n v="15"/>
    <m/>
    <n v="0"/>
    <x v="1"/>
    <x v="0"/>
    <s v="Match"/>
    <x v="2"/>
    <x v="1"/>
  </r>
  <r>
    <x v="5"/>
    <s v="Chef's Basket Durum Wheat Elbow Pasta"/>
    <s v="Chef's Basket Durum Wheat Elbow Pasta"/>
    <n v="16000"/>
    <n v="160"/>
    <n v="50"/>
    <n v="6"/>
    <n v="8000"/>
    <n v="80"/>
    <n v="500"/>
    <x v="0"/>
    <n v="500"/>
    <m/>
    <n v="80"/>
    <x v="0"/>
    <x v="1"/>
    <s v="Match"/>
    <x v="0"/>
    <x v="2"/>
  </r>
  <r>
    <x v="5"/>
    <s v="Sunfeast Yippee! Mood Masala Noodles"/>
    <s v="Sunfeast Yippee! Mood Masala Noodles"/>
    <n v="6000"/>
    <n v="60"/>
    <n v="28"/>
    <n v="3"/>
    <n v="4300"/>
    <n v="43"/>
    <n v="260"/>
    <x v="0"/>
    <n v="260"/>
    <m/>
    <n v="17"/>
    <x v="0"/>
    <x v="0"/>
    <s v="Match"/>
    <x v="0"/>
    <x v="2"/>
  </r>
  <r>
    <x v="5"/>
    <s v="MTR Breakfast Khatta Meetha Poha Mix"/>
    <s v="MTR Breakfast Khatta Meetha Poha Mix"/>
    <n v="2500"/>
    <n v="25"/>
    <n v="20"/>
    <n v="6"/>
    <n v="2000"/>
    <n v="20"/>
    <n v="60"/>
    <x v="0"/>
    <n v="60"/>
    <m/>
    <n v="5"/>
    <x v="0"/>
    <x v="0"/>
    <s v="Match"/>
    <x v="0"/>
    <x v="1"/>
  </r>
  <r>
    <x v="5"/>
    <s v="Kellogg's Crunchy Fruit &amp; Nut Breakfast Cereals Muesli"/>
    <s v="Kellogg's Crunchy Fruit &amp; Nut Breakfast Cereals Muesli"/>
    <n v="44500"/>
    <n v="445"/>
    <n v="9"/>
    <n v="6"/>
    <n v="40100"/>
    <n v="401"/>
    <n v="750"/>
    <x v="0"/>
    <n v="750"/>
    <m/>
    <n v="44"/>
    <x v="0"/>
    <x v="2"/>
    <s v="Error"/>
    <x v="1"/>
    <x v="0"/>
  </r>
  <r>
    <x v="5"/>
    <s v="Ching's Secret Chilli Vinegar"/>
    <s v="Ching's Secret Chilli Vinegar"/>
    <n v="5000"/>
    <n v="50"/>
    <n v="0"/>
    <n v="4"/>
    <n v="5000"/>
    <n v="50"/>
    <n v="170"/>
    <x v="0"/>
    <n v="170"/>
    <m/>
    <n v="0"/>
    <x v="0"/>
    <x v="1"/>
    <s v="Match"/>
    <x v="2"/>
    <x v="2"/>
  </r>
  <r>
    <x v="5"/>
    <s v="Ching's Red Chilli Sauce"/>
    <s v="Ching's Red Chilli Sauce"/>
    <n v="5500"/>
    <n v="55"/>
    <n v="0"/>
    <n v="6"/>
    <n v="5500"/>
    <n v="55"/>
    <n v="200"/>
    <x v="0"/>
    <n v="200"/>
    <m/>
    <n v="0"/>
    <x v="0"/>
    <x v="1"/>
    <s v="Match"/>
    <x v="2"/>
    <x v="2"/>
  </r>
  <r>
    <x v="5"/>
    <s v="Amul Lite Spread"/>
    <s v="Amul Lite Spread"/>
    <n v="4000"/>
    <n v="40"/>
    <n v="2"/>
    <n v="5"/>
    <n v="3900"/>
    <n v="39"/>
    <n v="100"/>
    <x v="0"/>
    <n v="100"/>
    <m/>
    <n v="1"/>
    <x v="0"/>
    <x v="0"/>
    <s v="Error"/>
    <x v="1"/>
    <x v="1"/>
  </r>
  <r>
    <x v="5"/>
    <s v="Borges Durum Wheat Fusilli Pasta"/>
    <s v="Borges Durum Wheat Fusilli Pasta"/>
    <n v="25000"/>
    <n v="250"/>
    <n v="0"/>
    <n v="3"/>
    <n v="25000"/>
    <n v="250"/>
    <n v="500"/>
    <x v="0"/>
    <n v="500"/>
    <m/>
    <n v="0"/>
    <x v="0"/>
    <x v="2"/>
    <s v="Match"/>
    <x v="2"/>
    <x v="2"/>
  </r>
  <r>
    <x v="5"/>
    <s v="The Whole Truth Cranberry Mini Protein Bar No Sugar"/>
    <s v="The Whole Truth Cranberry Mini Protein Bar No Sugar"/>
    <n v="5500"/>
    <n v="55"/>
    <n v="20"/>
    <n v="6"/>
    <n v="4400"/>
    <n v="44"/>
    <n v="27"/>
    <x v="0"/>
    <n v="27"/>
    <m/>
    <n v="11"/>
    <x v="0"/>
    <x v="0"/>
    <s v="Match"/>
    <x v="0"/>
    <x v="1"/>
  </r>
  <r>
    <x v="5"/>
    <s v="The Whole Truth Mini Protein Bar - Coffee Cocoa No Added Sugar"/>
    <s v="The Whole Truth Mini Protein Bar - Coffee Cocoa No Added Sugar"/>
    <n v="5500"/>
    <n v="55"/>
    <n v="20"/>
    <n v="6"/>
    <n v="4400"/>
    <n v="44"/>
    <n v="27"/>
    <x v="0"/>
    <n v="27"/>
    <m/>
    <n v="11"/>
    <x v="0"/>
    <x v="0"/>
    <s v="Match"/>
    <x v="0"/>
    <x v="1"/>
  </r>
  <r>
    <x v="5"/>
    <s v="Maggi Hot &amp; Sweet Tomato Chilli Sauce"/>
    <s v="Maggi Hot &amp; Sweet Tomato Chilli Sauce"/>
    <n v="11500"/>
    <n v="115"/>
    <n v="0"/>
    <n v="1"/>
    <n v="11500"/>
    <n v="115"/>
    <n v="500"/>
    <x v="0"/>
    <n v="500"/>
    <m/>
    <n v="0"/>
    <x v="1"/>
    <x v="1"/>
    <s v="Match"/>
    <x v="2"/>
    <x v="2"/>
  </r>
  <r>
    <x v="5"/>
    <s v="Sunfeast YiPPee! Noodles - Magic Masala"/>
    <s v="Sunfeast YiPPee! Noodles - Magic Masala"/>
    <n v="9600"/>
    <n v="96"/>
    <n v="5"/>
    <n v="4"/>
    <n v="9100"/>
    <n v="91"/>
    <n v="540"/>
    <x v="0"/>
    <n v="540"/>
    <m/>
    <n v="5"/>
    <x v="0"/>
    <x v="1"/>
    <s v="Match"/>
    <x v="1"/>
    <x v="0"/>
  </r>
  <r>
    <x v="5"/>
    <s v="Chef's Basket Durum Wheat Fusilli Pasta"/>
    <s v="Chef's Basket Durum Wheat Fusilli Pasta"/>
    <n v="16000"/>
    <n v="160"/>
    <n v="50"/>
    <n v="6"/>
    <n v="8000"/>
    <n v="80"/>
    <n v="500"/>
    <x v="0"/>
    <n v="500"/>
    <m/>
    <n v="80"/>
    <x v="0"/>
    <x v="1"/>
    <s v="Match"/>
    <x v="0"/>
    <x v="2"/>
  </r>
  <r>
    <x v="5"/>
    <s v="Top Ramen Chicken Noodles"/>
    <s v="Top Ramen Chicken Noodles"/>
    <n v="6000"/>
    <n v="60"/>
    <n v="10"/>
    <n v="1"/>
    <n v="5400"/>
    <n v="54"/>
    <n v="280"/>
    <x v="0"/>
    <n v="280"/>
    <m/>
    <n v="6"/>
    <x v="1"/>
    <x v="1"/>
    <s v="Match"/>
    <x v="1"/>
    <x v="2"/>
  </r>
  <r>
    <x v="5"/>
    <s v="Veeba Cheese and Chilli Sandwich Spread"/>
    <s v="Veeba Cheese and Chilli Sandwich Spread"/>
    <n v="8900"/>
    <n v="89"/>
    <n v="11"/>
    <n v="6"/>
    <n v="7900"/>
    <n v="79"/>
    <n v="275"/>
    <x v="0"/>
    <n v="275"/>
    <m/>
    <n v="10"/>
    <x v="0"/>
    <x v="1"/>
    <s v="Match"/>
    <x v="1"/>
    <x v="2"/>
  </r>
  <r>
    <x v="5"/>
    <s v="Ching’s Secret Chowmein Hakka Noodles Masala"/>
    <s v="Ching’s Secret Chowmein Hakka Noodles Masala"/>
    <n v="4400"/>
    <n v="44"/>
    <n v="0"/>
    <n v="2"/>
    <n v="4400"/>
    <n v="44"/>
    <n v="60"/>
    <x v="0"/>
    <n v="60"/>
    <m/>
    <n v="0"/>
    <x v="1"/>
    <x v="0"/>
    <s v="Match"/>
    <x v="2"/>
    <x v="1"/>
  </r>
  <r>
    <x v="5"/>
    <s v="Safal Frozen - Mixed Vegetables"/>
    <s v="Safal Frozen - Mixed Vegetables"/>
    <n v="11000"/>
    <n v="110"/>
    <n v="4"/>
    <n v="2"/>
    <n v="10500"/>
    <n v="105"/>
    <n v="1000"/>
    <x v="0"/>
    <n v="1"/>
    <m/>
    <n v="5"/>
    <x v="1"/>
    <x v="1"/>
    <s v="Error"/>
    <x v="1"/>
    <x v="0"/>
  </r>
  <r>
    <x v="5"/>
    <s v="MTR 3 Min Poha"/>
    <s v="MTR 3 Min Poha"/>
    <n v="2500"/>
    <n v="25"/>
    <n v="0"/>
    <n v="6"/>
    <n v="2500"/>
    <n v="25"/>
    <n v="60"/>
    <x v="0"/>
    <n v="60"/>
    <m/>
    <n v="0"/>
    <x v="0"/>
    <x v="0"/>
    <s v="Match"/>
    <x v="2"/>
    <x v="1"/>
  </r>
  <r>
    <x v="5"/>
    <s v="Ching's Manchurian Instant Noodles"/>
    <s v="Ching's Manchurian Instant Noodles"/>
    <n v="1500"/>
    <n v="15"/>
    <n v="0"/>
    <n v="5"/>
    <n v="1500"/>
    <n v="15"/>
    <n v="60"/>
    <x v="0"/>
    <n v="60"/>
    <m/>
    <n v="0"/>
    <x v="0"/>
    <x v="0"/>
    <s v="Match"/>
    <x v="2"/>
    <x v="1"/>
  </r>
  <r>
    <x v="5"/>
    <s v="The Whole Truth Peanut Cocoa Mini Protein Bar No Sugar"/>
    <s v="The Whole Truth Peanut Cocoa Mini Protein Bar No Sugar"/>
    <n v="5500"/>
    <n v="55"/>
    <n v="25"/>
    <n v="6"/>
    <n v="4100"/>
    <n v="41"/>
    <n v="27"/>
    <x v="0"/>
    <n v="27"/>
    <m/>
    <n v="14"/>
    <x v="0"/>
    <x v="0"/>
    <s v="Match"/>
    <x v="0"/>
    <x v="1"/>
  </r>
  <r>
    <x v="5"/>
    <s v="Gits Pav Bhaji Ready to Eat"/>
    <s v="Gits Pav Bhaji Ready to Eat"/>
    <n v="11000"/>
    <n v="110"/>
    <n v="22"/>
    <n v="6"/>
    <n v="8500"/>
    <n v="85"/>
    <n v="300"/>
    <x v="0"/>
    <n v="300"/>
    <m/>
    <n v="25"/>
    <x v="0"/>
    <x v="1"/>
    <s v="Error"/>
    <x v="0"/>
    <x v="2"/>
  </r>
  <r>
    <x v="5"/>
    <s v="McCain New Mini Samosa with Cheese Corn Style Filling"/>
    <s v="McCain New Mini Samosa with Cheese Corn Style Filling"/>
    <n v="12000"/>
    <n v="120"/>
    <n v="1"/>
    <n v="2"/>
    <n v="11800"/>
    <n v="118"/>
    <n v="240"/>
    <x v="0"/>
    <n v="240"/>
    <m/>
    <n v="2"/>
    <x v="1"/>
    <x v="1"/>
    <s v="Error"/>
    <x v="1"/>
    <x v="2"/>
  </r>
  <r>
    <x v="5"/>
    <s v="Lijjat Udad Mini Papad"/>
    <s v="Lijjat Udad Mini Papad"/>
    <n v="6000"/>
    <n v="60"/>
    <n v="6"/>
    <n v="6"/>
    <n v="5600"/>
    <n v="56"/>
    <n v="200"/>
    <x v="0"/>
    <n v="200"/>
    <m/>
    <n v="4"/>
    <x v="0"/>
    <x v="1"/>
    <s v="Error"/>
    <x v="1"/>
    <x v="2"/>
  </r>
  <r>
    <x v="5"/>
    <s v="McCain Herb &amp; Garlic Crazy Fries Masala Mix"/>
    <s v="McCain Herb &amp; Garlic Crazy Fries Masala Mix"/>
    <n v="12000"/>
    <n v="120"/>
    <n v="5"/>
    <n v="5"/>
    <n v="11400"/>
    <n v="114"/>
    <n v="400"/>
    <x v="0"/>
    <n v="400"/>
    <m/>
    <n v="6"/>
    <x v="0"/>
    <x v="1"/>
    <s v="Match"/>
    <x v="1"/>
    <x v="2"/>
  </r>
  <r>
    <x v="5"/>
    <s v="Yoga Bar Multigrain Energy Bar Nuts And Seeds"/>
    <s v="Yoga Bar Multigrain Energy Bar Nuts And Seeds"/>
    <n v="4000"/>
    <n v="40"/>
    <n v="12"/>
    <n v="4"/>
    <n v="3500"/>
    <n v="35"/>
    <n v="38"/>
    <x v="0"/>
    <n v="38"/>
    <m/>
    <n v="5"/>
    <x v="0"/>
    <x v="0"/>
    <s v="Error"/>
    <x v="1"/>
    <x v="1"/>
  </r>
  <r>
    <x v="5"/>
    <s v="Ching's Secret Sauce, Green Chilli"/>
    <s v="Ching's Secret Sauce, Green Chilli"/>
    <n v="5500"/>
    <n v="55"/>
    <n v="0"/>
    <n v="5"/>
    <n v="5500"/>
    <n v="55"/>
    <n v="190"/>
    <x v="0"/>
    <n v="190"/>
    <m/>
    <n v="0"/>
    <x v="0"/>
    <x v="1"/>
    <s v="Match"/>
    <x v="2"/>
    <x v="2"/>
  </r>
  <r>
    <x v="5"/>
    <s v="Veeba Pizza Topping"/>
    <s v="Veeba Pizza Topping"/>
    <n v="7500"/>
    <n v="75"/>
    <n v="6"/>
    <n v="4"/>
    <n v="7000"/>
    <n v="70"/>
    <n v="280"/>
    <x v="0"/>
    <n v="280"/>
    <m/>
    <n v="5"/>
    <x v="0"/>
    <x v="1"/>
    <s v="Error"/>
    <x v="1"/>
    <x v="2"/>
  </r>
  <r>
    <x v="5"/>
    <s v="Switz Paratha Puff"/>
    <s v="Switz Paratha Puff"/>
    <n v="11000"/>
    <n v="110"/>
    <n v="4"/>
    <n v="6"/>
    <n v="10500"/>
    <n v="105"/>
    <n v="400"/>
    <x v="0"/>
    <n v="400"/>
    <m/>
    <n v="5"/>
    <x v="0"/>
    <x v="1"/>
    <s v="Error"/>
    <x v="1"/>
    <x v="2"/>
  </r>
  <r>
    <x v="5"/>
    <s v="New Kellogg's Muesli with 21% Fruit, Nut &amp; Seeds"/>
    <s v="New Kellogg's Muesli with 21% Fruit, Nut &amp; Seeds"/>
    <n v="32500"/>
    <n v="325"/>
    <n v="6"/>
    <n v="6"/>
    <n v="30500"/>
    <n v="305"/>
    <n v="500"/>
    <x v="0"/>
    <n v="500"/>
    <m/>
    <n v="20"/>
    <x v="0"/>
    <x v="2"/>
    <s v="Match"/>
    <x v="1"/>
    <x v="2"/>
  </r>
  <r>
    <x v="5"/>
    <s v="The Whole Truth Double Cocoa Mini Protein Bar No Sugar"/>
    <s v="The Whole Truth Double Cocoa Mini Protein Bar No Sugar"/>
    <n v="5500"/>
    <n v="55"/>
    <n v="20"/>
    <n v="5"/>
    <n v="4400"/>
    <n v="44"/>
    <n v="27"/>
    <x v="0"/>
    <n v="27"/>
    <m/>
    <n v="11"/>
    <x v="0"/>
    <x v="0"/>
    <s v="Match"/>
    <x v="0"/>
    <x v="1"/>
  </r>
  <r>
    <x v="5"/>
    <s v="Sunfeast Yippee Tricolor Pasta Seasoning"/>
    <s v="Sunfeast Yippee Tricolor Pasta Seasoning"/>
    <n v="2800"/>
    <n v="28"/>
    <n v="17"/>
    <n v="1"/>
    <n v="2300"/>
    <n v="23"/>
    <n v="65"/>
    <x v="0"/>
    <n v="65"/>
    <m/>
    <n v="5"/>
    <x v="1"/>
    <x v="0"/>
    <s v="Error"/>
    <x v="0"/>
    <x v="1"/>
  </r>
  <r>
    <x v="5"/>
    <s v="Wingreens Cheesy Chipotle Sauce"/>
    <s v="Wingreens Cheesy Chipotle Sauce"/>
    <n v="9900"/>
    <n v="99"/>
    <n v="49"/>
    <n v="1"/>
    <n v="5000"/>
    <n v="50"/>
    <n v="130"/>
    <x v="0"/>
    <n v="130"/>
    <m/>
    <n v="49"/>
    <x v="1"/>
    <x v="1"/>
    <s v="Match"/>
    <x v="0"/>
    <x v="2"/>
  </r>
  <r>
    <x v="5"/>
    <s v="Maggi Rich Tomato Ketchup"/>
    <s v="Maggi Rich Tomato Ketchup"/>
    <n v="10500"/>
    <n v="105"/>
    <n v="4"/>
    <n v="2"/>
    <n v="10000"/>
    <n v="100"/>
    <n v="500"/>
    <x v="0"/>
    <n v="500"/>
    <m/>
    <n v="5"/>
    <x v="1"/>
    <x v="1"/>
    <s v="Error"/>
    <x v="1"/>
    <x v="2"/>
  </r>
  <r>
    <x v="5"/>
    <s v="The Whole Truth Dark Chocolate Peanut Butter - Creamy"/>
    <s v="The Whole Truth Dark Chocolate Peanut Butter - Creamy"/>
    <n v="23500"/>
    <n v="235"/>
    <n v="25"/>
    <n v="6"/>
    <n v="17400"/>
    <n v="174"/>
    <n v="325"/>
    <x v="0"/>
    <n v="325"/>
    <m/>
    <n v="61"/>
    <x v="0"/>
    <x v="2"/>
    <s v="Error"/>
    <x v="0"/>
    <x v="2"/>
  </r>
  <r>
    <x v="5"/>
    <s v="Godrej Yummiez Chicken Nuggets"/>
    <s v="Godrej Yummiez Chicken Nuggets"/>
    <n v="32500"/>
    <n v="325"/>
    <n v="9"/>
    <n v="1"/>
    <n v="29300"/>
    <n v="293"/>
    <n v="500"/>
    <x v="0"/>
    <n v="500"/>
    <m/>
    <n v="32"/>
    <x v="1"/>
    <x v="2"/>
    <s v="Error"/>
    <x v="1"/>
    <x v="2"/>
  </r>
  <r>
    <x v="5"/>
    <s v="Go Cheese Spread Plain"/>
    <s v="Go Cheese Spread Plain"/>
    <n v="9900"/>
    <n v="99"/>
    <n v="5"/>
    <n v="6"/>
    <n v="9400"/>
    <n v="94"/>
    <n v="200"/>
    <x v="0"/>
    <n v="200"/>
    <m/>
    <n v="5"/>
    <x v="0"/>
    <x v="1"/>
    <s v="Match"/>
    <x v="1"/>
    <x v="2"/>
  </r>
  <r>
    <x v="5"/>
    <s v="Kellogg's Real Almond &amp; Honey Corn Flakes"/>
    <s v="Kellogg's Real Almond &amp; Honey Corn Flakes"/>
    <n v="17500"/>
    <n v="175"/>
    <n v="9"/>
    <n v="6"/>
    <n v="15800"/>
    <n v="158"/>
    <n v="300"/>
    <x v="0"/>
    <n v="300"/>
    <m/>
    <n v="17"/>
    <x v="0"/>
    <x v="2"/>
    <s v="Error"/>
    <x v="1"/>
    <x v="2"/>
  </r>
  <r>
    <x v="5"/>
    <s v="The Whole Truth Vegan Almond Choco Fudge Energy Bar No Sugar"/>
    <s v="The Whole Truth Vegan Almond Choco Fudge Energy Bar No Sugar"/>
    <n v="6000"/>
    <n v="60"/>
    <n v="20"/>
    <n v="6"/>
    <n v="4800"/>
    <n v="48"/>
    <n v="40"/>
    <x v="0"/>
    <n v="40"/>
    <m/>
    <n v="12"/>
    <x v="0"/>
    <x v="0"/>
    <s v="Match"/>
    <x v="0"/>
    <x v="1"/>
  </r>
  <r>
    <x v="5"/>
    <s v="Prasuma Vegetable Momos"/>
    <s v="Prasuma Vegetable Momos"/>
    <n v="27000"/>
    <n v="270"/>
    <n v="0"/>
    <n v="5"/>
    <n v="27000"/>
    <n v="270"/>
    <n v="24"/>
    <x v="0"/>
    <n v="24"/>
    <m/>
    <n v="0"/>
    <x v="0"/>
    <x v="2"/>
    <s v="Match"/>
    <x v="2"/>
    <x v="1"/>
  </r>
  <r>
    <x v="5"/>
    <s v="MTR Upma"/>
    <s v="MTR Upma"/>
    <n v="5000"/>
    <n v="50"/>
    <n v="10"/>
    <n v="6"/>
    <n v="4500"/>
    <n v="45"/>
    <n v="160"/>
    <x v="0"/>
    <n v="160"/>
    <m/>
    <n v="5"/>
    <x v="0"/>
    <x v="0"/>
    <s v="Match"/>
    <x v="1"/>
    <x v="2"/>
  </r>
  <r>
    <x v="5"/>
    <s v="Ching's Schezwan Masala Instant Noodles"/>
    <s v="Ching's Schezwan Masala Instant Noodles"/>
    <n v="6000"/>
    <n v="60"/>
    <n v="0"/>
    <n v="1"/>
    <n v="6000"/>
    <n v="60"/>
    <n v="240"/>
    <x v="0"/>
    <n v="240"/>
    <m/>
    <n v="0"/>
    <x v="1"/>
    <x v="1"/>
    <s v="Match"/>
    <x v="2"/>
    <x v="2"/>
  </r>
  <r>
    <x v="5"/>
    <s v="The Whole Truth Cranberry Protein Bar No Sugar"/>
    <s v="The Whole Truth Cranberry Protein Bar No Sugar"/>
    <n v="10000"/>
    <n v="100"/>
    <n v="26"/>
    <n v="6"/>
    <n v="7400"/>
    <n v="74"/>
    <n v="52"/>
    <x v="0"/>
    <n v="52"/>
    <m/>
    <n v="26"/>
    <x v="0"/>
    <x v="1"/>
    <s v="Match"/>
    <x v="0"/>
    <x v="1"/>
  </r>
  <r>
    <x v="5"/>
    <s v="Saffola Yummy Masala Noodles"/>
    <s v="Saffola Yummy Masala Noodles"/>
    <n v="2000"/>
    <n v="20"/>
    <n v="0"/>
    <n v="2"/>
    <n v="2000"/>
    <n v="20"/>
    <n v="46"/>
    <x v="0"/>
    <n v="46"/>
    <m/>
    <n v="0"/>
    <x v="1"/>
    <x v="0"/>
    <s v="Match"/>
    <x v="2"/>
    <x v="1"/>
  </r>
  <r>
    <x v="5"/>
    <s v="Veeba English Mustard"/>
    <s v="Veeba English Mustard"/>
    <n v="7400"/>
    <n v="74"/>
    <n v="6"/>
    <n v="2"/>
    <n v="6900"/>
    <n v="69"/>
    <n v="300"/>
    <x v="0"/>
    <n v="300"/>
    <m/>
    <n v="5"/>
    <x v="1"/>
    <x v="1"/>
    <s v="Error"/>
    <x v="1"/>
    <x v="2"/>
  </r>
  <r>
    <x v="5"/>
    <s v="Dabur Hommade Tamarind Paste"/>
    <s v="Dabur Hommade Tamarind Paste"/>
    <n v="4800"/>
    <n v="48"/>
    <n v="6"/>
    <n v="6"/>
    <n v="4500"/>
    <n v="45"/>
    <n v="200"/>
    <x v="0"/>
    <n v="200"/>
    <m/>
    <n v="3"/>
    <x v="0"/>
    <x v="0"/>
    <s v="Match"/>
    <x v="1"/>
    <x v="2"/>
  </r>
  <r>
    <x v="5"/>
    <s v="Yoga Bar Breakfast Muesli - Almond Caramel (No Added Sugar)"/>
    <s v="Yoga Bar Breakfast Muesli - Almond Caramel (No Added Sugar)"/>
    <n v="32500"/>
    <n v="325"/>
    <n v="4"/>
    <n v="6"/>
    <n v="30900"/>
    <n v="309"/>
    <n v="400"/>
    <x v="0"/>
    <n v="400"/>
    <m/>
    <n v="16"/>
    <x v="0"/>
    <x v="2"/>
    <s v="Error"/>
    <x v="1"/>
    <x v="2"/>
  </r>
  <r>
    <x v="5"/>
    <s v="The Whole Truth Mini Protein Bar - Peanut Butter No Added Sugar"/>
    <s v="The Whole Truth Mini Protein Bar - Peanut Butter No Added Sugar"/>
    <n v="5500"/>
    <n v="55"/>
    <n v="25"/>
    <n v="6"/>
    <n v="4100"/>
    <n v="41"/>
    <n v="27"/>
    <x v="0"/>
    <n v="27"/>
    <m/>
    <n v="14"/>
    <x v="0"/>
    <x v="0"/>
    <s v="Match"/>
    <x v="0"/>
    <x v="1"/>
  </r>
  <r>
    <x v="5"/>
    <s v="ITC Master Chef Crispy Chicken Fries"/>
    <s v="ITC Master Chef Crispy Chicken Fries"/>
    <n v="17000"/>
    <n v="170"/>
    <n v="4"/>
    <n v="3"/>
    <n v="16200"/>
    <n v="162"/>
    <n v="280"/>
    <x v="0"/>
    <n v="280"/>
    <m/>
    <n v="8"/>
    <x v="0"/>
    <x v="2"/>
    <s v="Error"/>
    <x v="1"/>
    <x v="2"/>
  </r>
  <r>
    <x v="5"/>
    <s v="Kelloggs Corn Flakes"/>
    <s v="Kelloggs Corn Flakes"/>
    <n v="9900"/>
    <n v="99"/>
    <n v="13"/>
    <n v="6"/>
    <n v="8600"/>
    <n v="86"/>
    <n v="250"/>
    <x v="0"/>
    <n v="250"/>
    <m/>
    <n v="13"/>
    <x v="0"/>
    <x v="1"/>
    <s v="Match"/>
    <x v="1"/>
    <x v="2"/>
  </r>
  <r>
    <x v="5"/>
    <s v="Nissin Cup Noodles Tangy Tomato"/>
    <s v="Nissin Cup Noodles Tangy Tomato"/>
    <n v="5000"/>
    <n v="50"/>
    <n v="10"/>
    <n v="2"/>
    <n v="4500"/>
    <n v="45"/>
    <n v="70"/>
    <x v="0"/>
    <n v="70"/>
    <m/>
    <n v="5"/>
    <x v="1"/>
    <x v="0"/>
    <s v="Match"/>
    <x v="1"/>
    <x v="1"/>
  </r>
  <r>
    <x v="5"/>
    <s v="Smith &amp; Jones White Pasta Sauce Mix"/>
    <s v="Smith &amp; Jones White Pasta Sauce Mix"/>
    <n v="4000"/>
    <n v="40"/>
    <n v="0"/>
    <n v="3"/>
    <n v="4000"/>
    <n v="40"/>
    <n v="46"/>
    <x v="0"/>
    <n v="46"/>
    <m/>
    <n v="0"/>
    <x v="0"/>
    <x v="0"/>
    <s v="Match"/>
    <x v="2"/>
    <x v="1"/>
  </r>
  <r>
    <x v="5"/>
    <s v="Sunfeast Yippee! Pasta Treat - Sour Cream Onion"/>
    <s v="Sunfeast Yippee! Pasta Treat - Sour Cream Onion"/>
    <n v="2800"/>
    <n v="28"/>
    <n v="10"/>
    <n v="1"/>
    <n v="2500"/>
    <n v="25"/>
    <n v="65"/>
    <x v="0"/>
    <n v="65"/>
    <m/>
    <n v="3"/>
    <x v="1"/>
    <x v="0"/>
    <s v="Error"/>
    <x v="1"/>
    <x v="1"/>
  </r>
  <r>
    <x v="5"/>
    <s v="Mothers Recipe Tamrind Date Chutney"/>
    <s v="Mothers Recipe Tamrind Date Chutney"/>
    <n v="5500"/>
    <n v="55"/>
    <n v="9"/>
    <n v="2"/>
    <n v="5000"/>
    <n v="50"/>
    <n v="200"/>
    <x v="0"/>
    <n v="200"/>
    <m/>
    <n v="5"/>
    <x v="1"/>
    <x v="1"/>
    <s v="Match"/>
    <x v="1"/>
    <x v="2"/>
  </r>
  <r>
    <x v="5"/>
    <s v="Veeba Mint Mayonnaise"/>
    <s v="Veeba Mint Mayonnaise"/>
    <n v="16900"/>
    <n v="169"/>
    <n v="8"/>
    <n v="4"/>
    <n v="15500"/>
    <n v="155"/>
    <n v="300"/>
    <x v="0"/>
    <n v="300"/>
    <m/>
    <n v="14"/>
    <x v="0"/>
    <x v="2"/>
    <s v="Match"/>
    <x v="1"/>
    <x v="2"/>
  </r>
  <r>
    <x v="5"/>
    <s v="Mccain Emotibites - Crispy Happy Potato Snack"/>
    <s v="Mccain Emotibites - Crispy Happy Potato Snack"/>
    <n v="13000"/>
    <n v="130"/>
    <n v="0"/>
    <n v="6"/>
    <n v="12900"/>
    <n v="129"/>
    <n v="415"/>
    <x v="0"/>
    <n v="415"/>
    <m/>
    <n v="1"/>
    <x v="0"/>
    <x v="1"/>
    <s v="Error"/>
    <x v="2"/>
    <x v="2"/>
  </r>
  <r>
    <x v="5"/>
    <s v="The Whole Truth Energy Bar Choco Cranberry Fudge"/>
    <s v="The Whole Truth Energy Bar Choco Cranberry Fudge"/>
    <n v="6000"/>
    <n v="60"/>
    <n v="26"/>
    <n v="6"/>
    <n v="4400"/>
    <n v="44"/>
    <n v="40"/>
    <x v="0"/>
    <n v="40"/>
    <m/>
    <n v="16"/>
    <x v="0"/>
    <x v="0"/>
    <s v="Error"/>
    <x v="0"/>
    <x v="1"/>
  </r>
  <r>
    <x v="5"/>
    <s v="Godrej Yummiez Chicken Lucknowi Seekh Kebab"/>
    <s v="Godrej Yummiez Chicken Lucknowi Seekh Kebab"/>
    <n v="26000"/>
    <n v="260"/>
    <n v="10"/>
    <n v="4"/>
    <n v="23400"/>
    <n v="234"/>
    <n v="400"/>
    <x v="0"/>
    <n v="400"/>
    <m/>
    <n v="26"/>
    <x v="0"/>
    <x v="2"/>
    <s v="Match"/>
    <x v="1"/>
    <x v="2"/>
  </r>
  <r>
    <x v="5"/>
    <s v="Prasuma Vegetable Momos"/>
    <s v="Prasuma Vegetable Momos"/>
    <n v="15000"/>
    <n v="150"/>
    <n v="0"/>
    <n v="5"/>
    <n v="15000"/>
    <n v="150"/>
    <n v="580"/>
    <x v="0"/>
    <n v="10"/>
    <m/>
    <n v="0"/>
    <x v="0"/>
    <x v="2"/>
    <s v="Match"/>
    <x v="2"/>
    <x v="0"/>
  </r>
  <r>
    <x v="5"/>
    <s v="Mother's Recipe Mixed Pickle"/>
    <s v="Mother's Recipe Mixed Pickle"/>
    <n v="8500"/>
    <n v="85"/>
    <n v="9"/>
    <n v="2"/>
    <n v="7700"/>
    <n v="77"/>
    <n v="300"/>
    <x v="0"/>
    <n v="300"/>
    <m/>
    <n v="8"/>
    <x v="1"/>
    <x v="1"/>
    <s v="Match"/>
    <x v="1"/>
    <x v="2"/>
  </r>
  <r>
    <x v="5"/>
    <s v="Sunfeast Yippee! Pasta Treat - Sour Cream Onion"/>
    <s v="Sunfeast Yippee! Pasta Treat - Sour Cream Onion"/>
    <n v="2800"/>
    <n v="28"/>
    <n v="17"/>
    <n v="3"/>
    <n v="2300"/>
    <n v="23"/>
    <n v="65"/>
    <x v="0"/>
    <n v="65"/>
    <m/>
    <n v="5"/>
    <x v="0"/>
    <x v="0"/>
    <s v="Error"/>
    <x v="0"/>
    <x v="1"/>
  </r>
  <r>
    <x v="5"/>
    <s v="The Whole Truth Peanut Cocoa Protein Bar No Sugar"/>
    <s v="The Whole Truth Peanut Cocoa Protein Bar No Sugar"/>
    <n v="10000"/>
    <n v="100"/>
    <n v="26"/>
    <n v="6"/>
    <n v="7400"/>
    <n v="74"/>
    <n v="52"/>
    <x v="0"/>
    <n v="52"/>
    <m/>
    <n v="26"/>
    <x v="0"/>
    <x v="1"/>
    <s v="Match"/>
    <x v="0"/>
    <x v="1"/>
  </r>
  <r>
    <x v="5"/>
    <s v="Yoga Bar Breakfast Muesli - Chocolate &amp; Cranberry"/>
    <s v="Yoga Bar Breakfast Muesli - Chocolate &amp; Cranberry"/>
    <n v="32500"/>
    <n v="325"/>
    <n v="4"/>
    <n v="6"/>
    <n v="30900"/>
    <n v="309"/>
    <n v="400"/>
    <x v="0"/>
    <n v="400"/>
    <m/>
    <n v="16"/>
    <x v="0"/>
    <x v="2"/>
    <s v="Error"/>
    <x v="1"/>
    <x v="2"/>
  </r>
  <r>
    <x v="5"/>
    <s v="Sunfeast YiPPee! Magic Masala Noodles"/>
    <s v="Sunfeast YiPPee! Magic Masala Noodles"/>
    <n v="7000"/>
    <n v="70"/>
    <n v="10"/>
    <n v="3"/>
    <n v="6300"/>
    <n v="63"/>
    <n v="405"/>
    <x v="0"/>
    <n v="405"/>
    <m/>
    <n v="7"/>
    <x v="0"/>
    <x v="1"/>
    <s v="Match"/>
    <x v="1"/>
    <x v="2"/>
  </r>
  <r>
    <x v="5"/>
    <s v="Veeba Sweet Onion Sauce"/>
    <s v="Veeba Sweet Onion Sauce"/>
    <n v="14100"/>
    <n v="141"/>
    <n v="14"/>
    <n v="4"/>
    <n v="12100"/>
    <n v="121"/>
    <n v="350"/>
    <x v="0"/>
    <n v="350"/>
    <m/>
    <n v="20"/>
    <x v="0"/>
    <x v="1"/>
    <s v="Match"/>
    <x v="1"/>
    <x v="2"/>
  </r>
  <r>
    <x v="5"/>
    <s v="Quaker Oats Breakfast Cereals - With Flavour Mix Nutritious Rich Source Of Energy"/>
    <s v="Quaker Oats Breakfast Cereals - With Flavour Mix Nutritious Rich Source Of Energy"/>
    <n v="4900"/>
    <n v="49"/>
    <n v="8"/>
    <n v="6"/>
    <n v="4500"/>
    <n v="45"/>
    <n v="200"/>
    <x v="0"/>
    <n v="200"/>
    <m/>
    <n v="4"/>
    <x v="0"/>
    <x v="0"/>
    <s v="Match"/>
    <x v="1"/>
    <x v="2"/>
  </r>
  <r>
    <x v="5"/>
    <s v="Mother's Recipe Tamarind Paste"/>
    <s v="Mother's Recipe Tamarind Paste"/>
    <n v="5000"/>
    <n v="50"/>
    <n v="2"/>
    <n v="6"/>
    <n v="4900"/>
    <n v="49"/>
    <n v="200"/>
    <x v="0"/>
    <n v="200"/>
    <m/>
    <n v="1"/>
    <x v="0"/>
    <x v="0"/>
    <s v="Match"/>
    <x v="1"/>
    <x v="2"/>
  </r>
  <r>
    <x v="5"/>
    <s v="Yogabar No Added Sugar Protein Bar Brownie"/>
    <s v="Yogabar No Added Sugar Protein Bar Brownie"/>
    <n v="12500"/>
    <n v="125"/>
    <n v="15"/>
    <n v="4"/>
    <n v="10600"/>
    <n v="106"/>
    <n v="60"/>
    <x v="0"/>
    <n v="60"/>
    <m/>
    <n v="19"/>
    <x v="0"/>
    <x v="1"/>
    <s v="Match"/>
    <x v="1"/>
    <x v="1"/>
  </r>
  <r>
    <x v="5"/>
    <s v="Bambino Popular Vermicelli"/>
    <s v="Bambino Popular Vermicelli"/>
    <n v="4000"/>
    <n v="40"/>
    <n v="2"/>
    <n v="3"/>
    <n v="3900"/>
    <n v="39"/>
    <n v="400"/>
    <x v="0"/>
    <n v="400"/>
    <m/>
    <n v="1"/>
    <x v="0"/>
    <x v="0"/>
    <s v="Error"/>
    <x v="1"/>
    <x v="2"/>
  </r>
  <r>
    <x v="5"/>
    <s v="Ching's Secret Mix Veg Instant Soup"/>
    <s v="Ching's Secret Mix Veg Instant Soup"/>
    <n v="1000"/>
    <n v="10"/>
    <n v="0"/>
    <n v="3"/>
    <n v="1000"/>
    <n v="10"/>
    <n v="15"/>
    <x v="0"/>
    <n v="15"/>
    <m/>
    <n v="0"/>
    <x v="0"/>
    <x v="0"/>
    <s v="Match"/>
    <x v="2"/>
    <x v="1"/>
  </r>
  <r>
    <x v="5"/>
    <s v="Mother's Recipe Pickle - Red Stuffed Chilli"/>
    <s v="Mother's Recipe Pickle - Red Stuffed Chilli"/>
    <n v="14500"/>
    <n v="145"/>
    <n v="11"/>
    <n v="3"/>
    <n v="12900"/>
    <n v="129"/>
    <n v="400"/>
    <x v="0"/>
    <n v="400"/>
    <m/>
    <n v="16"/>
    <x v="0"/>
    <x v="1"/>
    <s v="Match"/>
    <x v="1"/>
    <x v="2"/>
  </r>
  <r>
    <x v="5"/>
    <s v="Kellogg's No Added Sugar Muesli"/>
    <s v="Kellogg's No Added Sugar Muesli"/>
    <n v="33500"/>
    <n v="335"/>
    <n v="11"/>
    <n v="6"/>
    <n v="29800"/>
    <n v="298"/>
    <n v="500"/>
    <x v="0"/>
    <n v="500"/>
    <m/>
    <n v="37"/>
    <x v="0"/>
    <x v="2"/>
    <s v="Match"/>
    <x v="1"/>
    <x v="2"/>
  </r>
  <r>
    <x v="5"/>
    <s v="Veeba Salsa Dip"/>
    <s v="Veeba Salsa Dip"/>
    <n v="11900"/>
    <n v="119"/>
    <n v="6"/>
    <n v="6"/>
    <n v="11100"/>
    <n v="111"/>
    <n v="360"/>
    <x v="0"/>
    <n v="360"/>
    <m/>
    <n v="8"/>
    <x v="0"/>
    <x v="1"/>
    <s v="Error"/>
    <x v="1"/>
    <x v="2"/>
  </r>
  <r>
    <x v="5"/>
    <s v="Veeba Thousand Island Dressing"/>
    <s v="Veeba Thousand Island Dressing"/>
    <n v="14900"/>
    <n v="149"/>
    <n v="8"/>
    <n v="6"/>
    <n v="13700"/>
    <n v="137"/>
    <n v="300"/>
    <x v="0"/>
    <n v="300"/>
    <m/>
    <n v="12"/>
    <x v="0"/>
    <x v="1"/>
    <s v="Match"/>
    <x v="1"/>
    <x v="2"/>
  </r>
  <r>
    <x v="5"/>
    <s v="Baggry's Crunchy Muesli Almond Raisins &amp; Honey"/>
    <s v="Baggry's Crunchy Muesli Almond Raisins &amp; Honey"/>
    <n v="13000"/>
    <n v="130"/>
    <n v="0"/>
    <n v="5"/>
    <n v="13000"/>
    <n v="130"/>
    <n v="200"/>
    <x v="0"/>
    <n v="200"/>
    <m/>
    <n v="0"/>
    <x v="0"/>
    <x v="1"/>
    <s v="Match"/>
    <x v="2"/>
    <x v="2"/>
  </r>
  <r>
    <x v="5"/>
    <s v="Knorr Chinese Hot And Sour Veg Soup"/>
    <s v="Knorr Chinese Hot And Sour Veg Soup"/>
    <n v="5500"/>
    <n v="55"/>
    <n v="3"/>
    <n v="1"/>
    <n v="5300"/>
    <n v="53"/>
    <n v="43"/>
    <x v="0"/>
    <n v="43"/>
    <m/>
    <n v="2"/>
    <x v="1"/>
    <x v="1"/>
    <s v="Error"/>
    <x v="1"/>
    <x v="1"/>
  </r>
  <r>
    <x v="5"/>
    <s v="Go Cheese Spread - Garlic"/>
    <s v="Go Cheese Spread - Garlic"/>
    <n v="9900"/>
    <n v="99"/>
    <n v="5"/>
    <n v="6"/>
    <n v="9400"/>
    <n v="94"/>
    <n v="200"/>
    <x v="0"/>
    <n v="200"/>
    <m/>
    <n v="5"/>
    <x v="0"/>
    <x v="1"/>
    <s v="Match"/>
    <x v="1"/>
    <x v="2"/>
  </r>
  <r>
    <x v="5"/>
    <s v="The Whole Truth Peanut Butter With Dates - Creamy No Sugar"/>
    <s v="The Whole Truth Peanut Butter With Dates - Creamy No Sugar"/>
    <n v="21500"/>
    <n v="215"/>
    <n v="9"/>
    <n v="6"/>
    <n v="19400"/>
    <n v="194"/>
    <n v="325"/>
    <x v="0"/>
    <n v="325"/>
    <m/>
    <n v="21"/>
    <x v="0"/>
    <x v="2"/>
    <s v="Error"/>
    <x v="1"/>
    <x v="2"/>
  </r>
  <r>
    <x v="5"/>
    <s v="Zorabian Chicken Smoked Ham"/>
    <s v="Zorabian Chicken Smoked Ham"/>
    <n v="20500"/>
    <n v="205"/>
    <n v="5"/>
    <n v="1"/>
    <n v="19400"/>
    <n v="194"/>
    <n v="250"/>
    <x v="0"/>
    <n v="250"/>
    <m/>
    <n v="11"/>
    <x v="1"/>
    <x v="2"/>
    <s v="Match"/>
    <x v="1"/>
    <x v="2"/>
  </r>
  <r>
    <x v="5"/>
    <s v="Kissan Pineapple Jam"/>
    <s v="Kissan Pineapple Jam"/>
    <n v="16500"/>
    <n v="165"/>
    <n v="9"/>
    <n v="1"/>
    <n v="14900"/>
    <n v="149"/>
    <n v="500"/>
    <x v="0"/>
    <n v="500"/>
    <m/>
    <n v="16"/>
    <x v="1"/>
    <x v="1"/>
    <s v="Error"/>
    <x v="1"/>
    <x v="2"/>
  </r>
  <r>
    <x v="5"/>
    <s v="Smith &amp; Jones Masala Noodles"/>
    <s v="Smith &amp; Jones Masala Noodles"/>
    <n v="8900"/>
    <n v="89"/>
    <n v="0"/>
    <n v="5"/>
    <n v="8900"/>
    <n v="89"/>
    <n v="480"/>
    <x v="0"/>
    <n v="480"/>
    <m/>
    <n v="0"/>
    <x v="0"/>
    <x v="1"/>
    <s v="Match"/>
    <x v="2"/>
    <x v="2"/>
  </r>
  <r>
    <x v="5"/>
    <s v="Nestle Nestle Nan Pro Follow-Up Formula"/>
    <s v="Nestle Nestle Nan Pro Follow-Up Formula"/>
    <n v="65000"/>
    <n v="650"/>
    <n v="0"/>
    <n v="6"/>
    <n v="65000"/>
    <n v="650"/>
    <n v="400"/>
    <x v="0"/>
    <n v="400"/>
    <m/>
    <n v="0"/>
    <x v="0"/>
    <x v="2"/>
    <s v="Match"/>
    <x v="2"/>
    <x v="2"/>
  </r>
  <r>
    <x v="5"/>
    <s v="Sunfeast Yippee! Power Up Atta Noodles"/>
    <s v="Sunfeast Yippee! Power Up Atta Noodles"/>
    <n v="9600"/>
    <n v="96"/>
    <n v="15"/>
    <n v="6"/>
    <n v="8100"/>
    <n v="81"/>
    <n v="280"/>
    <x v="0"/>
    <n v="280"/>
    <m/>
    <n v="15"/>
    <x v="0"/>
    <x v="1"/>
    <s v="Error"/>
    <x v="1"/>
    <x v="2"/>
  </r>
  <r>
    <x v="5"/>
    <s v="McCain Super Wedges"/>
    <s v="McCain Super Wedges"/>
    <n v="12000"/>
    <n v="120"/>
    <n v="7"/>
    <n v="6"/>
    <n v="11100"/>
    <n v="111"/>
    <n v="400"/>
    <x v="0"/>
    <n v="400"/>
    <m/>
    <n v="9"/>
    <x v="0"/>
    <x v="1"/>
    <s v="Error"/>
    <x v="1"/>
    <x v="2"/>
  </r>
  <r>
    <x v="5"/>
    <s v="Kellogg's Crunchy Granola Honey, Almonds, Strawberries &amp; Pumpkin Seeds"/>
    <s v="Kellogg's Crunchy Granola Honey, Almonds, Strawberries &amp; Pumpkin Seeds"/>
    <n v="33000"/>
    <n v="330"/>
    <n v="10"/>
    <n v="1"/>
    <n v="29400"/>
    <n v="294"/>
    <n v="450"/>
    <x v="0"/>
    <n v="450"/>
    <m/>
    <n v="36"/>
    <x v="1"/>
    <x v="2"/>
    <s v="Error"/>
    <x v="1"/>
    <x v="2"/>
  </r>
  <r>
    <x v="5"/>
    <s v="Kellogg's Chocos"/>
    <s v="Kellogg's Chocos"/>
    <n v="13000"/>
    <n v="130"/>
    <n v="10"/>
    <n v="6"/>
    <n v="11700"/>
    <n v="117"/>
    <n v="250"/>
    <x v="0"/>
    <n v="250"/>
    <m/>
    <n v="13"/>
    <x v="0"/>
    <x v="1"/>
    <s v="Match"/>
    <x v="1"/>
    <x v="2"/>
  </r>
  <r>
    <x v="5"/>
    <s v="Ching's Secret Just Soak - Whole Wheat Veg Hakka Noodle"/>
    <s v="Ching's Secret Just Soak - Whole Wheat Veg Hakka Noodle"/>
    <n v="3200"/>
    <n v="32"/>
    <n v="0"/>
    <n v="3"/>
    <n v="3200"/>
    <n v="32"/>
    <n v="150"/>
    <x v="0"/>
    <n v="150"/>
    <m/>
    <n v="0"/>
    <x v="0"/>
    <x v="0"/>
    <s v="Match"/>
    <x v="2"/>
    <x v="2"/>
  </r>
  <r>
    <x v="5"/>
    <s v="The Whole Truth Vegan Fig Apricot &amp; Orange Energy Bar No Sugar"/>
    <s v="The Whole Truth Vegan Fig Apricot &amp; Orange Energy Bar No Sugar"/>
    <n v="6000"/>
    <n v="60"/>
    <n v="20"/>
    <n v="6"/>
    <n v="4800"/>
    <n v="48"/>
    <n v="40"/>
    <x v="0"/>
    <n v="40"/>
    <m/>
    <n v="12"/>
    <x v="0"/>
    <x v="0"/>
    <s v="Match"/>
    <x v="0"/>
    <x v="1"/>
  </r>
  <r>
    <x v="5"/>
    <s v="Saffola Veggie Twist Masala Oats"/>
    <s v="Saffola Veggie Twist Masala Oats"/>
    <n v="19500"/>
    <n v="195"/>
    <n v="12"/>
    <n v="2"/>
    <n v="17100"/>
    <n v="171"/>
    <n v="500"/>
    <x v="0"/>
    <n v="500"/>
    <m/>
    <n v="24"/>
    <x v="1"/>
    <x v="2"/>
    <s v="Match"/>
    <x v="1"/>
    <x v="2"/>
  </r>
  <r>
    <x v="5"/>
    <s v="ITC Master Chef Classic Aloo Tikki"/>
    <s v="ITC Master Chef Classic Aloo Tikki"/>
    <n v="8000"/>
    <n v="80"/>
    <n v="10"/>
    <n v="3"/>
    <n v="7200"/>
    <n v="72"/>
    <n v="320"/>
    <x v="0"/>
    <n v="320"/>
    <m/>
    <n v="8"/>
    <x v="0"/>
    <x v="1"/>
    <s v="Match"/>
    <x v="1"/>
    <x v="2"/>
  </r>
  <r>
    <x v="5"/>
    <s v="Smith &amp; Jones Pink Pasta Sauce Mix"/>
    <s v="Smith &amp; Jones Pink Pasta Sauce Mix"/>
    <n v="4000"/>
    <n v="40"/>
    <n v="0"/>
    <n v="4"/>
    <n v="4000"/>
    <n v="40"/>
    <n v="46"/>
    <x v="0"/>
    <n v="46"/>
    <m/>
    <n v="0"/>
    <x v="0"/>
    <x v="0"/>
    <s v="Match"/>
    <x v="2"/>
    <x v="1"/>
  </r>
  <r>
    <x v="5"/>
    <s v="Wingreens Farms Chipotle Dip"/>
    <s v="Wingreens Farms Chipotle Dip"/>
    <n v="20000"/>
    <n v="200"/>
    <n v="25"/>
    <n v="1"/>
    <n v="15000"/>
    <n v="150"/>
    <n v="180"/>
    <x v="0"/>
    <n v="180"/>
    <m/>
    <n v="50"/>
    <x v="1"/>
    <x v="2"/>
    <s v="Match"/>
    <x v="0"/>
    <x v="2"/>
  </r>
  <r>
    <x v="5"/>
    <s v="Kellogg's Real Almond &amp; Honey Corn Flakes"/>
    <s v="Kellogg's Real Almond &amp; Honey Corn Flakes"/>
    <n v="55000"/>
    <n v="550"/>
    <n v="5"/>
    <n v="3"/>
    <n v="52000"/>
    <n v="520"/>
    <n v="1000"/>
    <x v="0"/>
    <n v="1"/>
    <m/>
    <n v="30"/>
    <x v="0"/>
    <x v="2"/>
    <s v="Match"/>
    <x v="1"/>
    <x v="0"/>
  </r>
  <r>
    <x v="5"/>
    <s v="Kellogg's Crunchy Granola Chocolate &amp; Almonds"/>
    <s v="Kellogg's Crunchy Granola Chocolate &amp; Almonds"/>
    <n v="33000"/>
    <n v="330"/>
    <n v="10"/>
    <n v="3"/>
    <n v="29400"/>
    <n v="294"/>
    <n v="450"/>
    <x v="0"/>
    <n v="450"/>
    <m/>
    <n v="36"/>
    <x v="0"/>
    <x v="2"/>
    <s v="Error"/>
    <x v="1"/>
    <x v="2"/>
  </r>
  <r>
    <x v="5"/>
    <s v="Cornitos Cornitos Taco Shells - 6 Inches"/>
    <s v="Cornitos Cornitos Taco Shells - 6 Inches"/>
    <n v="16000"/>
    <n v="160"/>
    <n v="20"/>
    <n v="4"/>
    <n v="12800"/>
    <n v="128"/>
    <n v="180"/>
    <x v="0"/>
    <n v="180"/>
    <m/>
    <n v="32"/>
    <x v="0"/>
    <x v="1"/>
    <s v="Match"/>
    <x v="0"/>
    <x v="2"/>
  </r>
  <r>
    <x v="5"/>
    <s v="Ching's Secret Singapore Curry Instant Noodles"/>
    <s v="Ching's Secret Singapore Curry Instant Noodles"/>
    <n v="1500"/>
    <n v="15"/>
    <n v="0"/>
    <n v="3"/>
    <n v="1500"/>
    <n v="15"/>
    <n v="60"/>
    <x v="0"/>
    <n v="60"/>
    <m/>
    <n v="0"/>
    <x v="0"/>
    <x v="0"/>
    <s v="Match"/>
    <x v="2"/>
    <x v="1"/>
  </r>
  <r>
    <x v="5"/>
    <s v="Mother's Recipe Pickle - Mango"/>
    <s v="Mother's Recipe Pickle - Mango"/>
    <n v="12500"/>
    <n v="125"/>
    <n v="9"/>
    <n v="6"/>
    <n v="11300"/>
    <n v="113"/>
    <n v="400"/>
    <x v="0"/>
    <n v="500"/>
    <m/>
    <n v="12"/>
    <x v="0"/>
    <x v="1"/>
    <s v="Error"/>
    <x v="1"/>
    <x v="2"/>
  </r>
  <r>
    <x v="5"/>
    <s v="Godrej Yummiez Chilli Chicken Sausages"/>
    <s v="Godrej Yummiez Chilli Chicken Sausages"/>
    <n v="16000"/>
    <n v="160"/>
    <n v="10"/>
    <n v="3"/>
    <n v="14400"/>
    <n v="144"/>
    <n v="250"/>
    <x v="0"/>
    <n v="250"/>
    <m/>
    <n v="16"/>
    <x v="0"/>
    <x v="1"/>
    <s v="Match"/>
    <x v="1"/>
    <x v="2"/>
  </r>
  <r>
    <x v="5"/>
    <s v="Pedigree Dentastix Dog Treat Oral Care for Adult Medium Breed"/>
    <s v="Pedigree Dentastix Dog Treat Oral Care for Adult Medium Breed"/>
    <n v="17500"/>
    <n v="175"/>
    <n v="20"/>
    <n v="6"/>
    <n v="14000"/>
    <n v="140"/>
    <n v="180"/>
    <x v="0"/>
    <n v="180"/>
    <m/>
    <n v="35"/>
    <x v="0"/>
    <x v="1"/>
    <s v="Match"/>
    <x v="0"/>
    <x v="2"/>
  </r>
  <r>
    <x v="5"/>
    <s v="Maggi Hot &amp; Sweet - Tomato Chilli Sauce"/>
    <s v="Maggi Hot &amp; Sweet - Tomato Chilli Sauce"/>
    <n v="17000"/>
    <n v="170"/>
    <n v="10"/>
    <n v="1"/>
    <n v="15300"/>
    <n v="153"/>
    <n v="1000"/>
    <x v="0"/>
    <n v="1"/>
    <m/>
    <n v="17"/>
    <x v="1"/>
    <x v="2"/>
    <s v="Match"/>
    <x v="1"/>
    <x v="0"/>
  </r>
  <r>
    <x v="5"/>
    <s v="Ching's Secret Asian Hot Instant Soup"/>
    <s v="Ching's Secret Asian Hot Instant Soup"/>
    <n v="1500"/>
    <n v="15"/>
    <n v="0"/>
    <n v="3"/>
    <n v="1500"/>
    <n v="15"/>
    <n v="15"/>
    <x v="0"/>
    <n v="15"/>
    <m/>
    <n v="0"/>
    <x v="0"/>
    <x v="0"/>
    <s v="Match"/>
    <x v="2"/>
    <x v="1"/>
  </r>
  <r>
    <x v="5"/>
    <s v="Kellogg’s Chocos Protein And Fibre Of 1 Roti"/>
    <s v="Kellogg’s Chocos Protein And Fibre Of 1 Roti"/>
    <n v="49900"/>
    <n v="499"/>
    <n v="11"/>
    <n v="6"/>
    <n v="44400"/>
    <n v="444"/>
    <n v="1200"/>
    <x v="0"/>
    <n v="1"/>
    <m/>
    <n v="55"/>
    <x v="0"/>
    <x v="2"/>
    <s v="Match"/>
    <x v="1"/>
    <x v="0"/>
  </r>
  <r>
    <x v="5"/>
    <s v="Mother's Recipe Pickle - Mango"/>
    <s v="Mother's Recipe Pickle - Mango"/>
    <n v="14900"/>
    <n v="149"/>
    <n v="26"/>
    <n v="4"/>
    <n v="10900"/>
    <n v="109"/>
    <n v="500"/>
    <x v="0"/>
    <n v="500"/>
    <m/>
    <n v="40"/>
    <x v="0"/>
    <x v="1"/>
    <s v="Error"/>
    <x v="0"/>
    <x v="2"/>
  </r>
  <r>
    <x v="5"/>
    <s v="Chings Secret Manchurian Instant Noodle"/>
    <s v="Chings Secret Manchurian Instant Noodle"/>
    <n v="6000"/>
    <n v="60"/>
    <n v="0"/>
    <n v="6"/>
    <n v="6000"/>
    <n v="60"/>
    <n v="240"/>
    <x v="0"/>
    <n v="240"/>
    <m/>
    <n v="0"/>
    <x v="0"/>
    <x v="1"/>
    <s v="Match"/>
    <x v="2"/>
    <x v="2"/>
  </r>
  <r>
    <x v="5"/>
    <s v="Kellogg's Original Corn Flakes"/>
    <s v="Kellogg's Original Corn Flakes"/>
    <n v="31000"/>
    <n v="310"/>
    <n v="6"/>
    <n v="6"/>
    <n v="29000"/>
    <n v="290"/>
    <n v="875"/>
    <x v="0"/>
    <n v="875"/>
    <m/>
    <n v="20"/>
    <x v="0"/>
    <x v="2"/>
    <s v="Match"/>
    <x v="1"/>
    <x v="0"/>
  </r>
  <r>
    <x v="5"/>
    <s v="Ching's Singapore Curry Instant Noodles"/>
    <s v="Ching's Singapore Curry Instant Noodles"/>
    <n v="6000"/>
    <n v="60"/>
    <n v="0"/>
    <n v="4"/>
    <n v="6000"/>
    <n v="60"/>
    <n v="240"/>
    <x v="0"/>
    <n v="240"/>
    <m/>
    <n v="0"/>
    <x v="0"/>
    <x v="1"/>
    <s v="Match"/>
    <x v="2"/>
    <x v="2"/>
  </r>
  <r>
    <x v="5"/>
    <s v="Kellogg's Almonds And Cranberries Granola"/>
    <s v="Kellogg's Almonds And Cranberries Granola"/>
    <n v="33000"/>
    <n v="330"/>
    <n v="6"/>
    <n v="6"/>
    <n v="31000"/>
    <n v="310"/>
    <n v="460"/>
    <x v="0"/>
    <n v="460"/>
    <m/>
    <n v="20"/>
    <x v="0"/>
    <x v="2"/>
    <s v="Match"/>
    <x v="1"/>
    <x v="2"/>
  </r>
  <r>
    <x v="5"/>
    <s v="Nestle Ceregrow Multigrain Cereal with Milk and Fruits - 3 to 6 years"/>
    <s v="Nestle Ceregrow Multigrain Cereal with Milk and Fruits - 3 to 6 years"/>
    <n v="29200"/>
    <n v="292"/>
    <n v="0"/>
    <n v="6"/>
    <n v="29200"/>
    <n v="292"/>
    <n v="300"/>
    <x v="0"/>
    <n v="300"/>
    <m/>
    <n v="0"/>
    <x v="0"/>
    <x v="2"/>
    <s v="Match"/>
    <x v="2"/>
    <x v="2"/>
  </r>
  <r>
    <x v="5"/>
    <s v="MTR 3 Minute Breakfast - Magic Masala Upma"/>
    <s v="MTR 3 Minute Breakfast - Magic Masala Upma"/>
    <n v="2500"/>
    <n v="25"/>
    <n v="0"/>
    <n v="6"/>
    <n v="2500"/>
    <n v="25"/>
    <n v="60"/>
    <x v="0"/>
    <n v="60"/>
    <m/>
    <n v="0"/>
    <x v="0"/>
    <x v="0"/>
    <s v="Match"/>
    <x v="2"/>
    <x v="1"/>
  </r>
  <r>
    <x v="5"/>
    <s v="Smith &amp; Jones Masala Noodles"/>
    <s v="Smith &amp; Jones Masala Noodles"/>
    <n v="6800"/>
    <n v="68"/>
    <n v="10"/>
    <n v="5"/>
    <n v="6100"/>
    <n v="61"/>
    <n v="360"/>
    <x v="0"/>
    <n v="360"/>
    <m/>
    <n v="7"/>
    <x v="0"/>
    <x v="1"/>
    <s v="Match"/>
    <x v="1"/>
    <x v="2"/>
  </r>
  <r>
    <x v="5"/>
    <s v="Knorr Classic Tomato Soup With 100% Real Vegetabls, No Added Preservatives"/>
    <s v="Knorr Classic Tomato Soup With 100% Real Vegetabls, No Added Preservatives"/>
    <n v="5500"/>
    <n v="55"/>
    <n v="0"/>
    <n v="6"/>
    <n v="5500"/>
    <n v="55"/>
    <n v="53"/>
    <x v="0"/>
    <n v="53"/>
    <m/>
    <n v="0"/>
    <x v="0"/>
    <x v="1"/>
    <s v="Match"/>
    <x v="2"/>
    <x v="1"/>
  </r>
  <r>
    <x v="5"/>
    <s v="Godrej Yummiez Chicken Punjabi Tikka"/>
    <s v="Godrej Yummiez Chicken Punjabi Tikka"/>
    <n v="29500"/>
    <n v="295"/>
    <n v="9"/>
    <n v="6"/>
    <n v="26600"/>
    <n v="266"/>
    <n v="360"/>
    <x v="0"/>
    <n v="360"/>
    <m/>
    <n v="29"/>
    <x v="0"/>
    <x v="2"/>
    <s v="Error"/>
    <x v="1"/>
    <x v="2"/>
  </r>
  <r>
    <x v="5"/>
    <s v="Kellogg's Corn Flakes"/>
    <s v="Kellogg's Corn Flakes"/>
    <n v="42500"/>
    <n v="425"/>
    <n v="9"/>
    <n v="1"/>
    <n v="38300"/>
    <n v="383"/>
    <n v="1000"/>
    <x v="0"/>
    <n v="1"/>
    <m/>
    <n v="42"/>
    <x v="1"/>
    <x v="2"/>
    <s v="Error"/>
    <x v="1"/>
    <x v="0"/>
  </r>
  <r>
    <x v="5"/>
    <s v="Kelloggs Chocos"/>
    <s v="Kelloggs Chocos"/>
    <n v="17000"/>
    <n v="170"/>
    <n v="5"/>
    <n v="4"/>
    <n v="16000"/>
    <n v="160"/>
    <n v="385"/>
    <x v="0"/>
    <n v="385"/>
    <m/>
    <n v="10"/>
    <x v="0"/>
    <x v="2"/>
    <s v="Error"/>
    <x v="1"/>
    <x v="2"/>
  </r>
  <r>
    <x v="5"/>
    <s v="Pedigree Puppy Dry Dog Food Food Chicken &amp; Milk"/>
    <s v="Pedigree Puppy Dry Dog Food Food Chicken &amp; Milk"/>
    <n v="29000"/>
    <n v="290"/>
    <n v="20"/>
    <n v="6"/>
    <n v="23200"/>
    <n v="232"/>
    <n v="1200"/>
    <x v="0"/>
    <n v="1200"/>
    <m/>
    <n v="58"/>
    <x v="0"/>
    <x v="2"/>
    <s v="Match"/>
    <x v="0"/>
    <x v="0"/>
  </r>
  <r>
    <x v="5"/>
    <s v="Ching's Secret Lemon Coriander Instant Soup"/>
    <s v="Ching's Secret Lemon Coriander Instant Soup"/>
    <n v="1500"/>
    <n v="15"/>
    <n v="0"/>
    <n v="5"/>
    <n v="1500"/>
    <n v="15"/>
    <n v="15"/>
    <x v="0"/>
    <n v="15"/>
    <m/>
    <n v="0"/>
    <x v="0"/>
    <x v="0"/>
    <s v="Match"/>
    <x v="2"/>
    <x v="1"/>
  </r>
  <r>
    <x v="5"/>
    <s v="Nestle Cerelac Baby Cereal With Milk Wheat-Rice Mixed Fruit"/>
    <s v="Nestle Cerelac Baby Cereal With Milk Wheat-Rice Mixed Fruit"/>
    <n v="26100"/>
    <n v="261"/>
    <n v="0"/>
    <n v="6"/>
    <n v="26100"/>
    <n v="261"/>
    <n v="300"/>
    <x v="0"/>
    <n v="300"/>
    <m/>
    <n v="0"/>
    <x v="0"/>
    <x v="2"/>
    <s v="Match"/>
    <x v="2"/>
    <x v="2"/>
  </r>
  <r>
    <x v="5"/>
    <s v="Kelloggs Chocos - Moons &amp; Stars"/>
    <s v="Kelloggs Chocos - Moons &amp; Stars"/>
    <n v="66000"/>
    <n v="660"/>
    <n v="40"/>
    <n v="4"/>
    <n v="39600"/>
    <n v="396"/>
    <n v="1200"/>
    <x v="0"/>
    <n v="1"/>
    <m/>
    <n v="264"/>
    <x v="0"/>
    <x v="2"/>
    <s v="Match"/>
    <x v="0"/>
    <x v="0"/>
  </r>
  <r>
    <x v="5"/>
    <s v="ITC Master Chef Chicken Galouti Kebab"/>
    <s v="ITC Master Chef Chicken Galouti Kebab"/>
    <n v="17000"/>
    <n v="170"/>
    <n v="4"/>
    <n v="2"/>
    <n v="16200"/>
    <n v="162"/>
    <n v="210"/>
    <x v="0"/>
    <n v="210"/>
    <m/>
    <n v="8"/>
    <x v="1"/>
    <x v="2"/>
    <s v="Error"/>
    <x v="1"/>
    <x v="2"/>
  </r>
  <r>
    <x v="5"/>
    <s v="Yogabar 100% Pure Peanut Butter Creamy &amp; Yummy Unsweetened"/>
    <s v="Yogabar 100% Pure Peanut Butter Creamy &amp; Yummy Unsweetened"/>
    <n v="22900"/>
    <n v="229"/>
    <n v="10"/>
    <n v="6"/>
    <n v="20600"/>
    <n v="206"/>
    <n v="400"/>
    <x v="0"/>
    <n v="400"/>
    <m/>
    <n v="23"/>
    <x v="0"/>
    <x v="2"/>
    <s v="Match"/>
    <x v="1"/>
    <x v="2"/>
  </r>
  <r>
    <x v="5"/>
    <s v="Kitchens Of India Palak Paneer"/>
    <s v="Kitchens Of India Palak Paneer"/>
    <n v="13000"/>
    <n v="130"/>
    <n v="30"/>
    <n v="6"/>
    <n v="9100"/>
    <n v="91"/>
    <n v="285"/>
    <x v="0"/>
    <n v="285"/>
    <m/>
    <n v="39"/>
    <x v="0"/>
    <x v="1"/>
    <s v="Match"/>
    <x v="0"/>
    <x v="2"/>
  </r>
  <r>
    <x v="5"/>
    <s v="Kelloggs Chocos Fills Double Chocolat"/>
    <s v="Kelloggs Chocos Fills Double Chocolat"/>
    <n v="9900"/>
    <n v="99"/>
    <n v="11"/>
    <n v="6"/>
    <n v="8800"/>
    <n v="88"/>
    <n v="175"/>
    <x v="0"/>
    <n v="175"/>
    <m/>
    <n v="11"/>
    <x v="0"/>
    <x v="1"/>
    <s v="Match"/>
    <x v="1"/>
    <x v="2"/>
  </r>
  <r>
    <x v="5"/>
    <s v="Soulfull Ragi Bites Choco Fills"/>
    <s v="Soulfull Ragi Bites Choco Fills"/>
    <n v="16900"/>
    <n v="169"/>
    <n v="5"/>
    <n v="4"/>
    <n v="16000"/>
    <n v="160"/>
    <n v="250"/>
    <x v="0"/>
    <n v="250"/>
    <m/>
    <n v="9"/>
    <x v="0"/>
    <x v="2"/>
    <s v="Match"/>
    <x v="1"/>
    <x v="2"/>
  </r>
  <r>
    <x v="5"/>
    <s v="Figaro Sliced Black Olive"/>
    <s v="Figaro Sliced Black Olive"/>
    <n v="17900"/>
    <n v="179"/>
    <n v="0"/>
    <n v="6"/>
    <n v="17900"/>
    <n v="179"/>
    <n v="450"/>
    <x v="0"/>
    <n v="450"/>
    <m/>
    <n v="0"/>
    <x v="0"/>
    <x v="2"/>
    <s v="Match"/>
    <x v="2"/>
    <x v="2"/>
  </r>
  <r>
    <x v="5"/>
    <s v="Veeba Barbeque Sauce"/>
    <s v="Veeba Barbeque Sauce"/>
    <n v="14900"/>
    <n v="149"/>
    <n v="8"/>
    <n v="6"/>
    <n v="13700"/>
    <n v="137"/>
    <n v="330"/>
    <x v="0"/>
    <n v="330"/>
    <m/>
    <n v="12"/>
    <x v="0"/>
    <x v="1"/>
    <s v="Match"/>
    <x v="1"/>
    <x v="2"/>
  </r>
  <r>
    <x v="5"/>
    <s v="The Whole Truth Vegan Mocha Almond Fudge Energy Bar No Sugar"/>
    <s v="The Whole Truth Vegan Mocha Almond Fudge Energy Bar No Sugar"/>
    <n v="6000"/>
    <n v="60"/>
    <n v="20"/>
    <n v="6"/>
    <n v="4800"/>
    <n v="48"/>
    <n v="40"/>
    <x v="0"/>
    <n v="40"/>
    <m/>
    <n v="12"/>
    <x v="0"/>
    <x v="0"/>
    <s v="Match"/>
    <x v="0"/>
    <x v="1"/>
  </r>
  <r>
    <x v="5"/>
    <s v="The Whole Truth - Nuts, Fruits &amp; Seeds Muesli"/>
    <s v="The Whole Truth - Nuts, Fruits &amp; Seeds Muesli"/>
    <n v="32500"/>
    <n v="325"/>
    <n v="20"/>
    <n v="6"/>
    <n v="26000"/>
    <n v="260"/>
    <n v="350"/>
    <x v="0"/>
    <n v="350"/>
    <m/>
    <n v="65"/>
    <x v="0"/>
    <x v="2"/>
    <s v="Match"/>
    <x v="0"/>
    <x v="2"/>
  </r>
  <r>
    <x v="5"/>
    <s v="Pantai Green Curry Paste"/>
    <s v="Pantai Green Curry Paste"/>
    <n v="15000"/>
    <n v="150"/>
    <n v="14"/>
    <n v="5"/>
    <n v="12800"/>
    <n v="128"/>
    <n v="114"/>
    <x v="0"/>
    <n v="114"/>
    <m/>
    <n v="22"/>
    <x v="0"/>
    <x v="1"/>
    <s v="Error"/>
    <x v="1"/>
    <x v="2"/>
  </r>
  <r>
    <x v="5"/>
    <s v="Kelloggs Special K"/>
    <s v="Kelloggs Special K"/>
    <n v="21000"/>
    <n v="210"/>
    <n v="8"/>
    <n v="5"/>
    <n v="19200"/>
    <n v="192"/>
    <n v="435"/>
    <x v="0"/>
    <n v="435"/>
    <m/>
    <n v="18"/>
    <x v="0"/>
    <x v="2"/>
    <s v="Error"/>
    <x v="1"/>
    <x v="2"/>
  </r>
  <r>
    <x v="5"/>
    <s v="Moi Soi Sichuan Chilli Oil- For Stir Fry Marinade Spread &amp; Dip"/>
    <s v="Moi Soi Sichuan Chilli Oil- For Stir Fry Marinade Spread &amp; Dip"/>
    <n v="28000"/>
    <n v="280"/>
    <n v="50"/>
    <n v="5"/>
    <n v="14000"/>
    <n v="140"/>
    <n v="175"/>
    <x v="0"/>
    <n v="175"/>
    <m/>
    <n v="140"/>
    <x v="0"/>
    <x v="1"/>
    <s v="Match"/>
    <x v="0"/>
    <x v="2"/>
  </r>
  <r>
    <x v="5"/>
    <s v="Mother's Recipe Madras Appalam"/>
    <s v="Mother's Recipe Madras Appalam"/>
    <n v="5000"/>
    <n v="50"/>
    <n v="10"/>
    <n v="6"/>
    <n v="4500"/>
    <n v="45"/>
    <n v="100"/>
    <x v="0"/>
    <n v="100"/>
    <m/>
    <n v="5"/>
    <x v="0"/>
    <x v="0"/>
    <s v="Match"/>
    <x v="1"/>
    <x v="1"/>
  </r>
  <r>
    <x v="5"/>
    <s v="Top Ramen Masala Oat Masala"/>
    <s v="Top Ramen Masala Oat Masala"/>
    <n v="8000"/>
    <n v="80"/>
    <n v="10"/>
    <n v="6"/>
    <n v="7200"/>
    <n v="72"/>
    <n v="280"/>
    <x v="0"/>
    <n v="280"/>
    <m/>
    <n v="8"/>
    <x v="0"/>
    <x v="1"/>
    <s v="Match"/>
    <x v="1"/>
    <x v="2"/>
  </r>
  <r>
    <x v="5"/>
    <s v="Saffola Everyday Peppy Tomato Masala Oats"/>
    <s v="Saffola Everyday Peppy Tomato Masala Oats"/>
    <n v="19500"/>
    <n v="195"/>
    <n v="12"/>
    <n v="6"/>
    <n v="17100"/>
    <n v="171"/>
    <n v="500"/>
    <x v="0"/>
    <n v="500"/>
    <m/>
    <n v="24"/>
    <x v="0"/>
    <x v="2"/>
    <s v="Match"/>
    <x v="1"/>
    <x v="2"/>
  </r>
  <r>
    <x v="5"/>
    <s v="Ching's Secret Instant Noodles, Hot Garlic"/>
    <s v="Ching's Secret Instant Noodles, Hot Garlic"/>
    <n v="6000"/>
    <n v="60"/>
    <n v="0"/>
    <n v="4"/>
    <n v="6000"/>
    <n v="60"/>
    <n v="240"/>
    <x v="0"/>
    <n v="240"/>
    <m/>
    <n v="0"/>
    <x v="0"/>
    <x v="1"/>
    <s v="Match"/>
    <x v="2"/>
    <x v="2"/>
  </r>
  <r>
    <x v="5"/>
    <s v="Kitchens Of India Chicken Chettinad"/>
    <s v="Kitchens Of India Chicken Chettinad"/>
    <n v="20000"/>
    <n v="200"/>
    <n v="30"/>
    <n v="1"/>
    <n v="14000"/>
    <n v="140"/>
    <n v="285"/>
    <x v="0"/>
    <n v="285"/>
    <m/>
    <n v="60"/>
    <x v="1"/>
    <x v="1"/>
    <s v="Match"/>
    <x v="0"/>
    <x v="2"/>
  </r>
  <r>
    <x v="5"/>
    <s v="Nestle Cerelac Wheat - Stage 1"/>
    <s v="Nestle Cerelac Wheat - Stage 1"/>
    <n v="19000"/>
    <n v="190"/>
    <n v="0"/>
    <n v="6"/>
    <n v="19000"/>
    <n v="190"/>
    <n v="300"/>
    <x v="0"/>
    <n v="300"/>
    <m/>
    <n v="0"/>
    <x v="0"/>
    <x v="2"/>
    <s v="Match"/>
    <x v="2"/>
    <x v="2"/>
  </r>
  <r>
    <x v="5"/>
    <s v="Sumeru Aloo Paratha"/>
    <s v="Sumeru Aloo Paratha"/>
    <n v="11900"/>
    <n v="119"/>
    <n v="5"/>
    <n v="6"/>
    <n v="11300"/>
    <n v="113"/>
    <n v="400"/>
    <x v="0"/>
    <n v="400"/>
    <m/>
    <n v="6"/>
    <x v="0"/>
    <x v="1"/>
    <s v="Match"/>
    <x v="1"/>
    <x v="2"/>
  </r>
  <r>
    <x v="5"/>
    <s v="ITC Master Chef Veggie Pizza Pocket"/>
    <s v="ITC Master Chef Veggie Pizza Pocket"/>
    <n v="17000"/>
    <n v="170"/>
    <n v="4"/>
    <n v="4"/>
    <n v="16200"/>
    <n v="162"/>
    <n v="340"/>
    <x v="0"/>
    <n v="340"/>
    <m/>
    <n v="8"/>
    <x v="0"/>
    <x v="2"/>
    <s v="Error"/>
    <x v="1"/>
    <x v="2"/>
  </r>
  <r>
    <x v="5"/>
    <s v="Wingreens Farms Tangy Cheese Pita Chips &amp; Mexican Salsa Dip"/>
    <s v="Wingreens Farms Tangy Cheese Pita Chips &amp; Mexican Salsa Dip"/>
    <n v="6000"/>
    <n v="60"/>
    <n v="15"/>
    <n v="1"/>
    <n v="5100"/>
    <n v="51"/>
    <n v="70"/>
    <x v="0"/>
    <n v="70"/>
    <m/>
    <n v="9"/>
    <x v="1"/>
    <x v="1"/>
    <s v="Match"/>
    <x v="1"/>
    <x v="1"/>
  </r>
  <r>
    <x v="5"/>
    <s v="Ching's Secret Manchow Soup"/>
    <s v="Ching's Secret Manchow Soup"/>
    <n v="5500"/>
    <n v="55"/>
    <n v="0"/>
    <n v="3"/>
    <n v="5500"/>
    <n v="55"/>
    <n v="55"/>
    <x v="0"/>
    <n v="55"/>
    <m/>
    <n v="0"/>
    <x v="0"/>
    <x v="1"/>
    <s v="Match"/>
    <x v="2"/>
    <x v="1"/>
  </r>
  <r>
    <x v="5"/>
    <s v="Veeba Carrot &amp; Cucumber Sandwich Spread"/>
    <s v="Veeba Carrot &amp; Cucumber Sandwich Spread"/>
    <n v="8500"/>
    <n v="85"/>
    <n v="10"/>
    <n v="6"/>
    <n v="7600"/>
    <n v="76"/>
    <n v="250"/>
    <x v="0"/>
    <n v="250"/>
    <m/>
    <n v="9"/>
    <x v="0"/>
    <x v="1"/>
    <s v="Error"/>
    <x v="1"/>
    <x v="2"/>
  </r>
  <r>
    <x v="5"/>
    <s v="Kellogg's Real Almond &amp; Honey Corn Flakes"/>
    <s v="Kellogg's Real Almond &amp; Honey Corn Flakes"/>
    <n v="37000"/>
    <n v="370"/>
    <n v="12"/>
    <n v="3"/>
    <n v="32400"/>
    <n v="324"/>
    <n v="650"/>
    <x v="0"/>
    <n v="650"/>
    <m/>
    <n v="46"/>
    <x v="0"/>
    <x v="2"/>
    <s v="Match"/>
    <x v="1"/>
    <x v="0"/>
  </r>
  <r>
    <x v="5"/>
    <s v="Kitchens Of India Mughlai Paneer"/>
    <s v="Kitchens Of India Mughlai Paneer"/>
    <n v="16000"/>
    <n v="160"/>
    <n v="30"/>
    <n v="4"/>
    <n v="11200"/>
    <n v="112"/>
    <n v="285"/>
    <x v="0"/>
    <n v="285"/>
    <m/>
    <n v="48"/>
    <x v="0"/>
    <x v="1"/>
    <s v="Match"/>
    <x v="0"/>
    <x v="2"/>
  </r>
  <r>
    <x v="5"/>
    <s v="Ching's Secret Just Soak - Veg Hakka Noodles"/>
    <s v="Ching's Secret Just Soak - Veg Hakka Noodles"/>
    <n v="3000"/>
    <n v="30"/>
    <n v="0"/>
    <n v="5"/>
    <n v="3000"/>
    <n v="30"/>
    <n v="150"/>
    <x v="0"/>
    <n v="150"/>
    <m/>
    <n v="0"/>
    <x v="0"/>
    <x v="0"/>
    <s v="Match"/>
    <x v="2"/>
    <x v="2"/>
  </r>
  <r>
    <x v="5"/>
    <s v="Ching's Secret Chowmein Hakka Noodles Masala"/>
    <s v="Ching's Secret Chowmein Hakka Noodles Masala"/>
    <n v="6000"/>
    <n v="60"/>
    <n v="10"/>
    <n v="2"/>
    <n v="5400"/>
    <n v="54"/>
    <n v="100"/>
    <x v="0"/>
    <n v="100"/>
    <m/>
    <n v="6"/>
    <x v="1"/>
    <x v="1"/>
    <s v="Match"/>
    <x v="1"/>
    <x v="1"/>
  </r>
  <r>
    <x v="5"/>
    <s v="The Whole Truth Dark Chocolate Peanut Butter - Crunchy"/>
    <s v="The Whole Truth Dark Chocolate Peanut Butter - Crunchy"/>
    <n v="23500"/>
    <n v="235"/>
    <n v="20"/>
    <n v="5"/>
    <n v="18800"/>
    <n v="188"/>
    <n v="325"/>
    <x v="0"/>
    <n v="325"/>
    <m/>
    <n v="47"/>
    <x v="0"/>
    <x v="2"/>
    <s v="Match"/>
    <x v="0"/>
    <x v="2"/>
  </r>
  <r>
    <x v="5"/>
    <s v="Mother's Recipe Bhel Puri Chutney"/>
    <s v="Mother's Recipe Bhel Puri Chutney"/>
    <n v="5500"/>
    <n v="55"/>
    <n v="9"/>
    <n v="4"/>
    <n v="5000"/>
    <n v="50"/>
    <n v="200"/>
    <x v="0"/>
    <n v="200"/>
    <m/>
    <n v="5"/>
    <x v="0"/>
    <x v="1"/>
    <s v="Match"/>
    <x v="1"/>
    <x v="2"/>
  </r>
  <r>
    <x v="5"/>
    <s v="Kelloggs Chocos Moon &amp; Stars"/>
    <s v="Kelloggs Chocos Moon &amp; Stars"/>
    <n v="33000"/>
    <n v="330"/>
    <n v="10"/>
    <n v="6"/>
    <n v="29400"/>
    <n v="294"/>
    <n v="680"/>
    <x v="0"/>
    <n v="680"/>
    <m/>
    <n v="36"/>
    <x v="0"/>
    <x v="2"/>
    <s v="Error"/>
    <x v="1"/>
    <x v="0"/>
  </r>
  <r>
    <x v="5"/>
    <s v="Mother's Recipe Lime Pickle"/>
    <s v="Mother's Recipe Lime Pickle"/>
    <n v="12000"/>
    <n v="120"/>
    <n v="5"/>
    <n v="1"/>
    <n v="11400"/>
    <n v="114"/>
    <n v="400"/>
    <x v="0"/>
    <n v="400"/>
    <m/>
    <n v="6"/>
    <x v="1"/>
    <x v="1"/>
    <s v="Match"/>
    <x v="1"/>
    <x v="2"/>
  </r>
  <r>
    <x v="5"/>
    <s v="Kitchens of India Dal Makhani"/>
    <s v="Kitchens of India Dal Makhani"/>
    <n v="11000"/>
    <n v="110"/>
    <n v="30"/>
    <n v="2"/>
    <n v="7700"/>
    <n v="77"/>
    <n v="285"/>
    <x v="0"/>
    <n v="285"/>
    <m/>
    <n v="33"/>
    <x v="1"/>
    <x v="1"/>
    <s v="Match"/>
    <x v="0"/>
    <x v="2"/>
  </r>
  <r>
    <x v="5"/>
    <s v="Pantai Light Soy Sauce"/>
    <s v="Pantai Light Soy Sauce"/>
    <n v="27500"/>
    <n v="275"/>
    <n v="14"/>
    <n v="5"/>
    <n v="23400"/>
    <n v="234"/>
    <n v="200"/>
    <x v="0"/>
    <n v="200"/>
    <m/>
    <n v="41"/>
    <x v="0"/>
    <x v="2"/>
    <s v="Error"/>
    <x v="1"/>
    <x v="2"/>
  </r>
  <r>
    <x v="5"/>
    <s v="Ching's Secret Sweet Corn Soup"/>
    <s v="Ching's Secret Sweet Corn Soup"/>
    <n v="5500"/>
    <n v="55"/>
    <n v="0"/>
    <n v="6"/>
    <n v="5500"/>
    <n v="55"/>
    <n v="55"/>
    <x v="0"/>
    <n v="55"/>
    <m/>
    <n v="0"/>
    <x v="0"/>
    <x v="1"/>
    <s v="Match"/>
    <x v="2"/>
    <x v="1"/>
  </r>
  <r>
    <x v="5"/>
    <s v="Top Ramen Noodles, Atta"/>
    <s v="Top Ramen Noodles, Atta"/>
    <n v="8000"/>
    <n v="80"/>
    <n v="0"/>
    <n v="1"/>
    <n v="8000"/>
    <n v="80"/>
    <n v="280"/>
    <x v="0"/>
    <n v="280"/>
    <m/>
    <n v="0"/>
    <x v="1"/>
    <x v="1"/>
    <s v="Match"/>
    <x v="2"/>
    <x v="2"/>
  </r>
  <r>
    <x v="5"/>
    <s v="Cantina Tortilla Dip Sauce Sour Creamy Tex Mex"/>
    <s v="Cantina Tortilla Dip Sauce Sour Creamy Tex Mex"/>
    <n v="22500"/>
    <n v="225"/>
    <n v="15"/>
    <n v="5"/>
    <n v="19100"/>
    <n v="191"/>
    <n v="190"/>
    <x v="0"/>
    <n v="190"/>
    <m/>
    <n v="34"/>
    <x v="0"/>
    <x v="2"/>
    <s v="Match"/>
    <x v="1"/>
    <x v="2"/>
  </r>
  <r>
    <x v="5"/>
    <s v="Dabur Hommade - Rajasthan Ki Garlic Chutne"/>
    <s v="Dabur Hommade - Rajasthan Ki Garlic Chutne"/>
    <n v="6500"/>
    <n v="65"/>
    <n v="6"/>
    <n v="6"/>
    <n v="6100"/>
    <n v="61"/>
    <n v="200"/>
    <x v="0"/>
    <n v="200"/>
    <m/>
    <n v="4"/>
    <x v="0"/>
    <x v="1"/>
    <s v="Match"/>
    <x v="1"/>
    <x v="2"/>
  </r>
  <r>
    <x v="5"/>
    <s v="MTR Seviyan Vermicelli"/>
    <s v="MTR Seviyan Vermicelli"/>
    <n v="4200"/>
    <n v="42"/>
    <n v="0"/>
    <n v="2"/>
    <n v="4200"/>
    <n v="42"/>
    <n v="400"/>
    <x v="0"/>
    <n v="400"/>
    <m/>
    <n v="0"/>
    <x v="1"/>
    <x v="0"/>
    <s v="Match"/>
    <x v="2"/>
    <x v="2"/>
  </r>
  <r>
    <x v="5"/>
    <s v="Pantai Oyster Sauce"/>
    <s v="Pantai Oyster Sauce"/>
    <n v="27500"/>
    <n v="275"/>
    <n v="14"/>
    <n v="4"/>
    <n v="23400"/>
    <n v="234"/>
    <n v="200"/>
    <x v="0"/>
    <n v="200"/>
    <m/>
    <n v="41"/>
    <x v="0"/>
    <x v="2"/>
    <s v="Error"/>
    <x v="1"/>
    <x v="2"/>
  </r>
  <r>
    <x v="5"/>
    <s v="Go Cheese Spread - Four Pepper (Soft &amp; Creamy)"/>
    <s v="Go Cheese Spread - Four Pepper (Soft &amp; Creamy)"/>
    <n v="9900"/>
    <n v="99"/>
    <n v="5"/>
    <n v="6"/>
    <n v="9400"/>
    <n v="94"/>
    <n v="200"/>
    <x v="0"/>
    <n v="200"/>
    <m/>
    <n v="5"/>
    <x v="0"/>
    <x v="1"/>
    <s v="Match"/>
    <x v="1"/>
    <x v="2"/>
  </r>
  <r>
    <x v="5"/>
    <s v="MTR Ready To Eat Paneer Butter Masala"/>
    <s v="MTR Ready To Eat Paneer Butter Masala"/>
    <n v="13500"/>
    <n v="135"/>
    <n v="9"/>
    <n v="2"/>
    <n v="12200"/>
    <n v="122"/>
    <n v="300"/>
    <x v="0"/>
    <n v="300"/>
    <m/>
    <n v="13"/>
    <x v="1"/>
    <x v="1"/>
    <s v="Error"/>
    <x v="1"/>
    <x v="2"/>
  </r>
  <r>
    <x v="5"/>
    <s v="Nestle Lactogen Stage 2 Follow-up Formula Powder"/>
    <s v="Nestle Lactogen Stage 2 Follow-up Formula Powder"/>
    <n v="34000"/>
    <n v="340"/>
    <n v="0"/>
    <n v="2"/>
    <n v="34000"/>
    <n v="340"/>
    <n v="400"/>
    <x v="0"/>
    <n v="400"/>
    <m/>
    <n v="0"/>
    <x v="1"/>
    <x v="2"/>
    <s v="Match"/>
    <x v="2"/>
    <x v="2"/>
  </r>
  <r>
    <x v="5"/>
    <s v="Kellogg's Crunchy Bites Chocos"/>
    <s v="Kellogg's Crunchy Bites Chocos"/>
    <n v="19000"/>
    <n v="190"/>
    <n v="10"/>
    <n v="6"/>
    <n v="17100"/>
    <n v="171"/>
    <n v="375"/>
    <x v="0"/>
    <n v="375"/>
    <m/>
    <n v="19"/>
    <x v="0"/>
    <x v="2"/>
    <s v="Match"/>
    <x v="1"/>
    <x v="2"/>
  </r>
  <r>
    <x v="5"/>
    <s v="Veeba Hot Sweet Tomato Chilli Sauce"/>
    <s v="Veeba Hot Sweet Tomato Chilli Sauce"/>
    <n v="10400"/>
    <n v="104"/>
    <n v="20"/>
    <n v="3"/>
    <n v="8300"/>
    <n v="83"/>
    <n v="500"/>
    <x v="0"/>
    <n v="500"/>
    <m/>
    <n v="21"/>
    <x v="0"/>
    <x v="1"/>
    <s v="Match"/>
    <x v="0"/>
    <x v="2"/>
  </r>
  <r>
    <x v="5"/>
    <s v="Borges Durum Wheat Pasta Superior Quality"/>
    <s v="Borges Durum Wheat Pasta Superior Quality"/>
    <n v="25000"/>
    <n v="250"/>
    <n v="40"/>
    <n v="6"/>
    <n v="14900"/>
    <n v="149"/>
    <n v="500"/>
    <x v="0"/>
    <n v="500"/>
    <m/>
    <n v="101"/>
    <x v="0"/>
    <x v="1"/>
    <s v="Match"/>
    <x v="0"/>
    <x v="2"/>
  </r>
  <r>
    <x v="5"/>
    <s v="Funfoods Peanut Butter Crunchy"/>
    <s v="Funfoods Peanut Butter Crunchy"/>
    <n v="16900"/>
    <n v="169"/>
    <n v="7"/>
    <n v="1"/>
    <n v="15600"/>
    <n v="156"/>
    <n v="400"/>
    <x v="0"/>
    <n v="400"/>
    <m/>
    <n v="13"/>
    <x v="1"/>
    <x v="2"/>
    <s v="Error"/>
    <x v="1"/>
    <x v="2"/>
  </r>
  <r>
    <x v="5"/>
    <s v="Pantai Red Curry Paste"/>
    <s v="Pantai Red Curry Paste"/>
    <n v="6000"/>
    <n v="60"/>
    <n v="0"/>
    <n v="4"/>
    <n v="6000"/>
    <n v="60"/>
    <n v="50"/>
    <x v="0"/>
    <n v="50"/>
    <m/>
    <n v="0"/>
    <x v="0"/>
    <x v="1"/>
    <s v="Match"/>
    <x v="2"/>
    <x v="1"/>
  </r>
  <r>
    <x v="5"/>
    <s v="ITC Master Chef Chicken Seekh Kabab"/>
    <s v="ITC Master Chef Chicken Seekh Kabab"/>
    <n v="32500"/>
    <n v="325"/>
    <n v="0"/>
    <n v="6"/>
    <n v="32500"/>
    <n v="325"/>
    <n v="500"/>
    <x v="0"/>
    <n v="500"/>
    <m/>
    <n v="0"/>
    <x v="0"/>
    <x v="2"/>
    <s v="Match"/>
    <x v="2"/>
    <x v="2"/>
  </r>
  <r>
    <x v="5"/>
    <s v="Del Monte Pizza &amp; Pasta Sauce Spout Pack"/>
    <s v="Del Monte Pizza &amp; Pasta Sauce Spout Pack"/>
    <n v="9900"/>
    <n v="99"/>
    <n v="0"/>
    <n v="3"/>
    <n v="9900"/>
    <n v="99"/>
    <n v="400"/>
    <x v="0"/>
    <n v="400"/>
    <m/>
    <n v="0"/>
    <x v="0"/>
    <x v="1"/>
    <s v="Match"/>
    <x v="2"/>
    <x v="2"/>
  </r>
  <r>
    <x v="5"/>
    <s v="Pantai Sriracha Red Chilli Sauce"/>
    <s v="Pantai Sriracha Red Chilli Sauce"/>
    <n v="22500"/>
    <n v="225"/>
    <n v="15"/>
    <n v="6"/>
    <n v="19100"/>
    <n v="191"/>
    <n v="200"/>
    <x v="0"/>
    <n v="200"/>
    <m/>
    <n v="34"/>
    <x v="0"/>
    <x v="2"/>
    <s v="Match"/>
    <x v="1"/>
    <x v="2"/>
  </r>
  <r>
    <x v="5"/>
    <s v="Hershey's Cocoa Spread"/>
    <s v="Hershey's Cocoa Spread"/>
    <n v="29500"/>
    <n v="295"/>
    <n v="0"/>
    <n v="3"/>
    <n v="29500"/>
    <n v="295"/>
    <n v="350"/>
    <x v="0"/>
    <n v="350"/>
    <m/>
    <n v="0"/>
    <x v="0"/>
    <x v="2"/>
    <s v="Match"/>
    <x v="2"/>
    <x v="2"/>
  </r>
  <r>
    <x v="5"/>
    <s v="Maggi Ghee Tadka Upma Express Pouch"/>
    <s v="Maggi Ghee Tadka Upma Express Pouch"/>
    <n v="2500"/>
    <n v="25"/>
    <n v="0"/>
    <n v="6"/>
    <n v="2500"/>
    <n v="25"/>
    <n v="65"/>
    <x v="0"/>
    <n v="65"/>
    <m/>
    <n v="0"/>
    <x v="0"/>
    <x v="0"/>
    <s v="Match"/>
    <x v="2"/>
    <x v="1"/>
  </r>
  <r>
    <x v="5"/>
    <s v="Ching's Secret Manchurian Noodles"/>
    <s v="Ching's Secret Manchurian Noodles"/>
    <n v="9100"/>
    <n v="91"/>
    <n v="0"/>
    <n v="5"/>
    <n v="9100"/>
    <n v="91"/>
    <n v="360"/>
    <x v="0"/>
    <n v="360"/>
    <m/>
    <n v="0"/>
    <x v="0"/>
    <x v="1"/>
    <s v="Match"/>
    <x v="2"/>
    <x v="2"/>
  </r>
  <r>
    <x v="5"/>
    <s v="Kellogg's All Bran Wheat Flakes"/>
    <s v="Kellogg's All Bran Wheat Flakes"/>
    <n v="22000"/>
    <n v="220"/>
    <n v="6"/>
    <n v="5"/>
    <n v="20500"/>
    <n v="205"/>
    <n v="425"/>
    <x v="0"/>
    <n v="425"/>
    <m/>
    <n v="15"/>
    <x v="0"/>
    <x v="2"/>
    <s v="Error"/>
    <x v="1"/>
    <x v="2"/>
  </r>
  <r>
    <x v="5"/>
    <s v="Yummiez Chicken Breakfast Sausages"/>
    <s v="Yummiez Chicken Breakfast Sausages"/>
    <n v="15000"/>
    <n v="150"/>
    <n v="0"/>
    <n v="3"/>
    <n v="15000"/>
    <n v="150"/>
    <n v="250"/>
    <x v="0"/>
    <n v="250"/>
    <m/>
    <n v="0"/>
    <x v="0"/>
    <x v="2"/>
    <s v="Match"/>
    <x v="2"/>
    <x v="2"/>
  </r>
  <r>
    <x v="5"/>
    <s v="Pantai Red Curry Paste"/>
    <s v="Pantai Red Curry Paste"/>
    <n v="15000"/>
    <n v="150"/>
    <n v="14"/>
    <n v="3"/>
    <n v="12800"/>
    <n v="128"/>
    <n v="114"/>
    <x v="0"/>
    <n v="114"/>
    <m/>
    <n v="22"/>
    <x v="0"/>
    <x v="1"/>
    <s v="Error"/>
    <x v="1"/>
    <x v="2"/>
  </r>
  <r>
    <x v="5"/>
    <s v="Bagrrys Muesli Crunchy Fruit &amp; Nut With Cranberries"/>
    <s v="Bagrrys Muesli Crunchy Fruit &amp; Nut With Cranberries"/>
    <n v="33000"/>
    <n v="330"/>
    <n v="10"/>
    <n v="6"/>
    <n v="29700"/>
    <n v="297"/>
    <n v="400"/>
    <x v="0"/>
    <n v="400"/>
    <m/>
    <n v="33"/>
    <x v="0"/>
    <x v="2"/>
    <s v="Match"/>
    <x v="1"/>
    <x v="2"/>
  </r>
  <r>
    <x v="5"/>
    <s v="Quaker Oats Pouch"/>
    <s v="Quaker Oats Pouch"/>
    <n v="27600"/>
    <n v="276"/>
    <n v="10"/>
    <n v="6"/>
    <n v="24800"/>
    <n v="248"/>
    <n v="1500"/>
    <x v="0"/>
    <n v="1"/>
    <m/>
    <n v="28"/>
    <x v="0"/>
    <x v="2"/>
    <s v="Match"/>
    <x v="1"/>
    <x v="0"/>
  </r>
  <r>
    <x v="5"/>
    <s v="Prasuma Momos - Cheesy Spicy Veg"/>
    <s v="Prasuma Momos - Cheesy Spicy Veg"/>
    <n v="29500"/>
    <n v="295"/>
    <n v="0"/>
    <n v="6"/>
    <n v="29500"/>
    <n v="295"/>
    <n v="24"/>
    <x v="0"/>
    <n v="24"/>
    <m/>
    <n v="0"/>
    <x v="0"/>
    <x v="2"/>
    <s v="Match"/>
    <x v="2"/>
    <x v="1"/>
  </r>
  <r>
    <x v="5"/>
    <s v="Veeba Sriracha Chilli Garlic Sauce"/>
    <s v="Veeba Sriracha Chilli Garlic Sauce"/>
    <n v="14900"/>
    <n v="149"/>
    <n v="8"/>
    <n v="5"/>
    <n v="13700"/>
    <n v="137"/>
    <n v="320"/>
    <x v="0"/>
    <n v="320"/>
    <m/>
    <n v="12"/>
    <x v="0"/>
    <x v="1"/>
    <s v="Match"/>
    <x v="1"/>
    <x v="2"/>
  </r>
  <r>
    <x v="5"/>
    <s v="Ching's Secret Just Soak - Veg Hakka Noodles"/>
    <s v="Ching's Secret Just Soak - Veg Hakka Noodles"/>
    <n v="11500"/>
    <n v="115"/>
    <n v="0"/>
    <n v="6"/>
    <n v="11500"/>
    <n v="115"/>
    <n v="600"/>
    <x v="0"/>
    <n v="600"/>
    <m/>
    <n v="0"/>
    <x v="0"/>
    <x v="1"/>
    <s v="Match"/>
    <x v="2"/>
    <x v="0"/>
  </r>
  <r>
    <x v="5"/>
    <s v="Moi Soi Kung Pao Sauce - For Stir Fry Marinade Spread &amp; Dip"/>
    <s v="Moi Soi Kung Pao Sauce - For Stir Fry Marinade Spread &amp; Dip"/>
    <n v="28000"/>
    <n v="280"/>
    <n v="50"/>
    <n v="5"/>
    <n v="14000"/>
    <n v="140"/>
    <n v="175"/>
    <x v="0"/>
    <n v="175"/>
    <m/>
    <n v="140"/>
    <x v="0"/>
    <x v="1"/>
    <s v="Match"/>
    <x v="0"/>
    <x v="2"/>
  </r>
  <r>
    <x v="5"/>
    <s v="Figaro Plain Green Olive"/>
    <s v="Figaro Plain Green Olive"/>
    <n v="17900"/>
    <n v="179"/>
    <n v="0"/>
    <n v="6"/>
    <n v="17900"/>
    <n v="179"/>
    <n v="450"/>
    <x v="0"/>
    <n v="450"/>
    <m/>
    <n v="0"/>
    <x v="0"/>
    <x v="2"/>
    <s v="Match"/>
    <x v="2"/>
    <x v="2"/>
  </r>
  <r>
    <x v="5"/>
    <s v="Mother's Recipe Gujrati Gorkeri Pickle"/>
    <s v="Mother's Recipe Gujrati Gorkeri Pickle"/>
    <n v="14000"/>
    <n v="140"/>
    <n v="10"/>
    <n v="3"/>
    <n v="12600"/>
    <n v="126"/>
    <n v="500"/>
    <x v="0"/>
    <n v="500"/>
    <m/>
    <n v="14"/>
    <x v="0"/>
    <x v="1"/>
    <s v="Match"/>
    <x v="1"/>
    <x v="2"/>
  </r>
  <r>
    <x v="5"/>
    <s v="Kellogg's Muesli 20% Nuts Delight"/>
    <s v="Kellogg's Muesli 20% Nuts Delight"/>
    <n v="32000"/>
    <n v="320"/>
    <n v="0"/>
    <n v="6"/>
    <n v="32000"/>
    <n v="320"/>
    <n v="500"/>
    <x v="0"/>
    <n v="500"/>
    <m/>
    <n v="0"/>
    <x v="0"/>
    <x v="2"/>
    <s v="Match"/>
    <x v="2"/>
    <x v="2"/>
  </r>
  <r>
    <x v="5"/>
    <s v="Borges Farfalle Durum Wheat Pasta"/>
    <s v="Borges Farfalle Durum Wheat Pasta"/>
    <n v="25000"/>
    <n v="250"/>
    <n v="0"/>
    <n v="5"/>
    <n v="25000"/>
    <n v="250"/>
    <n v="500"/>
    <x v="0"/>
    <n v="500"/>
    <m/>
    <n v="0"/>
    <x v="0"/>
    <x v="2"/>
    <s v="Match"/>
    <x v="2"/>
    <x v="2"/>
  </r>
  <r>
    <x v="5"/>
    <s v="Kellogg's Chocos"/>
    <s v="Kellogg's Chocos"/>
    <n v="29900"/>
    <n v="299"/>
    <n v="10"/>
    <n v="4"/>
    <n v="26900"/>
    <n v="269"/>
    <n v="700"/>
    <x v="0"/>
    <n v="700"/>
    <m/>
    <n v="30"/>
    <x v="0"/>
    <x v="2"/>
    <s v="Match"/>
    <x v="1"/>
    <x v="0"/>
  </r>
  <r>
    <x v="5"/>
    <s v="Nestle Nan Pro 4 Follow Up Formula Powder For Older Infants"/>
    <s v="Nestle Nan Pro 4 Follow Up Formula Powder For Older Infants"/>
    <n v="62000"/>
    <n v="620"/>
    <n v="0"/>
    <n v="1"/>
    <n v="62000"/>
    <n v="620"/>
    <n v="400"/>
    <x v="0"/>
    <n v="400"/>
    <m/>
    <n v="0"/>
    <x v="1"/>
    <x v="2"/>
    <s v="Match"/>
    <x v="2"/>
    <x v="2"/>
  </r>
  <r>
    <x v="5"/>
    <s v="Veeba Truly Tomato Ketchup"/>
    <s v="Veeba Truly Tomato Ketchup"/>
    <n v="9900"/>
    <n v="99"/>
    <n v="20"/>
    <n v="6"/>
    <n v="7900"/>
    <n v="79"/>
    <n v="500"/>
    <x v="0"/>
    <n v="500"/>
    <m/>
    <n v="20"/>
    <x v="0"/>
    <x v="1"/>
    <s v="Match"/>
    <x v="0"/>
    <x v="2"/>
  </r>
  <r>
    <x v="5"/>
    <s v="Ching's Secret Green Chilli Sauce"/>
    <s v="Ching's Secret Green Chilli Sauce"/>
    <n v="8500"/>
    <n v="85"/>
    <n v="4"/>
    <n v="1"/>
    <n v="8100"/>
    <n v="81"/>
    <n v="680"/>
    <x v="0"/>
    <n v="680"/>
    <m/>
    <n v="4"/>
    <x v="1"/>
    <x v="1"/>
    <s v="Error"/>
    <x v="1"/>
    <x v="0"/>
  </r>
  <r>
    <x v="5"/>
    <s v="MTR Roasted Vermicelli"/>
    <s v="MTR Roasted Vermicelli"/>
    <n v="5500"/>
    <n v="55"/>
    <n v="0"/>
    <n v="1"/>
    <n v="5500"/>
    <n v="55"/>
    <n v="400"/>
    <x v="0"/>
    <n v="400"/>
    <m/>
    <n v="0"/>
    <x v="1"/>
    <x v="1"/>
    <s v="Match"/>
    <x v="2"/>
    <x v="2"/>
  </r>
  <r>
    <x v="5"/>
    <s v="Mother's Recipe Punjabi Teekha Mang Pickle"/>
    <s v="Mother's Recipe Punjabi Teekha Mang Pickle"/>
    <n v="12000"/>
    <n v="120"/>
    <n v="10"/>
    <n v="4"/>
    <n v="10800"/>
    <n v="108"/>
    <n v="400"/>
    <x v="0"/>
    <n v="400"/>
    <m/>
    <n v="12"/>
    <x v="0"/>
    <x v="1"/>
    <s v="Match"/>
    <x v="1"/>
    <x v="2"/>
  </r>
  <r>
    <x v="5"/>
    <s v="Ching's Secret Hot Garlic Instant Noodles"/>
    <s v="Ching's Secret Hot Garlic Instant Noodles"/>
    <n v="11400"/>
    <n v="114"/>
    <n v="0"/>
    <n v="6"/>
    <n v="11400"/>
    <n v="114"/>
    <n v="480"/>
    <x v="0"/>
    <n v="480"/>
    <m/>
    <n v="0"/>
    <x v="0"/>
    <x v="1"/>
    <s v="Match"/>
    <x v="2"/>
    <x v="2"/>
  </r>
  <r>
    <x v="5"/>
    <s v="Kellogg's Real Honey Corn Flakes"/>
    <s v="Kellogg's Real Honey Corn Flakes"/>
    <n v="29000"/>
    <n v="290"/>
    <n v="7"/>
    <n v="5"/>
    <n v="26700"/>
    <n v="267"/>
    <n v="630"/>
    <x v="0"/>
    <n v="630"/>
    <m/>
    <n v="23"/>
    <x v="0"/>
    <x v="2"/>
    <s v="Error"/>
    <x v="1"/>
    <x v="0"/>
  </r>
  <r>
    <x v="5"/>
    <s v="ITC Master Chef Lebanese Falafel Kebab"/>
    <s v="ITC Master Chef Lebanese Falafel Kebab"/>
    <n v="13000"/>
    <n v="130"/>
    <n v="4"/>
    <n v="4"/>
    <n v="12400"/>
    <n v="124"/>
    <n v="230"/>
    <x v="0"/>
    <n v="230"/>
    <m/>
    <n v="6"/>
    <x v="0"/>
    <x v="1"/>
    <s v="Error"/>
    <x v="1"/>
    <x v="2"/>
  </r>
  <r>
    <x v="5"/>
    <s v="Kelloggs Chocos Fills Double Chocolaty"/>
    <s v="Kelloggs Chocos Fills Double Chocolaty"/>
    <n v="18500"/>
    <n v="185"/>
    <n v="10"/>
    <n v="5"/>
    <n v="16500"/>
    <n v="165"/>
    <n v="250"/>
    <x v="0"/>
    <n v="250"/>
    <m/>
    <n v="20"/>
    <x v="0"/>
    <x v="2"/>
    <s v="Error"/>
    <x v="1"/>
    <x v="2"/>
  </r>
  <r>
    <x v="5"/>
    <s v="Organic India Apple Cider Vinegar"/>
    <s v="Organic India Apple Cider Vinegar"/>
    <n v="59500"/>
    <n v="595"/>
    <n v="9"/>
    <n v="2"/>
    <n v="53600"/>
    <n v="536"/>
    <n v="500"/>
    <x v="0"/>
    <n v="500"/>
    <m/>
    <n v="59"/>
    <x v="1"/>
    <x v="2"/>
    <s v="Error"/>
    <x v="1"/>
    <x v="2"/>
  </r>
  <r>
    <x v="5"/>
    <s v="Masala Oats Masala &amp; Coriander"/>
    <s v="Masala Oats Masala &amp; Coriander"/>
    <n v="19500"/>
    <n v="195"/>
    <n v="9"/>
    <n v="5"/>
    <n v="17600"/>
    <n v="176"/>
    <n v="500"/>
    <x v="0"/>
    <n v="500"/>
    <m/>
    <n v="19"/>
    <x v="0"/>
    <x v="2"/>
    <s v="Error"/>
    <x v="1"/>
    <x v="2"/>
  </r>
  <r>
    <x v="5"/>
    <s v="Ching's Secret Noodles - Pad Thai Lemongras"/>
    <s v="Ching's Secret Noodles - Pad Thai Lemongras"/>
    <n v="20000"/>
    <n v="200"/>
    <n v="0"/>
    <n v="5"/>
    <n v="20000"/>
    <n v="200"/>
    <n v="130"/>
    <x v="0"/>
    <n v="130"/>
    <m/>
    <n v="0"/>
    <x v="0"/>
    <x v="2"/>
    <s v="Match"/>
    <x v="2"/>
    <x v="2"/>
  </r>
  <r>
    <x v="5"/>
    <s v="Bagrrys Fruit and Nut Muesli with Cranberries"/>
    <s v="Bagrrys Fruit and Nut Muesli with Cranberries"/>
    <n v="49900"/>
    <n v="499"/>
    <n v="0"/>
    <n v="5"/>
    <n v="49900"/>
    <n v="499"/>
    <n v="750"/>
    <x v="0"/>
    <n v="750"/>
    <m/>
    <n v="0"/>
    <x v="0"/>
    <x v="2"/>
    <s v="Match"/>
    <x v="2"/>
    <x v="0"/>
  </r>
  <r>
    <x v="5"/>
    <s v="Kitchens Of India Yellow Dal Tadka"/>
    <s v="Kitchens Of India Yellow Dal Tadka"/>
    <n v="11000"/>
    <n v="110"/>
    <n v="30"/>
    <n v="6"/>
    <n v="7700"/>
    <n v="77"/>
    <n v="285"/>
    <x v="0"/>
    <n v="285"/>
    <m/>
    <n v="33"/>
    <x v="0"/>
    <x v="1"/>
    <s v="Match"/>
    <x v="0"/>
    <x v="2"/>
  </r>
  <r>
    <x v="5"/>
    <s v="Soulfull Vanilla Fills - Ragi Bites"/>
    <s v="Soulfull Vanilla Fills - Ragi Bites"/>
    <n v="16900"/>
    <n v="169"/>
    <n v="5"/>
    <n v="6"/>
    <n v="16000"/>
    <n v="160"/>
    <n v="250"/>
    <x v="0"/>
    <n v="250"/>
    <m/>
    <n v="9"/>
    <x v="0"/>
    <x v="2"/>
    <s v="Match"/>
    <x v="1"/>
    <x v="2"/>
  </r>
  <r>
    <x v="5"/>
    <s v="Pantai Teriyaki Sauce with Garlic"/>
    <s v="Pantai Teriyaki Sauce with Garlic"/>
    <n v="32500"/>
    <n v="325"/>
    <n v="15"/>
    <n v="6"/>
    <n v="27600"/>
    <n v="276"/>
    <n v="200"/>
    <x v="0"/>
    <n v="200"/>
    <m/>
    <n v="49"/>
    <x v="0"/>
    <x v="2"/>
    <s v="Match"/>
    <x v="1"/>
    <x v="2"/>
  </r>
  <r>
    <x v="5"/>
    <s v="Whiskas Adult Pocket Tuna Cat Food"/>
    <s v="Whiskas Adult Pocket Tuna Cat Food"/>
    <n v="41000"/>
    <n v="410"/>
    <n v="0"/>
    <n v="1"/>
    <n v="41000"/>
    <n v="410"/>
    <n v="1200"/>
    <x v="0"/>
    <n v="1"/>
    <m/>
    <n v="0"/>
    <x v="1"/>
    <x v="2"/>
    <s v="Match"/>
    <x v="2"/>
    <x v="0"/>
  </r>
  <r>
    <x v="5"/>
    <s v="Kitchens Of India Chicken Darbari"/>
    <s v="Kitchens Of India Chicken Darbari"/>
    <n v="20000"/>
    <n v="200"/>
    <n v="30"/>
    <n v="4"/>
    <n v="14000"/>
    <n v="140"/>
    <n v="285"/>
    <x v="0"/>
    <n v="285"/>
    <m/>
    <n v="60"/>
    <x v="0"/>
    <x v="1"/>
    <s v="Match"/>
    <x v="0"/>
    <x v="2"/>
  </r>
  <r>
    <x v="5"/>
    <s v="Soulfull Millet Muesli Fruit &amp; Nut Almonds &amp; Real Fruits"/>
    <s v="Soulfull Millet Muesli Fruit &amp; Nut Almonds &amp; Real Fruits"/>
    <n v="29900"/>
    <n v="299"/>
    <n v="10"/>
    <n v="6"/>
    <n v="26900"/>
    <n v="269"/>
    <n v="400"/>
    <x v="0"/>
    <n v="400"/>
    <m/>
    <n v="30"/>
    <x v="0"/>
    <x v="2"/>
    <s v="Match"/>
    <x v="1"/>
    <x v="2"/>
  </r>
  <r>
    <x v="5"/>
    <s v="Smith &amp; Jones Red Pasta Sauce Mix"/>
    <s v="Smith &amp; Jones Red Pasta Sauce Mix"/>
    <n v="4000"/>
    <n v="40"/>
    <n v="0"/>
    <n v="6"/>
    <n v="4000"/>
    <n v="40"/>
    <n v="46"/>
    <x v="0"/>
    <n v="46"/>
    <m/>
    <n v="0"/>
    <x v="0"/>
    <x v="0"/>
    <s v="Match"/>
    <x v="2"/>
    <x v="1"/>
  </r>
  <r>
    <x v="5"/>
    <s v="Kellogg's Muesli Nuts Delight"/>
    <s v="Kellogg's Muesli Nuts Delight"/>
    <n v="42500"/>
    <n v="425"/>
    <n v="9"/>
    <n v="3"/>
    <n v="38300"/>
    <n v="383"/>
    <n v="750"/>
    <x v="0"/>
    <n v="750"/>
    <m/>
    <n v="42"/>
    <x v="0"/>
    <x v="2"/>
    <s v="Error"/>
    <x v="1"/>
    <x v="0"/>
  </r>
  <r>
    <x v="5"/>
    <s v="Kitchens of India Dal Bukhara Gravy Mix"/>
    <s v="Kitchens of India Dal Bukhara Gravy Mix"/>
    <n v="11000"/>
    <n v="110"/>
    <n v="30"/>
    <n v="6"/>
    <n v="7700"/>
    <n v="77"/>
    <n v="285"/>
    <x v="0"/>
    <n v="285"/>
    <m/>
    <n v="33"/>
    <x v="0"/>
    <x v="1"/>
    <s v="Match"/>
    <x v="0"/>
    <x v="2"/>
  </r>
  <r>
    <x v="5"/>
    <s v="The Whole Truth Peanut Butter - Sweetened &amp; Crunchy"/>
    <s v="The Whole Truth Peanut Butter - Sweetened &amp; Crunchy"/>
    <n v="21500"/>
    <n v="215"/>
    <n v="20"/>
    <n v="6"/>
    <n v="17200"/>
    <n v="172"/>
    <n v="325"/>
    <x v="0"/>
    <n v="325"/>
    <m/>
    <n v="43"/>
    <x v="0"/>
    <x v="2"/>
    <s v="Match"/>
    <x v="0"/>
    <x v="2"/>
  </r>
  <r>
    <x v="5"/>
    <s v="Remia Mayonnaise"/>
    <s v="Remia Mayonnaise"/>
    <n v="23000"/>
    <n v="230"/>
    <n v="0"/>
    <n v="6"/>
    <n v="23000"/>
    <n v="230"/>
    <n v="241"/>
    <x v="0"/>
    <n v="241"/>
    <m/>
    <n v="0"/>
    <x v="0"/>
    <x v="2"/>
    <s v="Match"/>
    <x v="2"/>
    <x v="2"/>
  </r>
  <r>
    <x v="5"/>
    <s v="Ching's Secret Green Chilli Sauce"/>
    <s v="Ching's Secret Green Chilli Sauce"/>
    <n v="10500"/>
    <n v="105"/>
    <n v="0"/>
    <n v="6"/>
    <n v="10500"/>
    <n v="105"/>
    <n v="425"/>
    <x v="0"/>
    <n v="425"/>
    <m/>
    <n v="0"/>
    <x v="0"/>
    <x v="1"/>
    <s v="Match"/>
    <x v="2"/>
    <x v="2"/>
  </r>
  <r>
    <x v="5"/>
    <s v="Bagrrys Fruit N Fibre Muesli - Strawberry"/>
    <s v="Bagrrys Fruit N Fibre Muesli - Strawberry"/>
    <n v="59500"/>
    <n v="595"/>
    <n v="0"/>
    <n v="1"/>
    <n v="59500"/>
    <n v="595"/>
    <n v="1000"/>
    <x v="0"/>
    <n v="1"/>
    <m/>
    <n v="0"/>
    <x v="1"/>
    <x v="2"/>
    <s v="Match"/>
    <x v="2"/>
    <x v="0"/>
  </r>
  <r>
    <x v="5"/>
    <s v="Ching's Secret Tomato Oats Instant Soup"/>
    <s v="Ching's Secret Tomato Oats Instant Soup"/>
    <n v="1500"/>
    <n v="15"/>
    <n v="0"/>
    <n v="3"/>
    <n v="1500"/>
    <n v="15"/>
    <n v="20"/>
    <x v="0"/>
    <n v="20"/>
    <m/>
    <n v="0"/>
    <x v="0"/>
    <x v="0"/>
    <s v="Match"/>
    <x v="2"/>
    <x v="1"/>
  </r>
  <r>
    <x v="5"/>
    <s v="Kellogg's Special K Original Corn Flakes"/>
    <s v="Kellogg's Special K Original Corn Flakes"/>
    <n v="14000"/>
    <n v="140"/>
    <n v="5"/>
    <n v="1"/>
    <n v="13300"/>
    <n v="133"/>
    <n v="290"/>
    <x v="0"/>
    <n v="290"/>
    <m/>
    <n v="7"/>
    <x v="1"/>
    <x v="1"/>
    <s v="Match"/>
    <x v="1"/>
    <x v="2"/>
  </r>
  <r>
    <x v="5"/>
    <s v="Moi Soi Black Bean Sauce - Dip Spread Stir Fry &amp; Marinade"/>
    <s v="Moi Soi Black Bean Sauce - Dip Spread Stir Fry &amp; Marinade"/>
    <n v="28000"/>
    <n v="280"/>
    <n v="50"/>
    <n v="5"/>
    <n v="14000"/>
    <n v="140"/>
    <n v="175"/>
    <x v="0"/>
    <n v="175"/>
    <m/>
    <n v="140"/>
    <x v="0"/>
    <x v="1"/>
    <s v="Match"/>
    <x v="0"/>
    <x v="2"/>
  </r>
  <r>
    <x v="5"/>
    <s v="Tong Garden Wasabi Green Peas"/>
    <s v="Tong Garden Wasabi Green Peas"/>
    <n v="17500"/>
    <n v="175"/>
    <n v="4"/>
    <n v="6"/>
    <n v="16700"/>
    <n v="167"/>
    <n v="150"/>
    <x v="0"/>
    <n v="150"/>
    <m/>
    <n v="8"/>
    <x v="0"/>
    <x v="2"/>
    <s v="Error"/>
    <x v="1"/>
    <x v="2"/>
  </r>
  <r>
    <x v="5"/>
    <s v="Ching's Secret Red Chilli Sauce"/>
    <s v="Ching's Secret Red Chilli Sauce"/>
    <n v="10500"/>
    <n v="105"/>
    <n v="0"/>
    <n v="4"/>
    <n v="10500"/>
    <n v="105"/>
    <n v="440"/>
    <x v="0"/>
    <n v="440"/>
    <m/>
    <n v="0"/>
    <x v="0"/>
    <x v="1"/>
    <s v="Match"/>
    <x v="2"/>
    <x v="2"/>
  </r>
  <r>
    <x v="5"/>
    <s v="Ching's Instant Hot and Sour Soup"/>
    <s v="Ching's Instant Hot and Sour Soup"/>
    <n v="5500"/>
    <n v="55"/>
    <n v="0"/>
    <n v="5"/>
    <n v="5500"/>
    <n v="55"/>
    <n v="55"/>
    <x v="0"/>
    <n v="55"/>
    <m/>
    <n v="0"/>
    <x v="0"/>
    <x v="1"/>
    <s v="Match"/>
    <x v="2"/>
    <x v="1"/>
  </r>
  <r>
    <x v="5"/>
    <s v="Ching's Secret Noodles - Pad Thai Original"/>
    <s v="Ching's Secret Noodles - Pad Thai Original"/>
    <n v="20000"/>
    <n v="200"/>
    <n v="0"/>
    <n v="6"/>
    <n v="20000"/>
    <n v="200"/>
    <n v="130"/>
    <x v="0"/>
    <n v="130"/>
    <m/>
    <n v="0"/>
    <x v="0"/>
    <x v="2"/>
    <s v="Match"/>
    <x v="2"/>
    <x v="2"/>
  </r>
  <r>
    <x v="5"/>
    <s v="Aashirvaad Instant Meals - Khatta Meetha Pohaa With Millets"/>
    <s v="Aashirvaad Instant Meals - Khatta Meetha Pohaa With Millets"/>
    <n v="5500"/>
    <n v="55"/>
    <n v="30"/>
    <n v="5"/>
    <n v="3800"/>
    <n v="38"/>
    <n v="80"/>
    <x v="0"/>
    <n v="80"/>
    <m/>
    <n v="17"/>
    <x v="0"/>
    <x v="0"/>
    <s v="Error"/>
    <x v="0"/>
    <x v="1"/>
  </r>
  <r>
    <x v="5"/>
    <s v="Del Monte Black Sliced Olives"/>
    <s v="Del Monte Black Sliced Olives"/>
    <n v="25000"/>
    <n v="250"/>
    <n v="0"/>
    <n v="1"/>
    <n v="25000"/>
    <n v="250"/>
    <n v="450"/>
    <x v="0"/>
    <n v="450"/>
    <m/>
    <n v="0"/>
    <x v="1"/>
    <x v="2"/>
    <s v="Match"/>
    <x v="2"/>
    <x v="2"/>
  </r>
  <r>
    <x v="5"/>
    <s v="Kitchens Of India Murgh Methi"/>
    <s v="Kitchens Of India Murgh Methi"/>
    <n v="22000"/>
    <n v="220"/>
    <n v="30"/>
    <n v="5"/>
    <n v="15400"/>
    <n v="154"/>
    <n v="285"/>
    <x v="0"/>
    <n v="285"/>
    <m/>
    <n v="66"/>
    <x v="0"/>
    <x v="2"/>
    <s v="Match"/>
    <x v="0"/>
    <x v="2"/>
  </r>
  <r>
    <x v="5"/>
    <s v="Nestle Cerelac 5 Grains &amp; Fruits Cereal"/>
    <s v="Nestle Cerelac 5 Grains &amp; Fruits Cereal"/>
    <n v="28800"/>
    <n v="288"/>
    <n v="0"/>
    <n v="6"/>
    <n v="28800"/>
    <n v="288"/>
    <n v="300"/>
    <x v="0"/>
    <n v="300"/>
    <m/>
    <n v="0"/>
    <x v="0"/>
    <x v="2"/>
    <s v="Match"/>
    <x v="2"/>
    <x v="2"/>
  </r>
  <r>
    <x v="5"/>
    <s v="The Whole Truth - 5 Grain Muesli No Added Sugar"/>
    <s v="The Whole Truth - 5 Grain Muesli No Added Sugar"/>
    <n v="32500"/>
    <n v="325"/>
    <n v="20"/>
    <n v="6"/>
    <n v="26000"/>
    <n v="260"/>
    <n v="350"/>
    <x v="0"/>
    <n v="350"/>
    <m/>
    <n v="65"/>
    <x v="0"/>
    <x v="2"/>
    <s v="Match"/>
    <x v="0"/>
    <x v="2"/>
  </r>
  <r>
    <x v="5"/>
    <s v="Ching's Secret Pad Thai Noodles Green Curry"/>
    <s v="Ching's Secret Pad Thai Noodles Green Curry"/>
    <n v="20000"/>
    <n v="200"/>
    <n v="0"/>
    <n v="6"/>
    <n v="20000"/>
    <n v="200"/>
    <n v="130"/>
    <x v="0"/>
    <n v="130"/>
    <m/>
    <n v="0"/>
    <x v="0"/>
    <x v="2"/>
    <s v="Match"/>
    <x v="2"/>
    <x v="2"/>
  </r>
  <r>
    <x v="5"/>
    <s v="Aashirvaad Suji Halwa With Jaggery"/>
    <s v="Aashirvaad Suji Halwa With Jaggery"/>
    <n v="7500"/>
    <n v="75"/>
    <n v="0"/>
    <n v="6"/>
    <n v="7500"/>
    <n v="75"/>
    <n v="70"/>
    <x v="0"/>
    <n v="70"/>
    <m/>
    <n v="0"/>
    <x v="0"/>
    <x v="1"/>
    <s v="Match"/>
    <x v="2"/>
    <x v="1"/>
  </r>
  <r>
    <x v="5"/>
    <s v="Mother's Recipe Mango Pickle"/>
    <s v="Mother's Recipe Mango Pickle"/>
    <n v="12000"/>
    <n v="120"/>
    <n v="0"/>
    <n v="1"/>
    <n v="12000"/>
    <n v="120"/>
    <n v="400"/>
    <x v="0"/>
    <n v="400"/>
    <m/>
    <n v="0"/>
    <x v="1"/>
    <x v="1"/>
    <s v="Match"/>
    <x v="2"/>
    <x v="2"/>
  </r>
  <r>
    <x v="5"/>
    <s v="Ching's Secret Pad Thai Noodles - Extra Hot Thai Chilli"/>
    <s v="Ching's Secret Pad Thai Noodles - Extra Hot Thai Chilli"/>
    <n v="20000"/>
    <n v="200"/>
    <n v="0"/>
    <n v="6"/>
    <n v="20000"/>
    <n v="200"/>
    <n v="130"/>
    <x v="0"/>
    <n v="130"/>
    <m/>
    <n v="0"/>
    <x v="0"/>
    <x v="2"/>
    <s v="Match"/>
    <x v="2"/>
    <x v="2"/>
  </r>
  <r>
    <x v="5"/>
    <s v="Kellogg's Special K Original Corn Flakes"/>
    <s v="Kellogg's Special K Original Corn Flakes"/>
    <n v="39900"/>
    <n v="399"/>
    <n v="11"/>
    <n v="6"/>
    <n v="35500"/>
    <n v="355"/>
    <n v="900"/>
    <x v="0"/>
    <n v="900"/>
    <m/>
    <n v="44"/>
    <x v="0"/>
    <x v="2"/>
    <s v="Match"/>
    <x v="1"/>
    <x v="0"/>
  </r>
  <r>
    <x v="5"/>
    <s v="Knorr Sweet Corn Chicken Soup"/>
    <s v="Knorr Sweet Corn Chicken Soup"/>
    <n v="5500"/>
    <n v="55"/>
    <n v="0"/>
    <n v="2"/>
    <n v="5500"/>
    <n v="55"/>
    <n v="42"/>
    <x v="0"/>
    <n v="42"/>
    <m/>
    <n v="0"/>
    <x v="1"/>
    <x v="1"/>
    <s v="Match"/>
    <x v="2"/>
    <x v="1"/>
  </r>
  <r>
    <x v="5"/>
    <s v="Ching's Secret Tomato Soup"/>
    <s v="Ching's Secret Tomato Soup"/>
    <n v="5500"/>
    <n v="55"/>
    <n v="0"/>
    <n v="6"/>
    <n v="5500"/>
    <n v="55"/>
    <n v="55"/>
    <x v="0"/>
    <n v="55"/>
    <m/>
    <n v="0"/>
    <x v="0"/>
    <x v="1"/>
    <s v="Match"/>
    <x v="2"/>
    <x v="1"/>
  </r>
  <r>
    <x v="5"/>
    <s v="Funfoods Peanut Butter Creamy"/>
    <s v="Funfoods Peanut Butter Creamy"/>
    <n v="16900"/>
    <n v="169"/>
    <n v="0"/>
    <n v="1"/>
    <n v="16900"/>
    <n v="169"/>
    <n v="400"/>
    <x v="0"/>
    <n v="400"/>
    <m/>
    <n v="0"/>
    <x v="1"/>
    <x v="2"/>
    <s v="Match"/>
    <x v="2"/>
    <x v="2"/>
  </r>
  <r>
    <x v="5"/>
    <s v="Japanese Choice Udon Noodles"/>
    <s v="Japanese Choice Udon Noodles"/>
    <n v="29500"/>
    <n v="295"/>
    <n v="9"/>
    <n v="6"/>
    <n v="26600"/>
    <n v="266"/>
    <n v="250"/>
    <x v="0"/>
    <n v="250"/>
    <m/>
    <n v="29"/>
    <x v="0"/>
    <x v="2"/>
    <s v="Error"/>
    <x v="1"/>
    <x v="2"/>
  </r>
  <r>
    <x v="5"/>
    <s v="Kelloggs Muesli - With 22% Fruit Magic"/>
    <s v="Kelloggs Muesli - With 22% Fruit Magic"/>
    <n v="32000"/>
    <n v="320"/>
    <n v="10"/>
    <n v="5"/>
    <n v="28800"/>
    <n v="288"/>
    <n v="500"/>
    <x v="0"/>
    <n v="500"/>
    <m/>
    <n v="32"/>
    <x v="0"/>
    <x v="2"/>
    <s v="Match"/>
    <x v="1"/>
    <x v="2"/>
  </r>
  <r>
    <x v="5"/>
    <s v="Dabur Hommade - Kalonji Tamatar Ki Chutney"/>
    <s v="Dabur Hommade - Kalonji Tamatar Ki Chutney"/>
    <n v="6500"/>
    <n v="65"/>
    <n v="6"/>
    <n v="6"/>
    <n v="6100"/>
    <n v="61"/>
    <n v="200"/>
    <x v="0"/>
    <n v="200"/>
    <m/>
    <n v="4"/>
    <x v="0"/>
    <x v="1"/>
    <s v="Match"/>
    <x v="1"/>
    <x v="2"/>
  </r>
  <r>
    <x v="5"/>
    <s v="Kitchens Of India Dal Makhani"/>
    <s v="Kitchens Of India Dal Makhani"/>
    <n v="11000"/>
    <n v="110"/>
    <n v="30"/>
    <n v="1"/>
    <n v="7700"/>
    <n v="77"/>
    <n v="285"/>
    <x v="0"/>
    <n v="285"/>
    <m/>
    <n v="33"/>
    <x v="1"/>
    <x v="1"/>
    <s v="Match"/>
    <x v="0"/>
    <x v="2"/>
  </r>
  <r>
    <x v="5"/>
    <s v="Aashirvaad Suji Halwa With Jaggery"/>
    <s v="Aashirvaad Suji Halwa With Jaggery"/>
    <n v="5500"/>
    <n v="55"/>
    <n v="30"/>
    <n v="6"/>
    <n v="3800"/>
    <n v="38"/>
    <n v="80"/>
    <x v="0"/>
    <n v="80"/>
    <m/>
    <n v="17"/>
    <x v="0"/>
    <x v="0"/>
    <s v="Error"/>
    <x v="0"/>
    <x v="1"/>
  </r>
  <r>
    <x v="5"/>
    <s v="Del Monte Green Chili Sauce"/>
    <s v="Del Monte Green Chili Sauce"/>
    <n v="5500"/>
    <n v="55"/>
    <n v="0"/>
    <n v="3"/>
    <n v="5500"/>
    <n v="55"/>
    <n v="190"/>
    <x v="0"/>
    <n v="190"/>
    <m/>
    <n v="0"/>
    <x v="0"/>
    <x v="1"/>
    <s v="Match"/>
    <x v="2"/>
    <x v="2"/>
  </r>
  <r>
    <x v="5"/>
    <s v="Pedigree Dog Food Adult Chicken &amp; Veg"/>
    <s v="Pedigree Dog Food Adult Chicken &amp; Veg"/>
    <n v="66000"/>
    <n v="660"/>
    <n v="10"/>
    <n v="1"/>
    <n v="59400"/>
    <n v="594"/>
    <n v="3000"/>
    <x v="0"/>
    <n v="3"/>
    <m/>
    <n v="66"/>
    <x v="1"/>
    <x v="2"/>
    <s v="Match"/>
    <x v="1"/>
    <x v="0"/>
  </r>
  <r>
    <x v="5"/>
    <s v="Kellogg's Original Corn Flakes"/>
    <s v="Kellogg's Original Corn Flakes"/>
    <n v="18500"/>
    <n v="185"/>
    <n v="5"/>
    <n v="6"/>
    <n v="17500"/>
    <n v="175"/>
    <n v="475"/>
    <x v="0"/>
    <n v="475"/>
    <m/>
    <n v="10"/>
    <x v="0"/>
    <x v="2"/>
    <s v="Match"/>
    <x v="1"/>
    <x v="2"/>
  </r>
  <r>
    <x v="5"/>
    <s v="Pedigree Puppy Dry Dog Food Food Chicken &amp; Milk"/>
    <s v="Pedigree Puppy Dry Dog Food Food Chicken &amp; Milk"/>
    <n v="69000"/>
    <n v="690"/>
    <n v="6"/>
    <n v="2"/>
    <n v="64800"/>
    <n v="648"/>
    <n v="3000"/>
    <x v="0"/>
    <n v="3"/>
    <m/>
    <n v="42"/>
    <x v="1"/>
    <x v="2"/>
    <s v="Match"/>
    <x v="1"/>
    <x v="0"/>
  </r>
  <r>
    <x v="5"/>
    <s v="Kitchens Of India Rajma Masala"/>
    <s v="Kitchens Of India Rajma Masala"/>
    <n v="11000"/>
    <n v="110"/>
    <n v="30"/>
    <n v="5"/>
    <n v="7700"/>
    <n v="77"/>
    <n v="285"/>
    <x v="0"/>
    <n v="285"/>
    <m/>
    <n v="33"/>
    <x v="0"/>
    <x v="1"/>
    <s v="Match"/>
    <x v="0"/>
    <x v="2"/>
  </r>
  <r>
    <x v="5"/>
    <s v="Kitchen Of India Ready-To-Eat Pindi Channa"/>
    <s v="Kitchen Of India Ready-To-Eat Pindi Channa"/>
    <n v="11000"/>
    <n v="110"/>
    <n v="30"/>
    <n v="2"/>
    <n v="7700"/>
    <n v="77"/>
    <n v="285"/>
    <x v="0"/>
    <n v="285"/>
    <m/>
    <n v="33"/>
    <x v="1"/>
    <x v="1"/>
    <s v="Match"/>
    <x v="0"/>
    <x v="2"/>
  </r>
  <r>
    <x v="5"/>
    <s v="Figaro Pitted Black Olive"/>
    <s v="Figaro Pitted Black Olive"/>
    <n v="17900"/>
    <n v="179"/>
    <n v="0"/>
    <n v="6"/>
    <n v="17900"/>
    <n v="179"/>
    <n v="450"/>
    <x v="0"/>
    <n v="450"/>
    <m/>
    <n v="0"/>
    <x v="0"/>
    <x v="2"/>
    <s v="Match"/>
    <x v="2"/>
    <x v="2"/>
  </r>
  <r>
    <x v="5"/>
    <s v="Cantina Tabasco Red Sauce"/>
    <s v="Cantina Tabasco Red Sauce"/>
    <n v="14000"/>
    <n v="140"/>
    <n v="15"/>
    <n v="6"/>
    <n v="11900"/>
    <n v="119"/>
    <n v="60"/>
    <x v="0"/>
    <n v="60"/>
    <m/>
    <n v="21"/>
    <x v="0"/>
    <x v="1"/>
    <s v="Match"/>
    <x v="1"/>
    <x v="1"/>
  </r>
  <r>
    <x v="5"/>
    <s v="Mother's Recipe Pickle - Mixed"/>
    <s v="Mother's Recipe Pickle - Mixed"/>
    <n v="14900"/>
    <n v="149"/>
    <n v="26"/>
    <n v="6"/>
    <n v="10900"/>
    <n v="109"/>
    <n v="500"/>
    <x v="0"/>
    <n v="500"/>
    <m/>
    <n v="40"/>
    <x v="0"/>
    <x v="1"/>
    <s v="Error"/>
    <x v="0"/>
    <x v="2"/>
  </r>
  <r>
    <x v="5"/>
    <s v="Nestle Cerelac Baby Cereal with Milk 5 Grains &amp; Vegetables from 18 to 24 Month"/>
    <s v="Nestle Cerelac Baby Cereal with Milk 5 Grains &amp; Vegetables from 18 to 24 Month"/>
    <n v="27900"/>
    <n v="279"/>
    <n v="0"/>
    <n v="5"/>
    <n v="27900"/>
    <n v="279"/>
    <n v="300"/>
    <x v="0"/>
    <n v="300"/>
    <m/>
    <n v="0"/>
    <x v="0"/>
    <x v="2"/>
    <s v="Match"/>
    <x v="2"/>
    <x v="2"/>
  </r>
  <r>
    <x v="5"/>
    <s v="Mother's Recipe Tamarind Paste"/>
    <s v="Mother's Recipe Tamarind Paste"/>
    <n v="5000"/>
    <n v="50"/>
    <n v="2"/>
    <n v="2"/>
    <n v="4900"/>
    <n v="49"/>
    <n v="200"/>
    <x v="0"/>
    <n v="200"/>
    <m/>
    <n v="1"/>
    <x v="1"/>
    <x v="0"/>
    <s v="Match"/>
    <x v="1"/>
    <x v="2"/>
  </r>
  <r>
    <x v="5"/>
    <s v="Pedigree Meat Jerky Adult Dog Treat Barbecued Chicken"/>
    <s v="Pedigree Meat Jerky Adult Dog Treat Barbecued Chicken"/>
    <n v="14000"/>
    <n v="140"/>
    <n v="20"/>
    <n v="6"/>
    <n v="11200"/>
    <n v="112"/>
    <n v="80"/>
    <x v="0"/>
    <n v="80"/>
    <m/>
    <n v="28"/>
    <x v="0"/>
    <x v="1"/>
    <s v="Match"/>
    <x v="0"/>
    <x v="1"/>
  </r>
  <r>
    <x v="5"/>
    <s v="Veeba Peri Peri Sauce"/>
    <s v="Veeba Peri Peri Sauce"/>
    <n v="16100"/>
    <n v="161"/>
    <n v="0"/>
    <n v="6"/>
    <n v="16100"/>
    <n v="161"/>
    <n v="300"/>
    <x v="0"/>
    <n v="300"/>
    <m/>
    <n v="0"/>
    <x v="0"/>
    <x v="2"/>
    <s v="Match"/>
    <x v="2"/>
    <x v="2"/>
  </r>
  <r>
    <x v="5"/>
    <s v="Pantai Sriracha Yellow Chilli Sauce"/>
    <s v="Pantai Sriracha Yellow Chilli Sauce"/>
    <n v="22500"/>
    <n v="225"/>
    <n v="15"/>
    <n v="6"/>
    <n v="19100"/>
    <n v="191"/>
    <n v="200"/>
    <x v="0"/>
    <n v="200"/>
    <m/>
    <n v="34"/>
    <x v="0"/>
    <x v="2"/>
    <s v="Match"/>
    <x v="1"/>
    <x v="2"/>
  </r>
  <r>
    <x v="5"/>
    <s v="Praakritik Organic Jumbo Rolled Oats"/>
    <s v="Praakritik Organic Jumbo Rolled Oats"/>
    <n v="19000"/>
    <n v="190"/>
    <n v="11"/>
    <n v="6"/>
    <n v="16900"/>
    <n v="169"/>
    <n v="500"/>
    <x v="0"/>
    <n v="500"/>
    <m/>
    <n v="21"/>
    <x v="0"/>
    <x v="2"/>
    <s v="Match"/>
    <x v="1"/>
    <x v="2"/>
  </r>
  <r>
    <x v="5"/>
    <s v="Ching's Secret Just Soak - Whole Wheat Veg Hakka Noodles"/>
    <s v="Ching's Secret Just Soak - Whole Wheat Veg Hakka Noodles"/>
    <n v="12300"/>
    <n v="123"/>
    <n v="0"/>
    <n v="6"/>
    <n v="12300"/>
    <n v="123"/>
    <n v="600"/>
    <x v="0"/>
    <n v="600"/>
    <m/>
    <n v="0"/>
    <x v="0"/>
    <x v="1"/>
    <s v="Match"/>
    <x v="2"/>
    <x v="0"/>
  </r>
  <r>
    <x v="5"/>
    <s v="Pantai Spring Roll Sauce"/>
    <s v="Pantai Spring Roll Sauce"/>
    <n v="27500"/>
    <n v="275"/>
    <n v="10"/>
    <n v="6"/>
    <n v="24500"/>
    <n v="245"/>
    <n v="200"/>
    <x v="0"/>
    <n v="200"/>
    <m/>
    <n v="30"/>
    <x v="0"/>
    <x v="2"/>
    <s v="Error"/>
    <x v="1"/>
    <x v="2"/>
  </r>
  <r>
    <x v="5"/>
    <s v="MTR Vermicelli Payasam"/>
    <s v="MTR Vermicelli Payasam"/>
    <n v="7500"/>
    <n v="75"/>
    <n v="0"/>
    <n v="6"/>
    <n v="7500"/>
    <n v="75"/>
    <n v="180"/>
    <x v="0"/>
    <n v="180"/>
    <m/>
    <n v="0"/>
    <x v="0"/>
    <x v="1"/>
    <s v="Match"/>
    <x v="2"/>
    <x v="2"/>
  </r>
  <r>
    <x v="5"/>
    <s v="Bagrrys Corn Flakes"/>
    <s v="Bagrrys Corn Flakes"/>
    <n v="35000"/>
    <n v="350"/>
    <n v="0"/>
    <n v="6"/>
    <n v="35000"/>
    <n v="350"/>
    <n v="880"/>
    <x v="0"/>
    <n v="800"/>
    <m/>
    <n v="0"/>
    <x v="0"/>
    <x v="2"/>
    <s v="Match"/>
    <x v="2"/>
    <x v="0"/>
  </r>
  <r>
    <x v="5"/>
    <s v="MTR Ready To Eat Palak Paneer"/>
    <s v="MTR Ready To Eat Palak Paneer"/>
    <n v="13500"/>
    <n v="135"/>
    <n v="11"/>
    <n v="6"/>
    <n v="12000"/>
    <n v="120"/>
    <n v="300"/>
    <x v="0"/>
    <n v="300"/>
    <m/>
    <n v="15"/>
    <x v="0"/>
    <x v="1"/>
    <s v="Match"/>
    <x v="1"/>
    <x v="2"/>
  </r>
  <r>
    <x v="5"/>
    <s v="Del Monte Red Chili Sauce"/>
    <s v="Del Monte Red Chili Sauce"/>
    <n v="5500"/>
    <n v="55"/>
    <n v="0"/>
    <n v="5"/>
    <n v="5500"/>
    <n v="55"/>
    <n v="190"/>
    <x v="0"/>
    <n v="190"/>
    <m/>
    <n v="0"/>
    <x v="0"/>
    <x v="1"/>
    <s v="Match"/>
    <x v="2"/>
    <x v="2"/>
  </r>
  <r>
    <x v="5"/>
    <s v="Kitchens of India Mutter Paneer Mix"/>
    <s v="Kitchens of India Mutter Paneer Mix"/>
    <n v="12000"/>
    <n v="120"/>
    <n v="30"/>
    <n v="4"/>
    <n v="8400"/>
    <n v="84"/>
    <n v="285"/>
    <x v="0"/>
    <n v="285"/>
    <m/>
    <n v="36"/>
    <x v="0"/>
    <x v="1"/>
    <s v="Match"/>
    <x v="0"/>
    <x v="2"/>
  </r>
  <r>
    <x v="5"/>
    <s v="Pantai Green Curry Paste"/>
    <s v="Pantai Green Curry Paste"/>
    <n v="6000"/>
    <n v="60"/>
    <n v="6"/>
    <n v="6"/>
    <n v="5600"/>
    <n v="56"/>
    <n v="50"/>
    <x v="0"/>
    <n v="50"/>
    <m/>
    <n v="4"/>
    <x v="0"/>
    <x v="1"/>
    <s v="Error"/>
    <x v="1"/>
    <x v="1"/>
  </r>
  <r>
    <x v="5"/>
    <s v="The Laughing Cow Cheese Spread Plain"/>
    <s v="The Laughing Cow Cheese Spread Plain"/>
    <n v="11000"/>
    <n v="110"/>
    <n v="0"/>
    <n v="6"/>
    <n v="11000"/>
    <n v="110"/>
    <n v="180"/>
    <x v="0"/>
    <n v="180"/>
    <m/>
    <n v="0"/>
    <x v="0"/>
    <x v="1"/>
    <s v="Match"/>
    <x v="2"/>
    <x v="2"/>
  </r>
  <r>
    <x v="5"/>
    <s v="MTR Dal Fry"/>
    <s v="MTR Dal Fry"/>
    <n v="11000"/>
    <n v="110"/>
    <n v="0"/>
    <n v="5"/>
    <n v="11000"/>
    <n v="110"/>
    <n v="300"/>
    <x v="0"/>
    <n v="300"/>
    <m/>
    <n v="0"/>
    <x v="0"/>
    <x v="1"/>
    <s v="Match"/>
    <x v="2"/>
    <x v="2"/>
  </r>
  <r>
    <x v="5"/>
    <s v="Pantai Fish Sauce"/>
    <s v="Pantai Fish Sauce"/>
    <n v="27500"/>
    <n v="275"/>
    <n v="14"/>
    <n v="6"/>
    <n v="23400"/>
    <n v="234"/>
    <n v="200"/>
    <x v="0"/>
    <n v="200"/>
    <m/>
    <n v="41"/>
    <x v="0"/>
    <x v="2"/>
    <s v="Error"/>
    <x v="1"/>
    <x v="2"/>
  </r>
  <r>
    <x v="5"/>
    <s v="Cantina Beans Mexican Beans"/>
    <s v="Cantina Beans Mexican Beans"/>
    <n v="25000"/>
    <n v="250"/>
    <n v="14"/>
    <n v="6"/>
    <n v="21300"/>
    <n v="213"/>
    <n v="410"/>
    <x v="0"/>
    <n v="410"/>
    <m/>
    <n v="37"/>
    <x v="0"/>
    <x v="2"/>
    <s v="Error"/>
    <x v="1"/>
    <x v="2"/>
  </r>
  <r>
    <x v="5"/>
    <s v="Ching's Secret Manchurian Instant Noodle"/>
    <s v="Ching's Secret Manchurian Instant Noodle"/>
    <n v="11400"/>
    <n v="114"/>
    <n v="0"/>
    <n v="6"/>
    <n v="11400"/>
    <n v="114"/>
    <n v="480"/>
    <x v="0"/>
    <n v="480"/>
    <m/>
    <n v="0"/>
    <x v="0"/>
    <x v="1"/>
    <s v="Match"/>
    <x v="2"/>
    <x v="2"/>
  </r>
  <r>
    <x v="5"/>
    <s v="Remia Salad Italian Dressing"/>
    <s v="Remia Salad Italian Dressing"/>
    <n v="23000"/>
    <n v="230"/>
    <n v="0"/>
    <n v="6"/>
    <n v="23000"/>
    <n v="230"/>
    <n v="250"/>
    <x v="0"/>
    <n v="250"/>
    <m/>
    <n v="0"/>
    <x v="0"/>
    <x v="2"/>
    <s v="Match"/>
    <x v="2"/>
    <x v="2"/>
  </r>
  <r>
    <x v="5"/>
    <s v="Yummiez Veg Cheese Fingers Pouch"/>
    <s v="Yummiez Veg Cheese Fingers Pouch"/>
    <n v="23000"/>
    <n v="230"/>
    <n v="0"/>
    <n v="4"/>
    <n v="23000"/>
    <n v="230"/>
    <n v="400"/>
    <x v="0"/>
    <n v="400"/>
    <m/>
    <n v="0"/>
    <x v="0"/>
    <x v="2"/>
    <s v="Match"/>
    <x v="2"/>
    <x v="2"/>
  </r>
  <r>
    <x v="5"/>
    <s v="MTR Dal Makhani"/>
    <s v="MTR Dal Makhani"/>
    <n v="11000"/>
    <n v="110"/>
    <n v="0"/>
    <n v="4"/>
    <n v="11000"/>
    <n v="110"/>
    <n v="300"/>
    <x v="0"/>
    <n v="300"/>
    <m/>
    <n v="0"/>
    <x v="0"/>
    <x v="1"/>
    <s v="Match"/>
    <x v="2"/>
    <x v="2"/>
  </r>
  <r>
    <x v="5"/>
    <s v="MTR Ready to Eat Pav Bhaji"/>
    <s v="MTR Ready to Eat Pav Bhaji"/>
    <n v="11000"/>
    <n v="110"/>
    <n v="0"/>
    <n v="6"/>
    <n v="11000"/>
    <n v="110"/>
    <n v="300"/>
    <x v="0"/>
    <n v="300"/>
    <m/>
    <n v="0"/>
    <x v="0"/>
    <x v="1"/>
    <s v="Match"/>
    <x v="2"/>
    <x v="2"/>
  </r>
  <r>
    <x v="5"/>
    <s v="Weikfield Tomato Salsa Instant Pasta"/>
    <s v="Weikfield Tomato Salsa Instant Pasta"/>
    <n v="2500"/>
    <n v="25"/>
    <n v="0"/>
    <n v="1"/>
    <n v="2500"/>
    <n v="25"/>
    <n v="77"/>
    <x v="0"/>
    <n v="77"/>
    <m/>
    <n v="0"/>
    <x v="1"/>
    <x v="0"/>
    <s v="Match"/>
    <x v="2"/>
    <x v="1"/>
  </r>
  <r>
    <x v="5"/>
    <s v="Nestlé CERELAC Baby Cereal with Milk"/>
    <s v="Nestlé CERELAC Baby Cereal with Milk"/>
    <n v="27200"/>
    <n v="272"/>
    <n v="0"/>
    <n v="1"/>
    <n v="27200"/>
    <n v="272"/>
    <n v="300"/>
    <x v="0"/>
    <n v="300"/>
    <m/>
    <n v="0"/>
    <x v="1"/>
    <x v="2"/>
    <s v="Match"/>
    <x v="2"/>
    <x v="2"/>
  </r>
  <r>
    <x v="5"/>
    <s v="Remia Salad Caesar Dressing"/>
    <s v="Remia Salad Caesar Dressing"/>
    <n v="25000"/>
    <n v="250"/>
    <n v="0"/>
    <n v="6"/>
    <n v="25000"/>
    <n v="250"/>
    <n v="250"/>
    <x v="0"/>
    <n v="250"/>
    <m/>
    <n v="0"/>
    <x v="0"/>
    <x v="2"/>
    <s v="Match"/>
    <x v="2"/>
    <x v="2"/>
  </r>
  <r>
    <x v="5"/>
    <s v="Bagrrys Fruit N Fibre Muesli Mixed Fruit"/>
    <s v="Bagrrys Fruit N Fibre Muesli Mixed Fruit"/>
    <n v="33000"/>
    <n v="330"/>
    <n v="0"/>
    <n v="6"/>
    <n v="33000"/>
    <n v="330"/>
    <n v="500"/>
    <x v="0"/>
    <n v="500"/>
    <m/>
    <n v="0"/>
    <x v="0"/>
    <x v="2"/>
    <s v="Match"/>
    <x v="2"/>
    <x v="2"/>
  </r>
  <r>
    <x v="5"/>
    <s v="MTR Paneer Butter Masala &amp; Veg Pulao"/>
    <s v="MTR Paneer Butter Masala &amp; Veg Pulao"/>
    <n v="17500"/>
    <n v="175"/>
    <n v="9"/>
    <n v="4"/>
    <n v="15800"/>
    <n v="158"/>
    <n v="375"/>
    <x v="0"/>
    <n v="375"/>
    <m/>
    <n v="17"/>
    <x v="0"/>
    <x v="2"/>
    <s v="Error"/>
    <x v="1"/>
    <x v="2"/>
  </r>
  <r>
    <x v="5"/>
    <s v="Sundrop Cocoa Nut Hazelnut Chocolatey Spread"/>
    <s v="Sundrop Cocoa Nut Hazelnut Chocolatey Spread"/>
    <n v="12000"/>
    <n v="120"/>
    <n v="0"/>
    <n v="6"/>
    <n v="12000"/>
    <n v="120"/>
    <n v="160"/>
    <x v="0"/>
    <n v="160"/>
    <m/>
    <n v="0"/>
    <x v="0"/>
    <x v="1"/>
    <s v="Match"/>
    <x v="2"/>
    <x v="2"/>
  </r>
  <r>
    <x v="5"/>
    <s v="Moi Soi Manchurian Sauce - For Stir Fry Marinade Spread &amp; Dip"/>
    <s v="Moi Soi Manchurian Sauce - For Stir Fry Marinade Spread &amp; Dip"/>
    <n v="28000"/>
    <n v="280"/>
    <n v="50"/>
    <n v="6"/>
    <n v="14000"/>
    <n v="140"/>
    <n v="175"/>
    <x v="0"/>
    <n v="175"/>
    <m/>
    <n v="140"/>
    <x v="0"/>
    <x v="1"/>
    <s v="Match"/>
    <x v="0"/>
    <x v="2"/>
  </r>
  <r>
    <x v="5"/>
    <s v="Pedigree Dog Food Adult Meat &amp; Rice"/>
    <s v="Pedigree Dog Food Adult Meat &amp; Rice"/>
    <n v="66000"/>
    <n v="660"/>
    <n v="7"/>
    <n v="2"/>
    <n v="60800"/>
    <n v="608"/>
    <n v="3000"/>
    <x v="0"/>
    <n v="3"/>
    <m/>
    <n v="52"/>
    <x v="1"/>
    <x v="2"/>
    <s v="Error"/>
    <x v="1"/>
    <x v="0"/>
  </r>
  <r>
    <x v="5"/>
    <s v="Pantai Sriracha Green Chilli Sauce"/>
    <s v="Pantai Sriracha Green Chilli Sauce"/>
    <n v="22500"/>
    <n v="225"/>
    <n v="15"/>
    <n v="6"/>
    <n v="19100"/>
    <n v="191"/>
    <n v="200"/>
    <x v="0"/>
    <n v="200"/>
    <m/>
    <n v="34"/>
    <x v="0"/>
    <x v="2"/>
    <s v="Match"/>
    <x v="1"/>
    <x v="2"/>
  </r>
  <r>
    <x v="5"/>
    <s v="Pantai Chilli Garlic Sauce"/>
    <s v="Pantai Chilli Garlic Sauce"/>
    <n v="27500"/>
    <n v="275"/>
    <n v="14"/>
    <n v="6"/>
    <n v="23400"/>
    <n v="234"/>
    <n v="200"/>
    <x v="0"/>
    <n v="200"/>
    <m/>
    <n v="41"/>
    <x v="0"/>
    <x v="2"/>
    <s v="Error"/>
    <x v="1"/>
    <x v="2"/>
  </r>
  <r>
    <x v="5"/>
    <s v="Pantai Dark Soy Sauce"/>
    <s v="Pantai Dark Soy Sauce"/>
    <n v="27500"/>
    <n v="275"/>
    <n v="14"/>
    <n v="6"/>
    <n v="23400"/>
    <n v="234"/>
    <n v="200"/>
    <x v="0"/>
    <n v="200"/>
    <m/>
    <n v="41"/>
    <x v="0"/>
    <x v="2"/>
    <s v="Error"/>
    <x v="1"/>
    <x v="2"/>
  </r>
  <r>
    <x v="5"/>
    <s v="Yoga Bar Peanut Butter Dark Chocolate Jar"/>
    <s v="Yoga Bar Peanut Butter Dark Chocolate Jar"/>
    <n v="24900"/>
    <n v="249"/>
    <n v="0"/>
    <n v="4"/>
    <n v="24900"/>
    <n v="249"/>
    <n v="400"/>
    <x v="0"/>
    <n v="400"/>
    <m/>
    <n v="0"/>
    <x v="0"/>
    <x v="2"/>
    <s v="Match"/>
    <x v="2"/>
    <x v="2"/>
  </r>
  <r>
    <x v="5"/>
    <s v="Cantina Tabasco Green Sauce"/>
    <s v="Cantina Tabasco Green Sauce"/>
    <n v="14000"/>
    <n v="140"/>
    <n v="15"/>
    <n v="6"/>
    <n v="11900"/>
    <n v="119"/>
    <n v="60"/>
    <x v="0"/>
    <n v="60"/>
    <m/>
    <n v="21"/>
    <x v="0"/>
    <x v="1"/>
    <s v="Match"/>
    <x v="1"/>
    <x v="1"/>
  </r>
  <r>
    <x v="5"/>
    <s v="Pantai Pad Thai Sauce (Non-Veg)"/>
    <s v="Pantai Pad Thai Sauce (Non-Veg)"/>
    <n v="32500"/>
    <n v="325"/>
    <n v="9"/>
    <n v="5"/>
    <n v="29300"/>
    <n v="293"/>
    <n v="200"/>
    <x v="0"/>
    <n v="200"/>
    <m/>
    <n v="32"/>
    <x v="0"/>
    <x v="2"/>
    <s v="Error"/>
    <x v="1"/>
    <x v="2"/>
  </r>
  <r>
    <x v="5"/>
    <s v="Pantai Sweet Chilli Sauce"/>
    <s v="Pantai Sweet Chilli Sauce"/>
    <n v="27500"/>
    <n v="275"/>
    <n v="14"/>
    <n v="6"/>
    <n v="23400"/>
    <n v="234"/>
    <n v="200"/>
    <x v="0"/>
    <n v="200"/>
    <m/>
    <n v="41"/>
    <x v="0"/>
    <x v="2"/>
    <s v="Error"/>
    <x v="1"/>
    <x v="2"/>
  </r>
  <r>
    <x v="5"/>
    <s v="Ching's Secret Schezwan Instant Noodle"/>
    <s v="Ching's Secret Schezwan Instant Noodle"/>
    <n v="11400"/>
    <n v="114"/>
    <n v="0"/>
    <n v="6"/>
    <n v="11400"/>
    <n v="114"/>
    <n v="480"/>
    <x v="0"/>
    <n v="480"/>
    <m/>
    <n v="0"/>
    <x v="0"/>
    <x v="1"/>
    <s v="Match"/>
    <x v="2"/>
    <x v="2"/>
  </r>
  <r>
    <x v="5"/>
    <s v="Yummiez Chicken Garlic Fingers Pouch"/>
    <s v="Yummiez Chicken Garlic Fingers Pouch"/>
    <n v="25000"/>
    <n v="250"/>
    <n v="0"/>
    <n v="5"/>
    <n v="25000"/>
    <n v="250"/>
    <n v="400"/>
    <x v="0"/>
    <n v="400"/>
    <m/>
    <n v="0"/>
    <x v="0"/>
    <x v="2"/>
    <s v="Match"/>
    <x v="2"/>
    <x v="2"/>
  </r>
  <r>
    <x v="5"/>
    <s v="Pediasure Premium Chocolate Powdered Health Drink"/>
    <s v="Pediasure Premium Chocolate Powdered Health Drink"/>
    <n v="61000"/>
    <n v="610"/>
    <n v="0"/>
    <n v="2"/>
    <n v="61000"/>
    <n v="610"/>
    <n v="400"/>
    <x v="0"/>
    <n v="400"/>
    <m/>
    <n v="0"/>
    <x v="1"/>
    <x v="2"/>
    <s v="Match"/>
    <x v="2"/>
    <x v="2"/>
  </r>
  <r>
    <x v="5"/>
    <s v="Chings Secret Hot Garlic Instant Noodles"/>
    <s v="Chings Secret Hot Garlic Instant Noodles"/>
    <n v="9100"/>
    <n v="91"/>
    <n v="0"/>
    <n v="6"/>
    <n v="9100"/>
    <n v="91"/>
    <n v="60"/>
    <x v="0"/>
    <n v="60"/>
    <m/>
    <n v="0"/>
    <x v="0"/>
    <x v="1"/>
    <s v="Match"/>
    <x v="2"/>
    <x v="1"/>
  </r>
  <r>
    <x v="5"/>
    <s v="Godrej Yummiez Cheese Corn Nuggets"/>
    <s v="Godrej Yummiez Cheese Corn Nuggets"/>
    <n v="23000"/>
    <n v="230"/>
    <n v="0"/>
    <n v="4"/>
    <n v="23000"/>
    <n v="230"/>
    <n v="400"/>
    <x v="0"/>
    <n v="400"/>
    <m/>
    <n v="0"/>
    <x v="0"/>
    <x v="2"/>
    <s v="Match"/>
    <x v="2"/>
    <x v="2"/>
  </r>
  <r>
    <x v="5"/>
    <s v="Pantai Hot Chilli Sauce"/>
    <s v="Pantai Hot Chilli Sauce"/>
    <n v="27500"/>
    <n v="275"/>
    <n v="14"/>
    <n v="6"/>
    <n v="23400"/>
    <n v="234"/>
    <n v="200"/>
    <x v="0"/>
    <n v="200"/>
    <m/>
    <n v="41"/>
    <x v="0"/>
    <x v="2"/>
    <s v="Error"/>
    <x v="1"/>
    <x v="2"/>
  </r>
  <r>
    <x v="5"/>
    <s v="Knorr International Mexican Tomato Corn Soup"/>
    <s v="Knorr International Mexican Tomato Corn Soup"/>
    <n v="6500"/>
    <n v="65"/>
    <n v="6"/>
    <n v="3"/>
    <n v="6100"/>
    <n v="61"/>
    <n v="52"/>
    <x v="0"/>
    <n v="52"/>
    <m/>
    <n v="4"/>
    <x v="0"/>
    <x v="1"/>
    <s v="Match"/>
    <x v="1"/>
    <x v="1"/>
  </r>
  <r>
    <x v="5"/>
    <s v="Bagrry's Fruit Fibre Muesli Mixed Fruit"/>
    <s v="Bagrry's Fruit Fibre Muesli Mixed Fruit"/>
    <n v="59500"/>
    <n v="595"/>
    <n v="0"/>
    <n v="5"/>
    <n v="59500"/>
    <n v="595"/>
    <n v="1000"/>
    <x v="0"/>
    <n v="1"/>
    <m/>
    <n v="0"/>
    <x v="0"/>
    <x v="2"/>
    <s v="Match"/>
    <x v="2"/>
    <x v="0"/>
  </r>
  <r>
    <x v="5"/>
    <s v="MTR Roasted Vermicelli"/>
    <s v="MTR Roasted Vermicelli"/>
    <n v="10500"/>
    <n v="105"/>
    <n v="0"/>
    <n v="4"/>
    <n v="10500"/>
    <n v="105"/>
    <n v="850"/>
    <x v="0"/>
    <n v="850"/>
    <m/>
    <n v="0"/>
    <x v="0"/>
    <x v="1"/>
    <s v="Match"/>
    <x v="2"/>
    <x v="0"/>
  </r>
  <r>
    <x v="5"/>
    <s v="Maggi 2-Minute Instant Noodles - Masala"/>
    <s v="Maggi 2-Minute Instant Noodles - Masala"/>
    <n v="4400"/>
    <n v="44"/>
    <n v="0"/>
    <n v="0"/>
    <n v="4400"/>
    <n v="44"/>
    <n v="280"/>
    <x v="1"/>
    <n v="280"/>
    <m/>
    <n v="0"/>
    <x v="2"/>
    <x v="0"/>
    <s v="Match"/>
    <x v="2"/>
    <x v="2"/>
  </r>
  <r>
    <x v="5"/>
    <s v="Kurkure Green Chutney, Rajasthani Style"/>
    <s v="Kurkure Green Chutney, Rajasthani Style"/>
    <n v="2000"/>
    <n v="20"/>
    <n v="0"/>
    <n v="0"/>
    <n v="2000"/>
    <n v="20"/>
    <n v="90"/>
    <x v="1"/>
    <n v="90"/>
    <m/>
    <n v="0"/>
    <x v="2"/>
    <x v="0"/>
    <s v="Match"/>
    <x v="2"/>
    <x v="1"/>
  </r>
  <r>
    <x v="5"/>
    <s v="Kellogg's Chocos Combo Pack"/>
    <s v="Kellogg's Chocos Combo Pack"/>
    <n v="6000"/>
    <n v="60"/>
    <n v="6"/>
    <n v="0"/>
    <n v="5600"/>
    <n v="56"/>
    <n v="156"/>
    <x v="1"/>
    <n v="156"/>
    <m/>
    <n v="4"/>
    <x v="2"/>
    <x v="1"/>
    <s v="Error"/>
    <x v="1"/>
    <x v="2"/>
  </r>
  <r>
    <x v="5"/>
    <s v="Kissan Mixed Fruit Jam"/>
    <s v="Kissan Mixed Fruit Jam"/>
    <n v="15500"/>
    <n v="155"/>
    <n v="0"/>
    <n v="0"/>
    <n v="15500"/>
    <n v="155"/>
    <n v="500"/>
    <x v="1"/>
    <n v="500"/>
    <m/>
    <n v="0"/>
    <x v="2"/>
    <x v="2"/>
    <s v="Match"/>
    <x v="2"/>
    <x v="2"/>
  </r>
  <r>
    <x v="5"/>
    <s v="Lijjat Urad Papad"/>
    <s v="Lijjat Urad Papad"/>
    <n v="6000"/>
    <n v="60"/>
    <n v="5"/>
    <n v="0"/>
    <n v="5700"/>
    <n v="57"/>
    <n v="200"/>
    <x v="1"/>
    <n v="200"/>
    <m/>
    <n v="3"/>
    <x v="2"/>
    <x v="1"/>
    <s v="Match"/>
    <x v="1"/>
    <x v="2"/>
  </r>
  <r>
    <x v="5"/>
    <s v="Amul Cheese Spread Yummy Plain"/>
    <s v="Amul Cheese Spread Yummy Plain"/>
    <n v="8500"/>
    <n v="85"/>
    <n v="0"/>
    <n v="0"/>
    <n v="8500"/>
    <n v="85"/>
    <n v="200"/>
    <x v="1"/>
    <n v="200"/>
    <m/>
    <n v="0"/>
    <x v="2"/>
    <x v="1"/>
    <s v="Match"/>
    <x v="2"/>
    <x v="2"/>
  </r>
  <r>
    <x v="5"/>
    <s v="Mother's Recipe Ginger And Garlic Paste"/>
    <s v="Mother's Recipe Ginger And Garlic Paste"/>
    <n v="5000"/>
    <n v="50"/>
    <n v="24"/>
    <n v="0"/>
    <n v="3800"/>
    <n v="38"/>
    <n v="200"/>
    <x v="1"/>
    <n v="200"/>
    <m/>
    <n v="12"/>
    <x v="2"/>
    <x v="0"/>
    <s v="Match"/>
    <x v="0"/>
    <x v="2"/>
  </r>
  <r>
    <x v="5"/>
    <s v="Maggi Magic Cubes Chicken"/>
    <s v="Maggi Magic Cubes Chicken"/>
    <n v="4000"/>
    <n v="40"/>
    <n v="2"/>
    <n v="0"/>
    <n v="3900"/>
    <n v="39"/>
    <n v="40"/>
    <x v="1"/>
    <n v="40"/>
    <m/>
    <n v="1"/>
    <x v="2"/>
    <x v="0"/>
    <s v="Error"/>
    <x v="1"/>
    <x v="1"/>
  </r>
  <r>
    <x v="5"/>
    <s v="Pedigree Puppy Chicken Chunks in Gravy"/>
    <s v="Pedigree Puppy Chicken Chunks in Gravy"/>
    <n v="3500"/>
    <n v="35"/>
    <n v="2"/>
    <n v="0"/>
    <n v="3400"/>
    <n v="34"/>
    <n v="70"/>
    <x v="1"/>
    <n v="70"/>
    <m/>
    <n v="1"/>
    <x v="2"/>
    <x v="0"/>
    <s v="Error"/>
    <x v="1"/>
    <x v="1"/>
  </r>
  <r>
    <x v="5"/>
    <s v="The Whole Truth Peanut Butter - Unsweetened &amp; Crunchy"/>
    <s v="The Whole Truth Peanut Butter - Unsweetened &amp; Crunchy"/>
    <n v="18500"/>
    <n v="185"/>
    <n v="20"/>
    <n v="0"/>
    <n v="14800"/>
    <n v="148"/>
    <n v="325"/>
    <x v="1"/>
    <n v="325"/>
    <m/>
    <n v="37"/>
    <x v="2"/>
    <x v="1"/>
    <s v="Match"/>
    <x v="0"/>
    <x v="2"/>
  </r>
  <r>
    <x v="5"/>
    <s v="Ching's Chow Mein Hakka Noodles Masala"/>
    <s v="Ching's Chow Mein Hakka Noodles Masala"/>
    <n v="1000"/>
    <n v="10"/>
    <n v="0"/>
    <n v="0"/>
    <n v="1000"/>
    <n v="10"/>
    <n v="20"/>
    <x v="1"/>
    <n v="20"/>
    <m/>
    <n v="0"/>
    <x v="2"/>
    <x v="0"/>
    <s v="Match"/>
    <x v="2"/>
    <x v="1"/>
  </r>
  <r>
    <x v="5"/>
    <s v="Safal Frozen Mixed Vegetables"/>
    <s v="Safal Frozen Mixed Vegetables"/>
    <n v="6000"/>
    <n v="60"/>
    <n v="5"/>
    <n v="0"/>
    <n v="5700"/>
    <n v="57"/>
    <n v="500"/>
    <x v="1"/>
    <n v="500"/>
    <m/>
    <n v="3"/>
    <x v="2"/>
    <x v="1"/>
    <s v="Match"/>
    <x v="1"/>
    <x v="2"/>
  </r>
  <r>
    <x v="5"/>
    <s v="Safal Frozen Corn"/>
    <s v="Safal Frozen Corn"/>
    <n v="4100"/>
    <n v="41"/>
    <n v="4"/>
    <n v="0"/>
    <n v="3900"/>
    <n v="39"/>
    <n v="200"/>
    <x v="1"/>
    <n v="200"/>
    <m/>
    <n v="2"/>
    <x v="2"/>
    <x v="0"/>
    <s v="Error"/>
    <x v="1"/>
    <x v="2"/>
  </r>
  <r>
    <x v="5"/>
    <s v="Amul Cheese Spread Spicy Garlic"/>
    <s v="Amul Cheese Spread Spicy Garlic"/>
    <n v="8500"/>
    <n v="85"/>
    <n v="3"/>
    <n v="0"/>
    <n v="8200"/>
    <n v="82"/>
    <n v="200"/>
    <x v="1"/>
    <n v="200"/>
    <m/>
    <n v="3"/>
    <x v="2"/>
    <x v="1"/>
    <s v="Error"/>
    <x v="1"/>
    <x v="2"/>
  </r>
  <r>
    <x v="5"/>
    <s v="Ching's Secret Veg Hakka Noodles"/>
    <s v="Ching's Secret Veg Hakka Noodles"/>
    <n v="10700"/>
    <n v="107"/>
    <n v="0"/>
    <n v="0"/>
    <n v="10700"/>
    <n v="107"/>
    <n v="600"/>
    <x v="1"/>
    <n v="600"/>
    <m/>
    <n v="0"/>
    <x v="2"/>
    <x v="1"/>
    <s v="Match"/>
    <x v="2"/>
    <x v="0"/>
  </r>
  <r>
    <x v="5"/>
    <s v="Saffola Oats 100 % Natural"/>
    <s v="Saffola Oats 100 % Natural"/>
    <n v="1500"/>
    <n v="15"/>
    <n v="0"/>
    <n v="0"/>
    <n v="1500"/>
    <n v="15"/>
    <n v="38"/>
    <x v="1"/>
    <n v="38"/>
    <m/>
    <n v="0"/>
    <x v="2"/>
    <x v="0"/>
    <s v="Match"/>
    <x v="2"/>
    <x v="1"/>
  </r>
  <r>
    <x v="5"/>
    <s v="Lijjat Moong Papad"/>
    <s v="Lijjat Moong Papad"/>
    <n v="6000"/>
    <n v="60"/>
    <n v="5"/>
    <n v="0"/>
    <n v="5700"/>
    <n v="57"/>
    <n v="200"/>
    <x v="1"/>
    <n v="200"/>
    <m/>
    <n v="3"/>
    <x v="2"/>
    <x v="1"/>
    <s v="Match"/>
    <x v="1"/>
    <x v="2"/>
  </r>
  <r>
    <x v="5"/>
    <s v="Mothers Recipe Papad - Sabudana With Rock Salt"/>
    <s v="Mothers Recipe Papad - Sabudana With Rock Salt"/>
    <n v="3100"/>
    <n v="31"/>
    <n v="9"/>
    <n v="0"/>
    <n v="2800"/>
    <n v="28"/>
    <n v="70"/>
    <x v="1"/>
    <n v="70"/>
    <m/>
    <n v="3"/>
    <x v="2"/>
    <x v="0"/>
    <s v="Error"/>
    <x v="1"/>
    <x v="1"/>
  </r>
  <r>
    <x v="5"/>
    <s v="Maggi Chilly Chow Cuppa Noodles"/>
    <s v="Maggi Chilly Chow Cuppa Noodles"/>
    <n v="5000"/>
    <n v="50"/>
    <n v="0"/>
    <n v="0"/>
    <n v="5000"/>
    <n v="50"/>
    <n v="70"/>
    <x v="1"/>
    <n v="70"/>
    <m/>
    <n v="0"/>
    <x v="2"/>
    <x v="1"/>
    <s v="Match"/>
    <x v="2"/>
    <x v="1"/>
  </r>
  <r>
    <x v="5"/>
    <s v="Veeba Favourites Eggless Burger Mayonnaise"/>
    <s v="Veeba Favourites Eggless Burger Mayonnaise"/>
    <n v="6900"/>
    <n v="69"/>
    <n v="8"/>
    <n v="0"/>
    <n v="6300"/>
    <n v="63"/>
    <n v="250"/>
    <x v="1"/>
    <n v="250"/>
    <m/>
    <n v="6"/>
    <x v="2"/>
    <x v="1"/>
    <s v="Error"/>
    <x v="1"/>
    <x v="2"/>
  </r>
  <r>
    <x v="5"/>
    <s v="Sunfeast Yippee! Magic Masala Noodles"/>
    <s v="Sunfeast Yippee! Magic Masala Noodles"/>
    <n v="4800"/>
    <n v="48"/>
    <n v="6"/>
    <n v="0"/>
    <n v="4500"/>
    <n v="45"/>
    <n v="240"/>
    <x v="1"/>
    <n v="240"/>
    <m/>
    <n v="3"/>
    <x v="2"/>
    <x v="0"/>
    <s v="Match"/>
    <x v="1"/>
    <x v="2"/>
  </r>
  <r>
    <x v="5"/>
    <s v="Top Ramen Masala"/>
    <s v="Top Ramen Masala"/>
    <n v="9100"/>
    <n v="91"/>
    <n v="9"/>
    <n v="0"/>
    <n v="8200"/>
    <n v="82"/>
    <n v="560"/>
    <x v="1"/>
    <n v="560"/>
    <m/>
    <n v="9"/>
    <x v="2"/>
    <x v="1"/>
    <s v="Error"/>
    <x v="1"/>
    <x v="0"/>
  </r>
  <r>
    <x v="5"/>
    <s v="Kelloggs Corn Flakes With Real Strawberry Pure"/>
    <s v="Kelloggs Corn Flakes With Real Strawberry Pure"/>
    <n v="26500"/>
    <n v="265"/>
    <n v="10"/>
    <n v="0"/>
    <n v="23600"/>
    <n v="236"/>
    <n v="575"/>
    <x v="1"/>
    <n v="575"/>
    <m/>
    <n v="29"/>
    <x v="2"/>
    <x v="2"/>
    <s v="Error"/>
    <x v="1"/>
    <x v="0"/>
  </r>
  <r>
    <x v="5"/>
    <s v="Mother's Recipe Potato Papad"/>
    <s v="Mother's Recipe Potato Papad"/>
    <n v="3100"/>
    <n v="31"/>
    <n v="9"/>
    <n v="0"/>
    <n v="2800"/>
    <n v="28"/>
    <n v="70"/>
    <x v="1"/>
    <n v="75"/>
    <m/>
    <n v="3"/>
    <x v="2"/>
    <x v="0"/>
    <s v="Error"/>
    <x v="1"/>
    <x v="1"/>
  </r>
  <r>
    <x v="5"/>
    <s v="Mothers Recipe Rice Papad Ajwain"/>
    <s v="Mothers Recipe Rice Papad Ajwain"/>
    <n v="2400"/>
    <n v="24"/>
    <n v="0"/>
    <n v="0"/>
    <n v="2400"/>
    <n v="24"/>
    <n v="75"/>
    <x v="1"/>
    <n v="75"/>
    <m/>
    <n v="0"/>
    <x v="2"/>
    <x v="0"/>
    <s v="Match"/>
    <x v="2"/>
    <x v="1"/>
  </r>
  <r>
    <x v="5"/>
    <s v="Chef's Basket Durum Wheat Penne Pasta"/>
    <s v="Chef's Basket Durum Wheat Penne Pasta"/>
    <n v="16000"/>
    <n v="160"/>
    <n v="50"/>
    <n v="0"/>
    <n v="8000"/>
    <n v="80"/>
    <n v="500"/>
    <x v="1"/>
    <n v="500"/>
    <m/>
    <n v="80"/>
    <x v="2"/>
    <x v="1"/>
    <s v="Match"/>
    <x v="0"/>
    <x v="2"/>
  </r>
  <r>
    <x v="5"/>
    <s v="Dabur Hommade - Imli Sauce Saunth"/>
    <s v="Dabur Hommade - Imli Sauce Saunth"/>
    <n v="2000"/>
    <n v="20"/>
    <n v="10"/>
    <n v="0"/>
    <n v="1800"/>
    <n v="18"/>
    <n v="100"/>
    <x v="1"/>
    <n v="100"/>
    <m/>
    <n v="2"/>
    <x v="2"/>
    <x v="0"/>
    <s v="Match"/>
    <x v="1"/>
    <x v="1"/>
  </r>
  <r>
    <x v="5"/>
    <s v="Zorabian Chicken Kheema Parathas"/>
    <s v="Zorabian Chicken Kheema Parathas"/>
    <n v="19000"/>
    <n v="190"/>
    <n v="0"/>
    <n v="0"/>
    <n v="19000"/>
    <n v="190"/>
    <n v="300"/>
    <x v="1"/>
    <n v="300"/>
    <m/>
    <n v="0"/>
    <x v="2"/>
    <x v="2"/>
    <s v="Match"/>
    <x v="2"/>
    <x v="2"/>
  </r>
  <r>
    <x v="5"/>
    <s v="Sunfeast Pasta Treat Pack of Tomato Cheese"/>
    <s v="Sunfeast Pasta Treat Pack of Tomato Cheese"/>
    <n v="2800"/>
    <n v="28"/>
    <n v="17"/>
    <n v="0"/>
    <n v="2300"/>
    <n v="23"/>
    <n v="65"/>
    <x v="1"/>
    <n v="65"/>
    <m/>
    <n v="5"/>
    <x v="2"/>
    <x v="0"/>
    <s v="Error"/>
    <x v="0"/>
    <x v="1"/>
  </r>
  <r>
    <x v="5"/>
    <s v="Safal Frozen - Sweet Corn"/>
    <s v="Safal Frozen - Sweet Corn"/>
    <n v="16000"/>
    <n v="160"/>
    <n v="5"/>
    <n v="0"/>
    <n v="15200"/>
    <n v="152"/>
    <n v="1000"/>
    <x v="1"/>
    <n v="1"/>
    <m/>
    <n v="8"/>
    <x v="2"/>
    <x v="2"/>
    <s v="Match"/>
    <x v="1"/>
    <x v="0"/>
  </r>
  <r>
    <x v="5"/>
    <s v="MTR Vegetable Upma"/>
    <s v="MTR Vegetable Upma"/>
    <n v="2500"/>
    <n v="25"/>
    <n v="0"/>
    <n v="0"/>
    <n v="2500"/>
    <n v="25"/>
    <n v="60"/>
    <x v="1"/>
    <n v="60"/>
    <m/>
    <n v="0"/>
    <x v="2"/>
    <x v="0"/>
    <s v="Match"/>
    <x v="2"/>
    <x v="1"/>
  </r>
  <r>
    <x v="5"/>
    <s v="Del Monte Original Blend Tomato Ketchup Pouch"/>
    <s v="Del Monte Original Blend Tomato Ketchup Pouch"/>
    <n v="12000"/>
    <n v="120"/>
    <n v="7"/>
    <n v="0"/>
    <n v="11100"/>
    <n v="111"/>
    <n v="950"/>
    <x v="1"/>
    <n v="950"/>
    <m/>
    <n v="9"/>
    <x v="2"/>
    <x v="1"/>
    <s v="Error"/>
    <x v="1"/>
    <x v="0"/>
  </r>
  <r>
    <x v="5"/>
    <s v="Del Monte Natural Vinegar"/>
    <s v="Del Monte Natural Vinegar"/>
    <n v="5500"/>
    <n v="55"/>
    <n v="3"/>
    <n v="0"/>
    <n v="5300"/>
    <n v="53"/>
    <n v="180"/>
    <x v="1"/>
    <n v="180"/>
    <m/>
    <n v="2"/>
    <x v="2"/>
    <x v="1"/>
    <s v="Error"/>
    <x v="1"/>
    <x v="2"/>
  </r>
  <r>
    <x v="5"/>
    <s v="Del Monte Eggless Mayo"/>
    <s v="Del Monte Eggless Mayo"/>
    <n v="13500"/>
    <n v="135"/>
    <n v="6"/>
    <n v="0"/>
    <n v="12600"/>
    <n v="126"/>
    <n v="500"/>
    <x v="1"/>
    <n v="500"/>
    <m/>
    <n v="9"/>
    <x v="2"/>
    <x v="1"/>
    <s v="Error"/>
    <x v="1"/>
    <x v="2"/>
  </r>
  <r>
    <x v="5"/>
    <s v="ITC Master Chef Cheesy Corn Triangles"/>
    <s v="ITC Master Chef Cheesy Corn Triangles"/>
    <n v="16000"/>
    <n v="160"/>
    <n v="5"/>
    <n v="0"/>
    <n v="15200"/>
    <n v="152"/>
    <n v="320"/>
    <x v="1"/>
    <n v="320"/>
    <m/>
    <n v="8"/>
    <x v="2"/>
    <x v="2"/>
    <s v="Match"/>
    <x v="1"/>
    <x v="2"/>
  </r>
  <r>
    <x v="5"/>
    <s v="Mother's Recipe Mixed Pickle"/>
    <s v="Mother's Recipe Mixed Pickle"/>
    <n v="11500"/>
    <n v="115"/>
    <n v="4"/>
    <n v="0"/>
    <n v="11000"/>
    <n v="110"/>
    <n v="400"/>
    <x v="1"/>
    <n v="400"/>
    <m/>
    <n v="5"/>
    <x v="2"/>
    <x v="1"/>
    <s v="Match"/>
    <x v="1"/>
    <x v="2"/>
  </r>
  <r>
    <x v="5"/>
    <s v="Godrej Yummiez Chicken Breakfast Salami"/>
    <s v="Godrej Yummiez Chicken Breakfast Salami"/>
    <n v="15000"/>
    <n v="150"/>
    <n v="4"/>
    <n v="0"/>
    <n v="14300"/>
    <n v="143"/>
    <n v="250"/>
    <x v="1"/>
    <n v="250"/>
    <m/>
    <n v="7"/>
    <x v="2"/>
    <x v="1"/>
    <s v="Error"/>
    <x v="1"/>
    <x v="2"/>
  </r>
  <r>
    <x v="5"/>
    <s v="Hershey's Cocoa + Almond Spread"/>
    <s v="Hershey's Cocoa + Almond Spread"/>
    <n v="29500"/>
    <n v="295"/>
    <n v="9"/>
    <n v="0"/>
    <n v="26600"/>
    <n v="266"/>
    <n v="350"/>
    <x v="1"/>
    <n v="350"/>
    <m/>
    <n v="29"/>
    <x v="2"/>
    <x v="2"/>
    <s v="Error"/>
    <x v="1"/>
    <x v="2"/>
  </r>
  <r>
    <x v="5"/>
    <s v="Maggi Special Masala Spicy Yummy Noodles"/>
    <s v="Maggi Special Masala Spicy Yummy Noodles"/>
    <n v="7200"/>
    <n v="72"/>
    <n v="0"/>
    <n v="0"/>
    <n v="7200"/>
    <n v="72"/>
    <n v="280"/>
    <x v="1"/>
    <n v="280"/>
    <m/>
    <n v="0"/>
    <x v="2"/>
    <x v="1"/>
    <s v="Match"/>
    <x v="2"/>
    <x v="2"/>
  </r>
  <r>
    <x v="5"/>
    <s v="Del Monte Schezwan Sauce"/>
    <s v="Del Monte Schezwan Sauce"/>
    <n v="5500"/>
    <n v="55"/>
    <n v="0"/>
    <n v="0"/>
    <n v="5500"/>
    <n v="55"/>
    <n v="190"/>
    <x v="1"/>
    <n v="190"/>
    <m/>
    <n v="0"/>
    <x v="2"/>
    <x v="1"/>
    <s v="Match"/>
    <x v="2"/>
    <x v="2"/>
  </r>
  <r>
    <x v="5"/>
    <s v="Yummiez Green Peas"/>
    <s v="Yummiez Green Peas"/>
    <n v="13500"/>
    <n v="135"/>
    <n v="0"/>
    <n v="0"/>
    <n v="13500"/>
    <n v="135"/>
    <n v="500"/>
    <x v="1"/>
    <n v="500"/>
    <m/>
    <n v="0"/>
    <x v="2"/>
    <x v="1"/>
    <s v="Match"/>
    <x v="2"/>
    <x v="2"/>
  </r>
  <r>
    <x v="5"/>
    <s v="Yummiez Green Peas"/>
    <s v="Yummiez Green Peas"/>
    <n v="25000"/>
    <n v="250"/>
    <n v="0"/>
    <n v="0"/>
    <n v="25000"/>
    <n v="250"/>
    <n v="1000"/>
    <x v="1"/>
    <n v="1"/>
    <m/>
    <n v="0"/>
    <x v="2"/>
    <x v="2"/>
    <s v="Match"/>
    <x v="2"/>
    <x v="0"/>
  </r>
  <r>
    <x v="5"/>
    <s v="Yummiez American Sweet Corn"/>
    <s v="Yummiez American Sweet Corn"/>
    <n v="8500"/>
    <n v="85"/>
    <n v="0"/>
    <n v="0"/>
    <n v="8500"/>
    <n v="85"/>
    <n v="400"/>
    <x v="1"/>
    <n v="400"/>
    <m/>
    <n v="0"/>
    <x v="2"/>
    <x v="1"/>
    <s v="Match"/>
    <x v="2"/>
    <x v="2"/>
  </r>
  <r>
    <x v="5"/>
    <s v="Dr Oetker Cucumber &amp; Carrot Sandwich Spread Veg"/>
    <s v="Dr Oetker Cucumber &amp; Carrot Sandwich Spread Veg"/>
    <n v="7900"/>
    <n v="79"/>
    <n v="0"/>
    <n v="0"/>
    <n v="7900"/>
    <n v="79"/>
    <n v="250"/>
    <x v="1"/>
    <n v="250"/>
    <m/>
    <n v="0"/>
    <x v="2"/>
    <x v="1"/>
    <s v="Match"/>
    <x v="2"/>
    <x v="2"/>
  </r>
  <r>
    <x v="5"/>
    <s v="Del Monte Pitted Green Olives"/>
    <s v="Del Monte Pitted Green Olives"/>
    <n v="25000"/>
    <n v="250"/>
    <n v="0"/>
    <n v="0"/>
    <n v="25000"/>
    <n v="250"/>
    <n v="450"/>
    <x v="1"/>
    <n v="450"/>
    <m/>
    <n v="0"/>
    <x v="2"/>
    <x v="2"/>
    <s v="Match"/>
    <x v="2"/>
    <x v="2"/>
  </r>
  <r>
    <x v="6"/>
    <s v="Maggi 2 Minute Masala Noodles"/>
    <s v="Maggi 2 Minute Masala Noodles"/>
    <n v="1200"/>
    <n v="12"/>
    <n v="0"/>
    <n v="6"/>
    <n v="1200"/>
    <n v="12"/>
    <n v="70"/>
    <x v="0"/>
    <n v="70"/>
    <m/>
    <n v="0"/>
    <x v="0"/>
    <x v="0"/>
    <s v="Match"/>
    <x v="2"/>
    <x v="1"/>
  </r>
  <r>
    <x v="6"/>
    <s v="iD Idli &amp; Dosa Batter"/>
    <s v="iD Idli &amp; Dosa Batter"/>
    <n v="8000"/>
    <n v="80"/>
    <n v="15"/>
    <n v="6"/>
    <n v="6800"/>
    <n v="68"/>
    <n v="1000"/>
    <x v="0"/>
    <n v="1"/>
    <m/>
    <n v="12"/>
    <x v="0"/>
    <x v="1"/>
    <s v="Match"/>
    <x v="1"/>
    <x v="0"/>
  </r>
  <r>
    <x v="6"/>
    <s v="iD Malabar Parota"/>
    <s v="iD Malabar Parota"/>
    <n v="8000"/>
    <n v="80"/>
    <n v="10"/>
    <n v="4"/>
    <n v="7200"/>
    <n v="72"/>
    <n v="400"/>
    <x v="0"/>
    <n v="400"/>
    <m/>
    <n v="8"/>
    <x v="0"/>
    <x v="1"/>
    <s v="Match"/>
    <x v="1"/>
    <x v="2"/>
  </r>
  <r>
    <x v="6"/>
    <s v="iD Wheat Lachha Paratha"/>
    <s v="iD Wheat Lachha Paratha"/>
    <n v="8000"/>
    <n v="80"/>
    <n v="12"/>
    <n v="6"/>
    <n v="7000"/>
    <n v="70"/>
    <n v="400"/>
    <x v="0"/>
    <n v="400"/>
    <m/>
    <n v="10"/>
    <x v="0"/>
    <x v="1"/>
    <s v="Error"/>
    <x v="1"/>
    <x v="2"/>
  </r>
  <r>
    <x v="6"/>
    <s v="McCain Aloo Tikki"/>
    <s v="McCain Aloo Tikki"/>
    <n v="11000"/>
    <n v="110"/>
    <n v="4"/>
    <n v="6"/>
    <n v="10500"/>
    <n v="105"/>
    <n v="400"/>
    <x v="0"/>
    <n v="400"/>
    <m/>
    <n v="5"/>
    <x v="0"/>
    <x v="1"/>
    <s v="Error"/>
    <x v="1"/>
    <x v="2"/>
  </r>
  <r>
    <x v="6"/>
    <s v="McCain Smiles Cripsy Happy Potatoes"/>
    <s v="McCain Smiles Cripsy Happy Potatoes"/>
    <n v="12000"/>
    <n v="120"/>
    <n v="5"/>
    <n v="6"/>
    <n v="11400"/>
    <n v="114"/>
    <n v="415"/>
    <x v="0"/>
    <n v="415"/>
    <m/>
    <n v="6"/>
    <x v="0"/>
    <x v="1"/>
    <s v="Match"/>
    <x v="1"/>
    <x v="2"/>
  </r>
  <r>
    <x v="6"/>
    <s v="McCain Veggie Burger Patty"/>
    <s v="McCain Veggie Burger Patty"/>
    <n v="11500"/>
    <n v="115"/>
    <n v="3"/>
    <n v="6"/>
    <n v="11100"/>
    <n v="111"/>
    <n v="360"/>
    <x v="0"/>
    <n v="360"/>
    <m/>
    <n v="4"/>
    <x v="0"/>
    <x v="1"/>
    <s v="Match"/>
    <x v="1"/>
    <x v="2"/>
  </r>
  <r>
    <x v="6"/>
    <s v="McCain Veggie Fingers"/>
    <s v="McCain Veggie Fingers"/>
    <n v="11700"/>
    <n v="117"/>
    <n v="5"/>
    <n v="6"/>
    <n v="11100"/>
    <n v="111"/>
    <n v="400"/>
    <x v="0"/>
    <n v="400"/>
    <m/>
    <n v="6"/>
    <x v="0"/>
    <x v="1"/>
    <s v="Match"/>
    <x v="1"/>
    <x v="2"/>
  </r>
  <r>
    <x v="6"/>
    <s v="Amul Delicious Fat Spread - Cholesterol Free"/>
    <s v="Amul Delicious Fat Spread - Cholesterol Free"/>
    <n v="1800"/>
    <n v="18"/>
    <n v="5"/>
    <n v="6"/>
    <n v="1700"/>
    <n v="17"/>
    <n v="100"/>
    <x v="0"/>
    <n v="100"/>
    <m/>
    <n v="1"/>
    <x v="0"/>
    <x v="0"/>
    <s v="Error"/>
    <x v="1"/>
    <x v="1"/>
  </r>
  <r>
    <x v="6"/>
    <s v="Whiskas Wet  Meal (Adult - Cat Food)  Chicken in Gravy"/>
    <s v="Whiskas Wet  Meal (Adult - Cat Food)  Chicken in Gravy"/>
    <n v="3500"/>
    <n v="35"/>
    <n v="2"/>
    <n v="2"/>
    <n v="3400"/>
    <n v="34"/>
    <n v="85"/>
    <x v="0"/>
    <n v="85"/>
    <m/>
    <n v="1"/>
    <x v="1"/>
    <x v="0"/>
    <s v="Error"/>
    <x v="1"/>
    <x v="1"/>
  </r>
  <r>
    <x v="6"/>
    <s v="McCain Chilli Garlic Potato Bites Crunchy Potato Nuggets"/>
    <s v="McCain Chilli Garlic Potato Bites Crunchy Potato Nuggets"/>
    <n v="12500"/>
    <n v="125"/>
    <n v="5"/>
    <n v="1"/>
    <n v="11800"/>
    <n v="118"/>
    <n v="420"/>
    <x v="0"/>
    <n v="420"/>
    <m/>
    <n v="7"/>
    <x v="1"/>
    <x v="1"/>
    <s v="Error"/>
    <x v="1"/>
    <x v="2"/>
  </r>
  <r>
    <x v="6"/>
    <s v="Ching's Secret Instant Hot Garlic Noodles"/>
    <s v="Ching's Secret Instant Hot Garlic Noodles"/>
    <n v="1500"/>
    <n v="15"/>
    <n v="0"/>
    <n v="3"/>
    <n v="1500"/>
    <n v="15"/>
    <n v="60"/>
    <x v="0"/>
    <n v="60"/>
    <m/>
    <n v="0"/>
    <x v="0"/>
    <x v="0"/>
    <s v="Match"/>
    <x v="2"/>
    <x v="1"/>
  </r>
  <r>
    <x v="6"/>
    <s v="Veeba Eggless Mayonnaise"/>
    <s v="Veeba Eggless Mayonnaise"/>
    <n v="7900"/>
    <n v="79"/>
    <n v="11"/>
    <n v="5"/>
    <n v="7000"/>
    <n v="70"/>
    <n v="250"/>
    <x v="0"/>
    <n v="250"/>
    <m/>
    <n v="9"/>
    <x v="0"/>
    <x v="1"/>
    <s v="Match"/>
    <x v="1"/>
    <x v="2"/>
  </r>
  <r>
    <x v="6"/>
    <s v="Ching's Secret Instant Schezwan Noodles"/>
    <s v="Ching's Secret Instant Schezwan Noodles"/>
    <n v="1500"/>
    <n v="15"/>
    <n v="0"/>
    <n v="6"/>
    <n v="1500"/>
    <n v="15"/>
    <n v="60"/>
    <x v="0"/>
    <n v="60"/>
    <m/>
    <n v="0"/>
    <x v="0"/>
    <x v="0"/>
    <s v="Match"/>
    <x v="2"/>
    <x v="1"/>
  </r>
  <r>
    <x v="6"/>
    <s v="Veeba Pasta And Pizza Sauce"/>
    <s v="Veeba Pasta And Pizza Sauce"/>
    <n v="7500"/>
    <n v="75"/>
    <n v="13"/>
    <n v="5"/>
    <n v="6500"/>
    <n v="65"/>
    <n v="280"/>
    <x v="0"/>
    <n v="280"/>
    <m/>
    <n v="10"/>
    <x v="0"/>
    <x v="1"/>
    <s v="Match"/>
    <x v="1"/>
    <x v="2"/>
  </r>
  <r>
    <x v="6"/>
    <s v="Top Ramen Noodles Curry Veg Pouch"/>
    <s v="Top Ramen Noodles Curry Veg Pouch"/>
    <n v="2000"/>
    <n v="20"/>
    <n v="0"/>
    <n v="1"/>
    <n v="2000"/>
    <n v="20"/>
    <n v="70"/>
    <x v="0"/>
    <n v="70"/>
    <m/>
    <n v="0"/>
    <x v="1"/>
    <x v="0"/>
    <s v="Match"/>
    <x v="2"/>
    <x v="1"/>
  </r>
  <r>
    <x v="6"/>
    <s v="Saffola Veggie Twist Masala Oats"/>
    <s v="Saffola Veggie Twist Masala Oats"/>
    <n v="1500"/>
    <n v="15"/>
    <n v="0"/>
    <n v="6"/>
    <n v="1500"/>
    <n v="15"/>
    <n v="38"/>
    <x v="0"/>
    <n v="38"/>
    <m/>
    <n v="0"/>
    <x v="0"/>
    <x v="0"/>
    <s v="Match"/>
    <x v="2"/>
    <x v="1"/>
  </r>
  <r>
    <x v="6"/>
    <s v="Unibic Almond &amp; Oats Protein Bar"/>
    <s v="Unibic Almond &amp; Oats Protein Bar"/>
    <n v="4000"/>
    <n v="40"/>
    <n v="17"/>
    <n v="4"/>
    <n v="3300"/>
    <n v="33"/>
    <n v="30"/>
    <x v="0"/>
    <n v="30"/>
    <m/>
    <n v="7"/>
    <x v="0"/>
    <x v="0"/>
    <s v="Error"/>
    <x v="0"/>
    <x v="1"/>
  </r>
  <r>
    <x v="6"/>
    <s v="Quaker Oats"/>
    <s v="Quaker Oats"/>
    <n v="7900"/>
    <n v="79"/>
    <n v="0"/>
    <n v="2"/>
    <n v="7900"/>
    <n v="79"/>
    <n v="400"/>
    <x v="0"/>
    <n v="400"/>
    <m/>
    <n v="0"/>
    <x v="1"/>
    <x v="1"/>
    <s v="Match"/>
    <x v="2"/>
    <x v="2"/>
  </r>
  <r>
    <x v="6"/>
    <s v="Amul Delicious Fat Spread - Cholesterol Free"/>
    <s v="Amul Delicious Fat Spread - Cholesterol Free"/>
    <n v="8800"/>
    <n v="88"/>
    <n v="2"/>
    <n v="2"/>
    <n v="8600"/>
    <n v="86"/>
    <n v="500"/>
    <x v="0"/>
    <n v="500"/>
    <m/>
    <n v="2"/>
    <x v="1"/>
    <x v="1"/>
    <s v="Match"/>
    <x v="1"/>
    <x v="2"/>
  </r>
  <r>
    <x v="6"/>
    <s v="McCain French Fries"/>
    <s v="McCain French Fries"/>
    <n v="12000"/>
    <n v="120"/>
    <n v="5"/>
    <n v="1"/>
    <n v="11400"/>
    <n v="114"/>
    <n v="420"/>
    <x v="0"/>
    <n v="420"/>
    <m/>
    <n v="6"/>
    <x v="1"/>
    <x v="1"/>
    <s v="Match"/>
    <x v="1"/>
    <x v="2"/>
  </r>
  <r>
    <x v="6"/>
    <s v="Ching's Secret Manchow Instant Soup"/>
    <s v="Ching's Secret Manchow Instant Soup"/>
    <n v="1000"/>
    <n v="10"/>
    <n v="0"/>
    <n v="1"/>
    <n v="1000"/>
    <n v="10"/>
    <n v="15"/>
    <x v="0"/>
    <n v="15"/>
    <m/>
    <n v="0"/>
    <x v="1"/>
    <x v="0"/>
    <s v="Match"/>
    <x v="2"/>
    <x v="1"/>
  </r>
  <r>
    <x v="6"/>
    <s v="McCain Potato Cheese Shotz"/>
    <s v="McCain Potato Cheese Shotz"/>
    <n v="13000"/>
    <n v="130"/>
    <n v="4"/>
    <n v="6"/>
    <n v="12400"/>
    <n v="124"/>
    <n v="250"/>
    <x v="0"/>
    <n v="250"/>
    <m/>
    <n v="6"/>
    <x v="0"/>
    <x v="1"/>
    <s v="Error"/>
    <x v="1"/>
    <x v="2"/>
  </r>
  <r>
    <x v="6"/>
    <s v="McCain Masala - Fries"/>
    <s v="McCain Masala - Fries"/>
    <n v="12000"/>
    <n v="120"/>
    <n v="5"/>
    <n v="3"/>
    <n v="11400"/>
    <n v="114"/>
    <n v="375"/>
    <x v="0"/>
    <n v="375"/>
    <m/>
    <n v="6"/>
    <x v="0"/>
    <x v="1"/>
    <s v="Match"/>
    <x v="1"/>
    <x v="2"/>
  </r>
  <r>
    <x v="6"/>
    <s v="Ching's Secret Schezwan Fried Rice Masala"/>
    <s v="Ching's Secret Schezwan Fried Rice Masala"/>
    <n v="1500"/>
    <n v="15"/>
    <n v="0"/>
    <n v="6"/>
    <n v="1500"/>
    <n v="15"/>
    <n v="20"/>
    <x v="0"/>
    <n v="20"/>
    <m/>
    <n v="0"/>
    <x v="0"/>
    <x v="0"/>
    <s v="Match"/>
    <x v="2"/>
    <x v="1"/>
  </r>
  <r>
    <x v="6"/>
    <s v="McCain New Mini Samosa with Cheese Pizza Style Filling"/>
    <s v="McCain New Mini Samosa with Cheese Pizza Style Filling"/>
    <n v="12000"/>
    <n v="120"/>
    <n v="1"/>
    <n v="3"/>
    <n v="11800"/>
    <n v="118"/>
    <n v="240"/>
    <x v="0"/>
    <n v="240"/>
    <m/>
    <n v="2"/>
    <x v="0"/>
    <x v="1"/>
    <s v="Error"/>
    <x v="1"/>
    <x v="2"/>
  </r>
  <r>
    <x v="6"/>
    <s v="McCain Chilli Cheesy Nuggets"/>
    <s v="McCain Chilli Cheesy Nuggets"/>
    <n v="13000"/>
    <n v="130"/>
    <n v="4"/>
    <n v="1"/>
    <n v="12400"/>
    <n v="124"/>
    <n v="250"/>
    <x v="0"/>
    <n v="250"/>
    <m/>
    <n v="6"/>
    <x v="1"/>
    <x v="1"/>
    <s v="Error"/>
    <x v="1"/>
    <x v="2"/>
  </r>
  <r>
    <x v="6"/>
    <s v="Whiskas Adult (+1 Year) Dry Cat Food, Ocean Fish Flavour"/>
    <s v="Whiskas Adult (+1 Year) Dry Cat Food, Ocean Fish Flavour"/>
    <n v="43000"/>
    <n v="430"/>
    <n v="10"/>
    <n v="6"/>
    <n v="38700"/>
    <n v="387"/>
    <n v="1200"/>
    <x v="0"/>
    <n v="1"/>
    <m/>
    <n v="43"/>
    <x v="0"/>
    <x v="2"/>
    <s v="Match"/>
    <x v="1"/>
    <x v="0"/>
  </r>
  <r>
    <x v="6"/>
    <s v="Chings Instant Soup - Hot &amp; Sour"/>
    <s v="Chings Instant Soup - Hot &amp; Sour"/>
    <n v="1000"/>
    <n v="10"/>
    <n v="0"/>
    <n v="1"/>
    <n v="1000"/>
    <n v="10"/>
    <n v="15"/>
    <x v="0"/>
    <n v="15"/>
    <m/>
    <n v="0"/>
    <x v="1"/>
    <x v="0"/>
    <s v="Match"/>
    <x v="2"/>
    <x v="1"/>
  </r>
  <r>
    <x v="6"/>
    <s v="Amul Spray Infant Milk Food"/>
    <s v="Amul Spray Infant Milk Food"/>
    <n v="19700"/>
    <n v="197"/>
    <n v="2"/>
    <n v="6"/>
    <n v="19300"/>
    <n v="193"/>
    <n v="500"/>
    <x v="0"/>
    <n v="500"/>
    <m/>
    <n v="4"/>
    <x v="0"/>
    <x v="2"/>
    <s v="Match"/>
    <x v="1"/>
    <x v="2"/>
  </r>
  <r>
    <x v="6"/>
    <s v="McCain Smiles - Pudina Chatka"/>
    <s v="McCain Smiles - Pudina Chatka"/>
    <n v="12000"/>
    <n v="120"/>
    <n v="5"/>
    <n v="3"/>
    <n v="11400"/>
    <n v="114"/>
    <n v="375"/>
    <x v="0"/>
    <n v="375"/>
    <m/>
    <n v="6"/>
    <x v="0"/>
    <x v="1"/>
    <s v="Match"/>
    <x v="1"/>
    <x v="2"/>
  </r>
  <r>
    <x v="6"/>
    <s v="McCain French Fries Crisp &amp; Delicious"/>
    <s v="McCain French Fries Crisp &amp; Delicious"/>
    <n v="17500"/>
    <n v="175"/>
    <n v="4"/>
    <n v="3"/>
    <n v="16700"/>
    <n v="167"/>
    <n v="750"/>
    <x v="0"/>
    <n v="750"/>
    <m/>
    <n v="8"/>
    <x v="0"/>
    <x v="2"/>
    <s v="Error"/>
    <x v="1"/>
    <x v="0"/>
  </r>
  <r>
    <x v="6"/>
    <s v="Ferrero Nutella Hazelnut Spread"/>
    <s v="Ferrero Nutella Hazelnut Spread"/>
    <n v="22000"/>
    <n v="220"/>
    <n v="5"/>
    <n v="2"/>
    <n v="20700"/>
    <n v="207"/>
    <n v="180"/>
    <x v="0"/>
    <n v="180"/>
    <m/>
    <n v="13"/>
    <x v="1"/>
    <x v="2"/>
    <s v="Error"/>
    <x v="1"/>
    <x v="2"/>
  </r>
  <r>
    <x v="6"/>
    <s v="Lijjat Garlic Papad"/>
    <s v="Lijjat Garlic Papad"/>
    <n v="6000"/>
    <n v="60"/>
    <n v="5"/>
    <n v="5"/>
    <n v="5700"/>
    <n v="57"/>
    <n v="200"/>
    <x v="0"/>
    <n v="200"/>
    <m/>
    <n v="3"/>
    <x v="0"/>
    <x v="1"/>
    <s v="Match"/>
    <x v="1"/>
    <x v="2"/>
  </r>
  <r>
    <x v="6"/>
    <s v="Switz Samosa Dough Sheets"/>
    <s v="Switz Samosa Dough Sheets"/>
    <n v="9000"/>
    <n v="90"/>
    <n v="4"/>
    <n v="6"/>
    <n v="8600"/>
    <n v="86"/>
    <n v="50"/>
    <x v="0"/>
    <n v="50"/>
    <m/>
    <n v="4"/>
    <x v="0"/>
    <x v="1"/>
    <s v="Match"/>
    <x v="1"/>
    <x v="1"/>
  </r>
  <r>
    <x v="6"/>
    <s v="Amul Cheese Spread Creamy"/>
    <s v="Amul Cheese Spread Creamy"/>
    <n v="8500"/>
    <n v="85"/>
    <n v="5"/>
    <n v="6"/>
    <n v="8000"/>
    <n v="80"/>
    <n v="180"/>
    <x v="0"/>
    <n v="180"/>
    <m/>
    <n v="5"/>
    <x v="0"/>
    <x v="1"/>
    <s v="Error"/>
    <x v="1"/>
    <x v="2"/>
  </r>
  <r>
    <x v="6"/>
    <s v="Maggi Imli Sauce Pichkoo"/>
    <s v="Maggi Imli Sauce Pichkoo"/>
    <n v="2200"/>
    <n v="22"/>
    <n v="0"/>
    <n v="6"/>
    <n v="2200"/>
    <n v="22"/>
    <n v="90"/>
    <x v="0"/>
    <n v="90"/>
    <m/>
    <n v="0"/>
    <x v="0"/>
    <x v="0"/>
    <s v="Match"/>
    <x v="2"/>
    <x v="1"/>
  </r>
  <r>
    <x v="6"/>
    <s v="Whiskas Kitten (2-12 months) Dry Cat Food Food Ocean Fish"/>
    <s v="Whiskas Kitten (2-12 months) Dry Cat Food Food Ocean Fish"/>
    <n v="38500"/>
    <n v="385"/>
    <n v="9"/>
    <n v="5"/>
    <n v="34700"/>
    <n v="347"/>
    <n v="1100"/>
    <x v="0"/>
    <n v="1100"/>
    <m/>
    <n v="38"/>
    <x v="0"/>
    <x v="2"/>
    <s v="Error"/>
    <x v="1"/>
    <x v="0"/>
  </r>
  <r>
    <x v="6"/>
    <s v="Chings Instant Soup - Sweet Corn Veg"/>
    <s v="Chings Instant Soup - Sweet Corn Veg"/>
    <n v="1000"/>
    <n v="10"/>
    <n v="0"/>
    <n v="2"/>
    <n v="1000"/>
    <n v="10"/>
    <n v="15"/>
    <x v="0"/>
    <n v="15"/>
    <m/>
    <n v="0"/>
    <x v="1"/>
    <x v="0"/>
    <s v="Match"/>
    <x v="2"/>
    <x v="1"/>
  </r>
  <r>
    <x v="6"/>
    <s v="Whiskas Wet  Meal (Kitten - Cat Food)  Chicken in Gravy"/>
    <s v="Whiskas Wet  Meal (Kitten - Cat Food)  Chicken in Gravy"/>
    <n v="3500"/>
    <n v="35"/>
    <n v="5"/>
    <n v="2"/>
    <n v="3300"/>
    <n v="33"/>
    <n v="85"/>
    <x v="0"/>
    <n v="85"/>
    <m/>
    <n v="2"/>
    <x v="1"/>
    <x v="0"/>
    <s v="Error"/>
    <x v="1"/>
    <x v="1"/>
  </r>
  <r>
    <x v="6"/>
    <s v="McCain Crazy Fries Masala MixHot 'n' Tangy"/>
    <s v="McCain Crazy Fries Masala MixHot 'n' Tangy"/>
    <n v="12000"/>
    <n v="120"/>
    <n v="5"/>
    <n v="6"/>
    <n v="11400"/>
    <n v="114"/>
    <n v="400"/>
    <x v="0"/>
    <n v="400"/>
    <m/>
    <n v="6"/>
    <x v="0"/>
    <x v="1"/>
    <s v="Match"/>
    <x v="1"/>
    <x v="2"/>
  </r>
  <r>
    <x v="6"/>
    <s v="The Whole Truth Double Cocoa Protein Bar No Sugar"/>
    <s v="The Whole Truth Double Cocoa Protein Bar No Sugar"/>
    <n v="10000"/>
    <n v="100"/>
    <n v="10"/>
    <n v="6"/>
    <n v="9000"/>
    <n v="90"/>
    <n v="52"/>
    <x v="0"/>
    <n v="52"/>
    <m/>
    <n v="10"/>
    <x v="0"/>
    <x v="1"/>
    <s v="Match"/>
    <x v="1"/>
    <x v="1"/>
  </r>
  <r>
    <x v="6"/>
    <s v="Amul Happy Treats French Fries"/>
    <s v="Amul Happy Treats French Fries"/>
    <n v="6800"/>
    <n v="68"/>
    <n v="4"/>
    <n v="1"/>
    <n v="6500"/>
    <n v="65"/>
    <n v="425"/>
    <x v="0"/>
    <n v="425"/>
    <m/>
    <n v="3"/>
    <x v="1"/>
    <x v="1"/>
    <s v="Match"/>
    <x v="1"/>
    <x v="2"/>
  </r>
  <r>
    <x v="6"/>
    <s v="Ferrero Nutella Hazeulnut Spread"/>
    <s v="Ferrero Nutella Hazeulnut Spread"/>
    <n v="38000"/>
    <n v="380"/>
    <n v="6"/>
    <n v="5"/>
    <n v="35700"/>
    <n v="357"/>
    <n v="350"/>
    <x v="0"/>
    <n v="350"/>
    <m/>
    <n v="23"/>
    <x v="0"/>
    <x v="2"/>
    <s v="Match"/>
    <x v="1"/>
    <x v="2"/>
  </r>
  <r>
    <x v="6"/>
    <s v="Veeba Chipolte Southwest Dressing"/>
    <s v="Veeba Chipolte Southwest Dressing"/>
    <n v="16100"/>
    <n v="161"/>
    <n v="7"/>
    <n v="4"/>
    <n v="14900"/>
    <n v="149"/>
    <n v="300"/>
    <x v="0"/>
    <n v="300"/>
    <m/>
    <n v="12"/>
    <x v="0"/>
    <x v="1"/>
    <s v="Match"/>
    <x v="1"/>
    <x v="2"/>
  </r>
  <r>
    <x v="6"/>
    <s v="Ching's Secret Manchow Noodles Instant Soup"/>
    <s v="Ching's Secret Manchow Noodles Instant Soup"/>
    <n v="1500"/>
    <n v="15"/>
    <n v="0"/>
    <n v="6"/>
    <n v="1500"/>
    <n v="15"/>
    <n v="20"/>
    <x v="0"/>
    <n v="20"/>
    <m/>
    <n v="0"/>
    <x v="0"/>
    <x v="0"/>
    <s v="Match"/>
    <x v="2"/>
    <x v="1"/>
  </r>
  <r>
    <x v="6"/>
    <s v="Yoga Bar Breakfast Protein Bar - Blueberry Pie"/>
    <s v="Yoga Bar Breakfast Protein Bar - Blueberry Pie"/>
    <n v="5000"/>
    <n v="50"/>
    <n v="12"/>
    <n v="1"/>
    <n v="4400"/>
    <n v="44"/>
    <n v="50"/>
    <x v="0"/>
    <n v="50"/>
    <m/>
    <n v="6"/>
    <x v="1"/>
    <x v="0"/>
    <s v="Match"/>
    <x v="1"/>
    <x v="1"/>
  </r>
  <r>
    <x v="6"/>
    <s v="Quaker Oats"/>
    <s v="Quaker Oats"/>
    <n v="19900"/>
    <n v="199"/>
    <n v="7"/>
    <n v="6"/>
    <n v="18400"/>
    <n v="184"/>
    <n v="1000"/>
    <x v="0"/>
    <n v="1"/>
    <m/>
    <n v="15"/>
    <x v="0"/>
    <x v="2"/>
    <s v="Error"/>
    <x v="1"/>
    <x v="0"/>
  </r>
  <r>
    <x v="6"/>
    <s v="The Whole Truth Mini Protein Bar - Coconut Cocoa No Added Sugar"/>
    <s v="The Whole Truth Mini Protein Bar - Coconut Cocoa No Added Sugar"/>
    <n v="5500"/>
    <n v="55"/>
    <n v="25"/>
    <n v="6"/>
    <n v="4100"/>
    <n v="41"/>
    <n v="27"/>
    <x v="0"/>
    <n v="27"/>
    <m/>
    <n v="14"/>
    <x v="0"/>
    <x v="0"/>
    <s v="Match"/>
    <x v="0"/>
    <x v="1"/>
  </r>
  <r>
    <x v="6"/>
    <s v="Switz Spring Roll Dough Sheets"/>
    <s v="Switz Spring Roll Dough Sheets"/>
    <n v="9000"/>
    <n v="90"/>
    <n v="4"/>
    <n v="6"/>
    <n v="8600"/>
    <n v="86"/>
    <n v="1160"/>
    <x v="0"/>
    <n v="20"/>
    <m/>
    <n v="4"/>
    <x v="0"/>
    <x v="1"/>
    <s v="Match"/>
    <x v="1"/>
    <x v="0"/>
  </r>
  <r>
    <x v="6"/>
    <s v="Unibic Fruit &amp; Nut Real Cranberries &amp; Almonds Protein Bar"/>
    <s v="Unibic Fruit &amp; Nut Real Cranberries &amp; Almonds Protein Bar"/>
    <n v="4000"/>
    <n v="40"/>
    <n v="17"/>
    <n v="6"/>
    <n v="3300"/>
    <n v="33"/>
    <n v="30"/>
    <x v="0"/>
    <n v="30"/>
    <m/>
    <n v="7"/>
    <x v="0"/>
    <x v="0"/>
    <s v="Error"/>
    <x v="0"/>
    <x v="1"/>
  </r>
  <r>
    <x v="6"/>
    <s v="Ching's Secret Tomato Instant Soup"/>
    <s v="Ching's Secret Tomato Instant Soup"/>
    <n v="1000"/>
    <n v="10"/>
    <n v="0"/>
    <n v="1"/>
    <n v="1000"/>
    <n v="10"/>
    <n v="16"/>
    <x v="0"/>
    <n v="15"/>
    <m/>
    <n v="0"/>
    <x v="1"/>
    <x v="0"/>
    <s v="Match"/>
    <x v="2"/>
    <x v="1"/>
  </r>
  <r>
    <x v="6"/>
    <s v="Chef's Basket Durum Wheat Elbow Pasta"/>
    <s v="Chef's Basket Durum Wheat Elbow Pasta"/>
    <n v="16000"/>
    <n v="160"/>
    <n v="50"/>
    <n v="6"/>
    <n v="8000"/>
    <n v="80"/>
    <n v="500"/>
    <x v="0"/>
    <n v="500"/>
    <m/>
    <n v="80"/>
    <x v="0"/>
    <x v="1"/>
    <s v="Match"/>
    <x v="0"/>
    <x v="2"/>
  </r>
  <r>
    <x v="6"/>
    <s v="Sunfeast Yippee! Mood Masala Noodles"/>
    <s v="Sunfeast Yippee! Mood Masala Noodles"/>
    <n v="6000"/>
    <n v="60"/>
    <n v="28"/>
    <n v="3"/>
    <n v="4300"/>
    <n v="43"/>
    <n v="260"/>
    <x v="0"/>
    <n v="260"/>
    <m/>
    <n v="17"/>
    <x v="0"/>
    <x v="0"/>
    <s v="Match"/>
    <x v="0"/>
    <x v="2"/>
  </r>
  <r>
    <x v="6"/>
    <s v="MTR Breakfast Khatta Meetha Poha Mix"/>
    <s v="MTR Breakfast Khatta Meetha Poha Mix"/>
    <n v="2500"/>
    <n v="25"/>
    <n v="20"/>
    <n v="6"/>
    <n v="2000"/>
    <n v="20"/>
    <n v="60"/>
    <x v="0"/>
    <n v="60"/>
    <m/>
    <n v="5"/>
    <x v="0"/>
    <x v="0"/>
    <s v="Match"/>
    <x v="0"/>
    <x v="1"/>
  </r>
  <r>
    <x v="6"/>
    <s v="Kellogg's Crunchy Fruit &amp; Nut Breakfast Cereals Muesli"/>
    <s v="Kellogg's Crunchy Fruit &amp; Nut Breakfast Cereals Muesli"/>
    <n v="44500"/>
    <n v="445"/>
    <n v="9"/>
    <n v="6"/>
    <n v="40100"/>
    <n v="401"/>
    <n v="750"/>
    <x v="0"/>
    <n v="750"/>
    <m/>
    <n v="44"/>
    <x v="0"/>
    <x v="2"/>
    <s v="Error"/>
    <x v="1"/>
    <x v="0"/>
  </r>
  <r>
    <x v="6"/>
    <s v="Ching's Secret Chilli Vinegar"/>
    <s v="Ching's Secret Chilli Vinegar"/>
    <n v="5000"/>
    <n v="50"/>
    <n v="0"/>
    <n v="4"/>
    <n v="5000"/>
    <n v="50"/>
    <n v="170"/>
    <x v="0"/>
    <n v="170"/>
    <m/>
    <n v="0"/>
    <x v="0"/>
    <x v="1"/>
    <s v="Match"/>
    <x v="2"/>
    <x v="2"/>
  </r>
  <r>
    <x v="6"/>
    <s v="Ching's Red Chilli Sauce"/>
    <s v="Ching's Red Chilli Sauce"/>
    <n v="5500"/>
    <n v="55"/>
    <n v="0"/>
    <n v="6"/>
    <n v="5500"/>
    <n v="55"/>
    <n v="200"/>
    <x v="0"/>
    <n v="200"/>
    <m/>
    <n v="0"/>
    <x v="0"/>
    <x v="1"/>
    <s v="Match"/>
    <x v="2"/>
    <x v="2"/>
  </r>
  <r>
    <x v="6"/>
    <s v="Amul Lite Spread"/>
    <s v="Amul Lite Spread"/>
    <n v="4000"/>
    <n v="40"/>
    <n v="2"/>
    <n v="5"/>
    <n v="3900"/>
    <n v="39"/>
    <n v="100"/>
    <x v="0"/>
    <n v="100"/>
    <m/>
    <n v="1"/>
    <x v="0"/>
    <x v="0"/>
    <s v="Error"/>
    <x v="1"/>
    <x v="1"/>
  </r>
  <r>
    <x v="6"/>
    <s v="Borges Durum Wheat Fusilli Pasta"/>
    <s v="Borges Durum Wheat Fusilli Pasta"/>
    <n v="25000"/>
    <n v="250"/>
    <n v="0"/>
    <n v="3"/>
    <n v="25000"/>
    <n v="250"/>
    <n v="500"/>
    <x v="0"/>
    <n v="500"/>
    <m/>
    <n v="0"/>
    <x v="0"/>
    <x v="2"/>
    <s v="Match"/>
    <x v="2"/>
    <x v="2"/>
  </r>
  <r>
    <x v="6"/>
    <s v="The Whole Truth Cranberry Mini Protein Bar No Sugar"/>
    <s v="The Whole Truth Cranberry Mini Protein Bar No Sugar"/>
    <n v="5500"/>
    <n v="55"/>
    <n v="20"/>
    <n v="6"/>
    <n v="4400"/>
    <n v="44"/>
    <n v="27"/>
    <x v="0"/>
    <n v="27"/>
    <m/>
    <n v="11"/>
    <x v="0"/>
    <x v="0"/>
    <s v="Match"/>
    <x v="0"/>
    <x v="1"/>
  </r>
  <r>
    <x v="6"/>
    <s v="The Whole Truth Mini Protein Bar - Coffee Cocoa No Added Sugar"/>
    <s v="The Whole Truth Mini Protein Bar - Coffee Cocoa No Added Sugar"/>
    <n v="5500"/>
    <n v="55"/>
    <n v="20"/>
    <n v="6"/>
    <n v="4400"/>
    <n v="44"/>
    <n v="27"/>
    <x v="0"/>
    <n v="27"/>
    <m/>
    <n v="11"/>
    <x v="0"/>
    <x v="0"/>
    <s v="Match"/>
    <x v="0"/>
    <x v="1"/>
  </r>
  <r>
    <x v="6"/>
    <s v="Maggi Hot &amp; Sweet Tomato Chilli Sauce"/>
    <s v="Maggi Hot &amp; Sweet Tomato Chilli Sauce"/>
    <n v="11500"/>
    <n v="115"/>
    <n v="0"/>
    <n v="1"/>
    <n v="11500"/>
    <n v="115"/>
    <n v="500"/>
    <x v="0"/>
    <n v="500"/>
    <m/>
    <n v="0"/>
    <x v="1"/>
    <x v="1"/>
    <s v="Match"/>
    <x v="2"/>
    <x v="2"/>
  </r>
  <r>
    <x v="6"/>
    <s v="Sunfeast YiPPee! Noodles - Magic Masala"/>
    <s v="Sunfeast YiPPee! Noodles - Magic Masala"/>
    <n v="9600"/>
    <n v="96"/>
    <n v="5"/>
    <n v="4"/>
    <n v="9100"/>
    <n v="91"/>
    <n v="540"/>
    <x v="0"/>
    <n v="540"/>
    <m/>
    <n v="5"/>
    <x v="0"/>
    <x v="1"/>
    <s v="Match"/>
    <x v="1"/>
    <x v="0"/>
  </r>
  <r>
    <x v="6"/>
    <s v="Chef's Basket Durum Wheat Fusilli Pasta"/>
    <s v="Chef's Basket Durum Wheat Fusilli Pasta"/>
    <n v="16000"/>
    <n v="160"/>
    <n v="50"/>
    <n v="6"/>
    <n v="8000"/>
    <n v="80"/>
    <n v="500"/>
    <x v="0"/>
    <n v="500"/>
    <m/>
    <n v="80"/>
    <x v="0"/>
    <x v="1"/>
    <s v="Match"/>
    <x v="0"/>
    <x v="2"/>
  </r>
  <r>
    <x v="6"/>
    <s v="Top Ramen Chicken Noodles"/>
    <s v="Top Ramen Chicken Noodles"/>
    <n v="6000"/>
    <n v="60"/>
    <n v="10"/>
    <n v="1"/>
    <n v="5400"/>
    <n v="54"/>
    <n v="280"/>
    <x v="0"/>
    <n v="280"/>
    <m/>
    <n v="6"/>
    <x v="1"/>
    <x v="1"/>
    <s v="Match"/>
    <x v="1"/>
    <x v="2"/>
  </r>
  <r>
    <x v="6"/>
    <s v="Veeba Cheese and Chilli Sandwich Spread"/>
    <s v="Veeba Cheese and Chilli Sandwich Spread"/>
    <n v="8900"/>
    <n v="89"/>
    <n v="11"/>
    <n v="6"/>
    <n v="7900"/>
    <n v="79"/>
    <n v="275"/>
    <x v="0"/>
    <n v="275"/>
    <m/>
    <n v="10"/>
    <x v="0"/>
    <x v="1"/>
    <s v="Match"/>
    <x v="1"/>
    <x v="2"/>
  </r>
  <r>
    <x v="6"/>
    <s v="Ching’s Secret Chowmein Hakka Noodles Masala"/>
    <s v="Ching’s Secret Chowmein Hakka Noodles Masala"/>
    <n v="4400"/>
    <n v="44"/>
    <n v="0"/>
    <n v="2"/>
    <n v="4400"/>
    <n v="44"/>
    <n v="60"/>
    <x v="0"/>
    <n v="60"/>
    <m/>
    <n v="0"/>
    <x v="1"/>
    <x v="0"/>
    <s v="Match"/>
    <x v="2"/>
    <x v="1"/>
  </r>
  <r>
    <x v="6"/>
    <s v="Safal Frozen - Mixed Vegetables"/>
    <s v="Safal Frozen - Mixed Vegetables"/>
    <n v="11000"/>
    <n v="110"/>
    <n v="4"/>
    <n v="2"/>
    <n v="10500"/>
    <n v="105"/>
    <n v="1000"/>
    <x v="0"/>
    <n v="1"/>
    <m/>
    <n v="5"/>
    <x v="1"/>
    <x v="1"/>
    <s v="Error"/>
    <x v="1"/>
    <x v="0"/>
  </r>
  <r>
    <x v="6"/>
    <s v="MTR 3 Min Poha"/>
    <s v="MTR 3 Min Poha"/>
    <n v="2500"/>
    <n v="25"/>
    <n v="0"/>
    <n v="6"/>
    <n v="2500"/>
    <n v="25"/>
    <n v="60"/>
    <x v="0"/>
    <n v="60"/>
    <m/>
    <n v="0"/>
    <x v="0"/>
    <x v="0"/>
    <s v="Match"/>
    <x v="2"/>
    <x v="1"/>
  </r>
  <r>
    <x v="6"/>
    <s v="Ching's Manchurian Instant Noodles"/>
    <s v="Ching's Manchurian Instant Noodles"/>
    <n v="1500"/>
    <n v="15"/>
    <n v="0"/>
    <n v="5"/>
    <n v="1500"/>
    <n v="15"/>
    <n v="60"/>
    <x v="0"/>
    <n v="60"/>
    <m/>
    <n v="0"/>
    <x v="0"/>
    <x v="0"/>
    <s v="Match"/>
    <x v="2"/>
    <x v="1"/>
  </r>
  <r>
    <x v="6"/>
    <s v="The Whole Truth Peanut Cocoa Mini Protein Bar No Sugar"/>
    <s v="The Whole Truth Peanut Cocoa Mini Protein Bar No Sugar"/>
    <n v="5500"/>
    <n v="55"/>
    <n v="25"/>
    <n v="6"/>
    <n v="4100"/>
    <n v="41"/>
    <n v="27"/>
    <x v="0"/>
    <n v="27"/>
    <m/>
    <n v="14"/>
    <x v="0"/>
    <x v="0"/>
    <s v="Match"/>
    <x v="0"/>
    <x v="1"/>
  </r>
  <r>
    <x v="6"/>
    <s v="Gits Pav Bhaji Ready to Eat"/>
    <s v="Gits Pav Bhaji Ready to Eat"/>
    <n v="11000"/>
    <n v="110"/>
    <n v="22"/>
    <n v="6"/>
    <n v="8500"/>
    <n v="85"/>
    <n v="300"/>
    <x v="0"/>
    <n v="300"/>
    <m/>
    <n v="25"/>
    <x v="0"/>
    <x v="1"/>
    <s v="Error"/>
    <x v="0"/>
    <x v="2"/>
  </r>
  <r>
    <x v="6"/>
    <s v="McCain New Mini Samosa with Cheese Corn Style Filling"/>
    <s v="McCain New Mini Samosa with Cheese Corn Style Filling"/>
    <n v="12000"/>
    <n v="120"/>
    <n v="1"/>
    <n v="2"/>
    <n v="11800"/>
    <n v="118"/>
    <n v="240"/>
    <x v="0"/>
    <n v="240"/>
    <m/>
    <n v="2"/>
    <x v="1"/>
    <x v="1"/>
    <s v="Error"/>
    <x v="1"/>
    <x v="2"/>
  </r>
  <r>
    <x v="6"/>
    <s v="Lijjat Udad Mini Papad"/>
    <s v="Lijjat Udad Mini Papad"/>
    <n v="6000"/>
    <n v="60"/>
    <n v="6"/>
    <n v="6"/>
    <n v="5600"/>
    <n v="56"/>
    <n v="200"/>
    <x v="0"/>
    <n v="200"/>
    <m/>
    <n v="4"/>
    <x v="0"/>
    <x v="1"/>
    <s v="Error"/>
    <x v="1"/>
    <x v="2"/>
  </r>
  <r>
    <x v="6"/>
    <s v="McCain Herb &amp; Garlic Crazy Fries Masala Mix"/>
    <s v="McCain Herb &amp; Garlic Crazy Fries Masala Mix"/>
    <n v="12000"/>
    <n v="120"/>
    <n v="5"/>
    <n v="5"/>
    <n v="11400"/>
    <n v="114"/>
    <n v="400"/>
    <x v="0"/>
    <n v="400"/>
    <m/>
    <n v="6"/>
    <x v="0"/>
    <x v="1"/>
    <s v="Match"/>
    <x v="1"/>
    <x v="2"/>
  </r>
  <r>
    <x v="6"/>
    <s v="Yoga Bar Multigrain Energy Bar Nuts And Seeds"/>
    <s v="Yoga Bar Multigrain Energy Bar Nuts And Seeds"/>
    <n v="4000"/>
    <n v="40"/>
    <n v="12"/>
    <n v="4"/>
    <n v="3500"/>
    <n v="35"/>
    <n v="38"/>
    <x v="0"/>
    <n v="38"/>
    <m/>
    <n v="5"/>
    <x v="0"/>
    <x v="0"/>
    <s v="Error"/>
    <x v="1"/>
    <x v="1"/>
  </r>
  <r>
    <x v="6"/>
    <s v="Ching's Secret Sauce, Green Chilli"/>
    <s v="Ching's Secret Sauce, Green Chilli"/>
    <n v="5500"/>
    <n v="55"/>
    <n v="0"/>
    <n v="5"/>
    <n v="5500"/>
    <n v="55"/>
    <n v="190"/>
    <x v="0"/>
    <n v="190"/>
    <m/>
    <n v="0"/>
    <x v="0"/>
    <x v="1"/>
    <s v="Match"/>
    <x v="2"/>
    <x v="2"/>
  </r>
  <r>
    <x v="6"/>
    <s v="Veeba Pizza Topping"/>
    <s v="Veeba Pizza Topping"/>
    <n v="7500"/>
    <n v="75"/>
    <n v="6"/>
    <n v="4"/>
    <n v="7000"/>
    <n v="70"/>
    <n v="280"/>
    <x v="0"/>
    <n v="280"/>
    <m/>
    <n v="5"/>
    <x v="0"/>
    <x v="1"/>
    <s v="Error"/>
    <x v="1"/>
    <x v="2"/>
  </r>
  <r>
    <x v="6"/>
    <s v="Switz Paratha Puff"/>
    <s v="Switz Paratha Puff"/>
    <n v="11000"/>
    <n v="110"/>
    <n v="4"/>
    <n v="6"/>
    <n v="10500"/>
    <n v="105"/>
    <n v="400"/>
    <x v="0"/>
    <n v="400"/>
    <m/>
    <n v="5"/>
    <x v="0"/>
    <x v="1"/>
    <s v="Error"/>
    <x v="1"/>
    <x v="2"/>
  </r>
  <r>
    <x v="6"/>
    <s v="New Kellogg's Muesli with 21% Fruit, Nut &amp; Seeds"/>
    <s v="New Kellogg's Muesli with 21% Fruit, Nut &amp; Seeds"/>
    <n v="32500"/>
    <n v="325"/>
    <n v="6"/>
    <n v="6"/>
    <n v="30500"/>
    <n v="305"/>
    <n v="500"/>
    <x v="0"/>
    <n v="500"/>
    <m/>
    <n v="20"/>
    <x v="0"/>
    <x v="2"/>
    <s v="Match"/>
    <x v="1"/>
    <x v="2"/>
  </r>
  <r>
    <x v="6"/>
    <s v="The Whole Truth Double Cocoa Mini Protein Bar No Sugar"/>
    <s v="The Whole Truth Double Cocoa Mini Protein Bar No Sugar"/>
    <n v="5500"/>
    <n v="55"/>
    <n v="20"/>
    <n v="5"/>
    <n v="4400"/>
    <n v="44"/>
    <n v="27"/>
    <x v="0"/>
    <n v="27"/>
    <m/>
    <n v="11"/>
    <x v="0"/>
    <x v="0"/>
    <s v="Match"/>
    <x v="0"/>
    <x v="1"/>
  </r>
  <r>
    <x v="6"/>
    <s v="Sunfeast Yippee Tricolor Pasta Seasoning"/>
    <s v="Sunfeast Yippee Tricolor Pasta Seasoning"/>
    <n v="2800"/>
    <n v="28"/>
    <n v="17"/>
    <n v="1"/>
    <n v="2300"/>
    <n v="23"/>
    <n v="65"/>
    <x v="0"/>
    <n v="65"/>
    <m/>
    <n v="5"/>
    <x v="1"/>
    <x v="0"/>
    <s v="Error"/>
    <x v="0"/>
    <x v="1"/>
  </r>
  <r>
    <x v="6"/>
    <s v="Wingreens Cheesy Chipotle Sauce"/>
    <s v="Wingreens Cheesy Chipotle Sauce"/>
    <n v="9900"/>
    <n v="99"/>
    <n v="49"/>
    <n v="1"/>
    <n v="5000"/>
    <n v="50"/>
    <n v="130"/>
    <x v="0"/>
    <n v="130"/>
    <m/>
    <n v="49"/>
    <x v="1"/>
    <x v="1"/>
    <s v="Match"/>
    <x v="0"/>
    <x v="2"/>
  </r>
  <r>
    <x v="6"/>
    <s v="Maggi Rich Tomato Ketchup"/>
    <s v="Maggi Rich Tomato Ketchup"/>
    <n v="10500"/>
    <n v="105"/>
    <n v="4"/>
    <n v="2"/>
    <n v="10000"/>
    <n v="100"/>
    <n v="500"/>
    <x v="0"/>
    <n v="500"/>
    <m/>
    <n v="5"/>
    <x v="1"/>
    <x v="1"/>
    <s v="Error"/>
    <x v="1"/>
    <x v="2"/>
  </r>
  <r>
    <x v="6"/>
    <s v="The Whole Truth Dark Chocolate Peanut Butter - Creamy"/>
    <s v="The Whole Truth Dark Chocolate Peanut Butter - Creamy"/>
    <n v="23500"/>
    <n v="235"/>
    <n v="25"/>
    <n v="6"/>
    <n v="17400"/>
    <n v="174"/>
    <n v="325"/>
    <x v="0"/>
    <n v="325"/>
    <m/>
    <n v="61"/>
    <x v="0"/>
    <x v="2"/>
    <s v="Error"/>
    <x v="0"/>
    <x v="2"/>
  </r>
  <r>
    <x v="6"/>
    <s v="Godrej Yummiez Chicken Nuggets"/>
    <s v="Godrej Yummiez Chicken Nuggets"/>
    <n v="32500"/>
    <n v="325"/>
    <n v="9"/>
    <n v="1"/>
    <n v="29300"/>
    <n v="293"/>
    <n v="500"/>
    <x v="0"/>
    <n v="500"/>
    <m/>
    <n v="32"/>
    <x v="1"/>
    <x v="2"/>
    <s v="Error"/>
    <x v="1"/>
    <x v="2"/>
  </r>
  <r>
    <x v="6"/>
    <s v="Go Cheese Spread Plain"/>
    <s v="Go Cheese Spread Plain"/>
    <n v="9900"/>
    <n v="99"/>
    <n v="5"/>
    <n v="6"/>
    <n v="9400"/>
    <n v="94"/>
    <n v="200"/>
    <x v="0"/>
    <n v="200"/>
    <m/>
    <n v="5"/>
    <x v="0"/>
    <x v="1"/>
    <s v="Match"/>
    <x v="1"/>
    <x v="2"/>
  </r>
  <r>
    <x v="6"/>
    <s v="Kellogg's Real Almond &amp; Honey Corn Flakes"/>
    <s v="Kellogg's Real Almond &amp; Honey Corn Flakes"/>
    <n v="17500"/>
    <n v="175"/>
    <n v="9"/>
    <n v="6"/>
    <n v="15800"/>
    <n v="158"/>
    <n v="300"/>
    <x v="0"/>
    <n v="300"/>
    <m/>
    <n v="17"/>
    <x v="0"/>
    <x v="2"/>
    <s v="Error"/>
    <x v="1"/>
    <x v="2"/>
  </r>
  <r>
    <x v="6"/>
    <s v="The Whole Truth Vegan Almond Choco Fudge Energy Bar No Sugar"/>
    <s v="The Whole Truth Vegan Almond Choco Fudge Energy Bar No Sugar"/>
    <n v="6000"/>
    <n v="60"/>
    <n v="20"/>
    <n v="6"/>
    <n v="4800"/>
    <n v="48"/>
    <n v="40"/>
    <x v="0"/>
    <n v="40"/>
    <m/>
    <n v="12"/>
    <x v="0"/>
    <x v="0"/>
    <s v="Match"/>
    <x v="0"/>
    <x v="1"/>
  </r>
  <r>
    <x v="6"/>
    <s v="Prasuma Vegetable Momos"/>
    <s v="Prasuma Vegetable Momos"/>
    <n v="27000"/>
    <n v="270"/>
    <n v="0"/>
    <n v="5"/>
    <n v="27000"/>
    <n v="270"/>
    <n v="24"/>
    <x v="0"/>
    <n v="24"/>
    <m/>
    <n v="0"/>
    <x v="0"/>
    <x v="2"/>
    <s v="Match"/>
    <x v="2"/>
    <x v="1"/>
  </r>
  <r>
    <x v="6"/>
    <s v="MTR Upma"/>
    <s v="MTR Upma"/>
    <n v="5000"/>
    <n v="50"/>
    <n v="10"/>
    <n v="6"/>
    <n v="4500"/>
    <n v="45"/>
    <n v="160"/>
    <x v="0"/>
    <n v="160"/>
    <m/>
    <n v="5"/>
    <x v="0"/>
    <x v="0"/>
    <s v="Match"/>
    <x v="1"/>
    <x v="2"/>
  </r>
  <r>
    <x v="6"/>
    <s v="Ching's Schezwan Masala Instant Noodles"/>
    <s v="Ching's Schezwan Masala Instant Noodles"/>
    <n v="6000"/>
    <n v="60"/>
    <n v="0"/>
    <n v="1"/>
    <n v="6000"/>
    <n v="60"/>
    <n v="240"/>
    <x v="0"/>
    <n v="240"/>
    <m/>
    <n v="0"/>
    <x v="1"/>
    <x v="1"/>
    <s v="Match"/>
    <x v="2"/>
    <x v="2"/>
  </r>
  <r>
    <x v="6"/>
    <s v="The Whole Truth Cranberry Protein Bar No Sugar"/>
    <s v="The Whole Truth Cranberry Protein Bar No Sugar"/>
    <n v="10000"/>
    <n v="100"/>
    <n v="26"/>
    <n v="6"/>
    <n v="7400"/>
    <n v="74"/>
    <n v="52"/>
    <x v="0"/>
    <n v="52"/>
    <m/>
    <n v="26"/>
    <x v="0"/>
    <x v="1"/>
    <s v="Match"/>
    <x v="0"/>
    <x v="1"/>
  </r>
  <r>
    <x v="6"/>
    <s v="Saffola Yummy Masala Noodles"/>
    <s v="Saffola Yummy Masala Noodles"/>
    <n v="2000"/>
    <n v="20"/>
    <n v="0"/>
    <n v="2"/>
    <n v="2000"/>
    <n v="20"/>
    <n v="46"/>
    <x v="0"/>
    <n v="46"/>
    <m/>
    <n v="0"/>
    <x v="1"/>
    <x v="0"/>
    <s v="Match"/>
    <x v="2"/>
    <x v="1"/>
  </r>
  <r>
    <x v="6"/>
    <s v="Veeba English Mustard"/>
    <s v="Veeba English Mustard"/>
    <n v="7400"/>
    <n v="74"/>
    <n v="6"/>
    <n v="2"/>
    <n v="6900"/>
    <n v="69"/>
    <n v="300"/>
    <x v="0"/>
    <n v="300"/>
    <m/>
    <n v="5"/>
    <x v="1"/>
    <x v="1"/>
    <s v="Error"/>
    <x v="1"/>
    <x v="2"/>
  </r>
  <r>
    <x v="6"/>
    <s v="Dabur Hommade Tamarind Paste"/>
    <s v="Dabur Hommade Tamarind Paste"/>
    <n v="4800"/>
    <n v="48"/>
    <n v="6"/>
    <n v="6"/>
    <n v="4500"/>
    <n v="45"/>
    <n v="200"/>
    <x v="0"/>
    <n v="200"/>
    <m/>
    <n v="3"/>
    <x v="0"/>
    <x v="0"/>
    <s v="Match"/>
    <x v="1"/>
    <x v="2"/>
  </r>
  <r>
    <x v="6"/>
    <s v="Yoga Bar Breakfast Muesli - Almond Caramel (No Added Sugar)"/>
    <s v="Yoga Bar Breakfast Muesli - Almond Caramel (No Added Sugar)"/>
    <n v="32500"/>
    <n v="325"/>
    <n v="4"/>
    <n v="6"/>
    <n v="30900"/>
    <n v="309"/>
    <n v="400"/>
    <x v="0"/>
    <n v="400"/>
    <m/>
    <n v="16"/>
    <x v="0"/>
    <x v="2"/>
    <s v="Error"/>
    <x v="1"/>
    <x v="2"/>
  </r>
  <r>
    <x v="6"/>
    <s v="The Whole Truth Mini Protein Bar - Peanut Butter No Added Sugar"/>
    <s v="The Whole Truth Mini Protein Bar - Peanut Butter No Added Sugar"/>
    <n v="5500"/>
    <n v="55"/>
    <n v="25"/>
    <n v="6"/>
    <n v="4100"/>
    <n v="41"/>
    <n v="27"/>
    <x v="0"/>
    <n v="27"/>
    <m/>
    <n v="14"/>
    <x v="0"/>
    <x v="0"/>
    <s v="Match"/>
    <x v="0"/>
    <x v="1"/>
  </r>
  <r>
    <x v="6"/>
    <s v="ITC Master Chef Crispy Chicken Fries"/>
    <s v="ITC Master Chef Crispy Chicken Fries"/>
    <n v="17000"/>
    <n v="170"/>
    <n v="4"/>
    <n v="3"/>
    <n v="16200"/>
    <n v="162"/>
    <n v="280"/>
    <x v="0"/>
    <n v="280"/>
    <m/>
    <n v="8"/>
    <x v="0"/>
    <x v="2"/>
    <s v="Error"/>
    <x v="1"/>
    <x v="2"/>
  </r>
  <r>
    <x v="6"/>
    <s v="Kelloggs Corn Flakes"/>
    <s v="Kelloggs Corn Flakes"/>
    <n v="9900"/>
    <n v="99"/>
    <n v="13"/>
    <n v="6"/>
    <n v="8600"/>
    <n v="86"/>
    <n v="250"/>
    <x v="0"/>
    <n v="250"/>
    <m/>
    <n v="13"/>
    <x v="0"/>
    <x v="1"/>
    <s v="Match"/>
    <x v="1"/>
    <x v="2"/>
  </r>
  <r>
    <x v="6"/>
    <s v="Nissin Cup Noodles Tangy Tomato"/>
    <s v="Nissin Cup Noodles Tangy Tomato"/>
    <n v="5000"/>
    <n v="50"/>
    <n v="10"/>
    <n v="2"/>
    <n v="4500"/>
    <n v="45"/>
    <n v="70"/>
    <x v="0"/>
    <n v="70"/>
    <m/>
    <n v="5"/>
    <x v="1"/>
    <x v="0"/>
    <s v="Match"/>
    <x v="1"/>
    <x v="1"/>
  </r>
  <r>
    <x v="6"/>
    <s v="Smith &amp; Jones White Pasta Sauce Mix"/>
    <s v="Smith &amp; Jones White Pasta Sauce Mix"/>
    <n v="4000"/>
    <n v="40"/>
    <n v="0"/>
    <n v="3"/>
    <n v="4000"/>
    <n v="40"/>
    <n v="46"/>
    <x v="0"/>
    <n v="46"/>
    <m/>
    <n v="0"/>
    <x v="0"/>
    <x v="0"/>
    <s v="Match"/>
    <x v="2"/>
    <x v="1"/>
  </r>
  <r>
    <x v="6"/>
    <s v="Sunfeast Yippee! Pasta Treat - Sour Cream Onion"/>
    <s v="Sunfeast Yippee! Pasta Treat - Sour Cream Onion"/>
    <n v="2800"/>
    <n v="28"/>
    <n v="10"/>
    <n v="1"/>
    <n v="2500"/>
    <n v="25"/>
    <n v="65"/>
    <x v="0"/>
    <n v="65"/>
    <m/>
    <n v="3"/>
    <x v="1"/>
    <x v="0"/>
    <s v="Error"/>
    <x v="1"/>
    <x v="1"/>
  </r>
  <r>
    <x v="6"/>
    <s v="Mothers Recipe Tamrind Date Chutney"/>
    <s v="Mothers Recipe Tamrind Date Chutney"/>
    <n v="5500"/>
    <n v="55"/>
    <n v="9"/>
    <n v="2"/>
    <n v="5000"/>
    <n v="50"/>
    <n v="200"/>
    <x v="0"/>
    <n v="200"/>
    <m/>
    <n v="5"/>
    <x v="1"/>
    <x v="1"/>
    <s v="Match"/>
    <x v="1"/>
    <x v="2"/>
  </r>
  <r>
    <x v="6"/>
    <s v="Veeba Mint Mayonnaise"/>
    <s v="Veeba Mint Mayonnaise"/>
    <n v="16900"/>
    <n v="169"/>
    <n v="8"/>
    <n v="4"/>
    <n v="15500"/>
    <n v="155"/>
    <n v="300"/>
    <x v="0"/>
    <n v="300"/>
    <m/>
    <n v="14"/>
    <x v="0"/>
    <x v="2"/>
    <s v="Match"/>
    <x v="1"/>
    <x v="2"/>
  </r>
  <r>
    <x v="6"/>
    <s v="Mccain Emotibites - Crispy Happy Potato Snack"/>
    <s v="Mccain Emotibites - Crispy Happy Potato Snack"/>
    <n v="13000"/>
    <n v="130"/>
    <n v="0"/>
    <n v="6"/>
    <n v="12900"/>
    <n v="129"/>
    <n v="415"/>
    <x v="0"/>
    <n v="415"/>
    <m/>
    <n v="1"/>
    <x v="0"/>
    <x v="1"/>
    <s v="Error"/>
    <x v="2"/>
    <x v="2"/>
  </r>
  <r>
    <x v="6"/>
    <s v="The Whole Truth Energy Bar Choco Cranberry Fudge"/>
    <s v="The Whole Truth Energy Bar Choco Cranberry Fudge"/>
    <n v="6000"/>
    <n v="60"/>
    <n v="26"/>
    <n v="6"/>
    <n v="4400"/>
    <n v="44"/>
    <n v="40"/>
    <x v="0"/>
    <n v="40"/>
    <m/>
    <n v="16"/>
    <x v="0"/>
    <x v="0"/>
    <s v="Error"/>
    <x v="0"/>
    <x v="1"/>
  </r>
  <r>
    <x v="6"/>
    <s v="Godrej Yummiez Chicken Lucknowi Seekh Kebab"/>
    <s v="Godrej Yummiez Chicken Lucknowi Seekh Kebab"/>
    <n v="26000"/>
    <n v="260"/>
    <n v="10"/>
    <n v="4"/>
    <n v="23400"/>
    <n v="234"/>
    <n v="400"/>
    <x v="0"/>
    <n v="400"/>
    <m/>
    <n v="26"/>
    <x v="0"/>
    <x v="2"/>
    <s v="Match"/>
    <x v="1"/>
    <x v="2"/>
  </r>
  <r>
    <x v="6"/>
    <s v="Prasuma Vegetable Momos"/>
    <s v="Prasuma Vegetable Momos"/>
    <n v="15000"/>
    <n v="150"/>
    <n v="0"/>
    <n v="5"/>
    <n v="15000"/>
    <n v="150"/>
    <n v="580"/>
    <x v="0"/>
    <n v="10"/>
    <m/>
    <n v="0"/>
    <x v="0"/>
    <x v="2"/>
    <s v="Match"/>
    <x v="2"/>
    <x v="0"/>
  </r>
  <r>
    <x v="6"/>
    <s v="Mother's Recipe Mixed Pickle"/>
    <s v="Mother's Recipe Mixed Pickle"/>
    <n v="8500"/>
    <n v="85"/>
    <n v="9"/>
    <n v="2"/>
    <n v="7700"/>
    <n v="77"/>
    <n v="300"/>
    <x v="0"/>
    <n v="300"/>
    <m/>
    <n v="8"/>
    <x v="1"/>
    <x v="1"/>
    <s v="Match"/>
    <x v="1"/>
    <x v="2"/>
  </r>
  <r>
    <x v="6"/>
    <s v="Sunfeast Yippee! Pasta Treat - Sour Cream Onion"/>
    <s v="Sunfeast Yippee! Pasta Treat - Sour Cream Onion"/>
    <n v="2800"/>
    <n v="28"/>
    <n v="17"/>
    <n v="3"/>
    <n v="2300"/>
    <n v="23"/>
    <n v="65"/>
    <x v="0"/>
    <n v="65"/>
    <m/>
    <n v="5"/>
    <x v="0"/>
    <x v="0"/>
    <s v="Error"/>
    <x v="0"/>
    <x v="1"/>
  </r>
  <r>
    <x v="6"/>
    <s v="The Whole Truth Peanut Cocoa Protein Bar No Sugar"/>
    <s v="The Whole Truth Peanut Cocoa Protein Bar No Sugar"/>
    <n v="10000"/>
    <n v="100"/>
    <n v="26"/>
    <n v="6"/>
    <n v="7400"/>
    <n v="74"/>
    <n v="52"/>
    <x v="0"/>
    <n v="52"/>
    <m/>
    <n v="26"/>
    <x v="0"/>
    <x v="1"/>
    <s v="Match"/>
    <x v="0"/>
    <x v="1"/>
  </r>
  <r>
    <x v="6"/>
    <s v="Yoga Bar Breakfast Muesli - Chocolate &amp; Cranberry"/>
    <s v="Yoga Bar Breakfast Muesli - Chocolate &amp; Cranberry"/>
    <n v="32500"/>
    <n v="325"/>
    <n v="4"/>
    <n v="6"/>
    <n v="30900"/>
    <n v="309"/>
    <n v="400"/>
    <x v="0"/>
    <n v="400"/>
    <m/>
    <n v="16"/>
    <x v="0"/>
    <x v="2"/>
    <s v="Error"/>
    <x v="1"/>
    <x v="2"/>
  </r>
  <r>
    <x v="6"/>
    <s v="Sunfeast YiPPee! Magic Masala Noodles"/>
    <s v="Sunfeast YiPPee! Magic Masala Noodles"/>
    <n v="7000"/>
    <n v="70"/>
    <n v="10"/>
    <n v="3"/>
    <n v="6300"/>
    <n v="63"/>
    <n v="405"/>
    <x v="0"/>
    <n v="405"/>
    <m/>
    <n v="7"/>
    <x v="0"/>
    <x v="1"/>
    <s v="Match"/>
    <x v="1"/>
    <x v="2"/>
  </r>
  <r>
    <x v="6"/>
    <s v="Veeba Sweet Onion Sauce"/>
    <s v="Veeba Sweet Onion Sauce"/>
    <n v="14100"/>
    <n v="141"/>
    <n v="14"/>
    <n v="4"/>
    <n v="12100"/>
    <n v="121"/>
    <n v="350"/>
    <x v="0"/>
    <n v="350"/>
    <m/>
    <n v="20"/>
    <x v="0"/>
    <x v="1"/>
    <s v="Match"/>
    <x v="1"/>
    <x v="2"/>
  </r>
  <r>
    <x v="6"/>
    <s v="Quaker Oats Breakfast Cereals - With Flavour Mix Nutritious Rich Source Of Energy"/>
    <s v="Quaker Oats Breakfast Cereals - With Flavour Mix Nutritious Rich Source Of Energy"/>
    <n v="4900"/>
    <n v="49"/>
    <n v="8"/>
    <n v="6"/>
    <n v="4500"/>
    <n v="45"/>
    <n v="200"/>
    <x v="0"/>
    <n v="200"/>
    <m/>
    <n v="4"/>
    <x v="0"/>
    <x v="0"/>
    <s v="Match"/>
    <x v="1"/>
    <x v="2"/>
  </r>
  <r>
    <x v="6"/>
    <s v="Mother's Recipe Tamarind Paste"/>
    <s v="Mother's Recipe Tamarind Paste"/>
    <n v="5000"/>
    <n v="50"/>
    <n v="2"/>
    <n v="6"/>
    <n v="4900"/>
    <n v="49"/>
    <n v="200"/>
    <x v="0"/>
    <n v="200"/>
    <m/>
    <n v="1"/>
    <x v="0"/>
    <x v="0"/>
    <s v="Match"/>
    <x v="1"/>
    <x v="2"/>
  </r>
  <r>
    <x v="6"/>
    <s v="Yogabar No Added Sugar Protein Bar Brownie"/>
    <s v="Yogabar No Added Sugar Protein Bar Brownie"/>
    <n v="12500"/>
    <n v="125"/>
    <n v="15"/>
    <n v="4"/>
    <n v="10600"/>
    <n v="106"/>
    <n v="60"/>
    <x v="0"/>
    <n v="60"/>
    <m/>
    <n v="19"/>
    <x v="0"/>
    <x v="1"/>
    <s v="Match"/>
    <x v="1"/>
    <x v="1"/>
  </r>
  <r>
    <x v="6"/>
    <s v="Bambino Popular Vermicelli"/>
    <s v="Bambino Popular Vermicelli"/>
    <n v="4000"/>
    <n v="40"/>
    <n v="2"/>
    <n v="3"/>
    <n v="3900"/>
    <n v="39"/>
    <n v="400"/>
    <x v="0"/>
    <n v="400"/>
    <m/>
    <n v="1"/>
    <x v="0"/>
    <x v="0"/>
    <s v="Error"/>
    <x v="1"/>
    <x v="2"/>
  </r>
  <r>
    <x v="6"/>
    <s v="Ching's Secret Mix Veg Instant Soup"/>
    <s v="Ching's Secret Mix Veg Instant Soup"/>
    <n v="1000"/>
    <n v="10"/>
    <n v="0"/>
    <n v="3"/>
    <n v="1000"/>
    <n v="10"/>
    <n v="15"/>
    <x v="0"/>
    <n v="15"/>
    <m/>
    <n v="0"/>
    <x v="0"/>
    <x v="0"/>
    <s v="Match"/>
    <x v="2"/>
    <x v="1"/>
  </r>
  <r>
    <x v="6"/>
    <s v="Mother's Recipe Pickle - Red Stuffed Chilli"/>
    <s v="Mother's Recipe Pickle - Red Stuffed Chilli"/>
    <n v="14500"/>
    <n v="145"/>
    <n v="11"/>
    <n v="3"/>
    <n v="12900"/>
    <n v="129"/>
    <n v="400"/>
    <x v="0"/>
    <n v="400"/>
    <m/>
    <n v="16"/>
    <x v="0"/>
    <x v="1"/>
    <s v="Match"/>
    <x v="1"/>
    <x v="2"/>
  </r>
  <r>
    <x v="6"/>
    <s v="Kellogg's No Added Sugar Muesli"/>
    <s v="Kellogg's No Added Sugar Muesli"/>
    <n v="33500"/>
    <n v="335"/>
    <n v="11"/>
    <n v="6"/>
    <n v="29800"/>
    <n v="298"/>
    <n v="500"/>
    <x v="0"/>
    <n v="500"/>
    <m/>
    <n v="37"/>
    <x v="0"/>
    <x v="2"/>
    <s v="Match"/>
    <x v="1"/>
    <x v="2"/>
  </r>
  <r>
    <x v="6"/>
    <s v="Veeba Salsa Dip"/>
    <s v="Veeba Salsa Dip"/>
    <n v="11900"/>
    <n v="119"/>
    <n v="6"/>
    <n v="6"/>
    <n v="11100"/>
    <n v="111"/>
    <n v="360"/>
    <x v="0"/>
    <n v="360"/>
    <m/>
    <n v="8"/>
    <x v="0"/>
    <x v="1"/>
    <s v="Error"/>
    <x v="1"/>
    <x v="2"/>
  </r>
  <r>
    <x v="6"/>
    <s v="Veeba Thousand Island Dressing"/>
    <s v="Veeba Thousand Island Dressing"/>
    <n v="14900"/>
    <n v="149"/>
    <n v="8"/>
    <n v="6"/>
    <n v="13700"/>
    <n v="137"/>
    <n v="300"/>
    <x v="0"/>
    <n v="300"/>
    <m/>
    <n v="12"/>
    <x v="0"/>
    <x v="1"/>
    <s v="Match"/>
    <x v="1"/>
    <x v="2"/>
  </r>
  <r>
    <x v="6"/>
    <s v="Baggry's Crunchy Muesli Almond Raisins &amp; Honey"/>
    <s v="Baggry's Crunchy Muesli Almond Raisins &amp; Honey"/>
    <n v="13000"/>
    <n v="130"/>
    <n v="0"/>
    <n v="5"/>
    <n v="13000"/>
    <n v="130"/>
    <n v="200"/>
    <x v="0"/>
    <n v="200"/>
    <m/>
    <n v="0"/>
    <x v="0"/>
    <x v="1"/>
    <s v="Match"/>
    <x v="2"/>
    <x v="2"/>
  </r>
  <r>
    <x v="6"/>
    <s v="Knorr Chinese Hot And Sour Veg Soup"/>
    <s v="Knorr Chinese Hot And Sour Veg Soup"/>
    <n v="5500"/>
    <n v="55"/>
    <n v="3"/>
    <n v="1"/>
    <n v="5300"/>
    <n v="53"/>
    <n v="43"/>
    <x v="0"/>
    <n v="43"/>
    <m/>
    <n v="2"/>
    <x v="1"/>
    <x v="1"/>
    <s v="Error"/>
    <x v="1"/>
    <x v="1"/>
  </r>
  <r>
    <x v="6"/>
    <s v="Go Cheese Spread - Garlic"/>
    <s v="Go Cheese Spread - Garlic"/>
    <n v="9900"/>
    <n v="99"/>
    <n v="5"/>
    <n v="6"/>
    <n v="9400"/>
    <n v="94"/>
    <n v="200"/>
    <x v="0"/>
    <n v="200"/>
    <m/>
    <n v="5"/>
    <x v="0"/>
    <x v="1"/>
    <s v="Match"/>
    <x v="1"/>
    <x v="2"/>
  </r>
  <r>
    <x v="6"/>
    <s v="The Whole Truth Peanut Butter With Dates - Creamy No Sugar"/>
    <s v="The Whole Truth Peanut Butter With Dates - Creamy No Sugar"/>
    <n v="21500"/>
    <n v="215"/>
    <n v="9"/>
    <n v="6"/>
    <n v="19400"/>
    <n v="194"/>
    <n v="325"/>
    <x v="0"/>
    <n v="325"/>
    <m/>
    <n v="21"/>
    <x v="0"/>
    <x v="2"/>
    <s v="Error"/>
    <x v="1"/>
    <x v="2"/>
  </r>
  <r>
    <x v="6"/>
    <s v="Zorabian Chicken Smoked Ham"/>
    <s v="Zorabian Chicken Smoked Ham"/>
    <n v="20500"/>
    <n v="205"/>
    <n v="5"/>
    <n v="1"/>
    <n v="19400"/>
    <n v="194"/>
    <n v="250"/>
    <x v="0"/>
    <n v="250"/>
    <m/>
    <n v="11"/>
    <x v="1"/>
    <x v="2"/>
    <s v="Match"/>
    <x v="1"/>
    <x v="2"/>
  </r>
  <r>
    <x v="6"/>
    <s v="Kissan Pineapple Jam"/>
    <s v="Kissan Pineapple Jam"/>
    <n v="16500"/>
    <n v="165"/>
    <n v="9"/>
    <n v="1"/>
    <n v="14900"/>
    <n v="149"/>
    <n v="500"/>
    <x v="0"/>
    <n v="500"/>
    <m/>
    <n v="16"/>
    <x v="1"/>
    <x v="1"/>
    <s v="Error"/>
    <x v="1"/>
    <x v="2"/>
  </r>
  <r>
    <x v="6"/>
    <s v="Smith &amp; Jones Masala Noodles"/>
    <s v="Smith &amp; Jones Masala Noodles"/>
    <n v="8900"/>
    <n v="89"/>
    <n v="0"/>
    <n v="5"/>
    <n v="8900"/>
    <n v="89"/>
    <n v="480"/>
    <x v="0"/>
    <n v="480"/>
    <m/>
    <n v="0"/>
    <x v="0"/>
    <x v="1"/>
    <s v="Match"/>
    <x v="2"/>
    <x v="2"/>
  </r>
  <r>
    <x v="6"/>
    <s v="Nestle Nestle Nan Pro Follow-Up Formula"/>
    <s v="Nestle Nestle Nan Pro Follow-Up Formula"/>
    <n v="65000"/>
    <n v="650"/>
    <n v="0"/>
    <n v="6"/>
    <n v="65000"/>
    <n v="650"/>
    <n v="400"/>
    <x v="0"/>
    <n v="400"/>
    <m/>
    <n v="0"/>
    <x v="0"/>
    <x v="2"/>
    <s v="Match"/>
    <x v="2"/>
    <x v="2"/>
  </r>
  <r>
    <x v="6"/>
    <s v="Sunfeast Yippee! Power Up Atta Noodles"/>
    <s v="Sunfeast Yippee! Power Up Atta Noodles"/>
    <n v="9600"/>
    <n v="96"/>
    <n v="15"/>
    <n v="6"/>
    <n v="8100"/>
    <n v="81"/>
    <n v="280"/>
    <x v="0"/>
    <n v="280"/>
    <m/>
    <n v="15"/>
    <x v="0"/>
    <x v="1"/>
    <s v="Error"/>
    <x v="1"/>
    <x v="2"/>
  </r>
  <r>
    <x v="6"/>
    <s v="McCain Super Wedges"/>
    <s v="McCain Super Wedges"/>
    <n v="12000"/>
    <n v="120"/>
    <n v="7"/>
    <n v="6"/>
    <n v="11100"/>
    <n v="111"/>
    <n v="400"/>
    <x v="0"/>
    <n v="400"/>
    <m/>
    <n v="9"/>
    <x v="0"/>
    <x v="1"/>
    <s v="Error"/>
    <x v="1"/>
    <x v="2"/>
  </r>
  <r>
    <x v="6"/>
    <s v="Kellogg's Crunchy Granola Honey, Almonds, Strawberries &amp; Pumpkin Seeds"/>
    <s v="Kellogg's Crunchy Granola Honey, Almonds, Strawberries &amp; Pumpkin Seeds"/>
    <n v="33000"/>
    <n v="330"/>
    <n v="10"/>
    <n v="1"/>
    <n v="29400"/>
    <n v="294"/>
    <n v="450"/>
    <x v="0"/>
    <n v="450"/>
    <m/>
    <n v="36"/>
    <x v="1"/>
    <x v="2"/>
    <s v="Error"/>
    <x v="1"/>
    <x v="2"/>
  </r>
  <r>
    <x v="6"/>
    <s v="Kellogg's Chocos"/>
    <s v="Kellogg's Chocos"/>
    <n v="13000"/>
    <n v="130"/>
    <n v="10"/>
    <n v="6"/>
    <n v="11700"/>
    <n v="117"/>
    <n v="250"/>
    <x v="0"/>
    <n v="250"/>
    <m/>
    <n v="13"/>
    <x v="0"/>
    <x v="1"/>
    <s v="Match"/>
    <x v="1"/>
    <x v="2"/>
  </r>
  <r>
    <x v="6"/>
    <s v="Ching's Secret Just Soak - Whole Wheat Veg Hakka Noodle"/>
    <s v="Ching's Secret Just Soak - Whole Wheat Veg Hakka Noodle"/>
    <n v="3200"/>
    <n v="32"/>
    <n v="0"/>
    <n v="3"/>
    <n v="3200"/>
    <n v="32"/>
    <n v="150"/>
    <x v="0"/>
    <n v="150"/>
    <m/>
    <n v="0"/>
    <x v="0"/>
    <x v="0"/>
    <s v="Match"/>
    <x v="2"/>
    <x v="2"/>
  </r>
  <r>
    <x v="6"/>
    <s v="The Whole Truth Vegan Fig Apricot &amp; Orange Energy Bar No Sugar"/>
    <s v="The Whole Truth Vegan Fig Apricot &amp; Orange Energy Bar No Sugar"/>
    <n v="6000"/>
    <n v="60"/>
    <n v="20"/>
    <n v="6"/>
    <n v="4800"/>
    <n v="48"/>
    <n v="40"/>
    <x v="0"/>
    <n v="40"/>
    <m/>
    <n v="12"/>
    <x v="0"/>
    <x v="0"/>
    <s v="Match"/>
    <x v="0"/>
    <x v="1"/>
  </r>
  <r>
    <x v="6"/>
    <s v="Saffola Veggie Twist Masala Oats"/>
    <s v="Saffola Veggie Twist Masala Oats"/>
    <n v="19500"/>
    <n v="195"/>
    <n v="12"/>
    <n v="2"/>
    <n v="17100"/>
    <n v="171"/>
    <n v="500"/>
    <x v="0"/>
    <n v="500"/>
    <m/>
    <n v="24"/>
    <x v="1"/>
    <x v="2"/>
    <s v="Match"/>
    <x v="1"/>
    <x v="2"/>
  </r>
  <r>
    <x v="6"/>
    <s v="ITC Master Chef Classic Aloo Tikki"/>
    <s v="ITC Master Chef Classic Aloo Tikki"/>
    <n v="8000"/>
    <n v="80"/>
    <n v="10"/>
    <n v="3"/>
    <n v="7200"/>
    <n v="72"/>
    <n v="320"/>
    <x v="0"/>
    <n v="320"/>
    <m/>
    <n v="8"/>
    <x v="0"/>
    <x v="1"/>
    <s v="Match"/>
    <x v="1"/>
    <x v="2"/>
  </r>
  <r>
    <x v="6"/>
    <s v="Smith &amp; Jones Pink Pasta Sauce Mix"/>
    <s v="Smith &amp; Jones Pink Pasta Sauce Mix"/>
    <n v="4000"/>
    <n v="40"/>
    <n v="0"/>
    <n v="4"/>
    <n v="4000"/>
    <n v="40"/>
    <n v="46"/>
    <x v="0"/>
    <n v="46"/>
    <m/>
    <n v="0"/>
    <x v="0"/>
    <x v="0"/>
    <s v="Match"/>
    <x v="2"/>
    <x v="1"/>
  </r>
  <r>
    <x v="6"/>
    <s v="Wingreens Farms Chipotle Dip"/>
    <s v="Wingreens Farms Chipotle Dip"/>
    <n v="20000"/>
    <n v="200"/>
    <n v="25"/>
    <n v="1"/>
    <n v="15000"/>
    <n v="150"/>
    <n v="180"/>
    <x v="0"/>
    <n v="180"/>
    <m/>
    <n v="50"/>
    <x v="1"/>
    <x v="2"/>
    <s v="Match"/>
    <x v="0"/>
    <x v="2"/>
  </r>
  <r>
    <x v="6"/>
    <s v="Kellogg's Real Almond &amp; Honey Corn Flakes"/>
    <s v="Kellogg's Real Almond &amp; Honey Corn Flakes"/>
    <n v="55000"/>
    <n v="550"/>
    <n v="5"/>
    <n v="3"/>
    <n v="52000"/>
    <n v="520"/>
    <n v="1000"/>
    <x v="0"/>
    <n v="1"/>
    <m/>
    <n v="30"/>
    <x v="0"/>
    <x v="2"/>
    <s v="Match"/>
    <x v="1"/>
    <x v="0"/>
  </r>
  <r>
    <x v="6"/>
    <s v="Kellogg's Crunchy Granola Chocolate &amp; Almonds"/>
    <s v="Kellogg's Crunchy Granola Chocolate &amp; Almonds"/>
    <n v="33000"/>
    <n v="330"/>
    <n v="10"/>
    <n v="3"/>
    <n v="29400"/>
    <n v="294"/>
    <n v="450"/>
    <x v="0"/>
    <n v="450"/>
    <m/>
    <n v="36"/>
    <x v="0"/>
    <x v="2"/>
    <s v="Error"/>
    <x v="1"/>
    <x v="2"/>
  </r>
  <r>
    <x v="6"/>
    <s v="Cornitos Cornitos Taco Shells - 6 Inches"/>
    <s v="Cornitos Cornitos Taco Shells - 6 Inches"/>
    <n v="16000"/>
    <n v="160"/>
    <n v="20"/>
    <n v="4"/>
    <n v="12800"/>
    <n v="128"/>
    <n v="180"/>
    <x v="0"/>
    <n v="180"/>
    <m/>
    <n v="32"/>
    <x v="0"/>
    <x v="1"/>
    <s v="Match"/>
    <x v="0"/>
    <x v="2"/>
  </r>
  <r>
    <x v="6"/>
    <s v="Ching's Secret Singapore Curry Instant Noodles"/>
    <s v="Ching's Secret Singapore Curry Instant Noodles"/>
    <n v="1500"/>
    <n v="15"/>
    <n v="0"/>
    <n v="3"/>
    <n v="1500"/>
    <n v="15"/>
    <n v="60"/>
    <x v="0"/>
    <n v="60"/>
    <m/>
    <n v="0"/>
    <x v="0"/>
    <x v="0"/>
    <s v="Match"/>
    <x v="2"/>
    <x v="1"/>
  </r>
  <r>
    <x v="6"/>
    <s v="Mother's Recipe Pickle - Mango"/>
    <s v="Mother's Recipe Pickle - Mango"/>
    <n v="12500"/>
    <n v="125"/>
    <n v="9"/>
    <n v="6"/>
    <n v="11300"/>
    <n v="113"/>
    <n v="400"/>
    <x v="0"/>
    <n v="500"/>
    <m/>
    <n v="12"/>
    <x v="0"/>
    <x v="1"/>
    <s v="Error"/>
    <x v="1"/>
    <x v="2"/>
  </r>
  <r>
    <x v="6"/>
    <s v="Godrej Yummiez Chilli Chicken Sausages"/>
    <s v="Godrej Yummiez Chilli Chicken Sausages"/>
    <n v="16000"/>
    <n v="160"/>
    <n v="10"/>
    <n v="3"/>
    <n v="14400"/>
    <n v="144"/>
    <n v="250"/>
    <x v="0"/>
    <n v="250"/>
    <m/>
    <n v="16"/>
    <x v="0"/>
    <x v="1"/>
    <s v="Match"/>
    <x v="1"/>
    <x v="2"/>
  </r>
  <r>
    <x v="6"/>
    <s v="Pedigree Dentastix Dog Treat Oral Care for Adult Medium Breed"/>
    <s v="Pedigree Dentastix Dog Treat Oral Care for Adult Medium Breed"/>
    <n v="17500"/>
    <n v="175"/>
    <n v="20"/>
    <n v="6"/>
    <n v="14000"/>
    <n v="140"/>
    <n v="180"/>
    <x v="0"/>
    <n v="180"/>
    <m/>
    <n v="35"/>
    <x v="0"/>
    <x v="1"/>
    <s v="Match"/>
    <x v="0"/>
    <x v="2"/>
  </r>
  <r>
    <x v="6"/>
    <s v="Maggi Hot &amp; Sweet - Tomato Chilli Sauce"/>
    <s v="Maggi Hot &amp; Sweet - Tomato Chilli Sauce"/>
    <n v="17000"/>
    <n v="170"/>
    <n v="10"/>
    <n v="1"/>
    <n v="15300"/>
    <n v="153"/>
    <n v="1000"/>
    <x v="0"/>
    <n v="1"/>
    <m/>
    <n v="17"/>
    <x v="1"/>
    <x v="2"/>
    <s v="Match"/>
    <x v="1"/>
    <x v="0"/>
  </r>
  <r>
    <x v="6"/>
    <s v="Ching's Secret Asian Hot Instant Soup"/>
    <s v="Ching's Secret Asian Hot Instant Soup"/>
    <n v="1500"/>
    <n v="15"/>
    <n v="0"/>
    <n v="3"/>
    <n v="1500"/>
    <n v="15"/>
    <n v="15"/>
    <x v="0"/>
    <n v="15"/>
    <m/>
    <n v="0"/>
    <x v="0"/>
    <x v="0"/>
    <s v="Match"/>
    <x v="2"/>
    <x v="1"/>
  </r>
  <r>
    <x v="6"/>
    <s v="Kellogg’s Chocos Protein And Fibre Of 1 Roti"/>
    <s v="Kellogg’s Chocos Protein And Fibre Of 1 Roti"/>
    <n v="49900"/>
    <n v="499"/>
    <n v="11"/>
    <n v="6"/>
    <n v="44400"/>
    <n v="444"/>
    <n v="1200"/>
    <x v="0"/>
    <n v="1"/>
    <m/>
    <n v="55"/>
    <x v="0"/>
    <x v="2"/>
    <s v="Match"/>
    <x v="1"/>
    <x v="0"/>
  </r>
  <r>
    <x v="6"/>
    <s v="Mother's Recipe Pickle - Mango"/>
    <s v="Mother's Recipe Pickle - Mango"/>
    <n v="14900"/>
    <n v="149"/>
    <n v="26"/>
    <n v="4"/>
    <n v="10900"/>
    <n v="109"/>
    <n v="500"/>
    <x v="0"/>
    <n v="500"/>
    <m/>
    <n v="40"/>
    <x v="0"/>
    <x v="1"/>
    <s v="Error"/>
    <x v="0"/>
    <x v="2"/>
  </r>
  <r>
    <x v="6"/>
    <s v="Chings Secret Manchurian Instant Noodle"/>
    <s v="Chings Secret Manchurian Instant Noodle"/>
    <n v="6000"/>
    <n v="60"/>
    <n v="0"/>
    <n v="6"/>
    <n v="6000"/>
    <n v="60"/>
    <n v="240"/>
    <x v="0"/>
    <n v="240"/>
    <m/>
    <n v="0"/>
    <x v="0"/>
    <x v="1"/>
    <s v="Match"/>
    <x v="2"/>
    <x v="2"/>
  </r>
  <r>
    <x v="6"/>
    <s v="Kellogg's Original Corn Flakes"/>
    <s v="Kellogg's Original Corn Flakes"/>
    <n v="31000"/>
    <n v="310"/>
    <n v="6"/>
    <n v="6"/>
    <n v="29000"/>
    <n v="290"/>
    <n v="875"/>
    <x v="0"/>
    <n v="875"/>
    <m/>
    <n v="20"/>
    <x v="0"/>
    <x v="2"/>
    <s v="Match"/>
    <x v="1"/>
    <x v="0"/>
  </r>
  <r>
    <x v="6"/>
    <s v="Ching's Singapore Curry Instant Noodles"/>
    <s v="Ching's Singapore Curry Instant Noodles"/>
    <n v="6000"/>
    <n v="60"/>
    <n v="0"/>
    <n v="4"/>
    <n v="6000"/>
    <n v="60"/>
    <n v="240"/>
    <x v="0"/>
    <n v="240"/>
    <m/>
    <n v="0"/>
    <x v="0"/>
    <x v="1"/>
    <s v="Match"/>
    <x v="2"/>
    <x v="2"/>
  </r>
  <r>
    <x v="6"/>
    <s v="Kellogg's Almonds And Cranberries Granola"/>
    <s v="Kellogg's Almonds And Cranberries Granola"/>
    <n v="33000"/>
    <n v="330"/>
    <n v="6"/>
    <n v="6"/>
    <n v="31000"/>
    <n v="310"/>
    <n v="460"/>
    <x v="0"/>
    <n v="460"/>
    <m/>
    <n v="20"/>
    <x v="0"/>
    <x v="2"/>
    <s v="Match"/>
    <x v="1"/>
    <x v="2"/>
  </r>
  <r>
    <x v="6"/>
    <s v="Nestle Ceregrow Multigrain Cereal with Milk and Fruits - 3 to 6 years"/>
    <s v="Nestle Ceregrow Multigrain Cereal with Milk and Fruits - 3 to 6 years"/>
    <n v="29200"/>
    <n v="292"/>
    <n v="0"/>
    <n v="6"/>
    <n v="29200"/>
    <n v="292"/>
    <n v="300"/>
    <x v="0"/>
    <n v="300"/>
    <m/>
    <n v="0"/>
    <x v="0"/>
    <x v="2"/>
    <s v="Match"/>
    <x v="2"/>
    <x v="2"/>
  </r>
  <r>
    <x v="6"/>
    <s v="MTR 3 Minute Breakfast - Magic Masala Upma"/>
    <s v="MTR 3 Minute Breakfast - Magic Masala Upma"/>
    <n v="2500"/>
    <n v="25"/>
    <n v="0"/>
    <n v="6"/>
    <n v="2500"/>
    <n v="25"/>
    <n v="60"/>
    <x v="0"/>
    <n v="60"/>
    <m/>
    <n v="0"/>
    <x v="0"/>
    <x v="0"/>
    <s v="Match"/>
    <x v="2"/>
    <x v="1"/>
  </r>
  <r>
    <x v="6"/>
    <s v="Smith &amp; Jones Masala Noodles"/>
    <s v="Smith &amp; Jones Masala Noodles"/>
    <n v="6800"/>
    <n v="68"/>
    <n v="10"/>
    <n v="5"/>
    <n v="6100"/>
    <n v="61"/>
    <n v="360"/>
    <x v="0"/>
    <n v="360"/>
    <m/>
    <n v="7"/>
    <x v="0"/>
    <x v="1"/>
    <s v="Match"/>
    <x v="1"/>
    <x v="2"/>
  </r>
  <r>
    <x v="6"/>
    <s v="Knorr Classic Tomato Soup With 100% Real Vegetabls, No Added Preservatives"/>
    <s v="Knorr Classic Tomato Soup With 100% Real Vegetabls, No Added Preservatives"/>
    <n v="5500"/>
    <n v="55"/>
    <n v="0"/>
    <n v="6"/>
    <n v="5500"/>
    <n v="55"/>
    <n v="53"/>
    <x v="0"/>
    <n v="53"/>
    <m/>
    <n v="0"/>
    <x v="0"/>
    <x v="1"/>
    <s v="Match"/>
    <x v="2"/>
    <x v="1"/>
  </r>
  <r>
    <x v="6"/>
    <s v="Godrej Yummiez Chicken Punjabi Tikka"/>
    <s v="Godrej Yummiez Chicken Punjabi Tikka"/>
    <n v="29500"/>
    <n v="295"/>
    <n v="9"/>
    <n v="6"/>
    <n v="26600"/>
    <n v="266"/>
    <n v="360"/>
    <x v="0"/>
    <n v="360"/>
    <m/>
    <n v="29"/>
    <x v="0"/>
    <x v="2"/>
    <s v="Error"/>
    <x v="1"/>
    <x v="2"/>
  </r>
  <r>
    <x v="6"/>
    <s v="Kellogg's Corn Flakes"/>
    <s v="Kellogg's Corn Flakes"/>
    <n v="42500"/>
    <n v="425"/>
    <n v="9"/>
    <n v="1"/>
    <n v="38300"/>
    <n v="383"/>
    <n v="1000"/>
    <x v="0"/>
    <n v="1"/>
    <m/>
    <n v="42"/>
    <x v="1"/>
    <x v="2"/>
    <s v="Error"/>
    <x v="1"/>
    <x v="0"/>
  </r>
  <r>
    <x v="6"/>
    <s v="Kelloggs Chocos"/>
    <s v="Kelloggs Chocos"/>
    <n v="17000"/>
    <n v="170"/>
    <n v="5"/>
    <n v="4"/>
    <n v="16000"/>
    <n v="160"/>
    <n v="385"/>
    <x v="0"/>
    <n v="385"/>
    <m/>
    <n v="10"/>
    <x v="0"/>
    <x v="2"/>
    <s v="Error"/>
    <x v="1"/>
    <x v="2"/>
  </r>
  <r>
    <x v="6"/>
    <s v="Pedigree Puppy Dry Dog Food Food Chicken &amp; Milk"/>
    <s v="Pedigree Puppy Dry Dog Food Food Chicken &amp; Milk"/>
    <n v="29000"/>
    <n v="290"/>
    <n v="20"/>
    <n v="6"/>
    <n v="23200"/>
    <n v="232"/>
    <n v="1200"/>
    <x v="0"/>
    <n v="1200"/>
    <m/>
    <n v="58"/>
    <x v="0"/>
    <x v="2"/>
    <s v="Match"/>
    <x v="0"/>
    <x v="0"/>
  </r>
  <r>
    <x v="6"/>
    <s v="Ching's Secret Lemon Coriander Instant Soup"/>
    <s v="Ching's Secret Lemon Coriander Instant Soup"/>
    <n v="1500"/>
    <n v="15"/>
    <n v="0"/>
    <n v="5"/>
    <n v="1500"/>
    <n v="15"/>
    <n v="15"/>
    <x v="0"/>
    <n v="15"/>
    <m/>
    <n v="0"/>
    <x v="0"/>
    <x v="0"/>
    <s v="Match"/>
    <x v="2"/>
    <x v="1"/>
  </r>
  <r>
    <x v="6"/>
    <s v="Nestle Cerelac Baby Cereal With Milk Wheat-Rice Mixed Fruit"/>
    <s v="Nestle Cerelac Baby Cereal With Milk Wheat-Rice Mixed Fruit"/>
    <n v="26100"/>
    <n v="261"/>
    <n v="0"/>
    <n v="6"/>
    <n v="26100"/>
    <n v="261"/>
    <n v="300"/>
    <x v="0"/>
    <n v="300"/>
    <m/>
    <n v="0"/>
    <x v="0"/>
    <x v="2"/>
    <s v="Match"/>
    <x v="2"/>
    <x v="2"/>
  </r>
  <r>
    <x v="6"/>
    <s v="Kelloggs Chocos - Moons &amp; Stars"/>
    <s v="Kelloggs Chocos - Moons &amp; Stars"/>
    <n v="66000"/>
    <n v="660"/>
    <n v="40"/>
    <n v="4"/>
    <n v="39600"/>
    <n v="396"/>
    <n v="1200"/>
    <x v="0"/>
    <n v="1"/>
    <m/>
    <n v="264"/>
    <x v="0"/>
    <x v="2"/>
    <s v="Match"/>
    <x v="0"/>
    <x v="0"/>
  </r>
  <r>
    <x v="6"/>
    <s v="ITC Master Chef Chicken Galouti Kebab"/>
    <s v="ITC Master Chef Chicken Galouti Kebab"/>
    <n v="17000"/>
    <n v="170"/>
    <n v="4"/>
    <n v="2"/>
    <n v="16200"/>
    <n v="162"/>
    <n v="210"/>
    <x v="0"/>
    <n v="210"/>
    <m/>
    <n v="8"/>
    <x v="1"/>
    <x v="2"/>
    <s v="Error"/>
    <x v="1"/>
    <x v="2"/>
  </r>
  <r>
    <x v="6"/>
    <s v="Yogabar 100% Pure Peanut Butter Creamy &amp; Yummy Unsweetened"/>
    <s v="Yogabar 100% Pure Peanut Butter Creamy &amp; Yummy Unsweetened"/>
    <n v="22900"/>
    <n v="229"/>
    <n v="10"/>
    <n v="6"/>
    <n v="20600"/>
    <n v="206"/>
    <n v="400"/>
    <x v="0"/>
    <n v="400"/>
    <m/>
    <n v="23"/>
    <x v="0"/>
    <x v="2"/>
    <s v="Match"/>
    <x v="1"/>
    <x v="2"/>
  </r>
  <r>
    <x v="6"/>
    <s v="Kitchens Of India Palak Paneer"/>
    <s v="Kitchens Of India Palak Paneer"/>
    <n v="13000"/>
    <n v="130"/>
    <n v="30"/>
    <n v="6"/>
    <n v="9100"/>
    <n v="91"/>
    <n v="285"/>
    <x v="0"/>
    <n v="285"/>
    <m/>
    <n v="39"/>
    <x v="0"/>
    <x v="1"/>
    <s v="Match"/>
    <x v="0"/>
    <x v="2"/>
  </r>
  <r>
    <x v="6"/>
    <s v="Kelloggs Chocos Fills Double Chocolat"/>
    <s v="Kelloggs Chocos Fills Double Chocolat"/>
    <n v="9900"/>
    <n v="99"/>
    <n v="11"/>
    <n v="6"/>
    <n v="8800"/>
    <n v="88"/>
    <n v="175"/>
    <x v="0"/>
    <n v="175"/>
    <m/>
    <n v="11"/>
    <x v="0"/>
    <x v="1"/>
    <s v="Match"/>
    <x v="1"/>
    <x v="2"/>
  </r>
  <r>
    <x v="6"/>
    <s v="Soulfull Ragi Bites Choco Fills"/>
    <s v="Soulfull Ragi Bites Choco Fills"/>
    <n v="16900"/>
    <n v="169"/>
    <n v="5"/>
    <n v="4"/>
    <n v="16000"/>
    <n v="160"/>
    <n v="250"/>
    <x v="0"/>
    <n v="250"/>
    <m/>
    <n v="9"/>
    <x v="0"/>
    <x v="2"/>
    <s v="Match"/>
    <x v="1"/>
    <x v="2"/>
  </r>
  <r>
    <x v="6"/>
    <s v="Figaro Sliced Black Olive"/>
    <s v="Figaro Sliced Black Olive"/>
    <n v="17900"/>
    <n v="179"/>
    <n v="0"/>
    <n v="6"/>
    <n v="17900"/>
    <n v="179"/>
    <n v="450"/>
    <x v="0"/>
    <n v="450"/>
    <m/>
    <n v="0"/>
    <x v="0"/>
    <x v="2"/>
    <s v="Match"/>
    <x v="2"/>
    <x v="2"/>
  </r>
  <r>
    <x v="6"/>
    <s v="Veeba Barbeque Sauce"/>
    <s v="Veeba Barbeque Sauce"/>
    <n v="14900"/>
    <n v="149"/>
    <n v="8"/>
    <n v="6"/>
    <n v="13700"/>
    <n v="137"/>
    <n v="330"/>
    <x v="0"/>
    <n v="330"/>
    <m/>
    <n v="12"/>
    <x v="0"/>
    <x v="1"/>
    <s v="Match"/>
    <x v="1"/>
    <x v="2"/>
  </r>
  <r>
    <x v="6"/>
    <s v="The Whole Truth Vegan Mocha Almond Fudge Energy Bar No Sugar"/>
    <s v="The Whole Truth Vegan Mocha Almond Fudge Energy Bar No Sugar"/>
    <n v="6000"/>
    <n v="60"/>
    <n v="20"/>
    <n v="6"/>
    <n v="4800"/>
    <n v="48"/>
    <n v="40"/>
    <x v="0"/>
    <n v="40"/>
    <m/>
    <n v="12"/>
    <x v="0"/>
    <x v="0"/>
    <s v="Match"/>
    <x v="0"/>
    <x v="1"/>
  </r>
  <r>
    <x v="6"/>
    <s v="The Whole Truth - Nuts, Fruits &amp; Seeds Muesli"/>
    <s v="The Whole Truth - Nuts, Fruits &amp; Seeds Muesli"/>
    <n v="32500"/>
    <n v="325"/>
    <n v="20"/>
    <n v="6"/>
    <n v="26000"/>
    <n v="260"/>
    <n v="350"/>
    <x v="0"/>
    <n v="350"/>
    <m/>
    <n v="65"/>
    <x v="0"/>
    <x v="2"/>
    <s v="Match"/>
    <x v="0"/>
    <x v="2"/>
  </r>
  <r>
    <x v="6"/>
    <s v="Pantai Green Curry Paste"/>
    <s v="Pantai Green Curry Paste"/>
    <n v="15000"/>
    <n v="150"/>
    <n v="14"/>
    <n v="5"/>
    <n v="12800"/>
    <n v="128"/>
    <n v="114"/>
    <x v="0"/>
    <n v="114"/>
    <m/>
    <n v="22"/>
    <x v="0"/>
    <x v="1"/>
    <s v="Error"/>
    <x v="1"/>
    <x v="2"/>
  </r>
  <r>
    <x v="6"/>
    <s v="Kelloggs Special K"/>
    <s v="Kelloggs Special K"/>
    <n v="21000"/>
    <n v="210"/>
    <n v="8"/>
    <n v="5"/>
    <n v="19200"/>
    <n v="192"/>
    <n v="435"/>
    <x v="0"/>
    <n v="435"/>
    <m/>
    <n v="18"/>
    <x v="0"/>
    <x v="2"/>
    <s v="Error"/>
    <x v="1"/>
    <x v="2"/>
  </r>
  <r>
    <x v="6"/>
    <s v="Moi Soi Sichuan Chilli Oil- For Stir Fry Marinade Spread &amp; Dip"/>
    <s v="Moi Soi Sichuan Chilli Oil- For Stir Fry Marinade Spread &amp; Dip"/>
    <n v="28000"/>
    <n v="280"/>
    <n v="50"/>
    <n v="5"/>
    <n v="14000"/>
    <n v="140"/>
    <n v="175"/>
    <x v="0"/>
    <n v="175"/>
    <m/>
    <n v="140"/>
    <x v="0"/>
    <x v="1"/>
    <s v="Match"/>
    <x v="0"/>
    <x v="2"/>
  </r>
  <r>
    <x v="6"/>
    <s v="Mother's Recipe Madras Appalam"/>
    <s v="Mother's Recipe Madras Appalam"/>
    <n v="5000"/>
    <n v="50"/>
    <n v="10"/>
    <n v="6"/>
    <n v="4500"/>
    <n v="45"/>
    <n v="100"/>
    <x v="0"/>
    <n v="100"/>
    <m/>
    <n v="5"/>
    <x v="0"/>
    <x v="0"/>
    <s v="Match"/>
    <x v="1"/>
    <x v="1"/>
  </r>
  <r>
    <x v="6"/>
    <s v="Top Ramen Masala Oat Masala"/>
    <s v="Top Ramen Masala Oat Masala"/>
    <n v="8000"/>
    <n v="80"/>
    <n v="10"/>
    <n v="6"/>
    <n v="7200"/>
    <n v="72"/>
    <n v="280"/>
    <x v="0"/>
    <n v="280"/>
    <m/>
    <n v="8"/>
    <x v="0"/>
    <x v="1"/>
    <s v="Match"/>
    <x v="1"/>
    <x v="2"/>
  </r>
  <r>
    <x v="6"/>
    <s v="Saffola Everyday Peppy Tomato Masala Oats"/>
    <s v="Saffola Everyday Peppy Tomato Masala Oats"/>
    <n v="19500"/>
    <n v="195"/>
    <n v="12"/>
    <n v="6"/>
    <n v="17100"/>
    <n v="171"/>
    <n v="500"/>
    <x v="0"/>
    <n v="500"/>
    <m/>
    <n v="24"/>
    <x v="0"/>
    <x v="2"/>
    <s v="Match"/>
    <x v="1"/>
    <x v="2"/>
  </r>
  <r>
    <x v="6"/>
    <s v="Ching's Secret Instant Noodles, Hot Garlic"/>
    <s v="Ching's Secret Instant Noodles, Hot Garlic"/>
    <n v="6000"/>
    <n v="60"/>
    <n v="0"/>
    <n v="4"/>
    <n v="6000"/>
    <n v="60"/>
    <n v="240"/>
    <x v="0"/>
    <n v="240"/>
    <m/>
    <n v="0"/>
    <x v="0"/>
    <x v="1"/>
    <s v="Match"/>
    <x v="2"/>
    <x v="2"/>
  </r>
  <r>
    <x v="6"/>
    <s v="Kitchens Of India Chicken Chettinad"/>
    <s v="Kitchens Of India Chicken Chettinad"/>
    <n v="20000"/>
    <n v="200"/>
    <n v="30"/>
    <n v="1"/>
    <n v="14000"/>
    <n v="140"/>
    <n v="285"/>
    <x v="0"/>
    <n v="285"/>
    <m/>
    <n v="60"/>
    <x v="1"/>
    <x v="1"/>
    <s v="Match"/>
    <x v="0"/>
    <x v="2"/>
  </r>
  <r>
    <x v="6"/>
    <s v="Nestle Cerelac Wheat - Stage 1"/>
    <s v="Nestle Cerelac Wheat - Stage 1"/>
    <n v="19000"/>
    <n v="190"/>
    <n v="0"/>
    <n v="6"/>
    <n v="19000"/>
    <n v="190"/>
    <n v="300"/>
    <x v="0"/>
    <n v="300"/>
    <m/>
    <n v="0"/>
    <x v="0"/>
    <x v="2"/>
    <s v="Match"/>
    <x v="2"/>
    <x v="2"/>
  </r>
  <r>
    <x v="6"/>
    <s v="Sumeru Aloo Paratha"/>
    <s v="Sumeru Aloo Paratha"/>
    <n v="11900"/>
    <n v="119"/>
    <n v="5"/>
    <n v="6"/>
    <n v="11300"/>
    <n v="113"/>
    <n v="400"/>
    <x v="0"/>
    <n v="400"/>
    <m/>
    <n v="6"/>
    <x v="0"/>
    <x v="1"/>
    <s v="Match"/>
    <x v="1"/>
    <x v="2"/>
  </r>
  <r>
    <x v="6"/>
    <s v="ITC Master Chef Veggie Pizza Pocket"/>
    <s v="ITC Master Chef Veggie Pizza Pocket"/>
    <n v="17000"/>
    <n v="170"/>
    <n v="4"/>
    <n v="4"/>
    <n v="16200"/>
    <n v="162"/>
    <n v="340"/>
    <x v="0"/>
    <n v="340"/>
    <m/>
    <n v="8"/>
    <x v="0"/>
    <x v="2"/>
    <s v="Error"/>
    <x v="1"/>
    <x v="2"/>
  </r>
  <r>
    <x v="6"/>
    <s v="Wingreens Farms Tangy Cheese Pita Chips &amp; Mexican Salsa Dip"/>
    <s v="Wingreens Farms Tangy Cheese Pita Chips &amp; Mexican Salsa Dip"/>
    <n v="6000"/>
    <n v="60"/>
    <n v="15"/>
    <n v="1"/>
    <n v="5100"/>
    <n v="51"/>
    <n v="70"/>
    <x v="0"/>
    <n v="70"/>
    <m/>
    <n v="9"/>
    <x v="1"/>
    <x v="1"/>
    <s v="Match"/>
    <x v="1"/>
    <x v="1"/>
  </r>
  <r>
    <x v="6"/>
    <s v="Ching's Secret Manchow Soup"/>
    <s v="Ching's Secret Manchow Soup"/>
    <n v="5500"/>
    <n v="55"/>
    <n v="0"/>
    <n v="3"/>
    <n v="5500"/>
    <n v="55"/>
    <n v="55"/>
    <x v="0"/>
    <n v="55"/>
    <m/>
    <n v="0"/>
    <x v="0"/>
    <x v="1"/>
    <s v="Match"/>
    <x v="2"/>
    <x v="1"/>
  </r>
  <r>
    <x v="6"/>
    <s v="Veeba Carrot &amp; Cucumber Sandwich Spread"/>
    <s v="Veeba Carrot &amp; Cucumber Sandwich Spread"/>
    <n v="8500"/>
    <n v="85"/>
    <n v="10"/>
    <n v="6"/>
    <n v="7600"/>
    <n v="76"/>
    <n v="250"/>
    <x v="0"/>
    <n v="250"/>
    <m/>
    <n v="9"/>
    <x v="0"/>
    <x v="1"/>
    <s v="Error"/>
    <x v="1"/>
    <x v="2"/>
  </r>
  <r>
    <x v="6"/>
    <s v="Kellogg's Real Almond &amp; Honey Corn Flakes"/>
    <s v="Kellogg's Real Almond &amp; Honey Corn Flakes"/>
    <n v="37000"/>
    <n v="370"/>
    <n v="12"/>
    <n v="3"/>
    <n v="32400"/>
    <n v="324"/>
    <n v="650"/>
    <x v="0"/>
    <n v="650"/>
    <m/>
    <n v="46"/>
    <x v="0"/>
    <x v="2"/>
    <s v="Match"/>
    <x v="1"/>
    <x v="0"/>
  </r>
  <r>
    <x v="6"/>
    <s v="Kitchens Of India Mughlai Paneer"/>
    <s v="Kitchens Of India Mughlai Paneer"/>
    <n v="16000"/>
    <n v="160"/>
    <n v="30"/>
    <n v="4"/>
    <n v="11200"/>
    <n v="112"/>
    <n v="285"/>
    <x v="0"/>
    <n v="285"/>
    <m/>
    <n v="48"/>
    <x v="0"/>
    <x v="1"/>
    <s v="Match"/>
    <x v="0"/>
    <x v="2"/>
  </r>
  <r>
    <x v="6"/>
    <s v="Ching's Secret Just Soak - Veg Hakka Noodles"/>
    <s v="Ching's Secret Just Soak - Veg Hakka Noodles"/>
    <n v="3000"/>
    <n v="30"/>
    <n v="0"/>
    <n v="5"/>
    <n v="3000"/>
    <n v="30"/>
    <n v="150"/>
    <x v="0"/>
    <n v="150"/>
    <m/>
    <n v="0"/>
    <x v="0"/>
    <x v="0"/>
    <s v="Match"/>
    <x v="2"/>
    <x v="2"/>
  </r>
  <r>
    <x v="6"/>
    <s v="Ching's Secret Chowmein Hakka Noodles Masala"/>
    <s v="Ching's Secret Chowmein Hakka Noodles Masala"/>
    <n v="6000"/>
    <n v="60"/>
    <n v="10"/>
    <n v="2"/>
    <n v="5400"/>
    <n v="54"/>
    <n v="100"/>
    <x v="0"/>
    <n v="100"/>
    <m/>
    <n v="6"/>
    <x v="1"/>
    <x v="1"/>
    <s v="Match"/>
    <x v="1"/>
    <x v="1"/>
  </r>
  <r>
    <x v="6"/>
    <s v="The Whole Truth Dark Chocolate Peanut Butter - Crunchy"/>
    <s v="The Whole Truth Dark Chocolate Peanut Butter - Crunchy"/>
    <n v="23500"/>
    <n v="235"/>
    <n v="20"/>
    <n v="5"/>
    <n v="18800"/>
    <n v="188"/>
    <n v="325"/>
    <x v="0"/>
    <n v="325"/>
    <m/>
    <n v="47"/>
    <x v="0"/>
    <x v="2"/>
    <s v="Match"/>
    <x v="0"/>
    <x v="2"/>
  </r>
  <r>
    <x v="6"/>
    <s v="Mother's Recipe Bhel Puri Chutney"/>
    <s v="Mother's Recipe Bhel Puri Chutney"/>
    <n v="5500"/>
    <n v="55"/>
    <n v="9"/>
    <n v="4"/>
    <n v="5000"/>
    <n v="50"/>
    <n v="200"/>
    <x v="0"/>
    <n v="200"/>
    <m/>
    <n v="5"/>
    <x v="0"/>
    <x v="1"/>
    <s v="Match"/>
    <x v="1"/>
    <x v="2"/>
  </r>
  <r>
    <x v="6"/>
    <s v="Kelloggs Chocos Moon &amp; Stars"/>
    <s v="Kelloggs Chocos Moon &amp; Stars"/>
    <n v="33000"/>
    <n v="330"/>
    <n v="10"/>
    <n v="6"/>
    <n v="29400"/>
    <n v="294"/>
    <n v="680"/>
    <x v="0"/>
    <n v="680"/>
    <m/>
    <n v="36"/>
    <x v="0"/>
    <x v="2"/>
    <s v="Error"/>
    <x v="1"/>
    <x v="0"/>
  </r>
  <r>
    <x v="6"/>
    <s v="Mother's Recipe Lime Pickle"/>
    <s v="Mother's Recipe Lime Pickle"/>
    <n v="12000"/>
    <n v="120"/>
    <n v="5"/>
    <n v="1"/>
    <n v="11400"/>
    <n v="114"/>
    <n v="400"/>
    <x v="0"/>
    <n v="400"/>
    <m/>
    <n v="6"/>
    <x v="1"/>
    <x v="1"/>
    <s v="Match"/>
    <x v="1"/>
    <x v="2"/>
  </r>
  <r>
    <x v="6"/>
    <s v="Kitchens of India Dal Makhani"/>
    <s v="Kitchens of India Dal Makhani"/>
    <n v="11000"/>
    <n v="110"/>
    <n v="30"/>
    <n v="2"/>
    <n v="7700"/>
    <n v="77"/>
    <n v="285"/>
    <x v="0"/>
    <n v="285"/>
    <m/>
    <n v="33"/>
    <x v="1"/>
    <x v="1"/>
    <s v="Match"/>
    <x v="0"/>
    <x v="2"/>
  </r>
  <r>
    <x v="6"/>
    <s v="Pantai Light Soy Sauce"/>
    <s v="Pantai Light Soy Sauce"/>
    <n v="27500"/>
    <n v="275"/>
    <n v="14"/>
    <n v="5"/>
    <n v="23400"/>
    <n v="234"/>
    <n v="200"/>
    <x v="0"/>
    <n v="200"/>
    <m/>
    <n v="41"/>
    <x v="0"/>
    <x v="2"/>
    <s v="Error"/>
    <x v="1"/>
    <x v="2"/>
  </r>
  <r>
    <x v="6"/>
    <s v="Ching's Secret Sweet Corn Soup"/>
    <s v="Ching's Secret Sweet Corn Soup"/>
    <n v="5500"/>
    <n v="55"/>
    <n v="0"/>
    <n v="6"/>
    <n v="5500"/>
    <n v="55"/>
    <n v="55"/>
    <x v="0"/>
    <n v="55"/>
    <m/>
    <n v="0"/>
    <x v="0"/>
    <x v="1"/>
    <s v="Match"/>
    <x v="2"/>
    <x v="1"/>
  </r>
  <r>
    <x v="6"/>
    <s v="Top Ramen Noodles, Atta"/>
    <s v="Top Ramen Noodles, Atta"/>
    <n v="8000"/>
    <n v="80"/>
    <n v="0"/>
    <n v="1"/>
    <n v="8000"/>
    <n v="80"/>
    <n v="280"/>
    <x v="0"/>
    <n v="280"/>
    <m/>
    <n v="0"/>
    <x v="1"/>
    <x v="1"/>
    <s v="Match"/>
    <x v="2"/>
    <x v="2"/>
  </r>
  <r>
    <x v="6"/>
    <s v="Cantina Tortilla Dip Sauce Sour Creamy Tex Mex"/>
    <s v="Cantina Tortilla Dip Sauce Sour Creamy Tex Mex"/>
    <n v="22500"/>
    <n v="225"/>
    <n v="15"/>
    <n v="5"/>
    <n v="19100"/>
    <n v="191"/>
    <n v="190"/>
    <x v="0"/>
    <n v="190"/>
    <m/>
    <n v="34"/>
    <x v="0"/>
    <x v="2"/>
    <s v="Match"/>
    <x v="1"/>
    <x v="2"/>
  </r>
  <r>
    <x v="6"/>
    <s v="Dabur Hommade - Rajasthan Ki Garlic Chutne"/>
    <s v="Dabur Hommade - Rajasthan Ki Garlic Chutne"/>
    <n v="6500"/>
    <n v="65"/>
    <n v="6"/>
    <n v="6"/>
    <n v="6100"/>
    <n v="61"/>
    <n v="200"/>
    <x v="0"/>
    <n v="200"/>
    <m/>
    <n v="4"/>
    <x v="0"/>
    <x v="1"/>
    <s v="Match"/>
    <x v="1"/>
    <x v="2"/>
  </r>
  <r>
    <x v="6"/>
    <s v="MTR Seviyan Vermicelli"/>
    <s v="MTR Seviyan Vermicelli"/>
    <n v="4200"/>
    <n v="42"/>
    <n v="0"/>
    <n v="2"/>
    <n v="4200"/>
    <n v="42"/>
    <n v="400"/>
    <x v="0"/>
    <n v="400"/>
    <m/>
    <n v="0"/>
    <x v="1"/>
    <x v="0"/>
    <s v="Match"/>
    <x v="2"/>
    <x v="2"/>
  </r>
  <r>
    <x v="6"/>
    <s v="Pantai Oyster Sauce"/>
    <s v="Pantai Oyster Sauce"/>
    <n v="27500"/>
    <n v="275"/>
    <n v="14"/>
    <n v="4"/>
    <n v="23400"/>
    <n v="234"/>
    <n v="200"/>
    <x v="0"/>
    <n v="200"/>
    <m/>
    <n v="41"/>
    <x v="0"/>
    <x v="2"/>
    <s v="Error"/>
    <x v="1"/>
    <x v="2"/>
  </r>
  <r>
    <x v="6"/>
    <s v="Go Cheese Spread - Four Pepper (Soft &amp; Creamy)"/>
    <s v="Go Cheese Spread - Four Pepper (Soft &amp; Creamy)"/>
    <n v="9900"/>
    <n v="99"/>
    <n v="5"/>
    <n v="6"/>
    <n v="9400"/>
    <n v="94"/>
    <n v="200"/>
    <x v="0"/>
    <n v="200"/>
    <m/>
    <n v="5"/>
    <x v="0"/>
    <x v="1"/>
    <s v="Match"/>
    <x v="1"/>
    <x v="2"/>
  </r>
  <r>
    <x v="6"/>
    <s v="MTR Ready To Eat Paneer Butter Masala"/>
    <s v="MTR Ready To Eat Paneer Butter Masala"/>
    <n v="13500"/>
    <n v="135"/>
    <n v="9"/>
    <n v="2"/>
    <n v="12200"/>
    <n v="122"/>
    <n v="300"/>
    <x v="0"/>
    <n v="300"/>
    <m/>
    <n v="13"/>
    <x v="1"/>
    <x v="1"/>
    <s v="Error"/>
    <x v="1"/>
    <x v="2"/>
  </r>
  <r>
    <x v="6"/>
    <s v="Nestle Lactogen Stage 2 Follow-up Formula Powder"/>
    <s v="Nestle Lactogen Stage 2 Follow-up Formula Powder"/>
    <n v="34000"/>
    <n v="340"/>
    <n v="0"/>
    <n v="2"/>
    <n v="34000"/>
    <n v="340"/>
    <n v="400"/>
    <x v="0"/>
    <n v="400"/>
    <m/>
    <n v="0"/>
    <x v="1"/>
    <x v="2"/>
    <s v="Match"/>
    <x v="2"/>
    <x v="2"/>
  </r>
  <r>
    <x v="6"/>
    <s v="Kellogg's Crunchy Bites Chocos"/>
    <s v="Kellogg's Crunchy Bites Chocos"/>
    <n v="19000"/>
    <n v="190"/>
    <n v="10"/>
    <n v="6"/>
    <n v="17100"/>
    <n v="171"/>
    <n v="375"/>
    <x v="0"/>
    <n v="375"/>
    <m/>
    <n v="19"/>
    <x v="0"/>
    <x v="2"/>
    <s v="Match"/>
    <x v="1"/>
    <x v="2"/>
  </r>
  <r>
    <x v="6"/>
    <s v="Veeba Hot Sweet Tomato Chilli Sauce"/>
    <s v="Veeba Hot Sweet Tomato Chilli Sauce"/>
    <n v="10400"/>
    <n v="104"/>
    <n v="20"/>
    <n v="3"/>
    <n v="8300"/>
    <n v="83"/>
    <n v="500"/>
    <x v="0"/>
    <n v="500"/>
    <m/>
    <n v="21"/>
    <x v="0"/>
    <x v="1"/>
    <s v="Match"/>
    <x v="0"/>
    <x v="2"/>
  </r>
  <r>
    <x v="6"/>
    <s v="Borges Durum Wheat Pasta Superior Quality"/>
    <s v="Borges Durum Wheat Pasta Superior Quality"/>
    <n v="25000"/>
    <n v="250"/>
    <n v="40"/>
    <n v="6"/>
    <n v="14900"/>
    <n v="149"/>
    <n v="500"/>
    <x v="0"/>
    <n v="500"/>
    <m/>
    <n v="101"/>
    <x v="0"/>
    <x v="1"/>
    <s v="Match"/>
    <x v="0"/>
    <x v="2"/>
  </r>
  <r>
    <x v="6"/>
    <s v="Funfoods Peanut Butter Crunchy"/>
    <s v="Funfoods Peanut Butter Crunchy"/>
    <n v="16900"/>
    <n v="169"/>
    <n v="7"/>
    <n v="1"/>
    <n v="15600"/>
    <n v="156"/>
    <n v="400"/>
    <x v="0"/>
    <n v="400"/>
    <m/>
    <n v="13"/>
    <x v="1"/>
    <x v="2"/>
    <s v="Error"/>
    <x v="1"/>
    <x v="2"/>
  </r>
  <r>
    <x v="6"/>
    <s v="Pantai Red Curry Paste"/>
    <s v="Pantai Red Curry Paste"/>
    <n v="6000"/>
    <n v="60"/>
    <n v="0"/>
    <n v="4"/>
    <n v="6000"/>
    <n v="60"/>
    <n v="50"/>
    <x v="0"/>
    <n v="50"/>
    <m/>
    <n v="0"/>
    <x v="0"/>
    <x v="1"/>
    <s v="Match"/>
    <x v="2"/>
    <x v="1"/>
  </r>
  <r>
    <x v="6"/>
    <s v="ITC Master Chef Chicken Seekh Kabab"/>
    <s v="ITC Master Chef Chicken Seekh Kabab"/>
    <n v="32500"/>
    <n v="325"/>
    <n v="0"/>
    <n v="6"/>
    <n v="32500"/>
    <n v="325"/>
    <n v="500"/>
    <x v="0"/>
    <n v="500"/>
    <m/>
    <n v="0"/>
    <x v="0"/>
    <x v="2"/>
    <s v="Match"/>
    <x v="2"/>
    <x v="2"/>
  </r>
  <r>
    <x v="6"/>
    <s v="Del Monte Pizza &amp; Pasta Sauce Spout Pack"/>
    <s v="Del Monte Pizza &amp; Pasta Sauce Spout Pack"/>
    <n v="9900"/>
    <n v="99"/>
    <n v="0"/>
    <n v="3"/>
    <n v="9900"/>
    <n v="99"/>
    <n v="400"/>
    <x v="0"/>
    <n v="400"/>
    <m/>
    <n v="0"/>
    <x v="0"/>
    <x v="1"/>
    <s v="Match"/>
    <x v="2"/>
    <x v="2"/>
  </r>
  <r>
    <x v="6"/>
    <s v="Pantai Sriracha Red Chilli Sauce"/>
    <s v="Pantai Sriracha Red Chilli Sauce"/>
    <n v="22500"/>
    <n v="225"/>
    <n v="15"/>
    <n v="6"/>
    <n v="19100"/>
    <n v="191"/>
    <n v="200"/>
    <x v="0"/>
    <n v="200"/>
    <m/>
    <n v="34"/>
    <x v="0"/>
    <x v="2"/>
    <s v="Match"/>
    <x v="1"/>
    <x v="2"/>
  </r>
  <r>
    <x v="6"/>
    <s v="Hershey's Cocoa Spread"/>
    <s v="Hershey's Cocoa Spread"/>
    <n v="29500"/>
    <n v="295"/>
    <n v="0"/>
    <n v="3"/>
    <n v="29500"/>
    <n v="295"/>
    <n v="350"/>
    <x v="0"/>
    <n v="350"/>
    <m/>
    <n v="0"/>
    <x v="0"/>
    <x v="2"/>
    <s v="Match"/>
    <x v="2"/>
    <x v="2"/>
  </r>
  <r>
    <x v="6"/>
    <s v="Maggi Ghee Tadka Upma Express Pouch"/>
    <s v="Maggi Ghee Tadka Upma Express Pouch"/>
    <n v="2500"/>
    <n v="25"/>
    <n v="0"/>
    <n v="6"/>
    <n v="2500"/>
    <n v="25"/>
    <n v="65"/>
    <x v="0"/>
    <n v="65"/>
    <m/>
    <n v="0"/>
    <x v="0"/>
    <x v="0"/>
    <s v="Match"/>
    <x v="2"/>
    <x v="1"/>
  </r>
  <r>
    <x v="6"/>
    <s v="Ching's Secret Manchurian Noodles"/>
    <s v="Ching's Secret Manchurian Noodles"/>
    <n v="9100"/>
    <n v="91"/>
    <n v="0"/>
    <n v="5"/>
    <n v="9100"/>
    <n v="91"/>
    <n v="360"/>
    <x v="0"/>
    <n v="360"/>
    <m/>
    <n v="0"/>
    <x v="0"/>
    <x v="1"/>
    <s v="Match"/>
    <x v="2"/>
    <x v="2"/>
  </r>
  <r>
    <x v="6"/>
    <s v="Kellogg's All Bran Wheat Flakes"/>
    <s v="Kellogg's All Bran Wheat Flakes"/>
    <n v="22000"/>
    <n v="220"/>
    <n v="6"/>
    <n v="5"/>
    <n v="20500"/>
    <n v="205"/>
    <n v="425"/>
    <x v="0"/>
    <n v="425"/>
    <m/>
    <n v="15"/>
    <x v="0"/>
    <x v="2"/>
    <s v="Error"/>
    <x v="1"/>
    <x v="2"/>
  </r>
  <r>
    <x v="6"/>
    <s v="Yummiez Chicken Breakfast Sausages"/>
    <s v="Yummiez Chicken Breakfast Sausages"/>
    <n v="15000"/>
    <n v="150"/>
    <n v="0"/>
    <n v="3"/>
    <n v="15000"/>
    <n v="150"/>
    <n v="250"/>
    <x v="0"/>
    <n v="250"/>
    <m/>
    <n v="0"/>
    <x v="0"/>
    <x v="2"/>
    <s v="Match"/>
    <x v="2"/>
    <x v="2"/>
  </r>
  <r>
    <x v="6"/>
    <s v="Pantai Red Curry Paste"/>
    <s v="Pantai Red Curry Paste"/>
    <n v="15000"/>
    <n v="150"/>
    <n v="14"/>
    <n v="3"/>
    <n v="12800"/>
    <n v="128"/>
    <n v="114"/>
    <x v="0"/>
    <n v="114"/>
    <m/>
    <n v="22"/>
    <x v="0"/>
    <x v="1"/>
    <s v="Error"/>
    <x v="1"/>
    <x v="2"/>
  </r>
  <r>
    <x v="6"/>
    <s v="Bagrrys Muesli Crunchy Fruit &amp; Nut With Cranberries"/>
    <s v="Bagrrys Muesli Crunchy Fruit &amp; Nut With Cranberries"/>
    <n v="33000"/>
    <n v="330"/>
    <n v="10"/>
    <n v="6"/>
    <n v="29700"/>
    <n v="297"/>
    <n v="400"/>
    <x v="0"/>
    <n v="400"/>
    <m/>
    <n v="33"/>
    <x v="0"/>
    <x v="2"/>
    <s v="Match"/>
    <x v="1"/>
    <x v="2"/>
  </r>
  <r>
    <x v="6"/>
    <s v="Quaker Oats Pouch"/>
    <s v="Quaker Oats Pouch"/>
    <n v="27600"/>
    <n v="276"/>
    <n v="10"/>
    <n v="6"/>
    <n v="24800"/>
    <n v="248"/>
    <n v="1500"/>
    <x v="0"/>
    <n v="1"/>
    <m/>
    <n v="28"/>
    <x v="0"/>
    <x v="2"/>
    <s v="Match"/>
    <x v="1"/>
    <x v="0"/>
  </r>
  <r>
    <x v="6"/>
    <s v="Prasuma Momos - Cheesy Spicy Veg"/>
    <s v="Prasuma Momos - Cheesy Spicy Veg"/>
    <n v="29500"/>
    <n v="295"/>
    <n v="0"/>
    <n v="6"/>
    <n v="29500"/>
    <n v="295"/>
    <n v="24"/>
    <x v="0"/>
    <n v="24"/>
    <m/>
    <n v="0"/>
    <x v="0"/>
    <x v="2"/>
    <s v="Match"/>
    <x v="2"/>
    <x v="1"/>
  </r>
  <r>
    <x v="6"/>
    <s v="Veeba Sriracha Chilli Garlic Sauce"/>
    <s v="Veeba Sriracha Chilli Garlic Sauce"/>
    <n v="14900"/>
    <n v="149"/>
    <n v="8"/>
    <n v="5"/>
    <n v="13700"/>
    <n v="137"/>
    <n v="320"/>
    <x v="0"/>
    <n v="320"/>
    <m/>
    <n v="12"/>
    <x v="0"/>
    <x v="1"/>
    <s v="Match"/>
    <x v="1"/>
    <x v="2"/>
  </r>
  <r>
    <x v="6"/>
    <s v="Ching's Secret Just Soak - Veg Hakka Noodles"/>
    <s v="Ching's Secret Just Soak - Veg Hakka Noodles"/>
    <n v="11500"/>
    <n v="115"/>
    <n v="0"/>
    <n v="6"/>
    <n v="11500"/>
    <n v="115"/>
    <n v="600"/>
    <x v="0"/>
    <n v="600"/>
    <m/>
    <n v="0"/>
    <x v="0"/>
    <x v="1"/>
    <s v="Match"/>
    <x v="2"/>
    <x v="0"/>
  </r>
  <r>
    <x v="6"/>
    <s v="Moi Soi Kung Pao Sauce - For Stir Fry Marinade Spread &amp; Dip"/>
    <s v="Moi Soi Kung Pao Sauce - For Stir Fry Marinade Spread &amp; Dip"/>
    <n v="28000"/>
    <n v="280"/>
    <n v="50"/>
    <n v="5"/>
    <n v="14000"/>
    <n v="140"/>
    <n v="175"/>
    <x v="0"/>
    <n v="175"/>
    <m/>
    <n v="140"/>
    <x v="0"/>
    <x v="1"/>
    <s v="Match"/>
    <x v="0"/>
    <x v="2"/>
  </r>
  <r>
    <x v="6"/>
    <s v="Figaro Plain Green Olive"/>
    <s v="Figaro Plain Green Olive"/>
    <n v="17900"/>
    <n v="179"/>
    <n v="0"/>
    <n v="6"/>
    <n v="17900"/>
    <n v="179"/>
    <n v="450"/>
    <x v="0"/>
    <n v="450"/>
    <m/>
    <n v="0"/>
    <x v="0"/>
    <x v="2"/>
    <s v="Match"/>
    <x v="2"/>
    <x v="2"/>
  </r>
  <r>
    <x v="6"/>
    <s v="Mother's Recipe Gujrati Gorkeri Pickle"/>
    <s v="Mother's Recipe Gujrati Gorkeri Pickle"/>
    <n v="14000"/>
    <n v="140"/>
    <n v="10"/>
    <n v="3"/>
    <n v="12600"/>
    <n v="126"/>
    <n v="500"/>
    <x v="0"/>
    <n v="500"/>
    <m/>
    <n v="14"/>
    <x v="0"/>
    <x v="1"/>
    <s v="Match"/>
    <x v="1"/>
    <x v="2"/>
  </r>
  <r>
    <x v="6"/>
    <s v="Kellogg's Muesli 20% Nuts Delight"/>
    <s v="Kellogg's Muesli 20% Nuts Delight"/>
    <n v="32000"/>
    <n v="320"/>
    <n v="0"/>
    <n v="6"/>
    <n v="32000"/>
    <n v="320"/>
    <n v="500"/>
    <x v="0"/>
    <n v="500"/>
    <m/>
    <n v="0"/>
    <x v="0"/>
    <x v="2"/>
    <s v="Match"/>
    <x v="2"/>
    <x v="2"/>
  </r>
  <r>
    <x v="6"/>
    <s v="Borges Farfalle Durum Wheat Pasta"/>
    <s v="Borges Farfalle Durum Wheat Pasta"/>
    <n v="25000"/>
    <n v="250"/>
    <n v="0"/>
    <n v="5"/>
    <n v="25000"/>
    <n v="250"/>
    <n v="500"/>
    <x v="0"/>
    <n v="500"/>
    <m/>
    <n v="0"/>
    <x v="0"/>
    <x v="2"/>
    <s v="Match"/>
    <x v="2"/>
    <x v="2"/>
  </r>
  <r>
    <x v="6"/>
    <s v="Kellogg's Chocos"/>
    <s v="Kellogg's Chocos"/>
    <n v="29900"/>
    <n v="299"/>
    <n v="10"/>
    <n v="4"/>
    <n v="26900"/>
    <n v="269"/>
    <n v="700"/>
    <x v="0"/>
    <n v="700"/>
    <m/>
    <n v="30"/>
    <x v="0"/>
    <x v="2"/>
    <s v="Match"/>
    <x v="1"/>
    <x v="0"/>
  </r>
  <r>
    <x v="6"/>
    <s v="Nestle Nan Pro 4 Follow Up Formula Powder For Older Infants"/>
    <s v="Nestle Nan Pro 4 Follow Up Formula Powder For Older Infants"/>
    <n v="62000"/>
    <n v="620"/>
    <n v="0"/>
    <n v="1"/>
    <n v="62000"/>
    <n v="620"/>
    <n v="400"/>
    <x v="0"/>
    <n v="400"/>
    <m/>
    <n v="0"/>
    <x v="1"/>
    <x v="2"/>
    <s v="Match"/>
    <x v="2"/>
    <x v="2"/>
  </r>
  <r>
    <x v="6"/>
    <s v="Veeba Truly Tomato Ketchup"/>
    <s v="Veeba Truly Tomato Ketchup"/>
    <n v="9900"/>
    <n v="99"/>
    <n v="20"/>
    <n v="6"/>
    <n v="7900"/>
    <n v="79"/>
    <n v="500"/>
    <x v="0"/>
    <n v="500"/>
    <m/>
    <n v="20"/>
    <x v="0"/>
    <x v="1"/>
    <s v="Match"/>
    <x v="0"/>
    <x v="2"/>
  </r>
  <r>
    <x v="6"/>
    <s v="Ching's Secret Green Chilli Sauce"/>
    <s v="Ching's Secret Green Chilli Sauce"/>
    <n v="8500"/>
    <n v="85"/>
    <n v="4"/>
    <n v="1"/>
    <n v="8100"/>
    <n v="81"/>
    <n v="680"/>
    <x v="0"/>
    <n v="680"/>
    <m/>
    <n v="4"/>
    <x v="1"/>
    <x v="1"/>
    <s v="Error"/>
    <x v="1"/>
    <x v="0"/>
  </r>
  <r>
    <x v="6"/>
    <s v="MTR Roasted Vermicelli"/>
    <s v="MTR Roasted Vermicelli"/>
    <n v="5500"/>
    <n v="55"/>
    <n v="0"/>
    <n v="1"/>
    <n v="5500"/>
    <n v="55"/>
    <n v="400"/>
    <x v="0"/>
    <n v="400"/>
    <m/>
    <n v="0"/>
    <x v="1"/>
    <x v="1"/>
    <s v="Match"/>
    <x v="2"/>
    <x v="2"/>
  </r>
  <r>
    <x v="6"/>
    <s v="Mother's Recipe Punjabi Teekha Mang Pickle"/>
    <s v="Mother's Recipe Punjabi Teekha Mang Pickle"/>
    <n v="12000"/>
    <n v="120"/>
    <n v="10"/>
    <n v="4"/>
    <n v="10800"/>
    <n v="108"/>
    <n v="400"/>
    <x v="0"/>
    <n v="400"/>
    <m/>
    <n v="12"/>
    <x v="0"/>
    <x v="1"/>
    <s v="Match"/>
    <x v="1"/>
    <x v="2"/>
  </r>
  <r>
    <x v="6"/>
    <s v="Ching's Secret Hot Garlic Instant Noodles"/>
    <s v="Ching's Secret Hot Garlic Instant Noodles"/>
    <n v="11400"/>
    <n v="114"/>
    <n v="0"/>
    <n v="6"/>
    <n v="11400"/>
    <n v="114"/>
    <n v="480"/>
    <x v="0"/>
    <n v="480"/>
    <m/>
    <n v="0"/>
    <x v="0"/>
    <x v="1"/>
    <s v="Match"/>
    <x v="2"/>
    <x v="2"/>
  </r>
  <r>
    <x v="6"/>
    <s v="Kellogg's Real Honey Corn Flakes"/>
    <s v="Kellogg's Real Honey Corn Flakes"/>
    <n v="29000"/>
    <n v="290"/>
    <n v="7"/>
    <n v="5"/>
    <n v="26700"/>
    <n v="267"/>
    <n v="630"/>
    <x v="0"/>
    <n v="630"/>
    <m/>
    <n v="23"/>
    <x v="0"/>
    <x v="2"/>
    <s v="Error"/>
    <x v="1"/>
    <x v="0"/>
  </r>
  <r>
    <x v="6"/>
    <s v="ITC Master Chef Lebanese Falafel Kebab"/>
    <s v="ITC Master Chef Lebanese Falafel Kebab"/>
    <n v="13000"/>
    <n v="130"/>
    <n v="4"/>
    <n v="4"/>
    <n v="12400"/>
    <n v="124"/>
    <n v="230"/>
    <x v="0"/>
    <n v="230"/>
    <m/>
    <n v="6"/>
    <x v="0"/>
    <x v="1"/>
    <s v="Error"/>
    <x v="1"/>
    <x v="2"/>
  </r>
  <r>
    <x v="6"/>
    <s v="Kelloggs Chocos Fills Double Chocolaty"/>
    <s v="Kelloggs Chocos Fills Double Chocolaty"/>
    <n v="18500"/>
    <n v="185"/>
    <n v="10"/>
    <n v="5"/>
    <n v="16500"/>
    <n v="165"/>
    <n v="250"/>
    <x v="0"/>
    <n v="250"/>
    <m/>
    <n v="20"/>
    <x v="0"/>
    <x v="2"/>
    <s v="Error"/>
    <x v="1"/>
    <x v="2"/>
  </r>
  <r>
    <x v="6"/>
    <s v="Organic India Apple Cider Vinegar"/>
    <s v="Organic India Apple Cider Vinegar"/>
    <n v="59500"/>
    <n v="595"/>
    <n v="9"/>
    <n v="2"/>
    <n v="53600"/>
    <n v="536"/>
    <n v="500"/>
    <x v="0"/>
    <n v="500"/>
    <m/>
    <n v="59"/>
    <x v="1"/>
    <x v="2"/>
    <s v="Error"/>
    <x v="1"/>
    <x v="2"/>
  </r>
  <r>
    <x v="6"/>
    <s v="Masala Oats Masala &amp; Coriander"/>
    <s v="Masala Oats Masala &amp; Coriander"/>
    <n v="19500"/>
    <n v="195"/>
    <n v="9"/>
    <n v="5"/>
    <n v="17600"/>
    <n v="176"/>
    <n v="500"/>
    <x v="0"/>
    <n v="500"/>
    <m/>
    <n v="19"/>
    <x v="0"/>
    <x v="2"/>
    <s v="Error"/>
    <x v="1"/>
    <x v="2"/>
  </r>
  <r>
    <x v="6"/>
    <s v="Ching's Secret Noodles - Pad Thai Lemongras"/>
    <s v="Ching's Secret Noodles - Pad Thai Lemongras"/>
    <n v="20000"/>
    <n v="200"/>
    <n v="0"/>
    <n v="5"/>
    <n v="20000"/>
    <n v="200"/>
    <n v="130"/>
    <x v="0"/>
    <n v="130"/>
    <m/>
    <n v="0"/>
    <x v="0"/>
    <x v="2"/>
    <s v="Match"/>
    <x v="2"/>
    <x v="2"/>
  </r>
  <r>
    <x v="6"/>
    <s v="Bagrrys Fruit and Nut Muesli with Cranberries"/>
    <s v="Bagrrys Fruit and Nut Muesli with Cranberries"/>
    <n v="49900"/>
    <n v="499"/>
    <n v="0"/>
    <n v="5"/>
    <n v="49900"/>
    <n v="499"/>
    <n v="750"/>
    <x v="0"/>
    <n v="750"/>
    <m/>
    <n v="0"/>
    <x v="0"/>
    <x v="2"/>
    <s v="Match"/>
    <x v="2"/>
    <x v="0"/>
  </r>
  <r>
    <x v="6"/>
    <s v="Kitchens Of India Yellow Dal Tadka"/>
    <s v="Kitchens Of India Yellow Dal Tadka"/>
    <n v="11000"/>
    <n v="110"/>
    <n v="30"/>
    <n v="6"/>
    <n v="7700"/>
    <n v="77"/>
    <n v="285"/>
    <x v="0"/>
    <n v="285"/>
    <m/>
    <n v="33"/>
    <x v="0"/>
    <x v="1"/>
    <s v="Match"/>
    <x v="0"/>
    <x v="2"/>
  </r>
  <r>
    <x v="6"/>
    <s v="Soulfull Vanilla Fills - Ragi Bites"/>
    <s v="Soulfull Vanilla Fills - Ragi Bites"/>
    <n v="16900"/>
    <n v="169"/>
    <n v="5"/>
    <n v="6"/>
    <n v="16000"/>
    <n v="160"/>
    <n v="250"/>
    <x v="0"/>
    <n v="250"/>
    <m/>
    <n v="9"/>
    <x v="0"/>
    <x v="2"/>
    <s v="Match"/>
    <x v="1"/>
    <x v="2"/>
  </r>
  <r>
    <x v="6"/>
    <s v="Pantai Teriyaki Sauce with Garlic"/>
    <s v="Pantai Teriyaki Sauce with Garlic"/>
    <n v="32500"/>
    <n v="325"/>
    <n v="15"/>
    <n v="6"/>
    <n v="27600"/>
    <n v="276"/>
    <n v="200"/>
    <x v="0"/>
    <n v="200"/>
    <m/>
    <n v="49"/>
    <x v="0"/>
    <x v="2"/>
    <s v="Match"/>
    <x v="1"/>
    <x v="2"/>
  </r>
  <r>
    <x v="6"/>
    <s v="Whiskas Adult Pocket Tuna Cat Food"/>
    <s v="Whiskas Adult Pocket Tuna Cat Food"/>
    <n v="41000"/>
    <n v="410"/>
    <n v="0"/>
    <n v="1"/>
    <n v="41000"/>
    <n v="410"/>
    <n v="1200"/>
    <x v="0"/>
    <n v="1"/>
    <m/>
    <n v="0"/>
    <x v="1"/>
    <x v="2"/>
    <s v="Match"/>
    <x v="2"/>
    <x v="0"/>
  </r>
  <r>
    <x v="6"/>
    <s v="Kitchens Of India Chicken Darbari"/>
    <s v="Kitchens Of India Chicken Darbari"/>
    <n v="20000"/>
    <n v="200"/>
    <n v="30"/>
    <n v="4"/>
    <n v="14000"/>
    <n v="140"/>
    <n v="285"/>
    <x v="0"/>
    <n v="285"/>
    <m/>
    <n v="60"/>
    <x v="0"/>
    <x v="1"/>
    <s v="Match"/>
    <x v="0"/>
    <x v="2"/>
  </r>
  <r>
    <x v="6"/>
    <s v="Soulfull Millet Muesli Fruit &amp; Nut Almonds &amp; Real Fruits"/>
    <s v="Soulfull Millet Muesli Fruit &amp; Nut Almonds &amp; Real Fruits"/>
    <n v="29900"/>
    <n v="299"/>
    <n v="10"/>
    <n v="6"/>
    <n v="26900"/>
    <n v="269"/>
    <n v="400"/>
    <x v="0"/>
    <n v="400"/>
    <m/>
    <n v="30"/>
    <x v="0"/>
    <x v="2"/>
    <s v="Match"/>
    <x v="1"/>
    <x v="2"/>
  </r>
  <r>
    <x v="6"/>
    <s v="Smith &amp; Jones Red Pasta Sauce Mix"/>
    <s v="Smith &amp; Jones Red Pasta Sauce Mix"/>
    <n v="4000"/>
    <n v="40"/>
    <n v="0"/>
    <n v="6"/>
    <n v="4000"/>
    <n v="40"/>
    <n v="46"/>
    <x v="0"/>
    <n v="46"/>
    <m/>
    <n v="0"/>
    <x v="0"/>
    <x v="0"/>
    <s v="Match"/>
    <x v="2"/>
    <x v="1"/>
  </r>
  <r>
    <x v="6"/>
    <s v="Kellogg's Muesli Nuts Delight"/>
    <s v="Kellogg's Muesli Nuts Delight"/>
    <n v="42500"/>
    <n v="425"/>
    <n v="9"/>
    <n v="3"/>
    <n v="38300"/>
    <n v="383"/>
    <n v="750"/>
    <x v="0"/>
    <n v="750"/>
    <m/>
    <n v="42"/>
    <x v="0"/>
    <x v="2"/>
    <s v="Error"/>
    <x v="1"/>
    <x v="0"/>
  </r>
  <r>
    <x v="6"/>
    <s v="Kitchens of India Dal Bukhara Gravy Mix"/>
    <s v="Kitchens of India Dal Bukhara Gravy Mix"/>
    <n v="11000"/>
    <n v="110"/>
    <n v="30"/>
    <n v="6"/>
    <n v="7700"/>
    <n v="77"/>
    <n v="285"/>
    <x v="0"/>
    <n v="285"/>
    <m/>
    <n v="33"/>
    <x v="0"/>
    <x v="1"/>
    <s v="Match"/>
    <x v="0"/>
    <x v="2"/>
  </r>
  <r>
    <x v="6"/>
    <s v="The Whole Truth Peanut Butter - Sweetened &amp; Crunchy"/>
    <s v="The Whole Truth Peanut Butter - Sweetened &amp; Crunchy"/>
    <n v="21500"/>
    <n v="215"/>
    <n v="20"/>
    <n v="6"/>
    <n v="17200"/>
    <n v="172"/>
    <n v="325"/>
    <x v="0"/>
    <n v="325"/>
    <m/>
    <n v="43"/>
    <x v="0"/>
    <x v="2"/>
    <s v="Match"/>
    <x v="0"/>
    <x v="2"/>
  </r>
  <r>
    <x v="6"/>
    <s v="Remia Mayonnaise"/>
    <s v="Remia Mayonnaise"/>
    <n v="23000"/>
    <n v="230"/>
    <n v="0"/>
    <n v="6"/>
    <n v="23000"/>
    <n v="230"/>
    <n v="241"/>
    <x v="0"/>
    <n v="241"/>
    <m/>
    <n v="0"/>
    <x v="0"/>
    <x v="2"/>
    <s v="Match"/>
    <x v="2"/>
    <x v="2"/>
  </r>
  <r>
    <x v="6"/>
    <s v="Ching's Secret Green Chilli Sauce"/>
    <s v="Ching's Secret Green Chilli Sauce"/>
    <n v="10500"/>
    <n v="105"/>
    <n v="0"/>
    <n v="6"/>
    <n v="10500"/>
    <n v="105"/>
    <n v="425"/>
    <x v="0"/>
    <n v="425"/>
    <m/>
    <n v="0"/>
    <x v="0"/>
    <x v="1"/>
    <s v="Match"/>
    <x v="2"/>
    <x v="2"/>
  </r>
  <r>
    <x v="6"/>
    <s v="Bagrrys Fruit N Fibre Muesli - Strawberry"/>
    <s v="Bagrrys Fruit N Fibre Muesli - Strawberry"/>
    <n v="59500"/>
    <n v="595"/>
    <n v="0"/>
    <n v="1"/>
    <n v="59500"/>
    <n v="595"/>
    <n v="1000"/>
    <x v="0"/>
    <n v="1"/>
    <m/>
    <n v="0"/>
    <x v="1"/>
    <x v="2"/>
    <s v="Match"/>
    <x v="2"/>
    <x v="0"/>
  </r>
  <r>
    <x v="6"/>
    <s v="Ching's Secret Tomato Oats Instant Soup"/>
    <s v="Ching's Secret Tomato Oats Instant Soup"/>
    <n v="1500"/>
    <n v="15"/>
    <n v="0"/>
    <n v="3"/>
    <n v="1500"/>
    <n v="15"/>
    <n v="20"/>
    <x v="0"/>
    <n v="20"/>
    <m/>
    <n v="0"/>
    <x v="0"/>
    <x v="0"/>
    <s v="Match"/>
    <x v="2"/>
    <x v="1"/>
  </r>
  <r>
    <x v="6"/>
    <s v="Kellogg's Special K Original Corn Flakes"/>
    <s v="Kellogg's Special K Original Corn Flakes"/>
    <n v="14000"/>
    <n v="140"/>
    <n v="5"/>
    <n v="1"/>
    <n v="13300"/>
    <n v="133"/>
    <n v="290"/>
    <x v="0"/>
    <n v="290"/>
    <m/>
    <n v="7"/>
    <x v="1"/>
    <x v="1"/>
    <s v="Match"/>
    <x v="1"/>
    <x v="2"/>
  </r>
  <r>
    <x v="6"/>
    <s v="Moi Soi Black Bean Sauce - Dip Spread Stir Fry &amp; Marinade"/>
    <s v="Moi Soi Black Bean Sauce - Dip Spread Stir Fry &amp; Marinade"/>
    <n v="28000"/>
    <n v="280"/>
    <n v="50"/>
    <n v="5"/>
    <n v="14000"/>
    <n v="140"/>
    <n v="175"/>
    <x v="0"/>
    <n v="175"/>
    <m/>
    <n v="140"/>
    <x v="0"/>
    <x v="1"/>
    <s v="Match"/>
    <x v="0"/>
    <x v="2"/>
  </r>
  <r>
    <x v="6"/>
    <s v="Tong Garden Wasabi Green Peas"/>
    <s v="Tong Garden Wasabi Green Peas"/>
    <n v="17500"/>
    <n v="175"/>
    <n v="4"/>
    <n v="6"/>
    <n v="16700"/>
    <n v="167"/>
    <n v="150"/>
    <x v="0"/>
    <n v="150"/>
    <m/>
    <n v="8"/>
    <x v="0"/>
    <x v="2"/>
    <s v="Error"/>
    <x v="1"/>
    <x v="2"/>
  </r>
  <r>
    <x v="6"/>
    <s v="Ching's Secret Red Chilli Sauce"/>
    <s v="Ching's Secret Red Chilli Sauce"/>
    <n v="10500"/>
    <n v="105"/>
    <n v="0"/>
    <n v="4"/>
    <n v="10500"/>
    <n v="105"/>
    <n v="440"/>
    <x v="0"/>
    <n v="440"/>
    <m/>
    <n v="0"/>
    <x v="0"/>
    <x v="1"/>
    <s v="Match"/>
    <x v="2"/>
    <x v="2"/>
  </r>
  <r>
    <x v="6"/>
    <s v="Ching's Instant Hot and Sour Soup"/>
    <s v="Ching's Instant Hot and Sour Soup"/>
    <n v="5500"/>
    <n v="55"/>
    <n v="0"/>
    <n v="5"/>
    <n v="5500"/>
    <n v="55"/>
    <n v="55"/>
    <x v="0"/>
    <n v="55"/>
    <m/>
    <n v="0"/>
    <x v="0"/>
    <x v="1"/>
    <s v="Match"/>
    <x v="2"/>
    <x v="1"/>
  </r>
  <r>
    <x v="6"/>
    <s v="Ching's Secret Noodles - Pad Thai Original"/>
    <s v="Ching's Secret Noodles - Pad Thai Original"/>
    <n v="20000"/>
    <n v="200"/>
    <n v="0"/>
    <n v="6"/>
    <n v="20000"/>
    <n v="200"/>
    <n v="130"/>
    <x v="0"/>
    <n v="130"/>
    <m/>
    <n v="0"/>
    <x v="0"/>
    <x v="2"/>
    <s v="Match"/>
    <x v="2"/>
    <x v="2"/>
  </r>
  <r>
    <x v="6"/>
    <s v="Aashirvaad Instant Meals - Khatta Meetha Pohaa With Millets"/>
    <s v="Aashirvaad Instant Meals - Khatta Meetha Pohaa With Millets"/>
    <n v="5500"/>
    <n v="55"/>
    <n v="30"/>
    <n v="5"/>
    <n v="3800"/>
    <n v="38"/>
    <n v="80"/>
    <x v="0"/>
    <n v="80"/>
    <m/>
    <n v="17"/>
    <x v="0"/>
    <x v="0"/>
    <s v="Error"/>
    <x v="0"/>
    <x v="1"/>
  </r>
  <r>
    <x v="6"/>
    <s v="Del Monte Black Sliced Olives"/>
    <s v="Del Monte Black Sliced Olives"/>
    <n v="25000"/>
    <n v="250"/>
    <n v="0"/>
    <n v="1"/>
    <n v="25000"/>
    <n v="250"/>
    <n v="450"/>
    <x v="0"/>
    <n v="450"/>
    <m/>
    <n v="0"/>
    <x v="1"/>
    <x v="2"/>
    <s v="Match"/>
    <x v="2"/>
    <x v="2"/>
  </r>
  <r>
    <x v="6"/>
    <s v="Kitchens Of India Murgh Methi"/>
    <s v="Kitchens Of India Murgh Methi"/>
    <n v="22000"/>
    <n v="220"/>
    <n v="30"/>
    <n v="5"/>
    <n v="15400"/>
    <n v="154"/>
    <n v="285"/>
    <x v="0"/>
    <n v="285"/>
    <m/>
    <n v="66"/>
    <x v="0"/>
    <x v="2"/>
    <s v="Match"/>
    <x v="0"/>
    <x v="2"/>
  </r>
  <r>
    <x v="6"/>
    <s v="Nestle Cerelac 5 Grains &amp; Fruits Cereal"/>
    <s v="Nestle Cerelac 5 Grains &amp; Fruits Cereal"/>
    <n v="28800"/>
    <n v="288"/>
    <n v="0"/>
    <n v="6"/>
    <n v="28800"/>
    <n v="288"/>
    <n v="300"/>
    <x v="0"/>
    <n v="300"/>
    <m/>
    <n v="0"/>
    <x v="0"/>
    <x v="2"/>
    <s v="Match"/>
    <x v="2"/>
    <x v="2"/>
  </r>
  <r>
    <x v="6"/>
    <s v="The Whole Truth - 5 Grain Muesli No Added Sugar"/>
    <s v="The Whole Truth - 5 Grain Muesli No Added Sugar"/>
    <n v="32500"/>
    <n v="325"/>
    <n v="20"/>
    <n v="6"/>
    <n v="26000"/>
    <n v="260"/>
    <n v="350"/>
    <x v="0"/>
    <n v="350"/>
    <m/>
    <n v="65"/>
    <x v="0"/>
    <x v="2"/>
    <s v="Match"/>
    <x v="0"/>
    <x v="2"/>
  </r>
  <r>
    <x v="6"/>
    <s v="Ching's Secret Pad Thai Noodles Green Curry"/>
    <s v="Ching's Secret Pad Thai Noodles Green Curry"/>
    <n v="20000"/>
    <n v="200"/>
    <n v="0"/>
    <n v="6"/>
    <n v="20000"/>
    <n v="200"/>
    <n v="130"/>
    <x v="0"/>
    <n v="130"/>
    <m/>
    <n v="0"/>
    <x v="0"/>
    <x v="2"/>
    <s v="Match"/>
    <x v="2"/>
    <x v="2"/>
  </r>
  <r>
    <x v="6"/>
    <s v="Aashirvaad Suji Halwa With Jaggery"/>
    <s v="Aashirvaad Suji Halwa With Jaggery"/>
    <n v="7500"/>
    <n v="75"/>
    <n v="0"/>
    <n v="6"/>
    <n v="7500"/>
    <n v="75"/>
    <n v="70"/>
    <x v="0"/>
    <n v="70"/>
    <m/>
    <n v="0"/>
    <x v="0"/>
    <x v="1"/>
    <s v="Match"/>
    <x v="2"/>
    <x v="1"/>
  </r>
  <r>
    <x v="6"/>
    <s v="Mother's Recipe Mango Pickle"/>
    <s v="Mother's Recipe Mango Pickle"/>
    <n v="12000"/>
    <n v="120"/>
    <n v="0"/>
    <n v="1"/>
    <n v="12000"/>
    <n v="120"/>
    <n v="400"/>
    <x v="0"/>
    <n v="400"/>
    <m/>
    <n v="0"/>
    <x v="1"/>
    <x v="1"/>
    <s v="Match"/>
    <x v="2"/>
    <x v="2"/>
  </r>
  <r>
    <x v="6"/>
    <s v="Ching's Secret Pad Thai Noodles - Extra Hot Thai Chilli"/>
    <s v="Ching's Secret Pad Thai Noodles - Extra Hot Thai Chilli"/>
    <n v="20000"/>
    <n v="200"/>
    <n v="0"/>
    <n v="6"/>
    <n v="20000"/>
    <n v="200"/>
    <n v="130"/>
    <x v="0"/>
    <n v="130"/>
    <m/>
    <n v="0"/>
    <x v="0"/>
    <x v="2"/>
    <s v="Match"/>
    <x v="2"/>
    <x v="2"/>
  </r>
  <r>
    <x v="6"/>
    <s v="Kellogg's Special K Original Corn Flakes"/>
    <s v="Kellogg's Special K Original Corn Flakes"/>
    <n v="39900"/>
    <n v="399"/>
    <n v="11"/>
    <n v="6"/>
    <n v="35500"/>
    <n v="355"/>
    <n v="900"/>
    <x v="0"/>
    <n v="900"/>
    <m/>
    <n v="44"/>
    <x v="0"/>
    <x v="2"/>
    <s v="Match"/>
    <x v="1"/>
    <x v="0"/>
  </r>
  <r>
    <x v="6"/>
    <s v="Knorr Sweet Corn Chicken Soup"/>
    <s v="Knorr Sweet Corn Chicken Soup"/>
    <n v="5500"/>
    <n v="55"/>
    <n v="0"/>
    <n v="2"/>
    <n v="5500"/>
    <n v="55"/>
    <n v="42"/>
    <x v="0"/>
    <n v="42"/>
    <m/>
    <n v="0"/>
    <x v="1"/>
    <x v="1"/>
    <s v="Match"/>
    <x v="2"/>
    <x v="1"/>
  </r>
  <r>
    <x v="6"/>
    <s v="Ching's Secret Tomato Soup"/>
    <s v="Ching's Secret Tomato Soup"/>
    <n v="5500"/>
    <n v="55"/>
    <n v="0"/>
    <n v="6"/>
    <n v="5500"/>
    <n v="55"/>
    <n v="55"/>
    <x v="0"/>
    <n v="55"/>
    <m/>
    <n v="0"/>
    <x v="0"/>
    <x v="1"/>
    <s v="Match"/>
    <x v="2"/>
    <x v="1"/>
  </r>
  <r>
    <x v="6"/>
    <s v="Funfoods Peanut Butter Creamy"/>
    <s v="Funfoods Peanut Butter Creamy"/>
    <n v="16900"/>
    <n v="169"/>
    <n v="0"/>
    <n v="1"/>
    <n v="16900"/>
    <n v="169"/>
    <n v="400"/>
    <x v="0"/>
    <n v="400"/>
    <m/>
    <n v="0"/>
    <x v="1"/>
    <x v="2"/>
    <s v="Match"/>
    <x v="2"/>
    <x v="2"/>
  </r>
  <r>
    <x v="6"/>
    <s v="Japanese Choice Udon Noodles"/>
    <s v="Japanese Choice Udon Noodles"/>
    <n v="29500"/>
    <n v="295"/>
    <n v="9"/>
    <n v="6"/>
    <n v="26600"/>
    <n v="266"/>
    <n v="250"/>
    <x v="0"/>
    <n v="250"/>
    <m/>
    <n v="29"/>
    <x v="0"/>
    <x v="2"/>
    <s v="Error"/>
    <x v="1"/>
    <x v="2"/>
  </r>
  <r>
    <x v="6"/>
    <s v="Kelloggs Muesli - With 22% Fruit Magic"/>
    <s v="Kelloggs Muesli - With 22% Fruit Magic"/>
    <n v="32000"/>
    <n v="320"/>
    <n v="10"/>
    <n v="5"/>
    <n v="28800"/>
    <n v="288"/>
    <n v="500"/>
    <x v="0"/>
    <n v="500"/>
    <m/>
    <n v="32"/>
    <x v="0"/>
    <x v="2"/>
    <s v="Match"/>
    <x v="1"/>
    <x v="2"/>
  </r>
  <r>
    <x v="6"/>
    <s v="Dabur Hommade - Kalonji Tamatar Ki Chutney"/>
    <s v="Dabur Hommade - Kalonji Tamatar Ki Chutney"/>
    <n v="6500"/>
    <n v="65"/>
    <n v="6"/>
    <n v="6"/>
    <n v="6100"/>
    <n v="61"/>
    <n v="200"/>
    <x v="0"/>
    <n v="200"/>
    <m/>
    <n v="4"/>
    <x v="0"/>
    <x v="1"/>
    <s v="Match"/>
    <x v="1"/>
    <x v="2"/>
  </r>
  <r>
    <x v="6"/>
    <s v="Kitchens Of India Dal Makhani"/>
    <s v="Kitchens Of India Dal Makhani"/>
    <n v="11000"/>
    <n v="110"/>
    <n v="30"/>
    <n v="1"/>
    <n v="7700"/>
    <n v="77"/>
    <n v="285"/>
    <x v="0"/>
    <n v="285"/>
    <m/>
    <n v="33"/>
    <x v="1"/>
    <x v="1"/>
    <s v="Match"/>
    <x v="0"/>
    <x v="2"/>
  </r>
  <r>
    <x v="6"/>
    <s v="Aashirvaad Suji Halwa With Jaggery"/>
    <s v="Aashirvaad Suji Halwa With Jaggery"/>
    <n v="5500"/>
    <n v="55"/>
    <n v="30"/>
    <n v="6"/>
    <n v="3800"/>
    <n v="38"/>
    <n v="80"/>
    <x v="0"/>
    <n v="80"/>
    <m/>
    <n v="17"/>
    <x v="0"/>
    <x v="0"/>
    <s v="Error"/>
    <x v="0"/>
    <x v="1"/>
  </r>
  <r>
    <x v="6"/>
    <s v="Del Monte Green Chili Sauce"/>
    <s v="Del Monte Green Chili Sauce"/>
    <n v="5500"/>
    <n v="55"/>
    <n v="0"/>
    <n v="3"/>
    <n v="5500"/>
    <n v="55"/>
    <n v="190"/>
    <x v="0"/>
    <n v="190"/>
    <m/>
    <n v="0"/>
    <x v="0"/>
    <x v="1"/>
    <s v="Match"/>
    <x v="2"/>
    <x v="2"/>
  </r>
  <r>
    <x v="6"/>
    <s v="Pedigree Dog Food Adult Chicken &amp; Veg"/>
    <s v="Pedigree Dog Food Adult Chicken &amp; Veg"/>
    <n v="66000"/>
    <n v="660"/>
    <n v="10"/>
    <n v="1"/>
    <n v="59400"/>
    <n v="594"/>
    <n v="3000"/>
    <x v="0"/>
    <n v="3"/>
    <m/>
    <n v="66"/>
    <x v="1"/>
    <x v="2"/>
    <s v="Match"/>
    <x v="1"/>
    <x v="0"/>
  </r>
  <r>
    <x v="6"/>
    <s v="Kellogg's Original Corn Flakes"/>
    <s v="Kellogg's Original Corn Flakes"/>
    <n v="18500"/>
    <n v="185"/>
    <n v="5"/>
    <n v="6"/>
    <n v="17500"/>
    <n v="175"/>
    <n v="475"/>
    <x v="0"/>
    <n v="475"/>
    <m/>
    <n v="10"/>
    <x v="0"/>
    <x v="2"/>
    <s v="Match"/>
    <x v="1"/>
    <x v="2"/>
  </r>
  <r>
    <x v="6"/>
    <s v="Pedigree Puppy Dry Dog Food Food Chicken &amp; Milk"/>
    <s v="Pedigree Puppy Dry Dog Food Food Chicken &amp; Milk"/>
    <n v="69000"/>
    <n v="690"/>
    <n v="6"/>
    <n v="2"/>
    <n v="64800"/>
    <n v="648"/>
    <n v="3000"/>
    <x v="0"/>
    <n v="3"/>
    <m/>
    <n v="42"/>
    <x v="1"/>
    <x v="2"/>
    <s v="Match"/>
    <x v="1"/>
    <x v="0"/>
  </r>
  <r>
    <x v="6"/>
    <s v="Kitchens Of India Rajma Masala"/>
    <s v="Kitchens Of India Rajma Masala"/>
    <n v="11000"/>
    <n v="110"/>
    <n v="30"/>
    <n v="5"/>
    <n v="7700"/>
    <n v="77"/>
    <n v="285"/>
    <x v="0"/>
    <n v="285"/>
    <m/>
    <n v="33"/>
    <x v="0"/>
    <x v="1"/>
    <s v="Match"/>
    <x v="0"/>
    <x v="2"/>
  </r>
  <r>
    <x v="6"/>
    <s v="Kitchen Of India Ready-To-Eat Pindi Channa"/>
    <s v="Kitchen Of India Ready-To-Eat Pindi Channa"/>
    <n v="11000"/>
    <n v="110"/>
    <n v="30"/>
    <n v="2"/>
    <n v="7700"/>
    <n v="77"/>
    <n v="285"/>
    <x v="0"/>
    <n v="285"/>
    <m/>
    <n v="33"/>
    <x v="1"/>
    <x v="1"/>
    <s v="Match"/>
    <x v="0"/>
    <x v="2"/>
  </r>
  <r>
    <x v="6"/>
    <s v="Figaro Pitted Black Olive"/>
    <s v="Figaro Pitted Black Olive"/>
    <n v="17900"/>
    <n v="179"/>
    <n v="0"/>
    <n v="6"/>
    <n v="17900"/>
    <n v="179"/>
    <n v="450"/>
    <x v="0"/>
    <n v="450"/>
    <m/>
    <n v="0"/>
    <x v="0"/>
    <x v="2"/>
    <s v="Match"/>
    <x v="2"/>
    <x v="2"/>
  </r>
  <r>
    <x v="6"/>
    <s v="Cantina Tabasco Red Sauce"/>
    <s v="Cantina Tabasco Red Sauce"/>
    <n v="14000"/>
    <n v="140"/>
    <n v="15"/>
    <n v="6"/>
    <n v="11900"/>
    <n v="119"/>
    <n v="60"/>
    <x v="0"/>
    <n v="60"/>
    <m/>
    <n v="21"/>
    <x v="0"/>
    <x v="1"/>
    <s v="Match"/>
    <x v="1"/>
    <x v="1"/>
  </r>
  <r>
    <x v="6"/>
    <s v="Mother's Recipe Pickle - Mixed"/>
    <s v="Mother's Recipe Pickle - Mixed"/>
    <n v="14900"/>
    <n v="149"/>
    <n v="26"/>
    <n v="6"/>
    <n v="10900"/>
    <n v="109"/>
    <n v="500"/>
    <x v="0"/>
    <n v="500"/>
    <m/>
    <n v="40"/>
    <x v="0"/>
    <x v="1"/>
    <s v="Error"/>
    <x v="0"/>
    <x v="2"/>
  </r>
  <r>
    <x v="6"/>
    <s v="Nestle Cerelac Baby Cereal with Milk 5 Grains &amp; Vegetables from 18 to 24 Month"/>
    <s v="Nestle Cerelac Baby Cereal with Milk 5 Grains &amp; Vegetables from 18 to 24 Month"/>
    <n v="27900"/>
    <n v="279"/>
    <n v="0"/>
    <n v="5"/>
    <n v="27900"/>
    <n v="279"/>
    <n v="300"/>
    <x v="0"/>
    <n v="300"/>
    <m/>
    <n v="0"/>
    <x v="0"/>
    <x v="2"/>
    <s v="Match"/>
    <x v="2"/>
    <x v="2"/>
  </r>
  <r>
    <x v="6"/>
    <s v="Mother's Recipe Tamarind Paste"/>
    <s v="Mother's Recipe Tamarind Paste"/>
    <n v="5000"/>
    <n v="50"/>
    <n v="2"/>
    <n v="2"/>
    <n v="4900"/>
    <n v="49"/>
    <n v="200"/>
    <x v="0"/>
    <n v="200"/>
    <m/>
    <n v="1"/>
    <x v="1"/>
    <x v="0"/>
    <s v="Match"/>
    <x v="1"/>
    <x v="2"/>
  </r>
  <r>
    <x v="6"/>
    <s v="Pedigree Meat Jerky Adult Dog Treat Barbecued Chicken"/>
    <s v="Pedigree Meat Jerky Adult Dog Treat Barbecued Chicken"/>
    <n v="14000"/>
    <n v="140"/>
    <n v="20"/>
    <n v="6"/>
    <n v="11200"/>
    <n v="112"/>
    <n v="80"/>
    <x v="0"/>
    <n v="80"/>
    <m/>
    <n v="28"/>
    <x v="0"/>
    <x v="1"/>
    <s v="Match"/>
    <x v="0"/>
    <x v="1"/>
  </r>
  <r>
    <x v="6"/>
    <s v="Veeba Peri Peri Sauce"/>
    <s v="Veeba Peri Peri Sauce"/>
    <n v="16100"/>
    <n v="161"/>
    <n v="0"/>
    <n v="6"/>
    <n v="16100"/>
    <n v="161"/>
    <n v="300"/>
    <x v="0"/>
    <n v="300"/>
    <m/>
    <n v="0"/>
    <x v="0"/>
    <x v="2"/>
    <s v="Match"/>
    <x v="2"/>
    <x v="2"/>
  </r>
  <r>
    <x v="6"/>
    <s v="Pantai Sriracha Yellow Chilli Sauce"/>
    <s v="Pantai Sriracha Yellow Chilli Sauce"/>
    <n v="22500"/>
    <n v="225"/>
    <n v="15"/>
    <n v="6"/>
    <n v="19100"/>
    <n v="191"/>
    <n v="200"/>
    <x v="0"/>
    <n v="200"/>
    <m/>
    <n v="34"/>
    <x v="0"/>
    <x v="2"/>
    <s v="Match"/>
    <x v="1"/>
    <x v="2"/>
  </r>
  <r>
    <x v="6"/>
    <s v="Praakritik Organic Jumbo Rolled Oats"/>
    <s v="Praakritik Organic Jumbo Rolled Oats"/>
    <n v="19000"/>
    <n v="190"/>
    <n v="11"/>
    <n v="6"/>
    <n v="16900"/>
    <n v="169"/>
    <n v="500"/>
    <x v="0"/>
    <n v="500"/>
    <m/>
    <n v="21"/>
    <x v="0"/>
    <x v="2"/>
    <s v="Match"/>
    <x v="1"/>
    <x v="2"/>
  </r>
  <r>
    <x v="6"/>
    <s v="Ching's Secret Just Soak - Whole Wheat Veg Hakka Noodles"/>
    <s v="Ching's Secret Just Soak - Whole Wheat Veg Hakka Noodles"/>
    <n v="12300"/>
    <n v="123"/>
    <n v="0"/>
    <n v="6"/>
    <n v="12300"/>
    <n v="123"/>
    <n v="600"/>
    <x v="0"/>
    <n v="600"/>
    <m/>
    <n v="0"/>
    <x v="0"/>
    <x v="1"/>
    <s v="Match"/>
    <x v="2"/>
    <x v="0"/>
  </r>
  <r>
    <x v="6"/>
    <s v="Pantai Spring Roll Sauce"/>
    <s v="Pantai Spring Roll Sauce"/>
    <n v="27500"/>
    <n v="275"/>
    <n v="10"/>
    <n v="6"/>
    <n v="24500"/>
    <n v="245"/>
    <n v="200"/>
    <x v="0"/>
    <n v="200"/>
    <m/>
    <n v="30"/>
    <x v="0"/>
    <x v="2"/>
    <s v="Error"/>
    <x v="1"/>
    <x v="2"/>
  </r>
  <r>
    <x v="6"/>
    <s v="MTR Vermicelli Payasam"/>
    <s v="MTR Vermicelli Payasam"/>
    <n v="7500"/>
    <n v="75"/>
    <n v="0"/>
    <n v="6"/>
    <n v="7500"/>
    <n v="75"/>
    <n v="180"/>
    <x v="0"/>
    <n v="180"/>
    <m/>
    <n v="0"/>
    <x v="0"/>
    <x v="1"/>
    <s v="Match"/>
    <x v="2"/>
    <x v="2"/>
  </r>
  <r>
    <x v="6"/>
    <s v="Bagrrys Corn Flakes"/>
    <s v="Bagrrys Corn Flakes"/>
    <n v="35000"/>
    <n v="350"/>
    <n v="0"/>
    <n v="6"/>
    <n v="35000"/>
    <n v="350"/>
    <n v="880"/>
    <x v="0"/>
    <n v="800"/>
    <m/>
    <n v="0"/>
    <x v="0"/>
    <x v="2"/>
    <s v="Match"/>
    <x v="2"/>
    <x v="0"/>
  </r>
  <r>
    <x v="6"/>
    <s v="MTR Ready To Eat Palak Paneer"/>
    <s v="MTR Ready To Eat Palak Paneer"/>
    <n v="13500"/>
    <n v="135"/>
    <n v="11"/>
    <n v="6"/>
    <n v="12000"/>
    <n v="120"/>
    <n v="300"/>
    <x v="0"/>
    <n v="300"/>
    <m/>
    <n v="15"/>
    <x v="0"/>
    <x v="1"/>
    <s v="Match"/>
    <x v="1"/>
    <x v="2"/>
  </r>
  <r>
    <x v="6"/>
    <s v="Del Monte Red Chili Sauce"/>
    <s v="Del Monte Red Chili Sauce"/>
    <n v="5500"/>
    <n v="55"/>
    <n v="0"/>
    <n v="5"/>
    <n v="5500"/>
    <n v="55"/>
    <n v="190"/>
    <x v="0"/>
    <n v="190"/>
    <m/>
    <n v="0"/>
    <x v="0"/>
    <x v="1"/>
    <s v="Match"/>
    <x v="2"/>
    <x v="2"/>
  </r>
  <r>
    <x v="6"/>
    <s v="Kitchens of India Mutter Paneer Mix"/>
    <s v="Kitchens of India Mutter Paneer Mix"/>
    <n v="12000"/>
    <n v="120"/>
    <n v="30"/>
    <n v="4"/>
    <n v="8400"/>
    <n v="84"/>
    <n v="285"/>
    <x v="0"/>
    <n v="285"/>
    <m/>
    <n v="36"/>
    <x v="0"/>
    <x v="1"/>
    <s v="Match"/>
    <x v="0"/>
    <x v="2"/>
  </r>
  <r>
    <x v="6"/>
    <s v="Pantai Green Curry Paste"/>
    <s v="Pantai Green Curry Paste"/>
    <n v="6000"/>
    <n v="60"/>
    <n v="6"/>
    <n v="6"/>
    <n v="5600"/>
    <n v="56"/>
    <n v="50"/>
    <x v="0"/>
    <n v="50"/>
    <m/>
    <n v="4"/>
    <x v="0"/>
    <x v="1"/>
    <s v="Error"/>
    <x v="1"/>
    <x v="1"/>
  </r>
  <r>
    <x v="6"/>
    <s v="The Laughing Cow Cheese Spread Plain"/>
    <s v="The Laughing Cow Cheese Spread Plain"/>
    <n v="11000"/>
    <n v="110"/>
    <n v="0"/>
    <n v="6"/>
    <n v="11000"/>
    <n v="110"/>
    <n v="180"/>
    <x v="0"/>
    <n v="180"/>
    <m/>
    <n v="0"/>
    <x v="0"/>
    <x v="1"/>
    <s v="Match"/>
    <x v="2"/>
    <x v="2"/>
  </r>
  <r>
    <x v="6"/>
    <s v="MTR Dal Fry"/>
    <s v="MTR Dal Fry"/>
    <n v="11000"/>
    <n v="110"/>
    <n v="0"/>
    <n v="5"/>
    <n v="11000"/>
    <n v="110"/>
    <n v="300"/>
    <x v="0"/>
    <n v="300"/>
    <m/>
    <n v="0"/>
    <x v="0"/>
    <x v="1"/>
    <s v="Match"/>
    <x v="2"/>
    <x v="2"/>
  </r>
  <r>
    <x v="6"/>
    <s v="Pantai Fish Sauce"/>
    <s v="Pantai Fish Sauce"/>
    <n v="27500"/>
    <n v="275"/>
    <n v="14"/>
    <n v="6"/>
    <n v="23400"/>
    <n v="234"/>
    <n v="200"/>
    <x v="0"/>
    <n v="200"/>
    <m/>
    <n v="41"/>
    <x v="0"/>
    <x v="2"/>
    <s v="Error"/>
    <x v="1"/>
    <x v="2"/>
  </r>
  <r>
    <x v="6"/>
    <s v="Cantina Beans Mexican Beans"/>
    <s v="Cantina Beans Mexican Beans"/>
    <n v="25000"/>
    <n v="250"/>
    <n v="14"/>
    <n v="6"/>
    <n v="21300"/>
    <n v="213"/>
    <n v="410"/>
    <x v="0"/>
    <n v="410"/>
    <m/>
    <n v="37"/>
    <x v="0"/>
    <x v="2"/>
    <s v="Error"/>
    <x v="1"/>
    <x v="2"/>
  </r>
  <r>
    <x v="6"/>
    <s v="Ching's Secret Manchurian Instant Noodle"/>
    <s v="Ching's Secret Manchurian Instant Noodle"/>
    <n v="11400"/>
    <n v="114"/>
    <n v="0"/>
    <n v="6"/>
    <n v="11400"/>
    <n v="114"/>
    <n v="480"/>
    <x v="0"/>
    <n v="480"/>
    <m/>
    <n v="0"/>
    <x v="0"/>
    <x v="1"/>
    <s v="Match"/>
    <x v="2"/>
    <x v="2"/>
  </r>
  <r>
    <x v="6"/>
    <s v="Remia Salad Italian Dressing"/>
    <s v="Remia Salad Italian Dressing"/>
    <n v="23000"/>
    <n v="230"/>
    <n v="0"/>
    <n v="6"/>
    <n v="23000"/>
    <n v="230"/>
    <n v="250"/>
    <x v="0"/>
    <n v="250"/>
    <m/>
    <n v="0"/>
    <x v="0"/>
    <x v="2"/>
    <s v="Match"/>
    <x v="2"/>
    <x v="2"/>
  </r>
  <r>
    <x v="6"/>
    <s v="Yummiez Veg Cheese Fingers Pouch"/>
    <s v="Yummiez Veg Cheese Fingers Pouch"/>
    <n v="23000"/>
    <n v="230"/>
    <n v="0"/>
    <n v="4"/>
    <n v="23000"/>
    <n v="230"/>
    <n v="400"/>
    <x v="0"/>
    <n v="400"/>
    <m/>
    <n v="0"/>
    <x v="0"/>
    <x v="2"/>
    <s v="Match"/>
    <x v="2"/>
    <x v="2"/>
  </r>
  <r>
    <x v="6"/>
    <s v="MTR Dal Makhani"/>
    <s v="MTR Dal Makhani"/>
    <n v="11000"/>
    <n v="110"/>
    <n v="0"/>
    <n v="4"/>
    <n v="11000"/>
    <n v="110"/>
    <n v="300"/>
    <x v="0"/>
    <n v="300"/>
    <m/>
    <n v="0"/>
    <x v="0"/>
    <x v="1"/>
    <s v="Match"/>
    <x v="2"/>
    <x v="2"/>
  </r>
  <r>
    <x v="6"/>
    <s v="MTR Ready to Eat Pav Bhaji"/>
    <s v="MTR Ready to Eat Pav Bhaji"/>
    <n v="11000"/>
    <n v="110"/>
    <n v="0"/>
    <n v="6"/>
    <n v="11000"/>
    <n v="110"/>
    <n v="300"/>
    <x v="0"/>
    <n v="300"/>
    <m/>
    <n v="0"/>
    <x v="0"/>
    <x v="1"/>
    <s v="Match"/>
    <x v="2"/>
    <x v="2"/>
  </r>
  <r>
    <x v="6"/>
    <s v="Weikfield Tomato Salsa Instant Pasta"/>
    <s v="Weikfield Tomato Salsa Instant Pasta"/>
    <n v="2500"/>
    <n v="25"/>
    <n v="0"/>
    <n v="1"/>
    <n v="2500"/>
    <n v="25"/>
    <n v="77"/>
    <x v="0"/>
    <n v="77"/>
    <m/>
    <n v="0"/>
    <x v="1"/>
    <x v="0"/>
    <s v="Match"/>
    <x v="2"/>
    <x v="1"/>
  </r>
  <r>
    <x v="6"/>
    <s v="Nestlé CERELAC Baby Cereal with Milk"/>
    <s v="Nestlé CERELAC Baby Cereal with Milk"/>
    <n v="27200"/>
    <n v="272"/>
    <n v="0"/>
    <n v="1"/>
    <n v="27200"/>
    <n v="272"/>
    <n v="300"/>
    <x v="0"/>
    <n v="300"/>
    <m/>
    <n v="0"/>
    <x v="1"/>
    <x v="2"/>
    <s v="Match"/>
    <x v="2"/>
    <x v="2"/>
  </r>
  <r>
    <x v="6"/>
    <s v="Remia Salad Caesar Dressing"/>
    <s v="Remia Salad Caesar Dressing"/>
    <n v="25000"/>
    <n v="250"/>
    <n v="0"/>
    <n v="6"/>
    <n v="25000"/>
    <n v="250"/>
    <n v="250"/>
    <x v="0"/>
    <n v="250"/>
    <m/>
    <n v="0"/>
    <x v="0"/>
    <x v="2"/>
    <s v="Match"/>
    <x v="2"/>
    <x v="2"/>
  </r>
  <r>
    <x v="6"/>
    <s v="Bagrrys Fruit N Fibre Muesli Mixed Fruit"/>
    <s v="Bagrrys Fruit N Fibre Muesli Mixed Fruit"/>
    <n v="33000"/>
    <n v="330"/>
    <n v="0"/>
    <n v="6"/>
    <n v="33000"/>
    <n v="330"/>
    <n v="500"/>
    <x v="0"/>
    <n v="500"/>
    <m/>
    <n v="0"/>
    <x v="0"/>
    <x v="2"/>
    <s v="Match"/>
    <x v="2"/>
    <x v="2"/>
  </r>
  <r>
    <x v="6"/>
    <s v="MTR Paneer Butter Masala &amp; Veg Pulao"/>
    <s v="MTR Paneer Butter Masala &amp; Veg Pulao"/>
    <n v="17500"/>
    <n v="175"/>
    <n v="9"/>
    <n v="4"/>
    <n v="15800"/>
    <n v="158"/>
    <n v="375"/>
    <x v="0"/>
    <n v="375"/>
    <m/>
    <n v="17"/>
    <x v="0"/>
    <x v="2"/>
    <s v="Error"/>
    <x v="1"/>
    <x v="2"/>
  </r>
  <r>
    <x v="6"/>
    <s v="Sundrop Cocoa Nut Hazelnut Chocolatey Spread"/>
    <s v="Sundrop Cocoa Nut Hazelnut Chocolatey Spread"/>
    <n v="12000"/>
    <n v="120"/>
    <n v="0"/>
    <n v="6"/>
    <n v="12000"/>
    <n v="120"/>
    <n v="160"/>
    <x v="0"/>
    <n v="160"/>
    <m/>
    <n v="0"/>
    <x v="0"/>
    <x v="1"/>
    <s v="Match"/>
    <x v="2"/>
    <x v="2"/>
  </r>
  <r>
    <x v="6"/>
    <s v="Moi Soi Manchurian Sauce - For Stir Fry Marinade Spread &amp; Dip"/>
    <s v="Moi Soi Manchurian Sauce - For Stir Fry Marinade Spread &amp; Dip"/>
    <n v="28000"/>
    <n v="280"/>
    <n v="50"/>
    <n v="6"/>
    <n v="14000"/>
    <n v="140"/>
    <n v="175"/>
    <x v="0"/>
    <n v="175"/>
    <m/>
    <n v="140"/>
    <x v="0"/>
    <x v="1"/>
    <s v="Match"/>
    <x v="0"/>
    <x v="2"/>
  </r>
  <r>
    <x v="6"/>
    <s v="Pedigree Dog Food Adult Meat &amp; Rice"/>
    <s v="Pedigree Dog Food Adult Meat &amp; Rice"/>
    <n v="66000"/>
    <n v="660"/>
    <n v="7"/>
    <n v="2"/>
    <n v="60800"/>
    <n v="608"/>
    <n v="3000"/>
    <x v="0"/>
    <n v="3"/>
    <m/>
    <n v="52"/>
    <x v="1"/>
    <x v="2"/>
    <s v="Error"/>
    <x v="1"/>
    <x v="0"/>
  </r>
  <r>
    <x v="6"/>
    <s v="Pantai Sriracha Green Chilli Sauce"/>
    <s v="Pantai Sriracha Green Chilli Sauce"/>
    <n v="22500"/>
    <n v="225"/>
    <n v="15"/>
    <n v="6"/>
    <n v="19100"/>
    <n v="191"/>
    <n v="200"/>
    <x v="0"/>
    <n v="200"/>
    <m/>
    <n v="34"/>
    <x v="0"/>
    <x v="2"/>
    <s v="Match"/>
    <x v="1"/>
    <x v="2"/>
  </r>
  <r>
    <x v="6"/>
    <s v="Pantai Chilli Garlic Sauce"/>
    <s v="Pantai Chilli Garlic Sauce"/>
    <n v="27500"/>
    <n v="275"/>
    <n v="14"/>
    <n v="6"/>
    <n v="23400"/>
    <n v="234"/>
    <n v="200"/>
    <x v="0"/>
    <n v="200"/>
    <m/>
    <n v="41"/>
    <x v="0"/>
    <x v="2"/>
    <s v="Error"/>
    <x v="1"/>
    <x v="2"/>
  </r>
  <r>
    <x v="6"/>
    <s v="Pantai Dark Soy Sauce"/>
    <s v="Pantai Dark Soy Sauce"/>
    <n v="27500"/>
    <n v="275"/>
    <n v="14"/>
    <n v="6"/>
    <n v="23400"/>
    <n v="234"/>
    <n v="200"/>
    <x v="0"/>
    <n v="200"/>
    <m/>
    <n v="41"/>
    <x v="0"/>
    <x v="2"/>
    <s v="Error"/>
    <x v="1"/>
    <x v="2"/>
  </r>
  <r>
    <x v="6"/>
    <s v="Yoga Bar Peanut Butter Dark Chocolate Jar"/>
    <s v="Yoga Bar Peanut Butter Dark Chocolate Jar"/>
    <n v="24900"/>
    <n v="249"/>
    <n v="0"/>
    <n v="4"/>
    <n v="24900"/>
    <n v="249"/>
    <n v="400"/>
    <x v="0"/>
    <n v="400"/>
    <m/>
    <n v="0"/>
    <x v="0"/>
    <x v="2"/>
    <s v="Match"/>
    <x v="2"/>
    <x v="2"/>
  </r>
  <r>
    <x v="6"/>
    <s v="Cantina Tabasco Green Sauce"/>
    <s v="Cantina Tabasco Green Sauce"/>
    <n v="14000"/>
    <n v="140"/>
    <n v="15"/>
    <n v="6"/>
    <n v="11900"/>
    <n v="119"/>
    <n v="60"/>
    <x v="0"/>
    <n v="60"/>
    <m/>
    <n v="21"/>
    <x v="0"/>
    <x v="1"/>
    <s v="Match"/>
    <x v="1"/>
    <x v="1"/>
  </r>
  <r>
    <x v="6"/>
    <s v="Pantai Pad Thai Sauce (Non-Veg)"/>
    <s v="Pantai Pad Thai Sauce (Non-Veg)"/>
    <n v="32500"/>
    <n v="325"/>
    <n v="9"/>
    <n v="5"/>
    <n v="29300"/>
    <n v="293"/>
    <n v="200"/>
    <x v="0"/>
    <n v="200"/>
    <m/>
    <n v="32"/>
    <x v="0"/>
    <x v="2"/>
    <s v="Error"/>
    <x v="1"/>
    <x v="2"/>
  </r>
  <r>
    <x v="6"/>
    <s v="Pantai Sweet Chilli Sauce"/>
    <s v="Pantai Sweet Chilli Sauce"/>
    <n v="27500"/>
    <n v="275"/>
    <n v="14"/>
    <n v="6"/>
    <n v="23400"/>
    <n v="234"/>
    <n v="200"/>
    <x v="0"/>
    <n v="200"/>
    <m/>
    <n v="41"/>
    <x v="0"/>
    <x v="2"/>
    <s v="Error"/>
    <x v="1"/>
    <x v="2"/>
  </r>
  <r>
    <x v="6"/>
    <s v="Ching's Secret Schezwan Instant Noodle"/>
    <s v="Ching's Secret Schezwan Instant Noodle"/>
    <n v="11400"/>
    <n v="114"/>
    <n v="0"/>
    <n v="6"/>
    <n v="11400"/>
    <n v="114"/>
    <n v="480"/>
    <x v="0"/>
    <n v="480"/>
    <m/>
    <n v="0"/>
    <x v="0"/>
    <x v="1"/>
    <s v="Match"/>
    <x v="2"/>
    <x v="2"/>
  </r>
  <r>
    <x v="6"/>
    <s v="Yummiez Chicken Garlic Fingers Pouch"/>
    <s v="Yummiez Chicken Garlic Fingers Pouch"/>
    <n v="25000"/>
    <n v="250"/>
    <n v="0"/>
    <n v="5"/>
    <n v="25000"/>
    <n v="250"/>
    <n v="400"/>
    <x v="0"/>
    <n v="400"/>
    <m/>
    <n v="0"/>
    <x v="0"/>
    <x v="2"/>
    <s v="Match"/>
    <x v="2"/>
    <x v="2"/>
  </r>
  <r>
    <x v="6"/>
    <s v="Pediasure Premium Chocolate Powdered Health Drink"/>
    <s v="Pediasure Premium Chocolate Powdered Health Drink"/>
    <n v="61000"/>
    <n v="610"/>
    <n v="0"/>
    <n v="2"/>
    <n v="61000"/>
    <n v="610"/>
    <n v="400"/>
    <x v="0"/>
    <n v="400"/>
    <m/>
    <n v="0"/>
    <x v="1"/>
    <x v="2"/>
    <s v="Match"/>
    <x v="2"/>
    <x v="2"/>
  </r>
  <r>
    <x v="6"/>
    <s v="Chings Secret Hot Garlic Instant Noodles"/>
    <s v="Chings Secret Hot Garlic Instant Noodles"/>
    <n v="9100"/>
    <n v="91"/>
    <n v="0"/>
    <n v="6"/>
    <n v="9100"/>
    <n v="91"/>
    <n v="60"/>
    <x v="0"/>
    <n v="60"/>
    <m/>
    <n v="0"/>
    <x v="0"/>
    <x v="1"/>
    <s v="Match"/>
    <x v="2"/>
    <x v="1"/>
  </r>
  <r>
    <x v="6"/>
    <s v="Godrej Yummiez Cheese Corn Nuggets"/>
    <s v="Godrej Yummiez Cheese Corn Nuggets"/>
    <n v="23000"/>
    <n v="230"/>
    <n v="0"/>
    <n v="4"/>
    <n v="23000"/>
    <n v="230"/>
    <n v="400"/>
    <x v="0"/>
    <n v="400"/>
    <m/>
    <n v="0"/>
    <x v="0"/>
    <x v="2"/>
    <s v="Match"/>
    <x v="2"/>
    <x v="2"/>
  </r>
  <r>
    <x v="6"/>
    <s v="Pantai Hot Chilli Sauce"/>
    <s v="Pantai Hot Chilli Sauce"/>
    <n v="27500"/>
    <n v="275"/>
    <n v="14"/>
    <n v="6"/>
    <n v="23400"/>
    <n v="234"/>
    <n v="200"/>
    <x v="0"/>
    <n v="200"/>
    <m/>
    <n v="41"/>
    <x v="0"/>
    <x v="2"/>
    <s v="Error"/>
    <x v="1"/>
    <x v="2"/>
  </r>
  <r>
    <x v="6"/>
    <s v="Knorr International Mexican Tomato Corn Soup"/>
    <s v="Knorr International Mexican Tomato Corn Soup"/>
    <n v="6500"/>
    <n v="65"/>
    <n v="6"/>
    <n v="3"/>
    <n v="6100"/>
    <n v="61"/>
    <n v="52"/>
    <x v="0"/>
    <n v="52"/>
    <m/>
    <n v="4"/>
    <x v="0"/>
    <x v="1"/>
    <s v="Match"/>
    <x v="1"/>
    <x v="1"/>
  </r>
  <r>
    <x v="6"/>
    <s v="Bagrry's Fruit Fibre Muesli Mixed Fruit"/>
    <s v="Bagrry's Fruit Fibre Muesli Mixed Fruit"/>
    <n v="59500"/>
    <n v="595"/>
    <n v="0"/>
    <n v="5"/>
    <n v="59500"/>
    <n v="595"/>
    <n v="1000"/>
    <x v="0"/>
    <n v="1"/>
    <m/>
    <n v="0"/>
    <x v="0"/>
    <x v="2"/>
    <s v="Match"/>
    <x v="2"/>
    <x v="0"/>
  </r>
  <r>
    <x v="6"/>
    <s v="MTR Roasted Vermicelli"/>
    <s v="MTR Roasted Vermicelli"/>
    <n v="10500"/>
    <n v="105"/>
    <n v="0"/>
    <n v="4"/>
    <n v="10500"/>
    <n v="105"/>
    <n v="850"/>
    <x v="0"/>
    <n v="850"/>
    <m/>
    <n v="0"/>
    <x v="0"/>
    <x v="1"/>
    <s v="Match"/>
    <x v="2"/>
    <x v="0"/>
  </r>
  <r>
    <x v="6"/>
    <s v="Maggi 2-Minute Instant Noodles - Masala"/>
    <s v="Maggi 2-Minute Instant Noodles - Masala"/>
    <n v="4400"/>
    <n v="44"/>
    <n v="0"/>
    <n v="0"/>
    <n v="4400"/>
    <n v="44"/>
    <n v="280"/>
    <x v="1"/>
    <n v="280"/>
    <m/>
    <n v="0"/>
    <x v="2"/>
    <x v="0"/>
    <s v="Match"/>
    <x v="2"/>
    <x v="2"/>
  </r>
  <r>
    <x v="6"/>
    <s v="Kurkure Green Chutney, Rajasthani Style"/>
    <s v="Kurkure Green Chutney, Rajasthani Style"/>
    <n v="2000"/>
    <n v="20"/>
    <n v="0"/>
    <n v="0"/>
    <n v="2000"/>
    <n v="20"/>
    <n v="90"/>
    <x v="1"/>
    <n v="90"/>
    <m/>
    <n v="0"/>
    <x v="2"/>
    <x v="0"/>
    <s v="Match"/>
    <x v="2"/>
    <x v="1"/>
  </r>
  <r>
    <x v="6"/>
    <s v="Kellogg's Chocos Combo Pack"/>
    <s v="Kellogg's Chocos Combo Pack"/>
    <n v="6000"/>
    <n v="60"/>
    <n v="6"/>
    <n v="0"/>
    <n v="5600"/>
    <n v="56"/>
    <n v="156"/>
    <x v="1"/>
    <n v="156"/>
    <m/>
    <n v="4"/>
    <x v="2"/>
    <x v="1"/>
    <s v="Error"/>
    <x v="1"/>
    <x v="2"/>
  </r>
  <r>
    <x v="6"/>
    <s v="Kissan Mixed Fruit Jam"/>
    <s v="Kissan Mixed Fruit Jam"/>
    <n v="15500"/>
    <n v="155"/>
    <n v="0"/>
    <n v="0"/>
    <n v="15500"/>
    <n v="155"/>
    <n v="500"/>
    <x v="1"/>
    <n v="500"/>
    <m/>
    <n v="0"/>
    <x v="2"/>
    <x v="2"/>
    <s v="Match"/>
    <x v="2"/>
    <x v="2"/>
  </r>
  <r>
    <x v="6"/>
    <s v="Lijjat Urad Papad"/>
    <s v="Lijjat Urad Papad"/>
    <n v="6000"/>
    <n v="60"/>
    <n v="5"/>
    <n v="0"/>
    <n v="5700"/>
    <n v="57"/>
    <n v="200"/>
    <x v="1"/>
    <n v="200"/>
    <m/>
    <n v="3"/>
    <x v="2"/>
    <x v="1"/>
    <s v="Match"/>
    <x v="1"/>
    <x v="2"/>
  </r>
  <r>
    <x v="6"/>
    <s v="Amul Cheese Spread Yummy Plain"/>
    <s v="Amul Cheese Spread Yummy Plain"/>
    <n v="8500"/>
    <n v="85"/>
    <n v="0"/>
    <n v="0"/>
    <n v="8500"/>
    <n v="85"/>
    <n v="200"/>
    <x v="1"/>
    <n v="200"/>
    <m/>
    <n v="0"/>
    <x v="2"/>
    <x v="1"/>
    <s v="Match"/>
    <x v="2"/>
    <x v="2"/>
  </r>
  <r>
    <x v="6"/>
    <s v="Mother's Recipe Ginger And Garlic Paste"/>
    <s v="Mother's Recipe Ginger And Garlic Paste"/>
    <n v="5000"/>
    <n v="50"/>
    <n v="24"/>
    <n v="0"/>
    <n v="3800"/>
    <n v="38"/>
    <n v="200"/>
    <x v="1"/>
    <n v="200"/>
    <m/>
    <n v="12"/>
    <x v="2"/>
    <x v="0"/>
    <s v="Match"/>
    <x v="0"/>
    <x v="2"/>
  </r>
  <r>
    <x v="6"/>
    <s v="Maggi Magic Cubes Chicken"/>
    <s v="Maggi Magic Cubes Chicken"/>
    <n v="4000"/>
    <n v="40"/>
    <n v="2"/>
    <n v="0"/>
    <n v="3900"/>
    <n v="39"/>
    <n v="40"/>
    <x v="1"/>
    <n v="40"/>
    <m/>
    <n v="1"/>
    <x v="2"/>
    <x v="0"/>
    <s v="Error"/>
    <x v="1"/>
    <x v="1"/>
  </r>
  <r>
    <x v="6"/>
    <s v="Pedigree Puppy Chicken Chunks in Gravy"/>
    <s v="Pedigree Puppy Chicken Chunks in Gravy"/>
    <n v="3500"/>
    <n v="35"/>
    <n v="2"/>
    <n v="0"/>
    <n v="3400"/>
    <n v="34"/>
    <n v="70"/>
    <x v="1"/>
    <n v="70"/>
    <m/>
    <n v="1"/>
    <x v="2"/>
    <x v="0"/>
    <s v="Error"/>
    <x v="1"/>
    <x v="1"/>
  </r>
  <r>
    <x v="6"/>
    <s v="The Whole Truth Peanut Butter - Unsweetened &amp; Crunchy"/>
    <s v="The Whole Truth Peanut Butter - Unsweetened &amp; Crunchy"/>
    <n v="18500"/>
    <n v="185"/>
    <n v="20"/>
    <n v="0"/>
    <n v="14800"/>
    <n v="148"/>
    <n v="325"/>
    <x v="1"/>
    <n v="325"/>
    <m/>
    <n v="37"/>
    <x v="2"/>
    <x v="1"/>
    <s v="Match"/>
    <x v="0"/>
    <x v="2"/>
  </r>
  <r>
    <x v="6"/>
    <s v="Ching's Chow Mein Hakka Noodles Masala"/>
    <s v="Ching's Chow Mein Hakka Noodles Masala"/>
    <n v="1000"/>
    <n v="10"/>
    <n v="0"/>
    <n v="0"/>
    <n v="1000"/>
    <n v="10"/>
    <n v="20"/>
    <x v="1"/>
    <n v="20"/>
    <m/>
    <n v="0"/>
    <x v="2"/>
    <x v="0"/>
    <s v="Match"/>
    <x v="2"/>
    <x v="1"/>
  </r>
  <r>
    <x v="6"/>
    <s v="Safal Frozen Mixed Vegetables"/>
    <s v="Safal Frozen Mixed Vegetables"/>
    <n v="6000"/>
    <n v="60"/>
    <n v="5"/>
    <n v="0"/>
    <n v="5700"/>
    <n v="57"/>
    <n v="500"/>
    <x v="1"/>
    <n v="500"/>
    <m/>
    <n v="3"/>
    <x v="2"/>
    <x v="1"/>
    <s v="Match"/>
    <x v="1"/>
    <x v="2"/>
  </r>
  <r>
    <x v="6"/>
    <s v="Safal Frozen Corn"/>
    <s v="Safal Frozen Corn"/>
    <n v="4100"/>
    <n v="41"/>
    <n v="4"/>
    <n v="0"/>
    <n v="3900"/>
    <n v="39"/>
    <n v="200"/>
    <x v="1"/>
    <n v="200"/>
    <m/>
    <n v="2"/>
    <x v="2"/>
    <x v="0"/>
    <s v="Error"/>
    <x v="1"/>
    <x v="2"/>
  </r>
  <r>
    <x v="6"/>
    <s v="Amul Cheese Spread Spicy Garlic"/>
    <s v="Amul Cheese Spread Spicy Garlic"/>
    <n v="8500"/>
    <n v="85"/>
    <n v="3"/>
    <n v="0"/>
    <n v="8200"/>
    <n v="82"/>
    <n v="200"/>
    <x v="1"/>
    <n v="200"/>
    <m/>
    <n v="3"/>
    <x v="2"/>
    <x v="1"/>
    <s v="Error"/>
    <x v="1"/>
    <x v="2"/>
  </r>
  <r>
    <x v="6"/>
    <s v="Ching's Secret Veg Hakka Noodles"/>
    <s v="Ching's Secret Veg Hakka Noodles"/>
    <n v="10700"/>
    <n v="107"/>
    <n v="0"/>
    <n v="0"/>
    <n v="10700"/>
    <n v="107"/>
    <n v="600"/>
    <x v="1"/>
    <n v="600"/>
    <m/>
    <n v="0"/>
    <x v="2"/>
    <x v="1"/>
    <s v="Match"/>
    <x v="2"/>
    <x v="0"/>
  </r>
  <r>
    <x v="6"/>
    <s v="Saffola Oats 100 % Natural"/>
    <s v="Saffola Oats 100 % Natural"/>
    <n v="1500"/>
    <n v="15"/>
    <n v="0"/>
    <n v="0"/>
    <n v="1500"/>
    <n v="15"/>
    <n v="38"/>
    <x v="1"/>
    <n v="38"/>
    <m/>
    <n v="0"/>
    <x v="2"/>
    <x v="0"/>
    <s v="Match"/>
    <x v="2"/>
    <x v="1"/>
  </r>
  <r>
    <x v="6"/>
    <s v="Lijjat Moong Papad"/>
    <s v="Lijjat Moong Papad"/>
    <n v="6000"/>
    <n v="60"/>
    <n v="5"/>
    <n v="0"/>
    <n v="5700"/>
    <n v="57"/>
    <n v="200"/>
    <x v="1"/>
    <n v="200"/>
    <m/>
    <n v="3"/>
    <x v="2"/>
    <x v="1"/>
    <s v="Match"/>
    <x v="1"/>
    <x v="2"/>
  </r>
  <r>
    <x v="6"/>
    <s v="Mothers Recipe Papad - Sabudana With Rock Salt"/>
    <s v="Mothers Recipe Papad - Sabudana With Rock Salt"/>
    <n v="3100"/>
    <n v="31"/>
    <n v="9"/>
    <n v="0"/>
    <n v="2800"/>
    <n v="28"/>
    <n v="70"/>
    <x v="1"/>
    <n v="70"/>
    <m/>
    <n v="3"/>
    <x v="2"/>
    <x v="0"/>
    <s v="Error"/>
    <x v="1"/>
    <x v="1"/>
  </r>
  <r>
    <x v="6"/>
    <s v="Maggi Chilly Chow Cuppa Noodles"/>
    <s v="Maggi Chilly Chow Cuppa Noodles"/>
    <n v="5000"/>
    <n v="50"/>
    <n v="0"/>
    <n v="0"/>
    <n v="5000"/>
    <n v="50"/>
    <n v="70"/>
    <x v="1"/>
    <n v="70"/>
    <m/>
    <n v="0"/>
    <x v="2"/>
    <x v="1"/>
    <s v="Match"/>
    <x v="2"/>
    <x v="1"/>
  </r>
  <r>
    <x v="6"/>
    <s v="Veeba Favourites Eggless Burger Mayonnaise"/>
    <s v="Veeba Favourites Eggless Burger Mayonnaise"/>
    <n v="6900"/>
    <n v="69"/>
    <n v="8"/>
    <n v="0"/>
    <n v="6300"/>
    <n v="63"/>
    <n v="250"/>
    <x v="1"/>
    <n v="250"/>
    <m/>
    <n v="6"/>
    <x v="2"/>
    <x v="1"/>
    <s v="Error"/>
    <x v="1"/>
    <x v="2"/>
  </r>
  <r>
    <x v="6"/>
    <s v="Sunfeast Yippee! Magic Masala Noodles"/>
    <s v="Sunfeast Yippee! Magic Masala Noodles"/>
    <n v="4800"/>
    <n v="48"/>
    <n v="6"/>
    <n v="0"/>
    <n v="4500"/>
    <n v="45"/>
    <n v="240"/>
    <x v="1"/>
    <n v="240"/>
    <m/>
    <n v="3"/>
    <x v="2"/>
    <x v="0"/>
    <s v="Match"/>
    <x v="1"/>
    <x v="2"/>
  </r>
  <r>
    <x v="6"/>
    <s v="Top Ramen Masala"/>
    <s v="Top Ramen Masala"/>
    <n v="9100"/>
    <n v="91"/>
    <n v="9"/>
    <n v="0"/>
    <n v="8200"/>
    <n v="82"/>
    <n v="560"/>
    <x v="1"/>
    <n v="560"/>
    <m/>
    <n v="9"/>
    <x v="2"/>
    <x v="1"/>
    <s v="Error"/>
    <x v="1"/>
    <x v="0"/>
  </r>
  <r>
    <x v="6"/>
    <s v="Kelloggs Corn Flakes With Real Strawberry Pure"/>
    <s v="Kelloggs Corn Flakes With Real Strawberry Pure"/>
    <n v="26500"/>
    <n v="265"/>
    <n v="10"/>
    <n v="0"/>
    <n v="23600"/>
    <n v="236"/>
    <n v="575"/>
    <x v="1"/>
    <n v="575"/>
    <m/>
    <n v="29"/>
    <x v="2"/>
    <x v="2"/>
    <s v="Error"/>
    <x v="1"/>
    <x v="0"/>
  </r>
  <r>
    <x v="6"/>
    <s v="Mother's Recipe Potato Papad"/>
    <s v="Mother's Recipe Potato Papad"/>
    <n v="3100"/>
    <n v="31"/>
    <n v="9"/>
    <n v="0"/>
    <n v="2800"/>
    <n v="28"/>
    <n v="70"/>
    <x v="1"/>
    <n v="75"/>
    <m/>
    <n v="3"/>
    <x v="2"/>
    <x v="0"/>
    <s v="Error"/>
    <x v="1"/>
    <x v="1"/>
  </r>
  <r>
    <x v="6"/>
    <s v="Mothers Recipe Rice Papad Ajwain"/>
    <s v="Mothers Recipe Rice Papad Ajwain"/>
    <n v="2400"/>
    <n v="24"/>
    <n v="0"/>
    <n v="0"/>
    <n v="2400"/>
    <n v="24"/>
    <n v="75"/>
    <x v="1"/>
    <n v="75"/>
    <m/>
    <n v="0"/>
    <x v="2"/>
    <x v="0"/>
    <s v="Match"/>
    <x v="2"/>
    <x v="1"/>
  </r>
  <r>
    <x v="6"/>
    <s v="Chef's Basket Durum Wheat Penne Pasta"/>
    <s v="Chef's Basket Durum Wheat Penne Pasta"/>
    <n v="16000"/>
    <n v="160"/>
    <n v="50"/>
    <n v="0"/>
    <n v="8000"/>
    <n v="80"/>
    <n v="500"/>
    <x v="1"/>
    <n v="500"/>
    <m/>
    <n v="80"/>
    <x v="2"/>
    <x v="1"/>
    <s v="Match"/>
    <x v="0"/>
    <x v="2"/>
  </r>
  <r>
    <x v="6"/>
    <s v="Dabur Hommade - Imli Sauce Saunth"/>
    <s v="Dabur Hommade - Imli Sauce Saunth"/>
    <n v="2000"/>
    <n v="20"/>
    <n v="10"/>
    <n v="0"/>
    <n v="1800"/>
    <n v="18"/>
    <n v="100"/>
    <x v="1"/>
    <n v="100"/>
    <m/>
    <n v="2"/>
    <x v="2"/>
    <x v="0"/>
    <s v="Match"/>
    <x v="1"/>
    <x v="1"/>
  </r>
  <r>
    <x v="6"/>
    <s v="Zorabian Chicken Kheema Parathas"/>
    <s v="Zorabian Chicken Kheema Parathas"/>
    <n v="19000"/>
    <n v="190"/>
    <n v="0"/>
    <n v="0"/>
    <n v="19000"/>
    <n v="190"/>
    <n v="300"/>
    <x v="1"/>
    <n v="300"/>
    <m/>
    <n v="0"/>
    <x v="2"/>
    <x v="2"/>
    <s v="Match"/>
    <x v="2"/>
    <x v="2"/>
  </r>
  <r>
    <x v="6"/>
    <s v="Sunfeast Pasta Treat Pack of Tomato Cheese"/>
    <s v="Sunfeast Pasta Treat Pack of Tomato Cheese"/>
    <n v="2800"/>
    <n v="28"/>
    <n v="17"/>
    <n v="0"/>
    <n v="2300"/>
    <n v="23"/>
    <n v="65"/>
    <x v="1"/>
    <n v="65"/>
    <m/>
    <n v="5"/>
    <x v="2"/>
    <x v="0"/>
    <s v="Error"/>
    <x v="0"/>
    <x v="1"/>
  </r>
  <r>
    <x v="6"/>
    <s v="Safal Frozen - Sweet Corn"/>
    <s v="Safal Frozen - Sweet Corn"/>
    <n v="16000"/>
    <n v="160"/>
    <n v="5"/>
    <n v="0"/>
    <n v="15200"/>
    <n v="152"/>
    <n v="1000"/>
    <x v="1"/>
    <n v="1"/>
    <m/>
    <n v="8"/>
    <x v="2"/>
    <x v="2"/>
    <s v="Match"/>
    <x v="1"/>
    <x v="0"/>
  </r>
  <r>
    <x v="6"/>
    <s v="MTR Vegetable Upma"/>
    <s v="MTR Vegetable Upma"/>
    <n v="2500"/>
    <n v="25"/>
    <n v="0"/>
    <n v="0"/>
    <n v="2500"/>
    <n v="25"/>
    <n v="60"/>
    <x v="1"/>
    <n v="60"/>
    <m/>
    <n v="0"/>
    <x v="2"/>
    <x v="0"/>
    <s v="Match"/>
    <x v="2"/>
    <x v="1"/>
  </r>
  <r>
    <x v="6"/>
    <s v="Del Monte Original Blend Tomato Ketchup Pouch"/>
    <s v="Del Monte Original Blend Tomato Ketchup Pouch"/>
    <n v="12000"/>
    <n v="120"/>
    <n v="7"/>
    <n v="0"/>
    <n v="11100"/>
    <n v="111"/>
    <n v="950"/>
    <x v="1"/>
    <n v="950"/>
    <m/>
    <n v="9"/>
    <x v="2"/>
    <x v="1"/>
    <s v="Error"/>
    <x v="1"/>
    <x v="0"/>
  </r>
  <r>
    <x v="6"/>
    <s v="Del Monte Natural Vinegar"/>
    <s v="Del Monte Natural Vinegar"/>
    <n v="5500"/>
    <n v="55"/>
    <n v="3"/>
    <n v="0"/>
    <n v="5300"/>
    <n v="53"/>
    <n v="180"/>
    <x v="1"/>
    <n v="180"/>
    <m/>
    <n v="2"/>
    <x v="2"/>
    <x v="1"/>
    <s v="Error"/>
    <x v="1"/>
    <x v="2"/>
  </r>
  <r>
    <x v="6"/>
    <s v="Del Monte Eggless Mayo"/>
    <s v="Del Monte Eggless Mayo"/>
    <n v="13500"/>
    <n v="135"/>
    <n v="6"/>
    <n v="0"/>
    <n v="12600"/>
    <n v="126"/>
    <n v="500"/>
    <x v="1"/>
    <n v="500"/>
    <m/>
    <n v="9"/>
    <x v="2"/>
    <x v="1"/>
    <s v="Error"/>
    <x v="1"/>
    <x v="2"/>
  </r>
  <r>
    <x v="6"/>
    <s v="ITC Master Chef Cheesy Corn Triangles"/>
    <s v="ITC Master Chef Cheesy Corn Triangles"/>
    <n v="16000"/>
    <n v="160"/>
    <n v="5"/>
    <n v="0"/>
    <n v="15200"/>
    <n v="152"/>
    <n v="320"/>
    <x v="1"/>
    <n v="320"/>
    <m/>
    <n v="8"/>
    <x v="2"/>
    <x v="2"/>
    <s v="Match"/>
    <x v="1"/>
    <x v="2"/>
  </r>
  <r>
    <x v="6"/>
    <s v="Mother's Recipe Mixed Pickle"/>
    <s v="Mother's Recipe Mixed Pickle"/>
    <n v="11500"/>
    <n v="115"/>
    <n v="4"/>
    <n v="0"/>
    <n v="11000"/>
    <n v="110"/>
    <n v="400"/>
    <x v="1"/>
    <n v="400"/>
    <m/>
    <n v="5"/>
    <x v="2"/>
    <x v="1"/>
    <s v="Match"/>
    <x v="1"/>
    <x v="2"/>
  </r>
  <r>
    <x v="6"/>
    <s v="Godrej Yummiez Chicken Breakfast Salami"/>
    <s v="Godrej Yummiez Chicken Breakfast Salami"/>
    <n v="15000"/>
    <n v="150"/>
    <n v="4"/>
    <n v="0"/>
    <n v="14300"/>
    <n v="143"/>
    <n v="250"/>
    <x v="1"/>
    <n v="250"/>
    <m/>
    <n v="7"/>
    <x v="2"/>
    <x v="1"/>
    <s v="Error"/>
    <x v="1"/>
    <x v="2"/>
  </r>
  <r>
    <x v="6"/>
    <s v="Hershey's Cocoa + Almond Spread"/>
    <s v="Hershey's Cocoa + Almond Spread"/>
    <n v="29500"/>
    <n v="295"/>
    <n v="9"/>
    <n v="0"/>
    <n v="26600"/>
    <n v="266"/>
    <n v="350"/>
    <x v="1"/>
    <n v="350"/>
    <m/>
    <n v="29"/>
    <x v="2"/>
    <x v="2"/>
    <s v="Error"/>
    <x v="1"/>
    <x v="2"/>
  </r>
  <r>
    <x v="6"/>
    <s v="Maggi Special Masala Spicy Yummy Noodles"/>
    <s v="Maggi Special Masala Spicy Yummy Noodles"/>
    <n v="7200"/>
    <n v="72"/>
    <n v="0"/>
    <n v="0"/>
    <n v="7200"/>
    <n v="72"/>
    <n v="280"/>
    <x v="1"/>
    <n v="280"/>
    <m/>
    <n v="0"/>
    <x v="2"/>
    <x v="1"/>
    <s v="Match"/>
    <x v="2"/>
    <x v="2"/>
  </r>
  <r>
    <x v="6"/>
    <s v="Del Monte Schezwan Sauce"/>
    <s v="Del Monte Schezwan Sauce"/>
    <n v="5500"/>
    <n v="55"/>
    <n v="0"/>
    <n v="0"/>
    <n v="5500"/>
    <n v="55"/>
    <n v="190"/>
    <x v="1"/>
    <n v="190"/>
    <m/>
    <n v="0"/>
    <x v="2"/>
    <x v="1"/>
    <s v="Match"/>
    <x v="2"/>
    <x v="2"/>
  </r>
  <r>
    <x v="6"/>
    <s v="Yummiez Green Peas"/>
    <s v="Yummiez Green Peas"/>
    <n v="13500"/>
    <n v="135"/>
    <n v="0"/>
    <n v="0"/>
    <n v="13500"/>
    <n v="135"/>
    <n v="500"/>
    <x v="1"/>
    <n v="500"/>
    <m/>
    <n v="0"/>
    <x v="2"/>
    <x v="1"/>
    <s v="Match"/>
    <x v="2"/>
    <x v="2"/>
  </r>
  <r>
    <x v="6"/>
    <s v="Yummiez Green Peas"/>
    <s v="Yummiez Green Peas"/>
    <n v="25000"/>
    <n v="250"/>
    <n v="0"/>
    <n v="0"/>
    <n v="25000"/>
    <n v="250"/>
    <n v="1000"/>
    <x v="1"/>
    <n v="1"/>
    <m/>
    <n v="0"/>
    <x v="2"/>
    <x v="2"/>
    <s v="Match"/>
    <x v="2"/>
    <x v="0"/>
  </r>
  <r>
    <x v="6"/>
    <s v="Yummiez American Sweet Corn"/>
    <s v="Yummiez American Sweet Corn"/>
    <n v="8500"/>
    <n v="85"/>
    <n v="0"/>
    <n v="0"/>
    <n v="8500"/>
    <n v="85"/>
    <n v="400"/>
    <x v="1"/>
    <n v="400"/>
    <m/>
    <n v="0"/>
    <x v="2"/>
    <x v="1"/>
    <s v="Match"/>
    <x v="2"/>
    <x v="2"/>
  </r>
  <r>
    <x v="6"/>
    <s v="Dr Oetker Cucumber &amp; Carrot Sandwich Spread Veg"/>
    <s v="Dr Oetker Cucumber &amp; Carrot Sandwich Spread Veg"/>
    <n v="7900"/>
    <n v="79"/>
    <n v="0"/>
    <n v="0"/>
    <n v="7900"/>
    <n v="79"/>
    <n v="250"/>
    <x v="1"/>
    <n v="250"/>
    <m/>
    <n v="0"/>
    <x v="2"/>
    <x v="1"/>
    <s v="Match"/>
    <x v="2"/>
    <x v="2"/>
  </r>
  <r>
    <x v="6"/>
    <s v="Del Monte Pitted Green Olives"/>
    <s v="Del Monte Pitted Green Olives"/>
    <n v="25000"/>
    <n v="250"/>
    <n v="0"/>
    <n v="0"/>
    <n v="25000"/>
    <n v="250"/>
    <n v="450"/>
    <x v="1"/>
    <n v="450"/>
    <m/>
    <n v="0"/>
    <x v="2"/>
    <x v="2"/>
    <s v="Match"/>
    <x v="2"/>
    <x v="2"/>
  </r>
  <r>
    <x v="7"/>
    <s v="Maggi 2 Minute Masala Noodles"/>
    <s v="Maggi 2 Minute Masala Noodles"/>
    <n v="1200"/>
    <n v="12"/>
    <n v="0"/>
    <n v="6"/>
    <n v="1200"/>
    <n v="12"/>
    <n v="70"/>
    <x v="0"/>
    <n v="70"/>
    <m/>
    <n v="0"/>
    <x v="0"/>
    <x v="0"/>
    <s v="Match"/>
    <x v="2"/>
    <x v="1"/>
  </r>
  <r>
    <x v="7"/>
    <s v="iD Idli &amp; Dosa Batter"/>
    <s v="iD Idli &amp; Dosa Batter"/>
    <n v="8000"/>
    <n v="80"/>
    <n v="15"/>
    <n v="6"/>
    <n v="6800"/>
    <n v="68"/>
    <n v="1000"/>
    <x v="0"/>
    <n v="1"/>
    <m/>
    <n v="12"/>
    <x v="0"/>
    <x v="1"/>
    <s v="Match"/>
    <x v="1"/>
    <x v="0"/>
  </r>
  <r>
    <x v="7"/>
    <s v="iD Malabar Parota"/>
    <s v="iD Malabar Parota"/>
    <n v="8000"/>
    <n v="80"/>
    <n v="10"/>
    <n v="4"/>
    <n v="7200"/>
    <n v="72"/>
    <n v="400"/>
    <x v="0"/>
    <n v="400"/>
    <m/>
    <n v="8"/>
    <x v="0"/>
    <x v="1"/>
    <s v="Match"/>
    <x v="1"/>
    <x v="2"/>
  </r>
  <r>
    <x v="7"/>
    <s v="iD Wheat Lachha Paratha"/>
    <s v="iD Wheat Lachha Paratha"/>
    <n v="8000"/>
    <n v="80"/>
    <n v="12"/>
    <n v="6"/>
    <n v="7000"/>
    <n v="70"/>
    <n v="400"/>
    <x v="0"/>
    <n v="400"/>
    <m/>
    <n v="10"/>
    <x v="0"/>
    <x v="1"/>
    <s v="Error"/>
    <x v="1"/>
    <x v="2"/>
  </r>
  <r>
    <x v="7"/>
    <s v="McCain Aloo Tikki"/>
    <s v="McCain Aloo Tikki"/>
    <n v="11000"/>
    <n v="110"/>
    <n v="4"/>
    <n v="6"/>
    <n v="10500"/>
    <n v="105"/>
    <n v="400"/>
    <x v="0"/>
    <n v="400"/>
    <m/>
    <n v="5"/>
    <x v="0"/>
    <x v="1"/>
    <s v="Error"/>
    <x v="1"/>
    <x v="2"/>
  </r>
  <r>
    <x v="7"/>
    <s v="McCain Smiles Cripsy Happy Potatoes"/>
    <s v="McCain Smiles Cripsy Happy Potatoes"/>
    <n v="12000"/>
    <n v="120"/>
    <n v="5"/>
    <n v="6"/>
    <n v="11400"/>
    <n v="114"/>
    <n v="415"/>
    <x v="0"/>
    <n v="415"/>
    <m/>
    <n v="6"/>
    <x v="0"/>
    <x v="1"/>
    <s v="Match"/>
    <x v="1"/>
    <x v="2"/>
  </r>
  <r>
    <x v="7"/>
    <s v="McCain Veggie Burger Patty"/>
    <s v="McCain Veggie Burger Patty"/>
    <n v="11500"/>
    <n v="115"/>
    <n v="3"/>
    <n v="6"/>
    <n v="11100"/>
    <n v="111"/>
    <n v="360"/>
    <x v="0"/>
    <n v="360"/>
    <m/>
    <n v="4"/>
    <x v="0"/>
    <x v="1"/>
    <s v="Match"/>
    <x v="1"/>
    <x v="2"/>
  </r>
  <r>
    <x v="7"/>
    <s v="McCain Veggie Fingers"/>
    <s v="McCain Veggie Fingers"/>
    <n v="11700"/>
    <n v="117"/>
    <n v="5"/>
    <n v="6"/>
    <n v="11100"/>
    <n v="111"/>
    <n v="400"/>
    <x v="0"/>
    <n v="400"/>
    <m/>
    <n v="6"/>
    <x v="0"/>
    <x v="1"/>
    <s v="Match"/>
    <x v="1"/>
    <x v="2"/>
  </r>
  <r>
    <x v="7"/>
    <s v="Amul Delicious Fat Spread - Cholesterol Free"/>
    <s v="Amul Delicious Fat Spread - Cholesterol Free"/>
    <n v="1800"/>
    <n v="18"/>
    <n v="5"/>
    <n v="6"/>
    <n v="1700"/>
    <n v="17"/>
    <n v="100"/>
    <x v="0"/>
    <n v="100"/>
    <m/>
    <n v="1"/>
    <x v="0"/>
    <x v="0"/>
    <s v="Error"/>
    <x v="1"/>
    <x v="1"/>
  </r>
  <r>
    <x v="7"/>
    <s v="Whiskas Wet  Meal (Adult - Cat Food)  Chicken in Gravy"/>
    <s v="Whiskas Wet  Meal (Adult - Cat Food)  Chicken in Gravy"/>
    <n v="3500"/>
    <n v="35"/>
    <n v="2"/>
    <n v="2"/>
    <n v="3400"/>
    <n v="34"/>
    <n v="85"/>
    <x v="0"/>
    <n v="85"/>
    <m/>
    <n v="1"/>
    <x v="1"/>
    <x v="0"/>
    <s v="Error"/>
    <x v="1"/>
    <x v="1"/>
  </r>
  <r>
    <x v="7"/>
    <s v="McCain Chilli Garlic Potato Bites Crunchy Potato Nuggets"/>
    <s v="McCain Chilli Garlic Potato Bites Crunchy Potato Nuggets"/>
    <n v="12500"/>
    <n v="125"/>
    <n v="5"/>
    <n v="1"/>
    <n v="11800"/>
    <n v="118"/>
    <n v="420"/>
    <x v="0"/>
    <n v="420"/>
    <m/>
    <n v="7"/>
    <x v="1"/>
    <x v="1"/>
    <s v="Error"/>
    <x v="1"/>
    <x v="2"/>
  </r>
  <r>
    <x v="7"/>
    <s v="Ching's Secret Instant Hot Garlic Noodles"/>
    <s v="Ching's Secret Instant Hot Garlic Noodles"/>
    <n v="1500"/>
    <n v="15"/>
    <n v="0"/>
    <n v="3"/>
    <n v="1500"/>
    <n v="15"/>
    <n v="60"/>
    <x v="0"/>
    <n v="60"/>
    <m/>
    <n v="0"/>
    <x v="0"/>
    <x v="0"/>
    <s v="Match"/>
    <x v="2"/>
    <x v="1"/>
  </r>
  <r>
    <x v="7"/>
    <s v="Veeba Eggless Mayonnaise"/>
    <s v="Veeba Eggless Mayonnaise"/>
    <n v="7900"/>
    <n v="79"/>
    <n v="11"/>
    <n v="5"/>
    <n v="7000"/>
    <n v="70"/>
    <n v="250"/>
    <x v="0"/>
    <n v="250"/>
    <m/>
    <n v="9"/>
    <x v="0"/>
    <x v="1"/>
    <s v="Match"/>
    <x v="1"/>
    <x v="2"/>
  </r>
  <r>
    <x v="7"/>
    <s v="Ching's Secret Instant Schezwan Noodles"/>
    <s v="Ching's Secret Instant Schezwan Noodles"/>
    <n v="1500"/>
    <n v="15"/>
    <n v="0"/>
    <n v="6"/>
    <n v="1500"/>
    <n v="15"/>
    <n v="60"/>
    <x v="0"/>
    <n v="60"/>
    <m/>
    <n v="0"/>
    <x v="0"/>
    <x v="0"/>
    <s v="Match"/>
    <x v="2"/>
    <x v="1"/>
  </r>
  <r>
    <x v="7"/>
    <s v="Veeba Pasta And Pizza Sauce"/>
    <s v="Veeba Pasta And Pizza Sauce"/>
    <n v="7500"/>
    <n v="75"/>
    <n v="13"/>
    <n v="5"/>
    <n v="6500"/>
    <n v="65"/>
    <n v="280"/>
    <x v="0"/>
    <n v="280"/>
    <m/>
    <n v="10"/>
    <x v="0"/>
    <x v="1"/>
    <s v="Match"/>
    <x v="1"/>
    <x v="2"/>
  </r>
  <r>
    <x v="7"/>
    <s v="Top Ramen Noodles Curry Veg Pouch"/>
    <s v="Top Ramen Noodles Curry Veg Pouch"/>
    <n v="2000"/>
    <n v="20"/>
    <n v="0"/>
    <n v="1"/>
    <n v="2000"/>
    <n v="20"/>
    <n v="70"/>
    <x v="0"/>
    <n v="70"/>
    <m/>
    <n v="0"/>
    <x v="1"/>
    <x v="0"/>
    <s v="Match"/>
    <x v="2"/>
    <x v="1"/>
  </r>
  <r>
    <x v="7"/>
    <s v="Saffola Veggie Twist Masala Oats"/>
    <s v="Saffola Veggie Twist Masala Oats"/>
    <n v="1500"/>
    <n v="15"/>
    <n v="0"/>
    <n v="6"/>
    <n v="1500"/>
    <n v="15"/>
    <n v="38"/>
    <x v="0"/>
    <n v="38"/>
    <m/>
    <n v="0"/>
    <x v="0"/>
    <x v="0"/>
    <s v="Match"/>
    <x v="2"/>
    <x v="1"/>
  </r>
  <r>
    <x v="7"/>
    <s v="Unibic Almond &amp; Oats Protein Bar"/>
    <s v="Unibic Almond &amp; Oats Protein Bar"/>
    <n v="4000"/>
    <n v="40"/>
    <n v="17"/>
    <n v="4"/>
    <n v="3300"/>
    <n v="33"/>
    <n v="30"/>
    <x v="0"/>
    <n v="30"/>
    <m/>
    <n v="7"/>
    <x v="0"/>
    <x v="0"/>
    <s v="Error"/>
    <x v="0"/>
    <x v="1"/>
  </r>
  <r>
    <x v="7"/>
    <s v="Quaker Oats"/>
    <s v="Quaker Oats"/>
    <n v="7900"/>
    <n v="79"/>
    <n v="0"/>
    <n v="2"/>
    <n v="7900"/>
    <n v="79"/>
    <n v="400"/>
    <x v="0"/>
    <n v="400"/>
    <m/>
    <n v="0"/>
    <x v="1"/>
    <x v="1"/>
    <s v="Match"/>
    <x v="2"/>
    <x v="2"/>
  </r>
  <r>
    <x v="7"/>
    <s v="Amul Delicious Fat Spread - Cholesterol Free"/>
    <s v="Amul Delicious Fat Spread - Cholesterol Free"/>
    <n v="8800"/>
    <n v="88"/>
    <n v="2"/>
    <n v="2"/>
    <n v="8600"/>
    <n v="86"/>
    <n v="500"/>
    <x v="0"/>
    <n v="500"/>
    <m/>
    <n v="2"/>
    <x v="1"/>
    <x v="1"/>
    <s v="Match"/>
    <x v="1"/>
    <x v="2"/>
  </r>
  <r>
    <x v="7"/>
    <s v="McCain French Fries"/>
    <s v="McCain French Fries"/>
    <n v="12000"/>
    <n v="120"/>
    <n v="5"/>
    <n v="1"/>
    <n v="11400"/>
    <n v="114"/>
    <n v="420"/>
    <x v="0"/>
    <n v="420"/>
    <m/>
    <n v="6"/>
    <x v="1"/>
    <x v="1"/>
    <s v="Match"/>
    <x v="1"/>
    <x v="2"/>
  </r>
  <r>
    <x v="7"/>
    <s v="Ching's Secret Manchow Instant Soup"/>
    <s v="Ching's Secret Manchow Instant Soup"/>
    <n v="1000"/>
    <n v="10"/>
    <n v="0"/>
    <n v="1"/>
    <n v="1000"/>
    <n v="10"/>
    <n v="15"/>
    <x v="0"/>
    <n v="15"/>
    <m/>
    <n v="0"/>
    <x v="1"/>
    <x v="0"/>
    <s v="Match"/>
    <x v="2"/>
    <x v="1"/>
  </r>
  <r>
    <x v="7"/>
    <s v="McCain Potato Cheese Shotz"/>
    <s v="McCain Potato Cheese Shotz"/>
    <n v="13000"/>
    <n v="130"/>
    <n v="4"/>
    <n v="6"/>
    <n v="12400"/>
    <n v="124"/>
    <n v="250"/>
    <x v="0"/>
    <n v="250"/>
    <m/>
    <n v="6"/>
    <x v="0"/>
    <x v="1"/>
    <s v="Error"/>
    <x v="1"/>
    <x v="2"/>
  </r>
  <r>
    <x v="7"/>
    <s v="McCain Masala - Fries"/>
    <s v="McCain Masala - Fries"/>
    <n v="12000"/>
    <n v="120"/>
    <n v="5"/>
    <n v="3"/>
    <n v="11400"/>
    <n v="114"/>
    <n v="375"/>
    <x v="0"/>
    <n v="375"/>
    <m/>
    <n v="6"/>
    <x v="0"/>
    <x v="1"/>
    <s v="Match"/>
    <x v="1"/>
    <x v="2"/>
  </r>
  <r>
    <x v="7"/>
    <s v="Ching's Secret Schezwan Fried Rice Masala"/>
    <s v="Ching's Secret Schezwan Fried Rice Masala"/>
    <n v="1500"/>
    <n v="15"/>
    <n v="0"/>
    <n v="6"/>
    <n v="1500"/>
    <n v="15"/>
    <n v="20"/>
    <x v="0"/>
    <n v="20"/>
    <m/>
    <n v="0"/>
    <x v="0"/>
    <x v="0"/>
    <s v="Match"/>
    <x v="2"/>
    <x v="1"/>
  </r>
  <r>
    <x v="7"/>
    <s v="McCain New Mini Samosa with Cheese Pizza Style Filling"/>
    <s v="McCain New Mini Samosa with Cheese Pizza Style Filling"/>
    <n v="12000"/>
    <n v="120"/>
    <n v="1"/>
    <n v="3"/>
    <n v="11800"/>
    <n v="118"/>
    <n v="240"/>
    <x v="0"/>
    <n v="240"/>
    <m/>
    <n v="2"/>
    <x v="0"/>
    <x v="1"/>
    <s v="Error"/>
    <x v="1"/>
    <x v="2"/>
  </r>
  <r>
    <x v="7"/>
    <s v="McCain Chilli Cheesy Nuggets"/>
    <s v="McCain Chilli Cheesy Nuggets"/>
    <n v="13000"/>
    <n v="130"/>
    <n v="4"/>
    <n v="1"/>
    <n v="12400"/>
    <n v="124"/>
    <n v="250"/>
    <x v="0"/>
    <n v="250"/>
    <m/>
    <n v="6"/>
    <x v="1"/>
    <x v="1"/>
    <s v="Error"/>
    <x v="1"/>
    <x v="2"/>
  </r>
  <r>
    <x v="7"/>
    <s v="Whiskas Adult (+1 Year) Dry Cat Food, Ocean Fish Flavour"/>
    <s v="Whiskas Adult (+1 Year) Dry Cat Food, Ocean Fish Flavour"/>
    <n v="43000"/>
    <n v="430"/>
    <n v="10"/>
    <n v="6"/>
    <n v="38700"/>
    <n v="387"/>
    <n v="1200"/>
    <x v="0"/>
    <n v="1"/>
    <m/>
    <n v="43"/>
    <x v="0"/>
    <x v="2"/>
    <s v="Match"/>
    <x v="1"/>
    <x v="0"/>
  </r>
  <r>
    <x v="7"/>
    <s v="Chings Instant Soup - Hot &amp; Sour"/>
    <s v="Chings Instant Soup - Hot &amp; Sour"/>
    <n v="1000"/>
    <n v="10"/>
    <n v="0"/>
    <n v="1"/>
    <n v="1000"/>
    <n v="10"/>
    <n v="15"/>
    <x v="0"/>
    <n v="15"/>
    <m/>
    <n v="0"/>
    <x v="1"/>
    <x v="0"/>
    <s v="Match"/>
    <x v="2"/>
    <x v="1"/>
  </r>
  <r>
    <x v="7"/>
    <s v="Amul Spray Infant Milk Food"/>
    <s v="Amul Spray Infant Milk Food"/>
    <n v="19700"/>
    <n v="197"/>
    <n v="2"/>
    <n v="6"/>
    <n v="19300"/>
    <n v="193"/>
    <n v="500"/>
    <x v="0"/>
    <n v="500"/>
    <m/>
    <n v="4"/>
    <x v="0"/>
    <x v="2"/>
    <s v="Match"/>
    <x v="1"/>
    <x v="2"/>
  </r>
  <r>
    <x v="7"/>
    <s v="McCain Smiles - Pudina Chatka"/>
    <s v="McCain Smiles - Pudina Chatka"/>
    <n v="12000"/>
    <n v="120"/>
    <n v="5"/>
    <n v="3"/>
    <n v="11400"/>
    <n v="114"/>
    <n v="375"/>
    <x v="0"/>
    <n v="375"/>
    <m/>
    <n v="6"/>
    <x v="0"/>
    <x v="1"/>
    <s v="Match"/>
    <x v="1"/>
    <x v="2"/>
  </r>
  <r>
    <x v="7"/>
    <s v="McCain French Fries Crisp &amp; Delicious"/>
    <s v="McCain French Fries Crisp &amp; Delicious"/>
    <n v="17500"/>
    <n v="175"/>
    <n v="4"/>
    <n v="3"/>
    <n v="16700"/>
    <n v="167"/>
    <n v="750"/>
    <x v="0"/>
    <n v="750"/>
    <m/>
    <n v="8"/>
    <x v="0"/>
    <x v="2"/>
    <s v="Error"/>
    <x v="1"/>
    <x v="0"/>
  </r>
  <r>
    <x v="7"/>
    <s v="Ferrero Nutella Hazelnut Spread"/>
    <s v="Ferrero Nutella Hazelnut Spread"/>
    <n v="22000"/>
    <n v="220"/>
    <n v="5"/>
    <n v="2"/>
    <n v="20700"/>
    <n v="207"/>
    <n v="180"/>
    <x v="0"/>
    <n v="180"/>
    <m/>
    <n v="13"/>
    <x v="1"/>
    <x v="2"/>
    <s v="Error"/>
    <x v="1"/>
    <x v="2"/>
  </r>
  <r>
    <x v="7"/>
    <s v="Lijjat Garlic Papad"/>
    <s v="Lijjat Garlic Papad"/>
    <n v="6000"/>
    <n v="60"/>
    <n v="5"/>
    <n v="5"/>
    <n v="5700"/>
    <n v="57"/>
    <n v="200"/>
    <x v="0"/>
    <n v="200"/>
    <m/>
    <n v="3"/>
    <x v="0"/>
    <x v="1"/>
    <s v="Match"/>
    <x v="1"/>
    <x v="2"/>
  </r>
  <r>
    <x v="7"/>
    <s v="Switz Samosa Dough Sheets"/>
    <s v="Switz Samosa Dough Sheets"/>
    <n v="9000"/>
    <n v="90"/>
    <n v="4"/>
    <n v="6"/>
    <n v="8600"/>
    <n v="86"/>
    <n v="50"/>
    <x v="0"/>
    <n v="50"/>
    <m/>
    <n v="4"/>
    <x v="0"/>
    <x v="1"/>
    <s v="Match"/>
    <x v="1"/>
    <x v="1"/>
  </r>
  <r>
    <x v="7"/>
    <s v="Amul Cheese Spread Creamy"/>
    <s v="Amul Cheese Spread Creamy"/>
    <n v="8500"/>
    <n v="85"/>
    <n v="5"/>
    <n v="6"/>
    <n v="8000"/>
    <n v="80"/>
    <n v="180"/>
    <x v="0"/>
    <n v="180"/>
    <m/>
    <n v="5"/>
    <x v="0"/>
    <x v="1"/>
    <s v="Error"/>
    <x v="1"/>
    <x v="2"/>
  </r>
  <r>
    <x v="7"/>
    <s v="Maggi Imli Sauce Pichkoo"/>
    <s v="Maggi Imli Sauce Pichkoo"/>
    <n v="2200"/>
    <n v="22"/>
    <n v="0"/>
    <n v="6"/>
    <n v="2200"/>
    <n v="22"/>
    <n v="90"/>
    <x v="0"/>
    <n v="90"/>
    <m/>
    <n v="0"/>
    <x v="0"/>
    <x v="0"/>
    <s v="Match"/>
    <x v="2"/>
    <x v="1"/>
  </r>
  <r>
    <x v="7"/>
    <s v="Whiskas Kitten (2-12 months) Dry Cat Food Food Ocean Fish"/>
    <s v="Whiskas Kitten (2-12 months) Dry Cat Food Food Ocean Fish"/>
    <n v="38500"/>
    <n v="385"/>
    <n v="9"/>
    <n v="5"/>
    <n v="34700"/>
    <n v="347"/>
    <n v="1100"/>
    <x v="0"/>
    <n v="1100"/>
    <m/>
    <n v="38"/>
    <x v="0"/>
    <x v="2"/>
    <s v="Error"/>
    <x v="1"/>
    <x v="0"/>
  </r>
  <r>
    <x v="7"/>
    <s v="Chings Instant Soup - Sweet Corn Veg"/>
    <s v="Chings Instant Soup - Sweet Corn Veg"/>
    <n v="1000"/>
    <n v="10"/>
    <n v="0"/>
    <n v="2"/>
    <n v="1000"/>
    <n v="10"/>
    <n v="15"/>
    <x v="0"/>
    <n v="15"/>
    <m/>
    <n v="0"/>
    <x v="1"/>
    <x v="0"/>
    <s v="Match"/>
    <x v="2"/>
    <x v="1"/>
  </r>
  <r>
    <x v="7"/>
    <s v="Whiskas Wet  Meal (Kitten - Cat Food)  Chicken in Gravy"/>
    <s v="Whiskas Wet  Meal (Kitten - Cat Food)  Chicken in Gravy"/>
    <n v="3500"/>
    <n v="35"/>
    <n v="5"/>
    <n v="2"/>
    <n v="3300"/>
    <n v="33"/>
    <n v="85"/>
    <x v="0"/>
    <n v="85"/>
    <m/>
    <n v="2"/>
    <x v="1"/>
    <x v="0"/>
    <s v="Error"/>
    <x v="1"/>
    <x v="1"/>
  </r>
  <r>
    <x v="7"/>
    <s v="McCain Crazy Fries Masala MixHot 'n' Tangy"/>
    <s v="McCain Crazy Fries Masala MixHot 'n' Tangy"/>
    <n v="12000"/>
    <n v="120"/>
    <n v="5"/>
    <n v="6"/>
    <n v="11400"/>
    <n v="114"/>
    <n v="400"/>
    <x v="0"/>
    <n v="400"/>
    <m/>
    <n v="6"/>
    <x v="0"/>
    <x v="1"/>
    <s v="Match"/>
    <x v="1"/>
    <x v="2"/>
  </r>
  <r>
    <x v="7"/>
    <s v="The Whole Truth Double Cocoa Protein Bar No Sugar"/>
    <s v="The Whole Truth Double Cocoa Protein Bar No Sugar"/>
    <n v="10000"/>
    <n v="100"/>
    <n v="10"/>
    <n v="6"/>
    <n v="9000"/>
    <n v="90"/>
    <n v="52"/>
    <x v="0"/>
    <n v="52"/>
    <m/>
    <n v="10"/>
    <x v="0"/>
    <x v="1"/>
    <s v="Match"/>
    <x v="1"/>
    <x v="1"/>
  </r>
  <r>
    <x v="7"/>
    <s v="Amul Happy Treats French Fries"/>
    <s v="Amul Happy Treats French Fries"/>
    <n v="6800"/>
    <n v="68"/>
    <n v="4"/>
    <n v="1"/>
    <n v="6500"/>
    <n v="65"/>
    <n v="425"/>
    <x v="0"/>
    <n v="425"/>
    <m/>
    <n v="3"/>
    <x v="1"/>
    <x v="1"/>
    <s v="Match"/>
    <x v="1"/>
    <x v="2"/>
  </r>
  <r>
    <x v="7"/>
    <s v="Ferrero Nutella Hazeulnut Spread"/>
    <s v="Ferrero Nutella Hazeulnut Spread"/>
    <n v="38000"/>
    <n v="380"/>
    <n v="6"/>
    <n v="5"/>
    <n v="35700"/>
    <n v="357"/>
    <n v="350"/>
    <x v="0"/>
    <n v="350"/>
    <m/>
    <n v="23"/>
    <x v="0"/>
    <x v="2"/>
    <s v="Match"/>
    <x v="1"/>
    <x v="2"/>
  </r>
  <r>
    <x v="7"/>
    <s v="Veeba Chipolte Southwest Dressing"/>
    <s v="Veeba Chipolte Southwest Dressing"/>
    <n v="16100"/>
    <n v="161"/>
    <n v="7"/>
    <n v="4"/>
    <n v="14900"/>
    <n v="149"/>
    <n v="300"/>
    <x v="0"/>
    <n v="300"/>
    <m/>
    <n v="12"/>
    <x v="0"/>
    <x v="1"/>
    <s v="Match"/>
    <x v="1"/>
    <x v="2"/>
  </r>
  <r>
    <x v="7"/>
    <s v="Ching's Secret Manchow Noodles Instant Soup"/>
    <s v="Ching's Secret Manchow Noodles Instant Soup"/>
    <n v="1500"/>
    <n v="15"/>
    <n v="0"/>
    <n v="6"/>
    <n v="1500"/>
    <n v="15"/>
    <n v="20"/>
    <x v="0"/>
    <n v="20"/>
    <m/>
    <n v="0"/>
    <x v="0"/>
    <x v="0"/>
    <s v="Match"/>
    <x v="2"/>
    <x v="1"/>
  </r>
  <r>
    <x v="7"/>
    <s v="Yoga Bar Breakfast Protein Bar - Blueberry Pie"/>
    <s v="Yoga Bar Breakfast Protein Bar - Blueberry Pie"/>
    <n v="5000"/>
    <n v="50"/>
    <n v="12"/>
    <n v="1"/>
    <n v="4400"/>
    <n v="44"/>
    <n v="50"/>
    <x v="0"/>
    <n v="50"/>
    <m/>
    <n v="6"/>
    <x v="1"/>
    <x v="0"/>
    <s v="Match"/>
    <x v="1"/>
    <x v="1"/>
  </r>
  <r>
    <x v="7"/>
    <s v="Quaker Oats"/>
    <s v="Quaker Oats"/>
    <n v="19900"/>
    <n v="199"/>
    <n v="7"/>
    <n v="6"/>
    <n v="18400"/>
    <n v="184"/>
    <n v="1000"/>
    <x v="0"/>
    <n v="1"/>
    <m/>
    <n v="15"/>
    <x v="0"/>
    <x v="2"/>
    <s v="Error"/>
    <x v="1"/>
    <x v="0"/>
  </r>
  <r>
    <x v="7"/>
    <s v="The Whole Truth Mini Protein Bar - Coconut Cocoa No Added Sugar"/>
    <s v="The Whole Truth Mini Protein Bar - Coconut Cocoa No Added Sugar"/>
    <n v="5500"/>
    <n v="55"/>
    <n v="25"/>
    <n v="6"/>
    <n v="4100"/>
    <n v="41"/>
    <n v="27"/>
    <x v="0"/>
    <n v="27"/>
    <m/>
    <n v="14"/>
    <x v="0"/>
    <x v="0"/>
    <s v="Match"/>
    <x v="0"/>
    <x v="1"/>
  </r>
  <r>
    <x v="7"/>
    <s v="Switz Spring Roll Dough Sheets"/>
    <s v="Switz Spring Roll Dough Sheets"/>
    <n v="9000"/>
    <n v="90"/>
    <n v="4"/>
    <n v="6"/>
    <n v="8600"/>
    <n v="86"/>
    <n v="1160"/>
    <x v="0"/>
    <n v="20"/>
    <m/>
    <n v="4"/>
    <x v="0"/>
    <x v="1"/>
    <s v="Match"/>
    <x v="1"/>
    <x v="0"/>
  </r>
  <r>
    <x v="7"/>
    <s v="Unibic Fruit &amp; Nut Real Cranberries &amp; Almonds Protein Bar"/>
    <s v="Unibic Fruit &amp; Nut Real Cranberries &amp; Almonds Protein Bar"/>
    <n v="4000"/>
    <n v="40"/>
    <n v="17"/>
    <n v="6"/>
    <n v="3300"/>
    <n v="33"/>
    <n v="30"/>
    <x v="0"/>
    <n v="30"/>
    <m/>
    <n v="7"/>
    <x v="0"/>
    <x v="0"/>
    <s v="Error"/>
    <x v="0"/>
    <x v="1"/>
  </r>
  <r>
    <x v="7"/>
    <s v="Ching's Secret Tomato Instant Soup"/>
    <s v="Ching's Secret Tomato Instant Soup"/>
    <n v="1000"/>
    <n v="10"/>
    <n v="0"/>
    <n v="1"/>
    <n v="1000"/>
    <n v="10"/>
    <n v="16"/>
    <x v="0"/>
    <n v="15"/>
    <m/>
    <n v="0"/>
    <x v="1"/>
    <x v="0"/>
    <s v="Match"/>
    <x v="2"/>
    <x v="1"/>
  </r>
  <r>
    <x v="7"/>
    <s v="Chef's Basket Durum Wheat Elbow Pasta"/>
    <s v="Chef's Basket Durum Wheat Elbow Pasta"/>
    <n v="16000"/>
    <n v="160"/>
    <n v="50"/>
    <n v="6"/>
    <n v="8000"/>
    <n v="80"/>
    <n v="500"/>
    <x v="0"/>
    <n v="500"/>
    <m/>
    <n v="80"/>
    <x v="0"/>
    <x v="1"/>
    <s v="Match"/>
    <x v="0"/>
    <x v="2"/>
  </r>
  <r>
    <x v="7"/>
    <s v="Sunfeast Yippee! Mood Masala Noodles"/>
    <s v="Sunfeast Yippee! Mood Masala Noodles"/>
    <n v="6000"/>
    <n v="60"/>
    <n v="28"/>
    <n v="3"/>
    <n v="4300"/>
    <n v="43"/>
    <n v="260"/>
    <x v="0"/>
    <n v="260"/>
    <m/>
    <n v="17"/>
    <x v="0"/>
    <x v="0"/>
    <s v="Match"/>
    <x v="0"/>
    <x v="2"/>
  </r>
  <r>
    <x v="7"/>
    <s v="MTR Breakfast Khatta Meetha Poha Mix"/>
    <s v="MTR Breakfast Khatta Meetha Poha Mix"/>
    <n v="2500"/>
    <n v="25"/>
    <n v="20"/>
    <n v="6"/>
    <n v="2000"/>
    <n v="20"/>
    <n v="60"/>
    <x v="0"/>
    <n v="60"/>
    <m/>
    <n v="5"/>
    <x v="0"/>
    <x v="0"/>
    <s v="Match"/>
    <x v="0"/>
    <x v="1"/>
  </r>
  <r>
    <x v="7"/>
    <s v="Kellogg's Crunchy Fruit &amp; Nut Breakfast Cereals Muesli"/>
    <s v="Kellogg's Crunchy Fruit &amp; Nut Breakfast Cereals Muesli"/>
    <n v="44500"/>
    <n v="445"/>
    <n v="9"/>
    <n v="6"/>
    <n v="40100"/>
    <n v="401"/>
    <n v="750"/>
    <x v="0"/>
    <n v="750"/>
    <m/>
    <n v="44"/>
    <x v="0"/>
    <x v="2"/>
    <s v="Error"/>
    <x v="1"/>
    <x v="0"/>
  </r>
  <r>
    <x v="7"/>
    <s v="Ching's Secret Chilli Vinegar"/>
    <s v="Ching's Secret Chilli Vinegar"/>
    <n v="5000"/>
    <n v="50"/>
    <n v="0"/>
    <n v="4"/>
    <n v="5000"/>
    <n v="50"/>
    <n v="170"/>
    <x v="0"/>
    <n v="170"/>
    <m/>
    <n v="0"/>
    <x v="0"/>
    <x v="1"/>
    <s v="Match"/>
    <x v="2"/>
    <x v="2"/>
  </r>
  <r>
    <x v="7"/>
    <s v="Ching's Red Chilli Sauce"/>
    <s v="Ching's Red Chilli Sauce"/>
    <n v="5500"/>
    <n v="55"/>
    <n v="0"/>
    <n v="6"/>
    <n v="5500"/>
    <n v="55"/>
    <n v="200"/>
    <x v="0"/>
    <n v="200"/>
    <m/>
    <n v="0"/>
    <x v="0"/>
    <x v="1"/>
    <s v="Match"/>
    <x v="2"/>
    <x v="2"/>
  </r>
  <r>
    <x v="7"/>
    <s v="Amul Lite Spread"/>
    <s v="Amul Lite Spread"/>
    <n v="4000"/>
    <n v="40"/>
    <n v="2"/>
    <n v="5"/>
    <n v="3900"/>
    <n v="39"/>
    <n v="100"/>
    <x v="0"/>
    <n v="100"/>
    <m/>
    <n v="1"/>
    <x v="0"/>
    <x v="0"/>
    <s v="Error"/>
    <x v="1"/>
    <x v="1"/>
  </r>
  <r>
    <x v="7"/>
    <s v="Borges Durum Wheat Fusilli Pasta"/>
    <s v="Borges Durum Wheat Fusilli Pasta"/>
    <n v="25000"/>
    <n v="250"/>
    <n v="0"/>
    <n v="3"/>
    <n v="25000"/>
    <n v="250"/>
    <n v="500"/>
    <x v="0"/>
    <n v="500"/>
    <m/>
    <n v="0"/>
    <x v="0"/>
    <x v="2"/>
    <s v="Match"/>
    <x v="2"/>
    <x v="2"/>
  </r>
  <r>
    <x v="7"/>
    <s v="The Whole Truth Cranberry Mini Protein Bar No Sugar"/>
    <s v="The Whole Truth Cranberry Mini Protein Bar No Sugar"/>
    <n v="5500"/>
    <n v="55"/>
    <n v="20"/>
    <n v="6"/>
    <n v="4400"/>
    <n v="44"/>
    <n v="27"/>
    <x v="0"/>
    <n v="27"/>
    <m/>
    <n v="11"/>
    <x v="0"/>
    <x v="0"/>
    <s v="Match"/>
    <x v="0"/>
    <x v="1"/>
  </r>
  <r>
    <x v="7"/>
    <s v="The Whole Truth Mini Protein Bar - Coffee Cocoa No Added Sugar"/>
    <s v="The Whole Truth Mini Protein Bar - Coffee Cocoa No Added Sugar"/>
    <n v="5500"/>
    <n v="55"/>
    <n v="20"/>
    <n v="6"/>
    <n v="4400"/>
    <n v="44"/>
    <n v="27"/>
    <x v="0"/>
    <n v="27"/>
    <m/>
    <n v="11"/>
    <x v="0"/>
    <x v="0"/>
    <s v="Match"/>
    <x v="0"/>
    <x v="1"/>
  </r>
  <r>
    <x v="7"/>
    <s v="Maggi Hot &amp; Sweet Tomato Chilli Sauce"/>
    <s v="Maggi Hot &amp; Sweet Tomato Chilli Sauce"/>
    <n v="11500"/>
    <n v="115"/>
    <n v="0"/>
    <n v="1"/>
    <n v="11500"/>
    <n v="115"/>
    <n v="500"/>
    <x v="0"/>
    <n v="500"/>
    <m/>
    <n v="0"/>
    <x v="1"/>
    <x v="1"/>
    <s v="Match"/>
    <x v="2"/>
    <x v="2"/>
  </r>
  <r>
    <x v="7"/>
    <s v="Sunfeast YiPPee! Noodles - Magic Masala"/>
    <s v="Sunfeast YiPPee! Noodles - Magic Masala"/>
    <n v="9600"/>
    <n v="96"/>
    <n v="5"/>
    <n v="4"/>
    <n v="9100"/>
    <n v="91"/>
    <n v="540"/>
    <x v="0"/>
    <n v="540"/>
    <m/>
    <n v="5"/>
    <x v="0"/>
    <x v="1"/>
    <s v="Match"/>
    <x v="1"/>
    <x v="0"/>
  </r>
  <r>
    <x v="7"/>
    <s v="Chef's Basket Durum Wheat Fusilli Pasta"/>
    <s v="Chef's Basket Durum Wheat Fusilli Pasta"/>
    <n v="16000"/>
    <n v="160"/>
    <n v="50"/>
    <n v="6"/>
    <n v="8000"/>
    <n v="80"/>
    <n v="500"/>
    <x v="0"/>
    <n v="500"/>
    <m/>
    <n v="80"/>
    <x v="0"/>
    <x v="1"/>
    <s v="Match"/>
    <x v="0"/>
    <x v="2"/>
  </r>
  <r>
    <x v="7"/>
    <s v="Top Ramen Chicken Noodles"/>
    <s v="Top Ramen Chicken Noodles"/>
    <n v="6000"/>
    <n v="60"/>
    <n v="10"/>
    <n v="1"/>
    <n v="5400"/>
    <n v="54"/>
    <n v="280"/>
    <x v="0"/>
    <n v="280"/>
    <m/>
    <n v="6"/>
    <x v="1"/>
    <x v="1"/>
    <s v="Match"/>
    <x v="1"/>
    <x v="2"/>
  </r>
  <r>
    <x v="7"/>
    <s v="Veeba Cheese and Chilli Sandwich Spread"/>
    <s v="Veeba Cheese and Chilli Sandwich Spread"/>
    <n v="8900"/>
    <n v="89"/>
    <n v="11"/>
    <n v="6"/>
    <n v="7900"/>
    <n v="79"/>
    <n v="275"/>
    <x v="0"/>
    <n v="275"/>
    <m/>
    <n v="10"/>
    <x v="0"/>
    <x v="1"/>
    <s v="Match"/>
    <x v="1"/>
    <x v="2"/>
  </r>
  <r>
    <x v="7"/>
    <s v="Ching’s Secret Chowmein Hakka Noodles Masala"/>
    <s v="Ching’s Secret Chowmein Hakka Noodles Masala"/>
    <n v="4400"/>
    <n v="44"/>
    <n v="0"/>
    <n v="2"/>
    <n v="4400"/>
    <n v="44"/>
    <n v="60"/>
    <x v="0"/>
    <n v="60"/>
    <m/>
    <n v="0"/>
    <x v="1"/>
    <x v="0"/>
    <s v="Match"/>
    <x v="2"/>
    <x v="1"/>
  </r>
  <r>
    <x v="7"/>
    <s v="Safal Frozen - Mixed Vegetables"/>
    <s v="Safal Frozen - Mixed Vegetables"/>
    <n v="11000"/>
    <n v="110"/>
    <n v="4"/>
    <n v="2"/>
    <n v="10500"/>
    <n v="105"/>
    <n v="1000"/>
    <x v="0"/>
    <n v="1"/>
    <m/>
    <n v="5"/>
    <x v="1"/>
    <x v="1"/>
    <s v="Error"/>
    <x v="1"/>
    <x v="0"/>
  </r>
  <r>
    <x v="7"/>
    <s v="MTR 3 Min Poha"/>
    <s v="MTR 3 Min Poha"/>
    <n v="2500"/>
    <n v="25"/>
    <n v="0"/>
    <n v="6"/>
    <n v="2500"/>
    <n v="25"/>
    <n v="60"/>
    <x v="0"/>
    <n v="60"/>
    <m/>
    <n v="0"/>
    <x v="0"/>
    <x v="0"/>
    <s v="Match"/>
    <x v="2"/>
    <x v="1"/>
  </r>
  <r>
    <x v="7"/>
    <s v="Ching's Manchurian Instant Noodles"/>
    <s v="Ching's Manchurian Instant Noodles"/>
    <n v="1500"/>
    <n v="15"/>
    <n v="0"/>
    <n v="5"/>
    <n v="1500"/>
    <n v="15"/>
    <n v="60"/>
    <x v="0"/>
    <n v="60"/>
    <m/>
    <n v="0"/>
    <x v="0"/>
    <x v="0"/>
    <s v="Match"/>
    <x v="2"/>
    <x v="1"/>
  </r>
  <r>
    <x v="7"/>
    <s v="The Whole Truth Peanut Cocoa Mini Protein Bar No Sugar"/>
    <s v="The Whole Truth Peanut Cocoa Mini Protein Bar No Sugar"/>
    <n v="5500"/>
    <n v="55"/>
    <n v="25"/>
    <n v="6"/>
    <n v="4100"/>
    <n v="41"/>
    <n v="27"/>
    <x v="0"/>
    <n v="27"/>
    <m/>
    <n v="14"/>
    <x v="0"/>
    <x v="0"/>
    <s v="Match"/>
    <x v="0"/>
    <x v="1"/>
  </r>
  <r>
    <x v="7"/>
    <s v="Gits Pav Bhaji Ready to Eat"/>
    <s v="Gits Pav Bhaji Ready to Eat"/>
    <n v="11000"/>
    <n v="110"/>
    <n v="22"/>
    <n v="6"/>
    <n v="8500"/>
    <n v="85"/>
    <n v="300"/>
    <x v="0"/>
    <n v="300"/>
    <m/>
    <n v="25"/>
    <x v="0"/>
    <x v="1"/>
    <s v="Error"/>
    <x v="0"/>
    <x v="2"/>
  </r>
  <r>
    <x v="7"/>
    <s v="McCain New Mini Samosa with Cheese Corn Style Filling"/>
    <s v="McCain New Mini Samosa with Cheese Corn Style Filling"/>
    <n v="12000"/>
    <n v="120"/>
    <n v="1"/>
    <n v="2"/>
    <n v="11800"/>
    <n v="118"/>
    <n v="240"/>
    <x v="0"/>
    <n v="240"/>
    <m/>
    <n v="2"/>
    <x v="1"/>
    <x v="1"/>
    <s v="Error"/>
    <x v="1"/>
    <x v="2"/>
  </r>
  <r>
    <x v="7"/>
    <s v="Lijjat Udad Mini Papad"/>
    <s v="Lijjat Udad Mini Papad"/>
    <n v="6000"/>
    <n v="60"/>
    <n v="6"/>
    <n v="6"/>
    <n v="5600"/>
    <n v="56"/>
    <n v="200"/>
    <x v="0"/>
    <n v="200"/>
    <m/>
    <n v="4"/>
    <x v="0"/>
    <x v="1"/>
    <s v="Error"/>
    <x v="1"/>
    <x v="2"/>
  </r>
  <r>
    <x v="7"/>
    <s v="McCain Herb &amp; Garlic Crazy Fries Masala Mix"/>
    <s v="McCain Herb &amp; Garlic Crazy Fries Masala Mix"/>
    <n v="12000"/>
    <n v="120"/>
    <n v="5"/>
    <n v="5"/>
    <n v="11400"/>
    <n v="114"/>
    <n v="400"/>
    <x v="0"/>
    <n v="400"/>
    <m/>
    <n v="6"/>
    <x v="0"/>
    <x v="1"/>
    <s v="Match"/>
    <x v="1"/>
    <x v="2"/>
  </r>
  <r>
    <x v="7"/>
    <s v="Yoga Bar Multigrain Energy Bar Nuts And Seeds"/>
    <s v="Yoga Bar Multigrain Energy Bar Nuts And Seeds"/>
    <n v="4000"/>
    <n v="40"/>
    <n v="12"/>
    <n v="4"/>
    <n v="3500"/>
    <n v="35"/>
    <n v="38"/>
    <x v="0"/>
    <n v="38"/>
    <m/>
    <n v="5"/>
    <x v="0"/>
    <x v="0"/>
    <s v="Error"/>
    <x v="1"/>
    <x v="1"/>
  </r>
  <r>
    <x v="7"/>
    <s v="Ching's Secret Sauce, Green Chilli"/>
    <s v="Ching's Secret Sauce, Green Chilli"/>
    <n v="5500"/>
    <n v="55"/>
    <n v="0"/>
    <n v="5"/>
    <n v="5500"/>
    <n v="55"/>
    <n v="190"/>
    <x v="0"/>
    <n v="190"/>
    <m/>
    <n v="0"/>
    <x v="0"/>
    <x v="1"/>
    <s v="Match"/>
    <x v="2"/>
    <x v="2"/>
  </r>
  <r>
    <x v="7"/>
    <s v="Veeba Pizza Topping"/>
    <s v="Veeba Pizza Topping"/>
    <n v="7500"/>
    <n v="75"/>
    <n v="6"/>
    <n v="4"/>
    <n v="7000"/>
    <n v="70"/>
    <n v="280"/>
    <x v="0"/>
    <n v="280"/>
    <m/>
    <n v="5"/>
    <x v="0"/>
    <x v="1"/>
    <s v="Error"/>
    <x v="1"/>
    <x v="2"/>
  </r>
  <r>
    <x v="7"/>
    <s v="Switz Paratha Puff"/>
    <s v="Switz Paratha Puff"/>
    <n v="11000"/>
    <n v="110"/>
    <n v="4"/>
    <n v="6"/>
    <n v="10500"/>
    <n v="105"/>
    <n v="400"/>
    <x v="0"/>
    <n v="400"/>
    <m/>
    <n v="5"/>
    <x v="0"/>
    <x v="1"/>
    <s v="Error"/>
    <x v="1"/>
    <x v="2"/>
  </r>
  <r>
    <x v="7"/>
    <s v="New Kellogg's Muesli with 21% Fruit, Nut &amp; Seeds"/>
    <s v="New Kellogg's Muesli with 21% Fruit, Nut &amp; Seeds"/>
    <n v="32500"/>
    <n v="325"/>
    <n v="6"/>
    <n v="6"/>
    <n v="30500"/>
    <n v="305"/>
    <n v="500"/>
    <x v="0"/>
    <n v="500"/>
    <m/>
    <n v="20"/>
    <x v="0"/>
    <x v="2"/>
    <s v="Match"/>
    <x v="1"/>
    <x v="2"/>
  </r>
  <r>
    <x v="7"/>
    <s v="The Whole Truth Double Cocoa Mini Protein Bar No Sugar"/>
    <s v="The Whole Truth Double Cocoa Mini Protein Bar No Sugar"/>
    <n v="5500"/>
    <n v="55"/>
    <n v="20"/>
    <n v="5"/>
    <n v="4400"/>
    <n v="44"/>
    <n v="27"/>
    <x v="0"/>
    <n v="27"/>
    <m/>
    <n v="11"/>
    <x v="0"/>
    <x v="0"/>
    <s v="Match"/>
    <x v="0"/>
    <x v="1"/>
  </r>
  <r>
    <x v="7"/>
    <s v="Sunfeast Yippee Tricolor Pasta Seasoning"/>
    <s v="Sunfeast Yippee Tricolor Pasta Seasoning"/>
    <n v="2800"/>
    <n v="28"/>
    <n v="17"/>
    <n v="1"/>
    <n v="2300"/>
    <n v="23"/>
    <n v="65"/>
    <x v="0"/>
    <n v="65"/>
    <m/>
    <n v="5"/>
    <x v="1"/>
    <x v="0"/>
    <s v="Error"/>
    <x v="0"/>
    <x v="1"/>
  </r>
  <r>
    <x v="7"/>
    <s v="Wingreens Cheesy Chipotle Sauce"/>
    <s v="Wingreens Cheesy Chipotle Sauce"/>
    <n v="9900"/>
    <n v="99"/>
    <n v="49"/>
    <n v="1"/>
    <n v="5000"/>
    <n v="50"/>
    <n v="130"/>
    <x v="0"/>
    <n v="130"/>
    <m/>
    <n v="49"/>
    <x v="1"/>
    <x v="1"/>
    <s v="Match"/>
    <x v="0"/>
    <x v="2"/>
  </r>
  <r>
    <x v="7"/>
    <s v="Maggi Rich Tomato Ketchup"/>
    <s v="Maggi Rich Tomato Ketchup"/>
    <n v="10500"/>
    <n v="105"/>
    <n v="4"/>
    <n v="2"/>
    <n v="10000"/>
    <n v="100"/>
    <n v="500"/>
    <x v="0"/>
    <n v="500"/>
    <m/>
    <n v="5"/>
    <x v="1"/>
    <x v="1"/>
    <s v="Error"/>
    <x v="1"/>
    <x v="2"/>
  </r>
  <r>
    <x v="7"/>
    <s v="The Whole Truth Dark Chocolate Peanut Butter - Creamy"/>
    <s v="The Whole Truth Dark Chocolate Peanut Butter - Creamy"/>
    <n v="23500"/>
    <n v="235"/>
    <n v="25"/>
    <n v="6"/>
    <n v="17400"/>
    <n v="174"/>
    <n v="325"/>
    <x v="0"/>
    <n v="325"/>
    <m/>
    <n v="61"/>
    <x v="0"/>
    <x v="2"/>
    <s v="Error"/>
    <x v="0"/>
    <x v="2"/>
  </r>
  <r>
    <x v="7"/>
    <s v="Godrej Yummiez Chicken Nuggets"/>
    <s v="Godrej Yummiez Chicken Nuggets"/>
    <n v="32500"/>
    <n v="325"/>
    <n v="9"/>
    <n v="1"/>
    <n v="29300"/>
    <n v="293"/>
    <n v="500"/>
    <x v="0"/>
    <n v="500"/>
    <m/>
    <n v="32"/>
    <x v="1"/>
    <x v="2"/>
    <s v="Error"/>
    <x v="1"/>
    <x v="2"/>
  </r>
  <r>
    <x v="7"/>
    <s v="Go Cheese Spread Plain"/>
    <s v="Go Cheese Spread Plain"/>
    <n v="9900"/>
    <n v="99"/>
    <n v="5"/>
    <n v="6"/>
    <n v="9400"/>
    <n v="94"/>
    <n v="200"/>
    <x v="0"/>
    <n v="200"/>
    <m/>
    <n v="5"/>
    <x v="0"/>
    <x v="1"/>
    <s v="Match"/>
    <x v="1"/>
    <x v="2"/>
  </r>
  <r>
    <x v="7"/>
    <s v="Kellogg's Real Almond &amp; Honey Corn Flakes"/>
    <s v="Kellogg's Real Almond &amp; Honey Corn Flakes"/>
    <n v="17500"/>
    <n v="175"/>
    <n v="9"/>
    <n v="6"/>
    <n v="15800"/>
    <n v="158"/>
    <n v="300"/>
    <x v="0"/>
    <n v="300"/>
    <m/>
    <n v="17"/>
    <x v="0"/>
    <x v="2"/>
    <s v="Error"/>
    <x v="1"/>
    <x v="2"/>
  </r>
  <r>
    <x v="7"/>
    <s v="The Whole Truth Vegan Almond Choco Fudge Energy Bar No Sugar"/>
    <s v="The Whole Truth Vegan Almond Choco Fudge Energy Bar No Sugar"/>
    <n v="6000"/>
    <n v="60"/>
    <n v="20"/>
    <n v="6"/>
    <n v="4800"/>
    <n v="48"/>
    <n v="40"/>
    <x v="0"/>
    <n v="40"/>
    <m/>
    <n v="12"/>
    <x v="0"/>
    <x v="0"/>
    <s v="Match"/>
    <x v="0"/>
    <x v="1"/>
  </r>
  <r>
    <x v="7"/>
    <s v="Prasuma Vegetable Momos"/>
    <s v="Prasuma Vegetable Momos"/>
    <n v="27000"/>
    <n v="270"/>
    <n v="0"/>
    <n v="5"/>
    <n v="27000"/>
    <n v="270"/>
    <n v="24"/>
    <x v="0"/>
    <n v="24"/>
    <m/>
    <n v="0"/>
    <x v="0"/>
    <x v="2"/>
    <s v="Match"/>
    <x v="2"/>
    <x v="1"/>
  </r>
  <r>
    <x v="7"/>
    <s v="MTR Upma"/>
    <s v="MTR Upma"/>
    <n v="5000"/>
    <n v="50"/>
    <n v="10"/>
    <n v="6"/>
    <n v="4500"/>
    <n v="45"/>
    <n v="160"/>
    <x v="0"/>
    <n v="160"/>
    <m/>
    <n v="5"/>
    <x v="0"/>
    <x v="0"/>
    <s v="Match"/>
    <x v="1"/>
    <x v="2"/>
  </r>
  <r>
    <x v="7"/>
    <s v="Ching's Schezwan Masala Instant Noodles"/>
    <s v="Ching's Schezwan Masala Instant Noodles"/>
    <n v="6000"/>
    <n v="60"/>
    <n v="0"/>
    <n v="1"/>
    <n v="6000"/>
    <n v="60"/>
    <n v="240"/>
    <x v="0"/>
    <n v="240"/>
    <m/>
    <n v="0"/>
    <x v="1"/>
    <x v="1"/>
    <s v="Match"/>
    <x v="2"/>
    <x v="2"/>
  </r>
  <r>
    <x v="7"/>
    <s v="The Whole Truth Cranberry Protein Bar No Sugar"/>
    <s v="The Whole Truth Cranberry Protein Bar No Sugar"/>
    <n v="10000"/>
    <n v="100"/>
    <n v="26"/>
    <n v="6"/>
    <n v="7400"/>
    <n v="74"/>
    <n v="52"/>
    <x v="0"/>
    <n v="52"/>
    <m/>
    <n v="26"/>
    <x v="0"/>
    <x v="1"/>
    <s v="Match"/>
    <x v="0"/>
    <x v="1"/>
  </r>
  <r>
    <x v="7"/>
    <s v="Saffola Yummy Masala Noodles"/>
    <s v="Saffola Yummy Masala Noodles"/>
    <n v="2000"/>
    <n v="20"/>
    <n v="0"/>
    <n v="2"/>
    <n v="2000"/>
    <n v="20"/>
    <n v="46"/>
    <x v="0"/>
    <n v="46"/>
    <m/>
    <n v="0"/>
    <x v="1"/>
    <x v="0"/>
    <s v="Match"/>
    <x v="2"/>
    <x v="1"/>
  </r>
  <r>
    <x v="7"/>
    <s v="Veeba English Mustard"/>
    <s v="Veeba English Mustard"/>
    <n v="7400"/>
    <n v="74"/>
    <n v="6"/>
    <n v="2"/>
    <n v="6900"/>
    <n v="69"/>
    <n v="300"/>
    <x v="0"/>
    <n v="300"/>
    <m/>
    <n v="5"/>
    <x v="1"/>
    <x v="1"/>
    <s v="Error"/>
    <x v="1"/>
    <x v="2"/>
  </r>
  <r>
    <x v="7"/>
    <s v="Dabur Hommade Tamarind Paste"/>
    <s v="Dabur Hommade Tamarind Paste"/>
    <n v="4800"/>
    <n v="48"/>
    <n v="6"/>
    <n v="6"/>
    <n v="4500"/>
    <n v="45"/>
    <n v="200"/>
    <x v="0"/>
    <n v="200"/>
    <m/>
    <n v="3"/>
    <x v="0"/>
    <x v="0"/>
    <s v="Match"/>
    <x v="1"/>
    <x v="2"/>
  </r>
  <r>
    <x v="7"/>
    <s v="Yoga Bar Breakfast Muesli - Almond Caramel (No Added Sugar)"/>
    <s v="Yoga Bar Breakfast Muesli - Almond Caramel (No Added Sugar)"/>
    <n v="32500"/>
    <n v="325"/>
    <n v="4"/>
    <n v="6"/>
    <n v="30900"/>
    <n v="309"/>
    <n v="400"/>
    <x v="0"/>
    <n v="400"/>
    <m/>
    <n v="16"/>
    <x v="0"/>
    <x v="2"/>
    <s v="Error"/>
    <x v="1"/>
    <x v="2"/>
  </r>
  <r>
    <x v="7"/>
    <s v="The Whole Truth Mini Protein Bar - Peanut Butter No Added Sugar"/>
    <s v="The Whole Truth Mini Protein Bar - Peanut Butter No Added Sugar"/>
    <n v="5500"/>
    <n v="55"/>
    <n v="25"/>
    <n v="6"/>
    <n v="4100"/>
    <n v="41"/>
    <n v="27"/>
    <x v="0"/>
    <n v="27"/>
    <m/>
    <n v="14"/>
    <x v="0"/>
    <x v="0"/>
    <s v="Match"/>
    <x v="0"/>
    <x v="1"/>
  </r>
  <r>
    <x v="7"/>
    <s v="ITC Master Chef Crispy Chicken Fries"/>
    <s v="ITC Master Chef Crispy Chicken Fries"/>
    <n v="17000"/>
    <n v="170"/>
    <n v="4"/>
    <n v="3"/>
    <n v="16200"/>
    <n v="162"/>
    <n v="280"/>
    <x v="0"/>
    <n v="280"/>
    <m/>
    <n v="8"/>
    <x v="0"/>
    <x v="2"/>
    <s v="Error"/>
    <x v="1"/>
    <x v="2"/>
  </r>
  <r>
    <x v="7"/>
    <s v="Kelloggs Corn Flakes"/>
    <s v="Kelloggs Corn Flakes"/>
    <n v="9900"/>
    <n v="99"/>
    <n v="13"/>
    <n v="6"/>
    <n v="8600"/>
    <n v="86"/>
    <n v="250"/>
    <x v="0"/>
    <n v="250"/>
    <m/>
    <n v="13"/>
    <x v="0"/>
    <x v="1"/>
    <s v="Match"/>
    <x v="1"/>
    <x v="2"/>
  </r>
  <r>
    <x v="7"/>
    <s v="Nissin Cup Noodles Tangy Tomato"/>
    <s v="Nissin Cup Noodles Tangy Tomato"/>
    <n v="5000"/>
    <n v="50"/>
    <n v="10"/>
    <n v="2"/>
    <n v="4500"/>
    <n v="45"/>
    <n v="70"/>
    <x v="0"/>
    <n v="70"/>
    <m/>
    <n v="5"/>
    <x v="1"/>
    <x v="0"/>
    <s v="Match"/>
    <x v="1"/>
    <x v="1"/>
  </r>
  <r>
    <x v="7"/>
    <s v="Smith &amp; Jones White Pasta Sauce Mix"/>
    <s v="Smith &amp; Jones White Pasta Sauce Mix"/>
    <n v="4000"/>
    <n v="40"/>
    <n v="0"/>
    <n v="3"/>
    <n v="4000"/>
    <n v="40"/>
    <n v="46"/>
    <x v="0"/>
    <n v="46"/>
    <m/>
    <n v="0"/>
    <x v="0"/>
    <x v="0"/>
    <s v="Match"/>
    <x v="2"/>
    <x v="1"/>
  </r>
  <r>
    <x v="7"/>
    <s v="Sunfeast Yippee! Pasta Treat - Sour Cream Onion"/>
    <s v="Sunfeast Yippee! Pasta Treat - Sour Cream Onion"/>
    <n v="2800"/>
    <n v="28"/>
    <n v="10"/>
    <n v="1"/>
    <n v="2500"/>
    <n v="25"/>
    <n v="65"/>
    <x v="0"/>
    <n v="65"/>
    <m/>
    <n v="3"/>
    <x v="1"/>
    <x v="0"/>
    <s v="Error"/>
    <x v="1"/>
    <x v="1"/>
  </r>
  <r>
    <x v="7"/>
    <s v="Mothers Recipe Tamrind Date Chutney"/>
    <s v="Mothers Recipe Tamrind Date Chutney"/>
    <n v="5500"/>
    <n v="55"/>
    <n v="9"/>
    <n v="2"/>
    <n v="5000"/>
    <n v="50"/>
    <n v="200"/>
    <x v="0"/>
    <n v="200"/>
    <m/>
    <n v="5"/>
    <x v="1"/>
    <x v="1"/>
    <s v="Match"/>
    <x v="1"/>
    <x v="2"/>
  </r>
  <r>
    <x v="7"/>
    <s v="Veeba Mint Mayonnaise"/>
    <s v="Veeba Mint Mayonnaise"/>
    <n v="16900"/>
    <n v="169"/>
    <n v="8"/>
    <n v="4"/>
    <n v="15500"/>
    <n v="155"/>
    <n v="300"/>
    <x v="0"/>
    <n v="300"/>
    <m/>
    <n v="14"/>
    <x v="0"/>
    <x v="2"/>
    <s v="Match"/>
    <x v="1"/>
    <x v="2"/>
  </r>
  <r>
    <x v="7"/>
    <s v="Mccain Emotibites - Crispy Happy Potato Snack"/>
    <s v="Mccain Emotibites - Crispy Happy Potato Snack"/>
    <n v="13000"/>
    <n v="130"/>
    <n v="0"/>
    <n v="6"/>
    <n v="12900"/>
    <n v="129"/>
    <n v="415"/>
    <x v="0"/>
    <n v="415"/>
    <m/>
    <n v="1"/>
    <x v="0"/>
    <x v="1"/>
    <s v="Error"/>
    <x v="2"/>
    <x v="2"/>
  </r>
  <r>
    <x v="7"/>
    <s v="The Whole Truth Energy Bar Choco Cranberry Fudge"/>
    <s v="The Whole Truth Energy Bar Choco Cranberry Fudge"/>
    <n v="6000"/>
    <n v="60"/>
    <n v="26"/>
    <n v="6"/>
    <n v="4400"/>
    <n v="44"/>
    <n v="40"/>
    <x v="0"/>
    <n v="40"/>
    <m/>
    <n v="16"/>
    <x v="0"/>
    <x v="0"/>
    <s v="Error"/>
    <x v="0"/>
    <x v="1"/>
  </r>
  <r>
    <x v="7"/>
    <s v="Godrej Yummiez Chicken Lucknowi Seekh Kebab"/>
    <s v="Godrej Yummiez Chicken Lucknowi Seekh Kebab"/>
    <n v="26000"/>
    <n v="260"/>
    <n v="10"/>
    <n v="4"/>
    <n v="23400"/>
    <n v="234"/>
    <n v="400"/>
    <x v="0"/>
    <n v="400"/>
    <m/>
    <n v="26"/>
    <x v="0"/>
    <x v="2"/>
    <s v="Match"/>
    <x v="1"/>
    <x v="2"/>
  </r>
  <r>
    <x v="7"/>
    <s v="Prasuma Vegetable Momos"/>
    <s v="Prasuma Vegetable Momos"/>
    <n v="15000"/>
    <n v="150"/>
    <n v="0"/>
    <n v="5"/>
    <n v="15000"/>
    <n v="150"/>
    <n v="580"/>
    <x v="0"/>
    <n v="10"/>
    <m/>
    <n v="0"/>
    <x v="0"/>
    <x v="2"/>
    <s v="Match"/>
    <x v="2"/>
    <x v="0"/>
  </r>
  <r>
    <x v="7"/>
    <s v="Mother's Recipe Mixed Pickle"/>
    <s v="Mother's Recipe Mixed Pickle"/>
    <n v="8500"/>
    <n v="85"/>
    <n v="9"/>
    <n v="2"/>
    <n v="7700"/>
    <n v="77"/>
    <n v="300"/>
    <x v="0"/>
    <n v="300"/>
    <m/>
    <n v="8"/>
    <x v="1"/>
    <x v="1"/>
    <s v="Match"/>
    <x v="1"/>
    <x v="2"/>
  </r>
  <r>
    <x v="7"/>
    <s v="Sunfeast Yippee! Pasta Treat - Sour Cream Onion"/>
    <s v="Sunfeast Yippee! Pasta Treat - Sour Cream Onion"/>
    <n v="2800"/>
    <n v="28"/>
    <n v="17"/>
    <n v="3"/>
    <n v="2300"/>
    <n v="23"/>
    <n v="65"/>
    <x v="0"/>
    <n v="65"/>
    <m/>
    <n v="5"/>
    <x v="0"/>
    <x v="0"/>
    <s v="Error"/>
    <x v="0"/>
    <x v="1"/>
  </r>
  <r>
    <x v="7"/>
    <s v="The Whole Truth Peanut Cocoa Protein Bar No Sugar"/>
    <s v="The Whole Truth Peanut Cocoa Protein Bar No Sugar"/>
    <n v="10000"/>
    <n v="100"/>
    <n v="26"/>
    <n v="6"/>
    <n v="7400"/>
    <n v="74"/>
    <n v="52"/>
    <x v="0"/>
    <n v="52"/>
    <m/>
    <n v="26"/>
    <x v="0"/>
    <x v="1"/>
    <s v="Match"/>
    <x v="0"/>
    <x v="1"/>
  </r>
  <r>
    <x v="7"/>
    <s v="Yoga Bar Breakfast Muesli - Chocolate &amp; Cranberry"/>
    <s v="Yoga Bar Breakfast Muesli - Chocolate &amp; Cranberry"/>
    <n v="32500"/>
    <n v="325"/>
    <n v="4"/>
    <n v="6"/>
    <n v="30900"/>
    <n v="309"/>
    <n v="400"/>
    <x v="0"/>
    <n v="400"/>
    <m/>
    <n v="16"/>
    <x v="0"/>
    <x v="2"/>
    <s v="Error"/>
    <x v="1"/>
    <x v="2"/>
  </r>
  <r>
    <x v="7"/>
    <s v="Sunfeast YiPPee! Magic Masala Noodles"/>
    <s v="Sunfeast YiPPee! Magic Masala Noodles"/>
    <n v="7000"/>
    <n v="70"/>
    <n v="10"/>
    <n v="3"/>
    <n v="6300"/>
    <n v="63"/>
    <n v="405"/>
    <x v="0"/>
    <n v="405"/>
    <m/>
    <n v="7"/>
    <x v="0"/>
    <x v="1"/>
    <s v="Match"/>
    <x v="1"/>
    <x v="2"/>
  </r>
  <r>
    <x v="7"/>
    <s v="Veeba Sweet Onion Sauce"/>
    <s v="Veeba Sweet Onion Sauce"/>
    <n v="14100"/>
    <n v="141"/>
    <n v="14"/>
    <n v="4"/>
    <n v="12100"/>
    <n v="121"/>
    <n v="350"/>
    <x v="0"/>
    <n v="350"/>
    <m/>
    <n v="20"/>
    <x v="0"/>
    <x v="1"/>
    <s v="Match"/>
    <x v="1"/>
    <x v="2"/>
  </r>
  <r>
    <x v="7"/>
    <s v="Quaker Oats Breakfast Cereals - With Flavour Mix Nutritious Rich Source Of Energy"/>
    <s v="Quaker Oats Breakfast Cereals - With Flavour Mix Nutritious Rich Source Of Energy"/>
    <n v="4900"/>
    <n v="49"/>
    <n v="8"/>
    <n v="6"/>
    <n v="4500"/>
    <n v="45"/>
    <n v="200"/>
    <x v="0"/>
    <n v="200"/>
    <m/>
    <n v="4"/>
    <x v="0"/>
    <x v="0"/>
    <s v="Match"/>
    <x v="1"/>
    <x v="2"/>
  </r>
  <r>
    <x v="7"/>
    <s v="Mother's Recipe Tamarind Paste"/>
    <s v="Mother's Recipe Tamarind Paste"/>
    <n v="5000"/>
    <n v="50"/>
    <n v="2"/>
    <n v="6"/>
    <n v="4900"/>
    <n v="49"/>
    <n v="200"/>
    <x v="0"/>
    <n v="200"/>
    <m/>
    <n v="1"/>
    <x v="0"/>
    <x v="0"/>
    <s v="Match"/>
    <x v="1"/>
    <x v="2"/>
  </r>
  <r>
    <x v="7"/>
    <s v="Yogabar No Added Sugar Protein Bar Brownie"/>
    <s v="Yogabar No Added Sugar Protein Bar Brownie"/>
    <n v="12500"/>
    <n v="125"/>
    <n v="15"/>
    <n v="4"/>
    <n v="10600"/>
    <n v="106"/>
    <n v="60"/>
    <x v="0"/>
    <n v="60"/>
    <m/>
    <n v="19"/>
    <x v="0"/>
    <x v="1"/>
    <s v="Match"/>
    <x v="1"/>
    <x v="1"/>
  </r>
  <r>
    <x v="7"/>
    <s v="Bambino Popular Vermicelli"/>
    <s v="Bambino Popular Vermicelli"/>
    <n v="4000"/>
    <n v="40"/>
    <n v="2"/>
    <n v="3"/>
    <n v="3900"/>
    <n v="39"/>
    <n v="400"/>
    <x v="0"/>
    <n v="400"/>
    <m/>
    <n v="1"/>
    <x v="0"/>
    <x v="0"/>
    <s v="Error"/>
    <x v="1"/>
    <x v="2"/>
  </r>
  <r>
    <x v="7"/>
    <s v="Ching's Secret Mix Veg Instant Soup"/>
    <s v="Ching's Secret Mix Veg Instant Soup"/>
    <n v="1000"/>
    <n v="10"/>
    <n v="0"/>
    <n v="3"/>
    <n v="1000"/>
    <n v="10"/>
    <n v="15"/>
    <x v="0"/>
    <n v="15"/>
    <m/>
    <n v="0"/>
    <x v="0"/>
    <x v="0"/>
    <s v="Match"/>
    <x v="2"/>
    <x v="1"/>
  </r>
  <r>
    <x v="7"/>
    <s v="Mother's Recipe Pickle - Red Stuffed Chilli"/>
    <s v="Mother's Recipe Pickle - Red Stuffed Chilli"/>
    <n v="14500"/>
    <n v="145"/>
    <n v="11"/>
    <n v="3"/>
    <n v="12900"/>
    <n v="129"/>
    <n v="400"/>
    <x v="0"/>
    <n v="400"/>
    <m/>
    <n v="16"/>
    <x v="0"/>
    <x v="1"/>
    <s v="Match"/>
    <x v="1"/>
    <x v="2"/>
  </r>
  <r>
    <x v="7"/>
    <s v="Kellogg's No Added Sugar Muesli"/>
    <s v="Kellogg's No Added Sugar Muesli"/>
    <n v="33500"/>
    <n v="335"/>
    <n v="11"/>
    <n v="6"/>
    <n v="29800"/>
    <n v="298"/>
    <n v="500"/>
    <x v="0"/>
    <n v="500"/>
    <m/>
    <n v="37"/>
    <x v="0"/>
    <x v="2"/>
    <s v="Match"/>
    <x v="1"/>
    <x v="2"/>
  </r>
  <r>
    <x v="7"/>
    <s v="Veeba Salsa Dip"/>
    <s v="Veeba Salsa Dip"/>
    <n v="11900"/>
    <n v="119"/>
    <n v="6"/>
    <n v="6"/>
    <n v="11100"/>
    <n v="111"/>
    <n v="360"/>
    <x v="0"/>
    <n v="360"/>
    <m/>
    <n v="8"/>
    <x v="0"/>
    <x v="1"/>
    <s v="Error"/>
    <x v="1"/>
    <x v="2"/>
  </r>
  <r>
    <x v="7"/>
    <s v="Veeba Thousand Island Dressing"/>
    <s v="Veeba Thousand Island Dressing"/>
    <n v="14900"/>
    <n v="149"/>
    <n v="8"/>
    <n v="6"/>
    <n v="13700"/>
    <n v="137"/>
    <n v="300"/>
    <x v="0"/>
    <n v="300"/>
    <m/>
    <n v="12"/>
    <x v="0"/>
    <x v="1"/>
    <s v="Match"/>
    <x v="1"/>
    <x v="2"/>
  </r>
  <r>
    <x v="7"/>
    <s v="Baggry's Crunchy Muesli Almond Raisins &amp; Honey"/>
    <s v="Baggry's Crunchy Muesli Almond Raisins &amp; Honey"/>
    <n v="13000"/>
    <n v="130"/>
    <n v="0"/>
    <n v="5"/>
    <n v="13000"/>
    <n v="130"/>
    <n v="200"/>
    <x v="0"/>
    <n v="200"/>
    <m/>
    <n v="0"/>
    <x v="0"/>
    <x v="1"/>
    <s v="Match"/>
    <x v="2"/>
    <x v="2"/>
  </r>
  <r>
    <x v="7"/>
    <s v="Knorr Chinese Hot And Sour Veg Soup"/>
    <s v="Knorr Chinese Hot And Sour Veg Soup"/>
    <n v="5500"/>
    <n v="55"/>
    <n v="3"/>
    <n v="1"/>
    <n v="5300"/>
    <n v="53"/>
    <n v="43"/>
    <x v="0"/>
    <n v="43"/>
    <m/>
    <n v="2"/>
    <x v="1"/>
    <x v="1"/>
    <s v="Error"/>
    <x v="1"/>
    <x v="1"/>
  </r>
  <r>
    <x v="7"/>
    <s v="Go Cheese Spread - Garlic"/>
    <s v="Go Cheese Spread - Garlic"/>
    <n v="9900"/>
    <n v="99"/>
    <n v="5"/>
    <n v="6"/>
    <n v="9400"/>
    <n v="94"/>
    <n v="200"/>
    <x v="0"/>
    <n v="200"/>
    <m/>
    <n v="5"/>
    <x v="0"/>
    <x v="1"/>
    <s v="Match"/>
    <x v="1"/>
    <x v="2"/>
  </r>
  <r>
    <x v="7"/>
    <s v="The Whole Truth Peanut Butter With Dates - Creamy No Sugar"/>
    <s v="The Whole Truth Peanut Butter With Dates - Creamy No Sugar"/>
    <n v="21500"/>
    <n v="215"/>
    <n v="9"/>
    <n v="6"/>
    <n v="19400"/>
    <n v="194"/>
    <n v="325"/>
    <x v="0"/>
    <n v="325"/>
    <m/>
    <n v="21"/>
    <x v="0"/>
    <x v="2"/>
    <s v="Error"/>
    <x v="1"/>
    <x v="2"/>
  </r>
  <r>
    <x v="7"/>
    <s v="Zorabian Chicken Smoked Ham"/>
    <s v="Zorabian Chicken Smoked Ham"/>
    <n v="20500"/>
    <n v="205"/>
    <n v="5"/>
    <n v="1"/>
    <n v="19400"/>
    <n v="194"/>
    <n v="250"/>
    <x v="0"/>
    <n v="250"/>
    <m/>
    <n v="11"/>
    <x v="1"/>
    <x v="2"/>
    <s v="Match"/>
    <x v="1"/>
    <x v="2"/>
  </r>
  <r>
    <x v="7"/>
    <s v="Kissan Pineapple Jam"/>
    <s v="Kissan Pineapple Jam"/>
    <n v="16500"/>
    <n v="165"/>
    <n v="9"/>
    <n v="1"/>
    <n v="14900"/>
    <n v="149"/>
    <n v="500"/>
    <x v="0"/>
    <n v="500"/>
    <m/>
    <n v="16"/>
    <x v="1"/>
    <x v="1"/>
    <s v="Error"/>
    <x v="1"/>
    <x v="2"/>
  </r>
  <r>
    <x v="7"/>
    <s v="Smith &amp; Jones Masala Noodles"/>
    <s v="Smith &amp; Jones Masala Noodles"/>
    <n v="8900"/>
    <n v="89"/>
    <n v="0"/>
    <n v="5"/>
    <n v="8900"/>
    <n v="89"/>
    <n v="480"/>
    <x v="0"/>
    <n v="480"/>
    <m/>
    <n v="0"/>
    <x v="0"/>
    <x v="1"/>
    <s v="Match"/>
    <x v="2"/>
    <x v="2"/>
  </r>
  <r>
    <x v="7"/>
    <s v="Nestle Nestle Nan Pro Follow-Up Formula"/>
    <s v="Nestle Nestle Nan Pro Follow-Up Formula"/>
    <n v="65000"/>
    <n v="650"/>
    <n v="0"/>
    <n v="6"/>
    <n v="65000"/>
    <n v="650"/>
    <n v="400"/>
    <x v="0"/>
    <n v="400"/>
    <m/>
    <n v="0"/>
    <x v="0"/>
    <x v="2"/>
    <s v="Match"/>
    <x v="2"/>
    <x v="2"/>
  </r>
  <r>
    <x v="7"/>
    <s v="Sunfeast Yippee! Power Up Atta Noodles"/>
    <s v="Sunfeast Yippee! Power Up Atta Noodles"/>
    <n v="9600"/>
    <n v="96"/>
    <n v="15"/>
    <n v="6"/>
    <n v="8100"/>
    <n v="81"/>
    <n v="280"/>
    <x v="0"/>
    <n v="280"/>
    <m/>
    <n v="15"/>
    <x v="0"/>
    <x v="1"/>
    <s v="Error"/>
    <x v="1"/>
    <x v="2"/>
  </r>
  <r>
    <x v="7"/>
    <s v="McCain Super Wedges"/>
    <s v="McCain Super Wedges"/>
    <n v="12000"/>
    <n v="120"/>
    <n v="7"/>
    <n v="6"/>
    <n v="11100"/>
    <n v="111"/>
    <n v="400"/>
    <x v="0"/>
    <n v="400"/>
    <m/>
    <n v="9"/>
    <x v="0"/>
    <x v="1"/>
    <s v="Error"/>
    <x v="1"/>
    <x v="2"/>
  </r>
  <r>
    <x v="7"/>
    <s v="Kellogg's Crunchy Granola Honey, Almonds, Strawberries &amp; Pumpkin Seeds"/>
    <s v="Kellogg's Crunchy Granola Honey, Almonds, Strawberries &amp; Pumpkin Seeds"/>
    <n v="33000"/>
    <n v="330"/>
    <n v="10"/>
    <n v="1"/>
    <n v="29400"/>
    <n v="294"/>
    <n v="450"/>
    <x v="0"/>
    <n v="450"/>
    <m/>
    <n v="36"/>
    <x v="1"/>
    <x v="2"/>
    <s v="Error"/>
    <x v="1"/>
    <x v="2"/>
  </r>
  <r>
    <x v="7"/>
    <s v="Kellogg's Chocos"/>
    <s v="Kellogg's Chocos"/>
    <n v="13000"/>
    <n v="130"/>
    <n v="10"/>
    <n v="6"/>
    <n v="11700"/>
    <n v="117"/>
    <n v="250"/>
    <x v="0"/>
    <n v="250"/>
    <m/>
    <n v="13"/>
    <x v="0"/>
    <x v="1"/>
    <s v="Match"/>
    <x v="1"/>
    <x v="2"/>
  </r>
  <r>
    <x v="7"/>
    <s v="Ching's Secret Just Soak - Whole Wheat Veg Hakka Noodle"/>
    <s v="Ching's Secret Just Soak - Whole Wheat Veg Hakka Noodle"/>
    <n v="3200"/>
    <n v="32"/>
    <n v="0"/>
    <n v="3"/>
    <n v="3200"/>
    <n v="32"/>
    <n v="150"/>
    <x v="0"/>
    <n v="150"/>
    <m/>
    <n v="0"/>
    <x v="0"/>
    <x v="0"/>
    <s v="Match"/>
    <x v="2"/>
    <x v="2"/>
  </r>
  <r>
    <x v="7"/>
    <s v="The Whole Truth Vegan Fig Apricot &amp; Orange Energy Bar No Sugar"/>
    <s v="The Whole Truth Vegan Fig Apricot &amp; Orange Energy Bar No Sugar"/>
    <n v="6000"/>
    <n v="60"/>
    <n v="20"/>
    <n v="6"/>
    <n v="4800"/>
    <n v="48"/>
    <n v="40"/>
    <x v="0"/>
    <n v="40"/>
    <m/>
    <n v="12"/>
    <x v="0"/>
    <x v="0"/>
    <s v="Match"/>
    <x v="0"/>
    <x v="1"/>
  </r>
  <r>
    <x v="7"/>
    <s v="Saffola Veggie Twist Masala Oats"/>
    <s v="Saffola Veggie Twist Masala Oats"/>
    <n v="19500"/>
    <n v="195"/>
    <n v="12"/>
    <n v="2"/>
    <n v="17100"/>
    <n v="171"/>
    <n v="500"/>
    <x v="0"/>
    <n v="500"/>
    <m/>
    <n v="24"/>
    <x v="1"/>
    <x v="2"/>
    <s v="Match"/>
    <x v="1"/>
    <x v="2"/>
  </r>
  <r>
    <x v="7"/>
    <s v="ITC Master Chef Classic Aloo Tikki"/>
    <s v="ITC Master Chef Classic Aloo Tikki"/>
    <n v="8000"/>
    <n v="80"/>
    <n v="10"/>
    <n v="3"/>
    <n v="7200"/>
    <n v="72"/>
    <n v="320"/>
    <x v="0"/>
    <n v="320"/>
    <m/>
    <n v="8"/>
    <x v="0"/>
    <x v="1"/>
    <s v="Match"/>
    <x v="1"/>
    <x v="2"/>
  </r>
  <r>
    <x v="7"/>
    <s v="Smith &amp; Jones Pink Pasta Sauce Mix"/>
    <s v="Smith &amp; Jones Pink Pasta Sauce Mix"/>
    <n v="4000"/>
    <n v="40"/>
    <n v="0"/>
    <n v="4"/>
    <n v="4000"/>
    <n v="40"/>
    <n v="46"/>
    <x v="0"/>
    <n v="46"/>
    <m/>
    <n v="0"/>
    <x v="0"/>
    <x v="0"/>
    <s v="Match"/>
    <x v="2"/>
    <x v="1"/>
  </r>
  <r>
    <x v="7"/>
    <s v="Wingreens Farms Chipotle Dip"/>
    <s v="Wingreens Farms Chipotle Dip"/>
    <n v="20000"/>
    <n v="200"/>
    <n v="25"/>
    <n v="1"/>
    <n v="15000"/>
    <n v="150"/>
    <n v="180"/>
    <x v="0"/>
    <n v="180"/>
    <m/>
    <n v="50"/>
    <x v="1"/>
    <x v="2"/>
    <s v="Match"/>
    <x v="0"/>
    <x v="2"/>
  </r>
  <r>
    <x v="7"/>
    <s v="Kellogg's Real Almond &amp; Honey Corn Flakes"/>
    <s v="Kellogg's Real Almond &amp; Honey Corn Flakes"/>
    <n v="55000"/>
    <n v="550"/>
    <n v="5"/>
    <n v="3"/>
    <n v="52000"/>
    <n v="520"/>
    <n v="1000"/>
    <x v="0"/>
    <n v="1"/>
    <m/>
    <n v="30"/>
    <x v="0"/>
    <x v="2"/>
    <s v="Match"/>
    <x v="1"/>
    <x v="0"/>
  </r>
  <r>
    <x v="7"/>
    <s v="Kellogg's Crunchy Granola Chocolate &amp; Almonds"/>
    <s v="Kellogg's Crunchy Granola Chocolate &amp; Almonds"/>
    <n v="33000"/>
    <n v="330"/>
    <n v="10"/>
    <n v="3"/>
    <n v="29400"/>
    <n v="294"/>
    <n v="450"/>
    <x v="0"/>
    <n v="450"/>
    <m/>
    <n v="36"/>
    <x v="0"/>
    <x v="2"/>
    <s v="Error"/>
    <x v="1"/>
    <x v="2"/>
  </r>
  <r>
    <x v="7"/>
    <s v="Cornitos Cornitos Taco Shells - 6 Inches"/>
    <s v="Cornitos Cornitos Taco Shells - 6 Inches"/>
    <n v="16000"/>
    <n v="160"/>
    <n v="20"/>
    <n v="4"/>
    <n v="12800"/>
    <n v="128"/>
    <n v="180"/>
    <x v="0"/>
    <n v="180"/>
    <m/>
    <n v="32"/>
    <x v="0"/>
    <x v="1"/>
    <s v="Match"/>
    <x v="0"/>
    <x v="2"/>
  </r>
  <r>
    <x v="7"/>
    <s v="Ching's Secret Singapore Curry Instant Noodles"/>
    <s v="Ching's Secret Singapore Curry Instant Noodles"/>
    <n v="1500"/>
    <n v="15"/>
    <n v="0"/>
    <n v="3"/>
    <n v="1500"/>
    <n v="15"/>
    <n v="60"/>
    <x v="0"/>
    <n v="60"/>
    <m/>
    <n v="0"/>
    <x v="0"/>
    <x v="0"/>
    <s v="Match"/>
    <x v="2"/>
    <x v="1"/>
  </r>
  <r>
    <x v="7"/>
    <s v="Mother's Recipe Pickle - Mango"/>
    <s v="Mother's Recipe Pickle - Mango"/>
    <n v="12500"/>
    <n v="125"/>
    <n v="9"/>
    <n v="6"/>
    <n v="11300"/>
    <n v="113"/>
    <n v="400"/>
    <x v="0"/>
    <n v="500"/>
    <m/>
    <n v="12"/>
    <x v="0"/>
    <x v="1"/>
    <s v="Error"/>
    <x v="1"/>
    <x v="2"/>
  </r>
  <r>
    <x v="7"/>
    <s v="Godrej Yummiez Chilli Chicken Sausages"/>
    <s v="Godrej Yummiez Chilli Chicken Sausages"/>
    <n v="16000"/>
    <n v="160"/>
    <n v="10"/>
    <n v="3"/>
    <n v="14400"/>
    <n v="144"/>
    <n v="250"/>
    <x v="0"/>
    <n v="250"/>
    <m/>
    <n v="16"/>
    <x v="0"/>
    <x v="1"/>
    <s v="Match"/>
    <x v="1"/>
    <x v="2"/>
  </r>
  <r>
    <x v="7"/>
    <s v="Pedigree Dentastix Dog Treat Oral Care for Adult Medium Breed"/>
    <s v="Pedigree Dentastix Dog Treat Oral Care for Adult Medium Breed"/>
    <n v="17500"/>
    <n v="175"/>
    <n v="20"/>
    <n v="6"/>
    <n v="14000"/>
    <n v="140"/>
    <n v="180"/>
    <x v="0"/>
    <n v="180"/>
    <m/>
    <n v="35"/>
    <x v="0"/>
    <x v="1"/>
    <s v="Match"/>
    <x v="0"/>
    <x v="2"/>
  </r>
  <r>
    <x v="7"/>
    <s v="Maggi Hot &amp; Sweet - Tomato Chilli Sauce"/>
    <s v="Maggi Hot &amp; Sweet - Tomato Chilli Sauce"/>
    <n v="17000"/>
    <n v="170"/>
    <n v="10"/>
    <n v="1"/>
    <n v="15300"/>
    <n v="153"/>
    <n v="1000"/>
    <x v="0"/>
    <n v="1"/>
    <m/>
    <n v="17"/>
    <x v="1"/>
    <x v="2"/>
    <s v="Match"/>
    <x v="1"/>
    <x v="0"/>
  </r>
  <r>
    <x v="7"/>
    <s v="Ching's Secret Asian Hot Instant Soup"/>
    <s v="Ching's Secret Asian Hot Instant Soup"/>
    <n v="1500"/>
    <n v="15"/>
    <n v="0"/>
    <n v="3"/>
    <n v="1500"/>
    <n v="15"/>
    <n v="15"/>
    <x v="0"/>
    <n v="15"/>
    <m/>
    <n v="0"/>
    <x v="0"/>
    <x v="0"/>
    <s v="Match"/>
    <x v="2"/>
    <x v="1"/>
  </r>
  <r>
    <x v="7"/>
    <s v="Kellogg’s Chocos Protein And Fibre Of 1 Roti"/>
    <s v="Kellogg’s Chocos Protein And Fibre Of 1 Roti"/>
    <n v="49900"/>
    <n v="499"/>
    <n v="11"/>
    <n v="6"/>
    <n v="44400"/>
    <n v="444"/>
    <n v="1200"/>
    <x v="0"/>
    <n v="1"/>
    <m/>
    <n v="55"/>
    <x v="0"/>
    <x v="2"/>
    <s v="Match"/>
    <x v="1"/>
    <x v="0"/>
  </r>
  <r>
    <x v="7"/>
    <s v="Mother's Recipe Pickle - Mango"/>
    <s v="Mother's Recipe Pickle - Mango"/>
    <n v="14900"/>
    <n v="149"/>
    <n v="26"/>
    <n v="4"/>
    <n v="10900"/>
    <n v="109"/>
    <n v="500"/>
    <x v="0"/>
    <n v="500"/>
    <m/>
    <n v="40"/>
    <x v="0"/>
    <x v="1"/>
    <s v="Error"/>
    <x v="0"/>
    <x v="2"/>
  </r>
  <r>
    <x v="7"/>
    <s v="Chings Secret Manchurian Instant Noodle"/>
    <s v="Chings Secret Manchurian Instant Noodle"/>
    <n v="6000"/>
    <n v="60"/>
    <n v="0"/>
    <n v="6"/>
    <n v="6000"/>
    <n v="60"/>
    <n v="240"/>
    <x v="0"/>
    <n v="240"/>
    <m/>
    <n v="0"/>
    <x v="0"/>
    <x v="1"/>
    <s v="Match"/>
    <x v="2"/>
    <x v="2"/>
  </r>
  <r>
    <x v="7"/>
    <s v="Kellogg's Original Corn Flakes"/>
    <s v="Kellogg's Original Corn Flakes"/>
    <n v="31000"/>
    <n v="310"/>
    <n v="6"/>
    <n v="6"/>
    <n v="29000"/>
    <n v="290"/>
    <n v="875"/>
    <x v="0"/>
    <n v="875"/>
    <m/>
    <n v="20"/>
    <x v="0"/>
    <x v="2"/>
    <s v="Match"/>
    <x v="1"/>
    <x v="0"/>
  </r>
  <r>
    <x v="7"/>
    <s v="Ching's Singapore Curry Instant Noodles"/>
    <s v="Ching's Singapore Curry Instant Noodles"/>
    <n v="6000"/>
    <n v="60"/>
    <n v="0"/>
    <n v="4"/>
    <n v="6000"/>
    <n v="60"/>
    <n v="240"/>
    <x v="0"/>
    <n v="240"/>
    <m/>
    <n v="0"/>
    <x v="0"/>
    <x v="1"/>
    <s v="Match"/>
    <x v="2"/>
    <x v="2"/>
  </r>
  <r>
    <x v="7"/>
    <s v="Kellogg's Almonds And Cranberries Granola"/>
    <s v="Kellogg's Almonds And Cranberries Granola"/>
    <n v="33000"/>
    <n v="330"/>
    <n v="6"/>
    <n v="6"/>
    <n v="31000"/>
    <n v="310"/>
    <n v="460"/>
    <x v="0"/>
    <n v="460"/>
    <m/>
    <n v="20"/>
    <x v="0"/>
    <x v="2"/>
    <s v="Match"/>
    <x v="1"/>
    <x v="2"/>
  </r>
  <r>
    <x v="7"/>
    <s v="Nestle Ceregrow Multigrain Cereal with Milk and Fruits - 3 to 6 years"/>
    <s v="Nestle Ceregrow Multigrain Cereal with Milk and Fruits - 3 to 6 years"/>
    <n v="29200"/>
    <n v="292"/>
    <n v="0"/>
    <n v="6"/>
    <n v="29200"/>
    <n v="292"/>
    <n v="300"/>
    <x v="0"/>
    <n v="300"/>
    <m/>
    <n v="0"/>
    <x v="0"/>
    <x v="2"/>
    <s v="Match"/>
    <x v="2"/>
    <x v="2"/>
  </r>
  <r>
    <x v="7"/>
    <s v="MTR 3 Minute Breakfast - Magic Masala Upma"/>
    <s v="MTR 3 Minute Breakfast - Magic Masala Upma"/>
    <n v="2500"/>
    <n v="25"/>
    <n v="0"/>
    <n v="6"/>
    <n v="2500"/>
    <n v="25"/>
    <n v="60"/>
    <x v="0"/>
    <n v="60"/>
    <m/>
    <n v="0"/>
    <x v="0"/>
    <x v="0"/>
    <s v="Match"/>
    <x v="2"/>
    <x v="1"/>
  </r>
  <r>
    <x v="7"/>
    <s v="Smith &amp; Jones Masala Noodles"/>
    <s v="Smith &amp; Jones Masala Noodles"/>
    <n v="6800"/>
    <n v="68"/>
    <n v="10"/>
    <n v="5"/>
    <n v="6100"/>
    <n v="61"/>
    <n v="360"/>
    <x v="0"/>
    <n v="360"/>
    <m/>
    <n v="7"/>
    <x v="0"/>
    <x v="1"/>
    <s v="Match"/>
    <x v="1"/>
    <x v="2"/>
  </r>
  <r>
    <x v="7"/>
    <s v="Knorr Classic Tomato Soup With 100% Real Vegetabls, No Added Preservatives"/>
    <s v="Knorr Classic Tomato Soup With 100% Real Vegetabls, No Added Preservatives"/>
    <n v="5500"/>
    <n v="55"/>
    <n v="0"/>
    <n v="6"/>
    <n v="5500"/>
    <n v="55"/>
    <n v="53"/>
    <x v="0"/>
    <n v="53"/>
    <m/>
    <n v="0"/>
    <x v="0"/>
    <x v="1"/>
    <s v="Match"/>
    <x v="2"/>
    <x v="1"/>
  </r>
  <r>
    <x v="7"/>
    <s v="Godrej Yummiez Chicken Punjabi Tikka"/>
    <s v="Godrej Yummiez Chicken Punjabi Tikka"/>
    <n v="29500"/>
    <n v="295"/>
    <n v="9"/>
    <n v="6"/>
    <n v="26600"/>
    <n v="266"/>
    <n v="360"/>
    <x v="0"/>
    <n v="360"/>
    <m/>
    <n v="29"/>
    <x v="0"/>
    <x v="2"/>
    <s v="Error"/>
    <x v="1"/>
    <x v="2"/>
  </r>
  <r>
    <x v="7"/>
    <s v="Kellogg's Corn Flakes"/>
    <s v="Kellogg's Corn Flakes"/>
    <n v="42500"/>
    <n v="425"/>
    <n v="9"/>
    <n v="1"/>
    <n v="38300"/>
    <n v="383"/>
    <n v="1000"/>
    <x v="0"/>
    <n v="1"/>
    <m/>
    <n v="42"/>
    <x v="1"/>
    <x v="2"/>
    <s v="Error"/>
    <x v="1"/>
    <x v="0"/>
  </r>
  <r>
    <x v="7"/>
    <s v="Kelloggs Chocos"/>
    <s v="Kelloggs Chocos"/>
    <n v="17000"/>
    <n v="170"/>
    <n v="5"/>
    <n v="4"/>
    <n v="16000"/>
    <n v="160"/>
    <n v="385"/>
    <x v="0"/>
    <n v="385"/>
    <m/>
    <n v="10"/>
    <x v="0"/>
    <x v="2"/>
    <s v="Error"/>
    <x v="1"/>
    <x v="2"/>
  </r>
  <r>
    <x v="7"/>
    <s v="Pedigree Puppy Dry Dog Food Food Chicken &amp; Milk"/>
    <s v="Pedigree Puppy Dry Dog Food Food Chicken &amp; Milk"/>
    <n v="29000"/>
    <n v="290"/>
    <n v="20"/>
    <n v="6"/>
    <n v="23200"/>
    <n v="232"/>
    <n v="1200"/>
    <x v="0"/>
    <n v="1200"/>
    <m/>
    <n v="58"/>
    <x v="0"/>
    <x v="2"/>
    <s v="Match"/>
    <x v="0"/>
    <x v="0"/>
  </r>
  <r>
    <x v="7"/>
    <s v="Ching's Secret Lemon Coriander Instant Soup"/>
    <s v="Ching's Secret Lemon Coriander Instant Soup"/>
    <n v="1500"/>
    <n v="15"/>
    <n v="0"/>
    <n v="5"/>
    <n v="1500"/>
    <n v="15"/>
    <n v="15"/>
    <x v="0"/>
    <n v="15"/>
    <m/>
    <n v="0"/>
    <x v="0"/>
    <x v="0"/>
    <s v="Match"/>
    <x v="2"/>
    <x v="1"/>
  </r>
  <r>
    <x v="7"/>
    <s v="Nestle Cerelac Baby Cereal With Milk Wheat-Rice Mixed Fruit"/>
    <s v="Nestle Cerelac Baby Cereal With Milk Wheat-Rice Mixed Fruit"/>
    <n v="26100"/>
    <n v="261"/>
    <n v="0"/>
    <n v="6"/>
    <n v="26100"/>
    <n v="261"/>
    <n v="300"/>
    <x v="0"/>
    <n v="300"/>
    <m/>
    <n v="0"/>
    <x v="0"/>
    <x v="2"/>
    <s v="Match"/>
    <x v="2"/>
    <x v="2"/>
  </r>
  <r>
    <x v="7"/>
    <s v="Kelloggs Chocos - Moons &amp; Stars"/>
    <s v="Kelloggs Chocos - Moons &amp; Stars"/>
    <n v="66000"/>
    <n v="660"/>
    <n v="40"/>
    <n v="4"/>
    <n v="39600"/>
    <n v="396"/>
    <n v="1200"/>
    <x v="0"/>
    <n v="1"/>
    <m/>
    <n v="264"/>
    <x v="0"/>
    <x v="2"/>
    <s v="Match"/>
    <x v="0"/>
    <x v="0"/>
  </r>
  <r>
    <x v="7"/>
    <s v="ITC Master Chef Chicken Galouti Kebab"/>
    <s v="ITC Master Chef Chicken Galouti Kebab"/>
    <n v="17000"/>
    <n v="170"/>
    <n v="4"/>
    <n v="2"/>
    <n v="16200"/>
    <n v="162"/>
    <n v="210"/>
    <x v="0"/>
    <n v="210"/>
    <m/>
    <n v="8"/>
    <x v="1"/>
    <x v="2"/>
    <s v="Error"/>
    <x v="1"/>
    <x v="2"/>
  </r>
  <r>
    <x v="7"/>
    <s v="Yogabar 100% Pure Peanut Butter Creamy &amp; Yummy Unsweetened"/>
    <s v="Yogabar 100% Pure Peanut Butter Creamy &amp; Yummy Unsweetened"/>
    <n v="22900"/>
    <n v="229"/>
    <n v="10"/>
    <n v="6"/>
    <n v="20600"/>
    <n v="206"/>
    <n v="400"/>
    <x v="0"/>
    <n v="400"/>
    <m/>
    <n v="23"/>
    <x v="0"/>
    <x v="2"/>
    <s v="Match"/>
    <x v="1"/>
    <x v="2"/>
  </r>
  <r>
    <x v="7"/>
    <s v="Kitchens Of India Palak Paneer"/>
    <s v="Kitchens Of India Palak Paneer"/>
    <n v="13000"/>
    <n v="130"/>
    <n v="30"/>
    <n v="6"/>
    <n v="9100"/>
    <n v="91"/>
    <n v="285"/>
    <x v="0"/>
    <n v="285"/>
    <m/>
    <n v="39"/>
    <x v="0"/>
    <x v="1"/>
    <s v="Match"/>
    <x v="0"/>
    <x v="2"/>
  </r>
  <r>
    <x v="7"/>
    <s v="Kelloggs Chocos Fills Double Chocolat"/>
    <s v="Kelloggs Chocos Fills Double Chocolat"/>
    <n v="9900"/>
    <n v="99"/>
    <n v="11"/>
    <n v="6"/>
    <n v="8800"/>
    <n v="88"/>
    <n v="175"/>
    <x v="0"/>
    <n v="175"/>
    <m/>
    <n v="11"/>
    <x v="0"/>
    <x v="1"/>
    <s v="Match"/>
    <x v="1"/>
    <x v="2"/>
  </r>
  <r>
    <x v="7"/>
    <s v="Soulfull Ragi Bites Choco Fills"/>
    <s v="Soulfull Ragi Bites Choco Fills"/>
    <n v="16900"/>
    <n v="169"/>
    <n v="5"/>
    <n v="4"/>
    <n v="16000"/>
    <n v="160"/>
    <n v="250"/>
    <x v="0"/>
    <n v="250"/>
    <m/>
    <n v="9"/>
    <x v="0"/>
    <x v="2"/>
    <s v="Match"/>
    <x v="1"/>
    <x v="2"/>
  </r>
  <r>
    <x v="7"/>
    <s v="Figaro Sliced Black Olive"/>
    <s v="Figaro Sliced Black Olive"/>
    <n v="17900"/>
    <n v="179"/>
    <n v="0"/>
    <n v="6"/>
    <n v="17900"/>
    <n v="179"/>
    <n v="450"/>
    <x v="0"/>
    <n v="450"/>
    <m/>
    <n v="0"/>
    <x v="0"/>
    <x v="2"/>
    <s v="Match"/>
    <x v="2"/>
    <x v="2"/>
  </r>
  <r>
    <x v="7"/>
    <s v="Veeba Barbeque Sauce"/>
    <s v="Veeba Barbeque Sauce"/>
    <n v="14900"/>
    <n v="149"/>
    <n v="8"/>
    <n v="6"/>
    <n v="13700"/>
    <n v="137"/>
    <n v="330"/>
    <x v="0"/>
    <n v="330"/>
    <m/>
    <n v="12"/>
    <x v="0"/>
    <x v="1"/>
    <s v="Match"/>
    <x v="1"/>
    <x v="2"/>
  </r>
  <r>
    <x v="7"/>
    <s v="The Whole Truth Vegan Mocha Almond Fudge Energy Bar No Sugar"/>
    <s v="The Whole Truth Vegan Mocha Almond Fudge Energy Bar No Sugar"/>
    <n v="6000"/>
    <n v="60"/>
    <n v="20"/>
    <n v="6"/>
    <n v="4800"/>
    <n v="48"/>
    <n v="40"/>
    <x v="0"/>
    <n v="40"/>
    <m/>
    <n v="12"/>
    <x v="0"/>
    <x v="0"/>
    <s v="Match"/>
    <x v="0"/>
    <x v="1"/>
  </r>
  <r>
    <x v="7"/>
    <s v="The Whole Truth - Nuts, Fruits &amp; Seeds Muesli"/>
    <s v="The Whole Truth - Nuts, Fruits &amp; Seeds Muesli"/>
    <n v="32500"/>
    <n v="325"/>
    <n v="20"/>
    <n v="6"/>
    <n v="26000"/>
    <n v="260"/>
    <n v="350"/>
    <x v="0"/>
    <n v="350"/>
    <m/>
    <n v="65"/>
    <x v="0"/>
    <x v="2"/>
    <s v="Match"/>
    <x v="0"/>
    <x v="2"/>
  </r>
  <r>
    <x v="7"/>
    <s v="Pantai Green Curry Paste"/>
    <s v="Pantai Green Curry Paste"/>
    <n v="15000"/>
    <n v="150"/>
    <n v="14"/>
    <n v="5"/>
    <n v="12800"/>
    <n v="128"/>
    <n v="114"/>
    <x v="0"/>
    <n v="114"/>
    <m/>
    <n v="22"/>
    <x v="0"/>
    <x v="1"/>
    <s v="Error"/>
    <x v="1"/>
    <x v="2"/>
  </r>
  <r>
    <x v="7"/>
    <s v="Kelloggs Special K"/>
    <s v="Kelloggs Special K"/>
    <n v="21000"/>
    <n v="210"/>
    <n v="8"/>
    <n v="5"/>
    <n v="19200"/>
    <n v="192"/>
    <n v="435"/>
    <x v="0"/>
    <n v="435"/>
    <m/>
    <n v="18"/>
    <x v="0"/>
    <x v="2"/>
    <s v="Error"/>
    <x v="1"/>
    <x v="2"/>
  </r>
  <r>
    <x v="7"/>
    <s v="Moi Soi Sichuan Chilli Oil- For Stir Fry Marinade Spread &amp; Dip"/>
    <s v="Moi Soi Sichuan Chilli Oil- For Stir Fry Marinade Spread &amp; Dip"/>
    <n v="28000"/>
    <n v="280"/>
    <n v="50"/>
    <n v="5"/>
    <n v="14000"/>
    <n v="140"/>
    <n v="175"/>
    <x v="0"/>
    <n v="175"/>
    <m/>
    <n v="140"/>
    <x v="0"/>
    <x v="1"/>
    <s v="Match"/>
    <x v="0"/>
    <x v="2"/>
  </r>
  <r>
    <x v="7"/>
    <s v="Mother's Recipe Madras Appalam"/>
    <s v="Mother's Recipe Madras Appalam"/>
    <n v="5000"/>
    <n v="50"/>
    <n v="10"/>
    <n v="6"/>
    <n v="4500"/>
    <n v="45"/>
    <n v="100"/>
    <x v="0"/>
    <n v="100"/>
    <m/>
    <n v="5"/>
    <x v="0"/>
    <x v="0"/>
    <s v="Match"/>
    <x v="1"/>
    <x v="1"/>
  </r>
  <r>
    <x v="7"/>
    <s v="Top Ramen Masala Oat Masala"/>
    <s v="Top Ramen Masala Oat Masala"/>
    <n v="8000"/>
    <n v="80"/>
    <n v="10"/>
    <n v="6"/>
    <n v="7200"/>
    <n v="72"/>
    <n v="280"/>
    <x v="0"/>
    <n v="280"/>
    <m/>
    <n v="8"/>
    <x v="0"/>
    <x v="1"/>
    <s v="Match"/>
    <x v="1"/>
    <x v="2"/>
  </r>
  <r>
    <x v="7"/>
    <s v="Saffola Everyday Peppy Tomato Masala Oats"/>
    <s v="Saffola Everyday Peppy Tomato Masala Oats"/>
    <n v="19500"/>
    <n v="195"/>
    <n v="12"/>
    <n v="6"/>
    <n v="17100"/>
    <n v="171"/>
    <n v="500"/>
    <x v="0"/>
    <n v="500"/>
    <m/>
    <n v="24"/>
    <x v="0"/>
    <x v="2"/>
    <s v="Match"/>
    <x v="1"/>
    <x v="2"/>
  </r>
  <r>
    <x v="7"/>
    <s v="Ching's Secret Instant Noodles, Hot Garlic"/>
    <s v="Ching's Secret Instant Noodles, Hot Garlic"/>
    <n v="6000"/>
    <n v="60"/>
    <n v="0"/>
    <n v="4"/>
    <n v="6000"/>
    <n v="60"/>
    <n v="240"/>
    <x v="0"/>
    <n v="240"/>
    <m/>
    <n v="0"/>
    <x v="0"/>
    <x v="1"/>
    <s v="Match"/>
    <x v="2"/>
    <x v="2"/>
  </r>
  <r>
    <x v="7"/>
    <s v="Kitchens Of India Chicken Chettinad"/>
    <s v="Kitchens Of India Chicken Chettinad"/>
    <n v="20000"/>
    <n v="200"/>
    <n v="30"/>
    <n v="1"/>
    <n v="14000"/>
    <n v="140"/>
    <n v="285"/>
    <x v="0"/>
    <n v="285"/>
    <m/>
    <n v="60"/>
    <x v="1"/>
    <x v="1"/>
    <s v="Match"/>
    <x v="0"/>
    <x v="2"/>
  </r>
  <r>
    <x v="7"/>
    <s v="Nestle Cerelac Wheat - Stage 1"/>
    <s v="Nestle Cerelac Wheat - Stage 1"/>
    <n v="19000"/>
    <n v="190"/>
    <n v="0"/>
    <n v="6"/>
    <n v="19000"/>
    <n v="190"/>
    <n v="300"/>
    <x v="0"/>
    <n v="300"/>
    <m/>
    <n v="0"/>
    <x v="0"/>
    <x v="2"/>
    <s v="Match"/>
    <x v="2"/>
    <x v="2"/>
  </r>
  <r>
    <x v="7"/>
    <s v="Sumeru Aloo Paratha"/>
    <s v="Sumeru Aloo Paratha"/>
    <n v="11900"/>
    <n v="119"/>
    <n v="5"/>
    <n v="6"/>
    <n v="11300"/>
    <n v="113"/>
    <n v="400"/>
    <x v="0"/>
    <n v="400"/>
    <m/>
    <n v="6"/>
    <x v="0"/>
    <x v="1"/>
    <s v="Match"/>
    <x v="1"/>
    <x v="2"/>
  </r>
  <r>
    <x v="7"/>
    <s v="ITC Master Chef Veggie Pizza Pocket"/>
    <s v="ITC Master Chef Veggie Pizza Pocket"/>
    <n v="17000"/>
    <n v="170"/>
    <n v="4"/>
    <n v="4"/>
    <n v="16200"/>
    <n v="162"/>
    <n v="340"/>
    <x v="0"/>
    <n v="340"/>
    <m/>
    <n v="8"/>
    <x v="0"/>
    <x v="2"/>
    <s v="Error"/>
    <x v="1"/>
    <x v="2"/>
  </r>
  <r>
    <x v="7"/>
    <s v="Wingreens Farms Tangy Cheese Pita Chips &amp; Mexican Salsa Dip"/>
    <s v="Wingreens Farms Tangy Cheese Pita Chips &amp; Mexican Salsa Dip"/>
    <n v="6000"/>
    <n v="60"/>
    <n v="15"/>
    <n v="1"/>
    <n v="5100"/>
    <n v="51"/>
    <n v="70"/>
    <x v="0"/>
    <n v="70"/>
    <m/>
    <n v="9"/>
    <x v="1"/>
    <x v="1"/>
    <s v="Match"/>
    <x v="1"/>
    <x v="1"/>
  </r>
  <r>
    <x v="7"/>
    <s v="Ching's Secret Manchow Soup"/>
    <s v="Ching's Secret Manchow Soup"/>
    <n v="5500"/>
    <n v="55"/>
    <n v="0"/>
    <n v="3"/>
    <n v="5500"/>
    <n v="55"/>
    <n v="55"/>
    <x v="0"/>
    <n v="55"/>
    <m/>
    <n v="0"/>
    <x v="0"/>
    <x v="1"/>
    <s v="Match"/>
    <x v="2"/>
    <x v="1"/>
  </r>
  <r>
    <x v="7"/>
    <s v="Veeba Carrot &amp; Cucumber Sandwich Spread"/>
    <s v="Veeba Carrot &amp; Cucumber Sandwich Spread"/>
    <n v="8500"/>
    <n v="85"/>
    <n v="10"/>
    <n v="6"/>
    <n v="7600"/>
    <n v="76"/>
    <n v="250"/>
    <x v="0"/>
    <n v="250"/>
    <m/>
    <n v="9"/>
    <x v="0"/>
    <x v="1"/>
    <s v="Error"/>
    <x v="1"/>
    <x v="2"/>
  </r>
  <r>
    <x v="7"/>
    <s v="Kellogg's Real Almond &amp; Honey Corn Flakes"/>
    <s v="Kellogg's Real Almond &amp; Honey Corn Flakes"/>
    <n v="37000"/>
    <n v="370"/>
    <n v="12"/>
    <n v="3"/>
    <n v="32400"/>
    <n v="324"/>
    <n v="650"/>
    <x v="0"/>
    <n v="650"/>
    <m/>
    <n v="46"/>
    <x v="0"/>
    <x v="2"/>
    <s v="Match"/>
    <x v="1"/>
    <x v="0"/>
  </r>
  <r>
    <x v="7"/>
    <s v="Kitchens Of India Mughlai Paneer"/>
    <s v="Kitchens Of India Mughlai Paneer"/>
    <n v="16000"/>
    <n v="160"/>
    <n v="30"/>
    <n v="4"/>
    <n v="11200"/>
    <n v="112"/>
    <n v="285"/>
    <x v="0"/>
    <n v="285"/>
    <m/>
    <n v="48"/>
    <x v="0"/>
    <x v="1"/>
    <s v="Match"/>
    <x v="0"/>
    <x v="2"/>
  </r>
  <r>
    <x v="7"/>
    <s v="Ching's Secret Just Soak - Veg Hakka Noodles"/>
    <s v="Ching's Secret Just Soak - Veg Hakka Noodles"/>
    <n v="3000"/>
    <n v="30"/>
    <n v="0"/>
    <n v="5"/>
    <n v="3000"/>
    <n v="30"/>
    <n v="150"/>
    <x v="0"/>
    <n v="150"/>
    <m/>
    <n v="0"/>
    <x v="0"/>
    <x v="0"/>
    <s v="Match"/>
    <x v="2"/>
    <x v="2"/>
  </r>
  <r>
    <x v="7"/>
    <s v="Ching's Secret Chowmein Hakka Noodles Masala"/>
    <s v="Ching's Secret Chowmein Hakka Noodles Masala"/>
    <n v="6000"/>
    <n v="60"/>
    <n v="10"/>
    <n v="2"/>
    <n v="5400"/>
    <n v="54"/>
    <n v="100"/>
    <x v="0"/>
    <n v="100"/>
    <m/>
    <n v="6"/>
    <x v="1"/>
    <x v="1"/>
    <s v="Match"/>
    <x v="1"/>
    <x v="1"/>
  </r>
  <r>
    <x v="7"/>
    <s v="The Whole Truth Dark Chocolate Peanut Butter - Crunchy"/>
    <s v="The Whole Truth Dark Chocolate Peanut Butter - Crunchy"/>
    <n v="23500"/>
    <n v="235"/>
    <n v="20"/>
    <n v="5"/>
    <n v="18800"/>
    <n v="188"/>
    <n v="325"/>
    <x v="0"/>
    <n v="325"/>
    <m/>
    <n v="47"/>
    <x v="0"/>
    <x v="2"/>
    <s v="Match"/>
    <x v="0"/>
    <x v="2"/>
  </r>
  <r>
    <x v="7"/>
    <s v="Mother's Recipe Bhel Puri Chutney"/>
    <s v="Mother's Recipe Bhel Puri Chutney"/>
    <n v="5500"/>
    <n v="55"/>
    <n v="9"/>
    <n v="4"/>
    <n v="5000"/>
    <n v="50"/>
    <n v="200"/>
    <x v="0"/>
    <n v="200"/>
    <m/>
    <n v="5"/>
    <x v="0"/>
    <x v="1"/>
    <s v="Match"/>
    <x v="1"/>
    <x v="2"/>
  </r>
  <r>
    <x v="7"/>
    <s v="Kelloggs Chocos Moon &amp; Stars"/>
    <s v="Kelloggs Chocos Moon &amp; Stars"/>
    <n v="33000"/>
    <n v="330"/>
    <n v="10"/>
    <n v="6"/>
    <n v="29400"/>
    <n v="294"/>
    <n v="680"/>
    <x v="0"/>
    <n v="680"/>
    <m/>
    <n v="36"/>
    <x v="0"/>
    <x v="2"/>
    <s v="Error"/>
    <x v="1"/>
    <x v="0"/>
  </r>
  <r>
    <x v="7"/>
    <s v="Mother's Recipe Lime Pickle"/>
    <s v="Mother's Recipe Lime Pickle"/>
    <n v="12000"/>
    <n v="120"/>
    <n v="5"/>
    <n v="1"/>
    <n v="11400"/>
    <n v="114"/>
    <n v="400"/>
    <x v="0"/>
    <n v="400"/>
    <m/>
    <n v="6"/>
    <x v="1"/>
    <x v="1"/>
    <s v="Match"/>
    <x v="1"/>
    <x v="2"/>
  </r>
  <r>
    <x v="7"/>
    <s v="Kitchens of India Dal Makhani"/>
    <s v="Kitchens of India Dal Makhani"/>
    <n v="11000"/>
    <n v="110"/>
    <n v="30"/>
    <n v="2"/>
    <n v="7700"/>
    <n v="77"/>
    <n v="285"/>
    <x v="0"/>
    <n v="285"/>
    <m/>
    <n v="33"/>
    <x v="1"/>
    <x v="1"/>
    <s v="Match"/>
    <x v="0"/>
    <x v="2"/>
  </r>
  <r>
    <x v="7"/>
    <s v="Pantai Light Soy Sauce"/>
    <s v="Pantai Light Soy Sauce"/>
    <n v="27500"/>
    <n v="275"/>
    <n v="14"/>
    <n v="5"/>
    <n v="23400"/>
    <n v="234"/>
    <n v="200"/>
    <x v="0"/>
    <n v="200"/>
    <m/>
    <n v="41"/>
    <x v="0"/>
    <x v="2"/>
    <s v="Error"/>
    <x v="1"/>
    <x v="2"/>
  </r>
  <r>
    <x v="7"/>
    <s v="Ching's Secret Sweet Corn Soup"/>
    <s v="Ching's Secret Sweet Corn Soup"/>
    <n v="5500"/>
    <n v="55"/>
    <n v="0"/>
    <n v="6"/>
    <n v="5500"/>
    <n v="55"/>
    <n v="55"/>
    <x v="0"/>
    <n v="55"/>
    <m/>
    <n v="0"/>
    <x v="0"/>
    <x v="1"/>
    <s v="Match"/>
    <x v="2"/>
    <x v="1"/>
  </r>
  <r>
    <x v="7"/>
    <s v="Top Ramen Noodles, Atta"/>
    <s v="Top Ramen Noodles, Atta"/>
    <n v="8000"/>
    <n v="80"/>
    <n v="0"/>
    <n v="1"/>
    <n v="8000"/>
    <n v="80"/>
    <n v="280"/>
    <x v="0"/>
    <n v="280"/>
    <m/>
    <n v="0"/>
    <x v="1"/>
    <x v="1"/>
    <s v="Match"/>
    <x v="2"/>
    <x v="2"/>
  </r>
  <r>
    <x v="7"/>
    <s v="Cantina Tortilla Dip Sauce Sour Creamy Tex Mex"/>
    <s v="Cantina Tortilla Dip Sauce Sour Creamy Tex Mex"/>
    <n v="22500"/>
    <n v="225"/>
    <n v="15"/>
    <n v="5"/>
    <n v="19100"/>
    <n v="191"/>
    <n v="190"/>
    <x v="0"/>
    <n v="190"/>
    <m/>
    <n v="34"/>
    <x v="0"/>
    <x v="2"/>
    <s v="Match"/>
    <x v="1"/>
    <x v="2"/>
  </r>
  <r>
    <x v="7"/>
    <s v="Dabur Hommade - Rajasthan Ki Garlic Chutne"/>
    <s v="Dabur Hommade - Rajasthan Ki Garlic Chutne"/>
    <n v="6500"/>
    <n v="65"/>
    <n v="6"/>
    <n v="6"/>
    <n v="6100"/>
    <n v="61"/>
    <n v="200"/>
    <x v="0"/>
    <n v="200"/>
    <m/>
    <n v="4"/>
    <x v="0"/>
    <x v="1"/>
    <s v="Match"/>
    <x v="1"/>
    <x v="2"/>
  </r>
  <r>
    <x v="7"/>
    <s v="MTR Seviyan Vermicelli"/>
    <s v="MTR Seviyan Vermicelli"/>
    <n v="4200"/>
    <n v="42"/>
    <n v="0"/>
    <n v="2"/>
    <n v="4200"/>
    <n v="42"/>
    <n v="400"/>
    <x v="0"/>
    <n v="400"/>
    <m/>
    <n v="0"/>
    <x v="1"/>
    <x v="0"/>
    <s v="Match"/>
    <x v="2"/>
    <x v="2"/>
  </r>
  <r>
    <x v="7"/>
    <s v="Pantai Oyster Sauce"/>
    <s v="Pantai Oyster Sauce"/>
    <n v="27500"/>
    <n v="275"/>
    <n v="14"/>
    <n v="4"/>
    <n v="23400"/>
    <n v="234"/>
    <n v="200"/>
    <x v="0"/>
    <n v="200"/>
    <m/>
    <n v="41"/>
    <x v="0"/>
    <x v="2"/>
    <s v="Error"/>
    <x v="1"/>
    <x v="2"/>
  </r>
  <r>
    <x v="7"/>
    <s v="Go Cheese Spread - Four Pepper (Soft &amp; Creamy)"/>
    <s v="Go Cheese Spread - Four Pepper (Soft &amp; Creamy)"/>
    <n v="9900"/>
    <n v="99"/>
    <n v="5"/>
    <n v="6"/>
    <n v="9400"/>
    <n v="94"/>
    <n v="200"/>
    <x v="0"/>
    <n v="200"/>
    <m/>
    <n v="5"/>
    <x v="0"/>
    <x v="1"/>
    <s v="Match"/>
    <x v="1"/>
    <x v="2"/>
  </r>
  <r>
    <x v="7"/>
    <s v="MTR Ready To Eat Paneer Butter Masala"/>
    <s v="MTR Ready To Eat Paneer Butter Masala"/>
    <n v="13500"/>
    <n v="135"/>
    <n v="9"/>
    <n v="2"/>
    <n v="12200"/>
    <n v="122"/>
    <n v="300"/>
    <x v="0"/>
    <n v="300"/>
    <m/>
    <n v="13"/>
    <x v="1"/>
    <x v="1"/>
    <s v="Error"/>
    <x v="1"/>
    <x v="2"/>
  </r>
  <r>
    <x v="7"/>
    <s v="Nestle Lactogen Stage 2 Follow-up Formula Powder"/>
    <s v="Nestle Lactogen Stage 2 Follow-up Formula Powder"/>
    <n v="34000"/>
    <n v="340"/>
    <n v="0"/>
    <n v="2"/>
    <n v="34000"/>
    <n v="340"/>
    <n v="400"/>
    <x v="0"/>
    <n v="400"/>
    <m/>
    <n v="0"/>
    <x v="1"/>
    <x v="2"/>
    <s v="Match"/>
    <x v="2"/>
    <x v="2"/>
  </r>
  <r>
    <x v="7"/>
    <s v="Kellogg's Crunchy Bites Chocos"/>
    <s v="Kellogg's Crunchy Bites Chocos"/>
    <n v="19000"/>
    <n v="190"/>
    <n v="10"/>
    <n v="6"/>
    <n v="17100"/>
    <n v="171"/>
    <n v="375"/>
    <x v="0"/>
    <n v="375"/>
    <m/>
    <n v="19"/>
    <x v="0"/>
    <x v="2"/>
    <s v="Match"/>
    <x v="1"/>
    <x v="2"/>
  </r>
  <r>
    <x v="7"/>
    <s v="Veeba Hot Sweet Tomato Chilli Sauce"/>
    <s v="Veeba Hot Sweet Tomato Chilli Sauce"/>
    <n v="10400"/>
    <n v="104"/>
    <n v="20"/>
    <n v="3"/>
    <n v="8300"/>
    <n v="83"/>
    <n v="500"/>
    <x v="0"/>
    <n v="500"/>
    <m/>
    <n v="21"/>
    <x v="0"/>
    <x v="1"/>
    <s v="Match"/>
    <x v="0"/>
    <x v="2"/>
  </r>
  <r>
    <x v="7"/>
    <s v="Borges Durum Wheat Pasta Superior Quality"/>
    <s v="Borges Durum Wheat Pasta Superior Quality"/>
    <n v="25000"/>
    <n v="250"/>
    <n v="40"/>
    <n v="6"/>
    <n v="14900"/>
    <n v="149"/>
    <n v="500"/>
    <x v="0"/>
    <n v="500"/>
    <m/>
    <n v="101"/>
    <x v="0"/>
    <x v="1"/>
    <s v="Match"/>
    <x v="0"/>
    <x v="2"/>
  </r>
  <r>
    <x v="7"/>
    <s v="Funfoods Peanut Butter Crunchy"/>
    <s v="Funfoods Peanut Butter Crunchy"/>
    <n v="16900"/>
    <n v="169"/>
    <n v="7"/>
    <n v="1"/>
    <n v="15600"/>
    <n v="156"/>
    <n v="400"/>
    <x v="0"/>
    <n v="400"/>
    <m/>
    <n v="13"/>
    <x v="1"/>
    <x v="2"/>
    <s v="Error"/>
    <x v="1"/>
    <x v="2"/>
  </r>
  <r>
    <x v="7"/>
    <s v="Pantai Red Curry Paste"/>
    <s v="Pantai Red Curry Paste"/>
    <n v="6000"/>
    <n v="60"/>
    <n v="0"/>
    <n v="4"/>
    <n v="6000"/>
    <n v="60"/>
    <n v="50"/>
    <x v="0"/>
    <n v="50"/>
    <m/>
    <n v="0"/>
    <x v="0"/>
    <x v="1"/>
    <s v="Match"/>
    <x v="2"/>
    <x v="1"/>
  </r>
  <r>
    <x v="7"/>
    <s v="ITC Master Chef Chicken Seekh Kabab"/>
    <s v="ITC Master Chef Chicken Seekh Kabab"/>
    <n v="32500"/>
    <n v="325"/>
    <n v="0"/>
    <n v="6"/>
    <n v="32500"/>
    <n v="325"/>
    <n v="500"/>
    <x v="0"/>
    <n v="500"/>
    <m/>
    <n v="0"/>
    <x v="0"/>
    <x v="2"/>
    <s v="Match"/>
    <x v="2"/>
    <x v="2"/>
  </r>
  <r>
    <x v="7"/>
    <s v="Del Monte Pizza &amp; Pasta Sauce Spout Pack"/>
    <s v="Del Monte Pizza &amp; Pasta Sauce Spout Pack"/>
    <n v="9900"/>
    <n v="99"/>
    <n v="0"/>
    <n v="3"/>
    <n v="9900"/>
    <n v="99"/>
    <n v="400"/>
    <x v="0"/>
    <n v="400"/>
    <m/>
    <n v="0"/>
    <x v="0"/>
    <x v="1"/>
    <s v="Match"/>
    <x v="2"/>
    <x v="2"/>
  </r>
  <r>
    <x v="7"/>
    <s v="Pantai Sriracha Red Chilli Sauce"/>
    <s v="Pantai Sriracha Red Chilli Sauce"/>
    <n v="22500"/>
    <n v="225"/>
    <n v="15"/>
    <n v="6"/>
    <n v="19100"/>
    <n v="191"/>
    <n v="200"/>
    <x v="0"/>
    <n v="200"/>
    <m/>
    <n v="34"/>
    <x v="0"/>
    <x v="2"/>
    <s v="Match"/>
    <x v="1"/>
    <x v="2"/>
  </r>
  <r>
    <x v="7"/>
    <s v="Hershey's Cocoa Spread"/>
    <s v="Hershey's Cocoa Spread"/>
    <n v="29500"/>
    <n v="295"/>
    <n v="0"/>
    <n v="3"/>
    <n v="29500"/>
    <n v="295"/>
    <n v="350"/>
    <x v="0"/>
    <n v="350"/>
    <m/>
    <n v="0"/>
    <x v="0"/>
    <x v="2"/>
    <s v="Match"/>
    <x v="2"/>
    <x v="2"/>
  </r>
  <r>
    <x v="7"/>
    <s v="Maggi Ghee Tadka Upma Express Pouch"/>
    <s v="Maggi Ghee Tadka Upma Express Pouch"/>
    <n v="2500"/>
    <n v="25"/>
    <n v="0"/>
    <n v="6"/>
    <n v="2500"/>
    <n v="25"/>
    <n v="65"/>
    <x v="0"/>
    <n v="65"/>
    <m/>
    <n v="0"/>
    <x v="0"/>
    <x v="0"/>
    <s v="Match"/>
    <x v="2"/>
    <x v="1"/>
  </r>
  <r>
    <x v="7"/>
    <s v="Ching's Secret Manchurian Noodles"/>
    <s v="Ching's Secret Manchurian Noodles"/>
    <n v="9100"/>
    <n v="91"/>
    <n v="0"/>
    <n v="5"/>
    <n v="9100"/>
    <n v="91"/>
    <n v="360"/>
    <x v="0"/>
    <n v="360"/>
    <m/>
    <n v="0"/>
    <x v="0"/>
    <x v="1"/>
    <s v="Match"/>
    <x v="2"/>
    <x v="2"/>
  </r>
  <r>
    <x v="7"/>
    <s v="Kellogg's All Bran Wheat Flakes"/>
    <s v="Kellogg's All Bran Wheat Flakes"/>
    <n v="22000"/>
    <n v="220"/>
    <n v="6"/>
    <n v="5"/>
    <n v="20500"/>
    <n v="205"/>
    <n v="425"/>
    <x v="0"/>
    <n v="425"/>
    <m/>
    <n v="15"/>
    <x v="0"/>
    <x v="2"/>
    <s v="Error"/>
    <x v="1"/>
    <x v="2"/>
  </r>
  <r>
    <x v="7"/>
    <s v="Yummiez Chicken Breakfast Sausages"/>
    <s v="Yummiez Chicken Breakfast Sausages"/>
    <n v="15000"/>
    <n v="150"/>
    <n v="0"/>
    <n v="3"/>
    <n v="15000"/>
    <n v="150"/>
    <n v="250"/>
    <x v="0"/>
    <n v="250"/>
    <m/>
    <n v="0"/>
    <x v="0"/>
    <x v="2"/>
    <s v="Match"/>
    <x v="2"/>
    <x v="2"/>
  </r>
  <r>
    <x v="7"/>
    <s v="Pantai Red Curry Paste"/>
    <s v="Pantai Red Curry Paste"/>
    <n v="15000"/>
    <n v="150"/>
    <n v="14"/>
    <n v="3"/>
    <n v="12800"/>
    <n v="128"/>
    <n v="114"/>
    <x v="0"/>
    <n v="114"/>
    <m/>
    <n v="22"/>
    <x v="0"/>
    <x v="1"/>
    <s v="Error"/>
    <x v="1"/>
    <x v="2"/>
  </r>
  <r>
    <x v="7"/>
    <s v="Bagrrys Muesli Crunchy Fruit &amp; Nut With Cranberries"/>
    <s v="Bagrrys Muesli Crunchy Fruit &amp; Nut With Cranberries"/>
    <n v="33000"/>
    <n v="330"/>
    <n v="10"/>
    <n v="6"/>
    <n v="29700"/>
    <n v="297"/>
    <n v="400"/>
    <x v="0"/>
    <n v="400"/>
    <m/>
    <n v="33"/>
    <x v="0"/>
    <x v="2"/>
    <s v="Match"/>
    <x v="1"/>
    <x v="2"/>
  </r>
  <r>
    <x v="7"/>
    <s v="Quaker Oats Pouch"/>
    <s v="Quaker Oats Pouch"/>
    <n v="27600"/>
    <n v="276"/>
    <n v="10"/>
    <n v="6"/>
    <n v="24800"/>
    <n v="248"/>
    <n v="1500"/>
    <x v="0"/>
    <n v="1"/>
    <m/>
    <n v="28"/>
    <x v="0"/>
    <x v="2"/>
    <s v="Match"/>
    <x v="1"/>
    <x v="0"/>
  </r>
  <r>
    <x v="7"/>
    <s v="Prasuma Momos - Cheesy Spicy Veg"/>
    <s v="Prasuma Momos - Cheesy Spicy Veg"/>
    <n v="29500"/>
    <n v="295"/>
    <n v="0"/>
    <n v="6"/>
    <n v="29500"/>
    <n v="295"/>
    <n v="24"/>
    <x v="0"/>
    <n v="24"/>
    <m/>
    <n v="0"/>
    <x v="0"/>
    <x v="2"/>
    <s v="Match"/>
    <x v="2"/>
    <x v="1"/>
  </r>
  <r>
    <x v="7"/>
    <s v="Veeba Sriracha Chilli Garlic Sauce"/>
    <s v="Veeba Sriracha Chilli Garlic Sauce"/>
    <n v="14900"/>
    <n v="149"/>
    <n v="8"/>
    <n v="5"/>
    <n v="13700"/>
    <n v="137"/>
    <n v="320"/>
    <x v="0"/>
    <n v="320"/>
    <m/>
    <n v="12"/>
    <x v="0"/>
    <x v="1"/>
    <s v="Match"/>
    <x v="1"/>
    <x v="2"/>
  </r>
  <r>
    <x v="7"/>
    <s v="Ching's Secret Just Soak - Veg Hakka Noodles"/>
    <s v="Ching's Secret Just Soak - Veg Hakka Noodles"/>
    <n v="11500"/>
    <n v="115"/>
    <n v="0"/>
    <n v="6"/>
    <n v="11500"/>
    <n v="115"/>
    <n v="600"/>
    <x v="0"/>
    <n v="600"/>
    <m/>
    <n v="0"/>
    <x v="0"/>
    <x v="1"/>
    <s v="Match"/>
    <x v="2"/>
    <x v="0"/>
  </r>
  <r>
    <x v="7"/>
    <s v="Moi Soi Kung Pao Sauce - For Stir Fry Marinade Spread &amp; Dip"/>
    <s v="Moi Soi Kung Pao Sauce - For Stir Fry Marinade Spread &amp; Dip"/>
    <n v="28000"/>
    <n v="280"/>
    <n v="50"/>
    <n v="5"/>
    <n v="14000"/>
    <n v="140"/>
    <n v="175"/>
    <x v="0"/>
    <n v="175"/>
    <m/>
    <n v="140"/>
    <x v="0"/>
    <x v="1"/>
    <s v="Match"/>
    <x v="0"/>
    <x v="2"/>
  </r>
  <r>
    <x v="7"/>
    <s v="Figaro Plain Green Olive"/>
    <s v="Figaro Plain Green Olive"/>
    <n v="17900"/>
    <n v="179"/>
    <n v="0"/>
    <n v="6"/>
    <n v="17900"/>
    <n v="179"/>
    <n v="450"/>
    <x v="0"/>
    <n v="450"/>
    <m/>
    <n v="0"/>
    <x v="0"/>
    <x v="2"/>
    <s v="Match"/>
    <x v="2"/>
    <x v="2"/>
  </r>
  <r>
    <x v="7"/>
    <s v="Mother's Recipe Gujrati Gorkeri Pickle"/>
    <s v="Mother's Recipe Gujrati Gorkeri Pickle"/>
    <n v="14000"/>
    <n v="140"/>
    <n v="10"/>
    <n v="3"/>
    <n v="12600"/>
    <n v="126"/>
    <n v="500"/>
    <x v="0"/>
    <n v="500"/>
    <m/>
    <n v="14"/>
    <x v="0"/>
    <x v="1"/>
    <s v="Match"/>
    <x v="1"/>
    <x v="2"/>
  </r>
  <r>
    <x v="7"/>
    <s v="Kellogg's Muesli 20% Nuts Delight"/>
    <s v="Kellogg's Muesli 20% Nuts Delight"/>
    <n v="32000"/>
    <n v="320"/>
    <n v="0"/>
    <n v="6"/>
    <n v="32000"/>
    <n v="320"/>
    <n v="500"/>
    <x v="0"/>
    <n v="500"/>
    <m/>
    <n v="0"/>
    <x v="0"/>
    <x v="2"/>
    <s v="Match"/>
    <x v="2"/>
    <x v="2"/>
  </r>
  <r>
    <x v="7"/>
    <s v="Borges Farfalle Durum Wheat Pasta"/>
    <s v="Borges Farfalle Durum Wheat Pasta"/>
    <n v="25000"/>
    <n v="250"/>
    <n v="0"/>
    <n v="5"/>
    <n v="25000"/>
    <n v="250"/>
    <n v="500"/>
    <x v="0"/>
    <n v="500"/>
    <m/>
    <n v="0"/>
    <x v="0"/>
    <x v="2"/>
    <s v="Match"/>
    <x v="2"/>
    <x v="2"/>
  </r>
  <r>
    <x v="7"/>
    <s v="Kellogg's Chocos"/>
    <s v="Kellogg's Chocos"/>
    <n v="29900"/>
    <n v="299"/>
    <n v="10"/>
    <n v="4"/>
    <n v="26900"/>
    <n v="269"/>
    <n v="700"/>
    <x v="0"/>
    <n v="700"/>
    <m/>
    <n v="30"/>
    <x v="0"/>
    <x v="2"/>
    <s v="Match"/>
    <x v="1"/>
    <x v="0"/>
  </r>
  <r>
    <x v="7"/>
    <s v="Nestle Nan Pro 4 Follow Up Formula Powder For Older Infants"/>
    <s v="Nestle Nan Pro 4 Follow Up Formula Powder For Older Infants"/>
    <n v="62000"/>
    <n v="620"/>
    <n v="0"/>
    <n v="1"/>
    <n v="62000"/>
    <n v="620"/>
    <n v="400"/>
    <x v="0"/>
    <n v="400"/>
    <m/>
    <n v="0"/>
    <x v="1"/>
    <x v="2"/>
    <s v="Match"/>
    <x v="2"/>
    <x v="2"/>
  </r>
  <r>
    <x v="7"/>
    <s v="Veeba Truly Tomato Ketchup"/>
    <s v="Veeba Truly Tomato Ketchup"/>
    <n v="9900"/>
    <n v="99"/>
    <n v="20"/>
    <n v="6"/>
    <n v="7900"/>
    <n v="79"/>
    <n v="500"/>
    <x v="0"/>
    <n v="500"/>
    <m/>
    <n v="20"/>
    <x v="0"/>
    <x v="1"/>
    <s v="Match"/>
    <x v="0"/>
    <x v="2"/>
  </r>
  <r>
    <x v="7"/>
    <s v="Ching's Secret Green Chilli Sauce"/>
    <s v="Ching's Secret Green Chilli Sauce"/>
    <n v="8500"/>
    <n v="85"/>
    <n v="4"/>
    <n v="1"/>
    <n v="8100"/>
    <n v="81"/>
    <n v="680"/>
    <x v="0"/>
    <n v="680"/>
    <m/>
    <n v="4"/>
    <x v="1"/>
    <x v="1"/>
    <s v="Error"/>
    <x v="1"/>
    <x v="0"/>
  </r>
  <r>
    <x v="7"/>
    <s v="MTR Roasted Vermicelli"/>
    <s v="MTR Roasted Vermicelli"/>
    <n v="5500"/>
    <n v="55"/>
    <n v="0"/>
    <n v="1"/>
    <n v="5500"/>
    <n v="55"/>
    <n v="400"/>
    <x v="0"/>
    <n v="400"/>
    <m/>
    <n v="0"/>
    <x v="1"/>
    <x v="1"/>
    <s v="Match"/>
    <x v="2"/>
    <x v="2"/>
  </r>
  <r>
    <x v="7"/>
    <s v="Mother's Recipe Punjabi Teekha Mang Pickle"/>
    <s v="Mother's Recipe Punjabi Teekha Mang Pickle"/>
    <n v="12000"/>
    <n v="120"/>
    <n v="10"/>
    <n v="4"/>
    <n v="10800"/>
    <n v="108"/>
    <n v="400"/>
    <x v="0"/>
    <n v="400"/>
    <m/>
    <n v="12"/>
    <x v="0"/>
    <x v="1"/>
    <s v="Match"/>
    <x v="1"/>
    <x v="2"/>
  </r>
  <r>
    <x v="7"/>
    <s v="Ching's Secret Hot Garlic Instant Noodles"/>
    <s v="Ching's Secret Hot Garlic Instant Noodles"/>
    <n v="11400"/>
    <n v="114"/>
    <n v="0"/>
    <n v="6"/>
    <n v="11400"/>
    <n v="114"/>
    <n v="480"/>
    <x v="0"/>
    <n v="480"/>
    <m/>
    <n v="0"/>
    <x v="0"/>
    <x v="1"/>
    <s v="Match"/>
    <x v="2"/>
    <x v="2"/>
  </r>
  <r>
    <x v="7"/>
    <s v="Kellogg's Real Honey Corn Flakes"/>
    <s v="Kellogg's Real Honey Corn Flakes"/>
    <n v="29000"/>
    <n v="290"/>
    <n v="7"/>
    <n v="5"/>
    <n v="26700"/>
    <n v="267"/>
    <n v="630"/>
    <x v="0"/>
    <n v="630"/>
    <m/>
    <n v="23"/>
    <x v="0"/>
    <x v="2"/>
    <s v="Error"/>
    <x v="1"/>
    <x v="0"/>
  </r>
  <r>
    <x v="7"/>
    <s v="ITC Master Chef Lebanese Falafel Kebab"/>
    <s v="ITC Master Chef Lebanese Falafel Kebab"/>
    <n v="13000"/>
    <n v="130"/>
    <n v="4"/>
    <n v="4"/>
    <n v="12400"/>
    <n v="124"/>
    <n v="230"/>
    <x v="0"/>
    <n v="230"/>
    <m/>
    <n v="6"/>
    <x v="0"/>
    <x v="1"/>
    <s v="Error"/>
    <x v="1"/>
    <x v="2"/>
  </r>
  <r>
    <x v="7"/>
    <s v="Kelloggs Chocos Fills Double Chocolaty"/>
    <s v="Kelloggs Chocos Fills Double Chocolaty"/>
    <n v="18500"/>
    <n v="185"/>
    <n v="10"/>
    <n v="5"/>
    <n v="16500"/>
    <n v="165"/>
    <n v="250"/>
    <x v="0"/>
    <n v="250"/>
    <m/>
    <n v="20"/>
    <x v="0"/>
    <x v="2"/>
    <s v="Error"/>
    <x v="1"/>
    <x v="2"/>
  </r>
  <r>
    <x v="7"/>
    <s v="Organic India Apple Cider Vinegar"/>
    <s v="Organic India Apple Cider Vinegar"/>
    <n v="59500"/>
    <n v="595"/>
    <n v="9"/>
    <n v="2"/>
    <n v="53600"/>
    <n v="536"/>
    <n v="500"/>
    <x v="0"/>
    <n v="500"/>
    <m/>
    <n v="59"/>
    <x v="1"/>
    <x v="2"/>
    <s v="Error"/>
    <x v="1"/>
    <x v="2"/>
  </r>
  <r>
    <x v="7"/>
    <s v="Masala Oats Masala &amp; Coriander"/>
    <s v="Masala Oats Masala &amp; Coriander"/>
    <n v="19500"/>
    <n v="195"/>
    <n v="9"/>
    <n v="5"/>
    <n v="17600"/>
    <n v="176"/>
    <n v="500"/>
    <x v="0"/>
    <n v="500"/>
    <m/>
    <n v="19"/>
    <x v="0"/>
    <x v="2"/>
    <s v="Error"/>
    <x v="1"/>
    <x v="2"/>
  </r>
  <r>
    <x v="7"/>
    <s v="Ching's Secret Noodles - Pad Thai Lemongras"/>
    <s v="Ching's Secret Noodles - Pad Thai Lemongras"/>
    <n v="20000"/>
    <n v="200"/>
    <n v="0"/>
    <n v="5"/>
    <n v="20000"/>
    <n v="200"/>
    <n v="130"/>
    <x v="0"/>
    <n v="130"/>
    <m/>
    <n v="0"/>
    <x v="0"/>
    <x v="2"/>
    <s v="Match"/>
    <x v="2"/>
    <x v="2"/>
  </r>
  <r>
    <x v="7"/>
    <s v="Bagrrys Fruit and Nut Muesli with Cranberries"/>
    <s v="Bagrrys Fruit and Nut Muesli with Cranberries"/>
    <n v="49900"/>
    <n v="499"/>
    <n v="0"/>
    <n v="5"/>
    <n v="49900"/>
    <n v="499"/>
    <n v="750"/>
    <x v="0"/>
    <n v="750"/>
    <m/>
    <n v="0"/>
    <x v="0"/>
    <x v="2"/>
    <s v="Match"/>
    <x v="2"/>
    <x v="0"/>
  </r>
  <r>
    <x v="7"/>
    <s v="Kitchens Of India Yellow Dal Tadka"/>
    <s v="Kitchens Of India Yellow Dal Tadka"/>
    <n v="11000"/>
    <n v="110"/>
    <n v="30"/>
    <n v="6"/>
    <n v="7700"/>
    <n v="77"/>
    <n v="285"/>
    <x v="0"/>
    <n v="285"/>
    <m/>
    <n v="33"/>
    <x v="0"/>
    <x v="1"/>
    <s v="Match"/>
    <x v="0"/>
    <x v="2"/>
  </r>
  <r>
    <x v="7"/>
    <s v="Soulfull Vanilla Fills - Ragi Bites"/>
    <s v="Soulfull Vanilla Fills - Ragi Bites"/>
    <n v="16900"/>
    <n v="169"/>
    <n v="5"/>
    <n v="6"/>
    <n v="16000"/>
    <n v="160"/>
    <n v="250"/>
    <x v="0"/>
    <n v="250"/>
    <m/>
    <n v="9"/>
    <x v="0"/>
    <x v="2"/>
    <s v="Match"/>
    <x v="1"/>
    <x v="2"/>
  </r>
  <r>
    <x v="7"/>
    <s v="Pantai Teriyaki Sauce with Garlic"/>
    <s v="Pantai Teriyaki Sauce with Garlic"/>
    <n v="32500"/>
    <n v="325"/>
    <n v="15"/>
    <n v="6"/>
    <n v="27600"/>
    <n v="276"/>
    <n v="200"/>
    <x v="0"/>
    <n v="200"/>
    <m/>
    <n v="49"/>
    <x v="0"/>
    <x v="2"/>
    <s v="Match"/>
    <x v="1"/>
    <x v="2"/>
  </r>
  <r>
    <x v="7"/>
    <s v="Whiskas Adult Pocket Tuna Cat Food"/>
    <s v="Whiskas Adult Pocket Tuna Cat Food"/>
    <n v="41000"/>
    <n v="410"/>
    <n v="0"/>
    <n v="1"/>
    <n v="41000"/>
    <n v="410"/>
    <n v="1200"/>
    <x v="0"/>
    <n v="1"/>
    <m/>
    <n v="0"/>
    <x v="1"/>
    <x v="2"/>
    <s v="Match"/>
    <x v="2"/>
    <x v="0"/>
  </r>
  <r>
    <x v="7"/>
    <s v="Kitchens Of India Chicken Darbari"/>
    <s v="Kitchens Of India Chicken Darbari"/>
    <n v="20000"/>
    <n v="200"/>
    <n v="30"/>
    <n v="4"/>
    <n v="14000"/>
    <n v="140"/>
    <n v="285"/>
    <x v="0"/>
    <n v="285"/>
    <m/>
    <n v="60"/>
    <x v="0"/>
    <x v="1"/>
    <s v="Match"/>
    <x v="0"/>
    <x v="2"/>
  </r>
  <r>
    <x v="7"/>
    <s v="Soulfull Millet Muesli Fruit &amp; Nut Almonds &amp; Real Fruits"/>
    <s v="Soulfull Millet Muesli Fruit &amp; Nut Almonds &amp; Real Fruits"/>
    <n v="29900"/>
    <n v="299"/>
    <n v="10"/>
    <n v="6"/>
    <n v="26900"/>
    <n v="269"/>
    <n v="400"/>
    <x v="0"/>
    <n v="400"/>
    <m/>
    <n v="30"/>
    <x v="0"/>
    <x v="2"/>
    <s v="Match"/>
    <x v="1"/>
    <x v="2"/>
  </r>
  <r>
    <x v="7"/>
    <s v="Smith &amp; Jones Red Pasta Sauce Mix"/>
    <s v="Smith &amp; Jones Red Pasta Sauce Mix"/>
    <n v="4000"/>
    <n v="40"/>
    <n v="0"/>
    <n v="6"/>
    <n v="4000"/>
    <n v="40"/>
    <n v="46"/>
    <x v="0"/>
    <n v="46"/>
    <m/>
    <n v="0"/>
    <x v="0"/>
    <x v="0"/>
    <s v="Match"/>
    <x v="2"/>
    <x v="1"/>
  </r>
  <r>
    <x v="7"/>
    <s v="Kellogg's Muesli Nuts Delight"/>
    <s v="Kellogg's Muesli Nuts Delight"/>
    <n v="42500"/>
    <n v="425"/>
    <n v="9"/>
    <n v="3"/>
    <n v="38300"/>
    <n v="383"/>
    <n v="750"/>
    <x v="0"/>
    <n v="750"/>
    <m/>
    <n v="42"/>
    <x v="0"/>
    <x v="2"/>
    <s v="Error"/>
    <x v="1"/>
    <x v="0"/>
  </r>
  <r>
    <x v="7"/>
    <s v="Kitchens of India Dal Bukhara Gravy Mix"/>
    <s v="Kitchens of India Dal Bukhara Gravy Mix"/>
    <n v="11000"/>
    <n v="110"/>
    <n v="30"/>
    <n v="6"/>
    <n v="7700"/>
    <n v="77"/>
    <n v="285"/>
    <x v="0"/>
    <n v="285"/>
    <m/>
    <n v="33"/>
    <x v="0"/>
    <x v="1"/>
    <s v="Match"/>
    <x v="0"/>
    <x v="2"/>
  </r>
  <r>
    <x v="7"/>
    <s v="The Whole Truth Peanut Butter - Sweetened &amp; Crunchy"/>
    <s v="The Whole Truth Peanut Butter - Sweetened &amp; Crunchy"/>
    <n v="21500"/>
    <n v="215"/>
    <n v="20"/>
    <n v="6"/>
    <n v="17200"/>
    <n v="172"/>
    <n v="325"/>
    <x v="0"/>
    <n v="325"/>
    <m/>
    <n v="43"/>
    <x v="0"/>
    <x v="2"/>
    <s v="Match"/>
    <x v="0"/>
    <x v="2"/>
  </r>
  <r>
    <x v="7"/>
    <s v="Remia Mayonnaise"/>
    <s v="Remia Mayonnaise"/>
    <n v="23000"/>
    <n v="230"/>
    <n v="0"/>
    <n v="6"/>
    <n v="23000"/>
    <n v="230"/>
    <n v="241"/>
    <x v="0"/>
    <n v="241"/>
    <m/>
    <n v="0"/>
    <x v="0"/>
    <x v="2"/>
    <s v="Match"/>
    <x v="2"/>
    <x v="2"/>
  </r>
  <r>
    <x v="7"/>
    <s v="Ching's Secret Green Chilli Sauce"/>
    <s v="Ching's Secret Green Chilli Sauce"/>
    <n v="10500"/>
    <n v="105"/>
    <n v="0"/>
    <n v="6"/>
    <n v="10500"/>
    <n v="105"/>
    <n v="425"/>
    <x v="0"/>
    <n v="425"/>
    <m/>
    <n v="0"/>
    <x v="0"/>
    <x v="1"/>
    <s v="Match"/>
    <x v="2"/>
    <x v="2"/>
  </r>
  <r>
    <x v="7"/>
    <s v="Bagrrys Fruit N Fibre Muesli - Strawberry"/>
    <s v="Bagrrys Fruit N Fibre Muesli - Strawberry"/>
    <n v="59500"/>
    <n v="595"/>
    <n v="0"/>
    <n v="1"/>
    <n v="59500"/>
    <n v="595"/>
    <n v="1000"/>
    <x v="0"/>
    <n v="1"/>
    <m/>
    <n v="0"/>
    <x v="1"/>
    <x v="2"/>
    <s v="Match"/>
    <x v="2"/>
    <x v="0"/>
  </r>
  <r>
    <x v="7"/>
    <s v="Ching's Secret Tomato Oats Instant Soup"/>
    <s v="Ching's Secret Tomato Oats Instant Soup"/>
    <n v="1500"/>
    <n v="15"/>
    <n v="0"/>
    <n v="3"/>
    <n v="1500"/>
    <n v="15"/>
    <n v="20"/>
    <x v="0"/>
    <n v="20"/>
    <m/>
    <n v="0"/>
    <x v="0"/>
    <x v="0"/>
    <s v="Match"/>
    <x v="2"/>
    <x v="1"/>
  </r>
  <r>
    <x v="7"/>
    <s v="Kellogg's Special K Original Corn Flakes"/>
    <s v="Kellogg's Special K Original Corn Flakes"/>
    <n v="14000"/>
    <n v="140"/>
    <n v="5"/>
    <n v="1"/>
    <n v="13300"/>
    <n v="133"/>
    <n v="290"/>
    <x v="0"/>
    <n v="290"/>
    <m/>
    <n v="7"/>
    <x v="1"/>
    <x v="1"/>
    <s v="Match"/>
    <x v="1"/>
    <x v="2"/>
  </r>
  <r>
    <x v="7"/>
    <s v="Moi Soi Black Bean Sauce - Dip Spread Stir Fry &amp; Marinade"/>
    <s v="Moi Soi Black Bean Sauce - Dip Spread Stir Fry &amp; Marinade"/>
    <n v="28000"/>
    <n v="280"/>
    <n v="50"/>
    <n v="5"/>
    <n v="14000"/>
    <n v="140"/>
    <n v="175"/>
    <x v="0"/>
    <n v="175"/>
    <m/>
    <n v="140"/>
    <x v="0"/>
    <x v="1"/>
    <s v="Match"/>
    <x v="0"/>
    <x v="2"/>
  </r>
  <r>
    <x v="7"/>
    <s v="Tong Garden Wasabi Green Peas"/>
    <s v="Tong Garden Wasabi Green Peas"/>
    <n v="17500"/>
    <n v="175"/>
    <n v="4"/>
    <n v="6"/>
    <n v="16700"/>
    <n v="167"/>
    <n v="150"/>
    <x v="0"/>
    <n v="150"/>
    <m/>
    <n v="8"/>
    <x v="0"/>
    <x v="2"/>
    <s v="Error"/>
    <x v="1"/>
    <x v="2"/>
  </r>
  <r>
    <x v="7"/>
    <s v="Ching's Secret Red Chilli Sauce"/>
    <s v="Ching's Secret Red Chilli Sauce"/>
    <n v="10500"/>
    <n v="105"/>
    <n v="0"/>
    <n v="4"/>
    <n v="10500"/>
    <n v="105"/>
    <n v="440"/>
    <x v="0"/>
    <n v="440"/>
    <m/>
    <n v="0"/>
    <x v="0"/>
    <x v="1"/>
    <s v="Match"/>
    <x v="2"/>
    <x v="2"/>
  </r>
  <r>
    <x v="7"/>
    <s v="Ching's Instant Hot and Sour Soup"/>
    <s v="Ching's Instant Hot and Sour Soup"/>
    <n v="5500"/>
    <n v="55"/>
    <n v="0"/>
    <n v="5"/>
    <n v="5500"/>
    <n v="55"/>
    <n v="55"/>
    <x v="0"/>
    <n v="55"/>
    <m/>
    <n v="0"/>
    <x v="0"/>
    <x v="1"/>
    <s v="Match"/>
    <x v="2"/>
    <x v="1"/>
  </r>
  <r>
    <x v="7"/>
    <s v="Ching's Secret Noodles - Pad Thai Original"/>
    <s v="Ching's Secret Noodles - Pad Thai Original"/>
    <n v="20000"/>
    <n v="200"/>
    <n v="0"/>
    <n v="6"/>
    <n v="20000"/>
    <n v="200"/>
    <n v="130"/>
    <x v="0"/>
    <n v="130"/>
    <m/>
    <n v="0"/>
    <x v="0"/>
    <x v="2"/>
    <s v="Match"/>
    <x v="2"/>
    <x v="2"/>
  </r>
  <r>
    <x v="7"/>
    <s v="Aashirvaad Instant Meals - Khatta Meetha Pohaa With Millets"/>
    <s v="Aashirvaad Instant Meals - Khatta Meetha Pohaa With Millets"/>
    <n v="5500"/>
    <n v="55"/>
    <n v="30"/>
    <n v="5"/>
    <n v="3800"/>
    <n v="38"/>
    <n v="80"/>
    <x v="0"/>
    <n v="80"/>
    <m/>
    <n v="17"/>
    <x v="0"/>
    <x v="0"/>
    <s v="Error"/>
    <x v="0"/>
    <x v="1"/>
  </r>
  <r>
    <x v="7"/>
    <s v="Del Monte Black Sliced Olives"/>
    <s v="Del Monte Black Sliced Olives"/>
    <n v="25000"/>
    <n v="250"/>
    <n v="0"/>
    <n v="1"/>
    <n v="25000"/>
    <n v="250"/>
    <n v="450"/>
    <x v="0"/>
    <n v="450"/>
    <m/>
    <n v="0"/>
    <x v="1"/>
    <x v="2"/>
    <s v="Match"/>
    <x v="2"/>
    <x v="2"/>
  </r>
  <r>
    <x v="7"/>
    <s v="Kitchens Of India Murgh Methi"/>
    <s v="Kitchens Of India Murgh Methi"/>
    <n v="22000"/>
    <n v="220"/>
    <n v="30"/>
    <n v="5"/>
    <n v="15400"/>
    <n v="154"/>
    <n v="285"/>
    <x v="0"/>
    <n v="285"/>
    <m/>
    <n v="66"/>
    <x v="0"/>
    <x v="2"/>
    <s v="Match"/>
    <x v="0"/>
    <x v="2"/>
  </r>
  <r>
    <x v="7"/>
    <s v="Nestle Cerelac 5 Grains &amp; Fruits Cereal"/>
    <s v="Nestle Cerelac 5 Grains &amp; Fruits Cereal"/>
    <n v="28800"/>
    <n v="288"/>
    <n v="0"/>
    <n v="6"/>
    <n v="28800"/>
    <n v="288"/>
    <n v="300"/>
    <x v="0"/>
    <n v="300"/>
    <m/>
    <n v="0"/>
    <x v="0"/>
    <x v="2"/>
    <s v="Match"/>
    <x v="2"/>
    <x v="2"/>
  </r>
  <r>
    <x v="7"/>
    <s v="The Whole Truth - 5 Grain Muesli No Added Sugar"/>
    <s v="The Whole Truth - 5 Grain Muesli No Added Sugar"/>
    <n v="32500"/>
    <n v="325"/>
    <n v="20"/>
    <n v="6"/>
    <n v="26000"/>
    <n v="260"/>
    <n v="350"/>
    <x v="0"/>
    <n v="350"/>
    <m/>
    <n v="65"/>
    <x v="0"/>
    <x v="2"/>
    <s v="Match"/>
    <x v="0"/>
    <x v="2"/>
  </r>
  <r>
    <x v="7"/>
    <s v="Ching's Secret Pad Thai Noodles Green Curry"/>
    <s v="Ching's Secret Pad Thai Noodles Green Curry"/>
    <n v="20000"/>
    <n v="200"/>
    <n v="0"/>
    <n v="6"/>
    <n v="20000"/>
    <n v="200"/>
    <n v="130"/>
    <x v="0"/>
    <n v="130"/>
    <m/>
    <n v="0"/>
    <x v="0"/>
    <x v="2"/>
    <s v="Match"/>
    <x v="2"/>
    <x v="2"/>
  </r>
  <r>
    <x v="7"/>
    <s v="Aashirvaad Suji Halwa With Jaggery"/>
    <s v="Aashirvaad Suji Halwa With Jaggery"/>
    <n v="7500"/>
    <n v="75"/>
    <n v="0"/>
    <n v="6"/>
    <n v="7500"/>
    <n v="75"/>
    <n v="70"/>
    <x v="0"/>
    <n v="70"/>
    <m/>
    <n v="0"/>
    <x v="0"/>
    <x v="1"/>
    <s v="Match"/>
    <x v="2"/>
    <x v="1"/>
  </r>
  <r>
    <x v="7"/>
    <s v="Mother's Recipe Mango Pickle"/>
    <s v="Mother's Recipe Mango Pickle"/>
    <n v="12000"/>
    <n v="120"/>
    <n v="0"/>
    <n v="1"/>
    <n v="12000"/>
    <n v="120"/>
    <n v="400"/>
    <x v="0"/>
    <n v="400"/>
    <m/>
    <n v="0"/>
    <x v="1"/>
    <x v="1"/>
    <s v="Match"/>
    <x v="2"/>
    <x v="2"/>
  </r>
  <r>
    <x v="7"/>
    <s v="Ching's Secret Pad Thai Noodles - Extra Hot Thai Chilli"/>
    <s v="Ching's Secret Pad Thai Noodles - Extra Hot Thai Chilli"/>
    <n v="20000"/>
    <n v="200"/>
    <n v="0"/>
    <n v="6"/>
    <n v="20000"/>
    <n v="200"/>
    <n v="130"/>
    <x v="0"/>
    <n v="130"/>
    <m/>
    <n v="0"/>
    <x v="0"/>
    <x v="2"/>
    <s v="Match"/>
    <x v="2"/>
    <x v="2"/>
  </r>
  <r>
    <x v="7"/>
    <s v="Kellogg's Special K Original Corn Flakes"/>
    <s v="Kellogg's Special K Original Corn Flakes"/>
    <n v="39900"/>
    <n v="399"/>
    <n v="11"/>
    <n v="6"/>
    <n v="35500"/>
    <n v="355"/>
    <n v="900"/>
    <x v="0"/>
    <n v="900"/>
    <m/>
    <n v="44"/>
    <x v="0"/>
    <x v="2"/>
    <s v="Match"/>
    <x v="1"/>
    <x v="0"/>
  </r>
  <r>
    <x v="7"/>
    <s v="Knorr Sweet Corn Chicken Soup"/>
    <s v="Knorr Sweet Corn Chicken Soup"/>
    <n v="5500"/>
    <n v="55"/>
    <n v="0"/>
    <n v="2"/>
    <n v="5500"/>
    <n v="55"/>
    <n v="42"/>
    <x v="0"/>
    <n v="42"/>
    <m/>
    <n v="0"/>
    <x v="1"/>
    <x v="1"/>
    <s v="Match"/>
    <x v="2"/>
    <x v="1"/>
  </r>
  <r>
    <x v="7"/>
    <s v="Ching's Secret Tomato Soup"/>
    <s v="Ching's Secret Tomato Soup"/>
    <n v="5500"/>
    <n v="55"/>
    <n v="0"/>
    <n v="6"/>
    <n v="5500"/>
    <n v="55"/>
    <n v="55"/>
    <x v="0"/>
    <n v="55"/>
    <m/>
    <n v="0"/>
    <x v="0"/>
    <x v="1"/>
    <s v="Match"/>
    <x v="2"/>
    <x v="1"/>
  </r>
  <r>
    <x v="7"/>
    <s v="Funfoods Peanut Butter Creamy"/>
    <s v="Funfoods Peanut Butter Creamy"/>
    <n v="16900"/>
    <n v="169"/>
    <n v="0"/>
    <n v="1"/>
    <n v="16900"/>
    <n v="169"/>
    <n v="400"/>
    <x v="0"/>
    <n v="400"/>
    <m/>
    <n v="0"/>
    <x v="1"/>
    <x v="2"/>
    <s v="Match"/>
    <x v="2"/>
    <x v="2"/>
  </r>
  <r>
    <x v="7"/>
    <s v="Japanese Choice Udon Noodles"/>
    <s v="Japanese Choice Udon Noodles"/>
    <n v="29500"/>
    <n v="295"/>
    <n v="9"/>
    <n v="6"/>
    <n v="26600"/>
    <n v="266"/>
    <n v="250"/>
    <x v="0"/>
    <n v="250"/>
    <m/>
    <n v="29"/>
    <x v="0"/>
    <x v="2"/>
    <s v="Error"/>
    <x v="1"/>
    <x v="2"/>
  </r>
  <r>
    <x v="7"/>
    <s v="Kelloggs Muesli - With 22% Fruit Magic"/>
    <s v="Kelloggs Muesli - With 22% Fruit Magic"/>
    <n v="32000"/>
    <n v="320"/>
    <n v="10"/>
    <n v="5"/>
    <n v="28800"/>
    <n v="288"/>
    <n v="500"/>
    <x v="0"/>
    <n v="500"/>
    <m/>
    <n v="32"/>
    <x v="0"/>
    <x v="2"/>
    <s v="Match"/>
    <x v="1"/>
    <x v="2"/>
  </r>
  <r>
    <x v="7"/>
    <s v="Dabur Hommade - Kalonji Tamatar Ki Chutney"/>
    <s v="Dabur Hommade - Kalonji Tamatar Ki Chutney"/>
    <n v="6500"/>
    <n v="65"/>
    <n v="6"/>
    <n v="6"/>
    <n v="6100"/>
    <n v="61"/>
    <n v="200"/>
    <x v="0"/>
    <n v="200"/>
    <m/>
    <n v="4"/>
    <x v="0"/>
    <x v="1"/>
    <s v="Match"/>
    <x v="1"/>
    <x v="2"/>
  </r>
  <r>
    <x v="7"/>
    <s v="Kitchens Of India Dal Makhani"/>
    <s v="Kitchens Of India Dal Makhani"/>
    <n v="11000"/>
    <n v="110"/>
    <n v="30"/>
    <n v="1"/>
    <n v="7700"/>
    <n v="77"/>
    <n v="285"/>
    <x v="0"/>
    <n v="285"/>
    <m/>
    <n v="33"/>
    <x v="1"/>
    <x v="1"/>
    <s v="Match"/>
    <x v="0"/>
    <x v="2"/>
  </r>
  <r>
    <x v="7"/>
    <s v="Aashirvaad Suji Halwa With Jaggery"/>
    <s v="Aashirvaad Suji Halwa With Jaggery"/>
    <n v="5500"/>
    <n v="55"/>
    <n v="30"/>
    <n v="6"/>
    <n v="3800"/>
    <n v="38"/>
    <n v="80"/>
    <x v="0"/>
    <n v="80"/>
    <m/>
    <n v="17"/>
    <x v="0"/>
    <x v="0"/>
    <s v="Error"/>
    <x v="0"/>
    <x v="1"/>
  </r>
  <r>
    <x v="7"/>
    <s v="Del Monte Green Chili Sauce"/>
    <s v="Del Monte Green Chili Sauce"/>
    <n v="5500"/>
    <n v="55"/>
    <n v="0"/>
    <n v="3"/>
    <n v="5500"/>
    <n v="55"/>
    <n v="190"/>
    <x v="0"/>
    <n v="190"/>
    <m/>
    <n v="0"/>
    <x v="0"/>
    <x v="1"/>
    <s v="Match"/>
    <x v="2"/>
    <x v="2"/>
  </r>
  <r>
    <x v="7"/>
    <s v="Pedigree Dog Food Adult Chicken &amp; Veg"/>
    <s v="Pedigree Dog Food Adult Chicken &amp; Veg"/>
    <n v="66000"/>
    <n v="660"/>
    <n v="10"/>
    <n v="1"/>
    <n v="59400"/>
    <n v="594"/>
    <n v="3000"/>
    <x v="0"/>
    <n v="3"/>
    <m/>
    <n v="66"/>
    <x v="1"/>
    <x v="2"/>
    <s v="Match"/>
    <x v="1"/>
    <x v="0"/>
  </r>
  <r>
    <x v="7"/>
    <s v="Kellogg's Original Corn Flakes"/>
    <s v="Kellogg's Original Corn Flakes"/>
    <n v="18500"/>
    <n v="185"/>
    <n v="5"/>
    <n v="6"/>
    <n v="17500"/>
    <n v="175"/>
    <n v="475"/>
    <x v="0"/>
    <n v="475"/>
    <m/>
    <n v="10"/>
    <x v="0"/>
    <x v="2"/>
    <s v="Match"/>
    <x v="1"/>
    <x v="2"/>
  </r>
  <r>
    <x v="7"/>
    <s v="Pedigree Puppy Dry Dog Food Food Chicken &amp; Milk"/>
    <s v="Pedigree Puppy Dry Dog Food Food Chicken &amp; Milk"/>
    <n v="69000"/>
    <n v="690"/>
    <n v="6"/>
    <n v="2"/>
    <n v="64800"/>
    <n v="648"/>
    <n v="3000"/>
    <x v="0"/>
    <n v="3"/>
    <m/>
    <n v="42"/>
    <x v="1"/>
    <x v="2"/>
    <s v="Match"/>
    <x v="1"/>
    <x v="0"/>
  </r>
  <r>
    <x v="7"/>
    <s v="Kitchens Of India Rajma Masala"/>
    <s v="Kitchens Of India Rajma Masala"/>
    <n v="11000"/>
    <n v="110"/>
    <n v="30"/>
    <n v="5"/>
    <n v="7700"/>
    <n v="77"/>
    <n v="285"/>
    <x v="0"/>
    <n v="285"/>
    <m/>
    <n v="33"/>
    <x v="0"/>
    <x v="1"/>
    <s v="Match"/>
    <x v="0"/>
    <x v="2"/>
  </r>
  <r>
    <x v="7"/>
    <s v="Kitchen Of India Ready-To-Eat Pindi Channa"/>
    <s v="Kitchen Of India Ready-To-Eat Pindi Channa"/>
    <n v="11000"/>
    <n v="110"/>
    <n v="30"/>
    <n v="2"/>
    <n v="7700"/>
    <n v="77"/>
    <n v="285"/>
    <x v="0"/>
    <n v="285"/>
    <m/>
    <n v="33"/>
    <x v="1"/>
    <x v="1"/>
    <s v="Match"/>
    <x v="0"/>
    <x v="2"/>
  </r>
  <r>
    <x v="7"/>
    <s v="Figaro Pitted Black Olive"/>
    <s v="Figaro Pitted Black Olive"/>
    <n v="17900"/>
    <n v="179"/>
    <n v="0"/>
    <n v="6"/>
    <n v="17900"/>
    <n v="179"/>
    <n v="450"/>
    <x v="0"/>
    <n v="450"/>
    <m/>
    <n v="0"/>
    <x v="0"/>
    <x v="2"/>
    <s v="Match"/>
    <x v="2"/>
    <x v="2"/>
  </r>
  <r>
    <x v="7"/>
    <s v="Cantina Tabasco Red Sauce"/>
    <s v="Cantina Tabasco Red Sauce"/>
    <n v="14000"/>
    <n v="140"/>
    <n v="15"/>
    <n v="6"/>
    <n v="11900"/>
    <n v="119"/>
    <n v="60"/>
    <x v="0"/>
    <n v="60"/>
    <m/>
    <n v="21"/>
    <x v="0"/>
    <x v="1"/>
    <s v="Match"/>
    <x v="1"/>
    <x v="1"/>
  </r>
  <r>
    <x v="7"/>
    <s v="Mother's Recipe Pickle - Mixed"/>
    <s v="Mother's Recipe Pickle - Mixed"/>
    <n v="14900"/>
    <n v="149"/>
    <n v="26"/>
    <n v="6"/>
    <n v="10900"/>
    <n v="109"/>
    <n v="500"/>
    <x v="0"/>
    <n v="500"/>
    <m/>
    <n v="40"/>
    <x v="0"/>
    <x v="1"/>
    <s v="Error"/>
    <x v="0"/>
    <x v="2"/>
  </r>
  <r>
    <x v="7"/>
    <s v="Nestle Cerelac Baby Cereal with Milk 5 Grains &amp; Vegetables from 18 to 24 Month"/>
    <s v="Nestle Cerelac Baby Cereal with Milk 5 Grains &amp; Vegetables from 18 to 24 Month"/>
    <n v="27900"/>
    <n v="279"/>
    <n v="0"/>
    <n v="5"/>
    <n v="27900"/>
    <n v="279"/>
    <n v="300"/>
    <x v="0"/>
    <n v="300"/>
    <m/>
    <n v="0"/>
    <x v="0"/>
    <x v="2"/>
    <s v="Match"/>
    <x v="2"/>
    <x v="2"/>
  </r>
  <r>
    <x v="7"/>
    <s v="Mother's Recipe Tamarind Paste"/>
    <s v="Mother's Recipe Tamarind Paste"/>
    <n v="5000"/>
    <n v="50"/>
    <n v="2"/>
    <n v="2"/>
    <n v="4900"/>
    <n v="49"/>
    <n v="200"/>
    <x v="0"/>
    <n v="200"/>
    <m/>
    <n v="1"/>
    <x v="1"/>
    <x v="0"/>
    <s v="Match"/>
    <x v="1"/>
    <x v="2"/>
  </r>
  <r>
    <x v="7"/>
    <s v="Pedigree Meat Jerky Adult Dog Treat Barbecued Chicken"/>
    <s v="Pedigree Meat Jerky Adult Dog Treat Barbecued Chicken"/>
    <n v="14000"/>
    <n v="140"/>
    <n v="20"/>
    <n v="6"/>
    <n v="11200"/>
    <n v="112"/>
    <n v="80"/>
    <x v="0"/>
    <n v="80"/>
    <m/>
    <n v="28"/>
    <x v="0"/>
    <x v="1"/>
    <s v="Match"/>
    <x v="0"/>
    <x v="1"/>
  </r>
  <r>
    <x v="7"/>
    <s v="Veeba Peri Peri Sauce"/>
    <s v="Veeba Peri Peri Sauce"/>
    <n v="16100"/>
    <n v="161"/>
    <n v="0"/>
    <n v="6"/>
    <n v="16100"/>
    <n v="161"/>
    <n v="300"/>
    <x v="0"/>
    <n v="300"/>
    <m/>
    <n v="0"/>
    <x v="0"/>
    <x v="2"/>
    <s v="Match"/>
    <x v="2"/>
    <x v="2"/>
  </r>
  <r>
    <x v="7"/>
    <s v="Pantai Sriracha Yellow Chilli Sauce"/>
    <s v="Pantai Sriracha Yellow Chilli Sauce"/>
    <n v="22500"/>
    <n v="225"/>
    <n v="15"/>
    <n v="6"/>
    <n v="19100"/>
    <n v="191"/>
    <n v="200"/>
    <x v="0"/>
    <n v="200"/>
    <m/>
    <n v="34"/>
    <x v="0"/>
    <x v="2"/>
    <s v="Match"/>
    <x v="1"/>
    <x v="2"/>
  </r>
  <r>
    <x v="7"/>
    <s v="Praakritik Organic Jumbo Rolled Oats"/>
    <s v="Praakritik Organic Jumbo Rolled Oats"/>
    <n v="19000"/>
    <n v="190"/>
    <n v="11"/>
    <n v="6"/>
    <n v="16900"/>
    <n v="169"/>
    <n v="500"/>
    <x v="0"/>
    <n v="500"/>
    <m/>
    <n v="21"/>
    <x v="0"/>
    <x v="2"/>
    <s v="Match"/>
    <x v="1"/>
    <x v="2"/>
  </r>
  <r>
    <x v="7"/>
    <s v="Ching's Secret Just Soak - Whole Wheat Veg Hakka Noodles"/>
    <s v="Ching's Secret Just Soak - Whole Wheat Veg Hakka Noodles"/>
    <n v="12300"/>
    <n v="123"/>
    <n v="0"/>
    <n v="6"/>
    <n v="12300"/>
    <n v="123"/>
    <n v="600"/>
    <x v="0"/>
    <n v="600"/>
    <m/>
    <n v="0"/>
    <x v="0"/>
    <x v="1"/>
    <s v="Match"/>
    <x v="2"/>
    <x v="0"/>
  </r>
  <r>
    <x v="7"/>
    <s v="Pantai Spring Roll Sauce"/>
    <s v="Pantai Spring Roll Sauce"/>
    <n v="27500"/>
    <n v="275"/>
    <n v="10"/>
    <n v="6"/>
    <n v="24500"/>
    <n v="245"/>
    <n v="200"/>
    <x v="0"/>
    <n v="200"/>
    <m/>
    <n v="30"/>
    <x v="0"/>
    <x v="2"/>
    <s v="Error"/>
    <x v="1"/>
    <x v="2"/>
  </r>
  <r>
    <x v="7"/>
    <s v="MTR Vermicelli Payasam"/>
    <s v="MTR Vermicelli Payasam"/>
    <n v="7500"/>
    <n v="75"/>
    <n v="0"/>
    <n v="6"/>
    <n v="7500"/>
    <n v="75"/>
    <n v="180"/>
    <x v="0"/>
    <n v="180"/>
    <m/>
    <n v="0"/>
    <x v="0"/>
    <x v="1"/>
    <s v="Match"/>
    <x v="2"/>
    <x v="2"/>
  </r>
  <r>
    <x v="7"/>
    <s v="Bagrrys Corn Flakes"/>
    <s v="Bagrrys Corn Flakes"/>
    <n v="35000"/>
    <n v="350"/>
    <n v="0"/>
    <n v="6"/>
    <n v="35000"/>
    <n v="350"/>
    <n v="880"/>
    <x v="0"/>
    <n v="800"/>
    <m/>
    <n v="0"/>
    <x v="0"/>
    <x v="2"/>
    <s v="Match"/>
    <x v="2"/>
    <x v="0"/>
  </r>
  <r>
    <x v="7"/>
    <s v="MTR Ready To Eat Palak Paneer"/>
    <s v="MTR Ready To Eat Palak Paneer"/>
    <n v="13500"/>
    <n v="135"/>
    <n v="11"/>
    <n v="6"/>
    <n v="12000"/>
    <n v="120"/>
    <n v="300"/>
    <x v="0"/>
    <n v="300"/>
    <m/>
    <n v="15"/>
    <x v="0"/>
    <x v="1"/>
    <s v="Match"/>
    <x v="1"/>
    <x v="2"/>
  </r>
  <r>
    <x v="7"/>
    <s v="Del Monte Red Chili Sauce"/>
    <s v="Del Monte Red Chili Sauce"/>
    <n v="5500"/>
    <n v="55"/>
    <n v="0"/>
    <n v="5"/>
    <n v="5500"/>
    <n v="55"/>
    <n v="190"/>
    <x v="0"/>
    <n v="190"/>
    <m/>
    <n v="0"/>
    <x v="0"/>
    <x v="1"/>
    <s v="Match"/>
    <x v="2"/>
    <x v="2"/>
  </r>
  <r>
    <x v="7"/>
    <s v="Kitchens of India Mutter Paneer Mix"/>
    <s v="Kitchens of India Mutter Paneer Mix"/>
    <n v="12000"/>
    <n v="120"/>
    <n v="30"/>
    <n v="4"/>
    <n v="8400"/>
    <n v="84"/>
    <n v="285"/>
    <x v="0"/>
    <n v="285"/>
    <m/>
    <n v="36"/>
    <x v="0"/>
    <x v="1"/>
    <s v="Match"/>
    <x v="0"/>
    <x v="2"/>
  </r>
  <r>
    <x v="7"/>
    <s v="Pantai Green Curry Paste"/>
    <s v="Pantai Green Curry Paste"/>
    <n v="6000"/>
    <n v="60"/>
    <n v="6"/>
    <n v="6"/>
    <n v="5600"/>
    <n v="56"/>
    <n v="50"/>
    <x v="0"/>
    <n v="50"/>
    <m/>
    <n v="4"/>
    <x v="0"/>
    <x v="1"/>
    <s v="Error"/>
    <x v="1"/>
    <x v="1"/>
  </r>
  <r>
    <x v="7"/>
    <s v="The Laughing Cow Cheese Spread Plain"/>
    <s v="The Laughing Cow Cheese Spread Plain"/>
    <n v="11000"/>
    <n v="110"/>
    <n v="0"/>
    <n v="6"/>
    <n v="11000"/>
    <n v="110"/>
    <n v="180"/>
    <x v="0"/>
    <n v="180"/>
    <m/>
    <n v="0"/>
    <x v="0"/>
    <x v="1"/>
    <s v="Match"/>
    <x v="2"/>
    <x v="2"/>
  </r>
  <r>
    <x v="7"/>
    <s v="MTR Dal Fry"/>
    <s v="MTR Dal Fry"/>
    <n v="11000"/>
    <n v="110"/>
    <n v="0"/>
    <n v="5"/>
    <n v="11000"/>
    <n v="110"/>
    <n v="300"/>
    <x v="0"/>
    <n v="300"/>
    <m/>
    <n v="0"/>
    <x v="0"/>
    <x v="1"/>
    <s v="Match"/>
    <x v="2"/>
    <x v="2"/>
  </r>
  <r>
    <x v="7"/>
    <s v="Pantai Fish Sauce"/>
    <s v="Pantai Fish Sauce"/>
    <n v="27500"/>
    <n v="275"/>
    <n v="14"/>
    <n v="6"/>
    <n v="23400"/>
    <n v="234"/>
    <n v="200"/>
    <x v="0"/>
    <n v="200"/>
    <m/>
    <n v="41"/>
    <x v="0"/>
    <x v="2"/>
    <s v="Error"/>
    <x v="1"/>
    <x v="2"/>
  </r>
  <r>
    <x v="7"/>
    <s v="Cantina Beans Mexican Beans"/>
    <s v="Cantina Beans Mexican Beans"/>
    <n v="25000"/>
    <n v="250"/>
    <n v="14"/>
    <n v="6"/>
    <n v="21300"/>
    <n v="213"/>
    <n v="410"/>
    <x v="0"/>
    <n v="410"/>
    <m/>
    <n v="37"/>
    <x v="0"/>
    <x v="2"/>
    <s v="Error"/>
    <x v="1"/>
    <x v="2"/>
  </r>
  <r>
    <x v="7"/>
    <s v="Ching's Secret Manchurian Instant Noodle"/>
    <s v="Ching's Secret Manchurian Instant Noodle"/>
    <n v="11400"/>
    <n v="114"/>
    <n v="0"/>
    <n v="6"/>
    <n v="11400"/>
    <n v="114"/>
    <n v="480"/>
    <x v="0"/>
    <n v="480"/>
    <m/>
    <n v="0"/>
    <x v="0"/>
    <x v="1"/>
    <s v="Match"/>
    <x v="2"/>
    <x v="2"/>
  </r>
  <r>
    <x v="7"/>
    <s v="Remia Salad Italian Dressing"/>
    <s v="Remia Salad Italian Dressing"/>
    <n v="23000"/>
    <n v="230"/>
    <n v="0"/>
    <n v="6"/>
    <n v="23000"/>
    <n v="230"/>
    <n v="250"/>
    <x v="0"/>
    <n v="250"/>
    <m/>
    <n v="0"/>
    <x v="0"/>
    <x v="2"/>
    <s v="Match"/>
    <x v="2"/>
    <x v="2"/>
  </r>
  <r>
    <x v="7"/>
    <s v="Yummiez Veg Cheese Fingers Pouch"/>
    <s v="Yummiez Veg Cheese Fingers Pouch"/>
    <n v="23000"/>
    <n v="230"/>
    <n v="0"/>
    <n v="4"/>
    <n v="23000"/>
    <n v="230"/>
    <n v="400"/>
    <x v="0"/>
    <n v="400"/>
    <m/>
    <n v="0"/>
    <x v="0"/>
    <x v="2"/>
    <s v="Match"/>
    <x v="2"/>
    <x v="2"/>
  </r>
  <r>
    <x v="7"/>
    <s v="MTR Dal Makhani"/>
    <s v="MTR Dal Makhani"/>
    <n v="11000"/>
    <n v="110"/>
    <n v="0"/>
    <n v="4"/>
    <n v="11000"/>
    <n v="110"/>
    <n v="300"/>
    <x v="0"/>
    <n v="300"/>
    <m/>
    <n v="0"/>
    <x v="0"/>
    <x v="1"/>
    <s v="Match"/>
    <x v="2"/>
    <x v="2"/>
  </r>
  <r>
    <x v="7"/>
    <s v="MTR Ready to Eat Pav Bhaji"/>
    <s v="MTR Ready to Eat Pav Bhaji"/>
    <n v="11000"/>
    <n v="110"/>
    <n v="0"/>
    <n v="6"/>
    <n v="11000"/>
    <n v="110"/>
    <n v="300"/>
    <x v="0"/>
    <n v="300"/>
    <m/>
    <n v="0"/>
    <x v="0"/>
    <x v="1"/>
    <s v="Match"/>
    <x v="2"/>
    <x v="2"/>
  </r>
  <r>
    <x v="7"/>
    <s v="Weikfield Tomato Salsa Instant Pasta"/>
    <s v="Weikfield Tomato Salsa Instant Pasta"/>
    <n v="2500"/>
    <n v="25"/>
    <n v="0"/>
    <n v="1"/>
    <n v="2500"/>
    <n v="25"/>
    <n v="77"/>
    <x v="0"/>
    <n v="77"/>
    <m/>
    <n v="0"/>
    <x v="1"/>
    <x v="0"/>
    <s v="Match"/>
    <x v="2"/>
    <x v="1"/>
  </r>
  <r>
    <x v="7"/>
    <s v="Nestlé CERELAC Baby Cereal with Milk"/>
    <s v="Nestlé CERELAC Baby Cereal with Milk"/>
    <n v="27200"/>
    <n v="272"/>
    <n v="0"/>
    <n v="1"/>
    <n v="27200"/>
    <n v="272"/>
    <n v="300"/>
    <x v="0"/>
    <n v="300"/>
    <m/>
    <n v="0"/>
    <x v="1"/>
    <x v="2"/>
    <s v="Match"/>
    <x v="2"/>
    <x v="2"/>
  </r>
  <r>
    <x v="7"/>
    <s v="Remia Salad Caesar Dressing"/>
    <s v="Remia Salad Caesar Dressing"/>
    <n v="25000"/>
    <n v="250"/>
    <n v="0"/>
    <n v="6"/>
    <n v="25000"/>
    <n v="250"/>
    <n v="250"/>
    <x v="0"/>
    <n v="250"/>
    <m/>
    <n v="0"/>
    <x v="0"/>
    <x v="2"/>
    <s v="Match"/>
    <x v="2"/>
    <x v="2"/>
  </r>
  <r>
    <x v="7"/>
    <s v="Bagrrys Fruit N Fibre Muesli Mixed Fruit"/>
    <s v="Bagrrys Fruit N Fibre Muesli Mixed Fruit"/>
    <n v="33000"/>
    <n v="330"/>
    <n v="0"/>
    <n v="6"/>
    <n v="33000"/>
    <n v="330"/>
    <n v="500"/>
    <x v="0"/>
    <n v="500"/>
    <m/>
    <n v="0"/>
    <x v="0"/>
    <x v="2"/>
    <s v="Match"/>
    <x v="2"/>
    <x v="2"/>
  </r>
  <r>
    <x v="7"/>
    <s v="MTR Paneer Butter Masala &amp; Veg Pulao"/>
    <s v="MTR Paneer Butter Masala &amp; Veg Pulao"/>
    <n v="17500"/>
    <n v="175"/>
    <n v="9"/>
    <n v="4"/>
    <n v="15800"/>
    <n v="158"/>
    <n v="375"/>
    <x v="0"/>
    <n v="375"/>
    <m/>
    <n v="17"/>
    <x v="0"/>
    <x v="2"/>
    <s v="Error"/>
    <x v="1"/>
    <x v="2"/>
  </r>
  <r>
    <x v="7"/>
    <s v="Sundrop Cocoa Nut Hazelnut Chocolatey Spread"/>
    <s v="Sundrop Cocoa Nut Hazelnut Chocolatey Spread"/>
    <n v="12000"/>
    <n v="120"/>
    <n v="0"/>
    <n v="6"/>
    <n v="12000"/>
    <n v="120"/>
    <n v="160"/>
    <x v="0"/>
    <n v="160"/>
    <m/>
    <n v="0"/>
    <x v="0"/>
    <x v="1"/>
    <s v="Match"/>
    <x v="2"/>
    <x v="2"/>
  </r>
  <r>
    <x v="7"/>
    <s v="Moi Soi Manchurian Sauce - For Stir Fry Marinade Spread &amp; Dip"/>
    <s v="Moi Soi Manchurian Sauce - For Stir Fry Marinade Spread &amp; Dip"/>
    <n v="28000"/>
    <n v="280"/>
    <n v="50"/>
    <n v="6"/>
    <n v="14000"/>
    <n v="140"/>
    <n v="175"/>
    <x v="0"/>
    <n v="175"/>
    <m/>
    <n v="140"/>
    <x v="0"/>
    <x v="1"/>
    <s v="Match"/>
    <x v="0"/>
    <x v="2"/>
  </r>
  <r>
    <x v="7"/>
    <s v="Pedigree Dog Food Adult Meat &amp; Rice"/>
    <s v="Pedigree Dog Food Adult Meat &amp; Rice"/>
    <n v="66000"/>
    <n v="660"/>
    <n v="7"/>
    <n v="2"/>
    <n v="60800"/>
    <n v="608"/>
    <n v="3000"/>
    <x v="0"/>
    <n v="3"/>
    <m/>
    <n v="52"/>
    <x v="1"/>
    <x v="2"/>
    <s v="Error"/>
    <x v="1"/>
    <x v="0"/>
  </r>
  <r>
    <x v="7"/>
    <s v="Pantai Sriracha Green Chilli Sauce"/>
    <s v="Pantai Sriracha Green Chilli Sauce"/>
    <n v="22500"/>
    <n v="225"/>
    <n v="15"/>
    <n v="6"/>
    <n v="19100"/>
    <n v="191"/>
    <n v="200"/>
    <x v="0"/>
    <n v="200"/>
    <m/>
    <n v="34"/>
    <x v="0"/>
    <x v="2"/>
    <s v="Match"/>
    <x v="1"/>
    <x v="2"/>
  </r>
  <r>
    <x v="7"/>
    <s v="Pantai Chilli Garlic Sauce"/>
    <s v="Pantai Chilli Garlic Sauce"/>
    <n v="27500"/>
    <n v="275"/>
    <n v="14"/>
    <n v="6"/>
    <n v="23400"/>
    <n v="234"/>
    <n v="200"/>
    <x v="0"/>
    <n v="200"/>
    <m/>
    <n v="41"/>
    <x v="0"/>
    <x v="2"/>
    <s v="Error"/>
    <x v="1"/>
    <x v="2"/>
  </r>
  <r>
    <x v="7"/>
    <s v="Pantai Dark Soy Sauce"/>
    <s v="Pantai Dark Soy Sauce"/>
    <n v="27500"/>
    <n v="275"/>
    <n v="14"/>
    <n v="6"/>
    <n v="23400"/>
    <n v="234"/>
    <n v="200"/>
    <x v="0"/>
    <n v="200"/>
    <m/>
    <n v="41"/>
    <x v="0"/>
    <x v="2"/>
    <s v="Error"/>
    <x v="1"/>
    <x v="2"/>
  </r>
  <r>
    <x v="7"/>
    <s v="Yoga Bar Peanut Butter Dark Chocolate Jar"/>
    <s v="Yoga Bar Peanut Butter Dark Chocolate Jar"/>
    <n v="24900"/>
    <n v="249"/>
    <n v="0"/>
    <n v="4"/>
    <n v="24900"/>
    <n v="249"/>
    <n v="400"/>
    <x v="0"/>
    <n v="400"/>
    <m/>
    <n v="0"/>
    <x v="0"/>
    <x v="2"/>
    <s v="Match"/>
    <x v="2"/>
    <x v="2"/>
  </r>
  <r>
    <x v="7"/>
    <s v="Cantina Tabasco Green Sauce"/>
    <s v="Cantina Tabasco Green Sauce"/>
    <n v="14000"/>
    <n v="140"/>
    <n v="15"/>
    <n v="6"/>
    <n v="11900"/>
    <n v="119"/>
    <n v="60"/>
    <x v="0"/>
    <n v="60"/>
    <m/>
    <n v="21"/>
    <x v="0"/>
    <x v="1"/>
    <s v="Match"/>
    <x v="1"/>
    <x v="1"/>
  </r>
  <r>
    <x v="7"/>
    <s v="Pantai Pad Thai Sauce (Non-Veg)"/>
    <s v="Pantai Pad Thai Sauce (Non-Veg)"/>
    <n v="32500"/>
    <n v="325"/>
    <n v="9"/>
    <n v="5"/>
    <n v="29300"/>
    <n v="293"/>
    <n v="200"/>
    <x v="0"/>
    <n v="200"/>
    <m/>
    <n v="32"/>
    <x v="0"/>
    <x v="2"/>
    <s v="Error"/>
    <x v="1"/>
    <x v="2"/>
  </r>
  <r>
    <x v="7"/>
    <s v="Pantai Sweet Chilli Sauce"/>
    <s v="Pantai Sweet Chilli Sauce"/>
    <n v="27500"/>
    <n v="275"/>
    <n v="14"/>
    <n v="6"/>
    <n v="23400"/>
    <n v="234"/>
    <n v="200"/>
    <x v="0"/>
    <n v="200"/>
    <m/>
    <n v="41"/>
    <x v="0"/>
    <x v="2"/>
    <s v="Error"/>
    <x v="1"/>
    <x v="2"/>
  </r>
  <r>
    <x v="7"/>
    <s v="Ching's Secret Schezwan Instant Noodle"/>
    <s v="Ching's Secret Schezwan Instant Noodle"/>
    <n v="11400"/>
    <n v="114"/>
    <n v="0"/>
    <n v="6"/>
    <n v="11400"/>
    <n v="114"/>
    <n v="480"/>
    <x v="0"/>
    <n v="480"/>
    <m/>
    <n v="0"/>
    <x v="0"/>
    <x v="1"/>
    <s v="Match"/>
    <x v="2"/>
    <x v="2"/>
  </r>
  <r>
    <x v="7"/>
    <s v="Yummiez Chicken Garlic Fingers Pouch"/>
    <s v="Yummiez Chicken Garlic Fingers Pouch"/>
    <n v="25000"/>
    <n v="250"/>
    <n v="0"/>
    <n v="5"/>
    <n v="25000"/>
    <n v="250"/>
    <n v="400"/>
    <x v="0"/>
    <n v="400"/>
    <m/>
    <n v="0"/>
    <x v="0"/>
    <x v="2"/>
    <s v="Match"/>
    <x v="2"/>
    <x v="2"/>
  </r>
  <r>
    <x v="7"/>
    <s v="Pediasure Premium Chocolate Powdered Health Drink"/>
    <s v="Pediasure Premium Chocolate Powdered Health Drink"/>
    <n v="61000"/>
    <n v="610"/>
    <n v="0"/>
    <n v="2"/>
    <n v="61000"/>
    <n v="610"/>
    <n v="400"/>
    <x v="0"/>
    <n v="400"/>
    <m/>
    <n v="0"/>
    <x v="1"/>
    <x v="2"/>
    <s v="Match"/>
    <x v="2"/>
    <x v="2"/>
  </r>
  <r>
    <x v="7"/>
    <s v="Chings Secret Hot Garlic Instant Noodles"/>
    <s v="Chings Secret Hot Garlic Instant Noodles"/>
    <n v="9100"/>
    <n v="91"/>
    <n v="0"/>
    <n v="6"/>
    <n v="9100"/>
    <n v="91"/>
    <n v="60"/>
    <x v="0"/>
    <n v="60"/>
    <m/>
    <n v="0"/>
    <x v="0"/>
    <x v="1"/>
    <s v="Match"/>
    <x v="2"/>
    <x v="1"/>
  </r>
  <r>
    <x v="7"/>
    <s v="Godrej Yummiez Cheese Corn Nuggets"/>
    <s v="Godrej Yummiez Cheese Corn Nuggets"/>
    <n v="23000"/>
    <n v="230"/>
    <n v="0"/>
    <n v="4"/>
    <n v="23000"/>
    <n v="230"/>
    <n v="400"/>
    <x v="0"/>
    <n v="400"/>
    <m/>
    <n v="0"/>
    <x v="0"/>
    <x v="2"/>
    <s v="Match"/>
    <x v="2"/>
    <x v="2"/>
  </r>
  <r>
    <x v="7"/>
    <s v="Pantai Hot Chilli Sauce"/>
    <s v="Pantai Hot Chilli Sauce"/>
    <n v="27500"/>
    <n v="275"/>
    <n v="14"/>
    <n v="6"/>
    <n v="23400"/>
    <n v="234"/>
    <n v="200"/>
    <x v="0"/>
    <n v="200"/>
    <m/>
    <n v="41"/>
    <x v="0"/>
    <x v="2"/>
    <s v="Error"/>
    <x v="1"/>
    <x v="2"/>
  </r>
  <r>
    <x v="7"/>
    <s v="Knorr International Mexican Tomato Corn Soup"/>
    <s v="Knorr International Mexican Tomato Corn Soup"/>
    <n v="6500"/>
    <n v="65"/>
    <n v="6"/>
    <n v="3"/>
    <n v="6100"/>
    <n v="61"/>
    <n v="52"/>
    <x v="0"/>
    <n v="52"/>
    <m/>
    <n v="4"/>
    <x v="0"/>
    <x v="1"/>
    <s v="Match"/>
    <x v="1"/>
    <x v="1"/>
  </r>
  <r>
    <x v="7"/>
    <s v="Bagrry's Fruit Fibre Muesli Mixed Fruit"/>
    <s v="Bagrry's Fruit Fibre Muesli Mixed Fruit"/>
    <n v="59500"/>
    <n v="595"/>
    <n v="0"/>
    <n v="5"/>
    <n v="59500"/>
    <n v="595"/>
    <n v="1000"/>
    <x v="0"/>
    <n v="1"/>
    <m/>
    <n v="0"/>
    <x v="0"/>
    <x v="2"/>
    <s v="Match"/>
    <x v="2"/>
    <x v="0"/>
  </r>
  <r>
    <x v="7"/>
    <s v="MTR Roasted Vermicelli"/>
    <s v="MTR Roasted Vermicelli"/>
    <n v="10500"/>
    <n v="105"/>
    <n v="0"/>
    <n v="4"/>
    <n v="10500"/>
    <n v="105"/>
    <n v="850"/>
    <x v="0"/>
    <n v="850"/>
    <m/>
    <n v="0"/>
    <x v="0"/>
    <x v="1"/>
    <s v="Match"/>
    <x v="2"/>
    <x v="0"/>
  </r>
  <r>
    <x v="7"/>
    <s v="Maggi 2-Minute Instant Noodles - Masala"/>
    <s v="Maggi 2-Minute Instant Noodles - Masala"/>
    <n v="4400"/>
    <n v="44"/>
    <n v="0"/>
    <n v="0"/>
    <n v="4400"/>
    <n v="44"/>
    <n v="280"/>
    <x v="1"/>
    <n v="280"/>
    <m/>
    <n v="0"/>
    <x v="2"/>
    <x v="0"/>
    <s v="Match"/>
    <x v="2"/>
    <x v="2"/>
  </r>
  <r>
    <x v="7"/>
    <s v="Kurkure Green Chutney, Rajasthani Style"/>
    <s v="Kurkure Green Chutney, Rajasthani Style"/>
    <n v="2000"/>
    <n v="20"/>
    <n v="0"/>
    <n v="0"/>
    <n v="2000"/>
    <n v="20"/>
    <n v="90"/>
    <x v="1"/>
    <n v="90"/>
    <m/>
    <n v="0"/>
    <x v="2"/>
    <x v="0"/>
    <s v="Match"/>
    <x v="2"/>
    <x v="1"/>
  </r>
  <r>
    <x v="7"/>
    <s v="Kellogg's Chocos Combo Pack"/>
    <s v="Kellogg's Chocos Combo Pack"/>
    <n v="6000"/>
    <n v="60"/>
    <n v="6"/>
    <n v="0"/>
    <n v="5600"/>
    <n v="56"/>
    <n v="156"/>
    <x v="1"/>
    <n v="156"/>
    <m/>
    <n v="4"/>
    <x v="2"/>
    <x v="1"/>
    <s v="Error"/>
    <x v="1"/>
    <x v="2"/>
  </r>
  <r>
    <x v="7"/>
    <s v="Kissan Mixed Fruit Jam"/>
    <s v="Kissan Mixed Fruit Jam"/>
    <n v="15500"/>
    <n v="155"/>
    <n v="0"/>
    <n v="0"/>
    <n v="15500"/>
    <n v="155"/>
    <n v="500"/>
    <x v="1"/>
    <n v="500"/>
    <m/>
    <n v="0"/>
    <x v="2"/>
    <x v="2"/>
    <s v="Match"/>
    <x v="2"/>
    <x v="2"/>
  </r>
  <r>
    <x v="7"/>
    <s v="Lijjat Urad Papad"/>
    <s v="Lijjat Urad Papad"/>
    <n v="6000"/>
    <n v="60"/>
    <n v="5"/>
    <n v="0"/>
    <n v="5700"/>
    <n v="57"/>
    <n v="200"/>
    <x v="1"/>
    <n v="200"/>
    <m/>
    <n v="3"/>
    <x v="2"/>
    <x v="1"/>
    <s v="Match"/>
    <x v="1"/>
    <x v="2"/>
  </r>
  <r>
    <x v="7"/>
    <s v="Amul Cheese Spread Yummy Plain"/>
    <s v="Amul Cheese Spread Yummy Plain"/>
    <n v="8500"/>
    <n v="85"/>
    <n v="0"/>
    <n v="0"/>
    <n v="8500"/>
    <n v="85"/>
    <n v="200"/>
    <x v="1"/>
    <n v="200"/>
    <m/>
    <n v="0"/>
    <x v="2"/>
    <x v="1"/>
    <s v="Match"/>
    <x v="2"/>
    <x v="2"/>
  </r>
  <r>
    <x v="7"/>
    <s v="Mother's Recipe Ginger And Garlic Paste"/>
    <s v="Mother's Recipe Ginger And Garlic Paste"/>
    <n v="5000"/>
    <n v="50"/>
    <n v="24"/>
    <n v="0"/>
    <n v="3800"/>
    <n v="38"/>
    <n v="200"/>
    <x v="1"/>
    <n v="200"/>
    <m/>
    <n v="12"/>
    <x v="2"/>
    <x v="0"/>
    <s v="Match"/>
    <x v="0"/>
    <x v="2"/>
  </r>
  <r>
    <x v="7"/>
    <s v="Maggi Magic Cubes Chicken"/>
    <s v="Maggi Magic Cubes Chicken"/>
    <n v="4000"/>
    <n v="40"/>
    <n v="2"/>
    <n v="0"/>
    <n v="3900"/>
    <n v="39"/>
    <n v="40"/>
    <x v="1"/>
    <n v="40"/>
    <m/>
    <n v="1"/>
    <x v="2"/>
    <x v="0"/>
    <s v="Error"/>
    <x v="1"/>
    <x v="1"/>
  </r>
  <r>
    <x v="7"/>
    <s v="Pedigree Puppy Chicken Chunks in Gravy"/>
    <s v="Pedigree Puppy Chicken Chunks in Gravy"/>
    <n v="3500"/>
    <n v="35"/>
    <n v="2"/>
    <n v="0"/>
    <n v="3400"/>
    <n v="34"/>
    <n v="70"/>
    <x v="1"/>
    <n v="70"/>
    <m/>
    <n v="1"/>
    <x v="2"/>
    <x v="0"/>
    <s v="Error"/>
    <x v="1"/>
    <x v="1"/>
  </r>
  <r>
    <x v="7"/>
    <s v="The Whole Truth Peanut Butter - Unsweetened &amp; Crunchy"/>
    <s v="The Whole Truth Peanut Butter - Unsweetened &amp; Crunchy"/>
    <n v="18500"/>
    <n v="185"/>
    <n v="20"/>
    <n v="0"/>
    <n v="14800"/>
    <n v="148"/>
    <n v="325"/>
    <x v="1"/>
    <n v="325"/>
    <m/>
    <n v="37"/>
    <x v="2"/>
    <x v="1"/>
    <s v="Match"/>
    <x v="0"/>
    <x v="2"/>
  </r>
  <r>
    <x v="7"/>
    <s v="Ching's Chow Mein Hakka Noodles Masala"/>
    <s v="Ching's Chow Mein Hakka Noodles Masala"/>
    <n v="1000"/>
    <n v="10"/>
    <n v="0"/>
    <n v="0"/>
    <n v="1000"/>
    <n v="10"/>
    <n v="20"/>
    <x v="1"/>
    <n v="20"/>
    <m/>
    <n v="0"/>
    <x v="2"/>
    <x v="0"/>
    <s v="Match"/>
    <x v="2"/>
    <x v="1"/>
  </r>
  <r>
    <x v="7"/>
    <s v="Safal Frozen Mixed Vegetables"/>
    <s v="Safal Frozen Mixed Vegetables"/>
    <n v="6000"/>
    <n v="60"/>
    <n v="5"/>
    <n v="0"/>
    <n v="5700"/>
    <n v="57"/>
    <n v="500"/>
    <x v="1"/>
    <n v="500"/>
    <m/>
    <n v="3"/>
    <x v="2"/>
    <x v="1"/>
    <s v="Match"/>
    <x v="1"/>
    <x v="2"/>
  </r>
  <r>
    <x v="7"/>
    <s v="Safal Frozen Corn"/>
    <s v="Safal Frozen Corn"/>
    <n v="4100"/>
    <n v="41"/>
    <n v="4"/>
    <n v="0"/>
    <n v="3900"/>
    <n v="39"/>
    <n v="200"/>
    <x v="1"/>
    <n v="200"/>
    <m/>
    <n v="2"/>
    <x v="2"/>
    <x v="0"/>
    <s v="Error"/>
    <x v="1"/>
    <x v="2"/>
  </r>
  <r>
    <x v="7"/>
    <s v="Amul Cheese Spread Spicy Garlic"/>
    <s v="Amul Cheese Spread Spicy Garlic"/>
    <n v="8500"/>
    <n v="85"/>
    <n v="3"/>
    <n v="0"/>
    <n v="8200"/>
    <n v="82"/>
    <n v="200"/>
    <x v="1"/>
    <n v="200"/>
    <m/>
    <n v="3"/>
    <x v="2"/>
    <x v="1"/>
    <s v="Error"/>
    <x v="1"/>
    <x v="2"/>
  </r>
  <r>
    <x v="7"/>
    <s v="Ching's Secret Veg Hakka Noodles"/>
    <s v="Ching's Secret Veg Hakka Noodles"/>
    <n v="10700"/>
    <n v="107"/>
    <n v="0"/>
    <n v="0"/>
    <n v="10700"/>
    <n v="107"/>
    <n v="600"/>
    <x v="1"/>
    <n v="600"/>
    <m/>
    <n v="0"/>
    <x v="2"/>
    <x v="1"/>
    <s v="Match"/>
    <x v="2"/>
    <x v="0"/>
  </r>
  <r>
    <x v="7"/>
    <s v="Saffola Oats 100 % Natural"/>
    <s v="Saffola Oats 100 % Natural"/>
    <n v="1500"/>
    <n v="15"/>
    <n v="0"/>
    <n v="0"/>
    <n v="1500"/>
    <n v="15"/>
    <n v="38"/>
    <x v="1"/>
    <n v="38"/>
    <m/>
    <n v="0"/>
    <x v="2"/>
    <x v="0"/>
    <s v="Match"/>
    <x v="2"/>
    <x v="1"/>
  </r>
  <r>
    <x v="7"/>
    <s v="Lijjat Moong Papad"/>
    <s v="Lijjat Moong Papad"/>
    <n v="6000"/>
    <n v="60"/>
    <n v="5"/>
    <n v="0"/>
    <n v="5700"/>
    <n v="57"/>
    <n v="200"/>
    <x v="1"/>
    <n v="200"/>
    <m/>
    <n v="3"/>
    <x v="2"/>
    <x v="1"/>
    <s v="Match"/>
    <x v="1"/>
    <x v="2"/>
  </r>
  <r>
    <x v="7"/>
    <s v="Mothers Recipe Papad - Sabudana With Rock Salt"/>
    <s v="Mothers Recipe Papad - Sabudana With Rock Salt"/>
    <n v="3100"/>
    <n v="31"/>
    <n v="9"/>
    <n v="0"/>
    <n v="2800"/>
    <n v="28"/>
    <n v="70"/>
    <x v="1"/>
    <n v="70"/>
    <m/>
    <n v="3"/>
    <x v="2"/>
    <x v="0"/>
    <s v="Error"/>
    <x v="1"/>
    <x v="1"/>
  </r>
  <r>
    <x v="7"/>
    <s v="Maggi Chilly Chow Cuppa Noodles"/>
    <s v="Maggi Chilly Chow Cuppa Noodles"/>
    <n v="5000"/>
    <n v="50"/>
    <n v="0"/>
    <n v="0"/>
    <n v="5000"/>
    <n v="50"/>
    <n v="70"/>
    <x v="1"/>
    <n v="70"/>
    <m/>
    <n v="0"/>
    <x v="2"/>
    <x v="1"/>
    <s v="Match"/>
    <x v="2"/>
    <x v="1"/>
  </r>
  <r>
    <x v="7"/>
    <s v="Veeba Favourites Eggless Burger Mayonnaise"/>
    <s v="Veeba Favourites Eggless Burger Mayonnaise"/>
    <n v="6900"/>
    <n v="69"/>
    <n v="8"/>
    <n v="0"/>
    <n v="6300"/>
    <n v="63"/>
    <n v="250"/>
    <x v="1"/>
    <n v="250"/>
    <m/>
    <n v="6"/>
    <x v="2"/>
    <x v="1"/>
    <s v="Error"/>
    <x v="1"/>
    <x v="2"/>
  </r>
  <r>
    <x v="7"/>
    <s v="Sunfeast Yippee! Magic Masala Noodles"/>
    <s v="Sunfeast Yippee! Magic Masala Noodles"/>
    <n v="4800"/>
    <n v="48"/>
    <n v="6"/>
    <n v="0"/>
    <n v="4500"/>
    <n v="45"/>
    <n v="240"/>
    <x v="1"/>
    <n v="240"/>
    <m/>
    <n v="3"/>
    <x v="2"/>
    <x v="0"/>
    <s v="Match"/>
    <x v="1"/>
    <x v="2"/>
  </r>
  <r>
    <x v="7"/>
    <s v="Top Ramen Masala"/>
    <s v="Top Ramen Masala"/>
    <n v="9100"/>
    <n v="91"/>
    <n v="9"/>
    <n v="0"/>
    <n v="8200"/>
    <n v="82"/>
    <n v="560"/>
    <x v="1"/>
    <n v="560"/>
    <m/>
    <n v="9"/>
    <x v="2"/>
    <x v="1"/>
    <s v="Error"/>
    <x v="1"/>
    <x v="0"/>
  </r>
  <r>
    <x v="7"/>
    <s v="Kelloggs Corn Flakes With Real Strawberry Pure"/>
    <s v="Kelloggs Corn Flakes With Real Strawberry Pure"/>
    <n v="26500"/>
    <n v="265"/>
    <n v="10"/>
    <n v="0"/>
    <n v="23600"/>
    <n v="236"/>
    <n v="575"/>
    <x v="1"/>
    <n v="575"/>
    <m/>
    <n v="29"/>
    <x v="2"/>
    <x v="2"/>
    <s v="Error"/>
    <x v="1"/>
    <x v="0"/>
  </r>
  <r>
    <x v="7"/>
    <s v="Mother's Recipe Potato Papad"/>
    <s v="Mother's Recipe Potato Papad"/>
    <n v="3100"/>
    <n v="31"/>
    <n v="9"/>
    <n v="0"/>
    <n v="2800"/>
    <n v="28"/>
    <n v="70"/>
    <x v="1"/>
    <n v="75"/>
    <m/>
    <n v="3"/>
    <x v="2"/>
    <x v="0"/>
    <s v="Error"/>
    <x v="1"/>
    <x v="1"/>
  </r>
  <r>
    <x v="7"/>
    <s v="Mothers Recipe Rice Papad Ajwain"/>
    <s v="Mothers Recipe Rice Papad Ajwain"/>
    <n v="2400"/>
    <n v="24"/>
    <n v="0"/>
    <n v="0"/>
    <n v="2400"/>
    <n v="24"/>
    <n v="75"/>
    <x v="1"/>
    <n v="75"/>
    <m/>
    <n v="0"/>
    <x v="2"/>
    <x v="0"/>
    <s v="Match"/>
    <x v="2"/>
    <x v="1"/>
  </r>
  <r>
    <x v="7"/>
    <s v="Chef's Basket Durum Wheat Penne Pasta"/>
    <s v="Chef's Basket Durum Wheat Penne Pasta"/>
    <n v="16000"/>
    <n v="160"/>
    <n v="50"/>
    <n v="0"/>
    <n v="8000"/>
    <n v="80"/>
    <n v="500"/>
    <x v="1"/>
    <n v="500"/>
    <m/>
    <n v="80"/>
    <x v="2"/>
    <x v="1"/>
    <s v="Match"/>
    <x v="0"/>
    <x v="2"/>
  </r>
  <r>
    <x v="7"/>
    <s v="Dabur Hommade - Imli Sauce Saunth"/>
    <s v="Dabur Hommade - Imli Sauce Saunth"/>
    <n v="2000"/>
    <n v="20"/>
    <n v="10"/>
    <n v="0"/>
    <n v="1800"/>
    <n v="18"/>
    <n v="100"/>
    <x v="1"/>
    <n v="100"/>
    <m/>
    <n v="2"/>
    <x v="2"/>
    <x v="0"/>
    <s v="Match"/>
    <x v="1"/>
    <x v="1"/>
  </r>
  <r>
    <x v="7"/>
    <s v="Zorabian Chicken Kheema Parathas"/>
    <s v="Zorabian Chicken Kheema Parathas"/>
    <n v="19000"/>
    <n v="190"/>
    <n v="0"/>
    <n v="0"/>
    <n v="19000"/>
    <n v="190"/>
    <n v="300"/>
    <x v="1"/>
    <n v="300"/>
    <m/>
    <n v="0"/>
    <x v="2"/>
    <x v="2"/>
    <s v="Match"/>
    <x v="2"/>
    <x v="2"/>
  </r>
  <r>
    <x v="7"/>
    <s v="Sunfeast Pasta Treat Pack of Tomato Cheese"/>
    <s v="Sunfeast Pasta Treat Pack of Tomato Cheese"/>
    <n v="2800"/>
    <n v="28"/>
    <n v="17"/>
    <n v="0"/>
    <n v="2300"/>
    <n v="23"/>
    <n v="65"/>
    <x v="1"/>
    <n v="65"/>
    <m/>
    <n v="5"/>
    <x v="2"/>
    <x v="0"/>
    <s v="Error"/>
    <x v="0"/>
    <x v="1"/>
  </r>
  <r>
    <x v="7"/>
    <s v="Safal Frozen - Sweet Corn"/>
    <s v="Safal Frozen - Sweet Corn"/>
    <n v="16000"/>
    <n v="160"/>
    <n v="5"/>
    <n v="0"/>
    <n v="15200"/>
    <n v="152"/>
    <n v="1000"/>
    <x v="1"/>
    <n v="1"/>
    <m/>
    <n v="8"/>
    <x v="2"/>
    <x v="2"/>
    <s v="Match"/>
    <x v="1"/>
    <x v="0"/>
  </r>
  <r>
    <x v="7"/>
    <s v="MTR Vegetable Upma"/>
    <s v="MTR Vegetable Upma"/>
    <n v="2500"/>
    <n v="25"/>
    <n v="0"/>
    <n v="0"/>
    <n v="2500"/>
    <n v="25"/>
    <n v="60"/>
    <x v="1"/>
    <n v="60"/>
    <m/>
    <n v="0"/>
    <x v="2"/>
    <x v="0"/>
    <s v="Match"/>
    <x v="2"/>
    <x v="1"/>
  </r>
  <r>
    <x v="7"/>
    <s v="Del Monte Original Blend Tomato Ketchup Pouch"/>
    <s v="Del Monte Original Blend Tomato Ketchup Pouch"/>
    <n v="12000"/>
    <n v="120"/>
    <n v="7"/>
    <n v="0"/>
    <n v="11100"/>
    <n v="111"/>
    <n v="950"/>
    <x v="1"/>
    <n v="950"/>
    <m/>
    <n v="9"/>
    <x v="2"/>
    <x v="1"/>
    <s v="Error"/>
    <x v="1"/>
    <x v="0"/>
  </r>
  <r>
    <x v="7"/>
    <s v="Del Monte Natural Vinegar"/>
    <s v="Del Monte Natural Vinegar"/>
    <n v="5500"/>
    <n v="55"/>
    <n v="3"/>
    <n v="0"/>
    <n v="5300"/>
    <n v="53"/>
    <n v="180"/>
    <x v="1"/>
    <n v="180"/>
    <m/>
    <n v="2"/>
    <x v="2"/>
    <x v="1"/>
    <s v="Error"/>
    <x v="1"/>
    <x v="2"/>
  </r>
  <r>
    <x v="7"/>
    <s v="Del Monte Eggless Mayo"/>
    <s v="Del Monte Eggless Mayo"/>
    <n v="13500"/>
    <n v="135"/>
    <n v="6"/>
    <n v="0"/>
    <n v="12600"/>
    <n v="126"/>
    <n v="500"/>
    <x v="1"/>
    <n v="500"/>
    <m/>
    <n v="9"/>
    <x v="2"/>
    <x v="1"/>
    <s v="Error"/>
    <x v="1"/>
    <x v="2"/>
  </r>
  <r>
    <x v="7"/>
    <s v="ITC Master Chef Cheesy Corn Triangles"/>
    <s v="ITC Master Chef Cheesy Corn Triangles"/>
    <n v="16000"/>
    <n v="160"/>
    <n v="5"/>
    <n v="0"/>
    <n v="15200"/>
    <n v="152"/>
    <n v="320"/>
    <x v="1"/>
    <n v="320"/>
    <m/>
    <n v="8"/>
    <x v="2"/>
    <x v="2"/>
    <s v="Match"/>
    <x v="1"/>
    <x v="2"/>
  </r>
  <r>
    <x v="7"/>
    <s v="Mother's Recipe Mixed Pickle"/>
    <s v="Mother's Recipe Mixed Pickle"/>
    <n v="11500"/>
    <n v="115"/>
    <n v="4"/>
    <n v="0"/>
    <n v="11000"/>
    <n v="110"/>
    <n v="400"/>
    <x v="1"/>
    <n v="400"/>
    <m/>
    <n v="5"/>
    <x v="2"/>
    <x v="1"/>
    <s v="Match"/>
    <x v="1"/>
    <x v="2"/>
  </r>
  <r>
    <x v="7"/>
    <s v="Godrej Yummiez Chicken Breakfast Salami"/>
    <s v="Godrej Yummiez Chicken Breakfast Salami"/>
    <n v="15000"/>
    <n v="150"/>
    <n v="4"/>
    <n v="0"/>
    <n v="14300"/>
    <n v="143"/>
    <n v="250"/>
    <x v="1"/>
    <n v="250"/>
    <m/>
    <n v="7"/>
    <x v="2"/>
    <x v="1"/>
    <s v="Error"/>
    <x v="1"/>
    <x v="2"/>
  </r>
  <r>
    <x v="7"/>
    <s v="Hershey's Cocoa + Almond Spread"/>
    <s v="Hershey's Cocoa + Almond Spread"/>
    <n v="29500"/>
    <n v="295"/>
    <n v="9"/>
    <n v="0"/>
    <n v="26600"/>
    <n v="266"/>
    <n v="350"/>
    <x v="1"/>
    <n v="350"/>
    <m/>
    <n v="29"/>
    <x v="2"/>
    <x v="2"/>
    <s v="Error"/>
    <x v="1"/>
    <x v="2"/>
  </r>
  <r>
    <x v="7"/>
    <s v="Maggi Special Masala Spicy Yummy Noodles"/>
    <s v="Maggi Special Masala Spicy Yummy Noodles"/>
    <n v="7200"/>
    <n v="72"/>
    <n v="0"/>
    <n v="0"/>
    <n v="7200"/>
    <n v="72"/>
    <n v="280"/>
    <x v="1"/>
    <n v="280"/>
    <m/>
    <n v="0"/>
    <x v="2"/>
    <x v="1"/>
    <s v="Match"/>
    <x v="2"/>
    <x v="2"/>
  </r>
  <r>
    <x v="7"/>
    <s v="Del Monte Schezwan Sauce"/>
    <s v="Del Monte Schezwan Sauce"/>
    <n v="5500"/>
    <n v="55"/>
    <n v="0"/>
    <n v="0"/>
    <n v="5500"/>
    <n v="55"/>
    <n v="190"/>
    <x v="1"/>
    <n v="190"/>
    <m/>
    <n v="0"/>
    <x v="2"/>
    <x v="1"/>
    <s v="Match"/>
    <x v="2"/>
    <x v="2"/>
  </r>
  <r>
    <x v="7"/>
    <s v="Yummiez Green Peas"/>
    <s v="Yummiez Green Peas"/>
    <n v="13500"/>
    <n v="135"/>
    <n v="0"/>
    <n v="0"/>
    <n v="13500"/>
    <n v="135"/>
    <n v="500"/>
    <x v="1"/>
    <n v="500"/>
    <m/>
    <n v="0"/>
    <x v="2"/>
    <x v="1"/>
    <s v="Match"/>
    <x v="2"/>
    <x v="2"/>
  </r>
  <r>
    <x v="7"/>
    <s v="Yummiez Green Peas"/>
    <s v="Yummiez Green Peas"/>
    <n v="25000"/>
    <n v="250"/>
    <n v="0"/>
    <n v="0"/>
    <n v="25000"/>
    <n v="250"/>
    <n v="1000"/>
    <x v="1"/>
    <n v="1"/>
    <m/>
    <n v="0"/>
    <x v="2"/>
    <x v="2"/>
    <s v="Match"/>
    <x v="2"/>
    <x v="0"/>
  </r>
  <r>
    <x v="7"/>
    <s v="Yummiez American Sweet Corn"/>
    <s v="Yummiez American Sweet Corn"/>
    <n v="8500"/>
    <n v="85"/>
    <n v="0"/>
    <n v="0"/>
    <n v="8500"/>
    <n v="85"/>
    <n v="400"/>
    <x v="1"/>
    <n v="400"/>
    <m/>
    <n v="0"/>
    <x v="2"/>
    <x v="1"/>
    <s v="Match"/>
    <x v="2"/>
    <x v="2"/>
  </r>
  <r>
    <x v="7"/>
    <s v="Dr Oetker Cucumber &amp; Carrot Sandwich Spread Veg"/>
    <s v="Dr Oetker Cucumber &amp; Carrot Sandwich Spread Veg"/>
    <n v="7900"/>
    <n v="79"/>
    <n v="0"/>
    <n v="0"/>
    <n v="7900"/>
    <n v="79"/>
    <n v="250"/>
    <x v="1"/>
    <n v="250"/>
    <m/>
    <n v="0"/>
    <x v="2"/>
    <x v="1"/>
    <s v="Match"/>
    <x v="2"/>
    <x v="2"/>
  </r>
  <r>
    <x v="7"/>
    <s v="Del Monte Pitted Green Olives"/>
    <s v="Del Monte Pitted Green Olives"/>
    <n v="25000"/>
    <n v="250"/>
    <n v="0"/>
    <n v="0"/>
    <n v="25000"/>
    <n v="250"/>
    <n v="450"/>
    <x v="1"/>
    <n v="450"/>
    <m/>
    <n v="0"/>
    <x v="2"/>
    <x v="2"/>
    <s v="Match"/>
    <x v="2"/>
    <x v="2"/>
  </r>
  <r>
    <x v="8"/>
    <s v="Arden Eggs White"/>
    <s v="Arden Eggs White"/>
    <n v="9700"/>
    <n v="97"/>
    <n v="0"/>
    <n v="4"/>
    <n v="9700"/>
    <n v="97"/>
    <n v="696"/>
    <x v="0"/>
    <n v="12"/>
    <m/>
    <n v="0"/>
    <x v="0"/>
    <x v="1"/>
    <s v="Match"/>
    <x v="2"/>
    <x v="0"/>
  </r>
  <r>
    <x v="8"/>
    <s v="Arden Eggs White"/>
    <s v="Arden Eggs White"/>
    <n v="6500"/>
    <n v="65"/>
    <n v="15"/>
    <n v="4"/>
    <n v="5500"/>
    <n v="55"/>
    <n v="348"/>
    <x v="0"/>
    <n v="6"/>
    <m/>
    <n v="10"/>
    <x v="0"/>
    <x v="1"/>
    <s v="Match"/>
    <x v="1"/>
    <x v="2"/>
  </r>
  <r>
    <x v="8"/>
    <s v="Arden Eggs Brown"/>
    <s v="Arden Eggs Brown"/>
    <n v="8500"/>
    <n v="85"/>
    <n v="7"/>
    <n v="4"/>
    <n v="7900"/>
    <n v="79"/>
    <n v="348"/>
    <x v="0"/>
    <n v="6"/>
    <m/>
    <n v="6"/>
    <x v="0"/>
    <x v="1"/>
    <s v="Match"/>
    <x v="1"/>
    <x v="2"/>
  </r>
  <r>
    <x v="8"/>
    <s v="Godrej Real Good Chicken Whole Pre-Cut"/>
    <s v="Godrej Real Good Chicken Whole Pre-Cut"/>
    <n v="30000"/>
    <n v="300"/>
    <n v="10"/>
    <n v="4"/>
    <n v="27000"/>
    <n v="270"/>
    <n v="1000"/>
    <x v="0"/>
    <n v="1"/>
    <m/>
    <n v="30"/>
    <x v="0"/>
    <x v="2"/>
    <s v="Match"/>
    <x v="1"/>
    <x v="0"/>
  </r>
  <r>
    <x v="8"/>
    <s v="Zorabian Chicken Breast Boneless"/>
    <s v="Zorabian Chicken Breast Boneless"/>
    <n v="14500"/>
    <n v="145"/>
    <n v="8"/>
    <n v="3"/>
    <n v="13300"/>
    <n v="133"/>
    <n v="250"/>
    <x v="0"/>
    <n v="250"/>
    <m/>
    <n v="12"/>
    <x v="0"/>
    <x v="1"/>
    <s v="Match"/>
    <x v="1"/>
    <x v="2"/>
  </r>
  <r>
    <x v="8"/>
    <s v="Godrej Real Good Chicken Curry Cut"/>
    <s v="Godrej Real Good Chicken Curry Cut"/>
    <n v="17500"/>
    <n v="175"/>
    <n v="9"/>
    <n v="3"/>
    <n v="15800"/>
    <n v="158"/>
    <n v="500"/>
    <x v="0"/>
    <n v="500"/>
    <m/>
    <n v="17"/>
    <x v="0"/>
    <x v="2"/>
    <s v="Error"/>
    <x v="1"/>
    <x v="2"/>
  </r>
  <r>
    <x v="8"/>
    <s v="TGFC Chicken Curry Cut Fresh"/>
    <s v="TGFC Chicken Curry Cut Fresh"/>
    <n v="24900"/>
    <n v="249"/>
    <n v="25"/>
    <n v="1"/>
    <n v="18600"/>
    <n v="186"/>
    <n v="500"/>
    <x v="0"/>
    <n v="500"/>
    <m/>
    <n v="63"/>
    <x v="1"/>
    <x v="2"/>
    <s v="Match"/>
    <x v="0"/>
    <x v="2"/>
  </r>
  <r>
    <x v="8"/>
    <s v="Arden Desi Eggs"/>
    <s v="Arden Desi Eggs"/>
    <n v="11000"/>
    <n v="110"/>
    <n v="13"/>
    <n v="4"/>
    <n v="9500"/>
    <n v="95"/>
    <n v="348"/>
    <x v="0"/>
    <n v="6"/>
    <m/>
    <n v="15"/>
    <x v="0"/>
    <x v="1"/>
    <s v="Error"/>
    <x v="1"/>
    <x v="2"/>
  </r>
  <r>
    <x v="8"/>
    <s v="Godrej Real Good Chicken Breast Boneless"/>
    <s v="Godrej Real Good Chicken Breast Boneless"/>
    <n v="27500"/>
    <n v="275"/>
    <n v="9"/>
    <n v="6"/>
    <n v="24800"/>
    <n v="248"/>
    <n v="450"/>
    <x v="0"/>
    <n v="450"/>
    <m/>
    <n v="27"/>
    <x v="0"/>
    <x v="2"/>
    <s v="Error"/>
    <x v="1"/>
    <x v="2"/>
  </r>
  <r>
    <x v="8"/>
    <s v="Fresh Chicken Boneless Cubes (Halal)"/>
    <s v="Fresh Chicken Boneless Cubes (Halal)"/>
    <n v="21500"/>
    <n v="215"/>
    <n v="5"/>
    <n v="1"/>
    <n v="20400"/>
    <n v="204"/>
    <n v="500"/>
    <x v="0"/>
    <n v="500"/>
    <m/>
    <n v="11"/>
    <x v="1"/>
    <x v="2"/>
    <s v="Match"/>
    <x v="1"/>
    <x v="2"/>
  </r>
  <r>
    <x v="8"/>
    <s v="Godrej Real Good Chicken Kheema"/>
    <s v="Godrej Real Good Chicken Kheema"/>
    <n v="25500"/>
    <n v="255"/>
    <n v="9"/>
    <n v="3"/>
    <n v="23000"/>
    <n v="230"/>
    <n v="450"/>
    <x v="0"/>
    <n v="450"/>
    <m/>
    <n v="25"/>
    <x v="0"/>
    <x v="2"/>
    <s v="Error"/>
    <x v="1"/>
    <x v="2"/>
  </r>
  <r>
    <x v="8"/>
    <s v="Suguna Sharp Egg"/>
    <s v="Suguna Sharp Egg"/>
    <n v="7200"/>
    <n v="72"/>
    <n v="13"/>
    <n v="3"/>
    <n v="6200"/>
    <n v="62"/>
    <n v="348"/>
    <x v="0"/>
    <n v="6"/>
    <m/>
    <n v="10"/>
    <x v="0"/>
    <x v="1"/>
    <s v="Error"/>
    <x v="1"/>
    <x v="2"/>
  </r>
  <r>
    <x v="8"/>
    <s v="TGFC Bombay Duck Whole Cleaned"/>
    <s v="TGFC Bombay Duck Whole Cleaned"/>
    <n v="31900"/>
    <n v="319"/>
    <n v="14"/>
    <n v="1"/>
    <n v="27400"/>
    <n v="274"/>
    <n v="500"/>
    <x v="0"/>
    <n v="500"/>
    <m/>
    <n v="45"/>
    <x v="1"/>
    <x v="2"/>
    <s v="Match"/>
    <x v="1"/>
    <x v="2"/>
  </r>
  <r>
    <x v="8"/>
    <s v="Zorabian Pre Cut Chicken Skinless (Half)"/>
    <s v="Zorabian Pre Cut Chicken Skinless (Half)"/>
    <n v="16500"/>
    <n v="165"/>
    <n v="0"/>
    <n v="1"/>
    <n v="16500"/>
    <n v="165"/>
    <n v="500"/>
    <x v="0"/>
    <n v="500"/>
    <m/>
    <n v="0"/>
    <x v="1"/>
    <x v="2"/>
    <s v="Match"/>
    <x v="2"/>
    <x v="2"/>
  </r>
  <r>
    <x v="8"/>
    <s v="Godrej Real Good Chicken Drumstick"/>
    <s v="Godrej Real Good Chicken Drumstick"/>
    <n v="26500"/>
    <n v="265"/>
    <n v="9"/>
    <n v="2"/>
    <n v="23900"/>
    <n v="239"/>
    <n v="500"/>
    <x v="0"/>
    <n v="500"/>
    <m/>
    <n v="26"/>
    <x v="1"/>
    <x v="2"/>
    <s v="Error"/>
    <x v="1"/>
    <x v="2"/>
  </r>
  <r>
    <x v="8"/>
    <s v="Suguna Active - DHA"/>
    <s v="Suguna Active - DHA"/>
    <n v="7200"/>
    <n v="72"/>
    <n v="13"/>
    <n v="4"/>
    <n v="6200"/>
    <n v="62"/>
    <n v="348"/>
    <x v="0"/>
    <n v="6"/>
    <m/>
    <n v="10"/>
    <x v="0"/>
    <x v="1"/>
    <s v="Error"/>
    <x v="1"/>
    <x v="2"/>
  </r>
  <r>
    <x v="8"/>
    <s v="Godrej Real Good Chicken Marinated Lollipop"/>
    <s v="Godrej Real Good Chicken Marinated Lollipop"/>
    <n v="20000"/>
    <n v="200"/>
    <n v="10"/>
    <n v="2"/>
    <n v="18000"/>
    <n v="180"/>
    <n v="580"/>
    <x v="0"/>
    <n v="10"/>
    <m/>
    <n v="20"/>
    <x v="1"/>
    <x v="2"/>
    <s v="Match"/>
    <x v="1"/>
    <x v="0"/>
  </r>
  <r>
    <x v="8"/>
    <s v="Godrej Yummiez Chicken Nuggets"/>
    <s v="Godrej Yummiez Chicken Nuggets"/>
    <n v="32500"/>
    <n v="325"/>
    <n v="9"/>
    <n v="1"/>
    <n v="29300"/>
    <n v="293"/>
    <n v="500"/>
    <x v="0"/>
    <n v="500"/>
    <m/>
    <n v="32"/>
    <x v="1"/>
    <x v="2"/>
    <s v="Error"/>
    <x v="1"/>
    <x v="2"/>
  </r>
  <r>
    <x v="8"/>
    <s v="Eastern Chicken Masala"/>
    <s v="Eastern Chicken Masala"/>
    <n v="7000"/>
    <n v="70"/>
    <n v="7"/>
    <n v="3"/>
    <n v="6500"/>
    <n v="65"/>
    <n v="100"/>
    <x v="0"/>
    <n v="100"/>
    <m/>
    <n v="5"/>
    <x v="0"/>
    <x v="1"/>
    <s v="Match"/>
    <x v="1"/>
    <x v="1"/>
  </r>
  <r>
    <x v="8"/>
    <s v="Ching's Chicken Chilli Masala"/>
    <s v="Ching's Chicken Chilli Masala"/>
    <n v="1000"/>
    <n v="10"/>
    <n v="0"/>
    <n v="6"/>
    <n v="1000"/>
    <n v="10"/>
    <n v="20"/>
    <x v="0"/>
    <n v="20"/>
    <m/>
    <n v="0"/>
    <x v="0"/>
    <x v="0"/>
    <s v="Match"/>
    <x v="2"/>
    <x v="1"/>
  </r>
  <r>
    <x v="8"/>
    <s v="Fresh Chicken Whole Leg - Skinless (Halal)"/>
    <s v="Fresh Chicken Whole Leg - Skinless (Halal)"/>
    <n v="16500"/>
    <n v="165"/>
    <n v="4"/>
    <n v="1"/>
    <n v="15700"/>
    <n v="157"/>
    <n v="500"/>
    <x v="0"/>
    <n v="500"/>
    <m/>
    <n v="8"/>
    <x v="1"/>
    <x v="2"/>
    <s v="Error"/>
    <x v="1"/>
    <x v="2"/>
  </r>
  <r>
    <x v="8"/>
    <s v="Ceres Foods Fish Mustard Instant Liquid Masala"/>
    <s v="Ceres Foods Fish Mustard Instant Liquid Masala"/>
    <n v="22000"/>
    <n v="220"/>
    <n v="50"/>
    <n v="6"/>
    <n v="11000"/>
    <n v="110"/>
    <n v="200"/>
    <x v="0"/>
    <n v="200"/>
    <m/>
    <n v="110"/>
    <x v="0"/>
    <x v="1"/>
    <s v="Match"/>
    <x v="0"/>
    <x v="2"/>
  </r>
  <r>
    <x v="8"/>
    <s v="TGFC Tilapia Curry Cut"/>
    <s v="TGFC Tilapia Curry Cut"/>
    <n v="25900"/>
    <n v="259"/>
    <n v="43"/>
    <n v="1"/>
    <n v="14700"/>
    <n v="147"/>
    <n v="500"/>
    <x v="0"/>
    <n v="500"/>
    <m/>
    <n v="112"/>
    <x v="1"/>
    <x v="1"/>
    <s v="Match"/>
    <x v="0"/>
    <x v="2"/>
  </r>
  <r>
    <x v="8"/>
    <s v="Godrej Yummiez Chicken Lucknowi Seekh Kebab"/>
    <s v="Godrej Yummiez Chicken Lucknowi Seekh Kebab"/>
    <n v="26000"/>
    <n v="260"/>
    <n v="10"/>
    <n v="4"/>
    <n v="23400"/>
    <n v="234"/>
    <n v="400"/>
    <x v="0"/>
    <n v="400"/>
    <m/>
    <n v="26"/>
    <x v="0"/>
    <x v="2"/>
    <s v="Match"/>
    <x v="1"/>
    <x v="2"/>
  </r>
  <r>
    <x v="8"/>
    <s v="Godrej Real Good Marinated Hot &amp; Grill Chicken"/>
    <s v="Godrej Real Good Marinated Hot &amp; Grill Chicken"/>
    <n v="24500"/>
    <n v="245"/>
    <n v="9"/>
    <n v="2"/>
    <n v="22100"/>
    <n v="221"/>
    <n v="450"/>
    <x v="0"/>
    <n v="450"/>
    <m/>
    <n v="24"/>
    <x v="1"/>
    <x v="2"/>
    <s v="Error"/>
    <x v="1"/>
    <x v="2"/>
  </r>
  <r>
    <x v="8"/>
    <s v="Everest Meat Masala Powder"/>
    <s v="Everest Meat Masala Powder"/>
    <n v="7400"/>
    <n v="74"/>
    <n v="9"/>
    <n v="3"/>
    <n v="6700"/>
    <n v="67"/>
    <n v="100"/>
    <x v="0"/>
    <n v="100"/>
    <m/>
    <n v="7"/>
    <x v="0"/>
    <x v="1"/>
    <s v="Match"/>
    <x v="1"/>
    <x v="1"/>
  </r>
  <r>
    <x v="8"/>
    <s v="Suguna Heart- Omega3"/>
    <s v="Suguna Heart- Omega3"/>
    <n v="7200"/>
    <n v="72"/>
    <n v="13"/>
    <n v="4"/>
    <n v="6200"/>
    <n v="62"/>
    <n v="348"/>
    <x v="0"/>
    <n v="6"/>
    <m/>
    <n v="10"/>
    <x v="0"/>
    <x v="1"/>
    <s v="Error"/>
    <x v="1"/>
    <x v="2"/>
  </r>
  <r>
    <x v="8"/>
    <s v="Everest Powder - Egg Curry Masala"/>
    <s v="Everest Powder - Egg Curry Masala"/>
    <n v="4000"/>
    <n v="40"/>
    <n v="2"/>
    <n v="6"/>
    <n v="3900"/>
    <n v="39"/>
    <n v="50"/>
    <x v="0"/>
    <n v="50"/>
    <m/>
    <n v="1"/>
    <x v="0"/>
    <x v="0"/>
    <s v="Error"/>
    <x v="1"/>
    <x v="1"/>
  </r>
  <r>
    <x v="8"/>
    <s v="TGFC Chicken Boneless Fresh Whole"/>
    <s v="TGFC Chicken Boneless Fresh Whole"/>
    <n v="26100"/>
    <n v="261"/>
    <n v="14"/>
    <n v="1"/>
    <n v="22200"/>
    <n v="222"/>
    <n v="500"/>
    <x v="0"/>
    <n v="500"/>
    <m/>
    <n v="39"/>
    <x v="1"/>
    <x v="2"/>
    <s v="Error"/>
    <x v="1"/>
    <x v="2"/>
  </r>
  <r>
    <x v="8"/>
    <s v="Zorabian Chicken Smoked Ham"/>
    <s v="Zorabian Chicken Smoked Ham"/>
    <n v="20500"/>
    <n v="205"/>
    <n v="5"/>
    <n v="1"/>
    <n v="19400"/>
    <n v="194"/>
    <n v="250"/>
    <x v="0"/>
    <n v="250"/>
    <m/>
    <n v="11"/>
    <x v="1"/>
    <x v="2"/>
    <s v="Match"/>
    <x v="1"/>
    <x v="2"/>
  </r>
  <r>
    <x v="8"/>
    <s v="Suguna Fit Egg"/>
    <s v="Suguna Fit Egg"/>
    <n v="12000"/>
    <n v="120"/>
    <n v="43"/>
    <n v="4"/>
    <n v="6800"/>
    <n v="68"/>
    <n v="348"/>
    <x v="0"/>
    <n v="6"/>
    <m/>
    <n v="52"/>
    <x v="0"/>
    <x v="1"/>
    <s v="Match"/>
    <x v="0"/>
    <x v="2"/>
  </r>
  <r>
    <x v="8"/>
    <s v="Everest Tandoori Chicken Masala"/>
    <s v="Everest Tandoori Chicken Masala"/>
    <n v="3900"/>
    <n v="39"/>
    <n v="2"/>
    <n v="5"/>
    <n v="3800"/>
    <n v="38"/>
    <n v="50"/>
    <x v="0"/>
    <n v="50"/>
    <m/>
    <n v="1"/>
    <x v="0"/>
    <x v="0"/>
    <s v="Error"/>
    <x v="1"/>
    <x v="1"/>
  </r>
  <r>
    <x v="8"/>
    <s v="Godrej Yummiez Chilli Chicken Sausages"/>
    <s v="Godrej Yummiez Chilli Chicken Sausages"/>
    <n v="16000"/>
    <n v="160"/>
    <n v="10"/>
    <n v="3"/>
    <n v="14400"/>
    <n v="144"/>
    <n v="250"/>
    <x v="0"/>
    <n v="250"/>
    <m/>
    <n v="16"/>
    <x v="0"/>
    <x v="1"/>
    <s v="Match"/>
    <x v="1"/>
    <x v="2"/>
  </r>
  <r>
    <x v="8"/>
    <s v="Godrej Yummiez Chicken Punjabi Tikka"/>
    <s v="Godrej Yummiez Chicken Punjabi Tikka"/>
    <n v="29500"/>
    <n v="295"/>
    <n v="9"/>
    <n v="6"/>
    <n v="26600"/>
    <n v="266"/>
    <n v="360"/>
    <x v="0"/>
    <n v="360"/>
    <m/>
    <n v="29"/>
    <x v="0"/>
    <x v="2"/>
    <s v="Error"/>
    <x v="1"/>
    <x v="2"/>
  </r>
  <r>
    <x v="8"/>
    <s v="Eastern Fish Masala"/>
    <s v="Eastern Fish Masala"/>
    <n v="4800"/>
    <n v="48"/>
    <n v="2"/>
    <n v="5"/>
    <n v="4700"/>
    <n v="47"/>
    <n v="100"/>
    <x v="0"/>
    <n v="100"/>
    <m/>
    <n v="1"/>
    <x v="0"/>
    <x v="0"/>
    <s v="Match"/>
    <x v="1"/>
    <x v="1"/>
  </r>
  <r>
    <x v="8"/>
    <s v="TGFC Catla Bengali Cut"/>
    <s v="TGFC Catla Bengali Cut"/>
    <n v="29000"/>
    <n v="290"/>
    <n v="29"/>
    <n v="1"/>
    <n v="20400"/>
    <n v="204"/>
    <n v="500"/>
    <x v="0"/>
    <n v="500"/>
    <m/>
    <n v="86"/>
    <x v="1"/>
    <x v="2"/>
    <s v="Error"/>
    <x v="0"/>
    <x v="2"/>
  </r>
  <r>
    <x v="8"/>
    <s v="Godrej Real Good Chicken Leg Boneless"/>
    <s v="Godrej Real Good Chicken Leg Boneless"/>
    <n v="27500"/>
    <n v="275"/>
    <n v="9"/>
    <n v="3"/>
    <n v="24800"/>
    <n v="248"/>
    <n v="450"/>
    <x v="0"/>
    <n v="450"/>
    <m/>
    <n v="27"/>
    <x v="0"/>
    <x v="2"/>
    <s v="Error"/>
    <x v="1"/>
    <x v="2"/>
  </r>
  <r>
    <x v="8"/>
    <s v="TGFC Rohu Bengali Cut"/>
    <s v="TGFC Rohu Bengali Cut"/>
    <n v="24900"/>
    <n v="249"/>
    <n v="28"/>
    <n v="1"/>
    <n v="17900"/>
    <n v="179"/>
    <n v="500"/>
    <x v="0"/>
    <n v="500"/>
    <m/>
    <n v="70"/>
    <x v="1"/>
    <x v="2"/>
    <s v="Match"/>
    <x v="0"/>
    <x v="2"/>
  </r>
  <r>
    <x v="8"/>
    <s v="Godrej Real Good Chicken Lollypop"/>
    <s v="Godrej Real Good Chicken Lollypop"/>
    <n v="17500"/>
    <n v="175"/>
    <n v="9"/>
    <n v="1"/>
    <n v="15800"/>
    <n v="158"/>
    <n v="580"/>
    <x v="0"/>
    <n v="10"/>
    <m/>
    <n v="17"/>
    <x v="1"/>
    <x v="2"/>
    <s v="Error"/>
    <x v="1"/>
    <x v="0"/>
  </r>
  <r>
    <x v="8"/>
    <s v="Godrej Real Good Chicken Liver Sealed"/>
    <s v="Godrej Real Good Chicken Liver Sealed"/>
    <n v="7500"/>
    <n v="75"/>
    <n v="9"/>
    <n v="1"/>
    <n v="6800"/>
    <n v="68"/>
    <n v="200"/>
    <x v="0"/>
    <n v="200"/>
    <m/>
    <n v="7"/>
    <x v="1"/>
    <x v="1"/>
    <s v="Match"/>
    <x v="1"/>
    <x v="2"/>
  </r>
  <r>
    <x v="8"/>
    <s v="Everest Tandoori Chicken Masala"/>
    <s v="Everest Tandoori Chicken Masala"/>
    <n v="7400"/>
    <n v="74"/>
    <n v="9"/>
    <n v="3"/>
    <n v="6700"/>
    <n v="67"/>
    <n v="100"/>
    <x v="0"/>
    <n v="100"/>
    <m/>
    <n v="7"/>
    <x v="0"/>
    <x v="1"/>
    <s v="Match"/>
    <x v="1"/>
    <x v="1"/>
  </r>
  <r>
    <x v="8"/>
    <s v="Fresh Mutton Mince - Kheema (Halal)"/>
    <s v="Fresh Mutton Mince - Kheema (Halal)"/>
    <n v="51500"/>
    <n v="515"/>
    <n v="3"/>
    <n v="1"/>
    <n v="49500"/>
    <n v="495"/>
    <n v="500"/>
    <x v="0"/>
    <n v="500"/>
    <m/>
    <n v="20"/>
    <x v="1"/>
    <x v="2"/>
    <s v="Error"/>
    <x v="1"/>
    <x v="2"/>
  </r>
  <r>
    <x v="8"/>
    <s v="Fresh Mutton Curry Cut Cubes (Halal)"/>
    <s v="Fresh Mutton Curry Cut Cubes (Halal)"/>
    <n v="46500"/>
    <n v="465"/>
    <n v="4"/>
    <n v="1"/>
    <n v="44200"/>
    <n v="442"/>
    <n v="500"/>
    <x v="0"/>
    <n v="500"/>
    <m/>
    <n v="23"/>
    <x v="1"/>
    <x v="2"/>
    <s v="Error"/>
    <x v="1"/>
    <x v="2"/>
  </r>
  <r>
    <x v="8"/>
    <s v="Ceres Foods Laal Maas Instant Liquid Masala"/>
    <s v="Ceres Foods Laal Maas Instant Liquid Masala"/>
    <n v="22000"/>
    <n v="220"/>
    <n v="50"/>
    <n v="5"/>
    <n v="11000"/>
    <n v="110"/>
    <n v="200"/>
    <x v="0"/>
    <n v="200"/>
    <m/>
    <n v="110"/>
    <x v="0"/>
    <x v="1"/>
    <s v="Match"/>
    <x v="0"/>
    <x v="2"/>
  </r>
  <r>
    <x v="8"/>
    <s v="Godrej Real Good Chicken Legs"/>
    <s v="Godrej Real Good Chicken Legs"/>
    <n v="21000"/>
    <n v="210"/>
    <n v="10"/>
    <n v="1"/>
    <n v="18900"/>
    <n v="189"/>
    <n v="116"/>
    <x v="0"/>
    <n v="2"/>
    <m/>
    <n v="21"/>
    <x v="1"/>
    <x v="2"/>
    <s v="Match"/>
    <x v="1"/>
    <x v="2"/>
  </r>
  <r>
    <x v="8"/>
    <s v="Yummiez Chicken Breakfast Sausages"/>
    <s v="Yummiez Chicken Breakfast Sausages"/>
    <n v="15000"/>
    <n v="150"/>
    <n v="0"/>
    <n v="3"/>
    <n v="15000"/>
    <n v="150"/>
    <n v="250"/>
    <x v="0"/>
    <n v="250"/>
    <m/>
    <n v="0"/>
    <x v="0"/>
    <x v="2"/>
    <s v="Match"/>
    <x v="2"/>
    <x v="2"/>
  </r>
  <r>
    <x v="8"/>
    <s v="TGFC Basa Fillets"/>
    <s v="TGFC Basa Fillets"/>
    <n v="32900"/>
    <n v="329"/>
    <n v="24"/>
    <n v="1"/>
    <n v="24700"/>
    <n v="247"/>
    <n v="500"/>
    <x v="0"/>
    <n v="500"/>
    <m/>
    <n v="82"/>
    <x v="1"/>
    <x v="2"/>
    <s v="Error"/>
    <x v="0"/>
    <x v="2"/>
  </r>
  <r>
    <x v="8"/>
    <s v="Zorabian Chicken Legs Skinless"/>
    <s v="Zorabian Chicken Legs Skinless"/>
    <n v="21000"/>
    <n v="210"/>
    <n v="0"/>
    <n v="1"/>
    <n v="21000"/>
    <n v="210"/>
    <n v="450"/>
    <x v="0"/>
    <n v="450"/>
    <m/>
    <n v="0"/>
    <x v="1"/>
    <x v="2"/>
    <s v="Match"/>
    <x v="2"/>
    <x v="2"/>
  </r>
  <r>
    <x v="8"/>
    <s v="Ceres Foods Nalli Nihari Instant Liquid Masala"/>
    <s v="Ceres Foods Nalli Nihari Instant Liquid Masala"/>
    <n v="22000"/>
    <n v="220"/>
    <n v="50"/>
    <n v="6"/>
    <n v="11000"/>
    <n v="110"/>
    <n v="200"/>
    <x v="0"/>
    <n v="200"/>
    <m/>
    <n v="110"/>
    <x v="0"/>
    <x v="1"/>
    <s v="Match"/>
    <x v="0"/>
    <x v="2"/>
  </r>
  <r>
    <x v="8"/>
    <s v="Yummiez Chicken Garlic Fingers Pouch"/>
    <s v="Yummiez Chicken Garlic Fingers Pouch"/>
    <n v="25000"/>
    <n v="250"/>
    <n v="0"/>
    <n v="5"/>
    <n v="25000"/>
    <n v="250"/>
    <n v="400"/>
    <x v="0"/>
    <n v="400"/>
    <m/>
    <n v="0"/>
    <x v="0"/>
    <x v="2"/>
    <s v="Match"/>
    <x v="2"/>
    <x v="2"/>
  </r>
  <r>
    <x v="8"/>
    <s v="Suhana Spice Mix - Chicken Biryani"/>
    <s v="Suhana Spice Mix - Chicken Biryani"/>
    <n v="6600"/>
    <n v="66"/>
    <n v="0"/>
    <n v="6"/>
    <n v="6600"/>
    <n v="66"/>
    <n v="50"/>
    <x v="0"/>
    <n v="50"/>
    <m/>
    <n v="0"/>
    <x v="0"/>
    <x v="1"/>
    <s v="Match"/>
    <x v="2"/>
    <x v="1"/>
  </r>
  <r>
    <x v="8"/>
    <s v="Suguna Nourish Egg"/>
    <s v="Suguna Nourish Egg"/>
    <n v="6200"/>
    <n v="62"/>
    <n v="0"/>
    <n v="0"/>
    <n v="6200"/>
    <n v="62"/>
    <n v="696"/>
    <x v="1"/>
    <n v="12"/>
    <m/>
    <n v="0"/>
    <x v="2"/>
    <x v="1"/>
    <s v="Match"/>
    <x v="2"/>
    <x v="0"/>
  </r>
  <r>
    <x v="8"/>
    <s v="Fresh Chicken Curry Cut - Skinless (Halal)"/>
    <s v="Fresh Chicken Curry Cut - Skinless (Halal)"/>
    <n v="14000"/>
    <n v="140"/>
    <n v="0"/>
    <n v="0"/>
    <n v="14000"/>
    <n v="140"/>
    <n v="500"/>
    <x v="1"/>
    <n v="500"/>
    <m/>
    <n v="0"/>
    <x v="2"/>
    <x v="1"/>
    <s v="Match"/>
    <x v="2"/>
    <x v="2"/>
  </r>
  <r>
    <x v="8"/>
    <s v="Zorabian Chicken Breast Boneless"/>
    <s v="Zorabian Chicken Breast Boneless"/>
    <n v="14500"/>
    <n v="145"/>
    <n v="0"/>
    <n v="0"/>
    <n v="14500"/>
    <n v="145"/>
    <n v="450"/>
    <x v="1"/>
    <n v="450"/>
    <m/>
    <n v="0"/>
    <x v="2"/>
    <x v="1"/>
    <s v="Match"/>
    <x v="2"/>
    <x v="2"/>
  </r>
  <r>
    <x v="8"/>
    <s v="Zorabian Chicken Kheema Parathas"/>
    <s v="Zorabian Chicken Kheema Parathas"/>
    <n v="19000"/>
    <n v="190"/>
    <n v="0"/>
    <n v="0"/>
    <n v="19000"/>
    <n v="190"/>
    <n v="300"/>
    <x v="1"/>
    <n v="300"/>
    <m/>
    <n v="0"/>
    <x v="2"/>
    <x v="2"/>
    <s v="Match"/>
    <x v="2"/>
    <x v="2"/>
  </r>
  <r>
    <x v="8"/>
    <s v="Fresh Chicken Mince - Kheema (Halal)"/>
    <s v="Fresh Chicken Mince - Kheema (Halal)"/>
    <n v="21500"/>
    <n v="215"/>
    <n v="5"/>
    <n v="0"/>
    <n v="20400"/>
    <n v="204"/>
    <n v="500"/>
    <x v="1"/>
    <n v="500"/>
    <m/>
    <n v="11"/>
    <x v="2"/>
    <x v="2"/>
    <s v="Match"/>
    <x v="1"/>
    <x v="2"/>
  </r>
  <r>
    <x v="8"/>
    <s v="Godrej Real Good Chicken Boneless Cubes"/>
    <s v="Godrej Real Good Chicken Boneless Cubes"/>
    <n v="27500"/>
    <n v="275"/>
    <n v="9"/>
    <n v="0"/>
    <n v="24800"/>
    <n v="248"/>
    <n v="450"/>
    <x v="1"/>
    <n v="450"/>
    <m/>
    <n v="27"/>
    <x v="2"/>
    <x v="2"/>
    <s v="Error"/>
    <x v="1"/>
    <x v="2"/>
  </r>
  <r>
    <x v="8"/>
    <s v="Suguna Vitamin D Egg"/>
    <s v="Suguna Vitamin D Egg"/>
    <n v="7500"/>
    <n v="75"/>
    <n v="17"/>
    <n v="0"/>
    <n v="6200"/>
    <n v="62"/>
    <n v="348"/>
    <x v="1"/>
    <n v="6"/>
    <m/>
    <n v="13"/>
    <x v="2"/>
    <x v="1"/>
    <s v="Match"/>
    <x v="0"/>
    <x v="2"/>
  </r>
  <r>
    <x v="8"/>
    <s v="Suguna Nourish Egg"/>
    <s v="Suguna Nourish Egg"/>
    <n v="7200"/>
    <n v="72"/>
    <n v="16"/>
    <n v="0"/>
    <n v="6000"/>
    <n v="60"/>
    <n v="348"/>
    <x v="1"/>
    <n v="6"/>
    <m/>
    <n v="12"/>
    <x v="2"/>
    <x v="1"/>
    <s v="Error"/>
    <x v="0"/>
    <x v="2"/>
  </r>
  <r>
    <x v="8"/>
    <s v="Zorabian Chicken Mince"/>
    <s v="Zorabian Chicken Mince"/>
    <n v="25000"/>
    <n v="250"/>
    <n v="0"/>
    <n v="0"/>
    <n v="25000"/>
    <n v="250"/>
    <n v="450"/>
    <x v="1"/>
    <n v="450"/>
    <m/>
    <n v="0"/>
    <x v="2"/>
    <x v="2"/>
    <s v="Match"/>
    <x v="2"/>
    <x v="2"/>
  </r>
  <r>
    <x v="8"/>
    <s v="Zorabian Chicken Leg Boneless"/>
    <s v="Zorabian Chicken Leg Boneless"/>
    <n v="25000"/>
    <n v="250"/>
    <n v="0"/>
    <n v="0"/>
    <n v="25000"/>
    <n v="250"/>
    <n v="450"/>
    <x v="1"/>
    <n v="450"/>
    <m/>
    <n v="0"/>
    <x v="2"/>
    <x v="2"/>
    <s v="Match"/>
    <x v="2"/>
    <x v="2"/>
  </r>
  <r>
    <x v="8"/>
    <s v="Godrej Yummiez Chicken Breakfast Salami"/>
    <s v="Godrej Yummiez Chicken Breakfast Salami"/>
    <n v="15000"/>
    <n v="150"/>
    <n v="4"/>
    <n v="0"/>
    <n v="14300"/>
    <n v="143"/>
    <n v="250"/>
    <x v="1"/>
    <n v="250"/>
    <m/>
    <n v="7"/>
    <x v="2"/>
    <x v="1"/>
    <s v="Error"/>
    <x v="1"/>
    <x v="2"/>
  </r>
  <r>
    <x v="8"/>
    <s v="Zorabian Chicken Cubes"/>
    <s v="Zorabian Chicken Cubes"/>
    <n v="27000"/>
    <n v="270"/>
    <n v="0"/>
    <n v="0"/>
    <n v="27000"/>
    <n v="270"/>
    <n v="500"/>
    <x v="1"/>
    <n v="500"/>
    <m/>
    <n v="0"/>
    <x v="2"/>
    <x v="2"/>
    <s v="Match"/>
    <x v="2"/>
    <x v="2"/>
  </r>
  <r>
    <x v="9"/>
    <s v="Britannia Good Day Cashew Cookies"/>
    <s v="Britannia Good Day Cashew Cookies"/>
    <n v="1000"/>
    <n v="10"/>
    <n v="0"/>
    <n v="6"/>
    <n v="1000"/>
    <n v="10"/>
    <n v="60"/>
    <x v="0"/>
    <n v="58"/>
    <m/>
    <n v="0"/>
    <x v="0"/>
    <x v="0"/>
    <s v="Match"/>
    <x v="2"/>
    <x v="1"/>
  </r>
  <r>
    <x v="9"/>
    <s v="Britannia 50-50 Maska Chaska Biscuits"/>
    <s v="Britannia 50-50 Maska Chaska Biscuits"/>
    <n v="3200"/>
    <n v="32"/>
    <n v="3"/>
    <n v="6"/>
    <n v="3100"/>
    <n v="31"/>
    <n v="120"/>
    <x v="0"/>
    <n v="120"/>
    <m/>
    <n v="1"/>
    <x v="0"/>
    <x v="0"/>
    <s v="Match"/>
    <x v="1"/>
    <x v="2"/>
  </r>
  <r>
    <x v="9"/>
    <s v="Dukes Waffy Chocolate Wafers"/>
    <s v="Dukes Waffy Chocolate Wafers"/>
    <n v="4500"/>
    <n v="45"/>
    <n v="51"/>
    <n v="4"/>
    <n v="2200"/>
    <n v="22"/>
    <n v="60"/>
    <x v="0"/>
    <n v="75"/>
    <m/>
    <n v="23"/>
    <x v="0"/>
    <x v="0"/>
    <s v="Match"/>
    <x v="0"/>
    <x v="1"/>
  </r>
  <r>
    <x v="9"/>
    <s v="Britannia Nutri Choice Digestive Biscuit"/>
    <s v="Britannia Nutri Choice Digestive Biscuit"/>
    <n v="4500"/>
    <n v="45"/>
    <n v="0"/>
    <n v="1"/>
    <n v="4500"/>
    <n v="45"/>
    <n v="200"/>
    <x v="0"/>
    <n v="150"/>
    <m/>
    <n v="0"/>
    <x v="1"/>
    <x v="0"/>
    <s v="Match"/>
    <x v="2"/>
    <x v="2"/>
  </r>
  <r>
    <x v="9"/>
    <s v="Britannia Goodday Chocochip Cookies"/>
    <s v="Britannia Goodday Chocochip Cookies"/>
    <n v="12000"/>
    <n v="120"/>
    <n v="17"/>
    <n v="5"/>
    <n v="9900"/>
    <n v="99"/>
    <n v="400"/>
    <x v="0"/>
    <n v="400"/>
    <m/>
    <n v="21"/>
    <x v="0"/>
    <x v="1"/>
    <s v="Error"/>
    <x v="0"/>
    <x v="2"/>
  </r>
  <r>
    <x v="9"/>
    <s v="Britannia Good Day Pista Badam"/>
    <s v="Britannia Good Day Pista Badam"/>
    <n v="4500"/>
    <n v="45"/>
    <n v="2"/>
    <n v="1"/>
    <n v="4400"/>
    <n v="44"/>
    <n v="200"/>
    <x v="0"/>
    <n v="200"/>
    <m/>
    <n v="1"/>
    <x v="1"/>
    <x v="0"/>
    <s v="Match"/>
    <x v="1"/>
    <x v="2"/>
  </r>
  <r>
    <x v="9"/>
    <s v="Cadbury Chocobakes Chocolate Filled Cookies"/>
    <s v="Cadbury Chocobakes Chocolate Filled Cookies"/>
    <n v="3000"/>
    <n v="30"/>
    <n v="0"/>
    <n v="5"/>
    <n v="3000"/>
    <n v="30"/>
    <n v="75"/>
    <x v="0"/>
    <n v="75"/>
    <m/>
    <n v="0"/>
    <x v="0"/>
    <x v="0"/>
    <s v="Match"/>
    <x v="2"/>
    <x v="1"/>
  </r>
  <r>
    <x v="9"/>
    <s v="Dukes Waffy Strawberry Roll"/>
    <s v="Dukes Waffy Strawberry Roll"/>
    <n v="15000"/>
    <n v="150"/>
    <n v="50"/>
    <n v="3"/>
    <n v="7500"/>
    <n v="75"/>
    <n v="250"/>
    <x v="0"/>
    <n v="250"/>
    <m/>
    <n v="75"/>
    <x v="0"/>
    <x v="1"/>
    <s v="Match"/>
    <x v="0"/>
    <x v="2"/>
  </r>
  <r>
    <x v="9"/>
    <s v="Parle Monaco Classic Salty Biscuits"/>
    <s v="Parle Monaco Classic Salty Biscuits"/>
    <n v="7000"/>
    <n v="70"/>
    <n v="0"/>
    <n v="4"/>
    <n v="7000"/>
    <n v="70"/>
    <n v="400"/>
    <x v="0"/>
    <n v="400"/>
    <m/>
    <n v="0"/>
    <x v="0"/>
    <x v="1"/>
    <s v="Match"/>
    <x v="2"/>
    <x v="2"/>
  </r>
  <r>
    <x v="9"/>
    <s v="Dukes Waffy Orange Wafers"/>
    <s v="Dukes Waffy Orange Wafers"/>
    <n v="4500"/>
    <n v="45"/>
    <n v="51"/>
    <n v="5"/>
    <n v="2200"/>
    <n v="22"/>
    <n v="60"/>
    <x v="0"/>
    <n v="75"/>
    <m/>
    <n v="23"/>
    <x v="0"/>
    <x v="0"/>
    <s v="Match"/>
    <x v="0"/>
    <x v="1"/>
  </r>
  <r>
    <x v="9"/>
    <s v="Britannia Good Day Pista Badam"/>
    <s v="Britannia Good Day Pista Badam"/>
    <n v="2000"/>
    <n v="20"/>
    <n v="0"/>
    <n v="6"/>
    <n v="2000"/>
    <n v="20"/>
    <n v="100"/>
    <x v="0"/>
    <n v="100"/>
    <m/>
    <n v="0"/>
    <x v="0"/>
    <x v="0"/>
    <s v="Match"/>
    <x v="2"/>
    <x v="1"/>
  </r>
  <r>
    <x v="9"/>
    <s v="Britannia Milk Bikis Biscuits Packet"/>
    <s v="Britannia Milk Bikis Biscuits Packet"/>
    <n v="2000"/>
    <n v="20"/>
    <n v="0"/>
    <n v="3"/>
    <n v="2000"/>
    <n v="20"/>
    <n v="200"/>
    <x v="0"/>
    <n v="200"/>
    <m/>
    <n v="0"/>
    <x v="0"/>
    <x v="0"/>
    <s v="Match"/>
    <x v="2"/>
    <x v="2"/>
  </r>
  <r>
    <x v="9"/>
    <s v="Britannia Toastea (Premium Bake Rusk)"/>
    <s v="Britannia Toastea (Premium Bake Rusk)"/>
    <n v="6500"/>
    <n v="65"/>
    <n v="0"/>
    <n v="6"/>
    <n v="6500"/>
    <n v="65"/>
    <n v="400"/>
    <x v="0"/>
    <n v="400"/>
    <m/>
    <n v="0"/>
    <x v="0"/>
    <x v="1"/>
    <s v="Match"/>
    <x v="2"/>
    <x v="2"/>
  </r>
  <r>
    <x v="9"/>
    <s v="Dukes Waffy Strawberry Wafers"/>
    <s v="Dukes Waffy Strawberry Wafers"/>
    <n v="4500"/>
    <n v="45"/>
    <n v="51"/>
    <n v="2"/>
    <n v="2200"/>
    <n v="22"/>
    <n v="60"/>
    <x v="0"/>
    <n v="75"/>
    <m/>
    <n v="23"/>
    <x v="1"/>
    <x v="0"/>
    <s v="Match"/>
    <x v="0"/>
    <x v="1"/>
  </r>
  <r>
    <x v="9"/>
    <s v="Britannia Toastea Premium Bake Rusk"/>
    <s v="Britannia Toastea Premium Bake Rusk"/>
    <n v="3500"/>
    <n v="35"/>
    <n v="0"/>
    <n v="3"/>
    <n v="3500"/>
    <n v="35"/>
    <n v="182"/>
    <x v="0"/>
    <n v="182"/>
    <m/>
    <n v="0"/>
    <x v="0"/>
    <x v="0"/>
    <s v="Match"/>
    <x v="2"/>
    <x v="2"/>
  </r>
  <r>
    <x v="9"/>
    <s v="Lotte Choco Pie"/>
    <s v="Lotte Choco Pie"/>
    <n v="8000"/>
    <n v="80"/>
    <n v="10"/>
    <n v="3"/>
    <n v="7200"/>
    <n v="72"/>
    <n v="168"/>
    <x v="0"/>
    <n v="168"/>
    <m/>
    <n v="8"/>
    <x v="0"/>
    <x v="1"/>
    <s v="Match"/>
    <x v="1"/>
    <x v="2"/>
  </r>
  <r>
    <x v="9"/>
    <s v="Bauli Moonfils Choco Veg Puff Roll"/>
    <s v="Bauli Moonfils Choco Veg Puff Roll"/>
    <n v="1500"/>
    <n v="15"/>
    <n v="0"/>
    <n v="2"/>
    <n v="1500"/>
    <n v="15"/>
    <n v="45"/>
    <x v="0"/>
    <n v="45"/>
    <m/>
    <n v="0"/>
    <x v="1"/>
    <x v="0"/>
    <s v="Match"/>
    <x v="2"/>
    <x v="1"/>
  </r>
  <r>
    <x v="9"/>
    <s v="Sunfeast Dark Fantasy Choco Fills Cookies Packet"/>
    <s v="Sunfeast Dark Fantasy Choco Fills Cookies Packet"/>
    <n v="15000"/>
    <n v="150"/>
    <n v="15"/>
    <n v="3"/>
    <n v="12700"/>
    <n v="127"/>
    <n v="300"/>
    <x v="0"/>
    <n v="300"/>
    <m/>
    <n v="23"/>
    <x v="0"/>
    <x v="1"/>
    <s v="Match"/>
    <x v="1"/>
    <x v="2"/>
  </r>
  <r>
    <x v="9"/>
    <s v="Britannia 50-50 Maska Chaska Biscuit"/>
    <s v="Britannia 50-50 Maska Chaska Biscuit"/>
    <n v="7500"/>
    <n v="75"/>
    <n v="10"/>
    <n v="6"/>
    <n v="6750"/>
    <n v="67.5"/>
    <n v="300"/>
    <x v="0"/>
    <n v="300"/>
    <m/>
    <n v="7.5"/>
    <x v="0"/>
    <x v="1"/>
    <s v="Match"/>
    <x v="1"/>
    <x v="2"/>
  </r>
  <r>
    <x v="9"/>
    <s v="Britannnia 50-50 Sweet &amp; Salty Biscuit"/>
    <s v="Britannnia 50-50 Sweet &amp; Salty Biscuit"/>
    <n v="2500"/>
    <n v="25"/>
    <n v="0"/>
    <n v="4"/>
    <n v="2500"/>
    <n v="25"/>
    <n v="200"/>
    <x v="0"/>
    <n v="200"/>
    <m/>
    <n v="0"/>
    <x v="0"/>
    <x v="0"/>
    <s v="Match"/>
    <x v="2"/>
    <x v="2"/>
  </r>
  <r>
    <x v="9"/>
    <s v="Britannia Good Day Chunky Cookies"/>
    <s v="Britannia Good Day Chunky Cookies"/>
    <n v="5000"/>
    <n v="50"/>
    <n v="15"/>
    <n v="6"/>
    <n v="4250"/>
    <n v="42.5"/>
    <n v="120"/>
    <x v="0"/>
    <n v="120"/>
    <m/>
    <n v="7.5"/>
    <x v="0"/>
    <x v="0"/>
    <s v="Match"/>
    <x v="1"/>
    <x v="2"/>
  </r>
  <r>
    <x v="9"/>
    <s v="Sunfeast Marie Light"/>
    <s v="Sunfeast Marie Light"/>
    <n v="2300"/>
    <n v="23"/>
    <n v="13"/>
    <n v="1"/>
    <n v="2000"/>
    <n v="20"/>
    <n v="200"/>
    <x v="0"/>
    <n v="200"/>
    <m/>
    <n v="3"/>
    <x v="1"/>
    <x v="0"/>
    <s v="Match"/>
    <x v="1"/>
    <x v="2"/>
  </r>
  <r>
    <x v="9"/>
    <s v="Britannia Bourbon Biscuit Buy 4 Get 1 Free"/>
    <s v="Britannia Bourbon Biscuit Buy 4 Get 1 Free"/>
    <n v="8000"/>
    <n v="80"/>
    <n v="10"/>
    <n v="2"/>
    <n v="7200"/>
    <n v="72"/>
    <n v="500"/>
    <x v="0"/>
    <n v="500"/>
    <m/>
    <n v="8"/>
    <x v="1"/>
    <x v="1"/>
    <s v="Match"/>
    <x v="1"/>
    <x v="2"/>
  </r>
  <r>
    <x v="9"/>
    <s v="The Bake Shop Whole Wheat Oats Khari"/>
    <s v="The Bake Shop Whole Wheat Oats Khari"/>
    <n v="6500"/>
    <n v="65"/>
    <n v="6"/>
    <n v="5"/>
    <n v="6100"/>
    <n v="61"/>
    <n v="200"/>
    <x v="0"/>
    <n v="200"/>
    <m/>
    <n v="4"/>
    <x v="0"/>
    <x v="1"/>
    <s v="Match"/>
    <x v="1"/>
    <x v="2"/>
  </r>
  <r>
    <x v="9"/>
    <s v="Britannia Nutri Choice Oats Milk Almond Biscuit"/>
    <s v="Britannia Nutri Choice Oats Milk Almond Biscuit"/>
    <n v="2500"/>
    <n v="25"/>
    <n v="10"/>
    <n v="6"/>
    <n v="2250"/>
    <n v="22.5"/>
    <n v="75"/>
    <x v="0"/>
    <n v="75"/>
    <m/>
    <n v="2.5"/>
    <x v="0"/>
    <x v="0"/>
    <s v="Match"/>
    <x v="1"/>
    <x v="1"/>
  </r>
  <r>
    <x v="9"/>
    <s v="Sunfeast Dark Fantasy Choco Creme"/>
    <s v="Sunfeast Dark Fantasy Choco Creme"/>
    <n v="8000"/>
    <n v="80"/>
    <n v="27"/>
    <n v="4"/>
    <n v="5800"/>
    <n v="58"/>
    <n v="300"/>
    <x v="0"/>
    <n v="300"/>
    <m/>
    <n v="22"/>
    <x v="0"/>
    <x v="1"/>
    <s v="Error"/>
    <x v="0"/>
    <x v="2"/>
  </r>
  <r>
    <x v="9"/>
    <s v="Lotte Choco Pie Chocolate Cake"/>
    <s v="Lotte Choco Pie Chocolate Cake"/>
    <n v="2500"/>
    <n v="25"/>
    <n v="0"/>
    <n v="6"/>
    <n v="2500"/>
    <n v="25"/>
    <n v="56"/>
    <x v="0"/>
    <n v="56"/>
    <m/>
    <n v="0"/>
    <x v="0"/>
    <x v="0"/>
    <s v="Match"/>
    <x v="2"/>
    <x v="1"/>
  </r>
  <r>
    <x v="9"/>
    <s v="Sunfeast Mom's Magic Cashew &amp; Almond Cookies Packet"/>
    <s v="Sunfeast Mom's Magic Cashew &amp; Almond Cookies Packet"/>
    <n v="3000"/>
    <n v="30"/>
    <n v="10"/>
    <n v="3"/>
    <n v="2700"/>
    <n v="27"/>
    <n v="200"/>
    <x v="0"/>
    <n v="200"/>
    <m/>
    <n v="3"/>
    <x v="0"/>
    <x v="0"/>
    <s v="Match"/>
    <x v="1"/>
    <x v="2"/>
  </r>
  <r>
    <x v="9"/>
    <s v="Unibic SugarFree - Oatmeal Cookies"/>
    <s v="Unibic SugarFree - Oatmeal Cookies"/>
    <n v="5000"/>
    <n v="50"/>
    <n v="16"/>
    <n v="3"/>
    <n v="4200"/>
    <n v="42"/>
    <n v="75"/>
    <x v="0"/>
    <n v="75"/>
    <m/>
    <n v="8"/>
    <x v="0"/>
    <x v="0"/>
    <s v="Match"/>
    <x v="0"/>
    <x v="1"/>
  </r>
  <r>
    <x v="9"/>
    <s v="Parle Hide &amp; Seek Cookies With Added Almonds"/>
    <s v="Parle Hide &amp; Seek Cookies With Added Almonds"/>
    <n v="3000"/>
    <n v="30"/>
    <n v="3"/>
    <n v="1"/>
    <n v="2900"/>
    <n v="29"/>
    <n v="100"/>
    <x v="0"/>
    <n v="100"/>
    <m/>
    <n v="1"/>
    <x v="1"/>
    <x v="0"/>
    <s v="Match"/>
    <x v="1"/>
    <x v="1"/>
  </r>
  <r>
    <x v="9"/>
    <s v="Unibic Fruit &amp; Nut Cookies"/>
    <s v="Unibic Fruit &amp; Nut Cookies"/>
    <n v="2500"/>
    <n v="25"/>
    <n v="8"/>
    <n v="3"/>
    <n v="2300"/>
    <n v="23"/>
    <n v="67"/>
    <x v="0"/>
    <n v="67"/>
    <m/>
    <n v="2"/>
    <x v="0"/>
    <x v="0"/>
    <s v="Match"/>
    <x v="1"/>
    <x v="1"/>
  </r>
  <r>
    <x v="9"/>
    <s v="Sunfeast Yumfills Whoopie Pie"/>
    <s v="Sunfeast Yumfills Whoopie Pie"/>
    <n v="14000"/>
    <n v="140"/>
    <n v="25"/>
    <n v="5"/>
    <n v="10500"/>
    <n v="105"/>
    <n v="253"/>
    <x v="0"/>
    <n v="276"/>
    <m/>
    <n v="35"/>
    <x v="0"/>
    <x v="1"/>
    <s v="Match"/>
    <x v="0"/>
    <x v="2"/>
  </r>
  <r>
    <x v="9"/>
    <s v="Britannia Toastea Premium Bake Rusk"/>
    <s v="Britannia Toastea Premium Bake Rusk"/>
    <n v="11000"/>
    <n v="110"/>
    <n v="14"/>
    <n v="1"/>
    <n v="9400"/>
    <n v="94"/>
    <n v="700"/>
    <x v="0"/>
    <n v="700"/>
    <m/>
    <n v="16"/>
    <x v="1"/>
    <x v="1"/>
    <s v="Error"/>
    <x v="1"/>
    <x v="0"/>
  </r>
  <r>
    <x v="9"/>
    <s v="McVitie's Marie biscuits with Goodness of Calcium"/>
    <s v="McVitie's Marie biscuits with Goodness of Calcium"/>
    <n v="3000"/>
    <n v="30"/>
    <n v="0"/>
    <n v="6"/>
    <n v="3000"/>
    <n v="30"/>
    <n v="250"/>
    <x v="0"/>
    <n v="250"/>
    <m/>
    <n v="0"/>
    <x v="0"/>
    <x v="0"/>
    <s v="Match"/>
    <x v="2"/>
    <x v="2"/>
  </r>
  <r>
    <x v="9"/>
    <s v="Britannia Treat Croissant Vanilla Creme Roll"/>
    <s v="Britannia Treat Croissant Vanilla Creme Roll"/>
    <n v="2000"/>
    <n v="20"/>
    <n v="10"/>
    <n v="2"/>
    <n v="1800"/>
    <n v="18"/>
    <n v="47"/>
    <x v="0"/>
    <n v="47"/>
    <m/>
    <n v="2"/>
    <x v="1"/>
    <x v="0"/>
    <s v="Match"/>
    <x v="1"/>
    <x v="1"/>
  </r>
  <r>
    <x v="9"/>
    <s v="Unibic Honey Oatmeal Cookies"/>
    <s v="Unibic Honey Oatmeal Cookies"/>
    <n v="2500"/>
    <n v="25"/>
    <n v="8"/>
    <n v="6"/>
    <n v="2300"/>
    <n v="23"/>
    <n v="75"/>
    <x v="0"/>
    <n v="75"/>
    <m/>
    <n v="2"/>
    <x v="0"/>
    <x v="0"/>
    <s v="Match"/>
    <x v="1"/>
    <x v="1"/>
  </r>
  <r>
    <x v="9"/>
    <s v="Britannia Good Day Choco Chip Cookies"/>
    <s v="Britannia Good Day Choco Chip Cookies"/>
    <n v="3000"/>
    <n v="30"/>
    <n v="3"/>
    <n v="6"/>
    <n v="2900"/>
    <n v="29"/>
    <n v="100"/>
    <x v="0"/>
    <n v="100"/>
    <m/>
    <n v="1"/>
    <x v="0"/>
    <x v="0"/>
    <s v="Match"/>
    <x v="1"/>
    <x v="1"/>
  </r>
  <r>
    <x v="9"/>
    <s v="The Bake Shop Masala Cheese Crackers"/>
    <s v="The Bake Shop Masala Cheese Crackers"/>
    <n v="9500"/>
    <n v="95"/>
    <n v="6"/>
    <n v="3"/>
    <n v="8900"/>
    <n v="89"/>
    <n v="100"/>
    <x v="0"/>
    <n v="100"/>
    <m/>
    <n v="6"/>
    <x v="0"/>
    <x v="1"/>
    <s v="Match"/>
    <x v="1"/>
    <x v="1"/>
  </r>
  <r>
    <x v="9"/>
    <s v="Britannia Pure Magic Vanilla Creme Biscuit"/>
    <s v="Britannia Pure Magic Vanilla Creme Biscuit"/>
    <n v="3500"/>
    <n v="35"/>
    <n v="17"/>
    <n v="4"/>
    <n v="2900"/>
    <n v="29"/>
    <n v="100"/>
    <x v="0"/>
    <n v="100"/>
    <m/>
    <n v="6"/>
    <x v="0"/>
    <x v="0"/>
    <s v="Match"/>
    <x v="0"/>
    <x v="1"/>
  </r>
  <r>
    <x v="9"/>
    <s v="Open Secret Assorted Story Box"/>
    <s v="Open Secret Assorted Story Box"/>
    <n v="10500"/>
    <n v="105"/>
    <n v="22"/>
    <n v="4"/>
    <n v="8100"/>
    <n v="81"/>
    <n v="75"/>
    <x v="0"/>
    <n v="75"/>
    <m/>
    <n v="24"/>
    <x v="0"/>
    <x v="1"/>
    <s v="Error"/>
    <x v="0"/>
    <x v="1"/>
  </r>
  <r>
    <x v="9"/>
    <s v="Cadbury Oreo Dipped Biscuit"/>
    <s v="Cadbury Oreo Dipped Biscuit"/>
    <n v="7000"/>
    <n v="70"/>
    <n v="10"/>
    <n v="1"/>
    <n v="6300"/>
    <n v="63"/>
    <n v="150"/>
    <x v="0"/>
    <n v="150"/>
    <m/>
    <n v="7"/>
    <x v="1"/>
    <x v="1"/>
    <s v="Match"/>
    <x v="1"/>
    <x v="2"/>
  </r>
  <r>
    <x v="9"/>
    <s v="Sunfeast Farmlite Oats &amp; Almonds Biscuits Packet"/>
    <s v="Sunfeast Farmlite Oats &amp; Almonds Biscuits Packet"/>
    <n v="6000"/>
    <n v="60"/>
    <n v="10"/>
    <n v="3"/>
    <n v="5400"/>
    <n v="54"/>
    <n v="150"/>
    <x v="0"/>
    <n v="150"/>
    <m/>
    <n v="6"/>
    <x v="0"/>
    <x v="1"/>
    <s v="Match"/>
    <x v="1"/>
    <x v="2"/>
  </r>
  <r>
    <x v="9"/>
    <s v="Unibic SugarFree - Butter Cookies"/>
    <s v="Unibic SugarFree - Butter Cookies"/>
    <n v="5000"/>
    <n v="50"/>
    <n v="16"/>
    <n v="6"/>
    <n v="4200"/>
    <n v="42"/>
    <n v="75"/>
    <x v="0"/>
    <n v="75"/>
    <m/>
    <n v="8"/>
    <x v="0"/>
    <x v="0"/>
    <s v="Match"/>
    <x v="0"/>
    <x v="1"/>
  </r>
  <r>
    <x v="9"/>
    <s v="Britannia Good Day Cashew Cookies Packet"/>
    <s v="Britannia Good Day Cashew Cookies Packet"/>
    <n v="12000"/>
    <n v="120"/>
    <n v="12"/>
    <n v="6"/>
    <n v="10560"/>
    <n v="105.6"/>
    <n v="600"/>
    <x v="0"/>
    <n v="600"/>
    <m/>
    <n v="14.400000000000006"/>
    <x v="0"/>
    <x v="1"/>
    <s v="Match"/>
    <x v="1"/>
    <x v="0"/>
  </r>
  <r>
    <x v="9"/>
    <s v="Dukes Sour &amp; Cream Onion Nibbles Baked"/>
    <s v="Dukes Sour &amp; Cream Onion Nibbles Baked"/>
    <n v="5500"/>
    <n v="55"/>
    <n v="25"/>
    <n v="3"/>
    <n v="4100"/>
    <n v="41"/>
    <n v="150"/>
    <x v="0"/>
    <n v="150"/>
    <m/>
    <n v="14"/>
    <x v="0"/>
    <x v="0"/>
    <s v="Match"/>
    <x v="0"/>
    <x v="2"/>
  </r>
  <r>
    <x v="9"/>
    <s v="Britannia Treat Croissant Vanilla Creme Roll"/>
    <s v="Britannia Treat Croissant Vanilla Creme Roll"/>
    <n v="2000"/>
    <n v="20"/>
    <n v="0"/>
    <n v="6"/>
    <n v="2000"/>
    <n v="20"/>
    <n v="47"/>
    <x v="0"/>
    <n v="47"/>
    <m/>
    <n v="0"/>
    <x v="0"/>
    <x v="0"/>
    <s v="Match"/>
    <x v="2"/>
    <x v="1"/>
  </r>
  <r>
    <x v="9"/>
    <s v="Parle Hide &amp; Seek Choco Rolls"/>
    <s v="Parle Hide &amp; Seek Choco Rolls"/>
    <n v="5000"/>
    <n v="50"/>
    <n v="2"/>
    <n v="4"/>
    <n v="4900"/>
    <n v="49"/>
    <n v="120"/>
    <x v="0"/>
    <n v="120"/>
    <m/>
    <n v="1"/>
    <x v="0"/>
    <x v="0"/>
    <s v="Match"/>
    <x v="1"/>
    <x v="2"/>
  </r>
  <r>
    <x v="9"/>
    <s v="Britannia Treat Creme Wafers - Vanilla"/>
    <s v="Britannia Treat Creme Wafers - Vanilla"/>
    <n v="4500"/>
    <n v="45"/>
    <n v="11"/>
    <n v="6"/>
    <n v="4000"/>
    <n v="40"/>
    <n v="60"/>
    <x v="0"/>
    <n v="1"/>
    <m/>
    <n v="5"/>
    <x v="0"/>
    <x v="0"/>
    <s v="Match"/>
    <x v="1"/>
    <x v="1"/>
  </r>
  <r>
    <x v="9"/>
    <s v="Parle Rusk Elaichi"/>
    <s v="Parle Rusk Elaichi"/>
    <n v="4800"/>
    <n v="48"/>
    <n v="2"/>
    <n v="6"/>
    <n v="4700"/>
    <n v="47"/>
    <n v="300"/>
    <x v="0"/>
    <n v="300"/>
    <m/>
    <n v="1"/>
    <x v="0"/>
    <x v="0"/>
    <s v="Match"/>
    <x v="1"/>
    <x v="2"/>
  </r>
  <r>
    <x v="9"/>
    <s v="Lotte Choco Pie"/>
    <s v="Lotte Choco Pie"/>
    <n v="14000"/>
    <n v="140"/>
    <n v="6"/>
    <n v="2"/>
    <n v="13100"/>
    <n v="131"/>
    <n v="336"/>
    <x v="0"/>
    <n v="336"/>
    <m/>
    <n v="9"/>
    <x v="1"/>
    <x v="1"/>
    <s v="Match"/>
    <x v="1"/>
    <x v="2"/>
  </r>
  <r>
    <x v="9"/>
    <s v="Sunfeast Mom's Magic Cashew &amp; Almond Biscuits"/>
    <s v="Sunfeast Mom's Magic Cashew &amp; Almond Biscuits"/>
    <n v="12000"/>
    <n v="120"/>
    <n v="15"/>
    <n v="6"/>
    <n v="10200"/>
    <n v="102"/>
    <n v="600"/>
    <x v="0"/>
    <n v="600"/>
    <m/>
    <n v="18"/>
    <x v="0"/>
    <x v="1"/>
    <s v="Match"/>
    <x v="1"/>
    <x v="0"/>
  </r>
  <r>
    <x v="9"/>
    <s v="Unibic Cashew Cookies"/>
    <s v="Unibic Cashew Cookies"/>
    <n v="2500"/>
    <n v="25"/>
    <n v="8"/>
    <n v="6"/>
    <n v="2300"/>
    <n v="23"/>
    <n v="75"/>
    <x v="0"/>
    <n v="75"/>
    <m/>
    <n v="2"/>
    <x v="0"/>
    <x v="0"/>
    <s v="Match"/>
    <x v="1"/>
    <x v="1"/>
  </r>
  <r>
    <x v="9"/>
    <s v="Parle Monaco Jeffs Zeera Biscuit"/>
    <s v="Parle Monaco Jeffs Zeera Biscuit"/>
    <n v="6000"/>
    <n v="60"/>
    <n v="10"/>
    <n v="4"/>
    <n v="5400"/>
    <n v="54"/>
    <n v="200"/>
    <x v="0"/>
    <n v="200"/>
    <m/>
    <n v="6"/>
    <x v="0"/>
    <x v="1"/>
    <s v="Match"/>
    <x v="1"/>
    <x v="2"/>
  </r>
  <r>
    <x v="9"/>
    <s v="Unibic Snack Bar - Multigrain, Choco"/>
    <s v="Unibic Snack Bar - Multigrain, Choco"/>
    <n v="4000"/>
    <n v="40"/>
    <n v="17"/>
    <n v="6"/>
    <n v="3300"/>
    <n v="33"/>
    <n v="30"/>
    <x v="0"/>
    <n v="30"/>
    <m/>
    <n v="7"/>
    <x v="0"/>
    <x v="0"/>
    <s v="Error"/>
    <x v="0"/>
    <x v="1"/>
  </r>
  <r>
    <x v="9"/>
    <s v="The Bake Shop Methi Khari Simply Delicious"/>
    <s v="The Bake Shop Methi Khari Simply Delicious"/>
    <n v="6500"/>
    <n v="65"/>
    <n v="6"/>
    <n v="2"/>
    <n v="6100"/>
    <n v="61"/>
    <n v="200"/>
    <x v="0"/>
    <n v="200"/>
    <m/>
    <n v="4"/>
    <x v="1"/>
    <x v="1"/>
    <s v="Match"/>
    <x v="1"/>
    <x v="2"/>
  </r>
  <r>
    <x v="9"/>
    <s v="Britannia Treat Jimjam Family Pack (Buy 4 Get 1 Free)"/>
    <s v="Britannia Treat Jimjam Family Pack (Buy 4 Get 1 Free)"/>
    <n v="10000"/>
    <n v="100"/>
    <n v="0"/>
    <n v="6"/>
    <n v="10000"/>
    <n v="100"/>
    <n v="500"/>
    <x v="0"/>
    <n v="500"/>
    <m/>
    <n v="0"/>
    <x v="0"/>
    <x v="1"/>
    <s v="Match"/>
    <x v="2"/>
    <x v="2"/>
  </r>
  <r>
    <x v="9"/>
    <s v="Open Secret Choco Almond Tiffin Pack"/>
    <s v="Open Secret Choco Almond Tiffin Pack"/>
    <n v="3500"/>
    <n v="35"/>
    <n v="22"/>
    <n v="3"/>
    <n v="2700"/>
    <n v="27"/>
    <n v="25"/>
    <x v="0"/>
    <n v="25"/>
    <m/>
    <n v="8"/>
    <x v="0"/>
    <x v="0"/>
    <s v="Error"/>
    <x v="0"/>
    <x v="1"/>
  </r>
  <r>
    <x v="9"/>
    <s v="Lotte Choco Pie"/>
    <s v="Lotte Choco Pie"/>
    <n v="15000"/>
    <n v="150"/>
    <n v="20"/>
    <n v="6"/>
    <n v="12000"/>
    <n v="120"/>
    <n v="696"/>
    <x v="0"/>
    <n v="12"/>
    <m/>
    <n v="30"/>
    <x v="0"/>
    <x v="1"/>
    <s v="Match"/>
    <x v="0"/>
    <x v="0"/>
  </r>
  <r>
    <x v="9"/>
    <s v="Baker Street Suji Rusk Large Pack"/>
    <s v="Baker Street Suji Rusk Large Pack"/>
    <n v="3000"/>
    <n v="30"/>
    <n v="10"/>
    <n v="6"/>
    <n v="2700"/>
    <n v="27"/>
    <n v="200"/>
    <x v="0"/>
    <n v="200"/>
    <m/>
    <n v="3"/>
    <x v="0"/>
    <x v="0"/>
    <s v="Match"/>
    <x v="1"/>
    <x v="2"/>
  </r>
  <r>
    <x v="9"/>
    <s v="Parle Hide &amp; Seek Choco Rolls"/>
    <s v="Parle Hide &amp; Seek Choco Rolls"/>
    <n v="3000"/>
    <n v="30"/>
    <n v="0"/>
    <n v="1"/>
    <n v="3000"/>
    <n v="30"/>
    <n v="75"/>
    <x v="0"/>
    <n v="75"/>
    <m/>
    <n v="0"/>
    <x v="1"/>
    <x v="0"/>
    <s v="Match"/>
    <x v="2"/>
    <x v="1"/>
  </r>
  <r>
    <x v="9"/>
    <s v="Sunfeast Dark Fantasy Vanilla Creme"/>
    <s v="Sunfeast Dark Fantasy Vanilla Creme"/>
    <n v="8000"/>
    <n v="80"/>
    <n v="15"/>
    <n v="6"/>
    <n v="6800"/>
    <n v="68"/>
    <n v="300"/>
    <x v="0"/>
    <n v="300"/>
    <m/>
    <n v="12"/>
    <x v="0"/>
    <x v="1"/>
    <s v="Match"/>
    <x v="1"/>
    <x v="2"/>
  </r>
  <r>
    <x v="9"/>
    <s v="Britannia Treat Burst Choco Creme Fills"/>
    <s v="Britannia Treat Burst Choco Creme Fills"/>
    <n v="3000"/>
    <n v="30"/>
    <n v="0"/>
    <n v="3"/>
    <n v="3000"/>
    <n v="30"/>
    <n v="120"/>
    <x v="0"/>
    <n v="120"/>
    <m/>
    <n v="0"/>
    <x v="0"/>
    <x v="0"/>
    <s v="Match"/>
    <x v="2"/>
    <x v="2"/>
  </r>
  <r>
    <x v="9"/>
    <s v="Parle Milano Mixed Berries Cookies"/>
    <s v="Parle Milano Mixed Berries Cookies"/>
    <n v="3500"/>
    <n v="35"/>
    <n v="2"/>
    <n v="3"/>
    <n v="3400"/>
    <n v="34"/>
    <n v="75"/>
    <x v="0"/>
    <n v="75"/>
    <m/>
    <n v="1"/>
    <x v="0"/>
    <x v="0"/>
    <s v="Error"/>
    <x v="1"/>
    <x v="1"/>
  </r>
  <r>
    <x v="9"/>
    <s v="Karachi Bakery Cashew Biscuits"/>
    <s v="Karachi Bakery Cashew Biscuits"/>
    <n v="21000"/>
    <n v="210"/>
    <n v="5"/>
    <n v="4"/>
    <n v="19900"/>
    <n v="199"/>
    <n v="400"/>
    <x v="0"/>
    <n v="400"/>
    <m/>
    <n v="11"/>
    <x v="0"/>
    <x v="2"/>
    <s v="Match"/>
    <x v="1"/>
    <x v="2"/>
  </r>
  <r>
    <x v="9"/>
    <s v="Britannia Pure Magic Choco Lush Cookies"/>
    <s v="Britannia Pure Magic Choco Lush Cookies"/>
    <n v="12000"/>
    <n v="120"/>
    <n v="20"/>
    <n v="4"/>
    <n v="9600"/>
    <n v="96"/>
    <n v="300"/>
    <x v="0"/>
    <n v="300"/>
    <m/>
    <n v="24"/>
    <x v="0"/>
    <x v="1"/>
    <s v="Match"/>
    <x v="0"/>
    <x v="2"/>
  </r>
  <r>
    <x v="9"/>
    <s v="Britannia Treart Creme Wafers Chocolate"/>
    <s v="Britannia Treart Creme Wafers Chocolate"/>
    <n v="4500"/>
    <n v="45"/>
    <n v="11"/>
    <n v="6"/>
    <n v="4000"/>
    <n v="40"/>
    <n v="60"/>
    <x v="0"/>
    <n v="1"/>
    <m/>
    <n v="5"/>
    <x v="0"/>
    <x v="0"/>
    <s v="Match"/>
    <x v="1"/>
    <x v="1"/>
  </r>
  <r>
    <x v="9"/>
    <s v="Unibic Daily Digestive (Multigrain Cookies)"/>
    <s v="Unibic Daily Digestive (Multigrain Cookies)"/>
    <n v="3000"/>
    <n v="30"/>
    <n v="6"/>
    <n v="6"/>
    <n v="2800"/>
    <n v="28"/>
    <n v="75"/>
    <x v="0"/>
    <n v="75"/>
    <m/>
    <n v="2"/>
    <x v="0"/>
    <x v="0"/>
    <s v="Error"/>
    <x v="1"/>
    <x v="1"/>
  </r>
  <r>
    <x v="9"/>
    <s v="Cadbury Chocobakes Choc Filled Cookies"/>
    <s v="Cadbury Chocobakes Choc Filled Cookies"/>
    <n v="6000"/>
    <n v="60"/>
    <n v="0"/>
    <n v="6"/>
    <n v="6000"/>
    <n v="60"/>
    <n v="150"/>
    <x v="0"/>
    <n v="150"/>
    <m/>
    <n v="0"/>
    <x v="0"/>
    <x v="1"/>
    <s v="Match"/>
    <x v="2"/>
    <x v="2"/>
  </r>
  <r>
    <x v="9"/>
    <s v="The Bake Shop Whole Wheat Multigrain Toast (Rusk)"/>
    <s v="The Bake Shop Whole Wheat Multigrain Toast (Rusk)"/>
    <n v="6000"/>
    <n v="60"/>
    <n v="6"/>
    <n v="2"/>
    <n v="5600"/>
    <n v="56"/>
    <n v="200"/>
    <x v="0"/>
    <n v="200"/>
    <m/>
    <n v="4"/>
    <x v="1"/>
    <x v="1"/>
    <s v="Error"/>
    <x v="1"/>
    <x v="2"/>
  </r>
  <r>
    <x v="9"/>
    <s v="Unibic Choco Kiss Cookies"/>
    <s v="Unibic Choco Kiss Cookies"/>
    <n v="4500"/>
    <n v="45"/>
    <n v="15"/>
    <n v="5"/>
    <n v="3800"/>
    <n v="38"/>
    <n v="75"/>
    <x v="0"/>
    <n v="75"/>
    <m/>
    <n v="7"/>
    <x v="0"/>
    <x v="0"/>
    <s v="Error"/>
    <x v="1"/>
    <x v="1"/>
  </r>
  <r>
    <x v="9"/>
    <s v="Britannia Treat Creme Wafers - Orange"/>
    <s v="Britannia Treat Creme Wafers - Orange"/>
    <n v="4500"/>
    <n v="45"/>
    <n v="11"/>
    <n v="6"/>
    <n v="4000"/>
    <n v="40"/>
    <n v="60"/>
    <x v="0"/>
    <n v="60"/>
    <m/>
    <n v="5"/>
    <x v="0"/>
    <x v="0"/>
    <s v="Match"/>
    <x v="1"/>
    <x v="1"/>
  </r>
  <r>
    <x v="9"/>
    <s v="Bauli Moonfills Pack of 4"/>
    <s v="Bauli Moonfills Pack of 4"/>
    <n v="6000"/>
    <n v="60"/>
    <n v="10"/>
    <n v="6"/>
    <n v="5400"/>
    <n v="54"/>
    <n v="180"/>
    <x v="0"/>
    <n v="190"/>
    <m/>
    <n v="6"/>
    <x v="0"/>
    <x v="1"/>
    <s v="Match"/>
    <x v="1"/>
    <x v="2"/>
  </r>
  <r>
    <x v="9"/>
    <s v="Unibic Oatmeal Digestive Cookies"/>
    <s v="Unibic Oatmeal Digestive Cookies"/>
    <n v="5000"/>
    <n v="50"/>
    <n v="6"/>
    <n v="6"/>
    <n v="4700"/>
    <n v="47"/>
    <n v="150"/>
    <x v="0"/>
    <n v="150"/>
    <m/>
    <n v="3"/>
    <x v="0"/>
    <x v="0"/>
    <s v="Match"/>
    <x v="1"/>
    <x v="2"/>
  </r>
  <r>
    <x v="9"/>
    <s v="Orion Choco Pie - Chocolate Coated Soft Biscuit"/>
    <s v="Orion Choco Pie - Chocolate Coated Soft Biscuit"/>
    <n v="15000"/>
    <n v="150"/>
    <n v="25"/>
    <n v="2"/>
    <n v="11200"/>
    <n v="112"/>
    <n v="336"/>
    <x v="0"/>
    <n v="336"/>
    <m/>
    <n v="38"/>
    <x v="1"/>
    <x v="1"/>
    <s v="Match"/>
    <x v="0"/>
    <x v="2"/>
  </r>
  <r>
    <x v="9"/>
    <s v="Britannia Good Day Cashew Cookies Pack Of 6"/>
    <s v="Britannia Good Day Cashew Cookies Pack Of 6"/>
    <n v="12000"/>
    <n v="120"/>
    <n v="10"/>
    <n v="6"/>
    <n v="10800"/>
    <n v="108"/>
    <n v="120"/>
    <x v="0"/>
    <n v="120"/>
    <m/>
    <n v="12"/>
    <x v="0"/>
    <x v="1"/>
    <s v="Match"/>
    <x v="1"/>
    <x v="2"/>
  </r>
  <r>
    <x v="9"/>
    <s v="Parle Fab Bourbon"/>
    <s v="Parle Fab Bourbon"/>
    <n v="3000"/>
    <n v="30"/>
    <n v="0"/>
    <n v="3"/>
    <n v="3000"/>
    <n v="30"/>
    <n v="150"/>
    <x v="0"/>
    <n v="150"/>
    <m/>
    <n v="0"/>
    <x v="0"/>
    <x v="0"/>
    <s v="Match"/>
    <x v="2"/>
    <x v="2"/>
  </r>
  <r>
    <x v="9"/>
    <s v="Open Secret White Choco Tiffin Pack"/>
    <s v="Open Secret White Choco Tiffin Pack"/>
    <n v="3500"/>
    <n v="35"/>
    <n v="22"/>
    <n v="1"/>
    <n v="2700"/>
    <n v="27"/>
    <n v="25"/>
    <x v="0"/>
    <n v="25"/>
    <m/>
    <n v="8"/>
    <x v="1"/>
    <x v="0"/>
    <s v="Error"/>
    <x v="0"/>
    <x v="1"/>
  </r>
  <r>
    <x v="9"/>
    <s v="The Bake Shop Whole Wheat Bread Sticks"/>
    <s v="The Bake Shop Whole Wheat Bread Sticks"/>
    <n v="6000"/>
    <n v="60"/>
    <n v="6"/>
    <n v="1"/>
    <n v="5600"/>
    <n v="56"/>
    <n v="100"/>
    <x v="0"/>
    <n v="100"/>
    <m/>
    <n v="4"/>
    <x v="1"/>
    <x v="1"/>
    <s v="Error"/>
    <x v="1"/>
    <x v="1"/>
  </r>
  <r>
    <x v="9"/>
    <s v="Unibic Assorted Cookies"/>
    <s v="Unibic Assorted Cookies"/>
    <n v="14900"/>
    <n v="149"/>
    <n v="8"/>
    <n v="6"/>
    <n v="13700"/>
    <n v="137"/>
    <n v="450"/>
    <x v="0"/>
    <n v="450"/>
    <m/>
    <n v="12"/>
    <x v="0"/>
    <x v="1"/>
    <s v="Match"/>
    <x v="1"/>
    <x v="2"/>
  </r>
  <r>
    <x v="9"/>
    <s v="The Bake Shop Milk &amp; Raisin Toast (Rusk)"/>
    <s v="The Bake Shop Milk &amp; Raisin Toast (Rusk)"/>
    <n v="6000"/>
    <n v="60"/>
    <n v="6"/>
    <n v="4"/>
    <n v="5600"/>
    <n v="56"/>
    <n v="200"/>
    <x v="0"/>
    <n v="200"/>
    <m/>
    <n v="4"/>
    <x v="0"/>
    <x v="1"/>
    <s v="Error"/>
    <x v="1"/>
    <x v="2"/>
  </r>
  <r>
    <x v="9"/>
    <s v="Lotte Choco Pie Cocoa Pie"/>
    <s v="Lotte Choco Pie Cocoa Pie"/>
    <n v="9000"/>
    <n v="90"/>
    <n v="10"/>
    <n v="6"/>
    <n v="8100"/>
    <n v="81"/>
    <n v="168"/>
    <x v="0"/>
    <n v="168"/>
    <m/>
    <n v="9"/>
    <x v="0"/>
    <x v="1"/>
    <s v="Match"/>
    <x v="1"/>
    <x v="2"/>
  </r>
  <r>
    <x v="9"/>
    <s v="Bauli Moonfils Veg - Strawberry"/>
    <s v="Bauli Moonfils Veg - Strawberry"/>
    <n v="1500"/>
    <n v="15"/>
    <n v="0"/>
    <n v="5"/>
    <n v="1500"/>
    <n v="15"/>
    <n v="45"/>
    <x v="0"/>
    <n v="47"/>
    <m/>
    <n v="0"/>
    <x v="0"/>
    <x v="0"/>
    <s v="Match"/>
    <x v="2"/>
    <x v="1"/>
  </r>
  <r>
    <x v="9"/>
    <s v="The Bake Shop Masala Lavash"/>
    <s v="The Bake Shop Masala Lavash"/>
    <n v="7500"/>
    <n v="75"/>
    <n v="6"/>
    <n v="6"/>
    <n v="7000"/>
    <n v="70"/>
    <n v="100"/>
    <x v="0"/>
    <n v="200"/>
    <m/>
    <n v="5"/>
    <x v="0"/>
    <x v="1"/>
    <s v="Error"/>
    <x v="1"/>
    <x v="1"/>
  </r>
  <r>
    <x v="9"/>
    <s v="Britannia Good Day Nut Cookies"/>
    <s v="Britannia Good Day Nut Cookies"/>
    <n v="3000"/>
    <n v="30"/>
    <n v="0"/>
    <n v="6"/>
    <n v="3000"/>
    <n v="30"/>
    <n v="120"/>
    <x v="0"/>
    <n v="120"/>
    <m/>
    <n v="0"/>
    <x v="0"/>
    <x v="0"/>
    <s v="Match"/>
    <x v="2"/>
    <x v="2"/>
  </r>
  <r>
    <x v="9"/>
    <s v="Sunfeast Mom's Magic Rich Butter Cookies"/>
    <s v="Sunfeast Mom's Magic Rich Butter Cookies"/>
    <n v="3000"/>
    <n v="30"/>
    <n v="10"/>
    <n v="6"/>
    <n v="2700"/>
    <n v="27"/>
    <n v="200"/>
    <x v="0"/>
    <n v="200"/>
    <m/>
    <n v="3"/>
    <x v="0"/>
    <x v="0"/>
    <s v="Match"/>
    <x v="1"/>
    <x v="2"/>
  </r>
  <r>
    <x v="9"/>
    <s v="The Bake Shop Whole Wheat Toast (Rusk)"/>
    <s v="The Bake Shop Whole Wheat Toast (Rusk)"/>
    <n v="6000"/>
    <n v="60"/>
    <n v="6"/>
    <n v="4"/>
    <n v="5600"/>
    <n v="56"/>
    <n v="200"/>
    <x v="0"/>
    <n v="200"/>
    <m/>
    <n v="4"/>
    <x v="0"/>
    <x v="1"/>
    <s v="Error"/>
    <x v="1"/>
    <x v="2"/>
  </r>
  <r>
    <x v="9"/>
    <s v="Open Secret Peanut Butter Story Box"/>
    <s v="Open Secret Peanut Butter Story Box"/>
    <n v="10500"/>
    <n v="105"/>
    <n v="22"/>
    <n v="6"/>
    <n v="8100"/>
    <n v="81"/>
    <n v="75"/>
    <x v="0"/>
    <n v="75"/>
    <m/>
    <n v="24"/>
    <x v="0"/>
    <x v="1"/>
    <s v="Error"/>
    <x v="0"/>
    <x v="1"/>
  </r>
  <r>
    <x v="9"/>
    <s v="Open Secret White Choco Story Box"/>
    <s v="Open Secret White Choco Story Box"/>
    <n v="10500"/>
    <n v="105"/>
    <n v="22"/>
    <n v="6"/>
    <n v="8100"/>
    <n v="81"/>
    <n v="75"/>
    <x v="0"/>
    <n v="75"/>
    <m/>
    <n v="24"/>
    <x v="0"/>
    <x v="1"/>
    <s v="Error"/>
    <x v="0"/>
    <x v="1"/>
  </r>
  <r>
    <x v="9"/>
    <s v="The Bake Shop Whole Wheat Multigrain Lavash"/>
    <s v="The Bake Shop Whole Wheat Multigrain Lavash"/>
    <n v="7500"/>
    <n v="75"/>
    <n v="6"/>
    <n v="3"/>
    <n v="7000"/>
    <n v="70"/>
    <n v="100"/>
    <x v="0"/>
    <n v="200"/>
    <m/>
    <n v="5"/>
    <x v="0"/>
    <x v="1"/>
    <s v="Error"/>
    <x v="1"/>
    <x v="1"/>
  </r>
  <r>
    <x v="9"/>
    <s v="McVitie's Oat Cookies"/>
    <s v="McVitie's Oat Cookies"/>
    <n v="4500"/>
    <n v="45"/>
    <n v="0"/>
    <n v="2"/>
    <n v="4500"/>
    <n v="45"/>
    <n v="120"/>
    <x v="0"/>
    <n v="120"/>
    <m/>
    <n v="0"/>
    <x v="1"/>
    <x v="0"/>
    <s v="Match"/>
    <x v="2"/>
    <x v="2"/>
  </r>
  <r>
    <x v="9"/>
    <s v="Britannia Tiger Krunch Biscuits"/>
    <s v="Britannia Tiger Krunch Biscuits"/>
    <n v="12000"/>
    <n v="120"/>
    <n v="0"/>
    <n v="4"/>
    <n v="12000"/>
    <n v="120"/>
    <n v="400"/>
    <x v="0"/>
    <n v="400"/>
    <m/>
    <n v="0"/>
    <x v="0"/>
    <x v="1"/>
    <s v="Match"/>
    <x v="2"/>
    <x v="2"/>
  </r>
  <r>
    <x v="9"/>
    <s v="McVitie's Butter Cookies"/>
    <s v="McVitie's Butter Cookies"/>
    <n v="3000"/>
    <n v="30"/>
    <n v="10"/>
    <n v="6"/>
    <n v="2700"/>
    <n v="27"/>
    <n v="200"/>
    <x v="0"/>
    <n v="200"/>
    <m/>
    <n v="3"/>
    <x v="0"/>
    <x v="0"/>
    <s v="Match"/>
    <x v="1"/>
    <x v="2"/>
  </r>
  <r>
    <x v="9"/>
    <s v="Bauli Moonfils Strawberry"/>
    <s v="Bauli Moonfils Strawberry"/>
    <n v="1500"/>
    <n v="15"/>
    <n v="0"/>
    <n v="5"/>
    <n v="1500"/>
    <n v="15"/>
    <n v="45"/>
    <x v="0"/>
    <n v="45"/>
    <m/>
    <n v="0"/>
    <x v="0"/>
    <x v="0"/>
    <s v="Match"/>
    <x v="2"/>
    <x v="1"/>
  </r>
  <r>
    <x v="9"/>
    <s v="Britannia Good Day Butter Cookies"/>
    <s v="Britannia Good Day Butter Cookies"/>
    <n v="8000"/>
    <n v="80"/>
    <n v="10"/>
    <n v="6"/>
    <n v="7200"/>
    <n v="72"/>
    <n v="600"/>
    <x v="0"/>
    <n v="600"/>
    <m/>
    <n v="8"/>
    <x v="0"/>
    <x v="1"/>
    <s v="Match"/>
    <x v="1"/>
    <x v="0"/>
  </r>
  <r>
    <x v="9"/>
    <s v="Parle Hide &amp; Seek Choco Rolls"/>
    <s v="Parle Hide &amp; Seek Choco Rolls"/>
    <n v="6000"/>
    <n v="60"/>
    <n v="0"/>
    <n v="1"/>
    <n v="6000"/>
    <n v="60"/>
    <n v="120"/>
    <x v="0"/>
    <n v="120"/>
    <m/>
    <n v="0"/>
    <x v="1"/>
    <x v="1"/>
    <s v="Match"/>
    <x v="2"/>
    <x v="2"/>
  </r>
  <r>
    <x v="9"/>
    <s v="The Bake Shop Jeera Ajwain Bread Sticks"/>
    <s v="The Bake Shop Jeera Ajwain Bread Sticks"/>
    <n v="6000"/>
    <n v="60"/>
    <n v="6"/>
    <n v="6"/>
    <n v="5600"/>
    <n v="56"/>
    <n v="100"/>
    <x v="0"/>
    <n v="100"/>
    <m/>
    <n v="4"/>
    <x v="0"/>
    <x v="1"/>
    <s v="Error"/>
    <x v="1"/>
    <x v="1"/>
  </r>
  <r>
    <x v="9"/>
    <s v="Parle Fab!o Vanilla Creme Sandwich Biscuit"/>
    <s v="Parle Fab!o Vanilla Creme Sandwich Biscuit"/>
    <n v="3000"/>
    <n v="30"/>
    <n v="3"/>
    <n v="6"/>
    <n v="2900"/>
    <n v="29"/>
    <n v="120"/>
    <x v="0"/>
    <n v="120"/>
    <m/>
    <n v="1"/>
    <x v="0"/>
    <x v="0"/>
    <s v="Match"/>
    <x v="1"/>
    <x v="2"/>
  </r>
  <r>
    <x v="9"/>
    <s v="Sunfeast Farmlite Nuts Digestive"/>
    <s v="Sunfeast Farmlite Nuts Digestive"/>
    <n v="7000"/>
    <n v="70"/>
    <n v="11"/>
    <n v="6"/>
    <n v="6200"/>
    <n v="62"/>
    <n v="250"/>
    <x v="0"/>
    <n v="250"/>
    <m/>
    <n v="8"/>
    <x v="0"/>
    <x v="1"/>
    <s v="Match"/>
    <x v="1"/>
    <x v="2"/>
  </r>
  <r>
    <x v="9"/>
    <s v="Britannia Pure Magic - Chocolush"/>
    <s v="Britannia Pure Magic - Chocolush"/>
    <n v="3500"/>
    <n v="35"/>
    <n v="2"/>
    <n v="6"/>
    <n v="3400"/>
    <n v="34"/>
    <n v="100"/>
    <x v="0"/>
    <n v="100"/>
    <m/>
    <n v="1"/>
    <x v="0"/>
    <x v="0"/>
    <s v="Error"/>
    <x v="1"/>
    <x v="1"/>
  </r>
  <r>
    <x v="9"/>
    <s v="The Bake Shop Maska &amp; Multigrain Cheese Crackers"/>
    <s v="The Bake Shop Maska &amp; Multigrain Cheese Crackers"/>
    <n v="13000"/>
    <n v="130"/>
    <n v="10"/>
    <n v="3"/>
    <n v="11600"/>
    <n v="116"/>
    <n v="100"/>
    <x v="0"/>
    <n v="150"/>
    <m/>
    <n v="14"/>
    <x v="0"/>
    <x v="1"/>
    <s v="Error"/>
    <x v="1"/>
    <x v="1"/>
  </r>
  <r>
    <x v="9"/>
    <s v="Britannia Nutri Choice Ragi Cookies"/>
    <s v="Britannia Nutri Choice Ragi Cookies"/>
    <n v="7000"/>
    <n v="70"/>
    <n v="10"/>
    <n v="6"/>
    <n v="6300"/>
    <n v="63"/>
    <n v="150"/>
    <x v="0"/>
    <n v="150"/>
    <m/>
    <n v="7"/>
    <x v="0"/>
    <x v="1"/>
    <s v="Match"/>
    <x v="1"/>
    <x v="2"/>
  </r>
  <r>
    <x v="9"/>
    <s v="Sunfeast Farmlite 5 Seed Digestive"/>
    <s v="Sunfeast Farmlite 5 Seed Digestive"/>
    <n v="6000"/>
    <n v="60"/>
    <n v="0"/>
    <n v="2"/>
    <n v="6000"/>
    <n v="60"/>
    <n v="250"/>
    <x v="0"/>
    <n v="250"/>
    <m/>
    <n v="0"/>
    <x v="1"/>
    <x v="1"/>
    <s v="Match"/>
    <x v="2"/>
    <x v="2"/>
  </r>
  <r>
    <x v="9"/>
    <s v="Dukes Nibbles - Ranch Crackers"/>
    <s v="Dukes Nibbles - Ranch Crackers"/>
    <n v="5000"/>
    <n v="50"/>
    <n v="0"/>
    <n v="6"/>
    <n v="5000"/>
    <n v="50"/>
    <n v="150"/>
    <x v="0"/>
    <n v="150"/>
    <m/>
    <n v="0"/>
    <x v="0"/>
    <x v="1"/>
    <s v="Match"/>
    <x v="2"/>
    <x v="2"/>
  </r>
  <r>
    <x v="9"/>
    <s v="Danish Butter Cookies"/>
    <s v="Danish Butter Cookies"/>
    <n v="35000"/>
    <n v="350"/>
    <n v="0"/>
    <n v="1"/>
    <n v="35000"/>
    <n v="350"/>
    <n v="400"/>
    <x v="0"/>
    <n v="400"/>
    <m/>
    <n v="0"/>
    <x v="1"/>
    <x v="2"/>
    <s v="Match"/>
    <x v="2"/>
    <x v="2"/>
  </r>
  <r>
    <x v="9"/>
    <s v="The Bake Shop Sesame Seed Crackers"/>
    <s v="The Bake Shop Sesame Seed Crackers"/>
    <n v="13000"/>
    <n v="130"/>
    <n v="10"/>
    <n v="4"/>
    <n v="11600"/>
    <n v="116"/>
    <n v="100"/>
    <x v="0"/>
    <n v="150"/>
    <m/>
    <n v="14"/>
    <x v="0"/>
    <x v="1"/>
    <s v="Error"/>
    <x v="1"/>
    <x v="1"/>
  </r>
  <r>
    <x v="9"/>
    <s v="Good Day Butter Cookies"/>
    <s v="Good Day Butter Cookies"/>
    <n v="1000"/>
    <n v="10"/>
    <n v="0"/>
    <n v="0"/>
    <n v="1000"/>
    <n v="10"/>
    <n v="75"/>
    <x v="1"/>
    <n v="75"/>
    <m/>
    <n v="0"/>
    <x v="2"/>
    <x v="0"/>
    <s v="Match"/>
    <x v="2"/>
    <x v="1"/>
  </r>
  <r>
    <x v="9"/>
    <s v="Britannia Marie Gold Biscuits Packet"/>
    <s v="Britannia Marie Gold Biscuits Packet"/>
    <n v="3000"/>
    <n v="30"/>
    <n v="0"/>
    <n v="0"/>
    <n v="3000"/>
    <n v="30"/>
    <n v="250"/>
    <x v="1"/>
    <n v="250"/>
    <m/>
    <n v="0"/>
    <x v="2"/>
    <x v="0"/>
    <s v="Match"/>
    <x v="2"/>
    <x v="2"/>
  </r>
  <r>
    <x v="9"/>
    <s v="Britannia Good Day Cashew Cookies"/>
    <s v="Britannia Good Day Cashew Cookies"/>
    <n v="2000"/>
    <n v="20"/>
    <n v="0"/>
    <n v="0"/>
    <n v="2000"/>
    <n v="20"/>
    <n v="100"/>
    <x v="1"/>
    <n v="100"/>
    <m/>
    <n v="0"/>
    <x v="2"/>
    <x v="0"/>
    <s v="Match"/>
    <x v="2"/>
    <x v="1"/>
  </r>
  <r>
    <x v="9"/>
    <s v="Sunfeast Dark Fantasy Choco Fills"/>
    <s v="Sunfeast Dark Fantasy Choco Fills"/>
    <n v="3500"/>
    <n v="35"/>
    <n v="8"/>
    <n v="0"/>
    <n v="3200"/>
    <n v="32"/>
    <n v="75"/>
    <x v="1"/>
    <n v="75"/>
    <m/>
    <n v="3"/>
    <x v="2"/>
    <x v="0"/>
    <s v="Error"/>
    <x v="1"/>
    <x v="1"/>
  </r>
  <r>
    <x v="9"/>
    <s v="Britannia Nutri Choice Digestive Biscuits Packet"/>
    <s v="Britannia Nutri Choice Digestive Biscuits Packet"/>
    <n v="2500"/>
    <n v="25"/>
    <n v="0"/>
    <n v="0"/>
    <n v="2500"/>
    <n v="25"/>
    <n v="100"/>
    <x v="1"/>
    <n v="100"/>
    <m/>
    <n v="0"/>
    <x v="2"/>
    <x v="0"/>
    <s v="Match"/>
    <x v="2"/>
    <x v="1"/>
  </r>
  <r>
    <x v="9"/>
    <s v="Britannia Classic Little Hearts"/>
    <s v="Britannia Classic Little Hearts"/>
    <n v="2500"/>
    <n v="25"/>
    <n v="0"/>
    <n v="0"/>
    <n v="2500"/>
    <n v="25"/>
    <n v="75"/>
    <x v="1"/>
    <n v="75"/>
    <m/>
    <n v="0"/>
    <x v="2"/>
    <x v="0"/>
    <s v="Match"/>
    <x v="2"/>
    <x v="1"/>
  </r>
  <r>
    <x v="9"/>
    <s v="Britannia Good Day Cashew Cookies Packet"/>
    <s v="Britannia Good Day Cashew Cookies Packet"/>
    <n v="4000"/>
    <n v="40"/>
    <n v="5"/>
    <n v="0"/>
    <n v="3800"/>
    <n v="38"/>
    <n v="200"/>
    <x v="1"/>
    <n v="200"/>
    <m/>
    <n v="2"/>
    <x v="2"/>
    <x v="0"/>
    <s v="Match"/>
    <x v="1"/>
    <x v="2"/>
  </r>
  <r>
    <x v="9"/>
    <s v="Britannia Nice Time Biscuit"/>
    <s v="Britannia Nice Time Biscuit"/>
    <n v="2500"/>
    <n v="25"/>
    <n v="0"/>
    <n v="0"/>
    <n v="2500"/>
    <n v="25"/>
    <n v="150"/>
    <x v="1"/>
    <n v="150"/>
    <m/>
    <n v="0"/>
    <x v="2"/>
    <x v="0"/>
    <s v="Match"/>
    <x v="2"/>
    <x v="2"/>
  </r>
  <r>
    <x v="9"/>
    <s v="Britannia Milk Bikis Cream Biscuit"/>
    <s v="Britannia Milk Bikis Cream Biscuit"/>
    <n v="4500"/>
    <n v="45"/>
    <n v="0"/>
    <n v="0"/>
    <n v="4500"/>
    <n v="45"/>
    <n v="200"/>
    <x v="1"/>
    <n v="200"/>
    <m/>
    <n v="0"/>
    <x v="2"/>
    <x v="0"/>
    <s v="Match"/>
    <x v="2"/>
    <x v="2"/>
  </r>
  <r>
    <x v="9"/>
    <s v="Britannia Bourbon Chocolate Cream Biscuits"/>
    <s v="Britannia Bourbon Chocolate Cream Biscuits"/>
    <n v="3500"/>
    <n v="35"/>
    <n v="2"/>
    <n v="0"/>
    <n v="3400"/>
    <n v="34"/>
    <n v="150"/>
    <x v="1"/>
    <n v="150"/>
    <m/>
    <n v="1"/>
    <x v="2"/>
    <x v="0"/>
    <s v="Error"/>
    <x v="1"/>
    <x v="2"/>
  </r>
  <r>
    <x v="9"/>
    <s v="Dukes Waffy Chocolate Wafer Rolls"/>
    <s v="Dukes Waffy Chocolate Wafer Rolls"/>
    <n v="15000"/>
    <n v="150"/>
    <n v="50"/>
    <n v="0"/>
    <n v="7500"/>
    <n v="75"/>
    <n v="250"/>
    <x v="1"/>
    <n v="250"/>
    <m/>
    <n v="75"/>
    <x v="2"/>
    <x v="1"/>
    <s v="Match"/>
    <x v="0"/>
    <x v="2"/>
  </r>
  <r>
    <x v="9"/>
    <s v="Britannia Milk Bikis Milky Sandwich"/>
    <s v="Britannia Milk Bikis Milky Sandwich"/>
    <n v="2500"/>
    <n v="25"/>
    <n v="0"/>
    <n v="0"/>
    <n v="2500"/>
    <n v="25"/>
    <n v="120"/>
    <x v="1"/>
    <n v="120"/>
    <m/>
    <n v="0"/>
    <x v="2"/>
    <x v="0"/>
    <s v="Match"/>
    <x v="2"/>
    <x v="2"/>
  </r>
  <r>
    <x v="9"/>
    <s v="Britannia Marie Gold Biscuit"/>
    <s v="Britannia Marie Gold Biscuit"/>
    <n v="2800"/>
    <n v="28"/>
    <n v="0"/>
    <n v="0"/>
    <n v="2800"/>
    <n v="28"/>
    <n v="200"/>
    <x v="1"/>
    <n v="200"/>
    <m/>
    <n v="0"/>
    <x v="2"/>
    <x v="0"/>
    <s v="Match"/>
    <x v="2"/>
    <x v="2"/>
  </r>
  <r>
    <x v="9"/>
    <s v="Britannia Marie Gold (Buy 4 Get 1 Free)"/>
    <s v="Britannia Marie Gold (Buy 4 Get 1 Free)"/>
    <n v="8000"/>
    <n v="80"/>
    <n v="0"/>
    <n v="0"/>
    <n v="8000"/>
    <n v="80"/>
    <n v="600"/>
    <x v="1"/>
    <n v="600"/>
    <m/>
    <n v="0"/>
    <x v="2"/>
    <x v="1"/>
    <s v="Match"/>
    <x v="2"/>
    <x v="0"/>
  </r>
  <r>
    <x v="9"/>
    <s v="Britannia 50-50 Maska Chaska Biscuit"/>
    <s v="Britannia 50-50 Maska Chaska Biscuit"/>
    <n v="1000"/>
    <n v="10"/>
    <n v="0"/>
    <n v="0"/>
    <n v="1000"/>
    <n v="10"/>
    <n v="46"/>
    <x v="1"/>
    <n v="45"/>
    <m/>
    <n v="0"/>
    <x v="2"/>
    <x v="0"/>
    <s v="Match"/>
    <x v="2"/>
    <x v="1"/>
  </r>
  <r>
    <x v="9"/>
    <s v="Unibic Choco Nut Cookies"/>
    <s v="Unibic Choco Nut Cookies"/>
    <n v="2500"/>
    <n v="25"/>
    <n v="8"/>
    <n v="0"/>
    <n v="2300"/>
    <n v="23"/>
    <n v="75"/>
    <x v="1"/>
    <n v="75"/>
    <m/>
    <n v="2"/>
    <x v="2"/>
    <x v="0"/>
    <s v="Match"/>
    <x v="1"/>
    <x v="1"/>
  </r>
  <r>
    <x v="9"/>
    <s v="Britannia Vita Marie Gold Biscuit"/>
    <s v="Britannia Vita Marie Gold Biscuit"/>
    <n v="4500"/>
    <n v="45"/>
    <n v="0"/>
    <n v="0"/>
    <n v="4500"/>
    <n v="45"/>
    <n v="300"/>
    <x v="1"/>
    <n v="300"/>
    <m/>
    <n v="0"/>
    <x v="2"/>
    <x v="0"/>
    <s v="Match"/>
    <x v="2"/>
    <x v="2"/>
  </r>
  <r>
    <x v="9"/>
    <s v="The Bake Shop Maska Khari"/>
    <s v="The Bake Shop Maska Khari"/>
    <n v="6500"/>
    <n v="65"/>
    <n v="6"/>
    <n v="0"/>
    <n v="6100"/>
    <n v="61"/>
    <n v="200"/>
    <x v="1"/>
    <n v="100"/>
    <m/>
    <n v="4"/>
    <x v="2"/>
    <x v="1"/>
    <s v="Match"/>
    <x v="1"/>
    <x v="2"/>
  </r>
  <r>
    <x v="9"/>
    <s v="Parle Fab! Jam-In Cream Filled"/>
    <s v="Parle Fab! Jam-In Cream Filled"/>
    <n v="3500"/>
    <n v="35"/>
    <n v="2"/>
    <n v="0"/>
    <n v="3400"/>
    <n v="34"/>
    <n v="150"/>
    <x v="1"/>
    <n v="150"/>
    <m/>
    <n v="1"/>
    <x v="2"/>
    <x v="0"/>
    <s v="Error"/>
    <x v="1"/>
    <x v="2"/>
  </r>
  <r>
    <x v="9"/>
    <s v="Sunfeast Nice Biscuit"/>
    <s v="Sunfeast Nice Biscuit"/>
    <n v="2500"/>
    <n v="25"/>
    <n v="12"/>
    <n v="0"/>
    <n v="2200"/>
    <n v="22"/>
    <n v="150"/>
    <x v="1"/>
    <n v="150"/>
    <m/>
    <n v="3"/>
    <x v="2"/>
    <x v="0"/>
    <s v="Match"/>
    <x v="1"/>
    <x v="2"/>
  </r>
  <r>
    <x v="9"/>
    <s v="Britannia Nutrichoice 5 Grain Digestive Biscuits"/>
    <s v="Britannia Nutrichoice 5 Grain Digestive Biscuits"/>
    <n v="7500"/>
    <n v="75"/>
    <n v="0"/>
    <n v="0"/>
    <n v="7500"/>
    <n v="75"/>
    <n v="200"/>
    <x v="1"/>
    <n v="200"/>
    <m/>
    <n v="0"/>
    <x v="2"/>
    <x v="1"/>
    <s v="Match"/>
    <x v="2"/>
    <x v="2"/>
  </r>
  <r>
    <x v="9"/>
    <s v="Cadbury Oreo Strawberry Bicuits"/>
    <s v="Cadbury Oreo Strawberry Bicuits"/>
    <n v="3000"/>
    <n v="30"/>
    <n v="3"/>
    <n v="0"/>
    <n v="2900"/>
    <n v="29"/>
    <n v="120"/>
    <x v="1"/>
    <n v="120"/>
    <m/>
    <n v="1"/>
    <x v="2"/>
    <x v="0"/>
    <s v="Match"/>
    <x v="1"/>
    <x v="2"/>
  </r>
  <r>
    <x v="9"/>
    <s v="Sunfeast Mom's Magic Cashew &amp; Almond Biscuit"/>
    <s v="Sunfeast Mom's Magic Cashew &amp; Almond Biscuit"/>
    <n v="1000"/>
    <n v="10"/>
    <n v="0"/>
    <n v="0"/>
    <n v="1000"/>
    <n v="10"/>
    <n v="60"/>
    <x v="1"/>
    <n v="60"/>
    <m/>
    <n v="0"/>
    <x v="2"/>
    <x v="0"/>
    <s v="Match"/>
    <x v="2"/>
    <x v="1"/>
  </r>
  <r>
    <x v="9"/>
    <s v="Britannia Roll Yo! Strawberry Swiss Roll"/>
    <s v="Britannia Roll Yo! Strawberry Swiss Roll"/>
    <n v="1000"/>
    <n v="10"/>
    <n v="0"/>
    <n v="0"/>
    <n v="1000"/>
    <n v="10"/>
    <n v="28"/>
    <x v="1"/>
    <n v="28"/>
    <m/>
    <n v="0"/>
    <x v="2"/>
    <x v="0"/>
    <s v="Match"/>
    <x v="2"/>
    <x v="1"/>
  </r>
  <r>
    <x v="9"/>
    <s v="Bauli Moonfils Choco Cream (With Egg)"/>
    <s v="Bauli Moonfils Choco Cream (With Egg)"/>
    <n v="1500"/>
    <n v="15"/>
    <n v="0"/>
    <n v="0"/>
    <n v="1500"/>
    <n v="15"/>
    <n v="45"/>
    <x v="1"/>
    <n v="45"/>
    <m/>
    <n v="0"/>
    <x v="2"/>
    <x v="0"/>
    <s v="Match"/>
    <x v="2"/>
    <x v="1"/>
  </r>
  <r>
    <x v="9"/>
    <s v="Britannia Nutri Choice Oats Choco Almond Biscuit"/>
    <s v="Britannia Nutri Choice Oats Choco Almond Biscuit"/>
    <n v="2500"/>
    <n v="25"/>
    <n v="10"/>
    <n v="0"/>
    <n v="2250"/>
    <n v="22.5"/>
    <n v="100"/>
    <x v="1"/>
    <n v="75"/>
    <m/>
    <n v="2.5"/>
    <x v="2"/>
    <x v="0"/>
    <s v="Match"/>
    <x v="1"/>
    <x v="1"/>
  </r>
  <r>
    <x v="9"/>
    <s v="Britannia Nutri Choice Cracker Sugar Free Biscuit"/>
    <s v="Britannia Nutri Choice Cracker Sugar Free Biscuit"/>
    <n v="3500"/>
    <n v="35"/>
    <n v="0"/>
    <n v="0"/>
    <n v="3500"/>
    <n v="35"/>
    <n v="300"/>
    <x v="1"/>
    <n v="300"/>
    <m/>
    <n v="0"/>
    <x v="2"/>
    <x v="0"/>
    <s v="Match"/>
    <x v="2"/>
    <x v="2"/>
  </r>
  <r>
    <x v="9"/>
    <s v="Cadbury Oreo Chocolatey Sandwich Biscuits Family Pack"/>
    <s v="Cadbury Oreo Chocolatey Sandwich Biscuits Family Pack"/>
    <n v="8000"/>
    <n v="80"/>
    <n v="0"/>
    <n v="0"/>
    <n v="8000"/>
    <n v="80"/>
    <n v="300"/>
    <x v="1"/>
    <n v="300"/>
    <m/>
    <n v="0"/>
    <x v="2"/>
    <x v="1"/>
    <s v="Match"/>
    <x v="2"/>
    <x v="2"/>
  </r>
  <r>
    <x v="9"/>
    <s v="Bauli Moonfils Orange Puff Roll"/>
    <s v="Bauli Moonfils Orange Puff Roll"/>
    <n v="1500"/>
    <n v="15"/>
    <n v="0"/>
    <n v="0"/>
    <n v="1500"/>
    <n v="15"/>
    <n v="45"/>
    <x v="1"/>
    <n v="45"/>
    <m/>
    <n v="0"/>
    <x v="2"/>
    <x v="0"/>
    <s v="Match"/>
    <x v="2"/>
    <x v="1"/>
  </r>
  <r>
    <x v="9"/>
    <s v="Britannia Treat Jimjam Cream Biscuits"/>
    <s v="Britannia Treat Jimjam Cream Biscuits"/>
    <n v="2500"/>
    <n v="25"/>
    <n v="0"/>
    <n v="0"/>
    <n v="2500"/>
    <n v="25"/>
    <n v="100"/>
    <x v="1"/>
    <n v="100"/>
    <m/>
    <n v="0"/>
    <x v="2"/>
    <x v="0"/>
    <s v="Match"/>
    <x v="2"/>
    <x v="1"/>
  </r>
  <r>
    <x v="9"/>
    <s v="Britannia Toastea Premium Bake Rusk"/>
    <s v="Britannia Toastea Premium Bake Rusk"/>
    <n v="5000"/>
    <n v="50"/>
    <n v="6"/>
    <n v="0"/>
    <n v="4700"/>
    <n v="47"/>
    <n v="300"/>
    <x v="1"/>
    <n v="300"/>
    <m/>
    <n v="3"/>
    <x v="2"/>
    <x v="0"/>
    <s v="Match"/>
    <x v="1"/>
    <x v="2"/>
  </r>
  <r>
    <x v="9"/>
    <s v="The Bake Shop Jeera Khari"/>
    <s v="The Bake Shop Jeera Khari"/>
    <n v="6500"/>
    <n v="65"/>
    <n v="0"/>
    <n v="0"/>
    <n v="6500"/>
    <n v="65"/>
    <n v="200"/>
    <x v="1"/>
    <n v="200"/>
    <m/>
    <n v="0"/>
    <x v="2"/>
    <x v="1"/>
    <s v="Match"/>
    <x v="2"/>
    <x v="2"/>
  </r>
  <r>
    <x v="9"/>
    <s v="Cadbury Oreo Creme Biscuit - Vanilla, Original 120 g"/>
    <s v="Cadbury Oreo Creme Biscuit - Vanilla, Original 120 g"/>
    <n v="3000"/>
    <n v="30"/>
    <n v="3"/>
    <n v="0"/>
    <n v="2900"/>
    <n v="29"/>
    <n v="120"/>
    <x v="1"/>
    <n v="120"/>
    <m/>
    <n v="1"/>
    <x v="2"/>
    <x v="0"/>
    <s v="Match"/>
    <x v="1"/>
    <x v="2"/>
  </r>
  <r>
    <x v="9"/>
    <s v="Britannia Good Day Cashew Cookies"/>
    <s v="Britannia Good Day Cashew Cookies"/>
    <n v="23000"/>
    <n v="230"/>
    <n v="25"/>
    <n v="0"/>
    <n v="17200"/>
    <n v="172"/>
    <n v="1000"/>
    <x v="1"/>
    <n v="1"/>
    <m/>
    <n v="58"/>
    <x v="2"/>
    <x v="2"/>
    <s v="Match"/>
    <x v="0"/>
    <x v="0"/>
  </r>
  <r>
    <x v="9"/>
    <s v="Bauli Moonfils - Vanilla"/>
    <s v="Bauli Moonfils - Vanilla"/>
    <n v="1500"/>
    <n v="15"/>
    <n v="0"/>
    <n v="0"/>
    <n v="1500"/>
    <n v="15"/>
    <n v="45"/>
    <x v="1"/>
    <n v="45"/>
    <m/>
    <n v="0"/>
    <x v="2"/>
    <x v="0"/>
    <s v="Match"/>
    <x v="2"/>
    <x v="1"/>
  </r>
  <r>
    <x v="9"/>
    <s v="Britannia Roll Yo! Choco Swiss Roll (With Egg)"/>
    <s v="Britannia Roll Yo! Choco Swiss Roll (With Egg)"/>
    <n v="1000"/>
    <n v="10"/>
    <n v="0"/>
    <n v="0"/>
    <n v="1000"/>
    <n v="10"/>
    <n v="28"/>
    <x v="1"/>
    <n v="28"/>
    <m/>
    <n v="0"/>
    <x v="2"/>
    <x v="0"/>
    <s v="Match"/>
    <x v="2"/>
    <x v="1"/>
  </r>
  <r>
    <x v="9"/>
    <s v="Britannia Milk Bikis Cream Biscuit"/>
    <s v="Britannia Milk Bikis Cream Biscuit"/>
    <n v="7000"/>
    <n v="70"/>
    <n v="0"/>
    <n v="0"/>
    <n v="7000"/>
    <n v="70"/>
    <n v="500"/>
    <x v="1"/>
    <n v="500"/>
    <m/>
    <n v="0"/>
    <x v="2"/>
    <x v="1"/>
    <s v="Match"/>
    <x v="2"/>
    <x v="2"/>
  </r>
  <r>
    <x v="9"/>
    <s v="Open Secret Choco Almond Story Box"/>
    <s v="Open Secret Choco Almond Story Box"/>
    <n v="10500"/>
    <n v="105"/>
    <n v="22"/>
    <n v="0"/>
    <n v="8100"/>
    <n v="81"/>
    <n v="75"/>
    <x v="1"/>
    <n v="75"/>
    <m/>
    <n v="24"/>
    <x v="2"/>
    <x v="1"/>
    <s v="Error"/>
    <x v="0"/>
    <x v="1"/>
  </r>
  <r>
    <x v="9"/>
    <s v="Parle Monaco Sixer Salted Biscuits"/>
    <s v="Parle Monaco Sixer Salted Biscuits"/>
    <n v="6000"/>
    <n v="60"/>
    <n v="10"/>
    <n v="0"/>
    <n v="5400"/>
    <n v="54"/>
    <n v="200"/>
    <x v="1"/>
    <n v="200"/>
    <m/>
    <n v="6"/>
    <x v="2"/>
    <x v="1"/>
    <s v="Match"/>
    <x v="1"/>
    <x v="2"/>
  </r>
  <r>
    <x v="9"/>
    <s v="Sunfeast Dark Fantasy Bourbon Bliss"/>
    <s v="Sunfeast Dark Fantasy Bourbon Bliss"/>
    <n v="3500"/>
    <n v="35"/>
    <n v="17"/>
    <n v="0"/>
    <n v="2900"/>
    <n v="29"/>
    <n v="150"/>
    <x v="1"/>
    <n v="150"/>
    <m/>
    <n v="6"/>
    <x v="2"/>
    <x v="0"/>
    <s v="Match"/>
    <x v="0"/>
    <x v="2"/>
  </r>
  <r>
    <x v="9"/>
    <s v="Patanjali Atta Doodh Rusk"/>
    <s v="Patanjali Atta Doodh Rusk"/>
    <n v="4000"/>
    <n v="40"/>
    <n v="0"/>
    <n v="0"/>
    <n v="4000"/>
    <n v="40"/>
    <n v="300"/>
    <x v="1"/>
    <n v="300"/>
    <m/>
    <n v="0"/>
    <x v="2"/>
    <x v="0"/>
    <s v="Match"/>
    <x v="2"/>
    <x v="2"/>
  </r>
  <r>
    <x v="9"/>
    <s v="Sunfeast Dark Fantasy Bourbon Bliss"/>
    <s v="Sunfeast Dark Fantasy Bourbon Bliss"/>
    <n v="3500"/>
    <n v="35"/>
    <n v="0"/>
    <n v="0"/>
    <n v="3500"/>
    <n v="35"/>
    <n v="150"/>
    <x v="1"/>
    <n v="150"/>
    <m/>
    <n v="0"/>
    <x v="2"/>
    <x v="0"/>
    <s v="Match"/>
    <x v="2"/>
    <x v="2"/>
  </r>
  <r>
    <x v="10"/>
    <s v="Clove Sensitive Toothpaste with Anti-Sensitivity &amp; Fluoride Formulation"/>
    <s v="Clove Sensitive Toothpaste with Anti-Sensitivity &amp; Fluoride Formulation"/>
    <n v="16000"/>
    <n v="160"/>
    <n v="35"/>
    <n v="3"/>
    <n v="10400"/>
    <n v="104"/>
    <n v="80"/>
    <x v="0"/>
    <n v="80"/>
    <m/>
    <n v="56"/>
    <x v="0"/>
    <x v="1"/>
    <s v="Match"/>
    <x v="0"/>
    <x v="1"/>
  </r>
  <r>
    <x v="10"/>
    <s v="Dettol Original Germ Protection Alcohol Based Hand Sanitizer"/>
    <s v="Dettol Original Germ Protection Alcohol Based Hand Sanitizer"/>
    <n v="2500"/>
    <n v="25"/>
    <n v="0"/>
    <n v="6"/>
    <n v="2500"/>
    <n v="25"/>
    <n v="50"/>
    <x v="0"/>
    <n v="50"/>
    <m/>
    <n v="0"/>
    <x v="0"/>
    <x v="0"/>
    <s v="Match"/>
    <x v="2"/>
    <x v="1"/>
  </r>
  <r>
    <x v="10"/>
    <s v="Colgate Visible White Toothpaste"/>
    <s v="Colgate Visible White Toothpaste"/>
    <n v="11500"/>
    <n v="115"/>
    <n v="10"/>
    <n v="6"/>
    <n v="10300"/>
    <n v="103"/>
    <n v="100"/>
    <x v="0"/>
    <n v="100"/>
    <m/>
    <n v="12"/>
    <x v="0"/>
    <x v="1"/>
    <s v="Match"/>
    <x v="1"/>
    <x v="1"/>
  </r>
  <r>
    <x v="10"/>
    <s v="Dettol SKincare Handwash Value Refill"/>
    <s v="Dettol SKincare Handwash Value Refill"/>
    <n v="10900"/>
    <n v="109"/>
    <n v="3"/>
    <n v="6"/>
    <n v="10500"/>
    <n v="105"/>
    <n v="750"/>
    <x v="0"/>
    <n v="750"/>
    <m/>
    <n v="4"/>
    <x v="0"/>
    <x v="1"/>
    <s v="Error"/>
    <x v="1"/>
    <x v="0"/>
  </r>
  <r>
    <x v="10"/>
    <s v="Savlon Herbal Sensitive Liquid Handwash Refill Pouch"/>
    <s v="Savlon Herbal Sensitive Liquid Handwash Refill Pouch"/>
    <n v="11500"/>
    <n v="115"/>
    <n v="4"/>
    <n v="6"/>
    <n v="11000"/>
    <n v="110"/>
    <n v="750"/>
    <x v="0"/>
    <n v="500"/>
    <m/>
    <n v="5"/>
    <x v="0"/>
    <x v="1"/>
    <s v="Match"/>
    <x v="1"/>
    <x v="0"/>
  </r>
  <r>
    <x v="10"/>
    <s v="Colgate Total 12 Whole Mouth Protection Toothpaste"/>
    <s v="Colgate Total 12 Whole Mouth Protection Toothpaste"/>
    <n v="12000"/>
    <n v="120"/>
    <n v="10"/>
    <n v="6"/>
    <n v="10800"/>
    <n v="108"/>
    <n v="120"/>
    <x v="0"/>
    <n v="120"/>
    <m/>
    <n v="12"/>
    <x v="0"/>
    <x v="1"/>
    <s v="Match"/>
    <x v="1"/>
    <x v="2"/>
  </r>
  <r>
    <x v="10"/>
    <s v="Lux International Creamy White Soap Bar"/>
    <s v="Lux International Creamy White Soap Bar"/>
    <n v="3500"/>
    <n v="35"/>
    <n v="2"/>
    <n v="6"/>
    <n v="3400"/>
    <n v="34"/>
    <n v="75"/>
    <x v="0"/>
    <n v="75"/>
    <m/>
    <n v="1"/>
    <x v="0"/>
    <x v="0"/>
    <s v="Error"/>
    <x v="1"/>
    <x v="1"/>
  </r>
  <r>
    <x v="10"/>
    <s v="Colgate Herbal Toothpaste"/>
    <s v="Colgate Herbal Toothpaste"/>
    <n v="11400"/>
    <n v="114"/>
    <n v="18"/>
    <n v="2"/>
    <n v="9300"/>
    <n v="93"/>
    <n v="200"/>
    <x v="0"/>
    <n v="200"/>
    <m/>
    <n v="21"/>
    <x v="1"/>
    <x v="1"/>
    <s v="Match"/>
    <x v="0"/>
    <x v="2"/>
  </r>
  <r>
    <x v="10"/>
    <s v="Nivea Men Deodorant Fresh Active 48h Long lasting Freshness"/>
    <s v="Nivea Men Deodorant Fresh Active 48h Long lasting Freshness"/>
    <n v="22500"/>
    <n v="225"/>
    <n v="24"/>
    <n v="6"/>
    <n v="16900"/>
    <n v="169"/>
    <n v="150"/>
    <x v="0"/>
    <n v="150"/>
    <m/>
    <n v="56"/>
    <x v="0"/>
    <x v="2"/>
    <s v="Error"/>
    <x v="0"/>
    <x v="2"/>
  </r>
  <r>
    <x v="10"/>
    <s v="Dabur Meswak Toothpaste"/>
    <s v="Dabur Meswak Toothpaste"/>
    <n v="5800"/>
    <n v="58"/>
    <n v="5"/>
    <n v="6"/>
    <n v="5500"/>
    <n v="55"/>
    <n v="100"/>
    <x v="0"/>
    <n v="100"/>
    <m/>
    <n v="3"/>
    <x v="0"/>
    <x v="1"/>
    <s v="Match"/>
    <x v="1"/>
    <x v="1"/>
  </r>
  <r>
    <x v="10"/>
    <s v="Colgate Max Fresh Cooling Crystals Toothpaste"/>
    <s v="Colgate Max Fresh Cooling Crystals Toothpaste"/>
    <n v="10100"/>
    <n v="101"/>
    <n v="5"/>
    <n v="2"/>
    <n v="9500"/>
    <n v="95"/>
    <n v="150"/>
    <x v="0"/>
    <n v="150"/>
    <m/>
    <n v="6"/>
    <x v="1"/>
    <x v="1"/>
    <s v="Error"/>
    <x v="1"/>
    <x v="2"/>
  </r>
  <r>
    <x v="10"/>
    <s v="Indulekha Bhringa Hair Oil"/>
    <s v="Indulekha Bhringa Hair Oil"/>
    <n v="43200"/>
    <n v="432"/>
    <n v="15"/>
    <n v="6"/>
    <n v="36700"/>
    <n v="367"/>
    <n v="100"/>
    <x v="0"/>
    <n v="100"/>
    <m/>
    <n v="65"/>
    <x v="0"/>
    <x v="2"/>
    <s v="Match"/>
    <x v="1"/>
    <x v="1"/>
  </r>
  <r>
    <x v="10"/>
    <s v="Colgate Sensitive Soft Bristles Toothbrush"/>
    <s v="Colgate Sensitive Soft Bristles Toothbrush"/>
    <n v="5000"/>
    <n v="50"/>
    <n v="0"/>
    <n v="6"/>
    <n v="5000"/>
    <n v="50"/>
    <n v="58"/>
    <x v="0"/>
    <n v="1"/>
    <m/>
    <n v="0"/>
    <x v="0"/>
    <x v="1"/>
    <s v="Match"/>
    <x v="2"/>
    <x v="1"/>
  </r>
  <r>
    <x v="10"/>
    <s v="Pears Pure &amp; Gentle Glycerin Bath Soap"/>
    <s v="Pears Pure &amp; Gentle Glycerin Bath Soap"/>
    <n v="7500"/>
    <n v="75"/>
    <n v="0"/>
    <n v="6"/>
    <n v="7500"/>
    <n v="75"/>
    <n v="125"/>
    <x v="0"/>
    <n v="125"/>
    <m/>
    <n v="0"/>
    <x v="0"/>
    <x v="1"/>
    <s v="Match"/>
    <x v="2"/>
    <x v="2"/>
  </r>
  <r>
    <x v="10"/>
    <s v="Vaseline Skin Protecting Jelly"/>
    <s v="Vaseline Skin Protecting Jelly"/>
    <n v="7900"/>
    <n v="79"/>
    <n v="13"/>
    <n v="6"/>
    <n v="6800"/>
    <n v="68"/>
    <n v="50"/>
    <x v="0"/>
    <n v="50"/>
    <m/>
    <n v="11"/>
    <x v="0"/>
    <x v="1"/>
    <s v="Error"/>
    <x v="1"/>
    <x v="1"/>
  </r>
  <r>
    <x v="10"/>
    <s v="Dettol Original Germ Protection Bathing Soap Bar"/>
    <s v="Dettol Original Germ Protection Bathing Soap Bar"/>
    <n v="16600"/>
    <n v="166"/>
    <n v="5"/>
    <n v="4"/>
    <n v="15700"/>
    <n v="157"/>
    <n v="375"/>
    <x v="0"/>
    <n v="375"/>
    <m/>
    <n v="9"/>
    <x v="0"/>
    <x v="2"/>
    <s v="Match"/>
    <x v="1"/>
    <x v="2"/>
  </r>
  <r>
    <x v="10"/>
    <s v="Dettol Intense Cool Soap (B4G1)"/>
    <s v="Dettol Intense Cool Soap (B4G1)"/>
    <n v="26000"/>
    <n v="260"/>
    <n v="5"/>
    <n v="6"/>
    <n v="24700"/>
    <n v="247"/>
    <n v="625"/>
    <x v="0"/>
    <n v="625"/>
    <m/>
    <n v="13"/>
    <x v="0"/>
    <x v="2"/>
    <s v="Match"/>
    <x v="1"/>
    <x v="0"/>
  </r>
  <r>
    <x v="10"/>
    <s v="Livon Anti-Frizz Serum"/>
    <s v="Livon Anti-Frizz Serum"/>
    <n v="25000"/>
    <n v="250"/>
    <n v="10"/>
    <n v="3"/>
    <n v="22500"/>
    <n v="225"/>
    <n v="100"/>
    <x v="0"/>
    <n v="100"/>
    <m/>
    <n v="25"/>
    <x v="0"/>
    <x v="2"/>
    <s v="Match"/>
    <x v="1"/>
    <x v="1"/>
  </r>
  <r>
    <x v="10"/>
    <s v="Lifebuoy Germ Protection Care Soap Bar"/>
    <s v="Lifebuoy Germ Protection Care Soap Bar"/>
    <n v="3000"/>
    <n v="30"/>
    <n v="3"/>
    <n v="3"/>
    <n v="2900"/>
    <n v="29"/>
    <n v="100"/>
    <x v="0"/>
    <n v="125"/>
    <m/>
    <n v="1"/>
    <x v="0"/>
    <x v="0"/>
    <s v="Match"/>
    <x v="1"/>
    <x v="1"/>
  </r>
  <r>
    <x v="10"/>
    <s v="Lux International Creamy White Soap Bar"/>
    <s v="Lux International Creamy White Soap Bar"/>
    <n v="7000"/>
    <n v="70"/>
    <n v="10"/>
    <n v="6"/>
    <n v="6300"/>
    <n v="63"/>
    <n v="125"/>
    <x v="0"/>
    <n v="125"/>
    <m/>
    <n v="7"/>
    <x v="0"/>
    <x v="1"/>
    <s v="Match"/>
    <x v="1"/>
    <x v="2"/>
  </r>
  <r>
    <x v="10"/>
    <s v="Godrej Nupur – 100% Pure Henna (Mehendi)"/>
    <s v="Godrej Nupur – 100% Pure Henna (Mehendi)"/>
    <n v="1000"/>
    <n v="10"/>
    <n v="0"/>
    <n v="6"/>
    <n v="1000"/>
    <n v="10"/>
    <n v="18"/>
    <x v="0"/>
    <n v="18"/>
    <m/>
    <n v="0"/>
    <x v="0"/>
    <x v="0"/>
    <s v="Match"/>
    <x v="2"/>
    <x v="1"/>
  </r>
  <r>
    <x v="10"/>
    <s v="Glow &amp; Lovely Advanced Multivitamin Face Cream"/>
    <s v="Glow &amp; Lovely Advanced Multivitamin Face Cream"/>
    <n v="21300"/>
    <n v="213"/>
    <n v="10"/>
    <n v="6"/>
    <n v="19000"/>
    <n v="190"/>
    <n v="110"/>
    <x v="0"/>
    <n v="110"/>
    <m/>
    <n v="23"/>
    <x v="0"/>
    <x v="2"/>
    <s v="Error"/>
    <x v="1"/>
    <x v="2"/>
  </r>
  <r>
    <x v="10"/>
    <s v="Set Wet Style Vertical Hold Hair Gel"/>
    <s v="Set Wet Style Vertical Hold Hair Gel"/>
    <n v="5000"/>
    <n v="50"/>
    <n v="10"/>
    <n v="4"/>
    <n v="4500"/>
    <n v="45"/>
    <n v="50"/>
    <x v="0"/>
    <n v="50"/>
    <m/>
    <n v="5"/>
    <x v="0"/>
    <x v="0"/>
    <s v="Match"/>
    <x v="1"/>
    <x v="1"/>
  </r>
  <r>
    <x v="10"/>
    <s v="Godrej Expert Rich Crème, Natural Black"/>
    <s v="Godrej Expert Rich Crème, Natural Black"/>
    <n v="3000"/>
    <n v="30"/>
    <n v="0"/>
    <n v="6"/>
    <n v="3000"/>
    <n v="30"/>
    <n v="20"/>
    <x v="0"/>
    <n v="20"/>
    <m/>
    <n v="0"/>
    <x v="0"/>
    <x v="0"/>
    <s v="Match"/>
    <x v="2"/>
    <x v="1"/>
  </r>
  <r>
    <x v="10"/>
    <s v="Nycil Germ Expert Cool Herbal Talc"/>
    <s v="Nycil Germ Expert Cool Herbal Talc"/>
    <n v="13000"/>
    <n v="130"/>
    <n v="8"/>
    <n v="1"/>
    <n v="11900"/>
    <n v="119"/>
    <n v="150"/>
    <x v="0"/>
    <n v="200"/>
    <m/>
    <n v="11"/>
    <x v="1"/>
    <x v="1"/>
    <s v="Match"/>
    <x v="1"/>
    <x v="2"/>
  </r>
  <r>
    <x v="10"/>
    <s v="Godrej Expert Creme Hair Natural Brown Colour"/>
    <s v="Godrej Expert Creme Hair Natural Brown Colour"/>
    <n v="3000"/>
    <n v="30"/>
    <n v="0"/>
    <n v="6"/>
    <n v="3000"/>
    <n v="30"/>
    <n v="20"/>
    <x v="0"/>
    <n v="20"/>
    <m/>
    <n v="0"/>
    <x v="0"/>
    <x v="0"/>
    <s v="Match"/>
    <x v="2"/>
    <x v="1"/>
  </r>
  <r>
    <x v="10"/>
    <s v="Veet Sensitive Skin Hair Removal Cream"/>
    <s v="Veet Sensitive Skin Hair Removal Cream"/>
    <n v="13500"/>
    <n v="135"/>
    <n v="5"/>
    <n v="6"/>
    <n v="12800"/>
    <n v="128"/>
    <n v="50"/>
    <x v="0"/>
    <n v="50"/>
    <m/>
    <n v="7"/>
    <x v="0"/>
    <x v="1"/>
    <s v="Match"/>
    <x v="1"/>
    <x v="1"/>
  </r>
  <r>
    <x v="10"/>
    <s v="Closeup Everfresh+ Anti-Germ Gel Toothpaste Red Hot"/>
    <s v="Closeup Everfresh+ Anti-Germ Gel Toothpaste Red Hot"/>
    <n v="5000"/>
    <n v="50"/>
    <n v="2"/>
    <n v="1"/>
    <n v="4900"/>
    <n v="49"/>
    <n v="80"/>
    <x v="0"/>
    <n v="80"/>
    <m/>
    <n v="1"/>
    <x v="1"/>
    <x v="0"/>
    <s v="Match"/>
    <x v="1"/>
    <x v="1"/>
  </r>
  <r>
    <x v="10"/>
    <s v="Pears Pure And Gentle Value Pack Of 3 Bathing Soap"/>
    <s v="Pears Pure And Gentle Value Pack Of 3 Bathing Soap"/>
    <n v="19900"/>
    <n v="199"/>
    <n v="6"/>
    <n v="5"/>
    <n v="18600"/>
    <n v="186"/>
    <n v="375"/>
    <x v="0"/>
    <n v="375"/>
    <m/>
    <n v="13"/>
    <x v="0"/>
    <x v="2"/>
    <s v="Error"/>
    <x v="1"/>
    <x v="2"/>
  </r>
  <r>
    <x v="10"/>
    <s v="Gillette Presto Ready Shaver 5 Cartridges"/>
    <s v="Gillette Presto Ready Shaver 5 Cartridges"/>
    <n v="8800"/>
    <n v="88"/>
    <n v="6"/>
    <n v="6"/>
    <n v="8200"/>
    <n v="82"/>
    <n v="290"/>
    <x v="0"/>
    <n v="5"/>
    <m/>
    <n v="6"/>
    <x v="0"/>
    <x v="1"/>
    <s v="Error"/>
    <x v="1"/>
    <x v="2"/>
  </r>
  <r>
    <x v="10"/>
    <s v="Closeup Everfresh+ Anti-Germ Gel Toothpaste Red Hot"/>
    <s v="Closeup Everfresh+ Anti-Germ Gel Toothpaste Red Hot"/>
    <n v="16000"/>
    <n v="160"/>
    <n v="10"/>
    <n v="4"/>
    <n v="14400"/>
    <n v="144"/>
    <n v="300"/>
    <x v="0"/>
    <n v="300"/>
    <m/>
    <n v="16"/>
    <x v="0"/>
    <x v="1"/>
    <s v="Match"/>
    <x v="1"/>
    <x v="2"/>
  </r>
  <r>
    <x v="10"/>
    <s v="Godrej Expert Rich Crème, Dark Brown"/>
    <s v="Godrej Expert Rich Crème, Dark Brown"/>
    <n v="3000"/>
    <n v="30"/>
    <n v="0"/>
    <n v="4"/>
    <n v="3000"/>
    <n v="30"/>
    <n v="20"/>
    <x v="0"/>
    <n v="20"/>
    <m/>
    <n v="0"/>
    <x v="0"/>
    <x v="0"/>
    <s v="Match"/>
    <x v="2"/>
    <x v="1"/>
  </r>
  <r>
    <x v="10"/>
    <s v="Nivea Soft Light Moisturizer for Face Hand &amp; Body Non-Sticky Cream with Vitamin E &amp; Jojoba Oil"/>
    <s v="Nivea Soft Light Moisturizer for Face Hand &amp; Body Non-Sticky Cream with Vitamin E &amp; Jojoba Oil"/>
    <n v="18500"/>
    <n v="185"/>
    <n v="15"/>
    <n v="3"/>
    <n v="15700"/>
    <n v="157"/>
    <n v="100"/>
    <x v="0"/>
    <n v="100"/>
    <m/>
    <n v="28"/>
    <x v="0"/>
    <x v="2"/>
    <s v="Match"/>
    <x v="1"/>
    <x v="1"/>
  </r>
  <r>
    <x v="10"/>
    <s v="Fiama Gel Bar Celebration Pack Buy 4 Get 1 Free"/>
    <s v="Fiama Gel Bar Celebration Pack Buy 4 Get 1 Free"/>
    <n v="29000"/>
    <n v="290"/>
    <n v="10"/>
    <n v="6"/>
    <n v="26100"/>
    <n v="261"/>
    <n v="625"/>
    <x v="0"/>
    <n v="625"/>
    <m/>
    <n v="29"/>
    <x v="0"/>
    <x v="2"/>
    <s v="Match"/>
    <x v="1"/>
    <x v="0"/>
  </r>
  <r>
    <x v="10"/>
    <s v="Gillette Sensitive Shaving Foam"/>
    <s v="Gillette Sensitive Shaving Foam"/>
    <n v="22500"/>
    <n v="225"/>
    <n v="6"/>
    <n v="4"/>
    <n v="21000"/>
    <n v="210"/>
    <n v="418"/>
    <x v="0"/>
    <n v="418"/>
    <m/>
    <n v="15"/>
    <x v="0"/>
    <x v="2"/>
    <s v="Error"/>
    <x v="1"/>
    <x v="2"/>
  </r>
  <r>
    <x v="10"/>
    <s v="Dove Hair Fall Rescue Shampoo"/>
    <s v="Dove Hair Fall Rescue Shampoo"/>
    <n v="15000"/>
    <n v="150"/>
    <n v="6"/>
    <n v="5"/>
    <n v="14100"/>
    <n v="141"/>
    <n v="180"/>
    <x v="0"/>
    <n v="180"/>
    <m/>
    <n v="9"/>
    <x v="0"/>
    <x v="1"/>
    <s v="Match"/>
    <x v="1"/>
    <x v="2"/>
  </r>
  <r>
    <x v="10"/>
    <s v="Gillette Mach 3 Mens Razor Blades"/>
    <s v="Gillette Mach 3 Mens Razor Blades"/>
    <n v="49900"/>
    <n v="499"/>
    <n v="7"/>
    <n v="4"/>
    <n v="46000"/>
    <n v="460"/>
    <n v="232"/>
    <x v="0"/>
    <n v="4"/>
    <m/>
    <n v="39"/>
    <x v="0"/>
    <x v="2"/>
    <s v="Error"/>
    <x v="1"/>
    <x v="2"/>
  </r>
  <r>
    <x v="10"/>
    <s v="Palmolive Aroma Absolute Relax Shower Gel"/>
    <s v="Palmolive Aroma Absolute Relax Shower Gel"/>
    <n v="19900"/>
    <n v="199"/>
    <n v="20"/>
    <n v="2"/>
    <n v="15900"/>
    <n v="159"/>
    <n v="250"/>
    <x v="0"/>
    <n v="250"/>
    <m/>
    <n v="40"/>
    <x v="1"/>
    <x v="2"/>
    <s v="Match"/>
    <x v="0"/>
    <x v="2"/>
  </r>
  <r>
    <x v="10"/>
    <s v="Godrej Protekt Germ Fighter Handwash"/>
    <s v="Godrej Protekt Germ Fighter Handwash"/>
    <n v="9900"/>
    <n v="99"/>
    <n v="0"/>
    <n v="6"/>
    <n v="9900"/>
    <n v="99"/>
    <n v="750"/>
    <x v="0"/>
    <n v="750"/>
    <m/>
    <n v="0"/>
    <x v="0"/>
    <x v="1"/>
    <s v="Match"/>
    <x v="2"/>
    <x v="0"/>
  </r>
  <r>
    <x v="10"/>
    <s v="Dettol Hand Sanitizer"/>
    <s v="Dettol Hand Sanitizer"/>
    <n v="10000"/>
    <n v="100"/>
    <n v="5"/>
    <n v="6"/>
    <n v="9500"/>
    <n v="95"/>
    <n v="200"/>
    <x v="0"/>
    <n v="200"/>
    <m/>
    <n v="5"/>
    <x v="0"/>
    <x v="1"/>
    <s v="Match"/>
    <x v="1"/>
    <x v="2"/>
  </r>
  <r>
    <x v="10"/>
    <s v="Dabur Amla Hair Oil"/>
    <s v="Dabur Amla Hair Oil"/>
    <n v="8800"/>
    <n v="88"/>
    <n v="0"/>
    <n v="2"/>
    <n v="8800"/>
    <n v="88"/>
    <n v="180"/>
    <x v="0"/>
    <n v="180"/>
    <m/>
    <n v="0"/>
    <x v="1"/>
    <x v="1"/>
    <s v="Match"/>
    <x v="2"/>
    <x v="2"/>
  </r>
  <r>
    <x v="10"/>
    <s v="Dettol Original Liquid Handwash"/>
    <s v="Dettol Original Liquid Handwash"/>
    <n v="8900"/>
    <n v="89"/>
    <n v="4"/>
    <n v="6"/>
    <n v="8500"/>
    <n v="85"/>
    <n v="200"/>
    <x v="0"/>
    <n v="200"/>
    <m/>
    <n v="4"/>
    <x v="0"/>
    <x v="1"/>
    <s v="Match"/>
    <x v="1"/>
    <x v="2"/>
  </r>
  <r>
    <x v="10"/>
    <s v="L'Oreal Paris Total Repair 5 Conditioner"/>
    <s v="L'Oreal Paris Total Repair 5 Conditioner"/>
    <n v="19900"/>
    <n v="199"/>
    <n v="0"/>
    <n v="6"/>
    <n v="19900"/>
    <n v="199"/>
    <n v="192"/>
    <x v="0"/>
    <n v="180"/>
    <m/>
    <n v="0"/>
    <x v="0"/>
    <x v="2"/>
    <s v="Match"/>
    <x v="2"/>
    <x v="2"/>
  </r>
  <r>
    <x v="10"/>
    <s v="Patanjali Saundarya Aloe Vera Gel"/>
    <s v="Patanjali Saundarya Aloe Vera Gel"/>
    <n v="9000"/>
    <n v="90"/>
    <n v="0"/>
    <n v="5"/>
    <n v="9000"/>
    <n v="90"/>
    <n v="150"/>
    <x v="0"/>
    <n v="150"/>
    <m/>
    <n v="0"/>
    <x v="0"/>
    <x v="1"/>
    <s v="Match"/>
    <x v="2"/>
    <x v="2"/>
  </r>
  <r>
    <x v="10"/>
    <s v="Head &amp; Shoulders 2 In 1 Anti Dandruff Shampoo Conditioner"/>
    <s v="Head &amp; Shoulders 2 In 1 Anti Dandruff Shampoo Conditioner"/>
    <n v="19500"/>
    <n v="195"/>
    <n v="10"/>
    <n v="4"/>
    <n v="17400"/>
    <n v="174"/>
    <n v="180"/>
    <x v="0"/>
    <n v="180"/>
    <m/>
    <n v="21"/>
    <x v="0"/>
    <x v="2"/>
    <s v="Error"/>
    <x v="1"/>
    <x v="2"/>
  </r>
  <r>
    <x v="10"/>
    <s v="Clean &amp; Clear Pimple Clearing Face Wash"/>
    <s v="Clean &amp; Clear Pimple Clearing Face Wash"/>
    <n v="13000"/>
    <n v="130"/>
    <n v="10"/>
    <n v="2"/>
    <n v="11700"/>
    <n v="117"/>
    <n v="80"/>
    <x v="0"/>
    <n v="80"/>
    <m/>
    <n v="13"/>
    <x v="1"/>
    <x v="1"/>
    <s v="Match"/>
    <x v="1"/>
    <x v="1"/>
  </r>
  <r>
    <x v="10"/>
    <s v="Himalaya Anti Dandruff Shampoo"/>
    <s v="Himalaya Anti Dandruff Shampoo"/>
    <n v="14000"/>
    <n v="140"/>
    <n v="8"/>
    <n v="2"/>
    <n v="12800"/>
    <n v="128"/>
    <n v="200"/>
    <x v="0"/>
    <n v="200"/>
    <m/>
    <n v="12"/>
    <x v="1"/>
    <x v="1"/>
    <s v="Error"/>
    <x v="1"/>
    <x v="2"/>
  </r>
  <r>
    <x v="10"/>
    <s v="Stayfree Secure Dry Cover Regular Sanitary Pad With Wings"/>
    <s v="Stayfree Secure Dry Cover Regular Sanitary Pad With Wings"/>
    <n v="3000"/>
    <n v="30"/>
    <n v="3"/>
    <n v="6"/>
    <n v="2900"/>
    <n v="29"/>
    <n v="406"/>
    <x v="0"/>
    <n v="7"/>
    <m/>
    <n v="1"/>
    <x v="0"/>
    <x v="0"/>
    <s v="Match"/>
    <x v="1"/>
    <x v="2"/>
  </r>
  <r>
    <x v="10"/>
    <s v="Savlon Moisture Shield Hand Wash"/>
    <s v="Savlon Moisture Shield Hand Wash"/>
    <n v="9900"/>
    <n v="99"/>
    <n v="4"/>
    <n v="6"/>
    <n v="9500"/>
    <n v="95"/>
    <n v="750"/>
    <x v="0"/>
    <n v="750"/>
    <m/>
    <n v="4"/>
    <x v="0"/>
    <x v="1"/>
    <s v="Match"/>
    <x v="1"/>
    <x v="0"/>
  </r>
  <r>
    <x v="10"/>
    <s v="Dove Intense Repair Conditioner"/>
    <s v="Dove Intense Repair Conditioner"/>
    <n v="19000"/>
    <n v="190"/>
    <n v="14"/>
    <n v="6"/>
    <n v="16200"/>
    <n v="162"/>
    <n v="175"/>
    <x v="0"/>
    <n v="80"/>
    <m/>
    <n v="28"/>
    <x v="0"/>
    <x v="2"/>
    <s v="Error"/>
    <x v="1"/>
    <x v="2"/>
  </r>
  <r>
    <x v="10"/>
    <s v="Dabur Gulabari Rose Glow Face Cleanse"/>
    <s v="Dabur Gulabari Rose Glow Face Cleanse"/>
    <n v="7500"/>
    <n v="75"/>
    <n v="5"/>
    <n v="4"/>
    <n v="7100"/>
    <n v="71"/>
    <n v="100"/>
    <x v="0"/>
    <n v="100"/>
    <m/>
    <n v="4"/>
    <x v="0"/>
    <x v="1"/>
    <s v="Match"/>
    <x v="1"/>
    <x v="1"/>
  </r>
  <r>
    <x v="10"/>
    <s v="Parachute Jasmine Hair Oil"/>
    <s v="Parachute Jasmine Hair Oil"/>
    <n v="8200"/>
    <n v="82"/>
    <n v="9"/>
    <n v="6"/>
    <n v="7400"/>
    <n v="74"/>
    <n v="190"/>
    <x v="0"/>
    <n v="190"/>
    <m/>
    <n v="8"/>
    <x v="0"/>
    <x v="1"/>
    <s v="Error"/>
    <x v="1"/>
    <x v="2"/>
  </r>
  <r>
    <x v="10"/>
    <s v="Johnson's Baby Skincare Wipes"/>
    <s v="Johnson's Baby Skincare Wipes"/>
    <n v="7900"/>
    <n v="79"/>
    <n v="6"/>
    <n v="6"/>
    <n v="7400"/>
    <n v="74"/>
    <n v="1160"/>
    <x v="0"/>
    <n v="20"/>
    <m/>
    <n v="5"/>
    <x v="0"/>
    <x v="1"/>
    <s v="Match"/>
    <x v="1"/>
    <x v="0"/>
  </r>
  <r>
    <x v="10"/>
    <s v="Dettol Skincare Liquid Hand Wash"/>
    <s v="Dettol Skincare Liquid Hand Wash"/>
    <n v="7900"/>
    <n v="79"/>
    <n v="0"/>
    <n v="6"/>
    <n v="7900"/>
    <n v="79"/>
    <n v="200"/>
    <x v="0"/>
    <n v="200"/>
    <m/>
    <n v="0"/>
    <x v="0"/>
    <x v="1"/>
    <s v="Match"/>
    <x v="2"/>
    <x v="2"/>
  </r>
  <r>
    <x v="10"/>
    <s v="Old Spice Original Lather Shaving Cream"/>
    <s v="Old Spice Original Lather Shaving Cream"/>
    <n v="7500"/>
    <n v="75"/>
    <n v="9"/>
    <n v="6"/>
    <n v="6800"/>
    <n v="68"/>
    <n v="70"/>
    <x v="0"/>
    <n v="70"/>
    <m/>
    <n v="7"/>
    <x v="0"/>
    <x v="1"/>
    <s v="Match"/>
    <x v="1"/>
    <x v="1"/>
  </r>
  <r>
    <x v="10"/>
    <s v="Veet Hair Removal Cream Dry Skin"/>
    <s v="Veet Hair Removal Cream Dry Skin"/>
    <n v="13500"/>
    <n v="135"/>
    <n v="5"/>
    <n v="5"/>
    <n v="12800"/>
    <n v="128"/>
    <n v="50"/>
    <x v="0"/>
    <n v="50"/>
    <m/>
    <n v="7"/>
    <x v="0"/>
    <x v="1"/>
    <s v="Match"/>
    <x v="1"/>
    <x v="1"/>
  </r>
  <r>
    <x v="10"/>
    <s v="L'Oreal Paris Total Repair 5 Shampoo"/>
    <s v="L'Oreal Paris Total Repair 5 Shampoo"/>
    <n v="26500"/>
    <n v="265"/>
    <n v="0"/>
    <n v="2"/>
    <n v="26500"/>
    <n v="265"/>
    <n v="396"/>
    <x v="0"/>
    <n v="360"/>
    <m/>
    <n v="0"/>
    <x v="1"/>
    <x v="2"/>
    <s v="Match"/>
    <x v="2"/>
    <x v="2"/>
  </r>
  <r>
    <x v="10"/>
    <s v="Fiama Menthol &amp; Magnolia Cooling Gel Bar Soap"/>
    <s v="Fiama Menthol &amp; Magnolia Cooling Gel Bar Soap"/>
    <n v="16000"/>
    <n v="160"/>
    <n v="11"/>
    <n v="6"/>
    <n v="14100"/>
    <n v="141"/>
    <n v="375"/>
    <x v="0"/>
    <n v="375"/>
    <m/>
    <n v="19"/>
    <x v="0"/>
    <x v="1"/>
    <s v="Error"/>
    <x v="1"/>
    <x v="2"/>
  </r>
  <r>
    <x v="10"/>
    <s v="Nivea Lip Balm Original Care for 24h Moisture with Shea Butter &amp; Natural Oils"/>
    <s v="Nivea Lip Balm Original Care for 24h Moisture with Shea Butter &amp; Natural Oils"/>
    <n v="14000"/>
    <n v="140"/>
    <n v="15"/>
    <n v="6"/>
    <n v="11900"/>
    <n v="119"/>
    <n v="5"/>
    <x v="0"/>
    <n v="4"/>
    <m/>
    <n v="21"/>
    <x v="0"/>
    <x v="1"/>
    <s v="Match"/>
    <x v="1"/>
    <x v="1"/>
  </r>
  <r>
    <x v="10"/>
    <s v="Oral-B Charcoal Deep Clean Stain Removal Toothbrush Soft"/>
    <s v="Oral-B Charcoal Deep Clean Stain Removal Toothbrush Soft"/>
    <n v="9900"/>
    <n v="99"/>
    <n v="0"/>
    <n v="3"/>
    <n v="9900"/>
    <n v="99"/>
    <n v="232"/>
    <x v="0"/>
    <n v="4"/>
    <m/>
    <n v="0"/>
    <x v="0"/>
    <x v="1"/>
    <s v="Match"/>
    <x v="2"/>
    <x v="2"/>
  </r>
  <r>
    <x v="10"/>
    <s v="Neutrogena Ultra Sheer Dry Touch SPF 50+ Sunblock Sunscreen Lotion"/>
    <s v="Neutrogena Ultra Sheer Dry Touch SPF 50+ Sunblock Sunscreen Lotion"/>
    <n v="25000"/>
    <n v="250"/>
    <n v="10"/>
    <n v="3"/>
    <n v="22500"/>
    <n v="225"/>
    <n v="30"/>
    <x v="0"/>
    <n v="30"/>
    <m/>
    <n v="25"/>
    <x v="0"/>
    <x v="2"/>
    <s v="Match"/>
    <x v="1"/>
    <x v="1"/>
  </r>
  <r>
    <x v="10"/>
    <s v="Clinic Plus Strong &amp; Long Health Shampoo"/>
    <s v="Clinic Plus Strong &amp; Long Health Shampoo"/>
    <n v="49900"/>
    <n v="499"/>
    <n v="10"/>
    <n v="3"/>
    <n v="44900"/>
    <n v="449"/>
    <n v="650"/>
    <x v="0"/>
    <n v="650"/>
    <m/>
    <n v="50"/>
    <x v="0"/>
    <x v="2"/>
    <s v="Match"/>
    <x v="1"/>
    <x v="0"/>
  </r>
  <r>
    <x v="10"/>
    <s v="Johnson's Baby No More Tears Baby Shampoo"/>
    <s v="Johnson's Baby No More Tears Baby Shampoo"/>
    <n v="9800"/>
    <n v="98"/>
    <n v="0"/>
    <n v="5"/>
    <n v="9800"/>
    <n v="98"/>
    <n v="100"/>
    <x v="0"/>
    <n v="100"/>
    <m/>
    <n v="0"/>
    <x v="0"/>
    <x v="1"/>
    <s v="Match"/>
    <x v="2"/>
    <x v="1"/>
  </r>
  <r>
    <x v="10"/>
    <s v="Colgate Zig Zag Toothbrush"/>
    <s v="Colgate Zig Zag Toothbrush"/>
    <n v="12000"/>
    <n v="120"/>
    <n v="0"/>
    <n v="3"/>
    <n v="12000"/>
    <n v="120"/>
    <n v="348"/>
    <x v="0"/>
    <n v="6"/>
    <m/>
    <n v="0"/>
    <x v="0"/>
    <x v="1"/>
    <s v="Match"/>
    <x v="2"/>
    <x v="2"/>
  </r>
  <r>
    <x v="10"/>
    <s v="Savlon Moisture Shield Germ Protection Handwash Refill (Buy 1 Get 1 Free)"/>
    <s v="Savlon Moisture Shield Germ Protection Handwash Refill (Buy 1 Get 1 Free)"/>
    <n v="18900"/>
    <n v="189"/>
    <n v="0"/>
    <n v="6"/>
    <n v="18900"/>
    <n v="189"/>
    <n v="1500"/>
    <x v="0"/>
    <n v="1500"/>
    <m/>
    <n v="0"/>
    <x v="0"/>
    <x v="2"/>
    <s v="Match"/>
    <x v="2"/>
    <x v="0"/>
  </r>
  <r>
    <x v="10"/>
    <s v="Colgate Sensitive Everyday Protection Anticavity Toothpaste"/>
    <s v="Colgate Sensitive Everyday Protection Anticavity Toothpaste"/>
    <n v="7500"/>
    <n v="75"/>
    <n v="0"/>
    <n v="6"/>
    <n v="7500"/>
    <n v="75"/>
    <n v="40"/>
    <x v="0"/>
    <n v="40"/>
    <m/>
    <n v="0"/>
    <x v="0"/>
    <x v="1"/>
    <s v="Match"/>
    <x v="2"/>
    <x v="1"/>
  </r>
  <r>
    <x v="10"/>
    <s v="Whisper Ultra Soft XL+ Sanitary Pads"/>
    <s v="Whisper Ultra Soft XL+ Sanitary Pads"/>
    <n v="33000"/>
    <n v="330"/>
    <n v="2"/>
    <n v="6"/>
    <n v="32300"/>
    <n v="323"/>
    <n v="30"/>
    <x v="0"/>
    <n v="30"/>
    <m/>
    <n v="7"/>
    <x v="0"/>
    <x v="2"/>
    <s v="Match"/>
    <x v="1"/>
    <x v="1"/>
  </r>
  <r>
    <x v="10"/>
    <s v="Garnier Colour Naturals Hair Colour - 1 Natural Black"/>
    <s v="Garnier Colour Naturals Hair Colour - 1 Natural Black"/>
    <n v="8000"/>
    <n v="80"/>
    <n v="0"/>
    <n v="1"/>
    <n v="8000"/>
    <n v="80"/>
    <n v="60"/>
    <x v="0"/>
    <n v="60"/>
    <m/>
    <n v="0"/>
    <x v="1"/>
    <x v="1"/>
    <s v="Match"/>
    <x v="2"/>
    <x v="1"/>
  </r>
  <r>
    <x v="10"/>
    <s v="Axe Pulse Men's Deodorant"/>
    <s v="Axe Pulse Men's Deodorant"/>
    <n v="21000"/>
    <n v="210"/>
    <n v="0"/>
    <n v="6"/>
    <n v="21000"/>
    <n v="210"/>
    <n v="150"/>
    <x v="0"/>
    <n v="150"/>
    <m/>
    <n v="0"/>
    <x v="0"/>
    <x v="2"/>
    <s v="Match"/>
    <x v="2"/>
    <x v="2"/>
  </r>
  <r>
    <x v="10"/>
    <s v="Colgate Zigzag Charcoal Soft Bristle Toothbrush - 4 Pcs"/>
    <s v="Colgate Zigzag Charcoal Soft Bristle Toothbrush - 4 Pcs"/>
    <n v="9900"/>
    <n v="99"/>
    <n v="0"/>
    <n v="6"/>
    <n v="9900"/>
    <n v="99"/>
    <n v="232"/>
    <x v="0"/>
    <n v="4"/>
    <m/>
    <n v="0"/>
    <x v="0"/>
    <x v="1"/>
    <s v="Match"/>
    <x v="2"/>
    <x v="2"/>
  </r>
  <r>
    <x v="10"/>
    <s v="Whisper Ultra Clean Wings XL+ Pouch"/>
    <s v="Whisper Ultra Clean Wings XL+ Pouch"/>
    <n v="44900"/>
    <n v="449"/>
    <n v="7"/>
    <n v="6"/>
    <n v="41500"/>
    <n v="415"/>
    <n v="44"/>
    <x v="0"/>
    <n v="44"/>
    <m/>
    <n v="34"/>
    <x v="0"/>
    <x v="2"/>
    <s v="Error"/>
    <x v="1"/>
    <x v="1"/>
  </r>
  <r>
    <x v="10"/>
    <s v="Whisper Choice Regular Sanitary Pads"/>
    <s v="Whisper Choice Regular Sanitary Pads"/>
    <n v="9000"/>
    <n v="90"/>
    <n v="0"/>
    <n v="6"/>
    <n v="9000"/>
    <n v="90"/>
    <n v="1160"/>
    <x v="0"/>
    <n v="20"/>
    <m/>
    <n v="0"/>
    <x v="0"/>
    <x v="1"/>
    <s v="Match"/>
    <x v="2"/>
    <x v="0"/>
  </r>
  <r>
    <x v="10"/>
    <s v="Axe Dark Temptation Men's Deodorant"/>
    <s v="Axe Dark Temptation Men's Deodorant"/>
    <n v="21000"/>
    <n v="210"/>
    <n v="7"/>
    <n v="5"/>
    <n v="19400"/>
    <n v="194"/>
    <n v="150"/>
    <x v="0"/>
    <n v="150"/>
    <m/>
    <n v="16"/>
    <x v="0"/>
    <x v="2"/>
    <s v="Error"/>
    <x v="1"/>
    <x v="2"/>
  </r>
  <r>
    <x v="10"/>
    <s v="Head &amp; Shoulders Anti-Dandruff Smooth &amp; Silky Shampoo"/>
    <s v="Head &amp; Shoulders Anti-Dandruff Smooth &amp; Silky Shampoo"/>
    <n v="15000"/>
    <n v="150"/>
    <n v="0"/>
    <n v="4"/>
    <n v="15000"/>
    <n v="150"/>
    <n v="180"/>
    <x v="0"/>
    <n v="180"/>
    <m/>
    <n v="0"/>
    <x v="0"/>
    <x v="2"/>
    <s v="Match"/>
    <x v="2"/>
    <x v="2"/>
  </r>
  <r>
    <x v="10"/>
    <s v="Clinic Plus Strength &amp; Shine Shampoo With Egg Protein"/>
    <s v="Clinic Plus Strength &amp; Shine Shampoo With Egg Protein"/>
    <n v="10500"/>
    <n v="105"/>
    <n v="0"/>
    <n v="2"/>
    <n v="10500"/>
    <n v="105"/>
    <n v="175"/>
    <x v="0"/>
    <n v="175"/>
    <m/>
    <n v="0"/>
    <x v="1"/>
    <x v="1"/>
    <s v="Match"/>
    <x v="2"/>
    <x v="2"/>
  </r>
  <r>
    <x v="10"/>
    <s v="Engage M1 Perfume Spray for Men"/>
    <s v="Engage M1 Perfume Spray for Men"/>
    <n v="21000"/>
    <n v="210"/>
    <n v="7"/>
    <n v="6"/>
    <n v="19400"/>
    <n v="194"/>
    <n v="120"/>
    <x v="0"/>
    <n v="120"/>
    <m/>
    <n v="16"/>
    <x v="0"/>
    <x v="2"/>
    <s v="Error"/>
    <x v="1"/>
    <x v="2"/>
  </r>
  <r>
    <x v="10"/>
    <s v="Tresemme Keratin Smooth Conditioner"/>
    <s v="Tresemme Keratin Smooth Conditioner"/>
    <n v="38000"/>
    <n v="380"/>
    <n v="0"/>
    <n v="3"/>
    <n v="38000"/>
    <n v="380"/>
    <n v="340"/>
    <x v="0"/>
    <n v="340"/>
    <m/>
    <n v="0"/>
    <x v="0"/>
    <x v="2"/>
    <s v="Match"/>
    <x v="2"/>
    <x v="2"/>
  </r>
  <r>
    <x v="10"/>
    <s v="Garnier Color Naturals Crème Hair Color, Shade 5 Light Brown"/>
    <s v="Garnier Color Naturals Crème Hair Color, Shade 5 Light Brown"/>
    <n v="18000"/>
    <n v="180"/>
    <n v="0"/>
    <n v="1"/>
    <n v="18000"/>
    <n v="180"/>
    <n v="100"/>
    <x v="0"/>
    <n v="100"/>
    <m/>
    <n v="0"/>
    <x v="1"/>
    <x v="2"/>
    <s v="Match"/>
    <x v="2"/>
    <x v="1"/>
  </r>
  <r>
    <x v="10"/>
    <s v="Origami Aloe Vera Wipes"/>
    <s v="Origami Aloe Vera Wipes"/>
    <n v="7500"/>
    <n v="75"/>
    <n v="13"/>
    <n v="4"/>
    <n v="6500"/>
    <n v="65"/>
    <n v="25"/>
    <x v="0"/>
    <n v="25"/>
    <m/>
    <n v="10"/>
    <x v="0"/>
    <x v="1"/>
    <s v="Match"/>
    <x v="1"/>
    <x v="1"/>
  </r>
  <r>
    <x v="10"/>
    <s v="Engage Drizzle Deodorant For Women, Floral And Lavender, Skin Friendly"/>
    <s v="Engage Drizzle Deodorant For Women, Floral And Lavender, Skin Friendly"/>
    <n v="19500"/>
    <n v="195"/>
    <n v="10"/>
    <n v="6"/>
    <n v="17400"/>
    <n v="174"/>
    <n v="150"/>
    <x v="0"/>
    <n v="150"/>
    <m/>
    <n v="21"/>
    <x v="0"/>
    <x v="2"/>
    <s v="Error"/>
    <x v="1"/>
    <x v="2"/>
  </r>
  <r>
    <x v="10"/>
    <s v="Gellette Presto Ready Shaver"/>
    <s v="Gellette Presto Ready Shaver"/>
    <n v="2000"/>
    <n v="20"/>
    <n v="0"/>
    <n v="1"/>
    <n v="2000"/>
    <n v="20"/>
    <n v="58"/>
    <x v="0"/>
    <n v="1"/>
    <m/>
    <n v="0"/>
    <x v="1"/>
    <x v="0"/>
    <s v="Match"/>
    <x v="2"/>
    <x v="1"/>
  </r>
  <r>
    <x v="10"/>
    <s v="Colgate Max Fresh Plax Mouthwash - Fresh Mint"/>
    <s v="Colgate Max Fresh Plax Mouthwash - Fresh Mint"/>
    <n v="15000"/>
    <n v="150"/>
    <n v="20"/>
    <n v="5"/>
    <n v="12000"/>
    <n v="120"/>
    <n v="250"/>
    <x v="0"/>
    <n v="250"/>
    <m/>
    <n v="30"/>
    <x v="0"/>
    <x v="1"/>
    <s v="Match"/>
    <x v="0"/>
    <x v="2"/>
  </r>
  <r>
    <x v="10"/>
    <s v="Colgate Zig Zag Charcoal Medium Toothbrush 4 Pcs"/>
    <s v="Colgate Zig Zag Charcoal Medium Toothbrush 4 Pcs"/>
    <n v="9900"/>
    <n v="99"/>
    <n v="0"/>
    <n v="6"/>
    <n v="9900"/>
    <n v="99"/>
    <n v="232"/>
    <x v="0"/>
    <n v="4"/>
    <m/>
    <n v="0"/>
    <x v="0"/>
    <x v="1"/>
    <s v="Match"/>
    <x v="2"/>
    <x v="2"/>
  </r>
  <r>
    <x v="10"/>
    <s v="Godrej Protekt"/>
    <s v="Godrej Protekt"/>
    <n v="9900"/>
    <n v="99"/>
    <n v="0"/>
    <n v="3"/>
    <n v="9900"/>
    <n v="99"/>
    <n v="750"/>
    <x v="0"/>
    <n v="750"/>
    <m/>
    <n v="0"/>
    <x v="0"/>
    <x v="1"/>
    <s v="Match"/>
    <x v="2"/>
    <x v="0"/>
  </r>
  <r>
    <x v="10"/>
    <s v="Colgate Total Charcoal Anticavity Toothpaste"/>
    <s v="Colgate Total Charcoal Anticavity Toothpaste"/>
    <n v="11000"/>
    <n v="110"/>
    <n v="10"/>
    <n v="3"/>
    <n v="9900"/>
    <n v="99"/>
    <n v="120"/>
    <x v="0"/>
    <n v="120"/>
    <m/>
    <n v="11"/>
    <x v="0"/>
    <x v="1"/>
    <s v="Match"/>
    <x v="1"/>
    <x v="2"/>
  </r>
  <r>
    <x v="10"/>
    <s v="Colgate Kids 0-2 Extra Soft Tooth Brush"/>
    <s v="Colgate Kids 0-2 Extra Soft Tooth Brush"/>
    <n v="3000"/>
    <n v="30"/>
    <n v="16"/>
    <n v="6"/>
    <n v="2500"/>
    <n v="25"/>
    <n v="58"/>
    <x v="0"/>
    <n v="1"/>
    <m/>
    <n v="5"/>
    <x v="0"/>
    <x v="0"/>
    <s v="Error"/>
    <x v="0"/>
    <x v="1"/>
  </r>
  <r>
    <x v="10"/>
    <s v="Gillete Mach3"/>
    <s v="Gillete Mach3"/>
    <n v="26000"/>
    <n v="260"/>
    <n v="10"/>
    <n v="6"/>
    <n v="23400"/>
    <n v="234"/>
    <n v="116"/>
    <x v="0"/>
    <n v="2"/>
    <m/>
    <n v="26"/>
    <x v="0"/>
    <x v="2"/>
    <s v="Match"/>
    <x v="1"/>
    <x v="2"/>
  </r>
  <r>
    <x v="10"/>
    <s v="Maybelline New York Colossal Kajal Black"/>
    <s v="Maybelline New York Colossal Kajal Black"/>
    <n v="14900"/>
    <n v="149"/>
    <n v="0"/>
    <n v="2"/>
    <n v="14900"/>
    <n v="149"/>
    <n v="0"/>
    <x v="0"/>
    <n v="0"/>
    <m/>
    <n v="0"/>
    <x v="1"/>
    <x v="1"/>
    <s v="Match"/>
    <x v="2"/>
    <x v="1"/>
  </r>
  <r>
    <x v="10"/>
    <s v="Godrej Cinthol Lime Talc"/>
    <s v="Godrej Cinthol Lime Talc"/>
    <n v="5500"/>
    <n v="55"/>
    <n v="0"/>
    <n v="3"/>
    <n v="5500"/>
    <n v="55"/>
    <n v="100"/>
    <x v="0"/>
    <n v="100"/>
    <m/>
    <n v="0"/>
    <x v="0"/>
    <x v="1"/>
    <s v="Match"/>
    <x v="2"/>
    <x v="1"/>
  </r>
  <r>
    <x v="10"/>
    <s v="Hamam Soap Bar Neem Tulsi and Aloe Vera"/>
    <s v="Hamam Soap Bar Neem Tulsi and Aloe Vera"/>
    <n v="5800"/>
    <n v="58"/>
    <n v="0"/>
    <n v="6"/>
    <n v="5800"/>
    <n v="58"/>
    <n v="150"/>
    <x v="0"/>
    <n v="150"/>
    <m/>
    <n v="0"/>
    <x v="0"/>
    <x v="1"/>
    <s v="Match"/>
    <x v="2"/>
    <x v="2"/>
  </r>
  <r>
    <x v="10"/>
    <s v="Godrej Expert Rich Crème, Burgundy"/>
    <s v="Godrej Expert Rich Crème, Burgundy"/>
    <n v="3300"/>
    <n v="33"/>
    <n v="0"/>
    <n v="6"/>
    <n v="3300"/>
    <n v="33"/>
    <n v="20"/>
    <x v="0"/>
    <n v="20"/>
    <m/>
    <n v="0"/>
    <x v="0"/>
    <x v="0"/>
    <s v="Match"/>
    <x v="2"/>
    <x v="1"/>
  </r>
  <r>
    <x v="10"/>
    <s v="Colgate Gentle Sensitive+ Toothbrush Pack Of 4"/>
    <s v="Colgate Gentle Sensitive+ Toothbrush Pack Of 4"/>
    <n v="12000"/>
    <n v="120"/>
    <n v="10"/>
    <n v="4"/>
    <n v="10800"/>
    <n v="108"/>
    <n v="232"/>
    <x v="0"/>
    <n v="4"/>
    <m/>
    <n v="12"/>
    <x v="0"/>
    <x v="1"/>
    <s v="Match"/>
    <x v="1"/>
    <x v="2"/>
  </r>
  <r>
    <x v="10"/>
    <s v="Nivea Creme All Season Multi-Purpose Cream"/>
    <s v="Nivea Creme All Season Multi-Purpose Cream"/>
    <n v="17500"/>
    <n v="175"/>
    <n v="10"/>
    <n v="4"/>
    <n v="15700"/>
    <n v="157"/>
    <n v="100"/>
    <x v="0"/>
    <n v="100"/>
    <m/>
    <n v="18"/>
    <x v="0"/>
    <x v="2"/>
    <s v="Match"/>
    <x v="1"/>
    <x v="1"/>
  </r>
  <r>
    <x v="10"/>
    <s v="Oral-B Charcoal Deep Clean Stain Removal Toothbrush Medium"/>
    <s v="Oral-B Charcoal Deep Clean Stain Removal Toothbrush Medium"/>
    <n v="9900"/>
    <n v="99"/>
    <n v="0"/>
    <n v="1"/>
    <n v="9900"/>
    <n v="99"/>
    <n v="232"/>
    <x v="0"/>
    <n v="4"/>
    <m/>
    <n v="0"/>
    <x v="1"/>
    <x v="1"/>
    <s v="Match"/>
    <x v="2"/>
    <x v="2"/>
  </r>
  <r>
    <x v="10"/>
    <s v="Mamaearth 100% Natural Berry Blast Kids Toothpaste"/>
    <s v="Mamaearth 100% Natural Berry Blast Kids Toothpaste"/>
    <n v="14900"/>
    <n v="149"/>
    <n v="10"/>
    <n v="4"/>
    <n v="13400"/>
    <n v="134"/>
    <n v="50"/>
    <x v="0"/>
    <n v="50"/>
    <m/>
    <n v="15"/>
    <x v="0"/>
    <x v="1"/>
    <s v="Match"/>
    <x v="1"/>
    <x v="1"/>
  </r>
  <r>
    <x v="10"/>
    <s v="HImalaya Gentle Baby Wipes"/>
    <s v="HImalaya Gentle Baby Wipes"/>
    <n v="20000"/>
    <n v="200"/>
    <n v="10"/>
    <n v="3"/>
    <n v="18000"/>
    <n v="180"/>
    <n v="72"/>
    <x v="0"/>
    <n v="72"/>
    <m/>
    <n v="20"/>
    <x v="0"/>
    <x v="2"/>
    <s v="Match"/>
    <x v="1"/>
    <x v="1"/>
  </r>
  <r>
    <x v="10"/>
    <s v="Stayfree Dry Max All Night XL Dry Cover Sanitary Pads"/>
    <s v="Stayfree Dry Max All Night XL Dry Cover Sanitary Pads"/>
    <n v="34000"/>
    <n v="340"/>
    <n v="12"/>
    <n v="6"/>
    <n v="29800"/>
    <n v="298"/>
    <n v="28"/>
    <x v="0"/>
    <n v="28"/>
    <m/>
    <n v="42"/>
    <x v="0"/>
    <x v="2"/>
    <s v="Match"/>
    <x v="1"/>
    <x v="1"/>
  </r>
  <r>
    <x v="10"/>
    <s v="L'Oreal Paris Excellence Creme Hair Color, 1 Black"/>
    <s v="L'Oreal Paris Excellence Creme Hair Color, 1 Black"/>
    <n v="62000"/>
    <n v="620"/>
    <n v="0"/>
    <n v="1"/>
    <n v="62000"/>
    <n v="620"/>
    <n v="172"/>
    <x v="0"/>
    <n v="172"/>
    <m/>
    <n v="0"/>
    <x v="1"/>
    <x v="2"/>
    <s v="Match"/>
    <x v="2"/>
    <x v="2"/>
  </r>
  <r>
    <x v="10"/>
    <s v="Fem Fairness Naturals Saffron Skin Bleach"/>
    <s v="Fem Fairness Naturals Saffron Skin Bleach"/>
    <n v="8500"/>
    <n v="85"/>
    <n v="15"/>
    <n v="4"/>
    <n v="7200"/>
    <n v="72"/>
    <n v="64"/>
    <x v="0"/>
    <n v="64"/>
    <m/>
    <n v="13"/>
    <x v="0"/>
    <x v="1"/>
    <s v="Match"/>
    <x v="1"/>
    <x v="1"/>
  </r>
  <r>
    <x v="10"/>
    <s v="Engage Woman Blush Body Deo Spray"/>
    <s v="Engage Woman Blush Body Deo Spray"/>
    <n v="19500"/>
    <n v="195"/>
    <n v="10"/>
    <n v="5"/>
    <n v="17400"/>
    <n v="174"/>
    <n v="150"/>
    <x v="0"/>
    <n v="150"/>
    <m/>
    <n v="21"/>
    <x v="0"/>
    <x v="2"/>
    <s v="Error"/>
    <x v="1"/>
    <x v="2"/>
  </r>
  <r>
    <x v="10"/>
    <s v="Dove Pink Rosa Beauty Bathinhg Bar"/>
    <s v="Dove Pink Rosa Beauty Bathinhg Bar"/>
    <n v="6000"/>
    <n v="60"/>
    <n v="0"/>
    <n v="6"/>
    <n v="6000"/>
    <n v="60"/>
    <n v="100"/>
    <x v="0"/>
    <n v="100"/>
    <m/>
    <n v="0"/>
    <x v="0"/>
    <x v="1"/>
    <s v="Match"/>
    <x v="2"/>
    <x v="1"/>
  </r>
  <r>
    <x v="10"/>
    <s v="Sebamed Cleansing Bar"/>
    <s v="Sebamed Cleansing Bar"/>
    <n v="9900"/>
    <n v="99"/>
    <n v="10"/>
    <n v="4"/>
    <n v="8900"/>
    <n v="89"/>
    <n v="100"/>
    <x v="0"/>
    <n v="100"/>
    <m/>
    <n v="10"/>
    <x v="0"/>
    <x v="1"/>
    <s v="Match"/>
    <x v="1"/>
    <x v="1"/>
  </r>
  <r>
    <x v="10"/>
    <s v="Pampers Premium Care Pants - Large"/>
    <s v="Pampers Premium Care Pants - Large"/>
    <n v="109900"/>
    <n v="1099"/>
    <n v="18"/>
    <n v="2"/>
    <n v="89900"/>
    <n v="899"/>
    <n v="44"/>
    <x v="0"/>
    <n v="44"/>
    <m/>
    <n v="200"/>
    <x v="1"/>
    <x v="2"/>
    <s v="Match"/>
    <x v="0"/>
    <x v="1"/>
  </r>
  <r>
    <x v="10"/>
    <s v="Nivea Women Deodorant Fresh Natural Long Lasting Freshness &amp; 48h Protection"/>
    <s v="Nivea Women Deodorant Fresh Natural Long Lasting Freshness &amp; 48h Protection"/>
    <n v="19900"/>
    <n v="199"/>
    <n v="20"/>
    <n v="2"/>
    <n v="15900"/>
    <n v="159"/>
    <n v="150"/>
    <x v="0"/>
    <n v="150"/>
    <m/>
    <n v="40"/>
    <x v="1"/>
    <x v="2"/>
    <s v="Match"/>
    <x v="0"/>
    <x v="2"/>
  </r>
  <r>
    <x v="10"/>
    <s v="L'Oreal Paris Excellence Creme Hair Color, 3 Dark Brown/Natural Darkest Brown"/>
    <s v="L'Oreal Paris Excellence Creme Hair Color, 3 Dark Brown/Natural Darkest Brown"/>
    <n v="62000"/>
    <n v="620"/>
    <n v="0"/>
    <n v="6"/>
    <n v="62000"/>
    <n v="620"/>
    <n v="172"/>
    <x v="0"/>
    <n v="172"/>
    <m/>
    <n v="0"/>
    <x v="0"/>
    <x v="2"/>
    <s v="Match"/>
    <x v="2"/>
    <x v="2"/>
  </r>
  <r>
    <x v="10"/>
    <s v="Patanjali Kesh Kanti Natural Hair Cleanser"/>
    <s v="Patanjali Kesh Kanti Natural Hair Cleanser"/>
    <n v="7500"/>
    <n v="75"/>
    <n v="9"/>
    <n v="4"/>
    <n v="6800"/>
    <n v="68"/>
    <n v="200"/>
    <x v="0"/>
    <n v="200"/>
    <m/>
    <n v="7"/>
    <x v="0"/>
    <x v="1"/>
    <s v="Match"/>
    <x v="1"/>
    <x v="2"/>
  </r>
  <r>
    <x v="10"/>
    <s v="Godrej No.1 Bathing Soap – Lime &amp; Aloe Vera"/>
    <s v="Godrej No.1 Bathing Soap – Lime &amp; Aloe Vera"/>
    <n v="14900"/>
    <n v="149"/>
    <n v="0"/>
    <n v="6"/>
    <n v="14900"/>
    <n v="149"/>
    <n v="600"/>
    <x v="0"/>
    <n v="600"/>
    <m/>
    <n v="0"/>
    <x v="0"/>
    <x v="1"/>
    <s v="Match"/>
    <x v="2"/>
    <x v="0"/>
  </r>
  <r>
    <x v="10"/>
    <s v="Pantene Advanced Control Hair Fall Solution Shampoo"/>
    <s v="Pantene Advanced Control Hair Fall Solution Shampoo"/>
    <n v="12000"/>
    <n v="120"/>
    <n v="6"/>
    <n v="5"/>
    <n v="11200"/>
    <n v="112"/>
    <n v="180"/>
    <x v="0"/>
    <n v="180"/>
    <m/>
    <n v="8"/>
    <x v="0"/>
    <x v="1"/>
    <s v="Error"/>
    <x v="1"/>
    <x v="2"/>
  </r>
  <r>
    <x v="10"/>
    <s v="Veet Full Body Waxing Kit For Dry Skin"/>
    <s v="Veet Full Body Waxing Kit For Dry Skin"/>
    <n v="23500"/>
    <n v="235"/>
    <n v="7"/>
    <n v="6"/>
    <n v="21800"/>
    <n v="218"/>
    <n v="1160"/>
    <x v="0"/>
    <n v="20"/>
    <m/>
    <n v="17"/>
    <x v="0"/>
    <x v="2"/>
    <s v="Match"/>
    <x v="1"/>
    <x v="0"/>
  </r>
  <r>
    <x v="10"/>
    <s v="Johnson's Baby Skincare Wipes"/>
    <s v="Johnson's Baby Skincare Wipes"/>
    <n v="24500"/>
    <n v="245"/>
    <n v="9"/>
    <n v="6"/>
    <n v="22100"/>
    <n v="221"/>
    <n v="72"/>
    <x v="0"/>
    <n v="72"/>
    <m/>
    <n v="24"/>
    <x v="0"/>
    <x v="2"/>
    <s v="Error"/>
    <x v="1"/>
    <x v="1"/>
  </r>
  <r>
    <x v="10"/>
    <s v="Gillette Lemon Lime Shaving Foam"/>
    <s v="Gillette Lemon Lime Shaving Foam"/>
    <n v="19900"/>
    <n v="199"/>
    <n v="11"/>
    <n v="4"/>
    <n v="17700"/>
    <n v="177"/>
    <n v="196"/>
    <x v="0"/>
    <n v="196"/>
    <m/>
    <n v="22"/>
    <x v="0"/>
    <x v="2"/>
    <s v="Match"/>
    <x v="1"/>
    <x v="2"/>
  </r>
  <r>
    <x v="10"/>
    <s v="Old Spice After Shave Lotion Musk"/>
    <s v="Old Spice After Shave Lotion Musk"/>
    <n v="21500"/>
    <n v="215"/>
    <n v="6"/>
    <n v="3"/>
    <n v="20000"/>
    <n v="200"/>
    <n v="100"/>
    <x v="0"/>
    <n v="100"/>
    <m/>
    <n v="15"/>
    <x v="0"/>
    <x v="2"/>
    <s v="Error"/>
    <x v="1"/>
    <x v="1"/>
  </r>
  <r>
    <x v="10"/>
    <s v="Whisper Ultra Soft Air Fresh Sanitary Pads (XL) with Wings"/>
    <s v="Whisper Ultra Soft Air Fresh Sanitary Pads (XL) with Wings"/>
    <n v="31500"/>
    <n v="315"/>
    <n v="0"/>
    <n v="4"/>
    <n v="31500"/>
    <n v="315"/>
    <n v="30"/>
    <x v="0"/>
    <n v="30"/>
    <m/>
    <n v="0"/>
    <x v="0"/>
    <x v="2"/>
    <s v="Match"/>
    <x v="2"/>
    <x v="1"/>
  </r>
  <r>
    <x v="10"/>
    <s v="Himalaya Baby Powder"/>
    <s v="Himalaya Baby Powder"/>
    <n v="8000"/>
    <n v="80"/>
    <n v="8"/>
    <n v="4"/>
    <n v="7300"/>
    <n v="73"/>
    <n v="100"/>
    <x v="0"/>
    <n v="100"/>
    <m/>
    <n v="7"/>
    <x v="0"/>
    <x v="1"/>
    <s v="Error"/>
    <x v="1"/>
    <x v="1"/>
  </r>
  <r>
    <x v="10"/>
    <s v="Fiama Men's Refreshing Pulse Shower Gel"/>
    <s v="Fiama Men's Refreshing Pulse Shower Gel"/>
    <n v="22500"/>
    <n v="225"/>
    <n v="20"/>
    <n v="4"/>
    <n v="18000"/>
    <n v="180"/>
    <n v="250"/>
    <x v="0"/>
    <n v="250"/>
    <m/>
    <n v="45"/>
    <x v="0"/>
    <x v="2"/>
    <s v="Match"/>
    <x v="0"/>
    <x v="2"/>
  </r>
  <r>
    <x v="10"/>
    <s v="Whisper Ultra Clean XL Plus Sanitary Pad"/>
    <s v="Whisper Ultra Clean XL Plus Sanitary Pad"/>
    <n v="17500"/>
    <n v="175"/>
    <n v="0"/>
    <n v="5"/>
    <n v="17500"/>
    <n v="175"/>
    <n v="870"/>
    <x v="0"/>
    <n v="15"/>
    <m/>
    <n v="0"/>
    <x v="0"/>
    <x v="2"/>
    <s v="Match"/>
    <x v="2"/>
    <x v="0"/>
  </r>
  <r>
    <x v="10"/>
    <s v="Johnson's Baby Powder"/>
    <s v="Johnson's Baby Powder"/>
    <n v="14300"/>
    <n v="143"/>
    <n v="0"/>
    <n v="6"/>
    <n v="14300"/>
    <n v="143"/>
    <n v="200"/>
    <x v="0"/>
    <n v="200"/>
    <m/>
    <n v="0"/>
    <x v="0"/>
    <x v="1"/>
    <s v="Match"/>
    <x v="2"/>
    <x v="2"/>
  </r>
  <r>
    <x v="10"/>
    <s v="Dove Cream Beauty Bathing Bar"/>
    <s v="Dove Cream Beauty Bathing Bar"/>
    <n v="23500"/>
    <n v="235"/>
    <n v="9"/>
    <n v="6"/>
    <n v="21200"/>
    <n v="212"/>
    <n v="125"/>
    <x v="0"/>
    <n v="125"/>
    <m/>
    <n v="23"/>
    <x v="0"/>
    <x v="2"/>
    <s v="Error"/>
    <x v="1"/>
    <x v="2"/>
  </r>
  <r>
    <x v="10"/>
    <s v="Patanjali Kesh Kanti Shikakai Hair Cleanser"/>
    <s v="Patanjali Kesh Kanti Shikakai Hair Cleanser"/>
    <n v="9500"/>
    <n v="95"/>
    <n v="0"/>
    <n v="4"/>
    <n v="9500"/>
    <n v="95"/>
    <n v="200"/>
    <x v="0"/>
    <n v="200"/>
    <m/>
    <n v="0"/>
    <x v="0"/>
    <x v="1"/>
    <s v="Match"/>
    <x v="2"/>
    <x v="2"/>
  </r>
  <r>
    <x v="10"/>
    <s v="L'Oreal Paris Color Protect Conditioner"/>
    <s v="L'Oreal Paris Color Protect Conditioner"/>
    <n v="19900"/>
    <n v="199"/>
    <n v="0"/>
    <n v="3"/>
    <n v="19900"/>
    <n v="199"/>
    <n v="192"/>
    <x v="0"/>
    <n v="192"/>
    <m/>
    <n v="0"/>
    <x v="0"/>
    <x v="2"/>
    <s v="Match"/>
    <x v="2"/>
    <x v="2"/>
  </r>
  <r>
    <x v="10"/>
    <s v="Nivea Men Active Clean with Active Charcoal Shower Gel for Body Face &amp; Hair"/>
    <s v="Nivea Men Active Clean with Active Charcoal Shower Gel for Body Face &amp; Hair"/>
    <n v="19900"/>
    <n v="199"/>
    <n v="4"/>
    <n v="5"/>
    <n v="19100"/>
    <n v="191"/>
    <n v="250"/>
    <x v="0"/>
    <n v="250"/>
    <m/>
    <n v="8"/>
    <x v="0"/>
    <x v="2"/>
    <s v="Match"/>
    <x v="1"/>
    <x v="2"/>
  </r>
  <r>
    <x v="10"/>
    <s v="L'Oreal 6 Oil Nourish Conditioner"/>
    <s v="L'Oreal 6 Oil Nourish Conditioner"/>
    <n v="13500"/>
    <n v="135"/>
    <n v="0"/>
    <n v="1"/>
    <n v="13500"/>
    <n v="135"/>
    <n v="192"/>
    <x v="0"/>
    <n v="192"/>
    <m/>
    <n v="0"/>
    <x v="1"/>
    <x v="1"/>
    <s v="Match"/>
    <x v="2"/>
    <x v="2"/>
  </r>
  <r>
    <x v="10"/>
    <s v="Godrej Easy Natural Black Hair Colour"/>
    <s v="Godrej Easy Natural Black Hair Colour"/>
    <n v="2500"/>
    <n v="25"/>
    <n v="0"/>
    <n v="5"/>
    <n v="2500"/>
    <n v="25"/>
    <n v="20"/>
    <x v="0"/>
    <n v="20"/>
    <m/>
    <n v="0"/>
    <x v="0"/>
    <x v="0"/>
    <s v="Match"/>
    <x v="2"/>
    <x v="1"/>
  </r>
  <r>
    <x v="10"/>
    <s v="Dabur Gulabari Rose Water Daily Glow"/>
    <s v="Dabur Gulabari Rose Water Daily Glow"/>
    <n v="8000"/>
    <n v="80"/>
    <n v="6"/>
    <n v="2"/>
    <n v="7500"/>
    <n v="75"/>
    <n v="250"/>
    <x v="0"/>
    <n v="250"/>
    <m/>
    <n v="5"/>
    <x v="1"/>
    <x v="1"/>
    <s v="Match"/>
    <x v="1"/>
    <x v="2"/>
  </r>
  <r>
    <x v="10"/>
    <s v="Himalaya Purifying Neem Face Wash"/>
    <s v="Himalaya Purifying Neem Face Wash"/>
    <n v="17000"/>
    <n v="170"/>
    <n v="10"/>
    <n v="6"/>
    <n v="15300"/>
    <n v="153"/>
    <n v="150"/>
    <x v="0"/>
    <n v="150"/>
    <m/>
    <n v="17"/>
    <x v="0"/>
    <x v="2"/>
    <s v="Match"/>
    <x v="1"/>
    <x v="2"/>
  </r>
  <r>
    <x v="10"/>
    <s v="Fem Fairness Naturals Gold Skin Bleach"/>
    <s v="Fem Fairness Naturals Gold Skin Bleach"/>
    <n v="6500"/>
    <n v="65"/>
    <n v="9"/>
    <n v="3"/>
    <n v="5900"/>
    <n v="59"/>
    <n v="24"/>
    <x v="0"/>
    <n v="24"/>
    <m/>
    <n v="6"/>
    <x v="0"/>
    <x v="1"/>
    <s v="Match"/>
    <x v="1"/>
    <x v="1"/>
  </r>
  <r>
    <x v="10"/>
    <s v="Whisper Choice Ultra XL Sanitary Pad"/>
    <s v="Whisper Choice Ultra XL Sanitary Pad"/>
    <n v="13300"/>
    <n v="133"/>
    <n v="2"/>
    <n v="5"/>
    <n v="13000"/>
    <n v="130"/>
    <n v="1160"/>
    <x v="0"/>
    <n v="20"/>
    <m/>
    <n v="3"/>
    <x v="0"/>
    <x v="1"/>
    <s v="Match"/>
    <x v="1"/>
    <x v="0"/>
  </r>
  <r>
    <x v="10"/>
    <s v="Dove Dandruff Care Shampoo"/>
    <s v="Dove Dandruff Care Shampoo"/>
    <n v="15800"/>
    <n v="158"/>
    <n v="6"/>
    <n v="5"/>
    <n v="14700"/>
    <n v="147"/>
    <n v="180"/>
    <x v="0"/>
    <n v="180"/>
    <m/>
    <n v="11"/>
    <x v="0"/>
    <x v="1"/>
    <s v="Error"/>
    <x v="1"/>
    <x v="2"/>
  </r>
  <r>
    <x v="10"/>
    <s v="Head &amp; Shoulders Anti Dandruff Anti Hairfall Shampoo"/>
    <s v="Head &amp; Shoulders Anti Dandruff Anti Hairfall Shampoo"/>
    <n v="28500"/>
    <n v="285"/>
    <n v="0"/>
    <n v="5"/>
    <n v="28500"/>
    <n v="285"/>
    <n v="340"/>
    <x v="0"/>
    <n v="240"/>
    <m/>
    <n v="0"/>
    <x v="0"/>
    <x v="2"/>
    <s v="Match"/>
    <x v="2"/>
    <x v="2"/>
  </r>
  <r>
    <x v="10"/>
    <s v="L'Oreal Casting Creme Ebony Black Hair Color"/>
    <s v="L'Oreal Casting Creme Ebony Black Hair Color"/>
    <n v="55000"/>
    <n v="550"/>
    <n v="0"/>
    <n v="6"/>
    <n v="55000"/>
    <n v="550"/>
    <n v="159"/>
    <x v="0"/>
    <n v="87"/>
    <m/>
    <n v="0"/>
    <x v="0"/>
    <x v="2"/>
    <s v="Match"/>
    <x v="2"/>
    <x v="2"/>
  </r>
  <r>
    <x v="10"/>
    <s v="Mamaearth Onion Hair Oil"/>
    <s v="Mamaearth Onion Hair Oil"/>
    <n v="39900"/>
    <n v="399"/>
    <n v="10"/>
    <n v="6"/>
    <n v="35900"/>
    <n v="359"/>
    <n v="150"/>
    <x v="0"/>
    <n v="150"/>
    <m/>
    <n v="40"/>
    <x v="0"/>
    <x v="2"/>
    <s v="Match"/>
    <x v="1"/>
    <x v="2"/>
  </r>
  <r>
    <x v="10"/>
    <s v="L'Oreal Paris Casting Creme Gloss Hair Color (Dark Brown 400)"/>
    <s v="L'Oreal Paris Casting Creme Gloss Hair Color (Dark Brown 400)"/>
    <n v="55000"/>
    <n v="550"/>
    <n v="0"/>
    <n v="4"/>
    <n v="55000"/>
    <n v="550"/>
    <n v="159"/>
    <x v="0"/>
    <n v="159"/>
    <m/>
    <n v="0"/>
    <x v="0"/>
    <x v="2"/>
    <s v="Match"/>
    <x v="2"/>
    <x v="2"/>
  </r>
  <r>
    <x v="10"/>
    <s v="Palmolive Naturals Sea Minerals Liquid Hand Wash"/>
    <s v="Palmolive Naturals Sea Minerals Liquid Hand Wash"/>
    <n v="9900"/>
    <n v="99"/>
    <n v="10"/>
    <n v="6"/>
    <n v="8900"/>
    <n v="89"/>
    <n v="250"/>
    <x v="0"/>
    <n v="250"/>
    <m/>
    <n v="10"/>
    <x v="0"/>
    <x v="1"/>
    <s v="Match"/>
    <x v="1"/>
    <x v="2"/>
  </r>
  <r>
    <x v="10"/>
    <s v="Oral-B Extra Soft Bristles Sensitive"/>
    <s v="Oral-B Extra Soft Bristles Sensitive"/>
    <n v="9800"/>
    <n v="98"/>
    <n v="0"/>
    <n v="4"/>
    <n v="9800"/>
    <n v="98"/>
    <n v="232"/>
    <x v="0"/>
    <n v="4"/>
    <m/>
    <n v="0"/>
    <x v="0"/>
    <x v="1"/>
    <s v="Match"/>
    <x v="2"/>
    <x v="2"/>
  </r>
  <r>
    <x v="10"/>
    <s v="Engage M3 Perfume Spray for Men"/>
    <s v="Engage M3 Perfume Spray for Men"/>
    <n v="20000"/>
    <n v="200"/>
    <n v="10"/>
    <n v="3"/>
    <n v="18000"/>
    <n v="180"/>
    <n v="120"/>
    <x v="0"/>
    <n v="120"/>
    <m/>
    <n v="20"/>
    <x v="0"/>
    <x v="2"/>
    <s v="Match"/>
    <x v="1"/>
    <x v="2"/>
  </r>
  <r>
    <x v="10"/>
    <s v="Mamaearth Deeply Nourishing wash for Babies"/>
    <s v="Mamaearth Deeply Nourishing wash for Babies"/>
    <n v="19900"/>
    <n v="199"/>
    <n v="0"/>
    <n v="4"/>
    <n v="19900"/>
    <n v="199"/>
    <n v="200"/>
    <x v="0"/>
    <n v="200"/>
    <m/>
    <n v="0"/>
    <x v="0"/>
    <x v="2"/>
    <s v="Match"/>
    <x v="2"/>
    <x v="2"/>
  </r>
  <r>
    <x v="10"/>
    <s v="Dettol Original Soap (B4G1)"/>
    <s v="Dettol Original Soap (B4G1)"/>
    <n v="26000"/>
    <n v="260"/>
    <n v="5"/>
    <n v="6"/>
    <n v="24700"/>
    <n v="247"/>
    <n v="625"/>
    <x v="0"/>
    <n v="625"/>
    <m/>
    <n v="13"/>
    <x v="0"/>
    <x v="2"/>
    <s v="Match"/>
    <x v="1"/>
    <x v="0"/>
  </r>
  <r>
    <x v="10"/>
    <s v="Woodward's Gripe Water"/>
    <s v="Woodward's Gripe Water"/>
    <n v="7500"/>
    <n v="75"/>
    <n v="0"/>
    <n v="6"/>
    <n v="7500"/>
    <n v="75"/>
    <n v="200"/>
    <x v="0"/>
    <n v="200"/>
    <m/>
    <n v="0"/>
    <x v="0"/>
    <x v="1"/>
    <s v="Match"/>
    <x v="2"/>
    <x v="2"/>
  </r>
  <r>
    <x v="10"/>
    <s v="MamyPoko Pants Extra Absorb Diapers, New Born"/>
    <s v="MamyPoko Pants Extra Absorb Diapers, New Born"/>
    <n v="29900"/>
    <n v="299"/>
    <n v="6"/>
    <n v="5"/>
    <n v="27900"/>
    <n v="279"/>
    <n v="28"/>
    <x v="0"/>
    <n v="28"/>
    <m/>
    <n v="20"/>
    <x v="0"/>
    <x v="2"/>
    <s v="Error"/>
    <x v="1"/>
    <x v="1"/>
  </r>
  <r>
    <x v="10"/>
    <s v="Johnson's Baby Soap"/>
    <s v="Johnson's Baby Soap"/>
    <n v="7000"/>
    <n v="70"/>
    <n v="0"/>
    <n v="6"/>
    <n v="7000"/>
    <n v="70"/>
    <n v="100"/>
    <x v="0"/>
    <n v="100"/>
    <m/>
    <n v="0"/>
    <x v="0"/>
    <x v="1"/>
    <s v="Match"/>
    <x v="2"/>
    <x v="1"/>
  </r>
  <r>
    <x v="10"/>
    <s v="Engage M4 Perfume Spray For Men"/>
    <s v="Engage M4 Perfume Spray For Men"/>
    <n v="20000"/>
    <n v="200"/>
    <n v="10"/>
    <n v="6"/>
    <n v="18000"/>
    <n v="180"/>
    <n v="120"/>
    <x v="0"/>
    <n v="120"/>
    <m/>
    <n v="20"/>
    <x v="0"/>
    <x v="2"/>
    <s v="Match"/>
    <x v="1"/>
    <x v="2"/>
  </r>
  <r>
    <x v="10"/>
    <s v="Fem Fairness Naturals Hair Removal Cream Fair &amp; Soft - Gold"/>
    <s v="Fem Fairness Naturals Hair Removal Cream Fair &amp; Soft - Gold"/>
    <n v="6500"/>
    <n v="65"/>
    <n v="10"/>
    <n v="4"/>
    <n v="5800"/>
    <n v="58"/>
    <n v="40"/>
    <x v="0"/>
    <n v="40"/>
    <m/>
    <n v="7"/>
    <x v="0"/>
    <x v="1"/>
    <s v="Error"/>
    <x v="1"/>
    <x v="1"/>
  </r>
  <r>
    <x v="10"/>
    <s v="Dove Hair Fall Rescue Conditioner"/>
    <s v="Dove Hair Fall Rescue Conditioner"/>
    <n v="19000"/>
    <n v="190"/>
    <n v="0"/>
    <n v="4"/>
    <n v="19000"/>
    <n v="190"/>
    <n v="175"/>
    <x v="0"/>
    <n v="175"/>
    <m/>
    <n v="0"/>
    <x v="0"/>
    <x v="2"/>
    <s v="Match"/>
    <x v="2"/>
    <x v="2"/>
  </r>
  <r>
    <x v="10"/>
    <s v="Himalaya Anti Hair Fall Shampoo"/>
    <s v="Himalaya Anti Hair Fall Shampoo"/>
    <n v="13000"/>
    <n v="130"/>
    <n v="12"/>
    <n v="2"/>
    <n v="11400"/>
    <n v="114"/>
    <n v="200"/>
    <x v="0"/>
    <n v="200"/>
    <m/>
    <n v="16"/>
    <x v="1"/>
    <x v="1"/>
    <s v="Match"/>
    <x v="1"/>
    <x v="2"/>
  </r>
  <r>
    <x v="10"/>
    <s v="Fiama Peach &amp; Avocado Gel Bar"/>
    <s v="Fiama Peach &amp; Avocado Gel Bar"/>
    <n v="17600"/>
    <n v="176"/>
    <n v="10"/>
    <n v="3"/>
    <n v="15800"/>
    <n v="158"/>
    <n v="375"/>
    <x v="0"/>
    <n v="375"/>
    <m/>
    <n v="18"/>
    <x v="0"/>
    <x v="2"/>
    <s v="Match"/>
    <x v="1"/>
    <x v="2"/>
  </r>
  <r>
    <x v="10"/>
    <s v="Pears Pure &amp; Gentle Value Pack Of 4 Bathing Soap"/>
    <s v="Pears Pure &amp; Gentle Value Pack Of 4 Bathing Soap"/>
    <n v="12500"/>
    <n v="125"/>
    <n v="0"/>
    <n v="6"/>
    <n v="12500"/>
    <n v="125"/>
    <n v="75"/>
    <x v="0"/>
    <n v="75"/>
    <m/>
    <n v="0"/>
    <x v="0"/>
    <x v="1"/>
    <s v="Match"/>
    <x v="2"/>
    <x v="1"/>
  </r>
  <r>
    <x v="10"/>
    <s v="Fiama Fresh Hand Wash"/>
    <s v="Fiama Fresh Hand Wash"/>
    <n v="15000"/>
    <n v="150"/>
    <n v="6"/>
    <n v="3"/>
    <n v="14000"/>
    <n v="140"/>
    <n v="400"/>
    <x v="0"/>
    <n v="400"/>
    <m/>
    <n v="10"/>
    <x v="0"/>
    <x v="1"/>
    <s v="Error"/>
    <x v="1"/>
    <x v="2"/>
  </r>
  <r>
    <x v="10"/>
    <s v="Palmolive Black Orchid And Milk Liquid Hand Wash"/>
    <s v="Palmolive Black Orchid And Milk Liquid Hand Wash"/>
    <n v="9900"/>
    <n v="99"/>
    <n v="10"/>
    <n v="6"/>
    <n v="8900"/>
    <n v="89"/>
    <n v="250"/>
    <x v="0"/>
    <n v="250"/>
    <m/>
    <n v="10"/>
    <x v="0"/>
    <x v="1"/>
    <s v="Match"/>
    <x v="1"/>
    <x v="2"/>
  </r>
  <r>
    <x v="10"/>
    <s v="Oral-B Criss Cross Medium Toothbrush (Buy 2 Get 2 Free)"/>
    <s v="Oral-B Criss Cross Medium Toothbrush (Buy 2 Get 2 Free)"/>
    <n v="16000"/>
    <n v="160"/>
    <n v="0"/>
    <n v="5"/>
    <n v="16000"/>
    <n v="160"/>
    <n v="232"/>
    <x v="0"/>
    <n v="4"/>
    <m/>
    <n v="0"/>
    <x v="0"/>
    <x v="2"/>
    <s v="Match"/>
    <x v="2"/>
    <x v="2"/>
  </r>
  <r>
    <x v="10"/>
    <s v="Gillette Mach 3 Turbo Razor"/>
    <s v="Gillette Mach 3 Turbo Razor"/>
    <n v="34900"/>
    <n v="349"/>
    <n v="6"/>
    <n v="5"/>
    <n v="32500"/>
    <n v="325"/>
    <n v="58"/>
    <x v="0"/>
    <n v="1"/>
    <m/>
    <n v="24"/>
    <x v="0"/>
    <x v="2"/>
    <s v="Error"/>
    <x v="1"/>
    <x v="1"/>
  </r>
  <r>
    <x v="10"/>
    <s v="Himalaya Baby Lotion"/>
    <s v="Himalaya Baby Lotion"/>
    <n v="16500"/>
    <n v="165"/>
    <n v="12"/>
    <n v="3"/>
    <n v="14500"/>
    <n v="145"/>
    <n v="200"/>
    <x v="0"/>
    <n v="200"/>
    <m/>
    <n v="20"/>
    <x v="0"/>
    <x v="1"/>
    <s v="Match"/>
    <x v="1"/>
    <x v="2"/>
  </r>
  <r>
    <x v="10"/>
    <s v="Head &amp; Shoulders 2-in-1 Cool Menthol Anti Dandruff Shampoo + Conditioner"/>
    <s v="Head &amp; Shoulders 2-in-1 Cool Menthol Anti Dandruff Shampoo + Conditioner"/>
    <n v="37500"/>
    <n v="375"/>
    <n v="0"/>
    <n v="1"/>
    <n v="37500"/>
    <n v="375"/>
    <n v="340"/>
    <x v="0"/>
    <n v="180"/>
    <m/>
    <n v="0"/>
    <x v="1"/>
    <x v="2"/>
    <s v="Match"/>
    <x v="2"/>
    <x v="2"/>
  </r>
  <r>
    <x v="10"/>
    <s v="Sunsilk Lusciously Thick &amp; Long Shampoo"/>
    <s v="Sunsilk Lusciously Thick &amp; Long Shampoo"/>
    <n v="24900"/>
    <n v="249"/>
    <n v="6"/>
    <n v="6"/>
    <n v="23400"/>
    <n v="234"/>
    <n v="340"/>
    <x v="0"/>
    <n v="340"/>
    <m/>
    <n v="15"/>
    <x v="0"/>
    <x v="2"/>
    <s v="Match"/>
    <x v="1"/>
    <x v="2"/>
  </r>
  <r>
    <x v="10"/>
    <s v="Fiama Di Wills Men's Refreshing Pulse Shower Gel"/>
    <s v="Fiama Di Wills Men's Refreshing Pulse Shower Gel"/>
    <n v="22500"/>
    <n v="225"/>
    <n v="4"/>
    <n v="3"/>
    <n v="21400"/>
    <n v="214"/>
    <n v="250"/>
    <x v="0"/>
    <n v="250"/>
    <m/>
    <n v="11"/>
    <x v="0"/>
    <x v="2"/>
    <s v="Error"/>
    <x v="1"/>
    <x v="2"/>
  </r>
  <r>
    <x v="10"/>
    <s v="Sebamed Anti - Dandruff Shampoo"/>
    <s v="Sebamed Anti - Dandruff Shampoo"/>
    <n v="60000"/>
    <n v="600"/>
    <n v="10"/>
    <n v="2"/>
    <n v="54000"/>
    <n v="540"/>
    <n v="200"/>
    <x v="0"/>
    <n v="200"/>
    <m/>
    <n v="60"/>
    <x v="1"/>
    <x v="2"/>
    <s v="Match"/>
    <x v="1"/>
    <x v="2"/>
  </r>
  <r>
    <x v="10"/>
    <s v="Listerine Cool Mint Mouthwash - Mild Taste"/>
    <s v="Listerine Cool Mint Mouthwash - Mild Taste"/>
    <n v="15000"/>
    <n v="150"/>
    <n v="10"/>
    <n v="6"/>
    <n v="13500"/>
    <n v="135"/>
    <n v="250"/>
    <x v="0"/>
    <n v="250"/>
    <m/>
    <n v="15"/>
    <x v="0"/>
    <x v="1"/>
    <s v="Match"/>
    <x v="1"/>
    <x v="2"/>
  </r>
  <r>
    <x v="10"/>
    <s v="L'Oreal Paris Excellence Creme Hair Color, 4.25 Aishwarya's Brown"/>
    <s v="L'Oreal Paris Excellence Creme Hair Color, 4.25 Aishwarya's Brown"/>
    <n v="62000"/>
    <n v="620"/>
    <n v="0"/>
    <n v="6"/>
    <n v="62000"/>
    <n v="620"/>
    <n v="172"/>
    <x v="0"/>
    <n v="172"/>
    <m/>
    <n v="0"/>
    <x v="0"/>
    <x v="2"/>
    <s v="Match"/>
    <x v="2"/>
    <x v="2"/>
  </r>
  <r>
    <x v="10"/>
    <s v="Himalaya Gentle Baby Bath"/>
    <s v="Himalaya Gentle Baby Bath"/>
    <n v="16500"/>
    <n v="165"/>
    <n v="9"/>
    <n v="6"/>
    <n v="15000"/>
    <n v="150"/>
    <n v="200"/>
    <x v="0"/>
    <n v="200"/>
    <m/>
    <n v="15"/>
    <x v="0"/>
    <x v="2"/>
    <s v="Match"/>
    <x v="1"/>
    <x v="2"/>
  </r>
  <r>
    <x v="10"/>
    <s v="L'Oreal Paris Casting Creme Gloss Hair Color, Medium Brown 500"/>
    <s v="L'Oreal Paris Casting Creme Gloss Hair Color, Medium Brown 500"/>
    <n v="55000"/>
    <n v="550"/>
    <n v="0"/>
    <n v="4"/>
    <n v="55000"/>
    <n v="550"/>
    <n v="160"/>
    <x v="0"/>
    <n v="159"/>
    <m/>
    <n v="0"/>
    <x v="0"/>
    <x v="2"/>
    <s v="Match"/>
    <x v="2"/>
    <x v="2"/>
  </r>
  <r>
    <x v="10"/>
    <s v="L'Oreal Paris Color Protect Shampoo"/>
    <s v="L'Oreal Paris Color Protect Shampoo"/>
    <n v="28200"/>
    <n v="282"/>
    <n v="0"/>
    <n v="3"/>
    <n v="28200"/>
    <n v="282"/>
    <n v="360"/>
    <x v="0"/>
    <n v="360"/>
    <m/>
    <n v="0"/>
    <x v="0"/>
    <x v="2"/>
    <s v="Match"/>
    <x v="2"/>
    <x v="2"/>
  </r>
  <r>
    <x v="10"/>
    <s v="Fiama Di Wills Lemongrass &amp; Jojoba Gel Bar"/>
    <s v="Fiama Di Wills Lemongrass &amp; Jojoba Gel Bar"/>
    <n v="17600"/>
    <n v="176"/>
    <n v="10"/>
    <n v="6"/>
    <n v="15800"/>
    <n v="158"/>
    <n v="375"/>
    <x v="0"/>
    <n v="375"/>
    <m/>
    <n v="18"/>
    <x v="0"/>
    <x v="2"/>
    <s v="Match"/>
    <x v="1"/>
    <x v="2"/>
  </r>
  <r>
    <x v="10"/>
    <s v="Colgate Plax Peppermint Mouthwash"/>
    <s v="Colgate Plax Peppermint Mouthwash"/>
    <n v="15000"/>
    <n v="150"/>
    <n v="20"/>
    <n v="5"/>
    <n v="12000"/>
    <n v="120"/>
    <n v="250"/>
    <x v="0"/>
    <n v="250"/>
    <m/>
    <n v="30"/>
    <x v="0"/>
    <x v="1"/>
    <s v="Match"/>
    <x v="0"/>
    <x v="2"/>
  </r>
  <r>
    <x v="10"/>
    <s v="Dove Daily Shine Conditioner"/>
    <s v="Dove Daily Shine Conditioner"/>
    <n v="9000"/>
    <n v="90"/>
    <n v="10"/>
    <n v="1"/>
    <n v="8100"/>
    <n v="81"/>
    <n v="80"/>
    <x v="0"/>
    <n v="80"/>
    <m/>
    <n v="9"/>
    <x v="1"/>
    <x v="1"/>
    <s v="Match"/>
    <x v="1"/>
    <x v="1"/>
  </r>
  <r>
    <x v="10"/>
    <s v="Patanjali Kesh Kanti Anti Dandruff Hair Cleanser"/>
    <s v="Patanjali Kesh Kanti Anti Dandruff Hair Cleanser"/>
    <n v="11000"/>
    <n v="110"/>
    <n v="0"/>
    <n v="6"/>
    <n v="11000"/>
    <n v="110"/>
    <n v="200"/>
    <x v="0"/>
    <n v="200"/>
    <m/>
    <n v="0"/>
    <x v="0"/>
    <x v="1"/>
    <s v="Match"/>
    <x v="2"/>
    <x v="2"/>
  </r>
  <r>
    <x v="10"/>
    <s v="Old Spice Original After Shave Lotion"/>
    <s v="Old Spice Original After Shave Lotion"/>
    <n v="25000"/>
    <n v="250"/>
    <n v="0"/>
    <n v="1"/>
    <n v="25000"/>
    <n v="250"/>
    <n v="150"/>
    <x v="0"/>
    <n v="150"/>
    <m/>
    <n v="0"/>
    <x v="1"/>
    <x v="2"/>
    <s v="Match"/>
    <x v="2"/>
    <x v="2"/>
  </r>
  <r>
    <x v="10"/>
    <s v="Dove Hair Fall Rescue Shampoo"/>
    <s v="Dove Hair Fall Rescue Shampoo"/>
    <n v="13700"/>
    <n v="137"/>
    <n v="10"/>
    <n v="4"/>
    <n v="12300"/>
    <n v="123"/>
    <n v="180"/>
    <x v="0"/>
    <n v="180"/>
    <m/>
    <n v="14"/>
    <x v="0"/>
    <x v="1"/>
    <s v="Match"/>
    <x v="1"/>
    <x v="2"/>
  </r>
  <r>
    <x v="10"/>
    <s v="Dettol Clinical Strength Hand Sanitizer Liquid"/>
    <s v="Dettol Clinical Strength Hand Sanitizer Liquid"/>
    <n v="25000"/>
    <n v="250"/>
    <n v="10"/>
    <n v="6"/>
    <n v="22500"/>
    <n v="225"/>
    <n v="500"/>
    <x v="0"/>
    <n v="500"/>
    <m/>
    <n v="25"/>
    <x v="0"/>
    <x v="2"/>
    <s v="Match"/>
    <x v="1"/>
    <x v="2"/>
  </r>
  <r>
    <x v="10"/>
    <s v="Nivea Soft Light Moisturizer for Face Hand &amp; Body Non-Sticky Cream with Vitamin E &amp; Jojoba Oil"/>
    <s v="Nivea Soft Light Moisturizer for Face Hand &amp; Body Non-Sticky Cream with Vitamin E &amp; Jojoba Oil"/>
    <n v="39900"/>
    <n v="399"/>
    <n v="20"/>
    <n v="3"/>
    <n v="31900"/>
    <n v="319"/>
    <n v="300"/>
    <x v="0"/>
    <n v="300"/>
    <m/>
    <n v="80"/>
    <x v="0"/>
    <x v="2"/>
    <s v="Match"/>
    <x v="0"/>
    <x v="2"/>
  </r>
  <r>
    <x v="10"/>
    <s v="Comfy Baby Pants XL 12-17 kg"/>
    <s v="Comfy Baby Pants XL 12-17 kg"/>
    <n v="42900"/>
    <n v="429"/>
    <n v="15"/>
    <n v="1"/>
    <n v="36400"/>
    <n v="364"/>
    <n v="24"/>
    <x v="0"/>
    <n v="24"/>
    <m/>
    <n v="65"/>
    <x v="1"/>
    <x v="2"/>
    <s v="Match"/>
    <x v="1"/>
    <x v="1"/>
  </r>
  <r>
    <x v="10"/>
    <s v="Dettol Liquid Handwash With Free Liquid"/>
    <s v="Dettol Liquid Handwash With Free Liquid"/>
    <n v="9900"/>
    <n v="99"/>
    <n v="0"/>
    <n v="6"/>
    <n v="9900"/>
    <n v="99"/>
    <n v="200"/>
    <x v="0"/>
    <n v="200"/>
    <m/>
    <n v="0"/>
    <x v="0"/>
    <x v="1"/>
    <s v="Match"/>
    <x v="2"/>
    <x v="2"/>
  </r>
  <r>
    <x v="10"/>
    <s v="Nivea Body Milk Lotion for Very Dry Skin"/>
    <s v="Nivea Body Milk Lotion for Very Dry Skin"/>
    <n v="39900"/>
    <n v="399"/>
    <n v="20"/>
    <n v="6"/>
    <n v="31900"/>
    <n v="319"/>
    <n v="400"/>
    <x v="0"/>
    <n v="400"/>
    <m/>
    <n v="80"/>
    <x v="0"/>
    <x v="2"/>
    <s v="Match"/>
    <x v="0"/>
    <x v="2"/>
  </r>
  <r>
    <x v="10"/>
    <s v="Lakme Sun Expert"/>
    <s v="Lakme Sun Expert"/>
    <n v="22500"/>
    <n v="225"/>
    <n v="0"/>
    <n v="6"/>
    <n v="22500"/>
    <n v="225"/>
    <n v="60"/>
    <x v="0"/>
    <n v="60"/>
    <m/>
    <n v="0"/>
    <x v="0"/>
    <x v="2"/>
    <s v="Match"/>
    <x v="2"/>
    <x v="1"/>
  </r>
  <r>
    <x v="10"/>
    <s v="Head &amp; shoulders Anti Dandruff Shampoo Cool Menthol"/>
    <s v="Head &amp; shoulders Anti Dandruff Shampoo Cool Menthol"/>
    <n v="17000"/>
    <n v="170"/>
    <n v="0"/>
    <n v="6"/>
    <n v="17000"/>
    <n v="170"/>
    <n v="180"/>
    <x v="0"/>
    <n v="180"/>
    <m/>
    <n v="0"/>
    <x v="0"/>
    <x v="2"/>
    <s v="Match"/>
    <x v="2"/>
    <x v="2"/>
  </r>
  <r>
    <x v="10"/>
    <s v="Godrej Nupur Henna"/>
    <s v="Godrej Nupur Henna"/>
    <n v="7500"/>
    <n v="75"/>
    <n v="0"/>
    <n v="5"/>
    <n v="7500"/>
    <n v="75"/>
    <n v="150"/>
    <x v="0"/>
    <n v="120"/>
    <m/>
    <n v="0"/>
    <x v="0"/>
    <x v="1"/>
    <s v="Match"/>
    <x v="2"/>
    <x v="2"/>
  </r>
  <r>
    <x v="10"/>
    <s v="Johnson's Baby Lotion"/>
    <s v="Johnson's Baby Lotion"/>
    <n v="10000"/>
    <n v="100"/>
    <n v="0"/>
    <n v="4"/>
    <n v="10000"/>
    <n v="100"/>
    <n v="100"/>
    <x v="0"/>
    <n v="100"/>
    <m/>
    <n v="0"/>
    <x v="0"/>
    <x v="1"/>
    <s v="Match"/>
    <x v="2"/>
    <x v="1"/>
  </r>
  <r>
    <x v="10"/>
    <s v="Himalaya Anti Dandruff Shampoo"/>
    <s v="Himalaya Anti Dandruff Shampoo"/>
    <n v="14000"/>
    <n v="140"/>
    <n v="10"/>
    <n v="1"/>
    <n v="12600"/>
    <n v="126"/>
    <n v="200"/>
    <x v="0"/>
    <n v="200"/>
    <m/>
    <n v="14"/>
    <x v="1"/>
    <x v="1"/>
    <s v="Match"/>
    <x v="1"/>
    <x v="2"/>
  </r>
  <r>
    <x v="10"/>
    <s v="Maybelline New York Colossal Kajal Super Black"/>
    <s v="Maybelline New York Colossal Kajal Super Black"/>
    <n v="30000"/>
    <n v="300"/>
    <n v="8"/>
    <n v="3"/>
    <n v="27500"/>
    <n v="275"/>
    <n v="0"/>
    <x v="0"/>
    <n v="0"/>
    <m/>
    <n v="25"/>
    <x v="0"/>
    <x v="2"/>
    <s v="Match"/>
    <x v="1"/>
    <x v="1"/>
  </r>
  <r>
    <x v="10"/>
    <s v="Stayfree Dry-Max All Night Ultra-Dry Sanitary Pad"/>
    <s v="Stayfree Dry-Max All Night Ultra-Dry Sanitary Pad"/>
    <n v="9000"/>
    <n v="90"/>
    <n v="10"/>
    <n v="6"/>
    <n v="8100"/>
    <n v="81"/>
    <n v="406"/>
    <x v="0"/>
    <n v="7"/>
    <m/>
    <n v="9"/>
    <x v="0"/>
    <x v="1"/>
    <s v="Match"/>
    <x v="1"/>
    <x v="2"/>
  </r>
  <r>
    <x v="10"/>
    <s v="Dove Daily Shine Shampoo"/>
    <s v="Dove Daily Shine Shampoo"/>
    <n v="64500"/>
    <n v="645"/>
    <n v="5"/>
    <n v="3"/>
    <n v="61200"/>
    <n v="612"/>
    <n v="650"/>
    <x v="0"/>
    <n v="650"/>
    <m/>
    <n v="33"/>
    <x v="0"/>
    <x v="2"/>
    <s v="Match"/>
    <x v="1"/>
    <x v="0"/>
  </r>
  <r>
    <x v="10"/>
    <s v="Godrej Easy 5 Minute Natural Brown 4 Hair Colour"/>
    <s v="Godrej Easy 5 Minute Natural Brown 4 Hair Colour"/>
    <n v="2900"/>
    <n v="29"/>
    <n v="0"/>
    <n v="5"/>
    <n v="2900"/>
    <n v="29"/>
    <n v="20"/>
    <x v="0"/>
    <n v="20"/>
    <m/>
    <n v="0"/>
    <x v="0"/>
    <x v="0"/>
    <s v="Match"/>
    <x v="2"/>
    <x v="1"/>
  </r>
  <r>
    <x v="10"/>
    <s v="Colgate Sensitive Plus Enamel Toothpaste Tube"/>
    <s v="Colgate Sensitive Plus Enamel Toothpaste Tube"/>
    <n v="14000"/>
    <n v="140"/>
    <n v="0"/>
    <n v="6"/>
    <n v="14000"/>
    <n v="140"/>
    <n v="160"/>
    <x v="0"/>
    <n v="160"/>
    <m/>
    <n v="0"/>
    <x v="0"/>
    <x v="1"/>
    <s v="Match"/>
    <x v="2"/>
    <x v="2"/>
  </r>
  <r>
    <x v="10"/>
    <s v="Colgate Max Fresh Peppermint Toothpaste"/>
    <s v="Colgate Max Fresh Peppermint Toothpaste"/>
    <n v="18200"/>
    <n v="182"/>
    <n v="15"/>
    <n v="6"/>
    <n v="15400"/>
    <n v="154"/>
    <n v="300"/>
    <x v="0"/>
    <n v="300"/>
    <m/>
    <n v="28"/>
    <x v="0"/>
    <x v="2"/>
    <s v="Match"/>
    <x v="1"/>
    <x v="2"/>
  </r>
  <r>
    <x v="10"/>
    <s v="Pond's Light Moisturiser"/>
    <s v="Pond's Light Moisturiser"/>
    <n v="30900"/>
    <n v="309"/>
    <n v="10"/>
    <n v="6"/>
    <n v="27800"/>
    <n v="278"/>
    <n v="250"/>
    <x v="0"/>
    <n v="250"/>
    <m/>
    <n v="31"/>
    <x v="0"/>
    <x v="2"/>
    <s v="Match"/>
    <x v="1"/>
    <x v="2"/>
  </r>
  <r>
    <x v="10"/>
    <s v="Engage Mate For Man Deo Spray"/>
    <s v="Engage Mate For Man Deo Spray"/>
    <n v="19500"/>
    <n v="195"/>
    <n v="10"/>
    <n v="5"/>
    <n v="17400"/>
    <n v="174"/>
    <n v="150"/>
    <x v="0"/>
    <n v="150"/>
    <m/>
    <n v="21"/>
    <x v="0"/>
    <x v="2"/>
    <s v="Error"/>
    <x v="1"/>
    <x v="2"/>
  </r>
  <r>
    <x v="10"/>
    <s v="Pantene Advanced Hair Fall Solution Shampoo - Total Damage Care"/>
    <s v="Pantene Advanced Hair Fall Solution Shampoo - Total Damage Care"/>
    <n v="12000"/>
    <n v="120"/>
    <n v="0"/>
    <n v="5"/>
    <n v="12000"/>
    <n v="120"/>
    <n v="180"/>
    <x v="0"/>
    <n v="180"/>
    <m/>
    <n v="0"/>
    <x v="0"/>
    <x v="1"/>
    <s v="Match"/>
    <x v="2"/>
    <x v="2"/>
  </r>
  <r>
    <x v="10"/>
    <s v="Whisper Choice Regular Wing Sanitary Pad"/>
    <s v="Whisper Choice Regular Wing Sanitary Pad"/>
    <n v="3000"/>
    <n v="30"/>
    <n v="0"/>
    <n v="2"/>
    <n v="3000"/>
    <n v="30"/>
    <n v="406"/>
    <x v="0"/>
    <n v="7"/>
    <m/>
    <n v="0"/>
    <x v="1"/>
    <x v="0"/>
    <s v="Match"/>
    <x v="2"/>
    <x v="2"/>
  </r>
  <r>
    <x v="10"/>
    <s v="Colgate Slim Soft Charcoal Toothbrush"/>
    <s v="Colgate Slim Soft Charcoal Toothbrush"/>
    <n v="15000"/>
    <n v="150"/>
    <n v="18"/>
    <n v="4"/>
    <n v="12300"/>
    <n v="123"/>
    <n v="232"/>
    <x v="0"/>
    <n v="4"/>
    <m/>
    <n v="27"/>
    <x v="0"/>
    <x v="1"/>
    <s v="Match"/>
    <x v="0"/>
    <x v="2"/>
  </r>
  <r>
    <x v="10"/>
    <s v="Fiama Scents Juniper &amp; Geranium Body Wash"/>
    <s v="Fiama Scents Juniper &amp; Geranium Body Wash"/>
    <n v="19900"/>
    <n v="199"/>
    <n v="6"/>
    <n v="5"/>
    <n v="18600"/>
    <n v="186"/>
    <n v="250"/>
    <x v="0"/>
    <n v="250"/>
    <m/>
    <n v="13"/>
    <x v="0"/>
    <x v="2"/>
    <s v="Error"/>
    <x v="1"/>
    <x v="2"/>
  </r>
  <r>
    <x v="10"/>
    <s v="Mamaearth Ubtan Body Lotion"/>
    <s v="Mamaearth Ubtan Body Lotion"/>
    <n v="39900"/>
    <n v="399"/>
    <n v="15"/>
    <n v="4"/>
    <n v="33900"/>
    <n v="339"/>
    <n v="400"/>
    <x v="0"/>
    <n v="400"/>
    <m/>
    <n v="60"/>
    <x v="0"/>
    <x v="2"/>
    <s v="Match"/>
    <x v="1"/>
    <x v="2"/>
  </r>
  <r>
    <x v="10"/>
    <s v="Godrej Aer Power Pocket - Long Lasting Bathroom Fragrance Floral Delight"/>
    <s v="Godrej Aer Power Pocket - Long Lasting Bathroom Fragrance Floral Delight"/>
    <n v="5500"/>
    <n v="55"/>
    <n v="0"/>
    <n v="6"/>
    <n v="5500"/>
    <n v="55"/>
    <n v="10"/>
    <x v="0"/>
    <n v="10"/>
    <m/>
    <n v="0"/>
    <x v="0"/>
    <x v="1"/>
    <s v="Match"/>
    <x v="2"/>
    <x v="1"/>
  </r>
  <r>
    <x v="10"/>
    <s v="Himalaya Anti-Hair Fall Shampoo"/>
    <s v="Himalaya Anti-Hair Fall Shampoo"/>
    <n v="23000"/>
    <n v="230"/>
    <n v="18"/>
    <n v="1"/>
    <n v="18800"/>
    <n v="188"/>
    <n v="400"/>
    <x v="0"/>
    <n v="400"/>
    <m/>
    <n v="42"/>
    <x v="1"/>
    <x v="2"/>
    <s v="Match"/>
    <x v="0"/>
    <x v="2"/>
  </r>
  <r>
    <x v="10"/>
    <s v="Nivea Soft Light Moisturizer for Face Hand &amp; Body Non-Sticky Cream with Vitamin E &amp; Jojoba Oil"/>
    <s v="Nivea Soft Light Moisturizer for Face Hand &amp; Body Non-Sticky Cream with Vitamin E &amp; Jojoba Oil"/>
    <n v="31000"/>
    <n v="310"/>
    <n v="15"/>
    <n v="6"/>
    <n v="26300"/>
    <n v="263"/>
    <n v="200"/>
    <x v="0"/>
    <n v="200"/>
    <m/>
    <n v="47"/>
    <x v="0"/>
    <x v="2"/>
    <s v="Match"/>
    <x v="1"/>
    <x v="2"/>
  </r>
  <r>
    <x v="10"/>
    <s v="Engage M2 Perfume Spray For Men"/>
    <s v="Engage M2 Perfume Spray For Men"/>
    <n v="20000"/>
    <n v="200"/>
    <n v="10"/>
    <n v="6"/>
    <n v="18000"/>
    <n v="180"/>
    <n v="120"/>
    <x v="0"/>
    <n v="120"/>
    <m/>
    <n v="20"/>
    <x v="0"/>
    <x v="2"/>
    <s v="Match"/>
    <x v="1"/>
    <x v="2"/>
  </r>
  <r>
    <x v="10"/>
    <s v="Mamaearth Ubtan Face Scrub Turmeric &amp; Walnut"/>
    <s v="Mamaearth Ubtan Face Scrub Turmeric &amp; Walnut"/>
    <n v="34900"/>
    <n v="349"/>
    <n v="10"/>
    <n v="1"/>
    <n v="31400"/>
    <n v="314"/>
    <n v="100"/>
    <x v="0"/>
    <n v="100"/>
    <m/>
    <n v="35"/>
    <x v="1"/>
    <x v="2"/>
    <s v="Match"/>
    <x v="1"/>
    <x v="1"/>
  </r>
  <r>
    <x v="10"/>
    <s v="Himalaya Purifying Neem Face Wash Tube"/>
    <s v="Himalaya Purifying Neem Face Wash Tube"/>
    <n v="27000"/>
    <n v="270"/>
    <n v="15"/>
    <n v="6"/>
    <n v="22900"/>
    <n v="229"/>
    <n v="300"/>
    <x v="0"/>
    <n v="300"/>
    <m/>
    <n v="41"/>
    <x v="0"/>
    <x v="2"/>
    <s v="Match"/>
    <x v="1"/>
    <x v="2"/>
  </r>
  <r>
    <x v="10"/>
    <s v="Johnson's Baby Top To Toe Bath Body Wash"/>
    <s v="Johnson's Baby Top To Toe Bath Body Wash"/>
    <n v="16500"/>
    <n v="165"/>
    <n v="0"/>
    <n v="4"/>
    <n v="16500"/>
    <n v="165"/>
    <n v="210"/>
    <x v="0"/>
    <n v="210"/>
    <m/>
    <n v="0"/>
    <x v="0"/>
    <x v="2"/>
    <s v="Match"/>
    <x v="2"/>
    <x v="2"/>
  </r>
  <r>
    <x v="10"/>
    <s v="Gillette Mach 3 Start"/>
    <s v="Gillette Mach 3 Start"/>
    <n v="24900"/>
    <n v="249"/>
    <n v="0"/>
    <n v="6"/>
    <n v="24900"/>
    <n v="249"/>
    <n v="116"/>
    <x v="0"/>
    <n v="2"/>
    <m/>
    <n v="0"/>
    <x v="0"/>
    <x v="2"/>
    <s v="Match"/>
    <x v="2"/>
    <x v="2"/>
  </r>
  <r>
    <x v="10"/>
    <s v="Scalpe Pro Anti dandruff Shampoo 100ml"/>
    <s v="Scalpe Pro Anti dandruff Shampoo 100ml"/>
    <n v="18500"/>
    <n v="185"/>
    <n v="0"/>
    <n v="2"/>
    <n v="18500"/>
    <n v="185"/>
    <n v="100"/>
    <x v="0"/>
    <n v="100"/>
    <m/>
    <n v="0"/>
    <x v="1"/>
    <x v="2"/>
    <s v="Match"/>
    <x v="2"/>
    <x v="1"/>
  </r>
  <r>
    <x v="10"/>
    <s v="Johnson's Baby Cream"/>
    <s v="Johnson's Baby Cream"/>
    <n v="15000"/>
    <n v="150"/>
    <n v="0"/>
    <n v="6"/>
    <n v="15000"/>
    <n v="150"/>
    <n v="100"/>
    <x v="0"/>
    <n v="100"/>
    <m/>
    <n v="0"/>
    <x v="0"/>
    <x v="2"/>
    <s v="Match"/>
    <x v="2"/>
    <x v="1"/>
  </r>
  <r>
    <x v="10"/>
    <s v="Johnson's Baby Soap"/>
    <s v="Johnson's Baby Soap"/>
    <n v="10500"/>
    <n v="105"/>
    <n v="0"/>
    <n v="6"/>
    <n v="10500"/>
    <n v="105"/>
    <n v="150"/>
    <x v="0"/>
    <n v="150"/>
    <m/>
    <n v="0"/>
    <x v="0"/>
    <x v="1"/>
    <s v="Match"/>
    <x v="2"/>
    <x v="2"/>
  </r>
  <r>
    <x v="10"/>
    <s v="Himalaya Gentle Baby Shampoo"/>
    <s v="Himalaya Gentle Baby Shampoo"/>
    <n v="32000"/>
    <n v="320"/>
    <n v="17"/>
    <n v="6"/>
    <n v="26500"/>
    <n v="265"/>
    <n v="400"/>
    <x v="0"/>
    <n v="400"/>
    <m/>
    <n v="55"/>
    <x v="0"/>
    <x v="2"/>
    <s v="Match"/>
    <x v="0"/>
    <x v="2"/>
  </r>
  <r>
    <x v="10"/>
    <s v="L'Oreal Paris Shine Masque Royal Jelly Hair Colour"/>
    <s v="L'Oreal Paris Shine Masque Royal Jelly Hair Colour"/>
    <n v="55000"/>
    <n v="550"/>
    <n v="0"/>
    <n v="3"/>
    <n v="55000"/>
    <n v="550"/>
    <n v="88"/>
    <x v="0"/>
    <n v="87"/>
    <m/>
    <n v="0"/>
    <x v="0"/>
    <x v="2"/>
    <s v="Match"/>
    <x v="2"/>
    <x v="1"/>
  </r>
  <r>
    <x v="10"/>
    <s v="Engage Rush Deodorant For Men"/>
    <s v="Engage Rush Deodorant For Men"/>
    <n v="19000"/>
    <n v="190"/>
    <n v="11"/>
    <n v="6"/>
    <n v="16900"/>
    <n v="169"/>
    <n v="150"/>
    <x v="0"/>
    <n v="150"/>
    <m/>
    <n v="21"/>
    <x v="0"/>
    <x v="2"/>
    <s v="Match"/>
    <x v="1"/>
    <x v="2"/>
  </r>
  <r>
    <x v="10"/>
    <s v="Clean &amp; Clear Foaming Face Wash"/>
    <s v="Clean &amp; Clear Foaming Face Wash"/>
    <n v="14000"/>
    <n v="140"/>
    <n v="10"/>
    <n v="4"/>
    <n v="12600"/>
    <n v="126"/>
    <n v="100"/>
    <x v="0"/>
    <n v="100"/>
    <m/>
    <n v="14"/>
    <x v="0"/>
    <x v="1"/>
    <s v="Match"/>
    <x v="1"/>
    <x v="1"/>
  </r>
  <r>
    <x v="10"/>
    <s v="Dettol Lather Shaving Cream"/>
    <s v="Dettol Lather Shaving Cream"/>
    <n v="7500"/>
    <n v="75"/>
    <n v="5"/>
    <n v="6"/>
    <n v="7100"/>
    <n v="71"/>
    <n v="78"/>
    <x v="0"/>
    <n v="78"/>
    <m/>
    <n v="4"/>
    <x v="0"/>
    <x v="1"/>
    <s v="Match"/>
    <x v="1"/>
    <x v="1"/>
  </r>
  <r>
    <x v="10"/>
    <s v="Gillette Classic Regular Pre Shave Foam"/>
    <s v="Gillette Classic Regular Pre Shave Foam"/>
    <n v="19900"/>
    <n v="199"/>
    <n v="0"/>
    <n v="4"/>
    <n v="19900"/>
    <n v="199"/>
    <n v="196"/>
    <x v="0"/>
    <n v="196"/>
    <m/>
    <n v="0"/>
    <x v="0"/>
    <x v="2"/>
    <s v="Match"/>
    <x v="2"/>
    <x v="2"/>
  </r>
  <r>
    <x v="10"/>
    <s v="Dove Daily Shine Conditioner"/>
    <s v="Dove Daily Shine Conditioner"/>
    <n v="19000"/>
    <n v="190"/>
    <n v="0"/>
    <n v="6"/>
    <n v="19000"/>
    <n v="190"/>
    <n v="175"/>
    <x v="0"/>
    <n v="180"/>
    <m/>
    <n v="0"/>
    <x v="0"/>
    <x v="2"/>
    <s v="Match"/>
    <x v="2"/>
    <x v="2"/>
  </r>
  <r>
    <x v="10"/>
    <s v="Johnson's Baby Shampoo"/>
    <s v="Johnson's Baby Shampoo"/>
    <n v="18000"/>
    <n v="180"/>
    <n v="0"/>
    <n v="6"/>
    <n v="18000"/>
    <n v="180"/>
    <n v="200"/>
    <x v="0"/>
    <n v="200"/>
    <m/>
    <n v="0"/>
    <x v="0"/>
    <x v="2"/>
    <s v="Match"/>
    <x v="2"/>
    <x v="2"/>
  </r>
  <r>
    <x v="10"/>
    <s v="Park Avenue Beer Shampoo"/>
    <s v="Park Avenue Beer Shampoo"/>
    <n v="15500"/>
    <n v="155"/>
    <n v="9"/>
    <n v="4"/>
    <n v="14000"/>
    <n v="140"/>
    <n v="180"/>
    <x v="0"/>
    <n v="180"/>
    <m/>
    <n v="15"/>
    <x v="0"/>
    <x v="1"/>
    <s v="Error"/>
    <x v="1"/>
    <x v="2"/>
  </r>
  <r>
    <x v="10"/>
    <s v="Pantene Advanced Hair Fall Solution Silky Smooth Care Shampoo"/>
    <s v="Pantene Advanced Hair Fall Solution Silky Smooth Care Shampoo"/>
    <n v="12000"/>
    <n v="120"/>
    <n v="6"/>
    <n v="6"/>
    <n v="11200"/>
    <n v="112"/>
    <n v="180"/>
    <x v="0"/>
    <n v="180"/>
    <m/>
    <n v="8"/>
    <x v="0"/>
    <x v="1"/>
    <s v="Error"/>
    <x v="1"/>
    <x v="2"/>
  </r>
  <r>
    <x v="10"/>
    <s v="Fem Fairness Naturals Hair Removal Cream Fair &amp; Soft - Rose"/>
    <s v="Fem Fairness Naturals Hair Removal Cream Fair &amp; Soft - Rose"/>
    <n v="6500"/>
    <n v="65"/>
    <n v="10"/>
    <n v="6"/>
    <n v="5800"/>
    <n v="58"/>
    <n v="40"/>
    <x v="0"/>
    <n v="40"/>
    <m/>
    <n v="7"/>
    <x v="0"/>
    <x v="1"/>
    <s v="Error"/>
    <x v="1"/>
    <x v="1"/>
  </r>
  <r>
    <x v="10"/>
    <s v="Sunsilk Stunning Black Shine Shampoo"/>
    <s v="Sunsilk Stunning Black Shine Shampoo"/>
    <n v="55500"/>
    <n v="555"/>
    <n v="6"/>
    <n v="6"/>
    <n v="52100"/>
    <n v="521"/>
    <n v="650"/>
    <x v="0"/>
    <n v="650"/>
    <m/>
    <n v="34"/>
    <x v="0"/>
    <x v="2"/>
    <s v="Match"/>
    <x v="1"/>
    <x v="0"/>
  </r>
  <r>
    <x v="10"/>
    <s v="Dabur Meswak Toothpaste"/>
    <s v="Dabur Meswak Toothpaste"/>
    <n v="10000"/>
    <n v="100"/>
    <n v="0"/>
    <n v="1"/>
    <n v="10000"/>
    <n v="100"/>
    <n v="200"/>
    <x v="0"/>
    <n v="200"/>
    <m/>
    <n v="0"/>
    <x v="1"/>
    <x v="1"/>
    <s v="Match"/>
    <x v="2"/>
    <x v="2"/>
  </r>
  <r>
    <x v="10"/>
    <s v="Patanjali Kesh Kanti Reetha Hair Cleanser"/>
    <s v="Patanjali Kesh Kanti Reetha Hair Cleanser"/>
    <n v="8500"/>
    <n v="85"/>
    <n v="0"/>
    <n v="5"/>
    <n v="8500"/>
    <n v="85"/>
    <n v="200"/>
    <x v="0"/>
    <n v="200"/>
    <m/>
    <n v="0"/>
    <x v="0"/>
    <x v="1"/>
    <s v="Match"/>
    <x v="2"/>
    <x v="2"/>
  </r>
  <r>
    <x v="10"/>
    <s v="Nivea Lip Balm Soft Rose for 24h Moisture with Natural Oils Delicate Rose Shine"/>
    <s v="Nivea Lip Balm Soft Rose for 24h Moisture with Natural Oils Delicate Rose Shine"/>
    <n v="18500"/>
    <n v="185"/>
    <n v="8"/>
    <n v="6"/>
    <n v="16900"/>
    <n v="169"/>
    <n v="5"/>
    <x v="0"/>
    <n v="4"/>
    <m/>
    <n v="16"/>
    <x v="0"/>
    <x v="2"/>
    <s v="Error"/>
    <x v="1"/>
    <x v="1"/>
  </r>
  <r>
    <x v="10"/>
    <s v="Santoor Total Skin Care Soap With Sandal &amp; Turmeric"/>
    <s v="Santoor Total Skin Care Soap With Sandal &amp; Turmeric"/>
    <n v="18000"/>
    <n v="180"/>
    <n v="0"/>
    <n v="6"/>
    <n v="18000"/>
    <n v="180"/>
    <n v="600"/>
    <x v="0"/>
    <n v="600"/>
    <m/>
    <n v="0"/>
    <x v="0"/>
    <x v="2"/>
    <s v="Match"/>
    <x v="2"/>
    <x v="0"/>
  </r>
  <r>
    <x v="10"/>
    <s v="L'Oreal Paris Excellence Creme Hair Color, 4 Natural Brown/Natural Dark Brown"/>
    <s v="L'Oreal Paris Excellence Creme Hair Color, 4 Natural Brown/Natural Dark Brown"/>
    <n v="62000"/>
    <n v="620"/>
    <n v="0"/>
    <n v="1"/>
    <n v="62000"/>
    <n v="620"/>
    <n v="172"/>
    <x v="0"/>
    <n v="172"/>
    <m/>
    <n v="0"/>
    <x v="1"/>
    <x v="2"/>
    <s v="Match"/>
    <x v="2"/>
    <x v="2"/>
  </r>
  <r>
    <x v="10"/>
    <s v="Gillette Pre Shave Foam - Classic Regular Skin"/>
    <s v="Gillette Pre Shave Foam - Classic Regular Skin"/>
    <n v="22500"/>
    <n v="225"/>
    <n v="0"/>
    <n v="6"/>
    <n v="22500"/>
    <n v="225"/>
    <n v="418"/>
    <x v="0"/>
    <n v="418"/>
    <m/>
    <n v="0"/>
    <x v="0"/>
    <x v="2"/>
    <s v="Match"/>
    <x v="2"/>
    <x v="2"/>
  </r>
  <r>
    <x v="10"/>
    <s v="Fiama Di Wills Shower Gel Patchouli &amp; Macadamia"/>
    <s v="Fiama Di Wills Shower Gel Patchouli &amp; Macadamia"/>
    <n v="19900"/>
    <n v="199"/>
    <n v="10"/>
    <n v="6"/>
    <n v="17900"/>
    <n v="179"/>
    <n v="250"/>
    <x v="0"/>
    <n v="250"/>
    <m/>
    <n v="20"/>
    <x v="0"/>
    <x v="2"/>
    <s v="Match"/>
    <x v="1"/>
    <x v="2"/>
  </r>
  <r>
    <x v="10"/>
    <s v="Listerine Fresh Burst Mouthwash"/>
    <s v="Listerine Fresh Burst Mouthwash"/>
    <n v="14000"/>
    <n v="140"/>
    <n v="10"/>
    <n v="4"/>
    <n v="12600"/>
    <n v="126"/>
    <n v="250"/>
    <x v="0"/>
    <n v="250"/>
    <m/>
    <n v="14"/>
    <x v="0"/>
    <x v="1"/>
    <s v="Match"/>
    <x v="1"/>
    <x v="2"/>
  </r>
  <r>
    <x v="10"/>
    <s v="Nivea Cocoa Nourish Body Lotion With Coconut Oil &amp; Cocoa Butter For Very Dry Skin"/>
    <s v="Nivea Cocoa Nourish Body Lotion With Coconut Oil &amp; Cocoa Butter For Very Dry Skin"/>
    <n v="29900"/>
    <n v="299"/>
    <n v="17"/>
    <n v="5"/>
    <n v="24700"/>
    <n v="247"/>
    <n v="200"/>
    <x v="0"/>
    <n v="200"/>
    <m/>
    <n v="52"/>
    <x v="0"/>
    <x v="2"/>
    <s v="Match"/>
    <x v="0"/>
    <x v="2"/>
  </r>
  <r>
    <x v="10"/>
    <s v="Pantene Hair Fall Control Shampoo"/>
    <s v="Pantene Hair Fall Control Shampoo"/>
    <n v="24000"/>
    <n v="240"/>
    <n v="7"/>
    <n v="2"/>
    <n v="22100"/>
    <n v="221"/>
    <n v="340"/>
    <x v="0"/>
    <n v="340"/>
    <m/>
    <n v="19"/>
    <x v="1"/>
    <x v="2"/>
    <s v="Error"/>
    <x v="1"/>
    <x v="2"/>
  </r>
  <r>
    <x v="10"/>
    <s v="Fogg Master - Royal Intense"/>
    <s v="Fogg Master - Royal Intense"/>
    <n v="25000"/>
    <n v="250"/>
    <n v="0"/>
    <n v="5"/>
    <n v="25000"/>
    <n v="250"/>
    <n v="120"/>
    <x v="0"/>
    <n v="120"/>
    <m/>
    <n v="0"/>
    <x v="0"/>
    <x v="2"/>
    <s v="Match"/>
    <x v="2"/>
    <x v="2"/>
  </r>
  <r>
    <x v="10"/>
    <s v="TRESemme Smooth And Shine Conditioner"/>
    <s v="TRESemme Smooth And Shine Conditioner"/>
    <n v="22000"/>
    <n v="220"/>
    <n v="0"/>
    <n v="5"/>
    <n v="22000"/>
    <n v="220"/>
    <n v="190"/>
    <x v="0"/>
    <n v="190"/>
    <m/>
    <n v="0"/>
    <x v="0"/>
    <x v="2"/>
    <s v="Match"/>
    <x v="2"/>
    <x v="2"/>
  </r>
  <r>
    <x v="10"/>
    <s v="Whisper Ultra Clean XL Plus Sanitary Pad"/>
    <s v="Whisper Ultra Clean XL Plus Sanitary Pad"/>
    <n v="15500"/>
    <n v="155"/>
    <n v="0"/>
    <n v="6"/>
    <n v="15500"/>
    <n v="155"/>
    <n v="870"/>
    <x v="0"/>
    <n v="15"/>
    <m/>
    <n v="0"/>
    <x v="0"/>
    <x v="2"/>
    <s v="Match"/>
    <x v="2"/>
    <x v="0"/>
  </r>
  <r>
    <x v="10"/>
    <s v="Colgate Kids Toothpaste - 6+ Years, Strawberry Flavour"/>
    <s v="Colgate Kids Toothpaste - 6+ Years, Strawberry Flavour"/>
    <n v="9300"/>
    <n v="93"/>
    <n v="5"/>
    <n v="6"/>
    <n v="8800"/>
    <n v="88"/>
    <n v="80"/>
    <x v="0"/>
    <n v="80"/>
    <m/>
    <n v="5"/>
    <x v="0"/>
    <x v="1"/>
    <s v="Match"/>
    <x v="1"/>
    <x v="1"/>
  </r>
  <r>
    <x v="10"/>
    <s v="Nivea Soft Moisturizing Cream"/>
    <s v="Nivea Soft Moisturizing Cream"/>
    <n v="31000"/>
    <n v="310"/>
    <n v="12"/>
    <n v="1"/>
    <n v="27200"/>
    <n v="272"/>
    <n v="200"/>
    <x v="0"/>
    <n v="200"/>
    <m/>
    <n v="38"/>
    <x v="1"/>
    <x v="2"/>
    <s v="Match"/>
    <x v="1"/>
    <x v="2"/>
  </r>
  <r>
    <x v="10"/>
    <s v="Patanjali Kesh Kanti Aloe Vera Hair Cleanser"/>
    <s v="Patanjali Kesh Kanti Aloe Vera Hair Cleanser"/>
    <n v="8500"/>
    <n v="85"/>
    <n v="0"/>
    <n v="5"/>
    <n v="8500"/>
    <n v="85"/>
    <n v="200"/>
    <x v="0"/>
    <n v="200"/>
    <m/>
    <n v="0"/>
    <x v="0"/>
    <x v="1"/>
    <s v="Match"/>
    <x v="2"/>
    <x v="2"/>
  </r>
  <r>
    <x v="10"/>
    <s v="Neutrogena Deep Clean Foaming Cleanser"/>
    <s v="Neutrogena Deep Clean Foaming Cleanser"/>
    <n v="13000"/>
    <n v="130"/>
    <n v="11"/>
    <n v="2"/>
    <n v="11500"/>
    <n v="115"/>
    <n v="50"/>
    <x v="0"/>
    <n v="50"/>
    <m/>
    <n v="15"/>
    <x v="1"/>
    <x v="1"/>
    <s v="Error"/>
    <x v="1"/>
    <x v="1"/>
  </r>
  <r>
    <x v="10"/>
    <s v="Clean &amp; Clear Morning Energy Berry Face Wash"/>
    <s v="Clean &amp; Clear Morning Energy Berry Face Wash"/>
    <n v="15500"/>
    <n v="155"/>
    <n v="6"/>
    <n v="6"/>
    <n v="14500"/>
    <n v="145"/>
    <n v="100"/>
    <x v="0"/>
    <n v="100"/>
    <m/>
    <n v="10"/>
    <x v="0"/>
    <x v="1"/>
    <s v="Match"/>
    <x v="1"/>
    <x v="1"/>
  </r>
  <r>
    <x v="10"/>
    <s v="Pampers Premium Care New Baby Pants"/>
    <s v="Pampers Premium Care New Baby Pants"/>
    <n v="32000"/>
    <n v="320"/>
    <n v="0"/>
    <n v="4"/>
    <n v="32000"/>
    <n v="320"/>
    <n v="24"/>
    <x v="0"/>
    <n v="24"/>
    <m/>
    <n v="0"/>
    <x v="0"/>
    <x v="2"/>
    <s v="Match"/>
    <x v="2"/>
    <x v="1"/>
  </r>
  <r>
    <x v="10"/>
    <s v="Vaseline Intensive Care Aloe Fresh"/>
    <s v="Vaseline Intensive Care Aloe Fresh"/>
    <n v="22500"/>
    <n v="225"/>
    <n v="9"/>
    <n v="6"/>
    <n v="20300"/>
    <n v="203"/>
    <n v="200"/>
    <x v="0"/>
    <n v="200"/>
    <m/>
    <n v="22"/>
    <x v="0"/>
    <x v="2"/>
    <s v="Error"/>
    <x v="1"/>
    <x v="2"/>
  </r>
  <r>
    <x v="10"/>
    <s v="L'Oreal Paris Dream Lengths Shampoo"/>
    <s v="L'Oreal Paris Dream Lengths Shampoo"/>
    <n v="14900"/>
    <n v="149"/>
    <n v="0"/>
    <n v="6"/>
    <n v="14900"/>
    <n v="149"/>
    <n v="192"/>
    <x v="0"/>
    <n v="192"/>
    <m/>
    <n v="0"/>
    <x v="0"/>
    <x v="1"/>
    <s v="Match"/>
    <x v="2"/>
    <x v="2"/>
  </r>
  <r>
    <x v="10"/>
    <s v="Johnson's Baby Oil"/>
    <s v="Johnson's Baby Oil"/>
    <n v="11500"/>
    <n v="115"/>
    <n v="0"/>
    <n v="4"/>
    <n v="11500"/>
    <n v="115"/>
    <n v="100"/>
    <x v="0"/>
    <n v="100"/>
    <m/>
    <n v="0"/>
    <x v="0"/>
    <x v="1"/>
    <s v="Match"/>
    <x v="2"/>
    <x v="1"/>
  </r>
  <r>
    <x v="10"/>
    <s v="Engage Man Rush Deodorant"/>
    <s v="Engage Man Rush Deodorant"/>
    <n v="19500"/>
    <n v="195"/>
    <n v="9"/>
    <n v="6"/>
    <n v="17600"/>
    <n v="176"/>
    <n v="150"/>
    <x v="0"/>
    <n v="150"/>
    <m/>
    <n v="19"/>
    <x v="0"/>
    <x v="2"/>
    <s v="Error"/>
    <x v="1"/>
    <x v="2"/>
  </r>
  <r>
    <x v="10"/>
    <s v="Pantene Advanced Hair Fall Solution Shampoo - Total Damage Care"/>
    <s v="Pantene Advanced Hair Fall Solution Shampoo - Total Damage Care"/>
    <n v="26400"/>
    <n v="264"/>
    <n v="0"/>
    <n v="6"/>
    <n v="26400"/>
    <n v="264"/>
    <n v="340"/>
    <x v="0"/>
    <n v="340"/>
    <m/>
    <n v="0"/>
    <x v="0"/>
    <x v="2"/>
    <s v="Match"/>
    <x v="2"/>
    <x v="2"/>
  </r>
  <r>
    <x v="10"/>
    <s v="Whisper Daily Liners Clean and Fresh"/>
    <s v="Whisper Daily Liners Clean and Fresh"/>
    <n v="10500"/>
    <n v="105"/>
    <n v="0"/>
    <n v="4"/>
    <n v="10500"/>
    <n v="105"/>
    <n v="1160"/>
    <x v="0"/>
    <n v="20"/>
    <m/>
    <n v="0"/>
    <x v="0"/>
    <x v="1"/>
    <s v="Match"/>
    <x v="2"/>
    <x v="0"/>
  </r>
  <r>
    <x v="10"/>
    <s v="Himalaya Men Pimple Clear Neem Face Wash"/>
    <s v="Himalaya Men Pimple Clear Neem Face Wash"/>
    <n v="18000"/>
    <n v="180"/>
    <n v="9"/>
    <n v="2"/>
    <n v="16300"/>
    <n v="163"/>
    <n v="100"/>
    <x v="0"/>
    <n v="100"/>
    <m/>
    <n v="17"/>
    <x v="1"/>
    <x v="2"/>
    <s v="Match"/>
    <x v="1"/>
    <x v="1"/>
  </r>
  <r>
    <x v="10"/>
    <s v="Pantene Adv Hairfall Solution Conditioner Silky Smooth"/>
    <s v="Pantene Adv Hairfall Solution Conditioner Silky Smooth"/>
    <n v="19000"/>
    <n v="190"/>
    <n v="0"/>
    <n v="5"/>
    <n v="19000"/>
    <n v="190"/>
    <n v="200"/>
    <x v="0"/>
    <n v="200"/>
    <m/>
    <n v="0"/>
    <x v="0"/>
    <x v="2"/>
    <s v="Match"/>
    <x v="2"/>
    <x v="2"/>
  </r>
  <r>
    <x v="10"/>
    <s v="Himalaya Prickly Heat Baby Powder"/>
    <s v="Himalaya Prickly Heat Baby Powder"/>
    <n v="9000"/>
    <n v="90"/>
    <n v="10"/>
    <n v="6"/>
    <n v="8100"/>
    <n v="81"/>
    <n v="100"/>
    <x v="0"/>
    <n v="100"/>
    <m/>
    <n v="9"/>
    <x v="0"/>
    <x v="1"/>
    <s v="Match"/>
    <x v="1"/>
    <x v="1"/>
  </r>
  <r>
    <x v="10"/>
    <s v="Mamaearth Daily Moisturizing Lotion For Babies"/>
    <s v="Mamaearth Daily Moisturizing Lotion For Babies"/>
    <n v="19900"/>
    <n v="199"/>
    <n v="0"/>
    <n v="6"/>
    <n v="19900"/>
    <n v="199"/>
    <n v="200"/>
    <x v="0"/>
    <n v="200"/>
    <m/>
    <n v="0"/>
    <x v="0"/>
    <x v="2"/>
    <s v="Match"/>
    <x v="2"/>
    <x v="2"/>
  </r>
  <r>
    <x v="10"/>
    <s v="Stayfree Advanced XL Ultra Comfort Sanitary napkins with Wings"/>
    <s v="Stayfree Advanced XL Ultra Comfort Sanitary napkins with Wings"/>
    <n v="17500"/>
    <n v="175"/>
    <n v="0"/>
    <n v="3"/>
    <n v="17500"/>
    <n v="175"/>
    <n v="812"/>
    <x v="0"/>
    <n v="14"/>
    <m/>
    <n v="0"/>
    <x v="0"/>
    <x v="2"/>
    <s v="Match"/>
    <x v="2"/>
    <x v="0"/>
  </r>
  <r>
    <x v="10"/>
    <s v="Pampers Premium Care Pants - Medium"/>
    <s v="Pampers Premium Care Pants - Medium"/>
    <n v="109900"/>
    <n v="1099"/>
    <n v="18"/>
    <n v="6"/>
    <n v="89900"/>
    <n v="899"/>
    <n v="54"/>
    <x v="0"/>
    <n v="54"/>
    <m/>
    <n v="200"/>
    <x v="0"/>
    <x v="2"/>
    <s v="Match"/>
    <x v="0"/>
    <x v="1"/>
  </r>
  <r>
    <x v="10"/>
    <s v="Fiama Men's Refreshing Pulse Shower Gel"/>
    <s v="Fiama Men's Refreshing Pulse Shower Gel"/>
    <n v="19900"/>
    <n v="199"/>
    <n v="10"/>
    <n v="6"/>
    <n v="17900"/>
    <n v="179"/>
    <n v="250"/>
    <x v="0"/>
    <n v="250"/>
    <m/>
    <n v="20"/>
    <x v="0"/>
    <x v="2"/>
    <s v="Match"/>
    <x v="1"/>
    <x v="2"/>
  </r>
  <r>
    <x v="10"/>
    <s v="Vaseline Original Skin Protecting Jelly"/>
    <s v="Vaseline Original Skin Protecting Jelly"/>
    <n v="12500"/>
    <n v="125"/>
    <n v="10"/>
    <n v="6"/>
    <n v="11200"/>
    <n v="112"/>
    <n v="100"/>
    <x v="0"/>
    <n v="100"/>
    <m/>
    <n v="13"/>
    <x v="0"/>
    <x v="1"/>
    <s v="Match"/>
    <x v="1"/>
    <x v="1"/>
  </r>
  <r>
    <x v="10"/>
    <s v="Clean &amp; Clear Foaming Face Wash"/>
    <s v="Clean &amp; Clear Foaming Face Wash"/>
    <n v="18000"/>
    <n v="180"/>
    <n v="10"/>
    <n v="6"/>
    <n v="16200"/>
    <n v="162"/>
    <n v="150"/>
    <x v="0"/>
    <n v="150"/>
    <m/>
    <n v="18"/>
    <x v="0"/>
    <x v="2"/>
    <s v="Match"/>
    <x v="1"/>
    <x v="2"/>
  </r>
  <r>
    <x v="10"/>
    <s v="Fiama Lemongrass and Jojoba Shower Gel"/>
    <s v="Fiama Lemongrass and Jojoba Shower Gel"/>
    <n v="22500"/>
    <n v="225"/>
    <n v="20"/>
    <n v="6"/>
    <n v="18000"/>
    <n v="180"/>
    <n v="250"/>
    <x v="0"/>
    <n v="250"/>
    <m/>
    <n v="45"/>
    <x v="0"/>
    <x v="2"/>
    <s v="Match"/>
    <x v="0"/>
    <x v="2"/>
  </r>
  <r>
    <x v="10"/>
    <s v="Oral-B Charcoal Cross Cross Extra Soft Toothbrush (Buy 2 Get 1 Free)"/>
    <s v="Oral-B Charcoal Cross Cross Extra Soft Toothbrush (Buy 2 Get 1 Free)"/>
    <n v="18000"/>
    <n v="180"/>
    <n v="0"/>
    <n v="1"/>
    <n v="18000"/>
    <n v="180"/>
    <n v="174"/>
    <x v="0"/>
    <n v="3"/>
    <m/>
    <n v="0"/>
    <x v="1"/>
    <x v="2"/>
    <s v="Match"/>
    <x v="2"/>
    <x v="2"/>
  </r>
  <r>
    <x v="10"/>
    <s v="Listerine Fresh Burst Mouthwash"/>
    <s v="Listerine Fresh Burst Mouthwash"/>
    <n v="28500"/>
    <n v="285"/>
    <n v="7"/>
    <n v="6"/>
    <n v="26300"/>
    <n v="263"/>
    <n v="500"/>
    <x v="0"/>
    <n v="500"/>
    <m/>
    <n v="22"/>
    <x v="0"/>
    <x v="2"/>
    <s v="Error"/>
    <x v="1"/>
    <x v="2"/>
  </r>
  <r>
    <x v="10"/>
    <s v="Veet Full Body Waxing Kit"/>
    <s v="Veet Full Body Waxing Kit"/>
    <n v="23500"/>
    <n v="235"/>
    <n v="7"/>
    <n v="6"/>
    <n v="21800"/>
    <n v="218"/>
    <n v="1160"/>
    <x v="0"/>
    <n v="20"/>
    <m/>
    <n v="17"/>
    <x v="0"/>
    <x v="2"/>
    <s v="Match"/>
    <x v="1"/>
    <x v="0"/>
  </r>
  <r>
    <x v="10"/>
    <s v="Listerine Original Mouthwash"/>
    <s v="Listerine Original Mouthwash"/>
    <n v="5500"/>
    <n v="55"/>
    <n v="9"/>
    <n v="6"/>
    <n v="5000"/>
    <n v="50"/>
    <n v="80"/>
    <x v="0"/>
    <n v="80"/>
    <m/>
    <n v="5"/>
    <x v="0"/>
    <x v="1"/>
    <s v="Match"/>
    <x v="1"/>
    <x v="1"/>
  </r>
  <r>
    <x v="10"/>
    <s v="Santoor Almond Soft With Sandal &amp; Almond Milk"/>
    <s v="Santoor Almond Soft With Sandal &amp; Almond Milk"/>
    <n v="18000"/>
    <n v="180"/>
    <n v="0"/>
    <n v="2"/>
    <n v="18000"/>
    <n v="180"/>
    <n v="625"/>
    <x v="0"/>
    <n v="625"/>
    <m/>
    <n v="0"/>
    <x v="1"/>
    <x v="2"/>
    <s v="Match"/>
    <x v="2"/>
    <x v="0"/>
  </r>
  <r>
    <x v="10"/>
    <s v="Nivea Body Shea Smooth with Shea Butter for Dry Skin"/>
    <s v="Nivea Body Shea Smooth with Shea Butter for Dry Skin"/>
    <n v="42500"/>
    <n v="425"/>
    <n v="20"/>
    <n v="5"/>
    <n v="34000"/>
    <n v="340"/>
    <n v="400"/>
    <x v="0"/>
    <n v="9"/>
    <m/>
    <n v="85"/>
    <x v="0"/>
    <x v="2"/>
    <s v="Match"/>
    <x v="0"/>
    <x v="2"/>
  </r>
  <r>
    <x v="10"/>
    <s v="Neutrogena Deep Clean Facial Cleanser"/>
    <s v="Neutrogena Deep Clean Facial Cleanser"/>
    <n v="13000"/>
    <n v="130"/>
    <n v="0"/>
    <n v="4"/>
    <n v="13000"/>
    <n v="130"/>
    <n v="50"/>
    <x v="0"/>
    <n v="50"/>
    <m/>
    <n v="0"/>
    <x v="0"/>
    <x v="1"/>
    <s v="Match"/>
    <x v="2"/>
    <x v="1"/>
  </r>
  <r>
    <x v="10"/>
    <s v="L'Oreal Paris Excellence Creme Hair Color, 3.16 Burgundy"/>
    <s v="L'Oreal Paris Excellence Creme Hair Color, 3.16 Burgundy"/>
    <n v="55000"/>
    <n v="550"/>
    <n v="0"/>
    <n v="3"/>
    <n v="55000"/>
    <n v="550"/>
    <n v="159"/>
    <x v="0"/>
    <n v="172"/>
    <m/>
    <n v="0"/>
    <x v="0"/>
    <x v="2"/>
    <s v="Match"/>
    <x v="2"/>
    <x v="2"/>
  </r>
  <r>
    <x v="10"/>
    <s v="Johnson's Baby Powder"/>
    <s v="Johnson's Baby Powder"/>
    <n v="23500"/>
    <n v="235"/>
    <n v="0"/>
    <n v="6"/>
    <n v="23500"/>
    <n v="235"/>
    <n v="400"/>
    <x v="0"/>
    <n v="400"/>
    <m/>
    <n v="0"/>
    <x v="0"/>
    <x v="2"/>
    <s v="Match"/>
    <x v="2"/>
    <x v="2"/>
  </r>
  <r>
    <x v="10"/>
    <s v="Bombay Shaving Company Charcoal Face Wash"/>
    <s v="Bombay Shaving Company Charcoal Face Wash"/>
    <n v="24900"/>
    <n v="249"/>
    <n v="0"/>
    <n v="4"/>
    <n v="24900"/>
    <n v="249"/>
    <n v="100"/>
    <x v="0"/>
    <n v="100"/>
    <m/>
    <n v="0"/>
    <x v="0"/>
    <x v="2"/>
    <s v="Match"/>
    <x v="2"/>
    <x v="1"/>
  </r>
  <r>
    <x v="10"/>
    <s v="Colgate Kids 2+ Years Extra Soft Toothbrush"/>
    <s v="Colgate Kids 2+ Years Extra Soft Toothbrush"/>
    <n v="2000"/>
    <n v="20"/>
    <n v="0"/>
    <n v="3"/>
    <n v="2000"/>
    <n v="20"/>
    <n v="58"/>
    <x v="0"/>
    <n v="1"/>
    <m/>
    <n v="0"/>
    <x v="0"/>
    <x v="0"/>
    <s v="Match"/>
    <x v="2"/>
    <x v="1"/>
  </r>
  <r>
    <x v="10"/>
    <s v="Veet Hair Removal Cream (Normal Skin)"/>
    <s v="Veet Hair Removal Cream (Normal Skin)"/>
    <n v="13500"/>
    <n v="135"/>
    <n v="5"/>
    <n v="6"/>
    <n v="12800"/>
    <n v="128"/>
    <n v="50"/>
    <x v="0"/>
    <n v="50"/>
    <m/>
    <n v="7"/>
    <x v="0"/>
    <x v="1"/>
    <s v="Match"/>
    <x v="1"/>
    <x v="1"/>
  </r>
  <r>
    <x v="10"/>
    <s v="Dove Daily Shine Shampoo"/>
    <s v="Dove Daily Shine Shampoo"/>
    <n v="24000"/>
    <n v="240"/>
    <n v="0"/>
    <n v="4"/>
    <n v="24000"/>
    <n v="240"/>
    <n v="340"/>
    <x v="0"/>
    <n v="340"/>
    <m/>
    <n v="0"/>
    <x v="0"/>
    <x v="2"/>
    <s v="Match"/>
    <x v="2"/>
    <x v="2"/>
  </r>
  <r>
    <x v="10"/>
    <s v="L'Oreal Anti Hair Fall Conditioner"/>
    <s v="L'Oreal Anti Hair Fall Conditioner"/>
    <n v="19900"/>
    <n v="199"/>
    <n v="0"/>
    <n v="6"/>
    <n v="19900"/>
    <n v="199"/>
    <n v="192"/>
    <x v="0"/>
    <n v="192"/>
    <m/>
    <n v="0"/>
    <x v="0"/>
    <x v="2"/>
    <s v="Match"/>
    <x v="2"/>
    <x v="2"/>
  </r>
  <r>
    <x v="10"/>
    <s v="Nivea Body Lotion Aloe Hydration For Normal Skin"/>
    <s v="Nivea Body Lotion Aloe Hydration For Normal Skin"/>
    <n v="27500"/>
    <n v="275"/>
    <n v="10"/>
    <n v="6"/>
    <n v="24700"/>
    <n v="247"/>
    <n v="200"/>
    <x v="0"/>
    <n v="200"/>
    <m/>
    <n v="28"/>
    <x v="0"/>
    <x v="2"/>
    <s v="Match"/>
    <x v="1"/>
    <x v="2"/>
  </r>
  <r>
    <x v="10"/>
    <s v="Pampers Pants - Large"/>
    <s v="Pampers Pants - Large"/>
    <n v="154900"/>
    <n v="1549"/>
    <n v="45"/>
    <n v="3"/>
    <n v="84900"/>
    <n v="849"/>
    <n v="82"/>
    <x v="0"/>
    <n v="82"/>
    <m/>
    <n v="700"/>
    <x v="0"/>
    <x v="2"/>
    <s v="Match"/>
    <x v="0"/>
    <x v="1"/>
  </r>
  <r>
    <x v="10"/>
    <s v="Engage Urge Deodorant For Men, Citrus And Woody, Skin Friendly"/>
    <s v="Engage Urge Deodorant For Men, Citrus And Woody, Skin Friendly"/>
    <n v="19500"/>
    <n v="195"/>
    <n v="10"/>
    <n v="6"/>
    <n v="17400"/>
    <n v="174"/>
    <n v="150"/>
    <x v="0"/>
    <n v="150"/>
    <m/>
    <n v="21"/>
    <x v="0"/>
    <x v="2"/>
    <s v="Error"/>
    <x v="1"/>
    <x v="2"/>
  </r>
  <r>
    <x v="10"/>
    <s v="Head &amp; Shoulders 2 In 1 Anti Dandruff Smooth &amp; Silky Shampoo+Conditioner"/>
    <s v="Head &amp; Shoulders 2 In 1 Anti Dandruff Smooth &amp; Silky Shampoo+Conditioner"/>
    <n v="37500"/>
    <n v="375"/>
    <n v="10"/>
    <n v="6"/>
    <n v="33400"/>
    <n v="334"/>
    <n v="340"/>
    <x v="0"/>
    <n v="340"/>
    <m/>
    <n v="41"/>
    <x v="0"/>
    <x v="2"/>
    <s v="Error"/>
    <x v="1"/>
    <x v="2"/>
  </r>
  <r>
    <x v="10"/>
    <s v="Fem Fairness Natural Gold Skin Bleach"/>
    <s v="Fem Fairness Natural Gold Skin Bleach"/>
    <n v="8500"/>
    <n v="85"/>
    <n v="7"/>
    <n v="4"/>
    <n v="7900"/>
    <n v="79"/>
    <n v="64"/>
    <x v="0"/>
    <n v="64"/>
    <m/>
    <n v="6"/>
    <x v="0"/>
    <x v="1"/>
    <s v="Match"/>
    <x v="1"/>
    <x v="1"/>
  </r>
  <r>
    <x v="10"/>
    <s v="Engage Deo Frost"/>
    <s v="Engage Deo Frost"/>
    <n v="19500"/>
    <n v="195"/>
    <n v="9"/>
    <n v="6"/>
    <n v="17600"/>
    <n v="176"/>
    <n v="150"/>
    <x v="0"/>
    <n v="150"/>
    <m/>
    <n v="19"/>
    <x v="0"/>
    <x v="2"/>
    <s v="Error"/>
    <x v="1"/>
    <x v="2"/>
  </r>
  <r>
    <x v="10"/>
    <s v="Stayfree Secure XL Size Sanitary Napkins"/>
    <s v="Stayfree Secure XL Size Sanitary Napkins"/>
    <n v="11500"/>
    <n v="115"/>
    <n v="0"/>
    <n v="5"/>
    <n v="11500"/>
    <n v="115"/>
    <n v="1160"/>
    <x v="0"/>
    <n v="20"/>
    <m/>
    <n v="0"/>
    <x v="0"/>
    <x v="1"/>
    <s v="Match"/>
    <x v="2"/>
    <x v="0"/>
  </r>
  <r>
    <x v="10"/>
    <s v="Pampers Pants - Medium"/>
    <s v="Pampers Pants - Medium"/>
    <n v="69900"/>
    <n v="699"/>
    <n v="21"/>
    <n v="1"/>
    <n v="54900"/>
    <n v="549"/>
    <n v="50"/>
    <x v="0"/>
    <n v="50"/>
    <m/>
    <n v="150"/>
    <x v="1"/>
    <x v="2"/>
    <s v="Match"/>
    <x v="0"/>
    <x v="1"/>
  </r>
  <r>
    <x v="10"/>
    <s v="Pampers Active Baby Diapers New Born Extra Small"/>
    <s v="Pampers Active Baby Diapers New Born Extra Small"/>
    <n v="109900"/>
    <n v="1099"/>
    <n v="22"/>
    <n v="3"/>
    <n v="84900"/>
    <n v="849"/>
    <n v="72"/>
    <x v="0"/>
    <n v="72"/>
    <m/>
    <n v="250"/>
    <x v="0"/>
    <x v="2"/>
    <s v="Error"/>
    <x v="0"/>
    <x v="1"/>
  </r>
  <r>
    <x v="10"/>
    <s v="Nivea Creme, All Season Multi-Purpose Cream"/>
    <s v="Nivea Creme, All Season Multi-Purpose Cream"/>
    <n v="17500"/>
    <n v="175"/>
    <n v="9"/>
    <n v="6"/>
    <n v="15800"/>
    <n v="158"/>
    <n v="100"/>
    <x v="0"/>
    <n v="100"/>
    <m/>
    <n v="17"/>
    <x v="0"/>
    <x v="2"/>
    <s v="Error"/>
    <x v="1"/>
    <x v="1"/>
  </r>
  <r>
    <x v="10"/>
    <s v="Woodwards Gripe Water"/>
    <s v="Woodwards Gripe Water"/>
    <n v="5000"/>
    <n v="50"/>
    <n v="0"/>
    <n v="4"/>
    <n v="5000"/>
    <n v="50"/>
    <n v="130"/>
    <x v="0"/>
    <n v="130"/>
    <m/>
    <n v="0"/>
    <x v="0"/>
    <x v="1"/>
    <s v="Match"/>
    <x v="2"/>
    <x v="2"/>
  </r>
  <r>
    <x v="10"/>
    <s v="Clean &amp; Clear Morning Energy Aqua Splash Face Wash"/>
    <s v="Clean &amp; Clear Morning Energy Aqua Splash Face Wash"/>
    <n v="14500"/>
    <n v="145"/>
    <n v="9"/>
    <n v="5"/>
    <n v="13100"/>
    <n v="131"/>
    <n v="100"/>
    <x v="0"/>
    <n v="100"/>
    <m/>
    <n v="14"/>
    <x v="0"/>
    <x v="1"/>
    <s v="Error"/>
    <x v="1"/>
    <x v="1"/>
  </r>
  <r>
    <x v="10"/>
    <s v="Sunsilk Lusciously Thick &amp; Long Shampoo"/>
    <s v="Sunsilk Lusciously Thick &amp; Long Shampoo"/>
    <n v="55500"/>
    <n v="555"/>
    <n v="6"/>
    <n v="6"/>
    <n v="52100"/>
    <n v="521"/>
    <n v="650"/>
    <x v="0"/>
    <n v="650"/>
    <m/>
    <n v="34"/>
    <x v="0"/>
    <x v="2"/>
    <s v="Match"/>
    <x v="1"/>
    <x v="0"/>
  </r>
  <r>
    <x v="10"/>
    <s v="Mamaearth Skin Correct Face Serum"/>
    <s v="Mamaearth Skin Correct Face Serum"/>
    <n v="59900"/>
    <n v="599"/>
    <n v="15"/>
    <n v="1"/>
    <n v="50900"/>
    <n v="509"/>
    <n v="30"/>
    <x v="0"/>
    <n v="30"/>
    <m/>
    <n v="90"/>
    <x v="1"/>
    <x v="2"/>
    <s v="Match"/>
    <x v="1"/>
    <x v="1"/>
  </r>
  <r>
    <x v="10"/>
    <s v="Chik Hairfall Prevent Egg Shampoo"/>
    <s v="Chik Hairfall Prevent Egg Shampoo"/>
    <n v="17800"/>
    <n v="178"/>
    <n v="0"/>
    <n v="6"/>
    <n v="17800"/>
    <n v="178"/>
    <n v="340"/>
    <x v="0"/>
    <n v="340"/>
    <m/>
    <n v="0"/>
    <x v="0"/>
    <x v="2"/>
    <s v="Match"/>
    <x v="2"/>
    <x v="2"/>
  </r>
  <r>
    <x v="10"/>
    <s v="Pantene Silky Smooth Care Shampoo"/>
    <s v="Pantene Silky Smooth Care Shampoo"/>
    <n v="22500"/>
    <n v="225"/>
    <n v="6"/>
    <n v="3"/>
    <n v="21000"/>
    <n v="210"/>
    <n v="340"/>
    <x v="0"/>
    <n v="340"/>
    <m/>
    <n v="15"/>
    <x v="0"/>
    <x v="2"/>
    <s v="Error"/>
    <x v="1"/>
    <x v="2"/>
  </r>
  <r>
    <x v="10"/>
    <s v="Garnier Skin Naturals, Micellar Cleansing Water"/>
    <s v="Garnier Skin Naturals, Micellar Cleansing Water"/>
    <n v="19900"/>
    <n v="199"/>
    <n v="5"/>
    <n v="4"/>
    <n v="18900"/>
    <n v="189"/>
    <n v="125"/>
    <x v="0"/>
    <n v="125"/>
    <m/>
    <n v="10"/>
    <x v="0"/>
    <x v="2"/>
    <s v="Match"/>
    <x v="1"/>
    <x v="2"/>
  </r>
  <r>
    <x v="10"/>
    <s v="Set Wet Swag Avatar Deodorant &amp; Body Spray Perfume For Men"/>
    <s v="Set Wet Swag Avatar Deodorant &amp; Body Spray Perfume For Men"/>
    <n v="19900"/>
    <n v="199"/>
    <n v="0"/>
    <n v="1"/>
    <n v="19900"/>
    <n v="199"/>
    <n v="150"/>
    <x v="0"/>
    <n v="150"/>
    <m/>
    <n v="0"/>
    <x v="1"/>
    <x v="2"/>
    <s v="Match"/>
    <x v="2"/>
    <x v="2"/>
  </r>
  <r>
    <x v="10"/>
    <s v="Pampers All Round Protection Pants - Medium"/>
    <s v="Pampers All Round Protection Pants - Medium"/>
    <n v="69900"/>
    <n v="699"/>
    <n v="17"/>
    <n v="6"/>
    <n v="57500"/>
    <n v="575"/>
    <n v="50"/>
    <x v="0"/>
    <n v="50"/>
    <m/>
    <n v="124"/>
    <x v="0"/>
    <x v="2"/>
    <s v="Error"/>
    <x v="0"/>
    <x v="1"/>
  </r>
  <r>
    <x v="10"/>
    <s v="Set Wet Deodrant Charm Avatar"/>
    <s v="Set Wet Deodrant Charm Avatar"/>
    <n v="19900"/>
    <n v="199"/>
    <n v="0"/>
    <n v="1"/>
    <n v="19900"/>
    <n v="199"/>
    <n v="150"/>
    <x v="0"/>
    <n v="150"/>
    <m/>
    <n v="0"/>
    <x v="1"/>
    <x v="2"/>
    <s v="Match"/>
    <x v="2"/>
    <x v="2"/>
  </r>
  <r>
    <x v="10"/>
    <s v="Nupur Heena Mehandi"/>
    <s v="Nupur Heena Mehandi"/>
    <n v="19900"/>
    <n v="199"/>
    <n v="0"/>
    <n v="6"/>
    <n v="19900"/>
    <n v="199"/>
    <n v="500"/>
    <x v="0"/>
    <n v="500"/>
    <m/>
    <n v="0"/>
    <x v="0"/>
    <x v="2"/>
    <s v="Match"/>
    <x v="2"/>
    <x v="2"/>
  </r>
  <r>
    <x v="10"/>
    <s v="Head &amp; Shoulders 2-in-1 Active Protect Shampoo"/>
    <s v="Head &amp; Shoulders 2-in-1 Active Protect Shampoo"/>
    <n v="37500"/>
    <n v="375"/>
    <n v="9"/>
    <n v="6"/>
    <n v="33800"/>
    <n v="338"/>
    <n v="340"/>
    <x v="0"/>
    <n v="340"/>
    <m/>
    <n v="37"/>
    <x v="0"/>
    <x v="2"/>
    <s v="Error"/>
    <x v="1"/>
    <x v="2"/>
  </r>
  <r>
    <x v="10"/>
    <s v="Gillette Mach 3 Turbo Cartridges"/>
    <s v="Gillette Mach 3 Turbo Cartridges"/>
    <n v="64900"/>
    <n v="649"/>
    <n v="10"/>
    <n v="6"/>
    <n v="57800"/>
    <n v="578"/>
    <n v="232"/>
    <x v="0"/>
    <n v="4"/>
    <m/>
    <n v="71"/>
    <x v="0"/>
    <x v="2"/>
    <s v="Error"/>
    <x v="1"/>
    <x v="2"/>
  </r>
  <r>
    <x v="10"/>
    <s v="TRESemme Smooth And Shine Conditioner"/>
    <s v="TRESemme Smooth And Shine Conditioner"/>
    <n v="21000"/>
    <n v="210"/>
    <n v="13"/>
    <n v="1"/>
    <n v="18200"/>
    <n v="182"/>
    <n v="190"/>
    <x v="0"/>
    <n v="190"/>
    <m/>
    <n v="28"/>
    <x v="1"/>
    <x v="2"/>
    <s v="Match"/>
    <x v="1"/>
    <x v="2"/>
  </r>
  <r>
    <x v="10"/>
    <s v="Bombay Shaving Company Sensitive Cartridges"/>
    <s v="Bombay Shaving Company Sensitive Cartridges"/>
    <n v="37500"/>
    <n v="375"/>
    <n v="0"/>
    <n v="2"/>
    <n v="37500"/>
    <n v="375"/>
    <n v="116"/>
    <x v="0"/>
    <n v="2"/>
    <m/>
    <n v="0"/>
    <x v="1"/>
    <x v="2"/>
    <s v="Match"/>
    <x v="2"/>
    <x v="2"/>
  </r>
  <r>
    <x v="10"/>
    <s v="Himalaya Baby Lotion"/>
    <s v="Himalaya Baby Lotion"/>
    <n v="30000"/>
    <n v="300"/>
    <n v="12"/>
    <n v="1"/>
    <n v="26400"/>
    <n v="264"/>
    <n v="400"/>
    <x v="0"/>
    <n v="400"/>
    <m/>
    <n v="36"/>
    <x v="1"/>
    <x v="2"/>
    <s v="Match"/>
    <x v="1"/>
    <x v="2"/>
  </r>
  <r>
    <x v="10"/>
    <s v="Old Spice Lime Lather Shaving Cream"/>
    <s v="Old Spice Lime Lather Shaving Cream"/>
    <n v="7500"/>
    <n v="75"/>
    <n v="0"/>
    <n v="6"/>
    <n v="7500"/>
    <n v="75"/>
    <n v="70"/>
    <x v="0"/>
    <n v="70"/>
    <m/>
    <n v="0"/>
    <x v="0"/>
    <x v="1"/>
    <s v="Match"/>
    <x v="2"/>
    <x v="1"/>
  </r>
  <r>
    <x v="10"/>
    <s v="Colgate Sensitive Plus Anticavity Toothpaste"/>
    <s v="Colgate Sensitive Plus Anticavity Toothpaste"/>
    <n v="14000"/>
    <n v="140"/>
    <n v="10"/>
    <n v="6"/>
    <n v="12600"/>
    <n v="126"/>
    <n v="70"/>
    <x v="0"/>
    <n v="70"/>
    <m/>
    <n v="14"/>
    <x v="0"/>
    <x v="1"/>
    <s v="Match"/>
    <x v="1"/>
    <x v="1"/>
  </r>
  <r>
    <x v="10"/>
    <s v="Colgate Toothpaste For Kids Motu Oatlu"/>
    <s v="Colgate Toothpaste For Kids Motu Oatlu"/>
    <n v="9300"/>
    <n v="93"/>
    <n v="0"/>
    <n v="6"/>
    <n v="9300"/>
    <n v="93"/>
    <n v="80"/>
    <x v="0"/>
    <n v="80"/>
    <m/>
    <n v="0"/>
    <x v="0"/>
    <x v="1"/>
    <s v="Match"/>
    <x v="2"/>
    <x v="1"/>
  </r>
  <r>
    <x v="10"/>
    <s v="Pantene Total Damage Care Shampoo"/>
    <s v="Pantene Total Damage Care Shampoo"/>
    <n v="12000"/>
    <n v="120"/>
    <n v="0"/>
    <n v="6"/>
    <n v="12000"/>
    <n v="120"/>
    <n v="180"/>
    <x v="0"/>
    <n v="180"/>
    <m/>
    <n v="0"/>
    <x v="0"/>
    <x v="1"/>
    <s v="Match"/>
    <x v="2"/>
    <x v="2"/>
  </r>
  <r>
    <x v="10"/>
    <s v="Himalaya Moisturising Aloe Vera Facial Wipes"/>
    <s v="Himalaya Moisturising Aloe Vera Facial Wipes"/>
    <n v="10000"/>
    <n v="100"/>
    <n v="10"/>
    <n v="6"/>
    <n v="9000"/>
    <n v="90"/>
    <n v="25"/>
    <x v="0"/>
    <n v="25"/>
    <m/>
    <n v="10"/>
    <x v="0"/>
    <x v="1"/>
    <s v="Match"/>
    <x v="1"/>
    <x v="1"/>
  </r>
  <r>
    <x v="10"/>
    <s v="Savlon Moisture Shield Hand Wash"/>
    <s v="Savlon Moisture Shield Hand Wash"/>
    <n v="6900"/>
    <n v="69"/>
    <n v="0"/>
    <n v="5"/>
    <n v="6900"/>
    <n v="69"/>
    <n v="200"/>
    <x v="0"/>
    <n v="200"/>
    <m/>
    <n v="0"/>
    <x v="0"/>
    <x v="1"/>
    <s v="Match"/>
    <x v="2"/>
    <x v="2"/>
  </r>
  <r>
    <x v="10"/>
    <s v="Pampers Active Baby Diapers New Born Extra Small"/>
    <s v="Pampers Active Baby Diapers New Born Extra Small"/>
    <n v="36000"/>
    <n v="360"/>
    <n v="10"/>
    <n v="6"/>
    <n v="32400"/>
    <n v="324"/>
    <n v="24"/>
    <x v="0"/>
    <n v="24"/>
    <m/>
    <n v="36"/>
    <x v="0"/>
    <x v="2"/>
    <s v="Match"/>
    <x v="1"/>
    <x v="1"/>
  </r>
  <r>
    <x v="10"/>
    <s v="Himalaya Anti Dandruff Shampoo"/>
    <s v="Himalaya Anti Dandruff Shampoo"/>
    <n v="26000"/>
    <n v="260"/>
    <n v="18"/>
    <n v="1"/>
    <n v="21300"/>
    <n v="213"/>
    <n v="400"/>
    <x v="0"/>
    <n v="400"/>
    <m/>
    <n v="47"/>
    <x v="1"/>
    <x v="2"/>
    <s v="Match"/>
    <x v="0"/>
    <x v="2"/>
  </r>
  <r>
    <x v="10"/>
    <s v="Himalaya Anti Hair Fall Shampoo"/>
    <s v="Himalaya Anti Hair Fall Shampoo"/>
    <n v="49000"/>
    <n v="490"/>
    <n v="25"/>
    <n v="4"/>
    <n v="36700"/>
    <n v="367"/>
    <n v="700"/>
    <x v="0"/>
    <n v="700"/>
    <m/>
    <n v="123"/>
    <x v="0"/>
    <x v="2"/>
    <s v="Match"/>
    <x v="0"/>
    <x v="0"/>
  </r>
  <r>
    <x v="10"/>
    <s v="Johnson's Baby Oil"/>
    <s v="Johnson's Baby Oil"/>
    <n v="20000"/>
    <n v="200"/>
    <n v="0"/>
    <n v="6"/>
    <n v="20000"/>
    <n v="200"/>
    <n v="200"/>
    <x v="0"/>
    <n v="200"/>
    <m/>
    <n v="0"/>
    <x v="0"/>
    <x v="2"/>
    <s v="Match"/>
    <x v="2"/>
    <x v="2"/>
  </r>
  <r>
    <x v="10"/>
    <s v="Vaseline Intensive Care Deep Moisture Body Lotion"/>
    <s v="Vaseline Intensive Care Deep Moisture Body Lotion"/>
    <n v="32500"/>
    <n v="325"/>
    <n v="0"/>
    <n v="4"/>
    <n v="32500"/>
    <n v="325"/>
    <n v="400"/>
    <x v="0"/>
    <n v="400"/>
    <m/>
    <n v="0"/>
    <x v="0"/>
    <x v="2"/>
    <s v="Match"/>
    <x v="2"/>
    <x v="2"/>
  </r>
  <r>
    <x v="10"/>
    <s v="L'Oreal Paris Dream Lengths Conditioner"/>
    <s v="L'Oreal Paris Dream Lengths Conditioner"/>
    <n v="19900"/>
    <n v="199"/>
    <n v="0"/>
    <n v="1"/>
    <n v="19900"/>
    <n v="199"/>
    <n v="193"/>
    <x v="0"/>
    <n v="193"/>
    <m/>
    <n v="0"/>
    <x v="1"/>
    <x v="2"/>
    <s v="Match"/>
    <x v="2"/>
    <x v="2"/>
  </r>
  <r>
    <x v="10"/>
    <s v="Nivea Soft Light Moisturizing Cream"/>
    <s v="Nivea Soft Light Moisturizing Cream"/>
    <n v="18500"/>
    <n v="185"/>
    <n v="15"/>
    <n v="6"/>
    <n v="15700"/>
    <n v="157"/>
    <n v="100"/>
    <x v="0"/>
    <n v="100"/>
    <m/>
    <n v="28"/>
    <x v="0"/>
    <x v="2"/>
    <s v="Match"/>
    <x v="1"/>
    <x v="1"/>
  </r>
  <r>
    <x v="10"/>
    <s v="Whisper Ultra Soft XL+ Sanitary Pads"/>
    <s v="Whisper Ultra Soft XL+ Sanitary Pads"/>
    <n v="55500"/>
    <n v="555"/>
    <n v="0"/>
    <n v="1"/>
    <n v="55500"/>
    <n v="555"/>
    <n v="60"/>
    <x v="0"/>
    <n v="60"/>
    <m/>
    <n v="0"/>
    <x v="1"/>
    <x v="2"/>
    <s v="Match"/>
    <x v="2"/>
    <x v="1"/>
  </r>
  <r>
    <x v="10"/>
    <s v="Palmolive Feel The Massage Shower Gel"/>
    <s v="Palmolive Feel The Massage Shower Gel"/>
    <n v="24900"/>
    <n v="249"/>
    <n v="20"/>
    <n v="6"/>
    <n v="19900"/>
    <n v="199"/>
    <n v="250"/>
    <x v="0"/>
    <n v="250"/>
    <m/>
    <n v="50"/>
    <x v="0"/>
    <x v="2"/>
    <s v="Match"/>
    <x v="0"/>
    <x v="2"/>
  </r>
  <r>
    <x v="10"/>
    <s v="L'Oreal Paris Dream Lengths Conditioner"/>
    <s v="L'Oreal Paris Dream Lengths Conditioner"/>
    <n v="20900"/>
    <n v="209"/>
    <n v="0"/>
    <n v="3"/>
    <n v="20900"/>
    <n v="209"/>
    <n v="193"/>
    <x v="0"/>
    <n v="193"/>
    <m/>
    <n v="0"/>
    <x v="0"/>
    <x v="2"/>
    <s v="Match"/>
    <x v="2"/>
    <x v="2"/>
  </r>
  <r>
    <x v="10"/>
    <s v="Head &amp; Shoulders Anti-Dandruff Smooth &amp; Silky Shampoo"/>
    <s v="Head &amp; Shoulders Anti-Dandruff Smooth &amp; Silky Shampoo"/>
    <n v="28500"/>
    <n v="285"/>
    <n v="6"/>
    <n v="6"/>
    <n v="26600"/>
    <n v="266"/>
    <n v="340"/>
    <x v="0"/>
    <n v="340"/>
    <m/>
    <n v="19"/>
    <x v="0"/>
    <x v="2"/>
    <s v="Error"/>
    <x v="1"/>
    <x v="2"/>
  </r>
  <r>
    <x v="10"/>
    <s v="Mamaearth Moisturizing Baby Bath Soap"/>
    <s v="Mamaearth Moisturizing Baby Bath Soap"/>
    <n v="24900"/>
    <n v="249"/>
    <n v="0"/>
    <n v="4"/>
    <n v="24900"/>
    <n v="249"/>
    <n v="150"/>
    <x v="0"/>
    <n v="150"/>
    <m/>
    <n v="0"/>
    <x v="0"/>
    <x v="2"/>
    <s v="Match"/>
    <x v="2"/>
    <x v="2"/>
  </r>
  <r>
    <x v="10"/>
    <s v="Listerine Original Mouthwash"/>
    <s v="Listerine Original Mouthwash"/>
    <n v="15000"/>
    <n v="150"/>
    <n v="10"/>
    <n v="6"/>
    <n v="13500"/>
    <n v="135"/>
    <n v="250"/>
    <x v="0"/>
    <n v="250"/>
    <m/>
    <n v="15"/>
    <x v="0"/>
    <x v="1"/>
    <s v="Match"/>
    <x v="1"/>
    <x v="2"/>
  </r>
  <r>
    <x v="10"/>
    <s v="Himalaya Gentle Baby Shampoo"/>
    <s v="Himalaya Gentle Baby Shampoo"/>
    <n v="17000"/>
    <n v="170"/>
    <n v="14"/>
    <n v="6"/>
    <n v="14600"/>
    <n v="146"/>
    <n v="200"/>
    <x v="0"/>
    <n v="200"/>
    <m/>
    <n v="24"/>
    <x v="0"/>
    <x v="1"/>
    <s v="Match"/>
    <x v="1"/>
    <x v="2"/>
  </r>
  <r>
    <x v="10"/>
    <s v="Dove Dryness Care Shampoo"/>
    <s v="Dove Dryness Care Shampoo"/>
    <n v="26800"/>
    <n v="268"/>
    <n v="5"/>
    <n v="1"/>
    <n v="25200"/>
    <n v="252"/>
    <n v="340"/>
    <x v="0"/>
    <n v="340"/>
    <m/>
    <n v="16"/>
    <x v="1"/>
    <x v="2"/>
    <s v="Error"/>
    <x v="1"/>
    <x v="2"/>
  </r>
  <r>
    <x v="10"/>
    <s v="Dove Hair Fall Rescue Shampoo"/>
    <s v="Dove Hair Fall Rescue Shampoo"/>
    <n v="28000"/>
    <n v="280"/>
    <n v="15"/>
    <n v="6"/>
    <n v="23600"/>
    <n v="236"/>
    <n v="340"/>
    <x v="0"/>
    <n v="340"/>
    <m/>
    <n v="44"/>
    <x v="0"/>
    <x v="2"/>
    <s v="Error"/>
    <x v="1"/>
    <x v="2"/>
  </r>
  <r>
    <x v="10"/>
    <s v="Head &amp; Shoulders Anti Dandruff Shampoo Cool Menthol"/>
    <s v="Head &amp; Shoulders Anti Dandruff Shampoo Cool Menthol"/>
    <n v="29500"/>
    <n v="295"/>
    <n v="9"/>
    <n v="6"/>
    <n v="26600"/>
    <n v="266"/>
    <n v="340"/>
    <x v="0"/>
    <n v="340"/>
    <m/>
    <n v="29"/>
    <x v="0"/>
    <x v="2"/>
    <s v="Error"/>
    <x v="1"/>
    <x v="2"/>
  </r>
  <r>
    <x v="10"/>
    <s v="Bombay Shaving Company Defender Razor"/>
    <s v="Bombay Shaving Company Defender Razor"/>
    <n v="34500"/>
    <n v="345"/>
    <n v="0"/>
    <n v="6"/>
    <n v="34500"/>
    <n v="345"/>
    <n v="58"/>
    <x v="0"/>
    <n v="1"/>
    <m/>
    <n v="0"/>
    <x v="0"/>
    <x v="2"/>
    <s v="Match"/>
    <x v="2"/>
    <x v="1"/>
  </r>
  <r>
    <x v="10"/>
    <s v="Head &amp; Shoulders Shampoo + Conditioner - 2-In-1, Cool Menthol"/>
    <s v="Head &amp; Shoulders Shampoo + Conditioner - 2-In-1, Cool Menthol"/>
    <n v="36500"/>
    <n v="365"/>
    <n v="0"/>
    <n v="1"/>
    <n v="36500"/>
    <n v="365"/>
    <n v="340"/>
    <x v="0"/>
    <n v="340"/>
    <m/>
    <n v="0"/>
    <x v="1"/>
    <x v="2"/>
    <s v="Match"/>
    <x v="2"/>
    <x v="2"/>
  </r>
  <r>
    <x v="10"/>
    <s v="Himalaya Baby Nourishing Massage Oil"/>
    <s v="Himalaya Baby Nourishing Massage Oil"/>
    <n v="20000"/>
    <n v="200"/>
    <n v="20"/>
    <n v="2"/>
    <n v="16000"/>
    <n v="160"/>
    <n v="200"/>
    <x v="0"/>
    <n v="250"/>
    <m/>
    <n v="40"/>
    <x v="1"/>
    <x v="2"/>
    <s v="Match"/>
    <x v="0"/>
    <x v="2"/>
  </r>
  <r>
    <x v="10"/>
    <s v="Himalaya Baby Powder"/>
    <s v="Himalaya Baby Powder"/>
    <n v="23500"/>
    <n v="235"/>
    <n v="20"/>
    <n v="6"/>
    <n v="18800"/>
    <n v="188"/>
    <n v="400"/>
    <x v="0"/>
    <n v="400"/>
    <m/>
    <n v="47"/>
    <x v="0"/>
    <x v="2"/>
    <s v="Match"/>
    <x v="0"/>
    <x v="2"/>
  </r>
  <r>
    <x v="10"/>
    <s v="Fogg Paradise Fragrant Body Spray For Women"/>
    <s v="Fogg Paradise Fragrant Body Spray For Women"/>
    <n v="25000"/>
    <n v="250"/>
    <n v="0"/>
    <n v="6"/>
    <n v="25000"/>
    <n v="250"/>
    <n v="150"/>
    <x v="0"/>
    <n v="150"/>
    <m/>
    <n v="0"/>
    <x v="0"/>
    <x v="2"/>
    <s v="Match"/>
    <x v="2"/>
    <x v="2"/>
  </r>
  <r>
    <x v="10"/>
    <s v="Revive Revive Liquid"/>
    <s v="Revive Revive Liquid"/>
    <n v="7100"/>
    <n v="71"/>
    <n v="0"/>
    <n v="6"/>
    <n v="7100"/>
    <n v="71"/>
    <n v="200"/>
    <x v="0"/>
    <n v="200"/>
    <m/>
    <n v="0"/>
    <x v="0"/>
    <x v="1"/>
    <s v="Match"/>
    <x v="2"/>
    <x v="2"/>
  </r>
  <r>
    <x v="10"/>
    <s v="Pantene Hairfall Control Conditioner"/>
    <s v="Pantene Hairfall Control Conditioner"/>
    <n v="19000"/>
    <n v="190"/>
    <n v="6"/>
    <n v="6"/>
    <n v="17800"/>
    <n v="178"/>
    <n v="200"/>
    <x v="0"/>
    <n v="200"/>
    <m/>
    <n v="12"/>
    <x v="0"/>
    <x v="2"/>
    <s v="Match"/>
    <x v="1"/>
    <x v="2"/>
  </r>
  <r>
    <x v="10"/>
    <s v="Mamaearth Vitamin C Face Toner"/>
    <s v="Mamaearth Vitamin C Face Toner"/>
    <n v="39900"/>
    <n v="399"/>
    <n v="0"/>
    <n v="1"/>
    <n v="39900"/>
    <n v="399"/>
    <n v="200"/>
    <x v="0"/>
    <n v="200"/>
    <m/>
    <n v="0"/>
    <x v="1"/>
    <x v="2"/>
    <s v="Match"/>
    <x v="2"/>
    <x v="2"/>
  </r>
  <r>
    <x v="10"/>
    <s v="Himalaya Diaper Rash Cream"/>
    <s v="Himalaya Diaper Rash Cream"/>
    <n v="8000"/>
    <n v="80"/>
    <n v="10"/>
    <n v="2"/>
    <n v="7200"/>
    <n v="72"/>
    <n v="20"/>
    <x v="0"/>
    <n v="20"/>
    <m/>
    <n v="8"/>
    <x v="1"/>
    <x v="1"/>
    <s v="Match"/>
    <x v="1"/>
    <x v="1"/>
  </r>
  <r>
    <x v="10"/>
    <s v="Fogg Royal Fragrance Spray"/>
    <s v="Fogg Royal Fragrance Spray"/>
    <n v="23000"/>
    <n v="230"/>
    <n v="0"/>
    <n v="4"/>
    <n v="23000"/>
    <n v="230"/>
    <n v="150"/>
    <x v="0"/>
    <n v="120"/>
    <m/>
    <n v="0"/>
    <x v="0"/>
    <x v="2"/>
    <s v="Match"/>
    <x v="2"/>
    <x v="2"/>
  </r>
  <r>
    <x v="10"/>
    <s v="Dove Pink Rosa Beauty Bathing Bar"/>
    <s v="Dove Pink Rosa Beauty Bathing Bar"/>
    <n v="24500"/>
    <n v="245"/>
    <n v="9"/>
    <n v="6"/>
    <n v="22100"/>
    <n v="221"/>
    <n v="100"/>
    <x v="0"/>
    <n v="100"/>
    <m/>
    <n v="24"/>
    <x v="0"/>
    <x v="2"/>
    <s v="Error"/>
    <x v="1"/>
    <x v="1"/>
  </r>
  <r>
    <x v="10"/>
    <s v="Dove Dryness Care Conditioner Frizzy &amp; Dry Hair"/>
    <s v="Dove Dryness Care Conditioner Frizzy &amp; Dry Hair"/>
    <n v="9000"/>
    <n v="90"/>
    <n v="6"/>
    <n v="4"/>
    <n v="8400"/>
    <n v="84"/>
    <n v="80"/>
    <x v="0"/>
    <n v="80"/>
    <m/>
    <n v="6"/>
    <x v="0"/>
    <x v="1"/>
    <s v="Error"/>
    <x v="1"/>
    <x v="1"/>
  </r>
  <r>
    <x v="10"/>
    <s v="Dettol Original Liquid Handwash Refill"/>
    <s v="Dettol Original Liquid Handwash Refill"/>
    <n v="10900"/>
    <n v="109"/>
    <n v="3"/>
    <n v="0"/>
    <n v="10500"/>
    <n v="105"/>
    <n v="750"/>
    <x v="1"/>
    <n v="750"/>
    <m/>
    <n v="4"/>
    <x v="2"/>
    <x v="1"/>
    <s v="Error"/>
    <x v="1"/>
    <x v="0"/>
  </r>
  <r>
    <x v="10"/>
    <s v="Parachute 100% Pure Coconut Oil"/>
    <s v="Parachute 100% Pure Coconut Oil"/>
    <n v="12300"/>
    <n v="123"/>
    <n v="0"/>
    <n v="0"/>
    <n v="12300"/>
    <n v="123"/>
    <n v="300"/>
    <x v="1"/>
    <n v="300"/>
    <m/>
    <n v="0"/>
    <x v="2"/>
    <x v="1"/>
    <s v="Match"/>
    <x v="2"/>
    <x v="2"/>
  </r>
  <r>
    <x v="10"/>
    <s v="Stayfree Secure Cottony Soft Cover Sanitary Pad (Regular) with Wings"/>
    <s v="Stayfree Secure Cottony Soft Cover Sanitary Pad (Regular) with Wings"/>
    <n v="3000"/>
    <n v="30"/>
    <n v="3"/>
    <n v="0"/>
    <n v="2900"/>
    <n v="29"/>
    <n v="406"/>
    <x v="1"/>
    <n v="7"/>
    <m/>
    <n v="1"/>
    <x v="2"/>
    <x v="0"/>
    <s v="Match"/>
    <x v="1"/>
    <x v="2"/>
  </r>
  <r>
    <x v="10"/>
    <s v="Dabur Gulabari Premium Rose Water"/>
    <s v="Dabur Gulabari Premium Rose Water"/>
    <n v="4800"/>
    <n v="48"/>
    <n v="2"/>
    <n v="0"/>
    <n v="4700"/>
    <n v="47"/>
    <n v="120"/>
    <x v="1"/>
    <n v="120"/>
    <m/>
    <n v="1"/>
    <x v="2"/>
    <x v="0"/>
    <s v="Match"/>
    <x v="1"/>
    <x v="2"/>
  </r>
  <r>
    <x v="10"/>
    <s v="Parachute Advansed Gold Coconut Hair Oil"/>
    <s v="Parachute Advansed Gold Coconut Hair Oil"/>
    <n v="21500"/>
    <n v="215"/>
    <n v="9"/>
    <n v="0"/>
    <n v="19400"/>
    <n v="194"/>
    <n v="400"/>
    <x v="1"/>
    <n v="400"/>
    <m/>
    <n v="21"/>
    <x v="2"/>
    <x v="2"/>
    <s v="Error"/>
    <x v="1"/>
    <x v="2"/>
  </r>
  <r>
    <x v="10"/>
    <s v="Closeup Everfresh+ Anti-Germ Gel Toothpaste Red Hot"/>
    <s v="Closeup Everfresh+ Anti-Germ Gel Toothpaste Red Hot"/>
    <n v="9000"/>
    <n v="90"/>
    <n v="10"/>
    <n v="0"/>
    <n v="8100"/>
    <n v="81"/>
    <n v="150"/>
    <x v="1"/>
    <n v="150"/>
    <m/>
    <n v="9"/>
    <x v="2"/>
    <x v="1"/>
    <s v="Match"/>
    <x v="1"/>
    <x v="2"/>
  </r>
  <r>
    <x v="10"/>
    <s v="Godrej No.1 Bathing Soap – Lime &amp; Aloe Vera"/>
    <s v="Godrej No.1 Bathing Soap – Lime &amp; Aloe Vera"/>
    <n v="10000"/>
    <n v="100"/>
    <n v="16"/>
    <n v="0"/>
    <n v="8400"/>
    <n v="84"/>
    <n v="500"/>
    <x v="1"/>
    <n v="100"/>
    <m/>
    <n v="16"/>
    <x v="2"/>
    <x v="1"/>
    <s v="Match"/>
    <x v="0"/>
    <x v="2"/>
  </r>
  <r>
    <x v="10"/>
    <s v="Sensodyne Sensitive Fresh Gel Toothpaste"/>
    <s v="Sensodyne Sensitive Fresh Gel Toothpaste"/>
    <n v="11500"/>
    <n v="115"/>
    <n v="7"/>
    <n v="0"/>
    <n v="10600"/>
    <n v="106"/>
    <n v="75"/>
    <x v="1"/>
    <n v="75"/>
    <m/>
    <n v="9"/>
    <x v="2"/>
    <x v="1"/>
    <s v="Error"/>
    <x v="1"/>
    <x v="1"/>
  </r>
  <r>
    <x v="10"/>
    <s v="Whisper Bindazzz Nights XL + Sanitary Pad"/>
    <s v="Whisper Bindazzz Nights XL + Sanitary Pad"/>
    <n v="9000"/>
    <n v="90"/>
    <n v="0"/>
    <n v="0"/>
    <n v="9000"/>
    <n v="90"/>
    <n v="406"/>
    <x v="1"/>
    <n v="7"/>
    <m/>
    <n v="0"/>
    <x v="2"/>
    <x v="1"/>
    <s v="Match"/>
    <x v="2"/>
    <x v="2"/>
  </r>
  <r>
    <x v="10"/>
    <s v="Whisper Choice Sanitary Pad"/>
    <s v="Whisper Choice Sanitary Pad"/>
    <n v="3200"/>
    <n v="32"/>
    <n v="9"/>
    <n v="0"/>
    <n v="2900"/>
    <n v="29"/>
    <n v="406"/>
    <x v="1"/>
    <n v="7"/>
    <m/>
    <n v="3"/>
    <x v="2"/>
    <x v="0"/>
    <s v="Match"/>
    <x v="1"/>
    <x v="2"/>
  </r>
  <r>
    <x v="10"/>
    <s v="Godrej No.1 Bathing Soap, Jasmine"/>
    <s v="Godrej No.1 Bathing Soap, Jasmine"/>
    <n v="8400"/>
    <n v="84"/>
    <n v="0"/>
    <n v="0"/>
    <n v="8400"/>
    <n v="84"/>
    <n v="400"/>
    <x v="1"/>
    <n v="100"/>
    <m/>
    <n v="0"/>
    <x v="2"/>
    <x v="1"/>
    <s v="Match"/>
    <x v="2"/>
    <x v="2"/>
  </r>
  <r>
    <x v="10"/>
    <s v="Gillette Venus Close &amp; Clean Razor"/>
    <s v="Gillette Venus Close &amp; Clean Razor"/>
    <n v="24900"/>
    <n v="249"/>
    <n v="7"/>
    <n v="0"/>
    <n v="23000"/>
    <n v="230"/>
    <n v="58"/>
    <x v="1"/>
    <n v="1"/>
    <m/>
    <n v="19"/>
    <x v="2"/>
    <x v="2"/>
    <s v="Error"/>
    <x v="1"/>
    <x v="1"/>
  </r>
  <r>
    <x v="10"/>
    <s v="Whisper Choice Regular Sanitary Pads"/>
    <s v="Whisper Choice Regular Sanitary Pads"/>
    <n v="9000"/>
    <n v="90"/>
    <n v="3"/>
    <n v="0"/>
    <n v="8700"/>
    <n v="87"/>
    <n v="58"/>
    <x v="1"/>
    <n v="20"/>
    <m/>
    <n v="3"/>
    <x v="2"/>
    <x v="1"/>
    <s v="Match"/>
    <x v="1"/>
    <x v="1"/>
  </r>
  <r>
    <x v="10"/>
    <s v="Stayfree Secure Dry Cover Extra Large Sanitary Pad"/>
    <s v="Stayfree Secure Dry Cover Extra Large Sanitary Pad"/>
    <n v="4200"/>
    <n v="42"/>
    <n v="2"/>
    <n v="0"/>
    <n v="4100"/>
    <n v="41"/>
    <n v="406"/>
    <x v="1"/>
    <n v="7"/>
    <m/>
    <n v="1"/>
    <x v="2"/>
    <x v="0"/>
    <s v="Match"/>
    <x v="1"/>
    <x v="2"/>
  </r>
  <r>
    <x v="10"/>
    <s v="Oxylife Natural Radiance 5 Creme Bleach - With Active Oxygen"/>
    <s v="Oxylife Natural Radiance 5 Creme Bleach - With Active Oxygen"/>
    <n v="8200"/>
    <n v="82"/>
    <n v="9"/>
    <n v="0"/>
    <n v="7400"/>
    <n v="74"/>
    <n v="27"/>
    <x v="1"/>
    <n v="27"/>
    <m/>
    <n v="8"/>
    <x v="2"/>
    <x v="1"/>
    <s v="Error"/>
    <x v="1"/>
    <x v="1"/>
  </r>
  <r>
    <x v="10"/>
    <s v="Clean &amp; Clear Morning Energy Lemon Face Wash"/>
    <s v="Clean &amp; Clear Morning Energy Lemon Face Wash"/>
    <n v="14500"/>
    <n v="145"/>
    <n v="9"/>
    <n v="0"/>
    <n v="13100"/>
    <n v="131"/>
    <n v="100"/>
    <x v="1"/>
    <n v="100"/>
    <m/>
    <n v="14"/>
    <x v="2"/>
    <x v="1"/>
    <s v="Error"/>
    <x v="1"/>
    <x v="1"/>
  </r>
  <r>
    <x v="10"/>
    <s v="Bajaj Almond Drops Hair Oil"/>
    <s v="Bajaj Almond Drops Hair Oil"/>
    <n v="6700"/>
    <n v="67"/>
    <n v="10"/>
    <n v="0"/>
    <n v="6000"/>
    <n v="60"/>
    <n v="100"/>
    <x v="1"/>
    <n v="100"/>
    <m/>
    <n v="7"/>
    <x v="2"/>
    <x v="1"/>
    <s v="Match"/>
    <x v="1"/>
    <x v="1"/>
  </r>
  <r>
    <x v="10"/>
    <s v="Bajaj Almond Drops Hair Oil Bottle"/>
    <s v="Bajaj Almond Drops Hair Oil Bottle"/>
    <n v="13000"/>
    <n v="130"/>
    <n v="7"/>
    <n v="0"/>
    <n v="12000"/>
    <n v="120"/>
    <n v="200"/>
    <x v="1"/>
    <n v="200"/>
    <m/>
    <n v="10"/>
    <x v="2"/>
    <x v="1"/>
    <s v="Error"/>
    <x v="1"/>
    <x v="2"/>
  </r>
  <r>
    <x v="10"/>
    <s v="Whisper Bindazzz Night Sanitary Pads XL Plus"/>
    <s v="Whisper Bindazzz Night Sanitary Pads XL Plus"/>
    <n v="18500"/>
    <n v="185"/>
    <n v="0"/>
    <n v="0"/>
    <n v="18500"/>
    <n v="185"/>
    <n v="870"/>
    <x v="1"/>
    <n v="15"/>
    <m/>
    <n v="0"/>
    <x v="2"/>
    <x v="2"/>
    <s v="Match"/>
    <x v="2"/>
    <x v="0"/>
  </r>
  <r>
    <x v="10"/>
    <s v="Godrej Cinthol Lime Refreshing Deo Soap"/>
    <s v="Godrej Cinthol Lime Refreshing Deo Soap"/>
    <n v="11600"/>
    <n v="116"/>
    <n v="0"/>
    <n v="0"/>
    <n v="11600"/>
    <n v="116"/>
    <n v="400"/>
    <x v="1"/>
    <n v="400"/>
    <m/>
    <n v="0"/>
    <x v="2"/>
    <x v="1"/>
    <s v="Match"/>
    <x v="2"/>
    <x v="2"/>
  </r>
  <r>
    <x v="10"/>
    <s v="MamyPoko Pants Standard Diapers, Extra Large (12 - 17 kg)"/>
    <s v="MamyPoko Pants Standard Diapers, Extra Large (12 - 17 kg)"/>
    <n v="39900"/>
    <n v="399"/>
    <n v="7"/>
    <n v="0"/>
    <n v="36900"/>
    <n v="369"/>
    <n v="26"/>
    <x v="1"/>
    <n v="26"/>
    <m/>
    <n v="30"/>
    <x v="2"/>
    <x v="2"/>
    <s v="Error"/>
    <x v="1"/>
    <x v="1"/>
  </r>
  <r>
    <x v="11"/>
    <s v="Clove Sensitive Toothpaste with Anti-Sensitivity &amp; Fluoride Formulation"/>
    <s v="Clove Sensitive Toothpaste with Anti-Sensitivity &amp; Fluoride Formulation"/>
    <n v="16000"/>
    <n v="160"/>
    <n v="35"/>
    <n v="3"/>
    <n v="10400"/>
    <n v="104"/>
    <n v="80"/>
    <x v="0"/>
    <n v="80"/>
    <m/>
    <n v="56"/>
    <x v="0"/>
    <x v="1"/>
    <s v="Match"/>
    <x v="0"/>
    <x v="1"/>
  </r>
  <r>
    <x v="11"/>
    <s v="Dettol Original Germ Protection Alcohol Based Hand Sanitizer"/>
    <s v="Dettol Original Germ Protection Alcohol Based Hand Sanitizer"/>
    <n v="2500"/>
    <n v="25"/>
    <n v="0"/>
    <n v="6"/>
    <n v="2500"/>
    <n v="25"/>
    <n v="50"/>
    <x v="0"/>
    <n v="50"/>
    <m/>
    <n v="0"/>
    <x v="0"/>
    <x v="0"/>
    <s v="Match"/>
    <x v="2"/>
    <x v="1"/>
  </r>
  <r>
    <x v="11"/>
    <s v="Colgate Visible White Toothpaste"/>
    <s v="Colgate Visible White Toothpaste"/>
    <n v="11500"/>
    <n v="115"/>
    <n v="10"/>
    <n v="6"/>
    <n v="10300"/>
    <n v="103"/>
    <n v="100"/>
    <x v="0"/>
    <n v="100"/>
    <m/>
    <n v="12"/>
    <x v="0"/>
    <x v="1"/>
    <s v="Match"/>
    <x v="1"/>
    <x v="1"/>
  </r>
  <r>
    <x v="11"/>
    <s v="Dettol SKincare Handwash Value Refill"/>
    <s v="Dettol SKincare Handwash Value Refill"/>
    <n v="10900"/>
    <n v="109"/>
    <n v="3"/>
    <n v="6"/>
    <n v="10500"/>
    <n v="105"/>
    <n v="750"/>
    <x v="0"/>
    <n v="750"/>
    <m/>
    <n v="4"/>
    <x v="0"/>
    <x v="1"/>
    <s v="Error"/>
    <x v="1"/>
    <x v="0"/>
  </r>
  <r>
    <x v="11"/>
    <s v="Savlon Herbal Sensitive Liquid Handwash Refill Pouch"/>
    <s v="Savlon Herbal Sensitive Liquid Handwash Refill Pouch"/>
    <n v="11500"/>
    <n v="115"/>
    <n v="4"/>
    <n v="6"/>
    <n v="11000"/>
    <n v="110"/>
    <n v="750"/>
    <x v="0"/>
    <n v="500"/>
    <m/>
    <n v="5"/>
    <x v="0"/>
    <x v="1"/>
    <s v="Match"/>
    <x v="1"/>
    <x v="0"/>
  </r>
  <r>
    <x v="11"/>
    <s v="Colgate Total 12 Whole Mouth Protection Toothpaste"/>
    <s v="Colgate Total 12 Whole Mouth Protection Toothpaste"/>
    <n v="12000"/>
    <n v="120"/>
    <n v="10"/>
    <n v="6"/>
    <n v="10800"/>
    <n v="108"/>
    <n v="120"/>
    <x v="0"/>
    <n v="120"/>
    <m/>
    <n v="12"/>
    <x v="0"/>
    <x v="1"/>
    <s v="Match"/>
    <x v="1"/>
    <x v="2"/>
  </r>
  <r>
    <x v="11"/>
    <s v="Lux International Creamy White Soap Bar"/>
    <s v="Lux International Creamy White Soap Bar"/>
    <n v="3500"/>
    <n v="35"/>
    <n v="2"/>
    <n v="6"/>
    <n v="3400"/>
    <n v="34"/>
    <n v="75"/>
    <x v="0"/>
    <n v="75"/>
    <m/>
    <n v="1"/>
    <x v="0"/>
    <x v="0"/>
    <s v="Error"/>
    <x v="1"/>
    <x v="1"/>
  </r>
  <r>
    <x v="11"/>
    <s v="Colgate Herbal Toothpaste"/>
    <s v="Colgate Herbal Toothpaste"/>
    <n v="11400"/>
    <n v="114"/>
    <n v="18"/>
    <n v="2"/>
    <n v="9300"/>
    <n v="93"/>
    <n v="200"/>
    <x v="0"/>
    <n v="200"/>
    <m/>
    <n v="21"/>
    <x v="1"/>
    <x v="1"/>
    <s v="Match"/>
    <x v="0"/>
    <x v="2"/>
  </r>
  <r>
    <x v="11"/>
    <s v="Nivea Men Deodorant Fresh Active 48h Long lasting Freshness"/>
    <s v="Nivea Men Deodorant Fresh Active 48h Long lasting Freshness"/>
    <n v="22500"/>
    <n v="225"/>
    <n v="24"/>
    <n v="6"/>
    <n v="16900"/>
    <n v="169"/>
    <n v="150"/>
    <x v="0"/>
    <n v="150"/>
    <m/>
    <n v="56"/>
    <x v="0"/>
    <x v="2"/>
    <s v="Error"/>
    <x v="0"/>
    <x v="2"/>
  </r>
  <r>
    <x v="11"/>
    <s v="Dabur Meswak Toothpaste"/>
    <s v="Dabur Meswak Toothpaste"/>
    <n v="5800"/>
    <n v="58"/>
    <n v="5"/>
    <n v="6"/>
    <n v="5500"/>
    <n v="55"/>
    <n v="100"/>
    <x v="0"/>
    <n v="100"/>
    <m/>
    <n v="3"/>
    <x v="0"/>
    <x v="1"/>
    <s v="Match"/>
    <x v="1"/>
    <x v="1"/>
  </r>
  <r>
    <x v="11"/>
    <s v="Colgate Max Fresh Cooling Crystals Toothpaste"/>
    <s v="Colgate Max Fresh Cooling Crystals Toothpaste"/>
    <n v="10100"/>
    <n v="101"/>
    <n v="5"/>
    <n v="2"/>
    <n v="9500"/>
    <n v="95"/>
    <n v="150"/>
    <x v="0"/>
    <n v="150"/>
    <m/>
    <n v="6"/>
    <x v="1"/>
    <x v="1"/>
    <s v="Error"/>
    <x v="1"/>
    <x v="2"/>
  </r>
  <r>
    <x v="11"/>
    <s v="Indulekha Bhringa Hair Oil"/>
    <s v="Indulekha Bhringa Hair Oil"/>
    <n v="43200"/>
    <n v="432"/>
    <n v="15"/>
    <n v="6"/>
    <n v="36700"/>
    <n v="367"/>
    <n v="100"/>
    <x v="0"/>
    <n v="100"/>
    <m/>
    <n v="65"/>
    <x v="0"/>
    <x v="2"/>
    <s v="Match"/>
    <x v="1"/>
    <x v="1"/>
  </r>
  <r>
    <x v="11"/>
    <s v="Colgate Sensitive Soft Bristles Toothbrush"/>
    <s v="Colgate Sensitive Soft Bristles Toothbrush"/>
    <n v="5000"/>
    <n v="50"/>
    <n v="0"/>
    <n v="6"/>
    <n v="5000"/>
    <n v="50"/>
    <n v="58"/>
    <x v="0"/>
    <n v="1"/>
    <m/>
    <n v="0"/>
    <x v="0"/>
    <x v="1"/>
    <s v="Match"/>
    <x v="2"/>
    <x v="1"/>
  </r>
  <r>
    <x v="11"/>
    <s v="Pears Pure &amp; Gentle Glycerin Bath Soap"/>
    <s v="Pears Pure &amp; Gentle Glycerin Bath Soap"/>
    <n v="7500"/>
    <n v="75"/>
    <n v="0"/>
    <n v="6"/>
    <n v="7500"/>
    <n v="75"/>
    <n v="125"/>
    <x v="0"/>
    <n v="125"/>
    <m/>
    <n v="0"/>
    <x v="0"/>
    <x v="1"/>
    <s v="Match"/>
    <x v="2"/>
    <x v="2"/>
  </r>
  <r>
    <x v="11"/>
    <s v="Vaseline Skin Protecting Jelly"/>
    <s v="Vaseline Skin Protecting Jelly"/>
    <n v="7900"/>
    <n v="79"/>
    <n v="13"/>
    <n v="6"/>
    <n v="6800"/>
    <n v="68"/>
    <n v="50"/>
    <x v="0"/>
    <n v="50"/>
    <m/>
    <n v="11"/>
    <x v="0"/>
    <x v="1"/>
    <s v="Error"/>
    <x v="1"/>
    <x v="1"/>
  </r>
  <r>
    <x v="11"/>
    <s v="Dettol Original Germ Protection Bathing Soap Bar"/>
    <s v="Dettol Original Germ Protection Bathing Soap Bar"/>
    <n v="16600"/>
    <n v="166"/>
    <n v="5"/>
    <n v="4"/>
    <n v="15700"/>
    <n v="157"/>
    <n v="375"/>
    <x v="0"/>
    <n v="375"/>
    <m/>
    <n v="9"/>
    <x v="0"/>
    <x v="2"/>
    <s v="Match"/>
    <x v="1"/>
    <x v="2"/>
  </r>
  <r>
    <x v="11"/>
    <s v="Dettol Intense Cool Soap (B4G1)"/>
    <s v="Dettol Intense Cool Soap (B4G1)"/>
    <n v="26000"/>
    <n v="260"/>
    <n v="5"/>
    <n v="6"/>
    <n v="24700"/>
    <n v="247"/>
    <n v="625"/>
    <x v="0"/>
    <n v="625"/>
    <m/>
    <n v="13"/>
    <x v="0"/>
    <x v="2"/>
    <s v="Match"/>
    <x v="1"/>
    <x v="0"/>
  </r>
  <r>
    <x v="11"/>
    <s v="Livon Anti-Frizz Serum"/>
    <s v="Livon Anti-Frizz Serum"/>
    <n v="25000"/>
    <n v="250"/>
    <n v="10"/>
    <n v="3"/>
    <n v="22500"/>
    <n v="225"/>
    <n v="100"/>
    <x v="0"/>
    <n v="100"/>
    <m/>
    <n v="25"/>
    <x v="0"/>
    <x v="2"/>
    <s v="Match"/>
    <x v="1"/>
    <x v="1"/>
  </r>
  <r>
    <x v="11"/>
    <s v="Lifebuoy Germ Protection Care Soap Bar"/>
    <s v="Lifebuoy Germ Protection Care Soap Bar"/>
    <n v="3000"/>
    <n v="30"/>
    <n v="3"/>
    <n v="3"/>
    <n v="2900"/>
    <n v="29"/>
    <n v="100"/>
    <x v="0"/>
    <n v="125"/>
    <m/>
    <n v="1"/>
    <x v="0"/>
    <x v="0"/>
    <s v="Match"/>
    <x v="1"/>
    <x v="1"/>
  </r>
  <r>
    <x v="11"/>
    <s v="Lux International Creamy White Soap Bar"/>
    <s v="Lux International Creamy White Soap Bar"/>
    <n v="7000"/>
    <n v="70"/>
    <n v="10"/>
    <n v="6"/>
    <n v="6300"/>
    <n v="63"/>
    <n v="125"/>
    <x v="0"/>
    <n v="125"/>
    <m/>
    <n v="7"/>
    <x v="0"/>
    <x v="1"/>
    <s v="Match"/>
    <x v="1"/>
    <x v="2"/>
  </r>
  <r>
    <x v="11"/>
    <s v="Godrej Nupur – 100% Pure Henna (Mehendi)"/>
    <s v="Godrej Nupur – 100% Pure Henna (Mehendi)"/>
    <n v="1000"/>
    <n v="10"/>
    <n v="0"/>
    <n v="6"/>
    <n v="1000"/>
    <n v="10"/>
    <n v="18"/>
    <x v="0"/>
    <n v="18"/>
    <m/>
    <n v="0"/>
    <x v="0"/>
    <x v="0"/>
    <s v="Match"/>
    <x v="2"/>
    <x v="1"/>
  </r>
  <r>
    <x v="11"/>
    <s v="Glow &amp; Lovely Advanced Multivitamin Face Cream"/>
    <s v="Glow &amp; Lovely Advanced Multivitamin Face Cream"/>
    <n v="21300"/>
    <n v="213"/>
    <n v="10"/>
    <n v="6"/>
    <n v="19000"/>
    <n v="190"/>
    <n v="110"/>
    <x v="0"/>
    <n v="110"/>
    <m/>
    <n v="23"/>
    <x v="0"/>
    <x v="2"/>
    <s v="Error"/>
    <x v="1"/>
    <x v="2"/>
  </r>
  <r>
    <x v="11"/>
    <s v="Set Wet Style Vertical Hold Hair Gel"/>
    <s v="Set Wet Style Vertical Hold Hair Gel"/>
    <n v="5000"/>
    <n v="50"/>
    <n v="10"/>
    <n v="4"/>
    <n v="4500"/>
    <n v="45"/>
    <n v="50"/>
    <x v="0"/>
    <n v="50"/>
    <m/>
    <n v="5"/>
    <x v="0"/>
    <x v="0"/>
    <s v="Match"/>
    <x v="1"/>
    <x v="1"/>
  </r>
  <r>
    <x v="11"/>
    <s v="Godrej Expert Rich Crème, Natural Black"/>
    <s v="Godrej Expert Rich Crème, Natural Black"/>
    <n v="3000"/>
    <n v="30"/>
    <n v="0"/>
    <n v="6"/>
    <n v="3000"/>
    <n v="30"/>
    <n v="20"/>
    <x v="0"/>
    <n v="20"/>
    <m/>
    <n v="0"/>
    <x v="0"/>
    <x v="0"/>
    <s v="Match"/>
    <x v="2"/>
    <x v="1"/>
  </r>
  <r>
    <x v="11"/>
    <s v="Nycil Germ Expert Cool Herbal Talc"/>
    <s v="Nycil Germ Expert Cool Herbal Talc"/>
    <n v="13000"/>
    <n v="130"/>
    <n v="8"/>
    <n v="1"/>
    <n v="11900"/>
    <n v="119"/>
    <n v="150"/>
    <x v="0"/>
    <n v="200"/>
    <m/>
    <n v="11"/>
    <x v="1"/>
    <x v="1"/>
    <s v="Match"/>
    <x v="1"/>
    <x v="2"/>
  </r>
  <r>
    <x v="11"/>
    <s v="Godrej Expert Creme Hair Natural Brown Colour"/>
    <s v="Godrej Expert Creme Hair Natural Brown Colour"/>
    <n v="3000"/>
    <n v="30"/>
    <n v="0"/>
    <n v="6"/>
    <n v="3000"/>
    <n v="30"/>
    <n v="20"/>
    <x v="0"/>
    <n v="20"/>
    <m/>
    <n v="0"/>
    <x v="0"/>
    <x v="0"/>
    <s v="Match"/>
    <x v="2"/>
    <x v="1"/>
  </r>
  <r>
    <x v="11"/>
    <s v="Veet Sensitive Skin Hair Removal Cream"/>
    <s v="Veet Sensitive Skin Hair Removal Cream"/>
    <n v="13500"/>
    <n v="135"/>
    <n v="5"/>
    <n v="6"/>
    <n v="12800"/>
    <n v="128"/>
    <n v="50"/>
    <x v="0"/>
    <n v="50"/>
    <m/>
    <n v="7"/>
    <x v="0"/>
    <x v="1"/>
    <s v="Match"/>
    <x v="1"/>
    <x v="1"/>
  </r>
  <r>
    <x v="11"/>
    <s v="Closeup Everfresh+ Anti-Germ Gel Toothpaste Red Hot"/>
    <s v="Closeup Everfresh+ Anti-Germ Gel Toothpaste Red Hot"/>
    <n v="5000"/>
    <n v="50"/>
    <n v="2"/>
    <n v="1"/>
    <n v="4900"/>
    <n v="49"/>
    <n v="80"/>
    <x v="0"/>
    <n v="80"/>
    <m/>
    <n v="1"/>
    <x v="1"/>
    <x v="0"/>
    <s v="Match"/>
    <x v="1"/>
    <x v="1"/>
  </r>
  <r>
    <x v="11"/>
    <s v="Pears Pure And Gentle Value Pack Of 3 Bathing Soap"/>
    <s v="Pears Pure And Gentle Value Pack Of 3 Bathing Soap"/>
    <n v="19900"/>
    <n v="199"/>
    <n v="6"/>
    <n v="5"/>
    <n v="18600"/>
    <n v="186"/>
    <n v="375"/>
    <x v="0"/>
    <n v="375"/>
    <m/>
    <n v="13"/>
    <x v="0"/>
    <x v="2"/>
    <s v="Error"/>
    <x v="1"/>
    <x v="2"/>
  </r>
  <r>
    <x v="11"/>
    <s v="Gillette Presto Ready Shaver 5 Cartridges"/>
    <s v="Gillette Presto Ready Shaver 5 Cartridges"/>
    <n v="8800"/>
    <n v="88"/>
    <n v="6"/>
    <n v="6"/>
    <n v="8200"/>
    <n v="82"/>
    <n v="290"/>
    <x v="0"/>
    <n v="5"/>
    <m/>
    <n v="6"/>
    <x v="0"/>
    <x v="1"/>
    <s v="Error"/>
    <x v="1"/>
    <x v="2"/>
  </r>
  <r>
    <x v="11"/>
    <s v="Closeup Everfresh+ Anti-Germ Gel Toothpaste Red Hot"/>
    <s v="Closeup Everfresh+ Anti-Germ Gel Toothpaste Red Hot"/>
    <n v="16000"/>
    <n v="160"/>
    <n v="10"/>
    <n v="4"/>
    <n v="14400"/>
    <n v="144"/>
    <n v="300"/>
    <x v="0"/>
    <n v="300"/>
    <m/>
    <n v="16"/>
    <x v="0"/>
    <x v="1"/>
    <s v="Match"/>
    <x v="1"/>
    <x v="2"/>
  </r>
  <r>
    <x v="11"/>
    <s v="Godrej Expert Rich Crème, Dark Brown"/>
    <s v="Godrej Expert Rich Crème, Dark Brown"/>
    <n v="3000"/>
    <n v="30"/>
    <n v="0"/>
    <n v="4"/>
    <n v="3000"/>
    <n v="30"/>
    <n v="20"/>
    <x v="0"/>
    <n v="20"/>
    <m/>
    <n v="0"/>
    <x v="0"/>
    <x v="0"/>
    <s v="Match"/>
    <x v="2"/>
    <x v="1"/>
  </r>
  <r>
    <x v="11"/>
    <s v="Nivea Soft Light Moisturizer for Face Hand &amp; Body Non-Sticky Cream with Vitamin E &amp; Jojoba Oil"/>
    <s v="Nivea Soft Light Moisturizer for Face Hand &amp; Body Non-Sticky Cream with Vitamin E &amp; Jojoba Oil"/>
    <n v="18500"/>
    <n v="185"/>
    <n v="15"/>
    <n v="3"/>
    <n v="15700"/>
    <n v="157"/>
    <n v="100"/>
    <x v="0"/>
    <n v="100"/>
    <m/>
    <n v="28"/>
    <x v="0"/>
    <x v="2"/>
    <s v="Match"/>
    <x v="1"/>
    <x v="1"/>
  </r>
  <r>
    <x v="11"/>
    <s v="Fiama Gel Bar Celebration Pack Buy 4 Get 1 Free"/>
    <s v="Fiama Gel Bar Celebration Pack Buy 4 Get 1 Free"/>
    <n v="29000"/>
    <n v="290"/>
    <n v="10"/>
    <n v="6"/>
    <n v="26100"/>
    <n v="261"/>
    <n v="625"/>
    <x v="0"/>
    <n v="625"/>
    <m/>
    <n v="29"/>
    <x v="0"/>
    <x v="2"/>
    <s v="Match"/>
    <x v="1"/>
    <x v="0"/>
  </r>
  <r>
    <x v="11"/>
    <s v="Gillette Sensitive Shaving Foam"/>
    <s v="Gillette Sensitive Shaving Foam"/>
    <n v="22500"/>
    <n v="225"/>
    <n v="6"/>
    <n v="4"/>
    <n v="21000"/>
    <n v="210"/>
    <n v="418"/>
    <x v="0"/>
    <n v="418"/>
    <m/>
    <n v="15"/>
    <x v="0"/>
    <x v="2"/>
    <s v="Error"/>
    <x v="1"/>
    <x v="2"/>
  </r>
  <r>
    <x v="11"/>
    <s v="Dove Hair Fall Rescue Shampoo"/>
    <s v="Dove Hair Fall Rescue Shampoo"/>
    <n v="15000"/>
    <n v="150"/>
    <n v="6"/>
    <n v="5"/>
    <n v="14100"/>
    <n v="141"/>
    <n v="180"/>
    <x v="0"/>
    <n v="180"/>
    <m/>
    <n v="9"/>
    <x v="0"/>
    <x v="1"/>
    <s v="Match"/>
    <x v="1"/>
    <x v="2"/>
  </r>
  <r>
    <x v="11"/>
    <s v="Gillette Mach 3 Mens Razor Blades"/>
    <s v="Gillette Mach 3 Mens Razor Blades"/>
    <n v="49900"/>
    <n v="499"/>
    <n v="7"/>
    <n v="4"/>
    <n v="46000"/>
    <n v="460"/>
    <n v="232"/>
    <x v="0"/>
    <n v="4"/>
    <m/>
    <n v="39"/>
    <x v="0"/>
    <x v="2"/>
    <s v="Error"/>
    <x v="1"/>
    <x v="2"/>
  </r>
  <r>
    <x v="11"/>
    <s v="Palmolive Aroma Absolute Relax Shower Gel"/>
    <s v="Palmolive Aroma Absolute Relax Shower Gel"/>
    <n v="19900"/>
    <n v="199"/>
    <n v="20"/>
    <n v="2"/>
    <n v="15900"/>
    <n v="159"/>
    <n v="250"/>
    <x v="0"/>
    <n v="250"/>
    <m/>
    <n v="40"/>
    <x v="1"/>
    <x v="2"/>
    <s v="Match"/>
    <x v="0"/>
    <x v="2"/>
  </r>
  <r>
    <x v="11"/>
    <s v="Godrej Protekt Germ Fighter Handwash"/>
    <s v="Godrej Protekt Germ Fighter Handwash"/>
    <n v="9900"/>
    <n v="99"/>
    <n v="0"/>
    <n v="6"/>
    <n v="9900"/>
    <n v="99"/>
    <n v="750"/>
    <x v="0"/>
    <n v="750"/>
    <m/>
    <n v="0"/>
    <x v="0"/>
    <x v="1"/>
    <s v="Match"/>
    <x v="2"/>
    <x v="0"/>
  </r>
  <r>
    <x v="11"/>
    <s v="Dettol Hand Sanitizer"/>
    <s v="Dettol Hand Sanitizer"/>
    <n v="10000"/>
    <n v="100"/>
    <n v="5"/>
    <n v="6"/>
    <n v="9500"/>
    <n v="95"/>
    <n v="200"/>
    <x v="0"/>
    <n v="200"/>
    <m/>
    <n v="5"/>
    <x v="0"/>
    <x v="1"/>
    <s v="Match"/>
    <x v="1"/>
    <x v="2"/>
  </r>
  <r>
    <x v="11"/>
    <s v="Dabur Amla Hair Oil"/>
    <s v="Dabur Amla Hair Oil"/>
    <n v="8800"/>
    <n v="88"/>
    <n v="0"/>
    <n v="2"/>
    <n v="8800"/>
    <n v="88"/>
    <n v="180"/>
    <x v="0"/>
    <n v="180"/>
    <m/>
    <n v="0"/>
    <x v="1"/>
    <x v="1"/>
    <s v="Match"/>
    <x v="2"/>
    <x v="2"/>
  </r>
  <r>
    <x v="11"/>
    <s v="Dettol Original Liquid Handwash"/>
    <s v="Dettol Original Liquid Handwash"/>
    <n v="8900"/>
    <n v="89"/>
    <n v="4"/>
    <n v="6"/>
    <n v="8500"/>
    <n v="85"/>
    <n v="200"/>
    <x v="0"/>
    <n v="200"/>
    <m/>
    <n v="4"/>
    <x v="0"/>
    <x v="1"/>
    <s v="Match"/>
    <x v="1"/>
    <x v="2"/>
  </r>
  <r>
    <x v="11"/>
    <s v="L'Oreal Paris Total Repair 5 Conditioner"/>
    <s v="L'Oreal Paris Total Repair 5 Conditioner"/>
    <n v="19900"/>
    <n v="199"/>
    <n v="0"/>
    <n v="6"/>
    <n v="19900"/>
    <n v="199"/>
    <n v="192"/>
    <x v="0"/>
    <n v="180"/>
    <m/>
    <n v="0"/>
    <x v="0"/>
    <x v="2"/>
    <s v="Match"/>
    <x v="2"/>
    <x v="2"/>
  </r>
  <r>
    <x v="11"/>
    <s v="Patanjali Saundarya Aloe Vera Gel"/>
    <s v="Patanjali Saundarya Aloe Vera Gel"/>
    <n v="9000"/>
    <n v="90"/>
    <n v="0"/>
    <n v="5"/>
    <n v="9000"/>
    <n v="90"/>
    <n v="150"/>
    <x v="0"/>
    <n v="150"/>
    <m/>
    <n v="0"/>
    <x v="0"/>
    <x v="1"/>
    <s v="Match"/>
    <x v="2"/>
    <x v="2"/>
  </r>
  <r>
    <x v="11"/>
    <s v="Head &amp; Shoulders 2 In 1 Anti Dandruff Shampoo Conditioner"/>
    <s v="Head &amp; Shoulders 2 In 1 Anti Dandruff Shampoo Conditioner"/>
    <n v="19500"/>
    <n v="195"/>
    <n v="10"/>
    <n v="4"/>
    <n v="17400"/>
    <n v="174"/>
    <n v="180"/>
    <x v="0"/>
    <n v="180"/>
    <m/>
    <n v="21"/>
    <x v="0"/>
    <x v="2"/>
    <s v="Error"/>
    <x v="1"/>
    <x v="2"/>
  </r>
  <r>
    <x v="11"/>
    <s v="Clean &amp; Clear Pimple Clearing Face Wash"/>
    <s v="Clean &amp; Clear Pimple Clearing Face Wash"/>
    <n v="13000"/>
    <n v="130"/>
    <n v="10"/>
    <n v="2"/>
    <n v="11700"/>
    <n v="117"/>
    <n v="80"/>
    <x v="0"/>
    <n v="80"/>
    <m/>
    <n v="13"/>
    <x v="1"/>
    <x v="1"/>
    <s v="Match"/>
    <x v="1"/>
    <x v="1"/>
  </r>
  <r>
    <x v="11"/>
    <s v="Himalaya Anti Dandruff Shampoo"/>
    <s v="Himalaya Anti Dandruff Shampoo"/>
    <n v="14000"/>
    <n v="140"/>
    <n v="8"/>
    <n v="2"/>
    <n v="12800"/>
    <n v="128"/>
    <n v="200"/>
    <x v="0"/>
    <n v="200"/>
    <m/>
    <n v="12"/>
    <x v="1"/>
    <x v="1"/>
    <s v="Error"/>
    <x v="1"/>
    <x v="2"/>
  </r>
  <r>
    <x v="11"/>
    <s v="Stayfree Secure Dry Cover Regular Sanitary Pad With Wings"/>
    <s v="Stayfree Secure Dry Cover Regular Sanitary Pad With Wings"/>
    <n v="3000"/>
    <n v="30"/>
    <n v="3"/>
    <n v="6"/>
    <n v="2900"/>
    <n v="29"/>
    <n v="406"/>
    <x v="0"/>
    <n v="7"/>
    <m/>
    <n v="1"/>
    <x v="0"/>
    <x v="0"/>
    <s v="Match"/>
    <x v="1"/>
    <x v="2"/>
  </r>
  <r>
    <x v="11"/>
    <s v="Savlon Moisture Shield Hand Wash"/>
    <s v="Savlon Moisture Shield Hand Wash"/>
    <n v="9900"/>
    <n v="99"/>
    <n v="4"/>
    <n v="6"/>
    <n v="9500"/>
    <n v="95"/>
    <n v="750"/>
    <x v="0"/>
    <n v="750"/>
    <m/>
    <n v="4"/>
    <x v="0"/>
    <x v="1"/>
    <s v="Match"/>
    <x v="1"/>
    <x v="0"/>
  </r>
  <r>
    <x v="11"/>
    <s v="Dove Intense Repair Conditioner"/>
    <s v="Dove Intense Repair Conditioner"/>
    <n v="19000"/>
    <n v="190"/>
    <n v="14"/>
    <n v="6"/>
    <n v="16200"/>
    <n v="162"/>
    <n v="175"/>
    <x v="0"/>
    <n v="80"/>
    <m/>
    <n v="28"/>
    <x v="0"/>
    <x v="2"/>
    <s v="Error"/>
    <x v="1"/>
    <x v="2"/>
  </r>
  <r>
    <x v="11"/>
    <s v="Dabur Gulabari Rose Glow Face Cleanse"/>
    <s v="Dabur Gulabari Rose Glow Face Cleanse"/>
    <n v="7500"/>
    <n v="75"/>
    <n v="5"/>
    <n v="4"/>
    <n v="7100"/>
    <n v="71"/>
    <n v="100"/>
    <x v="0"/>
    <n v="100"/>
    <m/>
    <n v="4"/>
    <x v="0"/>
    <x v="1"/>
    <s v="Match"/>
    <x v="1"/>
    <x v="1"/>
  </r>
  <r>
    <x v="11"/>
    <s v="Parachute Jasmine Hair Oil"/>
    <s v="Parachute Jasmine Hair Oil"/>
    <n v="8200"/>
    <n v="82"/>
    <n v="9"/>
    <n v="6"/>
    <n v="7400"/>
    <n v="74"/>
    <n v="190"/>
    <x v="0"/>
    <n v="190"/>
    <m/>
    <n v="8"/>
    <x v="0"/>
    <x v="1"/>
    <s v="Error"/>
    <x v="1"/>
    <x v="2"/>
  </r>
  <r>
    <x v="11"/>
    <s v="Johnson's Baby Skincare Wipes"/>
    <s v="Johnson's Baby Skincare Wipes"/>
    <n v="7900"/>
    <n v="79"/>
    <n v="6"/>
    <n v="6"/>
    <n v="7400"/>
    <n v="74"/>
    <n v="1160"/>
    <x v="0"/>
    <n v="20"/>
    <m/>
    <n v="5"/>
    <x v="0"/>
    <x v="1"/>
    <s v="Match"/>
    <x v="1"/>
    <x v="0"/>
  </r>
  <r>
    <x v="11"/>
    <s v="Dettol Skincare Liquid Hand Wash"/>
    <s v="Dettol Skincare Liquid Hand Wash"/>
    <n v="7900"/>
    <n v="79"/>
    <n v="0"/>
    <n v="6"/>
    <n v="7900"/>
    <n v="79"/>
    <n v="200"/>
    <x v="0"/>
    <n v="200"/>
    <m/>
    <n v="0"/>
    <x v="0"/>
    <x v="1"/>
    <s v="Match"/>
    <x v="2"/>
    <x v="2"/>
  </r>
  <r>
    <x v="11"/>
    <s v="Old Spice Original Lather Shaving Cream"/>
    <s v="Old Spice Original Lather Shaving Cream"/>
    <n v="7500"/>
    <n v="75"/>
    <n v="9"/>
    <n v="6"/>
    <n v="6800"/>
    <n v="68"/>
    <n v="70"/>
    <x v="0"/>
    <n v="70"/>
    <m/>
    <n v="7"/>
    <x v="0"/>
    <x v="1"/>
    <s v="Match"/>
    <x v="1"/>
    <x v="1"/>
  </r>
  <r>
    <x v="11"/>
    <s v="Veet Hair Removal Cream Dry Skin"/>
    <s v="Veet Hair Removal Cream Dry Skin"/>
    <n v="13500"/>
    <n v="135"/>
    <n v="5"/>
    <n v="5"/>
    <n v="12800"/>
    <n v="128"/>
    <n v="50"/>
    <x v="0"/>
    <n v="50"/>
    <m/>
    <n v="7"/>
    <x v="0"/>
    <x v="1"/>
    <s v="Match"/>
    <x v="1"/>
    <x v="1"/>
  </r>
  <r>
    <x v="11"/>
    <s v="L'Oreal Paris Total Repair 5 Shampoo"/>
    <s v="L'Oreal Paris Total Repair 5 Shampoo"/>
    <n v="26500"/>
    <n v="265"/>
    <n v="0"/>
    <n v="2"/>
    <n v="26500"/>
    <n v="265"/>
    <n v="396"/>
    <x v="0"/>
    <n v="360"/>
    <m/>
    <n v="0"/>
    <x v="1"/>
    <x v="2"/>
    <s v="Match"/>
    <x v="2"/>
    <x v="2"/>
  </r>
  <r>
    <x v="11"/>
    <s v="Fiama Menthol &amp; Magnolia Cooling Gel Bar Soap"/>
    <s v="Fiama Menthol &amp; Magnolia Cooling Gel Bar Soap"/>
    <n v="16000"/>
    <n v="160"/>
    <n v="11"/>
    <n v="6"/>
    <n v="14100"/>
    <n v="141"/>
    <n v="375"/>
    <x v="0"/>
    <n v="375"/>
    <m/>
    <n v="19"/>
    <x v="0"/>
    <x v="1"/>
    <s v="Error"/>
    <x v="1"/>
    <x v="2"/>
  </r>
  <r>
    <x v="11"/>
    <s v="Nivea Lip Balm Original Care for 24h Moisture with Shea Butter &amp; Natural Oils"/>
    <s v="Nivea Lip Balm Original Care for 24h Moisture with Shea Butter &amp; Natural Oils"/>
    <n v="14000"/>
    <n v="140"/>
    <n v="15"/>
    <n v="6"/>
    <n v="11900"/>
    <n v="119"/>
    <n v="5"/>
    <x v="0"/>
    <n v="4"/>
    <m/>
    <n v="21"/>
    <x v="0"/>
    <x v="1"/>
    <s v="Match"/>
    <x v="1"/>
    <x v="1"/>
  </r>
  <r>
    <x v="11"/>
    <s v="Oral-B Charcoal Deep Clean Stain Removal Toothbrush Soft"/>
    <s v="Oral-B Charcoal Deep Clean Stain Removal Toothbrush Soft"/>
    <n v="9900"/>
    <n v="99"/>
    <n v="0"/>
    <n v="3"/>
    <n v="9900"/>
    <n v="99"/>
    <n v="232"/>
    <x v="0"/>
    <n v="4"/>
    <m/>
    <n v="0"/>
    <x v="0"/>
    <x v="1"/>
    <s v="Match"/>
    <x v="2"/>
    <x v="2"/>
  </r>
  <r>
    <x v="11"/>
    <s v="Neutrogena Ultra Sheer Dry Touch SPF 50+ Sunblock Sunscreen Lotion"/>
    <s v="Neutrogena Ultra Sheer Dry Touch SPF 50+ Sunblock Sunscreen Lotion"/>
    <n v="25000"/>
    <n v="250"/>
    <n v="10"/>
    <n v="3"/>
    <n v="22500"/>
    <n v="225"/>
    <n v="30"/>
    <x v="0"/>
    <n v="30"/>
    <m/>
    <n v="25"/>
    <x v="0"/>
    <x v="2"/>
    <s v="Match"/>
    <x v="1"/>
    <x v="1"/>
  </r>
  <r>
    <x v="11"/>
    <s v="Clinic Plus Strong &amp; Long Health Shampoo"/>
    <s v="Clinic Plus Strong &amp; Long Health Shampoo"/>
    <n v="49900"/>
    <n v="499"/>
    <n v="10"/>
    <n v="3"/>
    <n v="44900"/>
    <n v="449"/>
    <n v="650"/>
    <x v="0"/>
    <n v="650"/>
    <m/>
    <n v="50"/>
    <x v="0"/>
    <x v="2"/>
    <s v="Match"/>
    <x v="1"/>
    <x v="0"/>
  </r>
  <r>
    <x v="11"/>
    <s v="Johnson's Baby No More Tears Baby Shampoo"/>
    <s v="Johnson's Baby No More Tears Baby Shampoo"/>
    <n v="9800"/>
    <n v="98"/>
    <n v="0"/>
    <n v="5"/>
    <n v="9800"/>
    <n v="98"/>
    <n v="100"/>
    <x v="0"/>
    <n v="100"/>
    <m/>
    <n v="0"/>
    <x v="0"/>
    <x v="1"/>
    <s v="Match"/>
    <x v="2"/>
    <x v="1"/>
  </r>
  <r>
    <x v="11"/>
    <s v="Colgate Zig Zag Toothbrush"/>
    <s v="Colgate Zig Zag Toothbrush"/>
    <n v="12000"/>
    <n v="120"/>
    <n v="0"/>
    <n v="3"/>
    <n v="12000"/>
    <n v="120"/>
    <n v="348"/>
    <x v="0"/>
    <n v="6"/>
    <m/>
    <n v="0"/>
    <x v="0"/>
    <x v="1"/>
    <s v="Match"/>
    <x v="2"/>
    <x v="2"/>
  </r>
  <r>
    <x v="11"/>
    <s v="Savlon Moisture Shield Germ Protection Handwash Refill (Buy 1 Get 1 Free)"/>
    <s v="Savlon Moisture Shield Germ Protection Handwash Refill (Buy 1 Get 1 Free)"/>
    <n v="18900"/>
    <n v="189"/>
    <n v="0"/>
    <n v="6"/>
    <n v="18900"/>
    <n v="189"/>
    <n v="1500"/>
    <x v="0"/>
    <n v="1500"/>
    <m/>
    <n v="0"/>
    <x v="0"/>
    <x v="2"/>
    <s v="Match"/>
    <x v="2"/>
    <x v="0"/>
  </r>
  <r>
    <x v="11"/>
    <s v="Colgate Sensitive Everyday Protection Anticavity Toothpaste"/>
    <s v="Colgate Sensitive Everyday Protection Anticavity Toothpaste"/>
    <n v="7500"/>
    <n v="75"/>
    <n v="0"/>
    <n v="6"/>
    <n v="7500"/>
    <n v="75"/>
    <n v="40"/>
    <x v="0"/>
    <n v="40"/>
    <m/>
    <n v="0"/>
    <x v="0"/>
    <x v="1"/>
    <s v="Match"/>
    <x v="2"/>
    <x v="1"/>
  </r>
  <r>
    <x v="11"/>
    <s v="Whisper Ultra Soft XL+ Sanitary Pads"/>
    <s v="Whisper Ultra Soft XL+ Sanitary Pads"/>
    <n v="33000"/>
    <n v="330"/>
    <n v="2"/>
    <n v="6"/>
    <n v="32300"/>
    <n v="323"/>
    <n v="30"/>
    <x v="0"/>
    <n v="30"/>
    <m/>
    <n v="7"/>
    <x v="0"/>
    <x v="2"/>
    <s v="Match"/>
    <x v="1"/>
    <x v="1"/>
  </r>
  <r>
    <x v="11"/>
    <s v="Garnier Colour Naturals Hair Colour - 1 Natural Black"/>
    <s v="Garnier Colour Naturals Hair Colour - 1 Natural Black"/>
    <n v="8000"/>
    <n v="80"/>
    <n v="0"/>
    <n v="1"/>
    <n v="8000"/>
    <n v="80"/>
    <n v="60"/>
    <x v="0"/>
    <n v="60"/>
    <m/>
    <n v="0"/>
    <x v="1"/>
    <x v="1"/>
    <s v="Match"/>
    <x v="2"/>
    <x v="1"/>
  </r>
  <r>
    <x v="11"/>
    <s v="Axe Pulse Men's Deodorant"/>
    <s v="Axe Pulse Men's Deodorant"/>
    <n v="21000"/>
    <n v="210"/>
    <n v="0"/>
    <n v="6"/>
    <n v="21000"/>
    <n v="210"/>
    <n v="150"/>
    <x v="0"/>
    <n v="150"/>
    <m/>
    <n v="0"/>
    <x v="0"/>
    <x v="2"/>
    <s v="Match"/>
    <x v="2"/>
    <x v="2"/>
  </r>
  <r>
    <x v="11"/>
    <s v="Colgate Zigzag Charcoal Soft Bristle Toothbrush - 4 Pcs"/>
    <s v="Colgate Zigzag Charcoal Soft Bristle Toothbrush - 4 Pcs"/>
    <n v="9900"/>
    <n v="99"/>
    <n v="0"/>
    <n v="6"/>
    <n v="9900"/>
    <n v="99"/>
    <n v="232"/>
    <x v="0"/>
    <n v="4"/>
    <m/>
    <n v="0"/>
    <x v="0"/>
    <x v="1"/>
    <s v="Match"/>
    <x v="2"/>
    <x v="2"/>
  </r>
  <r>
    <x v="11"/>
    <s v="Whisper Ultra Clean Wings XL+ Pouch"/>
    <s v="Whisper Ultra Clean Wings XL+ Pouch"/>
    <n v="44900"/>
    <n v="449"/>
    <n v="7"/>
    <n v="6"/>
    <n v="41500"/>
    <n v="415"/>
    <n v="44"/>
    <x v="0"/>
    <n v="44"/>
    <m/>
    <n v="34"/>
    <x v="0"/>
    <x v="2"/>
    <s v="Error"/>
    <x v="1"/>
    <x v="1"/>
  </r>
  <r>
    <x v="11"/>
    <s v="Whisper Choice Regular Sanitary Pads"/>
    <s v="Whisper Choice Regular Sanitary Pads"/>
    <n v="9000"/>
    <n v="90"/>
    <n v="0"/>
    <n v="6"/>
    <n v="9000"/>
    <n v="90"/>
    <n v="1160"/>
    <x v="0"/>
    <n v="20"/>
    <m/>
    <n v="0"/>
    <x v="0"/>
    <x v="1"/>
    <s v="Match"/>
    <x v="2"/>
    <x v="0"/>
  </r>
  <r>
    <x v="11"/>
    <s v="Axe Dark Temptation Men's Deodorant"/>
    <s v="Axe Dark Temptation Men's Deodorant"/>
    <n v="21000"/>
    <n v="210"/>
    <n v="7"/>
    <n v="5"/>
    <n v="19400"/>
    <n v="194"/>
    <n v="150"/>
    <x v="0"/>
    <n v="150"/>
    <m/>
    <n v="16"/>
    <x v="0"/>
    <x v="2"/>
    <s v="Error"/>
    <x v="1"/>
    <x v="2"/>
  </r>
  <r>
    <x v="11"/>
    <s v="Head &amp; Shoulders Anti-Dandruff Smooth &amp; Silky Shampoo"/>
    <s v="Head &amp; Shoulders Anti-Dandruff Smooth &amp; Silky Shampoo"/>
    <n v="15000"/>
    <n v="150"/>
    <n v="0"/>
    <n v="4"/>
    <n v="15000"/>
    <n v="150"/>
    <n v="180"/>
    <x v="0"/>
    <n v="180"/>
    <m/>
    <n v="0"/>
    <x v="0"/>
    <x v="2"/>
    <s v="Match"/>
    <x v="2"/>
    <x v="2"/>
  </r>
  <r>
    <x v="11"/>
    <s v="Clinic Plus Strength &amp; Shine Shampoo With Egg Protein"/>
    <s v="Clinic Plus Strength &amp; Shine Shampoo With Egg Protein"/>
    <n v="10500"/>
    <n v="105"/>
    <n v="0"/>
    <n v="2"/>
    <n v="10500"/>
    <n v="105"/>
    <n v="175"/>
    <x v="0"/>
    <n v="175"/>
    <m/>
    <n v="0"/>
    <x v="1"/>
    <x v="1"/>
    <s v="Match"/>
    <x v="2"/>
    <x v="2"/>
  </r>
  <r>
    <x v="11"/>
    <s v="Engage M1 Perfume Spray for Men"/>
    <s v="Engage M1 Perfume Spray for Men"/>
    <n v="21000"/>
    <n v="210"/>
    <n v="7"/>
    <n v="6"/>
    <n v="19400"/>
    <n v="194"/>
    <n v="120"/>
    <x v="0"/>
    <n v="120"/>
    <m/>
    <n v="16"/>
    <x v="0"/>
    <x v="2"/>
    <s v="Error"/>
    <x v="1"/>
    <x v="2"/>
  </r>
  <r>
    <x v="11"/>
    <s v="Tresemme Keratin Smooth Conditioner"/>
    <s v="Tresemme Keratin Smooth Conditioner"/>
    <n v="38000"/>
    <n v="380"/>
    <n v="0"/>
    <n v="3"/>
    <n v="38000"/>
    <n v="380"/>
    <n v="340"/>
    <x v="0"/>
    <n v="340"/>
    <m/>
    <n v="0"/>
    <x v="0"/>
    <x v="2"/>
    <s v="Match"/>
    <x v="2"/>
    <x v="2"/>
  </r>
  <r>
    <x v="11"/>
    <s v="Garnier Color Naturals Crème Hair Color, Shade 5 Light Brown"/>
    <s v="Garnier Color Naturals Crème Hair Color, Shade 5 Light Brown"/>
    <n v="18000"/>
    <n v="180"/>
    <n v="0"/>
    <n v="1"/>
    <n v="18000"/>
    <n v="180"/>
    <n v="100"/>
    <x v="0"/>
    <n v="100"/>
    <m/>
    <n v="0"/>
    <x v="1"/>
    <x v="2"/>
    <s v="Match"/>
    <x v="2"/>
    <x v="1"/>
  </r>
  <r>
    <x v="11"/>
    <s v="Origami Aloe Vera Wipes"/>
    <s v="Origami Aloe Vera Wipes"/>
    <n v="7500"/>
    <n v="75"/>
    <n v="13"/>
    <n v="4"/>
    <n v="6500"/>
    <n v="65"/>
    <n v="25"/>
    <x v="0"/>
    <n v="25"/>
    <m/>
    <n v="10"/>
    <x v="0"/>
    <x v="1"/>
    <s v="Match"/>
    <x v="1"/>
    <x v="1"/>
  </r>
  <r>
    <x v="11"/>
    <s v="Engage Drizzle Deodorant For Women, Floral And Lavender, Skin Friendly"/>
    <s v="Engage Drizzle Deodorant For Women, Floral And Lavender, Skin Friendly"/>
    <n v="19500"/>
    <n v="195"/>
    <n v="10"/>
    <n v="6"/>
    <n v="17400"/>
    <n v="174"/>
    <n v="150"/>
    <x v="0"/>
    <n v="150"/>
    <m/>
    <n v="21"/>
    <x v="0"/>
    <x v="2"/>
    <s v="Error"/>
    <x v="1"/>
    <x v="2"/>
  </r>
  <r>
    <x v="11"/>
    <s v="Gellette Presto Ready Shaver"/>
    <s v="Gellette Presto Ready Shaver"/>
    <n v="2000"/>
    <n v="20"/>
    <n v="0"/>
    <n v="1"/>
    <n v="2000"/>
    <n v="20"/>
    <n v="58"/>
    <x v="0"/>
    <n v="1"/>
    <m/>
    <n v="0"/>
    <x v="1"/>
    <x v="0"/>
    <s v="Match"/>
    <x v="2"/>
    <x v="1"/>
  </r>
  <r>
    <x v="11"/>
    <s v="Colgate Max Fresh Plax Mouthwash - Fresh Mint"/>
    <s v="Colgate Max Fresh Plax Mouthwash - Fresh Mint"/>
    <n v="15000"/>
    <n v="150"/>
    <n v="20"/>
    <n v="5"/>
    <n v="12000"/>
    <n v="120"/>
    <n v="250"/>
    <x v="0"/>
    <n v="250"/>
    <m/>
    <n v="30"/>
    <x v="0"/>
    <x v="1"/>
    <s v="Match"/>
    <x v="0"/>
    <x v="2"/>
  </r>
  <r>
    <x v="11"/>
    <s v="Colgate Zig Zag Charcoal Medium Toothbrush 4 Pcs"/>
    <s v="Colgate Zig Zag Charcoal Medium Toothbrush 4 Pcs"/>
    <n v="9900"/>
    <n v="99"/>
    <n v="0"/>
    <n v="6"/>
    <n v="9900"/>
    <n v="99"/>
    <n v="232"/>
    <x v="0"/>
    <n v="4"/>
    <m/>
    <n v="0"/>
    <x v="0"/>
    <x v="1"/>
    <s v="Match"/>
    <x v="2"/>
    <x v="2"/>
  </r>
  <r>
    <x v="11"/>
    <s v="Godrej Protekt"/>
    <s v="Godrej Protekt"/>
    <n v="9900"/>
    <n v="99"/>
    <n v="0"/>
    <n v="3"/>
    <n v="9900"/>
    <n v="99"/>
    <n v="750"/>
    <x v="0"/>
    <n v="750"/>
    <m/>
    <n v="0"/>
    <x v="0"/>
    <x v="1"/>
    <s v="Match"/>
    <x v="2"/>
    <x v="0"/>
  </r>
  <r>
    <x v="11"/>
    <s v="Colgate Total Charcoal Anticavity Toothpaste"/>
    <s v="Colgate Total Charcoal Anticavity Toothpaste"/>
    <n v="11000"/>
    <n v="110"/>
    <n v="10"/>
    <n v="3"/>
    <n v="9900"/>
    <n v="99"/>
    <n v="120"/>
    <x v="0"/>
    <n v="120"/>
    <m/>
    <n v="11"/>
    <x v="0"/>
    <x v="1"/>
    <s v="Match"/>
    <x v="1"/>
    <x v="2"/>
  </r>
  <r>
    <x v="11"/>
    <s v="Colgate Kids 0-2 Extra Soft Tooth Brush"/>
    <s v="Colgate Kids 0-2 Extra Soft Tooth Brush"/>
    <n v="3000"/>
    <n v="30"/>
    <n v="16"/>
    <n v="6"/>
    <n v="2500"/>
    <n v="25"/>
    <n v="58"/>
    <x v="0"/>
    <n v="1"/>
    <m/>
    <n v="5"/>
    <x v="0"/>
    <x v="0"/>
    <s v="Error"/>
    <x v="0"/>
    <x v="1"/>
  </r>
  <r>
    <x v="11"/>
    <s v="Gillete Mach3"/>
    <s v="Gillete Mach3"/>
    <n v="26000"/>
    <n v="260"/>
    <n v="10"/>
    <n v="6"/>
    <n v="23400"/>
    <n v="234"/>
    <n v="116"/>
    <x v="0"/>
    <n v="2"/>
    <m/>
    <n v="26"/>
    <x v="0"/>
    <x v="2"/>
    <s v="Match"/>
    <x v="1"/>
    <x v="2"/>
  </r>
  <r>
    <x v="11"/>
    <s v="Maybelline New York Colossal Kajal Black"/>
    <s v="Maybelline New York Colossal Kajal Black"/>
    <n v="14900"/>
    <n v="149"/>
    <n v="0"/>
    <n v="2"/>
    <n v="14900"/>
    <n v="149"/>
    <n v="0"/>
    <x v="0"/>
    <n v="0"/>
    <m/>
    <n v="0"/>
    <x v="1"/>
    <x v="1"/>
    <s v="Match"/>
    <x v="2"/>
    <x v="1"/>
  </r>
  <r>
    <x v="11"/>
    <s v="Godrej Cinthol Lime Talc"/>
    <s v="Godrej Cinthol Lime Talc"/>
    <n v="5500"/>
    <n v="55"/>
    <n v="0"/>
    <n v="3"/>
    <n v="5500"/>
    <n v="55"/>
    <n v="100"/>
    <x v="0"/>
    <n v="100"/>
    <m/>
    <n v="0"/>
    <x v="0"/>
    <x v="1"/>
    <s v="Match"/>
    <x v="2"/>
    <x v="1"/>
  </r>
  <r>
    <x v="11"/>
    <s v="Hamam Soap Bar Neem Tulsi and Aloe Vera"/>
    <s v="Hamam Soap Bar Neem Tulsi and Aloe Vera"/>
    <n v="5800"/>
    <n v="58"/>
    <n v="0"/>
    <n v="6"/>
    <n v="5800"/>
    <n v="58"/>
    <n v="150"/>
    <x v="0"/>
    <n v="150"/>
    <m/>
    <n v="0"/>
    <x v="0"/>
    <x v="1"/>
    <s v="Match"/>
    <x v="2"/>
    <x v="2"/>
  </r>
  <r>
    <x v="11"/>
    <s v="Godrej Expert Rich Crème, Burgundy"/>
    <s v="Godrej Expert Rich Crème, Burgundy"/>
    <n v="3300"/>
    <n v="33"/>
    <n v="0"/>
    <n v="6"/>
    <n v="3300"/>
    <n v="33"/>
    <n v="20"/>
    <x v="0"/>
    <n v="20"/>
    <m/>
    <n v="0"/>
    <x v="0"/>
    <x v="0"/>
    <s v="Match"/>
    <x v="2"/>
    <x v="1"/>
  </r>
  <r>
    <x v="11"/>
    <s v="Colgate Gentle Sensitive+ Toothbrush Pack Of 4"/>
    <s v="Colgate Gentle Sensitive+ Toothbrush Pack Of 4"/>
    <n v="12000"/>
    <n v="120"/>
    <n v="10"/>
    <n v="4"/>
    <n v="10800"/>
    <n v="108"/>
    <n v="232"/>
    <x v="0"/>
    <n v="4"/>
    <m/>
    <n v="12"/>
    <x v="0"/>
    <x v="1"/>
    <s v="Match"/>
    <x v="1"/>
    <x v="2"/>
  </r>
  <r>
    <x v="11"/>
    <s v="Nivea Creme All Season Multi-Purpose Cream"/>
    <s v="Nivea Creme All Season Multi-Purpose Cream"/>
    <n v="17500"/>
    <n v="175"/>
    <n v="10"/>
    <n v="4"/>
    <n v="15700"/>
    <n v="157"/>
    <n v="100"/>
    <x v="0"/>
    <n v="100"/>
    <m/>
    <n v="18"/>
    <x v="0"/>
    <x v="2"/>
    <s v="Match"/>
    <x v="1"/>
    <x v="1"/>
  </r>
  <r>
    <x v="11"/>
    <s v="Oral-B Charcoal Deep Clean Stain Removal Toothbrush Medium"/>
    <s v="Oral-B Charcoal Deep Clean Stain Removal Toothbrush Medium"/>
    <n v="9900"/>
    <n v="99"/>
    <n v="0"/>
    <n v="1"/>
    <n v="9900"/>
    <n v="99"/>
    <n v="232"/>
    <x v="0"/>
    <n v="4"/>
    <m/>
    <n v="0"/>
    <x v="1"/>
    <x v="1"/>
    <s v="Match"/>
    <x v="2"/>
    <x v="2"/>
  </r>
  <r>
    <x v="11"/>
    <s v="Mamaearth 100% Natural Berry Blast Kids Toothpaste"/>
    <s v="Mamaearth 100% Natural Berry Blast Kids Toothpaste"/>
    <n v="14900"/>
    <n v="149"/>
    <n v="10"/>
    <n v="4"/>
    <n v="13400"/>
    <n v="134"/>
    <n v="50"/>
    <x v="0"/>
    <n v="50"/>
    <m/>
    <n v="15"/>
    <x v="0"/>
    <x v="1"/>
    <s v="Match"/>
    <x v="1"/>
    <x v="1"/>
  </r>
  <r>
    <x v="11"/>
    <s v="HImalaya Gentle Baby Wipes"/>
    <s v="HImalaya Gentle Baby Wipes"/>
    <n v="20000"/>
    <n v="200"/>
    <n v="10"/>
    <n v="3"/>
    <n v="18000"/>
    <n v="180"/>
    <n v="72"/>
    <x v="0"/>
    <n v="72"/>
    <m/>
    <n v="20"/>
    <x v="0"/>
    <x v="2"/>
    <s v="Match"/>
    <x v="1"/>
    <x v="1"/>
  </r>
  <r>
    <x v="11"/>
    <s v="Stayfree Dry Max All Night XL Dry Cover Sanitary Pads"/>
    <s v="Stayfree Dry Max All Night XL Dry Cover Sanitary Pads"/>
    <n v="34000"/>
    <n v="340"/>
    <n v="12"/>
    <n v="6"/>
    <n v="29800"/>
    <n v="298"/>
    <n v="28"/>
    <x v="0"/>
    <n v="28"/>
    <m/>
    <n v="42"/>
    <x v="0"/>
    <x v="2"/>
    <s v="Match"/>
    <x v="1"/>
    <x v="1"/>
  </r>
  <r>
    <x v="11"/>
    <s v="L'Oreal Paris Excellence Creme Hair Color, 1 Black"/>
    <s v="L'Oreal Paris Excellence Creme Hair Color, 1 Black"/>
    <n v="62000"/>
    <n v="620"/>
    <n v="0"/>
    <n v="1"/>
    <n v="62000"/>
    <n v="620"/>
    <n v="172"/>
    <x v="0"/>
    <n v="172"/>
    <m/>
    <n v="0"/>
    <x v="1"/>
    <x v="2"/>
    <s v="Match"/>
    <x v="2"/>
    <x v="2"/>
  </r>
  <r>
    <x v="11"/>
    <s v="Fem Fairness Naturals Saffron Skin Bleach"/>
    <s v="Fem Fairness Naturals Saffron Skin Bleach"/>
    <n v="8500"/>
    <n v="85"/>
    <n v="15"/>
    <n v="4"/>
    <n v="7200"/>
    <n v="72"/>
    <n v="64"/>
    <x v="0"/>
    <n v="64"/>
    <m/>
    <n v="13"/>
    <x v="0"/>
    <x v="1"/>
    <s v="Match"/>
    <x v="1"/>
    <x v="1"/>
  </r>
  <r>
    <x v="11"/>
    <s v="Engage Woman Blush Body Deo Spray"/>
    <s v="Engage Woman Blush Body Deo Spray"/>
    <n v="19500"/>
    <n v="195"/>
    <n v="10"/>
    <n v="5"/>
    <n v="17400"/>
    <n v="174"/>
    <n v="150"/>
    <x v="0"/>
    <n v="150"/>
    <m/>
    <n v="21"/>
    <x v="0"/>
    <x v="2"/>
    <s v="Error"/>
    <x v="1"/>
    <x v="2"/>
  </r>
  <r>
    <x v="11"/>
    <s v="Dove Pink Rosa Beauty Bathinhg Bar"/>
    <s v="Dove Pink Rosa Beauty Bathinhg Bar"/>
    <n v="6000"/>
    <n v="60"/>
    <n v="0"/>
    <n v="6"/>
    <n v="6000"/>
    <n v="60"/>
    <n v="100"/>
    <x v="0"/>
    <n v="100"/>
    <m/>
    <n v="0"/>
    <x v="0"/>
    <x v="1"/>
    <s v="Match"/>
    <x v="2"/>
    <x v="1"/>
  </r>
  <r>
    <x v="11"/>
    <s v="Sebamed Cleansing Bar"/>
    <s v="Sebamed Cleansing Bar"/>
    <n v="9900"/>
    <n v="99"/>
    <n v="10"/>
    <n v="4"/>
    <n v="8900"/>
    <n v="89"/>
    <n v="100"/>
    <x v="0"/>
    <n v="100"/>
    <m/>
    <n v="10"/>
    <x v="0"/>
    <x v="1"/>
    <s v="Match"/>
    <x v="1"/>
    <x v="1"/>
  </r>
  <r>
    <x v="11"/>
    <s v="Pampers Premium Care Pants - Large"/>
    <s v="Pampers Premium Care Pants - Large"/>
    <n v="109900"/>
    <n v="1099"/>
    <n v="18"/>
    <n v="2"/>
    <n v="89900"/>
    <n v="899"/>
    <n v="44"/>
    <x v="0"/>
    <n v="44"/>
    <m/>
    <n v="200"/>
    <x v="1"/>
    <x v="2"/>
    <s v="Match"/>
    <x v="0"/>
    <x v="1"/>
  </r>
  <r>
    <x v="11"/>
    <s v="Nivea Women Deodorant Fresh Natural Long Lasting Freshness &amp; 48h Protection"/>
    <s v="Nivea Women Deodorant Fresh Natural Long Lasting Freshness &amp; 48h Protection"/>
    <n v="19900"/>
    <n v="199"/>
    <n v="20"/>
    <n v="2"/>
    <n v="15900"/>
    <n v="159"/>
    <n v="150"/>
    <x v="0"/>
    <n v="150"/>
    <m/>
    <n v="40"/>
    <x v="1"/>
    <x v="2"/>
    <s v="Match"/>
    <x v="0"/>
    <x v="2"/>
  </r>
  <r>
    <x v="11"/>
    <s v="L'Oreal Paris Excellence Creme Hair Color, 3 Dark Brown/Natural Darkest Brown"/>
    <s v="L'Oreal Paris Excellence Creme Hair Color, 3 Dark Brown/Natural Darkest Brown"/>
    <n v="62000"/>
    <n v="620"/>
    <n v="0"/>
    <n v="6"/>
    <n v="62000"/>
    <n v="620"/>
    <n v="172"/>
    <x v="0"/>
    <n v="172"/>
    <m/>
    <n v="0"/>
    <x v="0"/>
    <x v="2"/>
    <s v="Match"/>
    <x v="2"/>
    <x v="2"/>
  </r>
  <r>
    <x v="11"/>
    <s v="Patanjali Kesh Kanti Natural Hair Cleanser"/>
    <s v="Patanjali Kesh Kanti Natural Hair Cleanser"/>
    <n v="7500"/>
    <n v="75"/>
    <n v="9"/>
    <n v="4"/>
    <n v="6800"/>
    <n v="68"/>
    <n v="200"/>
    <x v="0"/>
    <n v="200"/>
    <m/>
    <n v="7"/>
    <x v="0"/>
    <x v="1"/>
    <s v="Match"/>
    <x v="1"/>
    <x v="2"/>
  </r>
  <r>
    <x v="11"/>
    <s v="Godrej No.1 Bathing Soap – Lime &amp; Aloe Vera"/>
    <s v="Godrej No.1 Bathing Soap – Lime &amp; Aloe Vera"/>
    <n v="14900"/>
    <n v="149"/>
    <n v="0"/>
    <n v="6"/>
    <n v="14900"/>
    <n v="149"/>
    <n v="600"/>
    <x v="0"/>
    <n v="600"/>
    <m/>
    <n v="0"/>
    <x v="0"/>
    <x v="1"/>
    <s v="Match"/>
    <x v="2"/>
    <x v="0"/>
  </r>
  <r>
    <x v="11"/>
    <s v="Pantene Advanced Control Hair Fall Solution Shampoo"/>
    <s v="Pantene Advanced Control Hair Fall Solution Shampoo"/>
    <n v="12000"/>
    <n v="120"/>
    <n v="6"/>
    <n v="5"/>
    <n v="11200"/>
    <n v="112"/>
    <n v="180"/>
    <x v="0"/>
    <n v="180"/>
    <m/>
    <n v="8"/>
    <x v="0"/>
    <x v="1"/>
    <s v="Error"/>
    <x v="1"/>
    <x v="2"/>
  </r>
  <r>
    <x v="11"/>
    <s v="Veet Full Body Waxing Kit For Dry Skin"/>
    <s v="Veet Full Body Waxing Kit For Dry Skin"/>
    <n v="23500"/>
    <n v="235"/>
    <n v="7"/>
    <n v="6"/>
    <n v="21800"/>
    <n v="218"/>
    <n v="1160"/>
    <x v="0"/>
    <n v="20"/>
    <m/>
    <n v="17"/>
    <x v="0"/>
    <x v="2"/>
    <s v="Match"/>
    <x v="1"/>
    <x v="0"/>
  </r>
  <r>
    <x v="11"/>
    <s v="Johnson's Baby Skincare Wipes"/>
    <s v="Johnson's Baby Skincare Wipes"/>
    <n v="24500"/>
    <n v="245"/>
    <n v="9"/>
    <n v="6"/>
    <n v="22100"/>
    <n v="221"/>
    <n v="72"/>
    <x v="0"/>
    <n v="72"/>
    <m/>
    <n v="24"/>
    <x v="0"/>
    <x v="2"/>
    <s v="Error"/>
    <x v="1"/>
    <x v="1"/>
  </r>
  <r>
    <x v="11"/>
    <s v="Gillette Lemon Lime Shaving Foam"/>
    <s v="Gillette Lemon Lime Shaving Foam"/>
    <n v="19900"/>
    <n v="199"/>
    <n v="11"/>
    <n v="4"/>
    <n v="17700"/>
    <n v="177"/>
    <n v="196"/>
    <x v="0"/>
    <n v="196"/>
    <m/>
    <n v="22"/>
    <x v="0"/>
    <x v="2"/>
    <s v="Match"/>
    <x v="1"/>
    <x v="2"/>
  </r>
  <r>
    <x v="11"/>
    <s v="Old Spice After Shave Lotion Musk"/>
    <s v="Old Spice After Shave Lotion Musk"/>
    <n v="21500"/>
    <n v="215"/>
    <n v="6"/>
    <n v="3"/>
    <n v="20000"/>
    <n v="200"/>
    <n v="100"/>
    <x v="0"/>
    <n v="100"/>
    <m/>
    <n v="15"/>
    <x v="0"/>
    <x v="2"/>
    <s v="Error"/>
    <x v="1"/>
    <x v="1"/>
  </r>
  <r>
    <x v="11"/>
    <s v="Whisper Ultra Soft Air Fresh Sanitary Pads (XL) with Wings"/>
    <s v="Whisper Ultra Soft Air Fresh Sanitary Pads (XL) with Wings"/>
    <n v="31500"/>
    <n v="315"/>
    <n v="0"/>
    <n v="4"/>
    <n v="31500"/>
    <n v="315"/>
    <n v="30"/>
    <x v="0"/>
    <n v="30"/>
    <m/>
    <n v="0"/>
    <x v="0"/>
    <x v="2"/>
    <s v="Match"/>
    <x v="2"/>
    <x v="1"/>
  </r>
  <r>
    <x v="11"/>
    <s v="Himalaya Baby Powder"/>
    <s v="Himalaya Baby Powder"/>
    <n v="8000"/>
    <n v="80"/>
    <n v="8"/>
    <n v="4"/>
    <n v="7300"/>
    <n v="73"/>
    <n v="100"/>
    <x v="0"/>
    <n v="100"/>
    <m/>
    <n v="7"/>
    <x v="0"/>
    <x v="1"/>
    <s v="Error"/>
    <x v="1"/>
    <x v="1"/>
  </r>
  <r>
    <x v="11"/>
    <s v="Fiama Men's Refreshing Pulse Shower Gel"/>
    <s v="Fiama Men's Refreshing Pulse Shower Gel"/>
    <n v="22500"/>
    <n v="225"/>
    <n v="20"/>
    <n v="4"/>
    <n v="18000"/>
    <n v="180"/>
    <n v="250"/>
    <x v="0"/>
    <n v="250"/>
    <m/>
    <n v="45"/>
    <x v="0"/>
    <x v="2"/>
    <s v="Match"/>
    <x v="0"/>
    <x v="2"/>
  </r>
  <r>
    <x v="11"/>
    <s v="Whisper Ultra Clean XL Plus Sanitary Pad"/>
    <s v="Whisper Ultra Clean XL Plus Sanitary Pad"/>
    <n v="17500"/>
    <n v="175"/>
    <n v="0"/>
    <n v="5"/>
    <n v="17500"/>
    <n v="175"/>
    <n v="870"/>
    <x v="0"/>
    <n v="15"/>
    <m/>
    <n v="0"/>
    <x v="0"/>
    <x v="2"/>
    <s v="Match"/>
    <x v="2"/>
    <x v="0"/>
  </r>
  <r>
    <x v="11"/>
    <s v="Johnson's Baby Powder"/>
    <s v="Johnson's Baby Powder"/>
    <n v="14300"/>
    <n v="143"/>
    <n v="0"/>
    <n v="6"/>
    <n v="14300"/>
    <n v="143"/>
    <n v="200"/>
    <x v="0"/>
    <n v="200"/>
    <m/>
    <n v="0"/>
    <x v="0"/>
    <x v="1"/>
    <s v="Match"/>
    <x v="2"/>
    <x v="2"/>
  </r>
  <r>
    <x v="11"/>
    <s v="Dove Cream Beauty Bathing Bar"/>
    <s v="Dove Cream Beauty Bathing Bar"/>
    <n v="23500"/>
    <n v="235"/>
    <n v="9"/>
    <n v="6"/>
    <n v="21200"/>
    <n v="212"/>
    <n v="125"/>
    <x v="0"/>
    <n v="125"/>
    <m/>
    <n v="23"/>
    <x v="0"/>
    <x v="2"/>
    <s v="Error"/>
    <x v="1"/>
    <x v="2"/>
  </r>
  <r>
    <x v="11"/>
    <s v="Patanjali Kesh Kanti Shikakai Hair Cleanser"/>
    <s v="Patanjali Kesh Kanti Shikakai Hair Cleanser"/>
    <n v="9500"/>
    <n v="95"/>
    <n v="0"/>
    <n v="4"/>
    <n v="9500"/>
    <n v="95"/>
    <n v="200"/>
    <x v="0"/>
    <n v="200"/>
    <m/>
    <n v="0"/>
    <x v="0"/>
    <x v="1"/>
    <s v="Match"/>
    <x v="2"/>
    <x v="2"/>
  </r>
  <r>
    <x v="11"/>
    <s v="L'Oreal Paris Color Protect Conditioner"/>
    <s v="L'Oreal Paris Color Protect Conditioner"/>
    <n v="19900"/>
    <n v="199"/>
    <n v="0"/>
    <n v="3"/>
    <n v="19900"/>
    <n v="199"/>
    <n v="192"/>
    <x v="0"/>
    <n v="192"/>
    <m/>
    <n v="0"/>
    <x v="0"/>
    <x v="2"/>
    <s v="Match"/>
    <x v="2"/>
    <x v="2"/>
  </r>
  <r>
    <x v="11"/>
    <s v="Nivea Men Active Clean with Active Charcoal Shower Gel for Body Face &amp; Hair"/>
    <s v="Nivea Men Active Clean with Active Charcoal Shower Gel for Body Face &amp; Hair"/>
    <n v="19900"/>
    <n v="199"/>
    <n v="4"/>
    <n v="5"/>
    <n v="19100"/>
    <n v="191"/>
    <n v="250"/>
    <x v="0"/>
    <n v="250"/>
    <m/>
    <n v="8"/>
    <x v="0"/>
    <x v="2"/>
    <s v="Match"/>
    <x v="1"/>
    <x v="2"/>
  </r>
  <r>
    <x v="11"/>
    <s v="L'Oreal 6 Oil Nourish Conditioner"/>
    <s v="L'Oreal 6 Oil Nourish Conditioner"/>
    <n v="13500"/>
    <n v="135"/>
    <n v="0"/>
    <n v="1"/>
    <n v="13500"/>
    <n v="135"/>
    <n v="192"/>
    <x v="0"/>
    <n v="192"/>
    <m/>
    <n v="0"/>
    <x v="1"/>
    <x v="1"/>
    <s v="Match"/>
    <x v="2"/>
    <x v="2"/>
  </r>
  <r>
    <x v="11"/>
    <s v="Godrej Easy Natural Black Hair Colour"/>
    <s v="Godrej Easy Natural Black Hair Colour"/>
    <n v="2500"/>
    <n v="25"/>
    <n v="0"/>
    <n v="5"/>
    <n v="2500"/>
    <n v="25"/>
    <n v="20"/>
    <x v="0"/>
    <n v="20"/>
    <m/>
    <n v="0"/>
    <x v="0"/>
    <x v="0"/>
    <s v="Match"/>
    <x v="2"/>
    <x v="1"/>
  </r>
  <r>
    <x v="11"/>
    <s v="Dabur Gulabari Rose Water Daily Glow"/>
    <s v="Dabur Gulabari Rose Water Daily Glow"/>
    <n v="8000"/>
    <n v="80"/>
    <n v="6"/>
    <n v="2"/>
    <n v="7500"/>
    <n v="75"/>
    <n v="250"/>
    <x v="0"/>
    <n v="250"/>
    <m/>
    <n v="5"/>
    <x v="1"/>
    <x v="1"/>
    <s v="Match"/>
    <x v="1"/>
    <x v="2"/>
  </r>
  <r>
    <x v="11"/>
    <s v="Himalaya Purifying Neem Face Wash"/>
    <s v="Himalaya Purifying Neem Face Wash"/>
    <n v="17000"/>
    <n v="170"/>
    <n v="10"/>
    <n v="6"/>
    <n v="15300"/>
    <n v="153"/>
    <n v="150"/>
    <x v="0"/>
    <n v="150"/>
    <m/>
    <n v="17"/>
    <x v="0"/>
    <x v="2"/>
    <s v="Match"/>
    <x v="1"/>
    <x v="2"/>
  </r>
  <r>
    <x v="11"/>
    <s v="Fem Fairness Naturals Gold Skin Bleach"/>
    <s v="Fem Fairness Naturals Gold Skin Bleach"/>
    <n v="6500"/>
    <n v="65"/>
    <n v="9"/>
    <n v="3"/>
    <n v="5900"/>
    <n v="59"/>
    <n v="24"/>
    <x v="0"/>
    <n v="24"/>
    <m/>
    <n v="6"/>
    <x v="0"/>
    <x v="1"/>
    <s v="Match"/>
    <x v="1"/>
    <x v="1"/>
  </r>
  <r>
    <x v="11"/>
    <s v="Whisper Choice Ultra XL Sanitary Pad"/>
    <s v="Whisper Choice Ultra XL Sanitary Pad"/>
    <n v="13300"/>
    <n v="133"/>
    <n v="2"/>
    <n v="5"/>
    <n v="13000"/>
    <n v="130"/>
    <n v="1160"/>
    <x v="0"/>
    <n v="20"/>
    <m/>
    <n v="3"/>
    <x v="0"/>
    <x v="1"/>
    <s v="Match"/>
    <x v="1"/>
    <x v="0"/>
  </r>
  <r>
    <x v="11"/>
    <s v="Dove Dandruff Care Shampoo"/>
    <s v="Dove Dandruff Care Shampoo"/>
    <n v="15800"/>
    <n v="158"/>
    <n v="6"/>
    <n v="5"/>
    <n v="14700"/>
    <n v="147"/>
    <n v="180"/>
    <x v="0"/>
    <n v="180"/>
    <m/>
    <n v="11"/>
    <x v="0"/>
    <x v="1"/>
    <s v="Error"/>
    <x v="1"/>
    <x v="2"/>
  </r>
  <r>
    <x v="11"/>
    <s v="Head &amp; Shoulders Anti Dandruff Anti Hairfall Shampoo"/>
    <s v="Head &amp; Shoulders Anti Dandruff Anti Hairfall Shampoo"/>
    <n v="28500"/>
    <n v="285"/>
    <n v="0"/>
    <n v="5"/>
    <n v="28500"/>
    <n v="285"/>
    <n v="340"/>
    <x v="0"/>
    <n v="240"/>
    <m/>
    <n v="0"/>
    <x v="0"/>
    <x v="2"/>
    <s v="Match"/>
    <x v="2"/>
    <x v="2"/>
  </r>
  <r>
    <x v="11"/>
    <s v="L'Oreal Casting Creme Ebony Black Hair Color"/>
    <s v="L'Oreal Casting Creme Ebony Black Hair Color"/>
    <n v="55000"/>
    <n v="550"/>
    <n v="0"/>
    <n v="6"/>
    <n v="55000"/>
    <n v="550"/>
    <n v="159"/>
    <x v="0"/>
    <n v="87"/>
    <m/>
    <n v="0"/>
    <x v="0"/>
    <x v="2"/>
    <s v="Match"/>
    <x v="2"/>
    <x v="2"/>
  </r>
  <r>
    <x v="11"/>
    <s v="Mamaearth Onion Hair Oil"/>
    <s v="Mamaearth Onion Hair Oil"/>
    <n v="39900"/>
    <n v="399"/>
    <n v="10"/>
    <n v="6"/>
    <n v="35900"/>
    <n v="359"/>
    <n v="150"/>
    <x v="0"/>
    <n v="150"/>
    <m/>
    <n v="40"/>
    <x v="0"/>
    <x v="2"/>
    <s v="Match"/>
    <x v="1"/>
    <x v="2"/>
  </r>
  <r>
    <x v="11"/>
    <s v="L'Oreal Paris Casting Creme Gloss Hair Color (Dark Brown 400)"/>
    <s v="L'Oreal Paris Casting Creme Gloss Hair Color (Dark Brown 400)"/>
    <n v="55000"/>
    <n v="550"/>
    <n v="0"/>
    <n v="4"/>
    <n v="55000"/>
    <n v="550"/>
    <n v="159"/>
    <x v="0"/>
    <n v="159"/>
    <m/>
    <n v="0"/>
    <x v="0"/>
    <x v="2"/>
    <s v="Match"/>
    <x v="2"/>
    <x v="2"/>
  </r>
  <r>
    <x v="11"/>
    <s v="Palmolive Naturals Sea Minerals Liquid Hand Wash"/>
    <s v="Palmolive Naturals Sea Minerals Liquid Hand Wash"/>
    <n v="9900"/>
    <n v="99"/>
    <n v="10"/>
    <n v="6"/>
    <n v="8900"/>
    <n v="89"/>
    <n v="250"/>
    <x v="0"/>
    <n v="250"/>
    <m/>
    <n v="10"/>
    <x v="0"/>
    <x v="1"/>
    <s v="Match"/>
    <x v="1"/>
    <x v="2"/>
  </r>
  <r>
    <x v="11"/>
    <s v="Oral-B Extra Soft Bristles Sensitive"/>
    <s v="Oral-B Extra Soft Bristles Sensitive"/>
    <n v="9800"/>
    <n v="98"/>
    <n v="0"/>
    <n v="4"/>
    <n v="9800"/>
    <n v="98"/>
    <n v="232"/>
    <x v="0"/>
    <n v="4"/>
    <m/>
    <n v="0"/>
    <x v="0"/>
    <x v="1"/>
    <s v="Match"/>
    <x v="2"/>
    <x v="2"/>
  </r>
  <r>
    <x v="11"/>
    <s v="Engage M3 Perfume Spray for Men"/>
    <s v="Engage M3 Perfume Spray for Men"/>
    <n v="20000"/>
    <n v="200"/>
    <n v="10"/>
    <n v="3"/>
    <n v="18000"/>
    <n v="180"/>
    <n v="120"/>
    <x v="0"/>
    <n v="120"/>
    <m/>
    <n v="20"/>
    <x v="0"/>
    <x v="2"/>
    <s v="Match"/>
    <x v="1"/>
    <x v="2"/>
  </r>
  <r>
    <x v="11"/>
    <s v="Mamaearth Deeply Nourishing wash for Babies"/>
    <s v="Mamaearth Deeply Nourishing wash for Babies"/>
    <n v="19900"/>
    <n v="199"/>
    <n v="0"/>
    <n v="4"/>
    <n v="19900"/>
    <n v="199"/>
    <n v="200"/>
    <x v="0"/>
    <n v="200"/>
    <m/>
    <n v="0"/>
    <x v="0"/>
    <x v="2"/>
    <s v="Match"/>
    <x v="2"/>
    <x v="2"/>
  </r>
  <r>
    <x v="11"/>
    <s v="Dettol Original Soap (B4G1)"/>
    <s v="Dettol Original Soap (B4G1)"/>
    <n v="26000"/>
    <n v="260"/>
    <n v="5"/>
    <n v="6"/>
    <n v="24700"/>
    <n v="247"/>
    <n v="625"/>
    <x v="0"/>
    <n v="625"/>
    <m/>
    <n v="13"/>
    <x v="0"/>
    <x v="2"/>
    <s v="Match"/>
    <x v="1"/>
    <x v="0"/>
  </r>
  <r>
    <x v="11"/>
    <s v="Woodward's Gripe Water"/>
    <s v="Woodward's Gripe Water"/>
    <n v="7500"/>
    <n v="75"/>
    <n v="0"/>
    <n v="6"/>
    <n v="7500"/>
    <n v="75"/>
    <n v="200"/>
    <x v="0"/>
    <n v="200"/>
    <m/>
    <n v="0"/>
    <x v="0"/>
    <x v="1"/>
    <s v="Match"/>
    <x v="2"/>
    <x v="2"/>
  </r>
  <r>
    <x v="11"/>
    <s v="MamyPoko Pants Extra Absorb Diapers, New Born"/>
    <s v="MamyPoko Pants Extra Absorb Diapers, New Born"/>
    <n v="29900"/>
    <n v="299"/>
    <n v="6"/>
    <n v="5"/>
    <n v="27900"/>
    <n v="279"/>
    <n v="28"/>
    <x v="0"/>
    <n v="28"/>
    <m/>
    <n v="20"/>
    <x v="0"/>
    <x v="2"/>
    <s v="Error"/>
    <x v="1"/>
    <x v="1"/>
  </r>
  <r>
    <x v="11"/>
    <s v="Johnson's Baby Soap"/>
    <s v="Johnson's Baby Soap"/>
    <n v="7000"/>
    <n v="70"/>
    <n v="0"/>
    <n v="6"/>
    <n v="7000"/>
    <n v="70"/>
    <n v="100"/>
    <x v="0"/>
    <n v="100"/>
    <m/>
    <n v="0"/>
    <x v="0"/>
    <x v="1"/>
    <s v="Match"/>
    <x v="2"/>
    <x v="1"/>
  </r>
  <r>
    <x v="11"/>
    <s v="Engage M4 Perfume Spray For Men"/>
    <s v="Engage M4 Perfume Spray For Men"/>
    <n v="20000"/>
    <n v="200"/>
    <n v="10"/>
    <n v="6"/>
    <n v="18000"/>
    <n v="180"/>
    <n v="120"/>
    <x v="0"/>
    <n v="120"/>
    <m/>
    <n v="20"/>
    <x v="0"/>
    <x v="2"/>
    <s v="Match"/>
    <x v="1"/>
    <x v="2"/>
  </r>
  <r>
    <x v="11"/>
    <s v="Fem Fairness Naturals Hair Removal Cream Fair &amp; Soft - Gold"/>
    <s v="Fem Fairness Naturals Hair Removal Cream Fair &amp; Soft - Gold"/>
    <n v="6500"/>
    <n v="65"/>
    <n v="10"/>
    <n v="4"/>
    <n v="5800"/>
    <n v="58"/>
    <n v="40"/>
    <x v="0"/>
    <n v="40"/>
    <m/>
    <n v="7"/>
    <x v="0"/>
    <x v="1"/>
    <s v="Error"/>
    <x v="1"/>
    <x v="1"/>
  </r>
  <r>
    <x v="11"/>
    <s v="Dove Hair Fall Rescue Conditioner"/>
    <s v="Dove Hair Fall Rescue Conditioner"/>
    <n v="19000"/>
    <n v="190"/>
    <n v="0"/>
    <n v="4"/>
    <n v="19000"/>
    <n v="190"/>
    <n v="175"/>
    <x v="0"/>
    <n v="175"/>
    <m/>
    <n v="0"/>
    <x v="0"/>
    <x v="2"/>
    <s v="Match"/>
    <x v="2"/>
    <x v="2"/>
  </r>
  <r>
    <x v="11"/>
    <s v="Himalaya Anti Hair Fall Shampoo"/>
    <s v="Himalaya Anti Hair Fall Shampoo"/>
    <n v="13000"/>
    <n v="130"/>
    <n v="12"/>
    <n v="2"/>
    <n v="11400"/>
    <n v="114"/>
    <n v="200"/>
    <x v="0"/>
    <n v="200"/>
    <m/>
    <n v="16"/>
    <x v="1"/>
    <x v="1"/>
    <s v="Match"/>
    <x v="1"/>
    <x v="2"/>
  </r>
  <r>
    <x v="11"/>
    <s v="Fiama Peach &amp; Avocado Gel Bar"/>
    <s v="Fiama Peach &amp; Avocado Gel Bar"/>
    <n v="17600"/>
    <n v="176"/>
    <n v="10"/>
    <n v="3"/>
    <n v="15800"/>
    <n v="158"/>
    <n v="375"/>
    <x v="0"/>
    <n v="375"/>
    <m/>
    <n v="18"/>
    <x v="0"/>
    <x v="2"/>
    <s v="Match"/>
    <x v="1"/>
    <x v="2"/>
  </r>
  <r>
    <x v="11"/>
    <s v="Pears Pure &amp; Gentle Value Pack Of 4 Bathing Soap"/>
    <s v="Pears Pure &amp; Gentle Value Pack Of 4 Bathing Soap"/>
    <n v="12500"/>
    <n v="125"/>
    <n v="0"/>
    <n v="6"/>
    <n v="12500"/>
    <n v="125"/>
    <n v="75"/>
    <x v="0"/>
    <n v="75"/>
    <m/>
    <n v="0"/>
    <x v="0"/>
    <x v="1"/>
    <s v="Match"/>
    <x v="2"/>
    <x v="1"/>
  </r>
  <r>
    <x v="11"/>
    <s v="Fiama Fresh Hand Wash"/>
    <s v="Fiama Fresh Hand Wash"/>
    <n v="15000"/>
    <n v="150"/>
    <n v="6"/>
    <n v="3"/>
    <n v="14000"/>
    <n v="140"/>
    <n v="400"/>
    <x v="0"/>
    <n v="400"/>
    <m/>
    <n v="10"/>
    <x v="0"/>
    <x v="1"/>
    <s v="Error"/>
    <x v="1"/>
    <x v="2"/>
  </r>
  <r>
    <x v="11"/>
    <s v="Palmolive Black Orchid And Milk Liquid Hand Wash"/>
    <s v="Palmolive Black Orchid And Milk Liquid Hand Wash"/>
    <n v="9900"/>
    <n v="99"/>
    <n v="10"/>
    <n v="6"/>
    <n v="8900"/>
    <n v="89"/>
    <n v="250"/>
    <x v="0"/>
    <n v="250"/>
    <m/>
    <n v="10"/>
    <x v="0"/>
    <x v="1"/>
    <s v="Match"/>
    <x v="1"/>
    <x v="2"/>
  </r>
  <r>
    <x v="11"/>
    <s v="Oral-B Criss Cross Medium Toothbrush (Buy 2 Get 2 Free)"/>
    <s v="Oral-B Criss Cross Medium Toothbrush (Buy 2 Get 2 Free)"/>
    <n v="16000"/>
    <n v="160"/>
    <n v="0"/>
    <n v="5"/>
    <n v="16000"/>
    <n v="160"/>
    <n v="232"/>
    <x v="0"/>
    <n v="4"/>
    <m/>
    <n v="0"/>
    <x v="0"/>
    <x v="2"/>
    <s v="Match"/>
    <x v="2"/>
    <x v="2"/>
  </r>
  <r>
    <x v="11"/>
    <s v="Gillette Mach 3 Turbo Razor"/>
    <s v="Gillette Mach 3 Turbo Razor"/>
    <n v="34900"/>
    <n v="349"/>
    <n v="6"/>
    <n v="5"/>
    <n v="32500"/>
    <n v="325"/>
    <n v="58"/>
    <x v="0"/>
    <n v="1"/>
    <m/>
    <n v="24"/>
    <x v="0"/>
    <x v="2"/>
    <s v="Error"/>
    <x v="1"/>
    <x v="1"/>
  </r>
  <r>
    <x v="11"/>
    <s v="Himalaya Baby Lotion"/>
    <s v="Himalaya Baby Lotion"/>
    <n v="16500"/>
    <n v="165"/>
    <n v="12"/>
    <n v="3"/>
    <n v="14500"/>
    <n v="145"/>
    <n v="200"/>
    <x v="0"/>
    <n v="200"/>
    <m/>
    <n v="20"/>
    <x v="0"/>
    <x v="1"/>
    <s v="Match"/>
    <x v="1"/>
    <x v="2"/>
  </r>
  <r>
    <x v="11"/>
    <s v="Head &amp; Shoulders 2-in-1 Cool Menthol Anti Dandruff Shampoo + Conditioner"/>
    <s v="Head &amp; Shoulders 2-in-1 Cool Menthol Anti Dandruff Shampoo + Conditioner"/>
    <n v="37500"/>
    <n v="375"/>
    <n v="0"/>
    <n v="1"/>
    <n v="37500"/>
    <n v="375"/>
    <n v="340"/>
    <x v="0"/>
    <n v="180"/>
    <m/>
    <n v="0"/>
    <x v="1"/>
    <x v="2"/>
    <s v="Match"/>
    <x v="2"/>
    <x v="2"/>
  </r>
  <r>
    <x v="11"/>
    <s v="Sunsilk Lusciously Thick &amp; Long Shampoo"/>
    <s v="Sunsilk Lusciously Thick &amp; Long Shampoo"/>
    <n v="24900"/>
    <n v="249"/>
    <n v="6"/>
    <n v="6"/>
    <n v="23400"/>
    <n v="234"/>
    <n v="340"/>
    <x v="0"/>
    <n v="340"/>
    <m/>
    <n v="15"/>
    <x v="0"/>
    <x v="2"/>
    <s v="Match"/>
    <x v="1"/>
    <x v="2"/>
  </r>
  <r>
    <x v="11"/>
    <s v="Fiama Di Wills Men's Refreshing Pulse Shower Gel"/>
    <s v="Fiama Di Wills Men's Refreshing Pulse Shower Gel"/>
    <n v="22500"/>
    <n v="225"/>
    <n v="4"/>
    <n v="3"/>
    <n v="21400"/>
    <n v="214"/>
    <n v="250"/>
    <x v="0"/>
    <n v="250"/>
    <m/>
    <n v="11"/>
    <x v="0"/>
    <x v="2"/>
    <s v="Error"/>
    <x v="1"/>
    <x v="2"/>
  </r>
  <r>
    <x v="11"/>
    <s v="Sebamed Anti - Dandruff Shampoo"/>
    <s v="Sebamed Anti - Dandruff Shampoo"/>
    <n v="60000"/>
    <n v="600"/>
    <n v="10"/>
    <n v="2"/>
    <n v="54000"/>
    <n v="540"/>
    <n v="200"/>
    <x v="0"/>
    <n v="200"/>
    <m/>
    <n v="60"/>
    <x v="1"/>
    <x v="2"/>
    <s v="Match"/>
    <x v="1"/>
    <x v="2"/>
  </r>
  <r>
    <x v="11"/>
    <s v="Listerine Cool Mint Mouthwash - Mild Taste"/>
    <s v="Listerine Cool Mint Mouthwash - Mild Taste"/>
    <n v="15000"/>
    <n v="150"/>
    <n v="10"/>
    <n v="6"/>
    <n v="13500"/>
    <n v="135"/>
    <n v="250"/>
    <x v="0"/>
    <n v="250"/>
    <m/>
    <n v="15"/>
    <x v="0"/>
    <x v="1"/>
    <s v="Match"/>
    <x v="1"/>
    <x v="2"/>
  </r>
  <r>
    <x v="11"/>
    <s v="L'Oreal Paris Excellence Creme Hair Color, 4.25 Aishwarya's Brown"/>
    <s v="L'Oreal Paris Excellence Creme Hair Color, 4.25 Aishwarya's Brown"/>
    <n v="62000"/>
    <n v="620"/>
    <n v="0"/>
    <n v="6"/>
    <n v="62000"/>
    <n v="620"/>
    <n v="172"/>
    <x v="0"/>
    <n v="172"/>
    <m/>
    <n v="0"/>
    <x v="0"/>
    <x v="2"/>
    <s v="Match"/>
    <x v="2"/>
    <x v="2"/>
  </r>
  <r>
    <x v="11"/>
    <s v="Himalaya Gentle Baby Bath"/>
    <s v="Himalaya Gentle Baby Bath"/>
    <n v="16500"/>
    <n v="165"/>
    <n v="9"/>
    <n v="6"/>
    <n v="15000"/>
    <n v="150"/>
    <n v="200"/>
    <x v="0"/>
    <n v="200"/>
    <m/>
    <n v="15"/>
    <x v="0"/>
    <x v="2"/>
    <s v="Match"/>
    <x v="1"/>
    <x v="2"/>
  </r>
  <r>
    <x v="11"/>
    <s v="L'Oreal Paris Casting Creme Gloss Hair Color, Medium Brown 500"/>
    <s v="L'Oreal Paris Casting Creme Gloss Hair Color, Medium Brown 500"/>
    <n v="55000"/>
    <n v="550"/>
    <n v="0"/>
    <n v="4"/>
    <n v="55000"/>
    <n v="550"/>
    <n v="160"/>
    <x v="0"/>
    <n v="159"/>
    <m/>
    <n v="0"/>
    <x v="0"/>
    <x v="2"/>
    <s v="Match"/>
    <x v="2"/>
    <x v="2"/>
  </r>
  <r>
    <x v="11"/>
    <s v="L'Oreal Paris Color Protect Shampoo"/>
    <s v="L'Oreal Paris Color Protect Shampoo"/>
    <n v="28200"/>
    <n v="282"/>
    <n v="0"/>
    <n v="3"/>
    <n v="28200"/>
    <n v="282"/>
    <n v="360"/>
    <x v="0"/>
    <n v="360"/>
    <m/>
    <n v="0"/>
    <x v="0"/>
    <x v="2"/>
    <s v="Match"/>
    <x v="2"/>
    <x v="2"/>
  </r>
  <r>
    <x v="11"/>
    <s v="Fiama Di Wills Lemongrass &amp; Jojoba Gel Bar"/>
    <s v="Fiama Di Wills Lemongrass &amp; Jojoba Gel Bar"/>
    <n v="17600"/>
    <n v="176"/>
    <n v="10"/>
    <n v="6"/>
    <n v="15800"/>
    <n v="158"/>
    <n v="375"/>
    <x v="0"/>
    <n v="375"/>
    <m/>
    <n v="18"/>
    <x v="0"/>
    <x v="2"/>
    <s v="Match"/>
    <x v="1"/>
    <x v="2"/>
  </r>
  <r>
    <x v="11"/>
    <s v="Colgate Plax Peppermint Mouthwash"/>
    <s v="Colgate Plax Peppermint Mouthwash"/>
    <n v="15000"/>
    <n v="150"/>
    <n v="20"/>
    <n v="5"/>
    <n v="12000"/>
    <n v="120"/>
    <n v="250"/>
    <x v="0"/>
    <n v="250"/>
    <m/>
    <n v="30"/>
    <x v="0"/>
    <x v="1"/>
    <s v="Match"/>
    <x v="0"/>
    <x v="2"/>
  </r>
  <r>
    <x v="11"/>
    <s v="Dove Daily Shine Conditioner"/>
    <s v="Dove Daily Shine Conditioner"/>
    <n v="9000"/>
    <n v="90"/>
    <n v="10"/>
    <n v="1"/>
    <n v="8100"/>
    <n v="81"/>
    <n v="80"/>
    <x v="0"/>
    <n v="80"/>
    <m/>
    <n v="9"/>
    <x v="1"/>
    <x v="1"/>
    <s v="Match"/>
    <x v="1"/>
    <x v="1"/>
  </r>
  <r>
    <x v="11"/>
    <s v="Patanjali Kesh Kanti Anti Dandruff Hair Cleanser"/>
    <s v="Patanjali Kesh Kanti Anti Dandruff Hair Cleanser"/>
    <n v="11000"/>
    <n v="110"/>
    <n v="0"/>
    <n v="6"/>
    <n v="11000"/>
    <n v="110"/>
    <n v="200"/>
    <x v="0"/>
    <n v="200"/>
    <m/>
    <n v="0"/>
    <x v="0"/>
    <x v="1"/>
    <s v="Match"/>
    <x v="2"/>
    <x v="2"/>
  </r>
  <r>
    <x v="11"/>
    <s v="Old Spice Original After Shave Lotion"/>
    <s v="Old Spice Original After Shave Lotion"/>
    <n v="25000"/>
    <n v="250"/>
    <n v="0"/>
    <n v="1"/>
    <n v="25000"/>
    <n v="250"/>
    <n v="150"/>
    <x v="0"/>
    <n v="150"/>
    <m/>
    <n v="0"/>
    <x v="1"/>
    <x v="2"/>
    <s v="Match"/>
    <x v="2"/>
    <x v="2"/>
  </r>
  <r>
    <x v="11"/>
    <s v="Dove Hair Fall Rescue Shampoo"/>
    <s v="Dove Hair Fall Rescue Shampoo"/>
    <n v="13700"/>
    <n v="137"/>
    <n v="10"/>
    <n v="4"/>
    <n v="12300"/>
    <n v="123"/>
    <n v="180"/>
    <x v="0"/>
    <n v="180"/>
    <m/>
    <n v="14"/>
    <x v="0"/>
    <x v="1"/>
    <s v="Match"/>
    <x v="1"/>
    <x v="2"/>
  </r>
  <r>
    <x v="11"/>
    <s v="Dettol Clinical Strength Hand Sanitizer Liquid"/>
    <s v="Dettol Clinical Strength Hand Sanitizer Liquid"/>
    <n v="25000"/>
    <n v="250"/>
    <n v="10"/>
    <n v="6"/>
    <n v="22500"/>
    <n v="225"/>
    <n v="500"/>
    <x v="0"/>
    <n v="500"/>
    <m/>
    <n v="25"/>
    <x v="0"/>
    <x v="2"/>
    <s v="Match"/>
    <x v="1"/>
    <x v="2"/>
  </r>
  <r>
    <x v="11"/>
    <s v="Nivea Soft Light Moisturizer for Face Hand &amp; Body Non-Sticky Cream with Vitamin E &amp; Jojoba Oil"/>
    <s v="Nivea Soft Light Moisturizer for Face Hand &amp; Body Non-Sticky Cream with Vitamin E &amp; Jojoba Oil"/>
    <n v="39900"/>
    <n v="399"/>
    <n v="20"/>
    <n v="3"/>
    <n v="31900"/>
    <n v="319"/>
    <n v="300"/>
    <x v="0"/>
    <n v="300"/>
    <m/>
    <n v="80"/>
    <x v="0"/>
    <x v="2"/>
    <s v="Match"/>
    <x v="0"/>
    <x v="2"/>
  </r>
  <r>
    <x v="11"/>
    <s v="Comfy Baby Pants XL 12-17 kg"/>
    <s v="Comfy Baby Pants XL 12-17 kg"/>
    <n v="42900"/>
    <n v="429"/>
    <n v="15"/>
    <n v="1"/>
    <n v="36400"/>
    <n v="364"/>
    <n v="24"/>
    <x v="0"/>
    <n v="24"/>
    <m/>
    <n v="65"/>
    <x v="1"/>
    <x v="2"/>
    <s v="Match"/>
    <x v="1"/>
    <x v="1"/>
  </r>
  <r>
    <x v="11"/>
    <s v="Dettol Liquid Handwash With Free Liquid"/>
    <s v="Dettol Liquid Handwash With Free Liquid"/>
    <n v="9900"/>
    <n v="99"/>
    <n v="0"/>
    <n v="6"/>
    <n v="9900"/>
    <n v="99"/>
    <n v="200"/>
    <x v="0"/>
    <n v="200"/>
    <m/>
    <n v="0"/>
    <x v="0"/>
    <x v="1"/>
    <s v="Match"/>
    <x v="2"/>
    <x v="2"/>
  </r>
  <r>
    <x v="11"/>
    <s v="Nivea Body Milk Lotion for Very Dry Skin"/>
    <s v="Nivea Body Milk Lotion for Very Dry Skin"/>
    <n v="39900"/>
    <n v="399"/>
    <n v="20"/>
    <n v="6"/>
    <n v="31900"/>
    <n v="319"/>
    <n v="400"/>
    <x v="0"/>
    <n v="400"/>
    <m/>
    <n v="80"/>
    <x v="0"/>
    <x v="2"/>
    <s v="Match"/>
    <x v="0"/>
    <x v="2"/>
  </r>
  <r>
    <x v="11"/>
    <s v="Lakme Sun Expert"/>
    <s v="Lakme Sun Expert"/>
    <n v="22500"/>
    <n v="225"/>
    <n v="0"/>
    <n v="6"/>
    <n v="22500"/>
    <n v="225"/>
    <n v="60"/>
    <x v="0"/>
    <n v="60"/>
    <m/>
    <n v="0"/>
    <x v="0"/>
    <x v="2"/>
    <s v="Match"/>
    <x v="2"/>
    <x v="1"/>
  </r>
  <r>
    <x v="11"/>
    <s v="Head &amp; shoulders Anti Dandruff Shampoo Cool Menthol"/>
    <s v="Head &amp; shoulders Anti Dandruff Shampoo Cool Menthol"/>
    <n v="17000"/>
    <n v="170"/>
    <n v="0"/>
    <n v="6"/>
    <n v="17000"/>
    <n v="170"/>
    <n v="180"/>
    <x v="0"/>
    <n v="180"/>
    <m/>
    <n v="0"/>
    <x v="0"/>
    <x v="2"/>
    <s v="Match"/>
    <x v="2"/>
    <x v="2"/>
  </r>
  <r>
    <x v="11"/>
    <s v="Godrej Nupur Henna"/>
    <s v="Godrej Nupur Henna"/>
    <n v="7500"/>
    <n v="75"/>
    <n v="0"/>
    <n v="5"/>
    <n v="7500"/>
    <n v="75"/>
    <n v="150"/>
    <x v="0"/>
    <n v="120"/>
    <m/>
    <n v="0"/>
    <x v="0"/>
    <x v="1"/>
    <s v="Match"/>
    <x v="2"/>
    <x v="2"/>
  </r>
  <r>
    <x v="11"/>
    <s v="Johnson's Baby Lotion"/>
    <s v="Johnson's Baby Lotion"/>
    <n v="10000"/>
    <n v="100"/>
    <n v="0"/>
    <n v="4"/>
    <n v="10000"/>
    <n v="100"/>
    <n v="100"/>
    <x v="0"/>
    <n v="100"/>
    <m/>
    <n v="0"/>
    <x v="0"/>
    <x v="1"/>
    <s v="Match"/>
    <x v="2"/>
    <x v="1"/>
  </r>
  <r>
    <x v="11"/>
    <s v="Himalaya Anti Dandruff Shampoo"/>
    <s v="Himalaya Anti Dandruff Shampoo"/>
    <n v="14000"/>
    <n v="140"/>
    <n v="10"/>
    <n v="1"/>
    <n v="12600"/>
    <n v="126"/>
    <n v="200"/>
    <x v="0"/>
    <n v="200"/>
    <m/>
    <n v="14"/>
    <x v="1"/>
    <x v="1"/>
    <s v="Match"/>
    <x v="1"/>
    <x v="2"/>
  </r>
  <r>
    <x v="11"/>
    <s v="Maybelline New York Colossal Kajal Super Black"/>
    <s v="Maybelline New York Colossal Kajal Super Black"/>
    <n v="30000"/>
    <n v="300"/>
    <n v="8"/>
    <n v="3"/>
    <n v="27500"/>
    <n v="275"/>
    <n v="0"/>
    <x v="0"/>
    <n v="0"/>
    <m/>
    <n v="25"/>
    <x v="0"/>
    <x v="2"/>
    <s v="Match"/>
    <x v="1"/>
    <x v="1"/>
  </r>
  <r>
    <x v="11"/>
    <s v="Stayfree Dry-Max All Night Ultra-Dry Sanitary Pad"/>
    <s v="Stayfree Dry-Max All Night Ultra-Dry Sanitary Pad"/>
    <n v="9000"/>
    <n v="90"/>
    <n v="10"/>
    <n v="6"/>
    <n v="8100"/>
    <n v="81"/>
    <n v="406"/>
    <x v="0"/>
    <n v="7"/>
    <m/>
    <n v="9"/>
    <x v="0"/>
    <x v="1"/>
    <s v="Match"/>
    <x v="1"/>
    <x v="2"/>
  </r>
  <r>
    <x v="11"/>
    <s v="Dove Daily Shine Shampoo"/>
    <s v="Dove Daily Shine Shampoo"/>
    <n v="64500"/>
    <n v="645"/>
    <n v="5"/>
    <n v="3"/>
    <n v="61200"/>
    <n v="612"/>
    <n v="650"/>
    <x v="0"/>
    <n v="650"/>
    <m/>
    <n v="33"/>
    <x v="0"/>
    <x v="2"/>
    <s v="Match"/>
    <x v="1"/>
    <x v="0"/>
  </r>
  <r>
    <x v="11"/>
    <s v="Godrej Easy 5 Minute Natural Brown 4 Hair Colour"/>
    <s v="Godrej Easy 5 Minute Natural Brown 4 Hair Colour"/>
    <n v="2900"/>
    <n v="29"/>
    <n v="0"/>
    <n v="5"/>
    <n v="2900"/>
    <n v="29"/>
    <n v="20"/>
    <x v="0"/>
    <n v="20"/>
    <m/>
    <n v="0"/>
    <x v="0"/>
    <x v="0"/>
    <s v="Match"/>
    <x v="2"/>
    <x v="1"/>
  </r>
  <r>
    <x v="11"/>
    <s v="Colgate Sensitive Plus Enamel Toothpaste Tube"/>
    <s v="Colgate Sensitive Plus Enamel Toothpaste Tube"/>
    <n v="14000"/>
    <n v="140"/>
    <n v="0"/>
    <n v="6"/>
    <n v="14000"/>
    <n v="140"/>
    <n v="160"/>
    <x v="0"/>
    <n v="160"/>
    <m/>
    <n v="0"/>
    <x v="0"/>
    <x v="1"/>
    <s v="Match"/>
    <x v="2"/>
    <x v="2"/>
  </r>
  <r>
    <x v="11"/>
    <s v="Colgate Max Fresh Peppermint Toothpaste"/>
    <s v="Colgate Max Fresh Peppermint Toothpaste"/>
    <n v="18200"/>
    <n v="182"/>
    <n v="15"/>
    <n v="6"/>
    <n v="15400"/>
    <n v="154"/>
    <n v="300"/>
    <x v="0"/>
    <n v="300"/>
    <m/>
    <n v="28"/>
    <x v="0"/>
    <x v="2"/>
    <s v="Match"/>
    <x v="1"/>
    <x v="2"/>
  </r>
  <r>
    <x v="11"/>
    <s v="Pond's Light Moisturiser"/>
    <s v="Pond's Light Moisturiser"/>
    <n v="30900"/>
    <n v="309"/>
    <n v="10"/>
    <n v="6"/>
    <n v="27800"/>
    <n v="278"/>
    <n v="250"/>
    <x v="0"/>
    <n v="250"/>
    <m/>
    <n v="31"/>
    <x v="0"/>
    <x v="2"/>
    <s v="Match"/>
    <x v="1"/>
    <x v="2"/>
  </r>
  <r>
    <x v="11"/>
    <s v="Engage Mate For Man Deo Spray"/>
    <s v="Engage Mate For Man Deo Spray"/>
    <n v="19500"/>
    <n v="195"/>
    <n v="10"/>
    <n v="5"/>
    <n v="17400"/>
    <n v="174"/>
    <n v="150"/>
    <x v="0"/>
    <n v="150"/>
    <m/>
    <n v="21"/>
    <x v="0"/>
    <x v="2"/>
    <s v="Error"/>
    <x v="1"/>
    <x v="2"/>
  </r>
  <r>
    <x v="11"/>
    <s v="Pantene Advanced Hair Fall Solution Shampoo - Total Damage Care"/>
    <s v="Pantene Advanced Hair Fall Solution Shampoo - Total Damage Care"/>
    <n v="12000"/>
    <n v="120"/>
    <n v="0"/>
    <n v="5"/>
    <n v="12000"/>
    <n v="120"/>
    <n v="180"/>
    <x v="0"/>
    <n v="180"/>
    <m/>
    <n v="0"/>
    <x v="0"/>
    <x v="1"/>
    <s v="Match"/>
    <x v="2"/>
    <x v="2"/>
  </r>
  <r>
    <x v="11"/>
    <s v="Whisper Choice Regular Wing Sanitary Pad"/>
    <s v="Whisper Choice Regular Wing Sanitary Pad"/>
    <n v="3000"/>
    <n v="30"/>
    <n v="0"/>
    <n v="2"/>
    <n v="3000"/>
    <n v="30"/>
    <n v="406"/>
    <x v="0"/>
    <n v="7"/>
    <m/>
    <n v="0"/>
    <x v="1"/>
    <x v="0"/>
    <s v="Match"/>
    <x v="2"/>
    <x v="2"/>
  </r>
  <r>
    <x v="11"/>
    <s v="Colgate Slim Soft Charcoal Toothbrush"/>
    <s v="Colgate Slim Soft Charcoal Toothbrush"/>
    <n v="15000"/>
    <n v="150"/>
    <n v="18"/>
    <n v="4"/>
    <n v="12300"/>
    <n v="123"/>
    <n v="232"/>
    <x v="0"/>
    <n v="4"/>
    <m/>
    <n v="27"/>
    <x v="0"/>
    <x v="1"/>
    <s v="Match"/>
    <x v="0"/>
    <x v="2"/>
  </r>
  <r>
    <x v="11"/>
    <s v="Fiama Scents Juniper &amp; Geranium Body Wash"/>
    <s v="Fiama Scents Juniper &amp; Geranium Body Wash"/>
    <n v="19900"/>
    <n v="199"/>
    <n v="6"/>
    <n v="5"/>
    <n v="18600"/>
    <n v="186"/>
    <n v="250"/>
    <x v="0"/>
    <n v="250"/>
    <m/>
    <n v="13"/>
    <x v="0"/>
    <x v="2"/>
    <s v="Error"/>
    <x v="1"/>
    <x v="2"/>
  </r>
  <r>
    <x v="11"/>
    <s v="Mamaearth Ubtan Body Lotion"/>
    <s v="Mamaearth Ubtan Body Lotion"/>
    <n v="39900"/>
    <n v="399"/>
    <n v="15"/>
    <n v="4"/>
    <n v="33900"/>
    <n v="339"/>
    <n v="400"/>
    <x v="0"/>
    <n v="400"/>
    <m/>
    <n v="60"/>
    <x v="0"/>
    <x v="2"/>
    <s v="Match"/>
    <x v="1"/>
    <x v="2"/>
  </r>
  <r>
    <x v="11"/>
    <s v="Godrej Aer Power Pocket - Long Lasting Bathroom Fragrance Floral Delight"/>
    <s v="Godrej Aer Power Pocket - Long Lasting Bathroom Fragrance Floral Delight"/>
    <n v="5500"/>
    <n v="55"/>
    <n v="0"/>
    <n v="6"/>
    <n v="5500"/>
    <n v="55"/>
    <n v="10"/>
    <x v="0"/>
    <n v="10"/>
    <m/>
    <n v="0"/>
    <x v="0"/>
    <x v="1"/>
    <s v="Match"/>
    <x v="2"/>
    <x v="1"/>
  </r>
  <r>
    <x v="11"/>
    <s v="Himalaya Anti-Hair Fall Shampoo"/>
    <s v="Himalaya Anti-Hair Fall Shampoo"/>
    <n v="23000"/>
    <n v="230"/>
    <n v="18"/>
    <n v="1"/>
    <n v="18800"/>
    <n v="188"/>
    <n v="400"/>
    <x v="0"/>
    <n v="400"/>
    <m/>
    <n v="42"/>
    <x v="1"/>
    <x v="2"/>
    <s v="Match"/>
    <x v="0"/>
    <x v="2"/>
  </r>
  <r>
    <x v="11"/>
    <s v="Nivea Soft Light Moisturizer for Face Hand &amp; Body Non-Sticky Cream with Vitamin E &amp; Jojoba Oil"/>
    <s v="Nivea Soft Light Moisturizer for Face Hand &amp; Body Non-Sticky Cream with Vitamin E &amp; Jojoba Oil"/>
    <n v="31000"/>
    <n v="310"/>
    <n v="15"/>
    <n v="6"/>
    <n v="26300"/>
    <n v="263"/>
    <n v="200"/>
    <x v="0"/>
    <n v="200"/>
    <m/>
    <n v="47"/>
    <x v="0"/>
    <x v="2"/>
    <s v="Match"/>
    <x v="1"/>
    <x v="2"/>
  </r>
  <r>
    <x v="11"/>
    <s v="Engage M2 Perfume Spray For Men"/>
    <s v="Engage M2 Perfume Spray For Men"/>
    <n v="20000"/>
    <n v="200"/>
    <n v="10"/>
    <n v="6"/>
    <n v="18000"/>
    <n v="180"/>
    <n v="120"/>
    <x v="0"/>
    <n v="120"/>
    <m/>
    <n v="20"/>
    <x v="0"/>
    <x v="2"/>
    <s v="Match"/>
    <x v="1"/>
    <x v="2"/>
  </r>
  <r>
    <x v="11"/>
    <s v="Mamaearth Ubtan Face Scrub Turmeric &amp; Walnut"/>
    <s v="Mamaearth Ubtan Face Scrub Turmeric &amp; Walnut"/>
    <n v="34900"/>
    <n v="349"/>
    <n v="10"/>
    <n v="1"/>
    <n v="31400"/>
    <n v="314"/>
    <n v="100"/>
    <x v="0"/>
    <n v="100"/>
    <m/>
    <n v="35"/>
    <x v="1"/>
    <x v="2"/>
    <s v="Match"/>
    <x v="1"/>
    <x v="1"/>
  </r>
  <r>
    <x v="11"/>
    <s v="Himalaya Purifying Neem Face Wash Tube"/>
    <s v="Himalaya Purifying Neem Face Wash Tube"/>
    <n v="27000"/>
    <n v="270"/>
    <n v="15"/>
    <n v="6"/>
    <n v="22900"/>
    <n v="229"/>
    <n v="300"/>
    <x v="0"/>
    <n v="300"/>
    <m/>
    <n v="41"/>
    <x v="0"/>
    <x v="2"/>
    <s v="Match"/>
    <x v="1"/>
    <x v="2"/>
  </r>
  <r>
    <x v="11"/>
    <s v="Johnson's Baby Top To Toe Bath Body Wash"/>
    <s v="Johnson's Baby Top To Toe Bath Body Wash"/>
    <n v="16500"/>
    <n v="165"/>
    <n v="0"/>
    <n v="4"/>
    <n v="16500"/>
    <n v="165"/>
    <n v="210"/>
    <x v="0"/>
    <n v="210"/>
    <m/>
    <n v="0"/>
    <x v="0"/>
    <x v="2"/>
    <s v="Match"/>
    <x v="2"/>
    <x v="2"/>
  </r>
  <r>
    <x v="11"/>
    <s v="Gillette Mach 3 Start"/>
    <s v="Gillette Mach 3 Start"/>
    <n v="24900"/>
    <n v="249"/>
    <n v="0"/>
    <n v="6"/>
    <n v="24900"/>
    <n v="249"/>
    <n v="116"/>
    <x v="0"/>
    <n v="2"/>
    <m/>
    <n v="0"/>
    <x v="0"/>
    <x v="2"/>
    <s v="Match"/>
    <x v="2"/>
    <x v="2"/>
  </r>
  <r>
    <x v="11"/>
    <s v="Scalpe Pro Anti dandruff Shampoo 100ml"/>
    <s v="Scalpe Pro Anti dandruff Shampoo 100ml"/>
    <n v="18500"/>
    <n v="185"/>
    <n v="0"/>
    <n v="2"/>
    <n v="18500"/>
    <n v="185"/>
    <n v="100"/>
    <x v="0"/>
    <n v="100"/>
    <m/>
    <n v="0"/>
    <x v="1"/>
    <x v="2"/>
    <s v="Match"/>
    <x v="2"/>
    <x v="1"/>
  </r>
  <r>
    <x v="11"/>
    <s v="Johnson's Baby Cream"/>
    <s v="Johnson's Baby Cream"/>
    <n v="15000"/>
    <n v="150"/>
    <n v="0"/>
    <n v="6"/>
    <n v="15000"/>
    <n v="150"/>
    <n v="100"/>
    <x v="0"/>
    <n v="100"/>
    <m/>
    <n v="0"/>
    <x v="0"/>
    <x v="2"/>
    <s v="Match"/>
    <x v="2"/>
    <x v="1"/>
  </r>
  <r>
    <x v="11"/>
    <s v="Johnson's Baby Soap"/>
    <s v="Johnson's Baby Soap"/>
    <n v="10500"/>
    <n v="105"/>
    <n v="0"/>
    <n v="6"/>
    <n v="10500"/>
    <n v="105"/>
    <n v="150"/>
    <x v="0"/>
    <n v="150"/>
    <m/>
    <n v="0"/>
    <x v="0"/>
    <x v="1"/>
    <s v="Match"/>
    <x v="2"/>
    <x v="2"/>
  </r>
  <r>
    <x v="11"/>
    <s v="Himalaya Gentle Baby Shampoo"/>
    <s v="Himalaya Gentle Baby Shampoo"/>
    <n v="32000"/>
    <n v="320"/>
    <n v="17"/>
    <n v="6"/>
    <n v="26500"/>
    <n v="265"/>
    <n v="400"/>
    <x v="0"/>
    <n v="400"/>
    <m/>
    <n v="55"/>
    <x v="0"/>
    <x v="2"/>
    <s v="Match"/>
    <x v="0"/>
    <x v="2"/>
  </r>
  <r>
    <x v="11"/>
    <s v="L'Oreal Paris Shine Masque Royal Jelly Hair Colour"/>
    <s v="L'Oreal Paris Shine Masque Royal Jelly Hair Colour"/>
    <n v="55000"/>
    <n v="550"/>
    <n v="0"/>
    <n v="3"/>
    <n v="55000"/>
    <n v="550"/>
    <n v="88"/>
    <x v="0"/>
    <n v="87"/>
    <m/>
    <n v="0"/>
    <x v="0"/>
    <x v="2"/>
    <s v="Match"/>
    <x v="2"/>
    <x v="1"/>
  </r>
  <r>
    <x v="11"/>
    <s v="Engage Rush Deodorant For Men"/>
    <s v="Engage Rush Deodorant For Men"/>
    <n v="19000"/>
    <n v="190"/>
    <n v="11"/>
    <n v="6"/>
    <n v="16900"/>
    <n v="169"/>
    <n v="150"/>
    <x v="0"/>
    <n v="150"/>
    <m/>
    <n v="21"/>
    <x v="0"/>
    <x v="2"/>
    <s v="Match"/>
    <x v="1"/>
    <x v="2"/>
  </r>
  <r>
    <x v="11"/>
    <s v="Clean &amp; Clear Foaming Face Wash"/>
    <s v="Clean &amp; Clear Foaming Face Wash"/>
    <n v="14000"/>
    <n v="140"/>
    <n v="10"/>
    <n v="4"/>
    <n v="12600"/>
    <n v="126"/>
    <n v="100"/>
    <x v="0"/>
    <n v="100"/>
    <m/>
    <n v="14"/>
    <x v="0"/>
    <x v="1"/>
    <s v="Match"/>
    <x v="1"/>
    <x v="1"/>
  </r>
  <r>
    <x v="11"/>
    <s v="Dettol Lather Shaving Cream"/>
    <s v="Dettol Lather Shaving Cream"/>
    <n v="7500"/>
    <n v="75"/>
    <n v="5"/>
    <n v="6"/>
    <n v="7100"/>
    <n v="71"/>
    <n v="78"/>
    <x v="0"/>
    <n v="78"/>
    <m/>
    <n v="4"/>
    <x v="0"/>
    <x v="1"/>
    <s v="Match"/>
    <x v="1"/>
    <x v="1"/>
  </r>
  <r>
    <x v="11"/>
    <s v="Gillette Classic Regular Pre Shave Foam"/>
    <s v="Gillette Classic Regular Pre Shave Foam"/>
    <n v="19900"/>
    <n v="199"/>
    <n v="0"/>
    <n v="4"/>
    <n v="19900"/>
    <n v="199"/>
    <n v="196"/>
    <x v="0"/>
    <n v="196"/>
    <m/>
    <n v="0"/>
    <x v="0"/>
    <x v="2"/>
    <s v="Match"/>
    <x v="2"/>
    <x v="2"/>
  </r>
  <r>
    <x v="11"/>
    <s v="Dove Daily Shine Conditioner"/>
    <s v="Dove Daily Shine Conditioner"/>
    <n v="19000"/>
    <n v="190"/>
    <n v="0"/>
    <n v="6"/>
    <n v="19000"/>
    <n v="190"/>
    <n v="175"/>
    <x v="0"/>
    <n v="180"/>
    <m/>
    <n v="0"/>
    <x v="0"/>
    <x v="2"/>
    <s v="Match"/>
    <x v="2"/>
    <x v="2"/>
  </r>
  <r>
    <x v="11"/>
    <s v="Johnson's Baby Shampoo"/>
    <s v="Johnson's Baby Shampoo"/>
    <n v="18000"/>
    <n v="180"/>
    <n v="0"/>
    <n v="6"/>
    <n v="18000"/>
    <n v="180"/>
    <n v="200"/>
    <x v="0"/>
    <n v="200"/>
    <m/>
    <n v="0"/>
    <x v="0"/>
    <x v="2"/>
    <s v="Match"/>
    <x v="2"/>
    <x v="2"/>
  </r>
  <r>
    <x v="11"/>
    <s v="Park Avenue Beer Shampoo"/>
    <s v="Park Avenue Beer Shampoo"/>
    <n v="15500"/>
    <n v="155"/>
    <n v="9"/>
    <n v="4"/>
    <n v="14000"/>
    <n v="140"/>
    <n v="180"/>
    <x v="0"/>
    <n v="180"/>
    <m/>
    <n v="15"/>
    <x v="0"/>
    <x v="1"/>
    <s v="Error"/>
    <x v="1"/>
    <x v="2"/>
  </r>
  <r>
    <x v="11"/>
    <s v="Pantene Advanced Hair Fall Solution Silky Smooth Care Shampoo"/>
    <s v="Pantene Advanced Hair Fall Solution Silky Smooth Care Shampoo"/>
    <n v="12000"/>
    <n v="120"/>
    <n v="6"/>
    <n v="6"/>
    <n v="11200"/>
    <n v="112"/>
    <n v="180"/>
    <x v="0"/>
    <n v="180"/>
    <m/>
    <n v="8"/>
    <x v="0"/>
    <x v="1"/>
    <s v="Error"/>
    <x v="1"/>
    <x v="2"/>
  </r>
  <r>
    <x v="11"/>
    <s v="Fem Fairness Naturals Hair Removal Cream Fair &amp; Soft - Rose"/>
    <s v="Fem Fairness Naturals Hair Removal Cream Fair &amp; Soft - Rose"/>
    <n v="6500"/>
    <n v="65"/>
    <n v="10"/>
    <n v="6"/>
    <n v="5800"/>
    <n v="58"/>
    <n v="40"/>
    <x v="0"/>
    <n v="40"/>
    <m/>
    <n v="7"/>
    <x v="0"/>
    <x v="1"/>
    <s v="Error"/>
    <x v="1"/>
    <x v="1"/>
  </r>
  <r>
    <x v="11"/>
    <s v="Sunsilk Stunning Black Shine Shampoo"/>
    <s v="Sunsilk Stunning Black Shine Shampoo"/>
    <n v="55500"/>
    <n v="555"/>
    <n v="6"/>
    <n v="6"/>
    <n v="52100"/>
    <n v="521"/>
    <n v="650"/>
    <x v="0"/>
    <n v="650"/>
    <m/>
    <n v="34"/>
    <x v="0"/>
    <x v="2"/>
    <s v="Match"/>
    <x v="1"/>
    <x v="0"/>
  </r>
  <r>
    <x v="11"/>
    <s v="Dabur Meswak Toothpaste"/>
    <s v="Dabur Meswak Toothpaste"/>
    <n v="10000"/>
    <n v="100"/>
    <n v="0"/>
    <n v="1"/>
    <n v="10000"/>
    <n v="100"/>
    <n v="200"/>
    <x v="0"/>
    <n v="200"/>
    <m/>
    <n v="0"/>
    <x v="1"/>
    <x v="1"/>
    <s v="Match"/>
    <x v="2"/>
    <x v="2"/>
  </r>
  <r>
    <x v="11"/>
    <s v="Patanjali Kesh Kanti Reetha Hair Cleanser"/>
    <s v="Patanjali Kesh Kanti Reetha Hair Cleanser"/>
    <n v="8500"/>
    <n v="85"/>
    <n v="0"/>
    <n v="5"/>
    <n v="8500"/>
    <n v="85"/>
    <n v="200"/>
    <x v="0"/>
    <n v="200"/>
    <m/>
    <n v="0"/>
    <x v="0"/>
    <x v="1"/>
    <s v="Match"/>
    <x v="2"/>
    <x v="2"/>
  </r>
  <r>
    <x v="11"/>
    <s v="Nivea Lip Balm Soft Rose for 24h Moisture with Natural Oils Delicate Rose Shine"/>
    <s v="Nivea Lip Balm Soft Rose for 24h Moisture with Natural Oils Delicate Rose Shine"/>
    <n v="18500"/>
    <n v="185"/>
    <n v="8"/>
    <n v="6"/>
    <n v="16900"/>
    <n v="169"/>
    <n v="5"/>
    <x v="0"/>
    <n v="4"/>
    <m/>
    <n v="16"/>
    <x v="0"/>
    <x v="2"/>
    <s v="Error"/>
    <x v="1"/>
    <x v="1"/>
  </r>
  <r>
    <x v="11"/>
    <s v="Santoor Total Skin Care Soap With Sandal &amp; Turmeric"/>
    <s v="Santoor Total Skin Care Soap With Sandal &amp; Turmeric"/>
    <n v="18000"/>
    <n v="180"/>
    <n v="0"/>
    <n v="6"/>
    <n v="18000"/>
    <n v="180"/>
    <n v="600"/>
    <x v="0"/>
    <n v="600"/>
    <m/>
    <n v="0"/>
    <x v="0"/>
    <x v="2"/>
    <s v="Match"/>
    <x v="2"/>
    <x v="0"/>
  </r>
  <r>
    <x v="11"/>
    <s v="L'Oreal Paris Excellence Creme Hair Color, 4 Natural Brown/Natural Dark Brown"/>
    <s v="L'Oreal Paris Excellence Creme Hair Color, 4 Natural Brown/Natural Dark Brown"/>
    <n v="62000"/>
    <n v="620"/>
    <n v="0"/>
    <n v="1"/>
    <n v="62000"/>
    <n v="620"/>
    <n v="172"/>
    <x v="0"/>
    <n v="172"/>
    <m/>
    <n v="0"/>
    <x v="1"/>
    <x v="2"/>
    <s v="Match"/>
    <x v="2"/>
    <x v="2"/>
  </r>
  <r>
    <x v="11"/>
    <s v="Gillette Pre Shave Foam - Classic Regular Skin"/>
    <s v="Gillette Pre Shave Foam - Classic Regular Skin"/>
    <n v="22500"/>
    <n v="225"/>
    <n v="0"/>
    <n v="6"/>
    <n v="22500"/>
    <n v="225"/>
    <n v="418"/>
    <x v="0"/>
    <n v="418"/>
    <m/>
    <n v="0"/>
    <x v="0"/>
    <x v="2"/>
    <s v="Match"/>
    <x v="2"/>
    <x v="2"/>
  </r>
  <r>
    <x v="11"/>
    <s v="Fiama Di Wills Shower Gel Patchouli &amp; Macadamia"/>
    <s v="Fiama Di Wills Shower Gel Patchouli &amp; Macadamia"/>
    <n v="19900"/>
    <n v="199"/>
    <n v="10"/>
    <n v="6"/>
    <n v="17900"/>
    <n v="179"/>
    <n v="250"/>
    <x v="0"/>
    <n v="250"/>
    <m/>
    <n v="20"/>
    <x v="0"/>
    <x v="2"/>
    <s v="Match"/>
    <x v="1"/>
    <x v="2"/>
  </r>
  <r>
    <x v="11"/>
    <s v="Listerine Fresh Burst Mouthwash"/>
    <s v="Listerine Fresh Burst Mouthwash"/>
    <n v="14000"/>
    <n v="140"/>
    <n v="10"/>
    <n v="4"/>
    <n v="12600"/>
    <n v="126"/>
    <n v="250"/>
    <x v="0"/>
    <n v="250"/>
    <m/>
    <n v="14"/>
    <x v="0"/>
    <x v="1"/>
    <s v="Match"/>
    <x v="1"/>
    <x v="2"/>
  </r>
  <r>
    <x v="11"/>
    <s v="Nivea Cocoa Nourish Body Lotion With Coconut Oil &amp; Cocoa Butter For Very Dry Skin"/>
    <s v="Nivea Cocoa Nourish Body Lotion With Coconut Oil &amp; Cocoa Butter For Very Dry Skin"/>
    <n v="29900"/>
    <n v="299"/>
    <n v="17"/>
    <n v="5"/>
    <n v="24700"/>
    <n v="247"/>
    <n v="200"/>
    <x v="0"/>
    <n v="200"/>
    <m/>
    <n v="52"/>
    <x v="0"/>
    <x v="2"/>
    <s v="Match"/>
    <x v="0"/>
    <x v="2"/>
  </r>
  <r>
    <x v="11"/>
    <s v="Pantene Hair Fall Control Shampoo"/>
    <s v="Pantene Hair Fall Control Shampoo"/>
    <n v="24000"/>
    <n v="240"/>
    <n v="7"/>
    <n v="2"/>
    <n v="22100"/>
    <n v="221"/>
    <n v="340"/>
    <x v="0"/>
    <n v="340"/>
    <m/>
    <n v="19"/>
    <x v="1"/>
    <x v="2"/>
    <s v="Error"/>
    <x v="1"/>
    <x v="2"/>
  </r>
  <r>
    <x v="11"/>
    <s v="Fogg Master - Royal Intense"/>
    <s v="Fogg Master - Royal Intense"/>
    <n v="25000"/>
    <n v="250"/>
    <n v="0"/>
    <n v="5"/>
    <n v="25000"/>
    <n v="250"/>
    <n v="120"/>
    <x v="0"/>
    <n v="120"/>
    <m/>
    <n v="0"/>
    <x v="0"/>
    <x v="2"/>
    <s v="Match"/>
    <x v="2"/>
    <x v="2"/>
  </r>
  <r>
    <x v="11"/>
    <s v="TRESemme Smooth And Shine Conditioner"/>
    <s v="TRESemme Smooth And Shine Conditioner"/>
    <n v="22000"/>
    <n v="220"/>
    <n v="0"/>
    <n v="5"/>
    <n v="22000"/>
    <n v="220"/>
    <n v="190"/>
    <x v="0"/>
    <n v="190"/>
    <m/>
    <n v="0"/>
    <x v="0"/>
    <x v="2"/>
    <s v="Match"/>
    <x v="2"/>
    <x v="2"/>
  </r>
  <r>
    <x v="11"/>
    <s v="Whisper Ultra Clean XL Plus Sanitary Pad"/>
    <s v="Whisper Ultra Clean XL Plus Sanitary Pad"/>
    <n v="15500"/>
    <n v="155"/>
    <n v="0"/>
    <n v="6"/>
    <n v="15500"/>
    <n v="155"/>
    <n v="870"/>
    <x v="0"/>
    <n v="15"/>
    <m/>
    <n v="0"/>
    <x v="0"/>
    <x v="2"/>
    <s v="Match"/>
    <x v="2"/>
    <x v="0"/>
  </r>
  <r>
    <x v="11"/>
    <s v="Colgate Kids Toothpaste - 6+ Years, Strawberry Flavour"/>
    <s v="Colgate Kids Toothpaste - 6+ Years, Strawberry Flavour"/>
    <n v="9300"/>
    <n v="93"/>
    <n v="5"/>
    <n v="6"/>
    <n v="8800"/>
    <n v="88"/>
    <n v="80"/>
    <x v="0"/>
    <n v="80"/>
    <m/>
    <n v="5"/>
    <x v="0"/>
    <x v="1"/>
    <s v="Match"/>
    <x v="1"/>
    <x v="1"/>
  </r>
  <r>
    <x v="11"/>
    <s v="Nivea Soft Moisturizing Cream"/>
    <s v="Nivea Soft Moisturizing Cream"/>
    <n v="31000"/>
    <n v="310"/>
    <n v="12"/>
    <n v="1"/>
    <n v="27200"/>
    <n v="272"/>
    <n v="200"/>
    <x v="0"/>
    <n v="200"/>
    <m/>
    <n v="38"/>
    <x v="1"/>
    <x v="2"/>
    <s v="Match"/>
    <x v="1"/>
    <x v="2"/>
  </r>
  <r>
    <x v="11"/>
    <s v="Patanjali Kesh Kanti Aloe Vera Hair Cleanser"/>
    <s v="Patanjali Kesh Kanti Aloe Vera Hair Cleanser"/>
    <n v="8500"/>
    <n v="85"/>
    <n v="0"/>
    <n v="5"/>
    <n v="8500"/>
    <n v="85"/>
    <n v="200"/>
    <x v="0"/>
    <n v="200"/>
    <m/>
    <n v="0"/>
    <x v="0"/>
    <x v="1"/>
    <s v="Match"/>
    <x v="2"/>
    <x v="2"/>
  </r>
  <r>
    <x v="11"/>
    <s v="Neutrogena Deep Clean Foaming Cleanser"/>
    <s v="Neutrogena Deep Clean Foaming Cleanser"/>
    <n v="13000"/>
    <n v="130"/>
    <n v="11"/>
    <n v="2"/>
    <n v="11500"/>
    <n v="115"/>
    <n v="50"/>
    <x v="0"/>
    <n v="50"/>
    <m/>
    <n v="15"/>
    <x v="1"/>
    <x v="1"/>
    <s v="Error"/>
    <x v="1"/>
    <x v="1"/>
  </r>
  <r>
    <x v="11"/>
    <s v="Clean &amp; Clear Morning Energy Berry Face Wash"/>
    <s v="Clean &amp; Clear Morning Energy Berry Face Wash"/>
    <n v="15500"/>
    <n v="155"/>
    <n v="6"/>
    <n v="6"/>
    <n v="14500"/>
    <n v="145"/>
    <n v="100"/>
    <x v="0"/>
    <n v="100"/>
    <m/>
    <n v="10"/>
    <x v="0"/>
    <x v="1"/>
    <s v="Match"/>
    <x v="1"/>
    <x v="1"/>
  </r>
  <r>
    <x v="11"/>
    <s v="Pampers Premium Care New Baby Pants"/>
    <s v="Pampers Premium Care New Baby Pants"/>
    <n v="32000"/>
    <n v="320"/>
    <n v="0"/>
    <n v="4"/>
    <n v="32000"/>
    <n v="320"/>
    <n v="24"/>
    <x v="0"/>
    <n v="24"/>
    <m/>
    <n v="0"/>
    <x v="0"/>
    <x v="2"/>
    <s v="Match"/>
    <x v="2"/>
    <x v="1"/>
  </r>
  <r>
    <x v="11"/>
    <s v="Vaseline Intensive Care Aloe Fresh"/>
    <s v="Vaseline Intensive Care Aloe Fresh"/>
    <n v="22500"/>
    <n v="225"/>
    <n v="9"/>
    <n v="6"/>
    <n v="20300"/>
    <n v="203"/>
    <n v="200"/>
    <x v="0"/>
    <n v="200"/>
    <m/>
    <n v="22"/>
    <x v="0"/>
    <x v="2"/>
    <s v="Error"/>
    <x v="1"/>
    <x v="2"/>
  </r>
  <r>
    <x v="11"/>
    <s v="L'Oreal Paris Dream Lengths Shampoo"/>
    <s v="L'Oreal Paris Dream Lengths Shampoo"/>
    <n v="14900"/>
    <n v="149"/>
    <n v="0"/>
    <n v="6"/>
    <n v="14900"/>
    <n v="149"/>
    <n v="192"/>
    <x v="0"/>
    <n v="192"/>
    <m/>
    <n v="0"/>
    <x v="0"/>
    <x v="1"/>
    <s v="Match"/>
    <x v="2"/>
    <x v="2"/>
  </r>
  <r>
    <x v="11"/>
    <s v="Johnson's Baby Oil"/>
    <s v="Johnson's Baby Oil"/>
    <n v="11500"/>
    <n v="115"/>
    <n v="0"/>
    <n v="4"/>
    <n v="11500"/>
    <n v="115"/>
    <n v="100"/>
    <x v="0"/>
    <n v="100"/>
    <m/>
    <n v="0"/>
    <x v="0"/>
    <x v="1"/>
    <s v="Match"/>
    <x v="2"/>
    <x v="1"/>
  </r>
  <r>
    <x v="11"/>
    <s v="Engage Man Rush Deodorant"/>
    <s v="Engage Man Rush Deodorant"/>
    <n v="19500"/>
    <n v="195"/>
    <n v="9"/>
    <n v="6"/>
    <n v="17600"/>
    <n v="176"/>
    <n v="150"/>
    <x v="0"/>
    <n v="150"/>
    <m/>
    <n v="19"/>
    <x v="0"/>
    <x v="2"/>
    <s v="Error"/>
    <x v="1"/>
    <x v="2"/>
  </r>
  <r>
    <x v="11"/>
    <s v="Pantene Advanced Hair Fall Solution Shampoo - Total Damage Care"/>
    <s v="Pantene Advanced Hair Fall Solution Shampoo - Total Damage Care"/>
    <n v="26400"/>
    <n v="264"/>
    <n v="0"/>
    <n v="6"/>
    <n v="26400"/>
    <n v="264"/>
    <n v="340"/>
    <x v="0"/>
    <n v="340"/>
    <m/>
    <n v="0"/>
    <x v="0"/>
    <x v="2"/>
    <s v="Match"/>
    <x v="2"/>
    <x v="2"/>
  </r>
  <r>
    <x v="11"/>
    <s v="Whisper Daily Liners Clean and Fresh"/>
    <s v="Whisper Daily Liners Clean and Fresh"/>
    <n v="10500"/>
    <n v="105"/>
    <n v="0"/>
    <n v="4"/>
    <n v="10500"/>
    <n v="105"/>
    <n v="1160"/>
    <x v="0"/>
    <n v="20"/>
    <m/>
    <n v="0"/>
    <x v="0"/>
    <x v="1"/>
    <s v="Match"/>
    <x v="2"/>
    <x v="0"/>
  </r>
  <r>
    <x v="11"/>
    <s v="Himalaya Men Pimple Clear Neem Face Wash"/>
    <s v="Himalaya Men Pimple Clear Neem Face Wash"/>
    <n v="18000"/>
    <n v="180"/>
    <n v="9"/>
    <n v="2"/>
    <n v="16300"/>
    <n v="163"/>
    <n v="100"/>
    <x v="0"/>
    <n v="100"/>
    <m/>
    <n v="17"/>
    <x v="1"/>
    <x v="2"/>
    <s v="Match"/>
    <x v="1"/>
    <x v="1"/>
  </r>
  <r>
    <x v="11"/>
    <s v="Pantene Adv Hairfall Solution Conditioner Silky Smooth"/>
    <s v="Pantene Adv Hairfall Solution Conditioner Silky Smooth"/>
    <n v="19000"/>
    <n v="190"/>
    <n v="0"/>
    <n v="5"/>
    <n v="19000"/>
    <n v="190"/>
    <n v="200"/>
    <x v="0"/>
    <n v="200"/>
    <m/>
    <n v="0"/>
    <x v="0"/>
    <x v="2"/>
    <s v="Match"/>
    <x v="2"/>
    <x v="2"/>
  </r>
  <r>
    <x v="11"/>
    <s v="Himalaya Prickly Heat Baby Powder"/>
    <s v="Himalaya Prickly Heat Baby Powder"/>
    <n v="9000"/>
    <n v="90"/>
    <n v="10"/>
    <n v="6"/>
    <n v="8100"/>
    <n v="81"/>
    <n v="100"/>
    <x v="0"/>
    <n v="100"/>
    <m/>
    <n v="9"/>
    <x v="0"/>
    <x v="1"/>
    <s v="Match"/>
    <x v="1"/>
    <x v="1"/>
  </r>
  <r>
    <x v="11"/>
    <s v="Mamaearth Daily Moisturizing Lotion For Babies"/>
    <s v="Mamaearth Daily Moisturizing Lotion For Babies"/>
    <n v="19900"/>
    <n v="199"/>
    <n v="0"/>
    <n v="6"/>
    <n v="19900"/>
    <n v="199"/>
    <n v="200"/>
    <x v="0"/>
    <n v="200"/>
    <m/>
    <n v="0"/>
    <x v="0"/>
    <x v="2"/>
    <s v="Match"/>
    <x v="2"/>
    <x v="2"/>
  </r>
  <r>
    <x v="11"/>
    <s v="Stayfree Advanced XL Ultra Comfort Sanitary napkins with Wings"/>
    <s v="Stayfree Advanced XL Ultra Comfort Sanitary napkins with Wings"/>
    <n v="17500"/>
    <n v="175"/>
    <n v="0"/>
    <n v="3"/>
    <n v="17500"/>
    <n v="175"/>
    <n v="812"/>
    <x v="0"/>
    <n v="14"/>
    <m/>
    <n v="0"/>
    <x v="0"/>
    <x v="2"/>
    <s v="Match"/>
    <x v="2"/>
    <x v="0"/>
  </r>
  <r>
    <x v="11"/>
    <s v="Pampers Premium Care Pants - Medium"/>
    <s v="Pampers Premium Care Pants - Medium"/>
    <n v="109900"/>
    <n v="1099"/>
    <n v="18"/>
    <n v="6"/>
    <n v="89900"/>
    <n v="899"/>
    <n v="54"/>
    <x v="0"/>
    <n v="54"/>
    <m/>
    <n v="200"/>
    <x v="0"/>
    <x v="2"/>
    <s v="Match"/>
    <x v="0"/>
    <x v="1"/>
  </r>
  <r>
    <x v="11"/>
    <s v="Fiama Men's Refreshing Pulse Shower Gel"/>
    <s v="Fiama Men's Refreshing Pulse Shower Gel"/>
    <n v="19900"/>
    <n v="199"/>
    <n v="10"/>
    <n v="6"/>
    <n v="17900"/>
    <n v="179"/>
    <n v="250"/>
    <x v="0"/>
    <n v="250"/>
    <m/>
    <n v="20"/>
    <x v="0"/>
    <x v="2"/>
    <s v="Match"/>
    <x v="1"/>
    <x v="2"/>
  </r>
  <r>
    <x v="11"/>
    <s v="Vaseline Original Skin Protecting Jelly"/>
    <s v="Vaseline Original Skin Protecting Jelly"/>
    <n v="12500"/>
    <n v="125"/>
    <n v="10"/>
    <n v="6"/>
    <n v="11200"/>
    <n v="112"/>
    <n v="100"/>
    <x v="0"/>
    <n v="100"/>
    <m/>
    <n v="13"/>
    <x v="0"/>
    <x v="1"/>
    <s v="Match"/>
    <x v="1"/>
    <x v="1"/>
  </r>
  <r>
    <x v="11"/>
    <s v="Clean &amp; Clear Foaming Face Wash"/>
    <s v="Clean &amp; Clear Foaming Face Wash"/>
    <n v="18000"/>
    <n v="180"/>
    <n v="10"/>
    <n v="6"/>
    <n v="16200"/>
    <n v="162"/>
    <n v="150"/>
    <x v="0"/>
    <n v="150"/>
    <m/>
    <n v="18"/>
    <x v="0"/>
    <x v="2"/>
    <s v="Match"/>
    <x v="1"/>
    <x v="2"/>
  </r>
  <r>
    <x v="11"/>
    <s v="Fiama Lemongrass and Jojoba Shower Gel"/>
    <s v="Fiama Lemongrass and Jojoba Shower Gel"/>
    <n v="22500"/>
    <n v="225"/>
    <n v="20"/>
    <n v="6"/>
    <n v="18000"/>
    <n v="180"/>
    <n v="250"/>
    <x v="0"/>
    <n v="250"/>
    <m/>
    <n v="45"/>
    <x v="0"/>
    <x v="2"/>
    <s v="Match"/>
    <x v="0"/>
    <x v="2"/>
  </r>
  <r>
    <x v="11"/>
    <s v="Oral-B Charcoal Cross Cross Extra Soft Toothbrush (Buy 2 Get 1 Free)"/>
    <s v="Oral-B Charcoal Cross Cross Extra Soft Toothbrush (Buy 2 Get 1 Free)"/>
    <n v="18000"/>
    <n v="180"/>
    <n v="0"/>
    <n v="1"/>
    <n v="18000"/>
    <n v="180"/>
    <n v="174"/>
    <x v="0"/>
    <n v="3"/>
    <m/>
    <n v="0"/>
    <x v="1"/>
    <x v="2"/>
    <s v="Match"/>
    <x v="2"/>
    <x v="2"/>
  </r>
  <r>
    <x v="11"/>
    <s v="Listerine Fresh Burst Mouthwash"/>
    <s v="Listerine Fresh Burst Mouthwash"/>
    <n v="28500"/>
    <n v="285"/>
    <n v="7"/>
    <n v="6"/>
    <n v="26300"/>
    <n v="263"/>
    <n v="500"/>
    <x v="0"/>
    <n v="500"/>
    <m/>
    <n v="22"/>
    <x v="0"/>
    <x v="2"/>
    <s v="Error"/>
    <x v="1"/>
    <x v="2"/>
  </r>
  <r>
    <x v="11"/>
    <s v="Veet Full Body Waxing Kit"/>
    <s v="Veet Full Body Waxing Kit"/>
    <n v="23500"/>
    <n v="235"/>
    <n v="7"/>
    <n v="6"/>
    <n v="21800"/>
    <n v="218"/>
    <n v="1160"/>
    <x v="0"/>
    <n v="20"/>
    <m/>
    <n v="17"/>
    <x v="0"/>
    <x v="2"/>
    <s v="Match"/>
    <x v="1"/>
    <x v="0"/>
  </r>
  <r>
    <x v="11"/>
    <s v="Listerine Original Mouthwash"/>
    <s v="Listerine Original Mouthwash"/>
    <n v="5500"/>
    <n v="55"/>
    <n v="9"/>
    <n v="6"/>
    <n v="5000"/>
    <n v="50"/>
    <n v="80"/>
    <x v="0"/>
    <n v="80"/>
    <m/>
    <n v="5"/>
    <x v="0"/>
    <x v="1"/>
    <s v="Match"/>
    <x v="1"/>
    <x v="1"/>
  </r>
  <r>
    <x v="11"/>
    <s v="Santoor Almond Soft With Sandal &amp; Almond Milk"/>
    <s v="Santoor Almond Soft With Sandal &amp; Almond Milk"/>
    <n v="18000"/>
    <n v="180"/>
    <n v="0"/>
    <n v="2"/>
    <n v="18000"/>
    <n v="180"/>
    <n v="625"/>
    <x v="0"/>
    <n v="625"/>
    <m/>
    <n v="0"/>
    <x v="1"/>
    <x v="2"/>
    <s v="Match"/>
    <x v="2"/>
    <x v="0"/>
  </r>
  <r>
    <x v="11"/>
    <s v="Nivea Body Shea Smooth with Shea Butter for Dry Skin"/>
    <s v="Nivea Body Shea Smooth with Shea Butter for Dry Skin"/>
    <n v="42500"/>
    <n v="425"/>
    <n v="20"/>
    <n v="5"/>
    <n v="34000"/>
    <n v="340"/>
    <n v="400"/>
    <x v="0"/>
    <n v="9"/>
    <m/>
    <n v="85"/>
    <x v="0"/>
    <x v="2"/>
    <s v="Match"/>
    <x v="0"/>
    <x v="2"/>
  </r>
  <r>
    <x v="11"/>
    <s v="Neutrogena Deep Clean Facial Cleanser"/>
    <s v="Neutrogena Deep Clean Facial Cleanser"/>
    <n v="13000"/>
    <n v="130"/>
    <n v="0"/>
    <n v="4"/>
    <n v="13000"/>
    <n v="130"/>
    <n v="50"/>
    <x v="0"/>
    <n v="50"/>
    <m/>
    <n v="0"/>
    <x v="0"/>
    <x v="1"/>
    <s v="Match"/>
    <x v="2"/>
    <x v="1"/>
  </r>
  <r>
    <x v="11"/>
    <s v="L'Oreal Paris Excellence Creme Hair Color, 3.16 Burgundy"/>
    <s v="L'Oreal Paris Excellence Creme Hair Color, 3.16 Burgundy"/>
    <n v="55000"/>
    <n v="550"/>
    <n v="0"/>
    <n v="3"/>
    <n v="55000"/>
    <n v="550"/>
    <n v="159"/>
    <x v="0"/>
    <n v="172"/>
    <m/>
    <n v="0"/>
    <x v="0"/>
    <x v="2"/>
    <s v="Match"/>
    <x v="2"/>
    <x v="2"/>
  </r>
  <r>
    <x v="11"/>
    <s v="Johnson's Baby Powder"/>
    <s v="Johnson's Baby Powder"/>
    <n v="23500"/>
    <n v="235"/>
    <n v="0"/>
    <n v="6"/>
    <n v="23500"/>
    <n v="235"/>
    <n v="400"/>
    <x v="0"/>
    <n v="400"/>
    <m/>
    <n v="0"/>
    <x v="0"/>
    <x v="2"/>
    <s v="Match"/>
    <x v="2"/>
    <x v="2"/>
  </r>
  <r>
    <x v="11"/>
    <s v="Bombay Shaving Company Charcoal Face Wash"/>
    <s v="Bombay Shaving Company Charcoal Face Wash"/>
    <n v="24900"/>
    <n v="249"/>
    <n v="0"/>
    <n v="4"/>
    <n v="24900"/>
    <n v="249"/>
    <n v="100"/>
    <x v="0"/>
    <n v="100"/>
    <m/>
    <n v="0"/>
    <x v="0"/>
    <x v="2"/>
    <s v="Match"/>
    <x v="2"/>
    <x v="1"/>
  </r>
  <r>
    <x v="11"/>
    <s v="Colgate Kids 2+ Years Extra Soft Toothbrush"/>
    <s v="Colgate Kids 2+ Years Extra Soft Toothbrush"/>
    <n v="2000"/>
    <n v="20"/>
    <n v="0"/>
    <n v="3"/>
    <n v="2000"/>
    <n v="20"/>
    <n v="58"/>
    <x v="0"/>
    <n v="1"/>
    <m/>
    <n v="0"/>
    <x v="0"/>
    <x v="0"/>
    <s v="Match"/>
    <x v="2"/>
    <x v="1"/>
  </r>
  <r>
    <x v="11"/>
    <s v="Veet Hair Removal Cream (Normal Skin)"/>
    <s v="Veet Hair Removal Cream (Normal Skin)"/>
    <n v="13500"/>
    <n v="135"/>
    <n v="5"/>
    <n v="6"/>
    <n v="12800"/>
    <n v="128"/>
    <n v="50"/>
    <x v="0"/>
    <n v="50"/>
    <m/>
    <n v="7"/>
    <x v="0"/>
    <x v="1"/>
    <s v="Match"/>
    <x v="1"/>
    <x v="1"/>
  </r>
  <r>
    <x v="11"/>
    <s v="Dove Daily Shine Shampoo"/>
    <s v="Dove Daily Shine Shampoo"/>
    <n v="24000"/>
    <n v="240"/>
    <n v="0"/>
    <n v="4"/>
    <n v="24000"/>
    <n v="240"/>
    <n v="340"/>
    <x v="0"/>
    <n v="340"/>
    <m/>
    <n v="0"/>
    <x v="0"/>
    <x v="2"/>
    <s v="Match"/>
    <x v="2"/>
    <x v="2"/>
  </r>
  <r>
    <x v="11"/>
    <s v="L'Oreal Anti Hair Fall Conditioner"/>
    <s v="L'Oreal Anti Hair Fall Conditioner"/>
    <n v="19900"/>
    <n v="199"/>
    <n v="0"/>
    <n v="6"/>
    <n v="19900"/>
    <n v="199"/>
    <n v="192"/>
    <x v="0"/>
    <n v="192"/>
    <m/>
    <n v="0"/>
    <x v="0"/>
    <x v="2"/>
    <s v="Match"/>
    <x v="2"/>
    <x v="2"/>
  </r>
  <r>
    <x v="11"/>
    <s v="Nivea Body Lotion Aloe Hydration For Normal Skin"/>
    <s v="Nivea Body Lotion Aloe Hydration For Normal Skin"/>
    <n v="27500"/>
    <n v="275"/>
    <n v="10"/>
    <n v="6"/>
    <n v="24700"/>
    <n v="247"/>
    <n v="200"/>
    <x v="0"/>
    <n v="200"/>
    <m/>
    <n v="28"/>
    <x v="0"/>
    <x v="2"/>
    <s v="Match"/>
    <x v="1"/>
    <x v="2"/>
  </r>
  <r>
    <x v="11"/>
    <s v="Pampers Pants - Large"/>
    <s v="Pampers Pants - Large"/>
    <n v="154900"/>
    <n v="1549"/>
    <n v="45"/>
    <n v="3"/>
    <n v="84900"/>
    <n v="849"/>
    <n v="82"/>
    <x v="0"/>
    <n v="82"/>
    <m/>
    <n v="700"/>
    <x v="0"/>
    <x v="2"/>
    <s v="Match"/>
    <x v="0"/>
    <x v="1"/>
  </r>
  <r>
    <x v="11"/>
    <s v="Engage Urge Deodorant For Men, Citrus And Woody, Skin Friendly"/>
    <s v="Engage Urge Deodorant For Men, Citrus And Woody, Skin Friendly"/>
    <n v="19500"/>
    <n v="195"/>
    <n v="10"/>
    <n v="6"/>
    <n v="17400"/>
    <n v="174"/>
    <n v="150"/>
    <x v="0"/>
    <n v="150"/>
    <m/>
    <n v="21"/>
    <x v="0"/>
    <x v="2"/>
    <s v="Error"/>
    <x v="1"/>
    <x v="2"/>
  </r>
  <r>
    <x v="11"/>
    <s v="Head &amp; Shoulders 2 In 1 Anti Dandruff Smooth &amp; Silky Shampoo+Conditioner"/>
    <s v="Head &amp; Shoulders 2 In 1 Anti Dandruff Smooth &amp; Silky Shampoo+Conditioner"/>
    <n v="37500"/>
    <n v="375"/>
    <n v="10"/>
    <n v="6"/>
    <n v="33400"/>
    <n v="334"/>
    <n v="340"/>
    <x v="0"/>
    <n v="340"/>
    <m/>
    <n v="41"/>
    <x v="0"/>
    <x v="2"/>
    <s v="Error"/>
    <x v="1"/>
    <x v="2"/>
  </r>
  <r>
    <x v="11"/>
    <s v="Fem Fairness Natural Gold Skin Bleach"/>
    <s v="Fem Fairness Natural Gold Skin Bleach"/>
    <n v="8500"/>
    <n v="85"/>
    <n v="7"/>
    <n v="4"/>
    <n v="7900"/>
    <n v="79"/>
    <n v="64"/>
    <x v="0"/>
    <n v="64"/>
    <m/>
    <n v="6"/>
    <x v="0"/>
    <x v="1"/>
    <s v="Match"/>
    <x v="1"/>
    <x v="1"/>
  </r>
  <r>
    <x v="11"/>
    <s v="Engage Deo Frost"/>
    <s v="Engage Deo Frost"/>
    <n v="19500"/>
    <n v="195"/>
    <n v="9"/>
    <n v="6"/>
    <n v="17600"/>
    <n v="176"/>
    <n v="150"/>
    <x v="0"/>
    <n v="150"/>
    <m/>
    <n v="19"/>
    <x v="0"/>
    <x v="2"/>
    <s v="Error"/>
    <x v="1"/>
    <x v="2"/>
  </r>
  <r>
    <x v="11"/>
    <s v="Stayfree Secure XL Size Sanitary Napkins"/>
    <s v="Stayfree Secure XL Size Sanitary Napkins"/>
    <n v="11500"/>
    <n v="115"/>
    <n v="0"/>
    <n v="5"/>
    <n v="11500"/>
    <n v="115"/>
    <n v="1160"/>
    <x v="0"/>
    <n v="20"/>
    <m/>
    <n v="0"/>
    <x v="0"/>
    <x v="1"/>
    <s v="Match"/>
    <x v="2"/>
    <x v="0"/>
  </r>
  <r>
    <x v="11"/>
    <s v="Pampers Pants - Medium"/>
    <s v="Pampers Pants - Medium"/>
    <n v="69900"/>
    <n v="699"/>
    <n v="21"/>
    <n v="1"/>
    <n v="54900"/>
    <n v="549"/>
    <n v="50"/>
    <x v="0"/>
    <n v="50"/>
    <m/>
    <n v="150"/>
    <x v="1"/>
    <x v="2"/>
    <s v="Match"/>
    <x v="0"/>
    <x v="1"/>
  </r>
  <r>
    <x v="11"/>
    <s v="Pampers Active Baby Diapers New Born Extra Small"/>
    <s v="Pampers Active Baby Diapers New Born Extra Small"/>
    <n v="109900"/>
    <n v="1099"/>
    <n v="22"/>
    <n v="3"/>
    <n v="84900"/>
    <n v="849"/>
    <n v="72"/>
    <x v="0"/>
    <n v="72"/>
    <m/>
    <n v="250"/>
    <x v="0"/>
    <x v="2"/>
    <s v="Error"/>
    <x v="0"/>
    <x v="1"/>
  </r>
  <r>
    <x v="11"/>
    <s v="Nivea Creme, All Season Multi-Purpose Cream"/>
    <s v="Nivea Creme, All Season Multi-Purpose Cream"/>
    <n v="17500"/>
    <n v="175"/>
    <n v="9"/>
    <n v="6"/>
    <n v="15800"/>
    <n v="158"/>
    <n v="100"/>
    <x v="0"/>
    <n v="100"/>
    <m/>
    <n v="17"/>
    <x v="0"/>
    <x v="2"/>
    <s v="Error"/>
    <x v="1"/>
    <x v="1"/>
  </r>
  <r>
    <x v="11"/>
    <s v="Woodwards Gripe Water"/>
    <s v="Woodwards Gripe Water"/>
    <n v="5000"/>
    <n v="50"/>
    <n v="0"/>
    <n v="4"/>
    <n v="5000"/>
    <n v="50"/>
    <n v="130"/>
    <x v="0"/>
    <n v="130"/>
    <m/>
    <n v="0"/>
    <x v="0"/>
    <x v="1"/>
    <s v="Match"/>
    <x v="2"/>
    <x v="2"/>
  </r>
  <r>
    <x v="11"/>
    <s v="Clean &amp; Clear Morning Energy Aqua Splash Face Wash"/>
    <s v="Clean &amp; Clear Morning Energy Aqua Splash Face Wash"/>
    <n v="14500"/>
    <n v="145"/>
    <n v="9"/>
    <n v="5"/>
    <n v="13100"/>
    <n v="131"/>
    <n v="100"/>
    <x v="0"/>
    <n v="100"/>
    <m/>
    <n v="14"/>
    <x v="0"/>
    <x v="1"/>
    <s v="Error"/>
    <x v="1"/>
    <x v="1"/>
  </r>
  <r>
    <x v="11"/>
    <s v="Sunsilk Lusciously Thick &amp; Long Shampoo"/>
    <s v="Sunsilk Lusciously Thick &amp; Long Shampoo"/>
    <n v="55500"/>
    <n v="555"/>
    <n v="6"/>
    <n v="6"/>
    <n v="52100"/>
    <n v="521"/>
    <n v="650"/>
    <x v="0"/>
    <n v="650"/>
    <m/>
    <n v="34"/>
    <x v="0"/>
    <x v="2"/>
    <s v="Match"/>
    <x v="1"/>
    <x v="0"/>
  </r>
  <r>
    <x v="11"/>
    <s v="Mamaearth Skin Correct Face Serum"/>
    <s v="Mamaearth Skin Correct Face Serum"/>
    <n v="59900"/>
    <n v="599"/>
    <n v="15"/>
    <n v="1"/>
    <n v="50900"/>
    <n v="509"/>
    <n v="30"/>
    <x v="0"/>
    <n v="30"/>
    <m/>
    <n v="90"/>
    <x v="1"/>
    <x v="2"/>
    <s v="Match"/>
    <x v="1"/>
    <x v="1"/>
  </r>
  <r>
    <x v="11"/>
    <s v="Chik Hairfall Prevent Egg Shampoo"/>
    <s v="Chik Hairfall Prevent Egg Shampoo"/>
    <n v="17800"/>
    <n v="178"/>
    <n v="0"/>
    <n v="6"/>
    <n v="17800"/>
    <n v="178"/>
    <n v="340"/>
    <x v="0"/>
    <n v="340"/>
    <m/>
    <n v="0"/>
    <x v="0"/>
    <x v="2"/>
    <s v="Match"/>
    <x v="2"/>
    <x v="2"/>
  </r>
  <r>
    <x v="11"/>
    <s v="Pantene Silky Smooth Care Shampoo"/>
    <s v="Pantene Silky Smooth Care Shampoo"/>
    <n v="22500"/>
    <n v="225"/>
    <n v="6"/>
    <n v="3"/>
    <n v="21000"/>
    <n v="210"/>
    <n v="340"/>
    <x v="0"/>
    <n v="340"/>
    <m/>
    <n v="15"/>
    <x v="0"/>
    <x v="2"/>
    <s v="Error"/>
    <x v="1"/>
    <x v="2"/>
  </r>
  <r>
    <x v="11"/>
    <s v="Garnier Skin Naturals, Micellar Cleansing Water"/>
    <s v="Garnier Skin Naturals, Micellar Cleansing Water"/>
    <n v="19900"/>
    <n v="199"/>
    <n v="5"/>
    <n v="4"/>
    <n v="18900"/>
    <n v="189"/>
    <n v="125"/>
    <x v="0"/>
    <n v="125"/>
    <m/>
    <n v="10"/>
    <x v="0"/>
    <x v="2"/>
    <s v="Match"/>
    <x v="1"/>
    <x v="2"/>
  </r>
  <r>
    <x v="11"/>
    <s v="Set Wet Swag Avatar Deodorant &amp; Body Spray Perfume For Men"/>
    <s v="Set Wet Swag Avatar Deodorant &amp; Body Spray Perfume For Men"/>
    <n v="19900"/>
    <n v="199"/>
    <n v="0"/>
    <n v="1"/>
    <n v="19900"/>
    <n v="199"/>
    <n v="150"/>
    <x v="0"/>
    <n v="150"/>
    <m/>
    <n v="0"/>
    <x v="1"/>
    <x v="2"/>
    <s v="Match"/>
    <x v="2"/>
    <x v="2"/>
  </r>
  <r>
    <x v="11"/>
    <s v="Pampers All Round Protection Pants - Medium"/>
    <s v="Pampers All Round Protection Pants - Medium"/>
    <n v="69900"/>
    <n v="699"/>
    <n v="17"/>
    <n v="6"/>
    <n v="57500"/>
    <n v="575"/>
    <n v="50"/>
    <x v="0"/>
    <n v="50"/>
    <m/>
    <n v="124"/>
    <x v="0"/>
    <x v="2"/>
    <s v="Error"/>
    <x v="0"/>
    <x v="1"/>
  </r>
  <r>
    <x v="11"/>
    <s v="Set Wet Deodrant Charm Avatar"/>
    <s v="Set Wet Deodrant Charm Avatar"/>
    <n v="19900"/>
    <n v="199"/>
    <n v="0"/>
    <n v="1"/>
    <n v="19900"/>
    <n v="199"/>
    <n v="150"/>
    <x v="0"/>
    <n v="150"/>
    <m/>
    <n v="0"/>
    <x v="1"/>
    <x v="2"/>
    <s v="Match"/>
    <x v="2"/>
    <x v="2"/>
  </r>
  <r>
    <x v="11"/>
    <s v="Nupur Heena Mehandi"/>
    <s v="Nupur Heena Mehandi"/>
    <n v="19900"/>
    <n v="199"/>
    <n v="0"/>
    <n v="6"/>
    <n v="19900"/>
    <n v="199"/>
    <n v="500"/>
    <x v="0"/>
    <n v="500"/>
    <m/>
    <n v="0"/>
    <x v="0"/>
    <x v="2"/>
    <s v="Match"/>
    <x v="2"/>
    <x v="2"/>
  </r>
  <r>
    <x v="11"/>
    <s v="Head &amp; Shoulders 2-in-1 Active Protect Shampoo"/>
    <s v="Head &amp; Shoulders 2-in-1 Active Protect Shampoo"/>
    <n v="37500"/>
    <n v="375"/>
    <n v="9"/>
    <n v="6"/>
    <n v="33800"/>
    <n v="338"/>
    <n v="340"/>
    <x v="0"/>
    <n v="340"/>
    <m/>
    <n v="37"/>
    <x v="0"/>
    <x v="2"/>
    <s v="Error"/>
    <x v="1"/>
    <x v="2"/>
  </r>
  <r>
    <x v="11"/>
    <s v="Gillette Mach 3 Turbo Cartridges"/>
    <s v="Gillette Mach 3 Turbo Cartridges"/>
    <n v="64900"/>
    <n v="649"/>
    <n v="10"/>
    <n v="6"/>
    <n v="57800"/>
    <n v="578"/>
    <n v="232"/>
    <x v="0"/>
    <n v="4"/>
    <m/>
    <n v="71"/>
    <x v="0"/>
    <x v="2"/>
    <s v="Error"/>
    <x v="1"/>
    <x v="2"/>
  </r>
  <r>
    <x v="11"/>
    <s v="TRESemme Smooth And Shine Conditioner"/>
    <s v="TRESemme Smooth And Shine Conditioner"/>
    <n v="21000"/>
    <n v="210"/>
    <n v="13"/>
    <n v="1"/>
    <n v="18200"/>
    <n v="182"/>
    <n v="190"/>
    <x v="0"/>
    <n v="190"/>
    <m/>
    <n v="28"/>
    <x v="1"/>
    <x v="2"/>
    <s v="Match"/>
    <x v="1"/>
    <x v="2"/>
  </r>
  <r>
    <x v="11"/>
    <s v="Bombay Shaving Company Sensitive Cartridges"/>
    <s v="Bombay Shaving Company Sensitive Cartridges"/>
    <n v="37500"/>
    <n v="375"/>
    <n v="0"/>
    <n v="2"/>
    <n v="37500"/>
    <n v="375"/>
    <n v="116"/>
    <x v="0"/>
    <n v="2"/>
    <m/>
    <n v="0"/>
    <x v="1"/>
    <x v="2"/>
    <s v="Match"/>
    <x v="2"/>
    <x v="2"/>
  </r>
  <r>
    <x v="11"/>
    <s v="Himalaya Baby Lotion"/>
    <s v="Himalaya Baby Lotion"/>
    <n v="30000"/>
    <n v="300"/>
    <n v="12"/>
    <n v="1"/>
    <n v="26400"/>
    <n v="264"/>
    <n v="400"/>
    <x v="0"/>
    <n v="400"/>
    <m/>
    <n v="36"/>
    <x v="1"/>
    <x v="2"/>
    <s v="Match"/>
    <x v="1"/>
    <x v="2"/>
  </r>
  <r>
    <x v="11"/>
    <s v="Old Spice Lime Lather Shaving Cream"/>
    <s v="Old Spice Lime Lather Shaving Cream"/>
    <n v="7500"/>
    <n v="75"/>
    <n v="0"/>
    <n v="6"/>
    <n v="7500"/>
    <n v="75"/>
    <n v="70"/>
    <x v="0"/>
    <n v="70"/>
    <m/>
    <n v="0"/>
    <x v="0"/>
    <x v="1"/>
    <s v="Match"/>
    <x v="2"/>
    <x v="1"/>
  </r>
  <r>
    <x v="11"/>
    <s v="Colgate Sensitive Plus Anticavity Toothpaste"/>
    <s v="Colgate Sensitive Plus Anticavity Toothpaste"/>
    <n v="14000"/>
    <n v="140"/>
    <n v="10"/>
    <n v="6"/>
    <n v="12600"/>
    <n v="126"/>
    <n v="70"/>
    <x v="0"/>
    <n v="70"/>
    <m/>
    <n v="14"/>
    <x v="0"/>
    <x v="1"/>
    <s v="Match"/>
    <x v="1"/>
    <x v="1"/>
  </r>
  <r>
    <x v="11"/>
    <s v="Colgate Toothpaste For Kids Motu Oatlu"/>
    <s v="Colgate Toothpaste For Kids Motu Oatlu"/>
    <n v="9300"/>
    <n v="93"/>
    <n v="0"/>
    <n v="6"/>
    <n v="9300"/>
    <n v="93"/>
    <n v="80"/>
    <x v="0"/>
    <n v="80"/>
    <m/>
    <n v="0"/>
    <x v="0"/>
    <x v="1"/>
    <s v="Match"/>
    <x v="2"/>
    <x v="1"/>
  </r>
  <r>
    <x v="11"/>
    <s v="Pantene Total Damage Care Shampoo"/>
    <s v="Pantene Total Damage Care Shampoo"/>
    <n v="12000"/>
    <n v="120"/>
    <n v="0"/>
    <n v="6"/>
    <n v="12000"/>
    <n v="120"/>
    <n v="180"/>
    <x v="0"/>
    <n v="180"/>
    <m/>
    <n v="0"/>
    <x v="0"/>
    <x v="1"/>
    <s v="Match"/>
    <x v="2"/>
    <x v="2"/>
  </r>
  <r>
    <x v="11"/>
    <s v="Himalaya Moisturising Aloe Vera Facial Wipes"/>
    <s v="Himalaya Moisturising Aloe Vera Facial Wipes"/>
    <n v="10000"/>
    <n v="100"/>
    <n v="10"/>
    <n v="6"/>
    <n v="9000"/>
    <n v="90"/>
    <n v="25"/>
    <x v="0"/>
    <n v="25"/>
    <m/>
    <n v="10"/>
    <x v="0"/>
    <x v="1"/>
    <s v="Match"/>
    <x v="1"/>
    <x v="1"/>
  </r>
  <r>
    <x v="11"/>
    <s v="Savlon Moisture Shield Hand Wash"/>
    <s v="Savlon Moisture Shield Hand Wash"/>
    <n v="6900"/>
    <n v="69"/>
    <n v="0"/>
    <n v="5"/>
    <n v="6900"/>
    <n v="69"/>
    <n v="200"/>
    <x v="0"/>
    <n v="200"/>
    <m/>
    <n v="0"/>
    <x v="0"/>
    <x v="1"/>
    <s v="Match"/>
    <x v="2"/>
    <x v="2"/>
  </r>
  <r>
    <x v="11"/>
    <s v="Pampers Active Baby Diapers New Born Extra Small"/>
    <s v="Pampers Active Baby Diapers New Born Extra Small"/>
    <n v="36000"/>
    <n v="360"/>
    <n v="10"/>
    <n v="6"/>
    <n v="32400"/>
    <n v="324"/>
    <n v="24"/>
    <x v="0"/>
    <n v="24"/>
    <m/>
    <n v="36"/>
    <x v="0"/>
    <x v="2"/>
    <s v="Match"/>
    <x v="1"/>
    <x v="1"/>
  </r>
  <r>
    <x v="11"/>
    <s v="Himalaya Anti Dandruff Shampoo"/>
    <s v="Himalaya Anti Dandruff Shampoo"/>
    <n v="26000"/>
    <n v="260"/>
    <n v="18"/>
    <n v="1"/>
    <n v="21300"/>
    <n v="213"/>
    <n v="400"/>
    <x v="0"/>
    <n v="400"/>
    <m/>
    <n v="47"/>
    <x v="1"/>
    <x v="2"/>
    <s v="Match"/>
    <x v="0"/>
    <x v="2"/>
  </r>
  <r>
    <x v="11"/>
    <s v="Himalaya Anti Hair Fall Shampoo"/>
    <s v="Himalaya Anti Hair Fall Shampoo"/>
    <n v="49000"/>
    <n v="490"/>
    <n v="25"/>
    <n v="4"/>
    <n v="36700"/>
    <n v="367"/>
    <n v="700"/>
    <x v="0"/>
    <n v="700"/>
    <m/>
    <n v="123"/>
    <x v="0"/>
    <x v="2"/>
    <s v="Match"/>
    <x v="0"/>
    <x v="0"/>
  </r>
  <r>
    <x v="11"/>
    <s v="Johnson's Baby Oil"/>
    <s v="Johnson's Baby Oil"/>
    <n v="20000"/>
    <n v="200"/>
    <n v="0"/>
    <n v="6"/>
    <n v="20000"/>
    <n v="200"/>
    <n v="200"/>
    <x v="0"/>
    <n v="200"/>
    <m/>
    <n v="0"/>
    <x v="0"/>
    <x v="2"/>
    <s v="Match"/>
    <x v="2"/>
    <x v="2"/>
  </r>
  <r>
    <x v="11"/>
    <s v="Vaseline Intensive Care Deep Moisture Body Lotion"/>
    <s v="Vaseline Intensive Care Deep Moisture Body Lotion"/>
    <n v="32500"/>
    <n v="325"/>
    <n v="0"/>
    <n v="4"/>
    <n v="32500"/>
    <n v="325"/>
    <n v="400"/>
    <x v="0"/>
    <n v="400"/>
    <m/>
    <n v="0"/>
    <x v="0"/>
    <x v="2"/>
    <s v="Match"/>
    <x v="2"/>
    <x v="2"/>
  </r>
  <r>
    <x v="11"/>
    <s v="L'Oreal Paris Dream Lengths Conditioner"/>
    <s v="L'Oreal Paris Dream Lengths Conditioner"/>
    <n v="19900"/>
    <n v="199"/>
    <n v="0"/>
    <n v="1"/>
    <n v="19900"/>
    <n v="199"/>
    <n v="193"/>
    <x v="0"/>
    <n v="193"/>
    <m/>
    <n v="0"/>
    <x v="1"/>
    <x v="2"/>
    <s v="Match"/>
    <x v="2"/>
    <x v="2"/>
  </r>
  <r>
    <x v="11"/>
    <s v="Nivea Soft Light Moisturizing Cream"/>
    <s v="Nivea Soft Light Moisturizing Cream"/>
    <n v="18500"/>
    <n v="185"/>
    <n v="15"/>
    <n v="6"/>
    <n v="15700"/>
    <n v="157"/>
    <n v="100"/>
    <x v="0"/>
    <n v="100"/>
    <m/>
    <n v="28"/>
    <x v="0"/>
    <x v="2"/>
    <s v="Match"/>
    <x v="1"/>
    <x v="1"/>
  </r>
  <r>
    <x v="11"/>
    <s v="Whisper Ultra Soft XL+ Sanitary Pads"/>
    <s v="Whisper Ultra Soft XL+ Sanitary Pads"/>
    <n v="55500"/>
    <n v="555"/>
    <n v="0"/>
    <n v="1"/>
    <n v="55500"/>
    <n v="555"/>
    <n v="60"/>
    <x v="0"/>
    <n v="60"/>
    <m/>
    <n v="0"/>
    <x v="1"/>
    <x v="2"/>
    <s v="Match"/>
    <x v="2"/>
    <x v="1"/>
  </r>
  <r>
    <x v="11"/>
    <s v="Palmolive Feel The Massage Shower Gel"/>
    <s v="Palmolive Feel The Massage Shower Gel"/>
    <n v="24900"/>
    <n v="249"/>
    <n v="20"/>
    <n v="6"/>
    <n v="19900"/>
    <n v="199"/>
    <n v="250"/>
    <x v="0"/>
    <n v="250"/>
    <m/>
    <n v="50"/>
    <x v="0"/>
    <x v="2"/>
    <s v="Match"/>
    <x v="0"/>
    <x v="2"/>
  </r>
  <r>
    <x v="11"/>
    <s v="L'Oreal Paris Dream Lengths Conditioner"/>
    <s v="L'Oreal Paris Dream Lengths Conditioner"/>
    <n v="20900"/>
    <n v="209"/>
    <n v="0"/>
    <n v="3"/>
    <n v="20900"/>
    <n v="209"/>
    <n v="193"/>
    <x v="0"/>
    <n v="193"/>
    <m/>
    <n v="0"/>
    <x v="0"/>
    <x v="2"/>
    <s v="Match"/>
    <x v="2"/>
    <x v="2"/>
  </r>
  <r>
    <x v="11"/>
    <s v="Head &amp; Shoulders Anti-Dandruff Smooth &amp; Silky Shampoo"/>
    <s v="Head &amp; Shoulders Anti-Dandruff Smooth &amp; Silky Shampoo"/>
    <n v="28500"/>
    <n v="285"/>
    <n v="6"/>
    <n v="6"/>
    <n v="26600"/>
    <n v="266"/>
    <n v="340"/>
    <x v="0"/>
    <n v="340"/>
    <m/>
    <n v="19"/>
    <x v="0"/>
    <x v="2"/>
    <s v="Error"/>
    <x v="1"/>
    <x v="2"/>
  </r>
  <r>
    <x v="11"/>
    <s v="Mamaearth Moisturizing Baby Bath Soap"/>
    <s v="Mamaearth Moisturizing Baby Bath Soap"/>
    <n v="24900"/>
    <n v="249"/>
    <n v="0"/>
    <n v="4"/>
    <n v="24900"/>
    <n v="249"/>
    <n v="150"/>
    <x v="0"/>
    <n v="150"/>
    <m/>
    <n v="0"/>
    <x v="0"/>
    <x v="2"/>
    <s v="Match"/>
    <x v="2"/>
    <x v="2"/>
  </r>
  <r>
    <x v="11"/>
    <s v="Listerine Original Mouthwash"/>
    <s v="Listerine Original Mouthwash"/>
    <n v="15000"/>
    <n v="150"/>
    <n v="10"/>
    <n v="6"/>
    <n v="13500"/>
    <n v="135"/>
    <n v="250"/>
    <x v="0"/>
    <n v="250"/>
    <m/>
    <n v="15"/>
    <x v="0"/>
    <x v="1"/>
    <s v="Match"/>
    <x v="1"/>
    <x v="2"/>
  </r>
  <r>
    <x v="11"/>
    <s v="Himalaya Gentle Baby Shampoo"/>
    <s v="Himalaya Gentle Baby Shampoo"/>
    <n v="17000"/>
    <n v="170"/>
    <n v="14"/>
    <n v="6"/>
    <n v="14600"/>
    <n v="146"/>
    <n v="200"/>
    <x v="0"/>
    <n v="200"/>
    <m/>
    <n v="24"/>
    <x v="0"/>
    <x v="1"/>
    <s v="Match"/>
    <x v="1"/>
    <x v="2"/>
  </r>
  <r>
    <x v="11"/>
    <s v="Dove Dryness Care Shampoo"/>
    <s v="Dove Dryness Care Shampoo"/>
    <n v="26800"/>
    <n v="268"/>
    <n v="5"/>
    <n v="1"/>
    <n v="25200"/>
    <n v="252"/>
    <n v="340"/>
    <x v="0"/>
    <n v="340"/>
    <m/>
    <n v="16"/>
    <x v="1"/>
    <x v="2"/>
    <s v="Error"/>
    <x v="1"/>
    <x v="2"/>
  </r>
  <r>
    <x v="11"/>
    <s v="Dove Hair Fall Rescue Shampoo"/>
    <s v="Dove Hair Fall Rescue Shampoo"/>
    <n v="28000"/>
    <n v="280"/>
    <n v="15"/>
    <n v="6"/>
    <n v="23600"/>
    <n v="236"/>
    <n v="340"/>
    <x v="0"/>
    <n v="340"/>
    <m/>
    <n v="44"/>
    <x v="0"/>
    <x v="2"/>
    <s v="Error"/>
    <x v="1"/>
    <x v="2"/>
  </r>
  <r>
    <x v="11"/>
    <s v="Head &amp; Shoulders Anti Dandruff Shampoo Cool Menthol"/>
    <s v="Head &amp; Shoulders Anti Dandruff Shampoo Cool Menthol"/>
    <n v="29500"/>
    <n v="295"/>
    <n v="9"/>
    <n v="6"/>
    <n v="26600"/>
    <n v="266"/>
    <n v="340"/>
    <x v="0"/>
    <n v="340"/>
    <m/>
    <n v="29"/>
    <x v="0"/>
    <x v="2"/>
    <s v="Error"/>
    <x v="1"/>
    <x v="2"/>
  </r>
  <r>
    <x v="11"/>
    <s v="Bombay Shaving Company Defender Razor"/>
    <s v="Bombay Shaving Company Defender Razor"/>
    <n v="34500"/>
    <n v="345"/>
    <n v="0"/>
    <n v="6"/>
    <n v="34500"/>
    <n v="345"/>
    <n v="58"/>
    <x v="0"/>
    <n v="1"/>
    <m/>
    <n v="0"/>
    <x v="0"/>
    <x v="2"/>
    <s v="Match"/>
    <x v="2"/>
    <x v="1"/>
  </r>
  <r>
    <x v="11"/>
    <s v="Head &amp; Shoulders Shampoo + Conditioner - 2-In-1, Cool Menthol"/>
    <s v="Head &amp; Shoulders Shampoo + Conditioner - 2-In-1, Cool Menthol"/>
    <n v="36500"/>
    <n v="365"/>
    <n v="0"/>
    <n v="1"/>
    <n v="36500"/>
    <n v="365"/>
    <n v="340"/>
    <x v="0"/>
    <n v="340"/>
    <m/>
    <n v="0"/>
    <x v="1"/>
    <x v="2"/>
    <s v="Match"/>
    <x v="2"/>
    <x v="2"/>
  </r>
  <r>
    <x v="11"/>
    <s v="Himalaya Baby Nourishing Massage Oil"/>
    <s v="Himalaya Baby Nourishing Massage Oil"/>
    <n v="20000"/>
    <n v="200"/>
    <n v="20"/>
    <n v="2"/>
    <n v="16000"/>
    <n v="160"/>
    <n v="200"/>
    <x v="0"/>
    <n v="250"/>
    <m/>
    <n v="40"/>
    <x v="1"/>
    <x v="2"/>
    <s v="Match"/>
    <x v="0"/>
    <x v="2"/>
  </r>
  <r>
    <x v="11"/>
    <s v="Himalaya Baby Powder"/>
    <s v="Himalaya Baby Powder"/>
    <n v="23500"/>
    <n v="235"/>
    <n v="20"/>
    <n v="6"/>
    <n v="18800"/>
    <n v="188"/>
    <n v="400"/>
    <x v="0"/>
    <n v="400"/>
    <m/>
    <n v="47"/>
    <x v="0"/>
    <x v="2"/>
    <s v="Match"/>
    <x v="0"/>
    <x v="2"/>
  </r>
  <r>
    <x v="11"/>
    <s v="Fogg Paradise Fragrant Body Spray For Women"/>
    <s v="Fogg Paradise Fragrant Body Spray For Women"/>
    <n v="25000"/>
    <n v="250"/>
    <n v="0"/>
    <n v="6"/>
    <n v="25000"/>
    <n v="250"/>
    <n v="150"/>
    <x v="0"/>
    <n v="150"/>
    <m/>
    <n v="0"/>
    <x v="0"/>
    <x v="2"/>
    <s v="Match"/>
    <x v="2"/>
    <x v="2"/>
  </r>
  <r>
    <x v="11"/>
    <s v="Revive Revive Liquid"/>
    <s v="Revive Revive Liquid"/>
    <n v="7100"/>
    <n v="71"/>
    <n v="0"/>
    <n v="6"/>
    <n v="7100"/>
    <n v="71"/>
    <n v="200"/>
    <x v="0"/>
    <n v="200"/>
    <m/>
    <n v="0"/>
    <x v="0"/>
    <x v="1"/>
    <s v="Match"/>
    <x v="2"/>
    <x v="2"/>
  </r>
  <r>
    <x v="11"/>
    <s v="Pantene Hairfall Control Conditioner"/>
    <s v="Pantene Hairfall Control Conditioner"/>
    <n v="19000"/>
    <n v="190"/>
    <n v="6"/>
    <n v="6"/>
    <n v="17800"/>
    <n v="178"/>
    <n v="200"/>
    <x v="0"/>
    <n v="200"/>
    <m/>
    <n v="12"/>
    <x v="0"/>
    <x v="2"/>
    <s v="Match"/>
    <x v="1"/>
    <x v="2"/>
  </r>
  <r>
    <x v="11"/>
    <s v="Mamaearth Vitamin C Face Toner"/>
    <s v="Mamaearth Vitamin C Face Toner"/>
    <n v="39900"/>
    <n v="399"/>
    <n v="0"/>
    <n v="1"/>
    <n v="39900"/>
    <n v="399"/>
    <n v="200"/>
    <x v="0"/>
    <n v="200"/>
    <m/>
    <n v="0"/>
    <x v="1"/>
    <x v="2"/>
    <s v="Match"/>
    <x v="2"/>
    <x v="2"/>
  </r>
  <r>
    <x v="11"/>
    <s v="Himalaya Diaper Rash Cream"/>
    <s v="Himalaya Diaper Rash Cream"/>
    <n v="8000"/>
    <n v="80"/>
    <n v="10"/>
    <n v="2"/>
    <n v="7200"/>
    <n v="72"/>
    <n v="20"/>
    <x v="0"/>
    <n v="20"/>
    <m/>
    <n v="8"/>
    <x v="1"/>
    <x v="1"/>
    <s v="Match"/>
    <x v="1"/>
    <x v="1"/>
  </r>
  <r>
    <x v="11"/>
    <s v="Fogg Royal Fragrance Spray"/>
    <s v="Fogg Royal Fragrance Spray"/>
    <n v="23000"/>
    <n v="230"/>
    <n v="0"/>
    <n v="4"/>
    <n v="23000"/>
    <n v="230"/>
    <n v="150"/>
    <x v="0"/>
    <n v="120"/>
    <m/>
    <n v="0"/>
    <x v="0"/>
    <x v="2"/>
    <s v="Match"/>
    <x v="2"/>
    <x v="2"/>
  </r>
  <r>
    <x v="11"/>
    <s v="Dove Pink Rosa Beauty Bathing Bar"/>
    <s v="Dove Pink Rosa Beauty Bathing Bar"/>
    <n v="24500"/>
    <n v="245"/>
    <n v="9"/>
    <n v="6"/>
    <n v="22100"/>
    <n v="221"/>
    <n v="100"/>
    <x v="0"/>
    <n v="100"/>
    <m/>
    <n v="24"/>
    <x v="0"/>
    <x v="2"/>
    <s v="Error"/>
    <x v="1"/>
    <x v="1"/>
  </r>
  <r>
    <x v="11"/>
    <s v="Dove Dryness Care Conditioner Frizzy &amp; Dry Hair"/>
    <s v="Dove Dryness Care Conditioner Frizzy &amp; Dry Hair"/>
    <n v="9000"/>
    <n v="90"/>
    <n v="6"/>
    <n v="4"/>
    <n v="8400"/>
    <n v="84"/>
    <n v="80"/>
    <x v="0"/>
    <n v="80"/>
    <m/>
    <n v="6"/>
    <x v="0"/>
    <x v="1"/>
    <s v="Error"/>
    <x v="1"/>
    <x v="1"/>
  </r>
  <r>
    <x v="11"/>
    <s v="Dettol Original Liquid Handwash Refill"/>
    <s v="Dettol Original Liquid Handwash Refill"/>
    <n v="10900"/>
    <n v="109"/>
    <n v="3"/>
    <n v="0"/>
    <n v="10500"/>
    <n v="105"/>
    <n v="750"/>
    <x v="1"/>
    <n v="750"/>
    <m/>
    <n v="4"/>
    <x v="2"/>
    <x v="1"/>
    <s v="Error"/>
    <x v="1"/>
    <x v="0"/>
  </r>
  <r>
    <x v="11"/>
    <s v="Parachute 100% Pure Coconut Oil"/>
    <s v="Parachute 100% Pure Coconut Oil"/>
    <n v="12300"/>
    <n v="123"/>
    <n v="0"/>
    <n v="0"/>
    <n v="12300"/>
    <n v="123"/>
    <n v="300"/>
    <x v="1"/>
    <n v="300"/>
    <m/>
    <n v="0"/>
    <x v="2"/>
    <x v="1"/>
    <s v="Match"/>
    <x v="2"/>
    <x v="2"/>
  </r>
  <r>
    <x v="11"/>
    <s v="Stayfree Secure Cottony Soft Cover Sanitary Pad (Regular) with Wings"/>
    <s v="Stayfree Secure Cottony Soft Cover Sanitary Pad (Regular) with Wings"/>
    <n v="3000"/>
    <n v="30"/>
    <n v="3"/>
    <n v="0"/>
    <n v="2900"/>
    <n v="29"/>
    <n v="406"/>
    <x v="1"/>
    <n v="7"/>
    <m/>
    <n v="1"/>
    <x v="2"/>
    <x v="0"/>
    <s v="Match"/>
    <x v="1"/>
    <x v="2"/>
  </r>
  <r>
    <x v="11"/>
    <s v="Dabur Gulabari Premium Rose Water"/>
    <s v="Dabur Gulabari Premium Rose Water"/>
    <n v="4800"/>
    <n v="48"/>
    <n v="2"/>
    <n v="0"/>
    <n v="4700"/>
    <n v="47"/>
    <n v="120"/>
    <x v="1"/>
    <n v="120"/>
    <m/>
    <n v="1"/>
    <x v="2"/>
    <x v="0"/>
    <s v="Match"/>
    <x v="1"/>
    <x v="2"/>
  </r>
  <r>
    <x v="11"/>
    <s v="Parachute Advansed Gold Coconut Hair Oil"/>
    <s v="Parachute Advansed Gold Coconut Hair Oil"/>
    <n v="21500"/>
    <n v="215"/>
    <n v="9"/>
    <n v="0"/>
    <n v="19400"/>
    <n v="194"/>
    <n v="400"/>
    <x v="1"/>
    <n v="400"/>
    <m/>
    <n v="21"/>
    <x v="2"/>
    <x v="2"/>
    <s v="Error"/>
    <x v="1"/>
    <x v="2"/>
  </r>
  <r>
    <x v="11"/>
    <s v="Closeup Everfresh+ Anti-Germ Gel Toothpaste Red Hot"/>
    <s v="Closeup Everfresh+ Anti-Germ Gel Toothpaste Red Hot"/>
    <n v="9000"/>
    <n v="90"/>
    <n v="10"/>
    <n v="0"/>
    <n v="8100"/>
    <n v="81"/>
    <n v="150"/>
    <x v="1"/>
    <n v="150"/>
    <m/>
    <n v="9"/>
    <x v="2"/>
    <x v="1"/>
    <s v="Match"/>
    <x v="1"/>
    <x v="2"/>
  </r>
  <r>
    <x v="11"/>
    <s v="Godrej No.1 Bathing Soap – Lime &amp; Aloe Vera"/>
    <s v="Godrej No.1 Bathing Soap – Lime &amp; Aloe Vera"/>
    <n v="10000"/>
    <n v="100"/>
    <n v="16"/>
    <n v="0"/>
    <n v="8400"/>
    <n v="84"/>
    <n v="500"/>
    <x v="1"/>
    <n v="100"/>
    <m/>
    <n v="16"/>
    <x v="2"/>
    <x v="1"/>
    <s v="Match"/>
    <x v="0"/>
    <x v="2"/>
  </r>
  <r>
    <x v="11"/>
    <s v="Sensodyne Sensitive Fresh Gel Toothpaste"/>
    <s v="Sensodyne Sensitive Fresh Gel Toothpaste"/>
    <n v="11500"/>
    <n v="115"/>
    <n v="7"/>
    <n v="0"/>
    <n v="10600"/>
    <n v="106"/>
    <n v="75"/>
    <x v="1"/>
    <n v="75"/>
    <m/>
    <n v="9"/>
    <x v="2"/>
    <x v="1"/>
    <s v="Error"/>
    <x v="1"/>
    <x v="1"/>
  </r>
  <r>
    <x v="11"/>
    <s v="Whisper Bindazzz Nights XL + Sanitary Pad"/>
    <s v="Whisper Bindazzz Nights XL + Sanitary Pad"/>
    <n v="9000"/>
    <n v="90"/>
    <n v="0"/>
    <n v="0"/>
    <n v="9000"/>
    <n v="90"/>
    <n v="406"/>
    <x v="1"/>
    <n v="7"/>
    <m/>
    <n v="0"/>
    <x v="2"/>
    <x v="1"/>
    <s v="Match"/>
    <x v="2"/>
    <x v="2"/>
  </r>
  <r>
    <x v="11"/>
    <s v="Whisper Choice Sanitary Pad"/>
    <s v="Whisper Choice Sanitary Pad"/>
    <n v="3200"/>
    <n v="32"/>
    <n v="9"/>
    <n v="0"/>
    <n v="2900"/>
    <n v="29"/>
    <n v="406"/>
    <x v="1"/>
    <n v="7"/>
    <m/>
    <n v="3"/>
    <x v="2"/>
    <x v="0"/>
    <s v="Match"/>
    <x v="1"/>
    <x v="2"/>
  </r>
  <r>
    <x v="11"/>
    <s v="Godrej No.1 Bathing Soap, Jasmine"/>
    <s v="Godrej No.1 Bathing Soap, Jasmine"/>
    <n v="8400"/>
    <n v="84"/>
    <n v="0"/>
    <n v="0"/>
    <n v="8400"/>
    <n v="84"/>
    <n v="400"/>
    <x v="1"/>
    <n v="100"/>
    <m/>
    <n v="0"/>
    <x v="2"/>
    <x v="1"/>
    <s v="Match"/>
    <x v="2"/>
    <x v="2"/>
  </r>
  <r>
    <x v="11"/>
    <s v="Gillette Venus Close &amp; Clean Razor"/>
    <s v="Gillette Venus Close &amp; Clean Razor"/>
    <n v="24900"/>
    <n v="249"/>
    <n v="7"/>
    <n v="0"/>
    <n v="23000"/>
    <n v="230"/>
    <n v="58"/>
    <x v="1"/>
    <n v="1"/>
    <m/>
    <n v="19"/>
    <x v="2"/>
    <x v="2"/>
    <s v="Error"/>
    <x v="1"/>
    <x v="1"/>
  </r>
  <r>
    <x v="11"/>
    <s v="Whisper Choice Regular Sanitary Pads"/>
    <s v="Whisper Choice Regular Sanitary Pads"/>
    <n v="9000"/>
    <n v="90"/>
    <n v="3"/>
    <n v="0"/>
    <n v="8700"/>
    <n v="87"/>
    <n v="58"/>
    <x v="1"/>
    <n v="20"/>
    <m/>
    <n v="3"/>
    <x v="2"/>
    <x v="1"/>
    <s v="Match"/>
    <x v="1"/>
    <x v="1"/>
  </r>
  <r>
    <x v="11"/>
    <s v="Stayfree Secure Dry Cover Extra Large Sanitary Pad"/>
    <s v="Stayfree Secure Dry Cover Extra Large Sanitary Pad"/>
    <n v="4200"/>
    <n v="42"/>
    <n v="2"/>
    <n v="0"/>
    <n v="4100"/>
    <n v="41"/>
    <n v="406"/>
    <x v="1"/>
    <n v="7"/>
    <m/>
    <n v="1"/>
    <x v="2"/>
    <x v="0"/>
    <s v="Match"/>
    <x v="1"/>
    <x v="2"/>
  </r>
  <r>
    <x v="11"/>
    <s v="Oxylife Natural Radiance 5 Creme Bleach - With Active Oxygen"/>
    <s v="Oxylife Natural Radiance 5 Creme Bleach - With Active Oxygen"/>
    <n v="8200"/>
    <n v="82"/>
    <n v="9"/>
    <n v="0"/>
    <n v="7400"/>
    <n v="74"/>
    <n v="27"/>
    <x v="1"/>
    <n v="27"/>
    <m/>
    <n v="8"/>
    <x v="2"/>
    <x v="1"/>
    <s v="Error"/>
    <x v="1"/>
    <x v="1"/>
  </r>
  <r>
    <x v="11"/>
    <s v="Clean &amp; Clear Morning Energy Lemon Face Wash"/>
    <s v="Clean &amp; Clear Morning Energy Lemon Face Wash"/>
    <n v="14500"/>
    <n v="145"/>
    <n v="9"/>
    <n v="0"/>
    <n v="13100"/>
    <n v="131"/>
    <n v="100"/>
    <x v="1"/>
    <n v="100"/>
    <m/>
    <n v="14"/>
    <x v="2"/>
    <x v="1"/>
    <s v="Error"/>
    <x v="1"/>
    <x v="1"/>
  </r>
  <r>
    <x v="11"/>
    <s v="Bajaj Almond Drops Hair Oil"/>
    <s v="Bajaj Almond Drops Hair Oil"/>
    <n v="6700"/>
    <n v="67"/>
    <n v="10"/>
    <n v="0"/>
    <n v="6000"/>
    <n v="60"/>
    <n v="100"/>
    <x v="1"/>
    <n v="100"/>
    <m/>
    <n v="7"/>
    <x v="2"/>
    <x v="1"/>
    <s v="Match"/>
    <x v="1"/>
    <x v="1"/>
  </r>
  <r>
    <x v="11"/>
    <s v="Bajaj Almond Drops Hair Oil Bottle"/>
    <s v="Bajaj Almond Drops Hair Oil Bottle"/>
    <n v="13000"/>
    <n v="130"/>
    <n v="7"/>
    <n v="0"/>
    <n v="12000"/>
    <n v="120"/>
    <n v="200"/>
    <x v="1"/>
    <n v="200"/>
    <m/>
    <n v="10"/>
    <x v="2"/>
    <x v="1"/>
    <s v="Error"/>
    <x v="1"/>
    <x v="2"/>
  </r>
  <r>
    <x v="11"/>
    <s v="Whisper Bindazzz Night Sanitary Pads XL Plus"/>
    <s v="Whisper Bindazzz Night Sanitary Pads XL Plus"/>
    <n v="18500"/>
    <n v="185"/>
    <n v="0"/>
    <n v="0"/>
    <n v="18500"/>
    <n v="185"/>
    <n v="870"/>
    <x v="1"/>
    <n v="15"/>
    <m/>
    <n v="0"/>
    <x v="2"/>
    <x v="2"/>
    <s v="Match"/>
    <x v="2"/>
    <x v="0"/>
  </r>
  <r>
    <x v="11"/>
    <s v="Godrej Cinthol Lime Refreshing Deo Soap"/>
    <s v="Godrej Cinthol Lime Refreshing Deo Soap"/>
    <n v="11600"/>
    <n v="116"/>
    <n v="0"/>
    <n v="0"/>
    <n v="11600"/>
    <n v="116"/>
    <n v="400"/>
    <x v="1"/>
    <n v="400"/>
    <m/>
    <n v="0"/>
    <x v="2"/>
    <x v="1"/>
    <s v="Match"/>
    <x v="2"/>
    <x v="2"/>
  </r>
  <r>
    <x v="11"/>
    <s v="MamyPoko Pants Standard Diapers, Extra Large (12 - 17 kg)"/>
    <s v="MamyPoko Pants Standard Diapers, Extra Large (12 - 17 kg)"/>
    <n v="39900"/>
    <n v="399"/>
    <n v="7"/>
    <n v="0"/>
    <n v="36900"/>
    <n v="369"/>
    <n v="26"/>
    <x v="1"/>
    <n v="26"/>
    <m/>
    <n v="30"/>
    <x v="2"/>
    <x v="2"/>
    <s v="Error"/>
    <x v="1"/>
    <x v="1"/>
  </r>
  <r>
    <x v="12"/>
    <s v="Surf Excel Stain Eraser"/>
    <s v="Surf Excel Stain Eraser"/>
    <n v="1800"/>
    <n v="18"/>
    <n v="0"/>
    <n v="1"/>
    <n v="1800"/>
    <n v="18"/>
    <n v="150"/>
    <x v="0"/>
    <n v="150"/>
    <m/>
    <n v="0"/>
    <x v="1"/>
    <x v="0"/>
    <s v="Match"/>
    <x v="2"/>
    <x v="2"/>
  </r>
  <r>
    <x v="12"/>
    <s v="Colin Glass and Surface Cleaner Liquid Spray Regular"/>
    <s v="Colin Glass and Surface Cleaner Liquid Spray Regular"/>
    <n v="9600"/>
    <n v="96"/>
    <n v="7"/>
    <n v="6"/>
    <n v="8900"/>
    <n v="89"/>
    <n v="500"/>
    <x v="0"/>
    <n v="500"/>
    <m/>
    <n v="7"/>
    <x v="0"/>
    <x v="1"/>
    <s v="Match"/>
    <x v="1"/>
    <x v="2"/>
  </r>
  <r>
    <x v="12"/>
    <s v="A1 Biodegradable Garbage Dustbin Bags"/>
    <s v="A1 Biodegradable Garbage Dustbin Bags"/>
    <n v="6900"/>
    <n v="69"/>
    <n v="0"/>
    <n v="6"/>
    <n v="6900"/>
    <n v="69"/>
    <n v="30"/>
    <x v="0"/>
    <n v="30"/>
    <m/>
    <n v="0"/>
    <x v="0"/>
    <x v="1"/>
    <s v="Match"/>
    <x v="2"/>
    <x v="1"/>
  </r>
  <r>
    <x v="12"/>
    <s v="Mortein Cockroach Killer Spray, Crawling insect killer with Deep-Reach Nozzle"/>
    <s v="Mortein Cockroach Killer Spray, Crawling insect killer with Deep-Reach Nozzle"/>
    <n v="18900"/>
    <n v="189"/>
    <n v="5"/>
    <n v="2"/>
    <n v="17900"/>
    <n v="179"/>
    <n v="425"/>
    <x v="0"/>
    <n v="425"/>
    <m/>
    <n v="10"/>
    <x v="1"/>
    <x v="2"/>
    <s v="Match"/>
    <x v="1"/>
    <x v="2"/>
  </r>
  <r>
    <x v="12"/>
    <s v="Pril Perfect Lime Dishwash Liquid"/>
    <s v="Pril Perfect Lime Dishwash Liquid"/>
    <n v="19000"/>
    <n v="190"/>
    <n v="7"/>
    <n v="4"/>
    <n v="17500"/>
    <n v="175"/>
    <n v="750"/>
    <x v="0"/>
    <n v="750"/>
    <m/>
    <n v="15"/>
    <x v="0"/>
    <x v="2"/>
    <s v="Error"/>
    <x v="1"/>
    <x v="0"/>
  </r>
  <r>
    <x v="12"/>
    <s v="Dettol Antiseptic Disinfectant Liquid"/>
    <s v="Dettol Antiseptic Disinfectant Liquid"/>
    <n v="6600"/>
    <n v="66"/>
    <n v="0"/>
    <n v="6"/>
    <n v="6600"/>
    <n v="66"/>
    <n v="125"/>
    <x v="0"/>
    <n v="125"/>
    <m/>
    <n v="0"/>
    <x v="0"/>
    <x v="1"/>
    <s v="Match"/>
    <x v="2"/>
    <x v="2"/>
  </r>
  <r>
    <x v="12"/>
    <s v="Godrej Aer Power Pocket Berry Rush"/>
    <s v="Godrej Aer Power Pocket Berry Rush"/>
    <n v="5500"/>
    <n v="55"/>
    <n v="0"/>
    <n v="3"/>
    <n v="5500"/>
    <n v="55"/>
    <n v="10"/>
    <x v="0"/>
    <n v="10"/>
    <m/>
    <n v="0"/>
    <x v="0"/>
    <x v="1"/>
    <s v="Match"/>
    <x v="2"/>
    <x v="1"/>
  </r>
  <r>
    <x v="12"/>
    <s v="Hit Cockroach Killer Spray"/>
    <s v="Hit Cockroach Killer Spray"/>
    <n v="10100"/>
    <n v="101"/>
    <n v="2"/>
    <n v="4"/>
    <n v="9800"/>
    <n v="98"/>
    <n v="200"/>
    <x v="0"/>
    <n v="200"/>
    <m/>
    <n v="3"/>
    <x v="0"/>
    <x v="1"/>
    <s v="Error"/>
    <x v="1"/>
    <x v="2"/>
  </r>
  <r>
    <x v="12"/>
    <s v="Vim Dishwash Liquid Gel Lemon"/>
    <s v="Vim Dishwash Liquid Gel Lemon"/>
    <n v="18500"/>
    <n v="185"/>
    <n v="5"/>
    <n v="1"/>
    <n v="17500"/>
    <n v="175"/>
    <n v="750"/>
    <x v="0"/>
    <n v="750"/>
    <m/>
    <n v="10"/>
    <x v="1"/>
    <x v="2"/>
    <s v="Match"/>
    <x v="1"/>
    <x v="0"/>
  </r>
  <r>
    <x v="12"/>
    <s v="Harpic Disinfectant Toilet Cleaner Liquid, Original - 1 L"/>
    <s v="Harpic Disinfectant Toilet Cleaner Liquid, Original - 1 L"/>
    <n v="17800"/>
    <n v="178"/>
    <n v="0"/>
    <n v="6"/>
    <n v="17800"/>
    <n v="178"/>
    <n v="1000"/>
    <x v="0"/>
    <n v="1"/>
    <m/>
    <n v="0"/>
    <x v="0"/>
    <x v="2"/>
    <s v="Match"/>
    <x v="2"/>
    <x v="0"/>
  </r>
  <r>
    <x v="12"/>
    <s v="Odomos Mosquito Repellent Cream"/>
    <s v="Odomos Mosquito Repellent Cream"/>
    <n v="5000"/>
    <n v="50"/>
    <n v="8"/>
    <n v="6"/>
    <n v="4600"/>
    <n v="46"/>
    <n v="50"/>
    <x v="0"/>
    <n v="50"/>
    <m/>
    <n v="4"/>
    <x v="0"/>
    <x v="0"/>
    <s v="Match"/>
    <x v="1"/>
    <x v="1"/>
  </r>
  <r>
    <x v="12"/>
    <s v="Harpic Disinfectant Bathroom Cleaner Liquid Lemon"/>
    <s v="Harpic Disinfectant Bathroom Cleaner Liquid Lemon"/>
    <n v="18900"/>
    <n v="189"/>
    <n v="5"/>
    <n v="6"/>
    <n v="17900"/>
    <n v="179"/>
    <n v="1000"/>
    <x v="0"/>
    <n v="1"/>
    <m/>
    <n v="10"/>
    <x v="0"/>
    <x v="2"/>
    <s v="Match"/>
    <x v="1"/>
    <x v="0"/>
  </r>
  <r>
    <x v="12"/>
    <s v="Eveready AA pack of 10"/>
    <s v="Eveready AA pack of 10"/>
    <n v="15000"/>
    <n v="150"/>
    <n v="4"/>
    <n v="6"/>
    <n v="14300"/>
    <n v="143"/>
    <n v="580"/>
    <x v="0"/>
    <n v="10"/>
    <m/>
    <n v="7"/>
    <x v="0"/>
    <x v="1"/>
    <s v="Error"/>
    <x v="1"/>
    <x v="0"/>
  </r>
  <r>
    <x v="12"/>
    <s v="Cherry Blossom Liquid Wax Polish"/>
    <s v="Cherry Blossom Liquid Wax Polish"/>
    <n v="9800"/>
    <n v="98"/>
    <n v="5"/>
    <n v="6"/>
    <n v="9300"/>
    <n v="93"/>
    <n v="75"/>
    <x v="0"/>
    <n v="75"/>
    <m/>
    <n v="5"/>
    <x v="0"/>
    <x v="1"/>
    <s v="Match"/>
    <x v="1"/>
    <x v="1"/>
  </r>
  <r>
    <x v="12"/>
    <s v="Gala Scrubber Cleaner Home Everyday Scrub"/>
    <s v="Gala Scrubber Cleaner Home Everyday Scrub"/>
    <n v="3500"/>
    <n v="35"/>
    <n v="2"/>
    <n v="6"/>
    <n v="3400"/>
    <n v="34"/>
    <n v="58"/>
    <x v="0"/>
    <n v="1"/>
    <m/>
    <n v="1"/>
    <x v="0"/>
    <x v="0"/>
    <s v="Error"/>
    <x v="1"/>
    <x v="1"/>
  </r>
  <r>
    <x v="12"/>
    <s v="Hit Flower Lime Fragrance Insect Killer Spray"/>
    <s v="Hit Flower Lime Fragrance Insect Killer Spray"/>
    <n v="18200"/>
    <n v="182"/>
    <n v="3"/>
    <n v="6"/>
    <n v="17600"/>
    <n v="176"/>
    <n v="400"/>
    <x v="0"/>
    <n v="400"/>
    <m/>
    <n v="6"/>
    <x v="0"/>
    <x v="2"/>
    <s v="Match"/>
    <x v="1"/>
    <x v="2"/>
  </r>
  <r>
    <x v="12"/>
    <s v="Harpic Hygienic Toilet Cleaner Rim Block Jasmine"/>
    <s v="Harpic Hygienic Toilet Cleaner Rim Block Jasmine"/>
    <n v="8200"/>
    <n v="82"/>
    <n v="6"/>
    <n v="4"/>
    <n v="7700"/>
    <n v="77"/>
    <n v="26"/>
    <x v="0"/>
    <n v="26"/>
    <m/>
    <n v="5"/>
    <x v="0"/>
    <x v="1"/>
    <s v="Match"/>
    <x v="1"/>
    <x v="1"/>
  </r>
  <r>
    <x v="12"/>
    <s v="Om Bhakti - Pancha Deepa Oil"/>
    <s v="Om Bhakti - Pancha Deepa Oil"/>
    <n v="19900"/>
    <n v="199"/>
    <n v="10"/>
    <n v="6"/>
    <n v="17900"/>
    <n v="179"/>
    <n v="1000"/>
    <x v="0"/>
    <n v="1"/>
    <m/>
    <n v="20"/>
    <x v="0"/>
    <x v="2"/>
    <s v="Match"/>
    <x v="1"/>
    <x v="0"/>
  </r>
  <r>
    <x v="12"/>
    <s v="Ariel Complete Detergent Washing Powder 500 g + 200 g Free"/>
    <s v="Ariel Complete Detergent Washing Powder 500 g + 200 g Free"/>
    <n v="13500"/>
    <n v="135"/>
    <n v="0"/>
    <n v="6"/>
    <n v="13500"/>
    <n v="135"/>
    <n v="500"/>
    <x v="0"/>
    <n v="500"/>
    <m/>
    <n v="0"/>
    <x v="0"/>
    <x v="1"/>
    <s v="Match"/>
    <x v="2"/>
    <x v="2"/>
  </r>
  <r>
    <x v="12"/>
    <s v="Surf Excel Matic Top Load Detergent Powder"/>
    <s v="Surf Excel Matic Top Load Detergent Powder"/>
    <n v="20000"/>
    <n v="200"/>
    <n v="6"/>
    <n v="1"/>
    <n v="18800"/>
    <n v="188"/>
    <n v="1000"/>
    <x v="0"/>
    <n v="1"/>
    <m/>
    <n v="12"/>
    <x v="1"/>
    <x v="2"/>
    <s v="Match"/>
    <x v="1"/>
    <x v="0"/>
  </r>
  <r>
    <x v="12"/>
    <s v="Harpic Flushmatic In-Cistern Toilet Cleaner Blocks Marine"/>
    <s v="Harpic Flushmatic In-Cistern Toilet Cleaner Blocks Marine"/>
    <n v="15400"/>
    <n v="154"/>
    <n v="7"/>
    <n v="4"/>
    <n v="14300"/>
    <n v="143"/>
    <n v="100"/>
    <x v="0"/>
    <n v="100"/>
    <m/>
    <n v="11"/>
    <x v="0"/>
    <x v="1"/>
    <s v="Match"/>
    <x v="1"/>
    <x v="1"/>
  </r>
  <r>
    <x v="12"/>
    <s v="Eveready 1012 Carbon Zinc AAA Battery"/>
    <s v="Eveready 1012 Carbon Zinc AAA Battery"/>
    <n v="15000"/>
    <n v="150"/>
    <n v="4"/>
    <n v="2"/>
    <n v="14300"/>
    <n v="143"/>
    <n v="580"/>
    <x v="0"/>
    <n v="10"/>
    <m/>
    <n v="7"/>
    <x v="1"/>
    <x v="1"/>
    <s v="Error"/>
    <x v="1"/>
    <x v="0"/>
  </r>
  <r>
    <x v="12"/>
    <s v="Surf Excel Matic Front Load Detergent Liquid"/>
    <s v="Surf Excel Matic Front Load Detergent Liquid"/>
    <n v="22500"/>
    <n v="225"/>
    <n v="1"/>
    <n v="6"/>
    <n v="22100"/>
    <n v="221"/>
    <n v="1000"/>
    <x v="0"/>
    <n v="1"/>
    <m/>
    <n v="4"/>
    <x v="0"/>
    <x v="2"/>
    <s v="Error"/>
    <x v="1"/>
    <x v="0"/>
  </r>
  <r>
    <x v="12"/>
    <s v="Origami Kitchen Towels 2 In 1 Quilted 2ply"/>
    <s v="Origami Kitchen Towels 2 In 1 Quilted 2ply"/>
    <n v="14000"/>
    <n v="140"/>
    <n v="10"/>
    <n v="6"/>
    <n v="12600"/>
    <n v="126"/>
    <n v="116"/>
    <x v="0"/>
    <n v="2"/>
    <m/>
    <n v="14"/>
    <x v="0"/>
    <x v="1"/>
    <s v="Match"/>
    <x v="1"/>
    <x v="2"/>
  </r>
  <r>
    <x v="12"/>
    <s v="Oxi Green Phenyl - Pine"/>
    <s v="Oxi Green Phenyl - Pine"/>
    <n v="8200"/>
    <n v="82"/>
    <n v="9"/>
    <n v="6"/>
    <n v="7400"/>
    <n v="74"/>
    <n v="1000"/>
    <x v="0"/>
    <n v="1"/>
    <m/>
    <n v="8"/>
    <x v="0"/>
    <x v="1"/>
    <s v="Error"/>
    <x v="1"/>
    <x v="0"/>
  </r>
  <r>
    <x v="12"/>
    <s v="Surf Excel Easy Wash Detergent Liquid"/>
    <s v="Surf Excel Easy Wash Detergent Liquid"/>
    <n v="17000"/>
    <n v="170"/>
    <n v="0"/>
    <n v="6"/>
    <n v="16900"/>
    <n v="169"/>
    <n v="1000"/>
    <x v="0"/>
    <n v="1"/>
    <m/>
    <n v="1"/>
    <x v="0"/>
    <x v="2"/>
    <s v="Error"/>
    <x v="2"/>
    <x v="0"/>
  </r>
  <r>
    <x v="12"/>
    <s v="Uno Playing Card Game"/>
    <s v="Uno Playing Card Game"/>
    <n v="14900"/>
    <n v="149"/>
    <n v="9"/>
    <n v="2"/>
    <n v="13500"/>
    <n v="135"/>
    <n v="58"/>
    <x v="0"/>
    <n v="1"/>
    <m/>
    <n v="14"/>
    <x v="1"/>
    <x v="1"/>
    <s v="Match"/>
    <x v="1"/>
    <x v="1"/>
  </r>
  <r>
    <x v="12"/>
    <s v="Chakaachak Mini Cloth Brush"/>
    <s v="Chakaachak Mini Cloth Brush"/>
    <n v="4000"/>
    <n v="40"/>
    <n v="2"/>
    <n v="1"/>
    <n v="3900"/>
    <n v="39"/>
    <n v="58"/>
    <x v="0"/>
    <n v="1"/>
    <m/>
    <n v="1"/>
    <x v="1"/>
    <x v="0"/>
    <s v="Error"/>
    <x v="1"/>
    <x v="1"/>
  </r>
  <r>
    <x v="12"/>
    <s v="Chakaachak Super Scrub Pad (Pack of 3)"/>
    <s v="Chakaachak Super Scrub Pad (Pack of 3)"/>
    <n v="3500"/>
    <n v="35"/>
    <n v="2"/>
    <n v="2"/>
    <n v="3400"/>
    <n v="34"/>
    <n v="174"/>
    <x v="0"/>
    <n v="3"/>
    <m/>
    <n v="1"/>
    <x v="1"/>
    <x v="0"/>
    <s v="Error"/>
    <x v="1"/>
    <x v="2"/>
  </r>
  <r>
    <x v="12"/>
    <s v="Colin Glass and Surface Cleaner Liquid Spray Regular"/>
    <s v="Colin Glass and Surface Cleaner Liquid Spray Regular"/>
    <n v="6200"/>
    <n v="62"/>
    <n v="6"/>
    <n v="5"/>
    <n v="5800"/>
    <n v="58"/>
    <n v="250"/>
    <x v="0"/>
    <n v="250"/>
    <m/>
    <n v="4"/>
    <x v="0"/>
    <x v="1"/>
    <s v="Match"/>
    <x v="1"/>
    <x v="2"/>
  </r>
  <r>
    <x v="12"/>
    <s v="Om Bhakti Cow Dung Cakes"/>
    <s v="Om Bhakti Cow Dung Cakes"/>
    <n v="1600"/>
    <n v="16"/>
    <n v="0"/>
    <n v="6"/>
    <n v="1600"/>
    <n v="16"/>
    <n v="290"/>
    <x v="0"/>
    <n v="5"/>
    <m/>
    <n v="0"/>
    <x v="0"/>
    <x v="0"/>
    <s v="Match"/>
    <x v="2"/>
    <x v="2"/>
  </r>
  <r>
    <x v="12"/>
    <s v="Dettol Antiseptic Liquid"/>
    <s v="Dettol Antiseptic Liquid"/>
    <n v="3300"/>
    <n v="33"/>
    <n v="0"/>
    <n v="4"/>
    <n v="3300"/>
    <n v="33"/>
    <n v="60"/>
    <x v="0"/>
    <n v="60"/>
    <m/>
    <n v="0"/>
    <x v="0"/>
    <x v="0"/>
    <s v="Match"/>
    <x v="2"/>
    <x v="1"/>
  </r>
  <r>
    <x v="12"/>
    <s v="Harpic Hygienic Toilet Cleaner Rim Block Citrus"/>
    <s v="Harpic Hygienic Toilet Cleaner Rim Block Citrus"/>
    <n v="8200"/>
    <n v="82"/>
    <n v="6"/>
    <n v="6"/>
    <n v="7700"/>
    <n v="77"/>
    <n v="26"/>
    <x v="0"/>
    <n v="26"/>
    <m/>
    <n v="5"/>
    <x v="0"/>
    <x v="1"/>
    <s v="Match"/>
    <x v="1"/>
    <x v="1"/>
  </r>
  <r>
    <x v="12"/>
    <s v="Eveready Ultima Alkaline AA Cell Battery-6 Pc Pack"/>
    <s v="Eveready Ultima Alkaline AA Cell Battery-6 Pc Pack"/>
    <n v="21000"/>
    <n v="210"/>
    <n v="10"/>
    <n v="6"/>
    <n v="18900"/>
    <n v="189"/>
    <n v="348"/>
    <x v="0"/>
    <n v="6"/>
    <m/>
    <n v="21"/>
    <x v="0"/>
    <x v="2"/>
    <s v="Match"/>
    <x v="1"/>
    <x v="2"/>
  </r>
  <r>
    <x v="12"/>
    <s v="Mangaldeep Rose Puja Agarbatti"/>
    <s v="Mangaldeep Rose Puja Agarbatti"/>
    <n v="6500"/>
    <n v="65"/>
    <n v="9"/>
    <n v="4"/>
    <n v="5900"/>
    <n v="59"/>
    <n v="120"/>
    <x v="0"/>
    <n v="120"/>
    <m/>
    <n v="6"/>
    <x v="0"/>
    <x v="1"/>
    <s v="Match"/>
    <x v="1"/>
    <x v="2"/>
  </r>
  <r>
    <x v="12"/>
    <s v="Ariel Matic Top Load Detergent Washing Powder"/>
    <s v="Ariel Matic Top Load Detergent Washing Powder"/>
    <n v="22500"/>
    <n v="225"/>
    <n v="0"/>
    <n v="6"/>
    <n v="22500"/>
    <n v="225"/>
    <n v="1000"/>
    <x v="0"/>
    <n v="1"/>
    <m/>
    <n v="0"/>
    <x v="0"/>
    <x v="2"/>
    <s v="Match"/>
    <x v="2"/>
    <x v="0"/>
  </r>
  <r>
    <x v="12"/>
    <s v="Gala Cloth Poccha/Mop"/>
    <s v="Gala Cloth Poccha/Mop"/>
    <n v="12500"/>
    <n v="125"/>
    <n v="9"/>
    <n v="6"/>
    <n v="11300"/>
    <n v="113"/>
    <n v="58"/>
    <x v="0"/>
    <n v="1"/>
    <m/>
    <n v="12"/>
    <x v="0"/>
    <x v="1"/>
    <s v="Error"/>
    <x v="1"/>
    <x v="1"/>
  </r>
  <r>
    <x v="12"/>
    <s v="Chakaachak Floor Cleaning Pocha"/>
    <s v="Chakaachak Floor Cleaning Pocha"/>
    <n v="5000"/>
    <n v="50"/>
    <n v="2"/>
    <n v="6"/>
    <n v="4900"/>
    <n v="49"/>
    <n v="58"/>
    <x v="0"/>
    <n v="1"/>
    <m/>
    <n v="1"/>
    <x v="0"/>
    <x v="0"/>
    <s v="Match"/>
    <x v="1"/>
    <x v="1"/>
  </r>
  <r>
    <x v="12"/>
    <s v="Oxi Green Floor Cleaner - Floral"/>
    <s v="Oxi Green Floor Cleaner - Floral"/>
    <n v="17900"/>
    <n v="179"/>
    <n v="10"/>
    <n v="6"/>
    <n v="16100"/>
    <n v="161"/>
    <n v="1000"/>
    <x v="0"/>
    <n v="1"/>
    <m/>
    <n v="18"/>
    <x v="0"/>
    <x v="2"/>
    <s v="Match"/>
    <x v="1"/>
    <x v="0"/>
  </r>
  <r>
    <x v="12"/>
    <s v="Godrej Aer Pocket, Bathroom Air Fragrance - Assorted Pack Of 3"/>
    <s v="Godrej Aer Pocket, Bathroom Air Fragrance - Assorted Pack Of 3"/>
    <n v="16000"/>
    <n v="160"/>
    <n v="0"/>
    <n v="6"/>
    <n v="16000"/>
    <n v="160"/>
    <n v="30"/>
    <x v="0"/>
    <n v="30"/>
    <m/>
    <n v="0"/>
    <x v="0"/>
    <x v="2"/>
    <s v="Match"/>
    <x v="2"/>
    <x v="1"/>
  </r>
  <r>
    <x v="12"/>
    <s v="Ariel Complete Detergent Washing Powder 1 kg + 500 g Free"/>
    <s v="Ariel Complete Detergent Washing Powder 1 kg + 500 g Free"/>
    <n v="28000"/>
    <n v="280"/>
    <n v="6"/>
    <n v="6"/>
    <n v="26300"/>
    <n v="263"/>
    <n v="1500"/>
    <x v="0"/>
    <n v="1"/>
    <m/>
    <n v="17"/>
    <x v="0"/>
    <x v="2"/>
    <s v="Match"/>
    <x v="1"/>
    <x v="0"/>
  </r>
  <r>
    <x v="12"/>
    <s v="Chakaachak Sponge Scrubber (Pack of 2)"/>
    <s v="Chakaachak Sponge Scrubber (Pack of 2)"/>
    <n v="4500"/>
    <n v="45"/>
    <n v="2"/>
    <n v="6"/>
    <n v="4400"/>
    <n v="44"/>
    <n v="116"/>
    <x v="0"/>
    <n v="2"/>
    <m/>
    <n v="1"/>
    <x v="0"/>
    <x v="0"/>
    <s v="Match"/>
    <x v="1"/>
    <x v="2"/>
  </r>
  <r>
    <x v="12"/>
    <s v="Lizol Disinfectant Surface &amp; Floor Cleaner Liquid Floral"/>
    <s v="Lizol Disinfectant Surface &amp; Floor Cleaner Liquid Floral"/>
    <n v="10300"/>
    <n v="103"/>
    <n v="5"/>
    <n v="6"/>
    <n v="9700"/>
    <n v="97"/>
    <n v="500"/>
    <x v="0"/>
    <n v="500"/>
    <m/>
    <n v="6"/>
    <x v="0"/>
    <x v="1"/>
    <s v="Error"/>
    <x v="1"/>
    <x v="2"/>
  </r>
  <r>
    <x v="12"/>
    <s v="Harpic Germ &amp; Stain Blaster Disinfectant Toilet Cleaner Floral"/>
    <s v="Harpic Germ &amp; Stain Blaster Disinfectant Toilet Cleaner Floral"/>
    <n v="14800"/>
    <n v="148"/>
    <n v="7"/>
    <n v="6"/>
    <n v="13700"/>
    <n v="137"/>
    <n v="750"/>
    <x v="0"/>
    <n v="750"/>
    <m/>
    <n v="11"/>
    <x v="0"/>
    <x v="1"/>
    <s v="Match"/>
    <x v="1"/>
    <x v="0"/>
  </r>
  <r>
    <x v="12"/>
    <s v="Hit Lime Fresh Flying Insect Killer"/>
    <s v="Hit Lime Fresh Flying Insect Killer"/>
    <n v="26900"/>
    <n v="269"/>
    <n v="0"/>
    <n v="6"/>
    <n v="26900"/>
    <n v="269"/>
    <n v="385"/>
    <x v="0"/>
    <n v="385"/>
    <m/>
    <n v="0"/>
    <x v="0"/>
    <x v="2"/>
    <s v="Match"/>
    <x v="2"/>
    <x v="2"/>
  </r>
  <r>
    <x v="12"/>
    <s v="Fevistik Super Glue Stick"/>
    <s v="Fevistik Super Glue Stick"/>
    <n v="4000"/>
    <n v="40"/>
    <n v="2"/>
    <n v="6"/>
    <n v="3900"/>
    <n v="39"/>
    <n v="15"/>
    <x v="0"/>
    <n v="15"/>
    <m/>
    <n v="1"/>
    <x v="0"/>
    <x v="0"/>
    <s v="Error"/>
    <x v="1"/>
    <x v="1"/>
  </r>
  <r>
    <x v="12"/>
    <s v="Godrej Ezee Liquid Detergent"/>
    <s v="Godrej Ezee Liquid Detergent"/>
    <n v="17500"/>
    <n v="175"/>
    <n v="0"/>
    <n v="6"/>
    <n v="17500"/>
    <n v="175"/>
    <n v="1000"/>
    <x v="0"/>
    <n v="1"/>
    <m/>
    <n v="0"/>
    <x v="0"/>
    <x v="2"/>
    <s v="Match"/>
    <x v="2"/>
    <x v="0"/>
  </r>
  <r>
    <x v="12"/>
    <s v="Odonil Air Fresher Buy 3 Get 1 Free"/>
    <s v="Odonil Air Fresher Buy 3 Get 1 Free"/>
    <n v="22500"/>
    <n v="225"/>
    <n v="5"/>
    <n v="3"/>
    <n v="21300"/>
    <n v="213"/>
    <n v="300"/>
    <x v="0"/>
    <n v="300"/>
    <m/>
    <n v="12"/>
    <x v="0"/>
    <x v="2"/>
    <s v="Match"/>
    <x v="1"/>
    <x v="2"/>
  </r>
  <r>
    <x v="12"/>
    <s v="&quot;Godrej Aer Power Pocket - Long Lasting Bathroom Fragrance Fresh Blossom&quot;"/>
    <s v="&quot;Godrej Aer Power Pocket - Long Lasting Bathroom Fragrance Fresh Blossom&quot;"/>
    <n v="5500"/>
    <n v="55"/>
    <n v="0"/>
    <n v="6"/>
    <n v="5500"/>
    <n v="55"/>
    <n v="10"/>
    <x v="0"/>
    <n v="10"/>
    <m/>
    <n v="0"/>
    <x v="0"/>
    <x v="1"/>
    <s v="Match"/>
    <x v="2"/>
    <x v="1"/>
  </r>
  <r>
    <x v="12"/>
    <s v="Genteel Liquid Detegrent"/>
    <s v="Genteel Liquid Detegrent"/>
    <n v="32000"/>
    <n v="320"/>
    <n v="0"/>
    <n v="6"/>
    <n v="32000"/>
    <n v="320"/>
    <n v="2000"/>
    <x v="0"/>
    <n v="2"/>
    <m/>
    <n v="0"/>
    <x v="0"/>
    <x v="2"/>
    <s v="Match"/>
    <x v="2"/>
    <x v="0"/>
  </r>
  <r>
    <x v="12"/>
    <s v="Scotch Brite Scrub Pad"/>
    <s v="Scotch Brite Scrub Pad"/>
    <n v="7500"/>
    <n v="75"/>
    <n v="9"/>
    <n v="6"/>
    <n v="6800"/>
    <n v="68"/>
    <n v="290"/>
    <x v="0"/>
    <n v="5"/>
    <m/>
    <n v="7"/>
    <x v="0"/>
    <x v="1"/>
    <s v="Match"/>
    <x v="1"/>
    <x v="2"/>
  </r>
  <r>
    <x v="12"/>
    <s v="Shubh kart - Nirmal Eco Box Chandan Agarbatti - 100g"/>
    <s v="Shubh kart - Nirmal Eco Box Chandan Agarbatti - 100g"/>
    <n v="6500"/>
    <n v="65"/>
    <n v="13"/>
    <n v="5"/>
    <n v="5600"/>
    <n v="56"/>
    <n v="100"/>
    <x v="0"/>
    <n v="100"/>
    <m/>
    <n v="9"/>
    <x v="0"/>
    <x v="1"/>
    <s v="Error"/>
    <x v="1"/>
    <x v="1"/>
  </r>
  <r>
    <x v="12"/>
    <s v="Surf Excel Quick Wash"/>
    <s v="Surf Excel Quick Wash"/>
    <n v="60000"/>
    <n v="600"/>
    <n v="8"/>
    <n v="1"/>
    <n v="54900"/>
    <n v="549"/>
    <n v="4000"/>
    <x v="0"/>
    <n v="4"/>
    <m/>
    <n v="51"/>
    <x v="1"/>
    <x v="2"/>
    <s v="Error"/>
    <x v="1"/>
    <x v="0"/>
  </r>
  <r>
    <x v="12"/>
    <s v="Hem Mantra Masala Agarbatti"/>
    <s v="Hem Mantra Masala Agarbatti"/>
    <n v="8500"/>
    <n v="85"/>
    <n v="7"/>
    <n v="1"/>
    <n v="7900"/>
    <n v="79"/>
    <n v="50"/>
    <x v="0"/>
    <n v="50"/>
    <m/>
    <n v="6"/>
    <x v="1"/>
    <x v="1"/>
    <s v="Match"/>
    <x v="1"/>
    <x v="1"/>
  </r>
  <r>
    <x v="12"/>
    <s v="Odonil Room Air Freshener Spray Lavender Mist"/>
    <s v="Odonil Room Air Freshener Spray Lavender Mist"/>
    <n v="14900"/>
    <n v="149"/>
    <n v="5"/>
    <n v="4"/>
    <n v="14100"/>
    <n v="141"/>
    <n v="240"/>
    <x v="0"/>
    <n v="240"/>
    <m/>
    <n v="8"/>
    <x v="0"/>
    <x v="1"/>
    <s v="Match"/>
    <x v="1"/>
    <x v="2"/>
  </r>
  <r>
    <x v="12"/>
    <s v="Chakaachak Mega Star Toilet Brush"/>
    <s v="Chakaachak Mega Star Toilet Brush"/>
    <n v="11000"/>
    <n v="110"/>
    <n v="2"/>
    <n v="4"/>
    <n v="10700"/>
    <n v="107"/>
    <n v="58"/>
    <x v="0"/>
    <n v="1"/>
    <m/>
    <n v="3"/>
    <x v="0"/>
    <x v="1"/>
    <s v="Error"/>
    <x v="1"/>
    <x v="1"/>
  </r>
  <r>
    <x v="12"/>
    <s v="Om Bhakti Wick for Diya - Cotton Long Batti"/>
    <s v="Om Bhakti Wick for Diya - Cotton Long Batti"/>
    <n v="1900"/>
    <n v="19"/>
    <n v="0"/>
    <n v="4"/>
    <n v="1900"/>
    <n v="19"/>
    <n v="50"/>
    <x v="0"/>
    <n v="50"/>
    <m/>
    <n v="0"/>
    <x v="0"/>
    <x v="0"/>
    <s v="Match"/>
    <x v="2"/>
    <x v="1"/>
  </r>
  <r>
    <x v="12"/>
    <s v="Origami Non-Woven Kitchen Towel"/>
    <s v="Origami Non-Woven Kitchen Towel"/>
    <n v="19000"/>
    <n v="190"/>
    <n v="14"/>
    <n v="4"/>
    <n v="16200"/>
    <n v="162"/>
    <n v="80"/>
    <x v="0"/>
    <n v="80"/>
    <m/>
    <n v="28"/>
    <x v="0"/>
    <x v="2"/>
    <s v="Error"/>
    <x v="1"/>
    <x v="1"/>
  </r>
  <r>
    <x v="12"/>
    <s v="Shubh kart - Nirmal 5 in 1 Agarbatti Zipper - 150g"/>
    <s v="Shubh kart - Nirmal 5 in 1 Agarbatti Zipper - 150g"/>
    <n v="6500"/>
    <n v="65"/>
    <n v="13"/>
    <n v="6"/>
    <n v="5600"/>
    <n v="56"/>
    <n v="150"/>
    <x v="0"/>
    <n v="150"/>
    <m/>
    <n v="9"/>
    <x v="0"/>
    <x v="1"/>
    <s v="Error"/>
    <x v="1"/>
    <x v="2"/>
  </r>
  <r>
    <x v="12"/>
    <s v="Harpic Lemon Bathroom Cleaner"/>
    <s v="Harpic Lemon Bathroom Cleaner"/>
    <n v="9500"/>
    <n v="95"/>
    <n v="9"/>
    <n v="6"/>
    <n v="8600"/>
    <n v="86"/>
    <n v="500"/>
    <x v="0"/>
    <n v="500"/>
    <m/>
    <n v="9"/>
    <x v="0"/>
    <x v="1"/>
    <s v="Match"/>
    <x v="1"/>
    <x v="2"/>
  </r>
  <r>
    <x v="12"/>
    <s v="Scotch Brite Sponge Wipes"/>
    <s v="Scotch Brite Sponge Wipes"/>
    <n v="20000"/>
    <n v="200"/>
    <n v="0"/>
    <n v="2"/>
    <n v="20000"/>
    <n v="200"/>
    <n v="174"/>
    <x v="0"/>
    <n v="3"/>
    <m/>
    <n v="0"/>
    <x v="1"/>
    <x v="2"/>
    <s v="Match"/>
    <x v="2"/>
    <x v="2"/>
  </r>
  <r>
    <x v="12"/>
    <s v="Godrej Aer Spray Fresh Lush Green"/>
    <s v="Godrej Aer Spray Fresh Lush Green"/>
    <n v="15000"/>
    <n v="150"/>
    <n v="16"/>
    <n v="2"/>
    <n v="12600"/>
    <n v="126"/>
    <n v="240"/>
    <x v="0"/>
    <n v="240"/>
    <m/>
    <n v="24"/>
    <x v="1"/>
    <x v="1"/>
    <s v="Match"/>
    <x v="0"/>
    <x v="2"/>
  </r>
  <r>
    <x v="12"/>
    <s v="Oxi Green Phenyl Concentrate"/>
    <s v="Oxi Green Phenyl Concentrate"/>
    <n v="20000"/>
    <n v="200"/>
    <n v="10"/>
    <n v="6"/>
    <n v="18000"/>
    <n v="180"/>
    <n v="1000"/>
    <x v="0"/>
    <n v="1"/>
    <m/>
    <n v="20"/>
    <x v="0"/>
    <x v="2"/>
    <s v="Match"/>
    <x v="1"/>
    <x v="0"/>
  </r>
  <r>
    <x v="12"/>
    <s v="Oxi Green Max Force Green Concentrate"/>
    <s v="Oxi Green Max Force Green Concentrate"/>
    <n v="10700"/>
    <n v="107"/>
    <n v="10"/>
    <n v="3"/>
    <n v="9600"/>
    <n v="96"/>
    <n v="500"/>
    <x v="0"/>
    <n v="500"/>
    <m/>
    <n v="11"/>
    <x v="0"/>
    <x v="1"/>
    <s v="Match"/>
    <x v="1"/>
    <x v="2"/>
  </r>
  <r>
    <x v="12"/>
    <s v="Godrej Aer Morning Misty Meadows Home Air Freshener"/>
    <s v="Godrej Aer Morning Misty Meadows Home Air Freshener"/>
    <n v="15000"/>
    <n v="150"/>
    <n v="0"/>
    <n v="4"/>
    <n v="14900"/>
    <n v="149"/>
    <n v="240"/>
    <x v="0"/>
    <n v="240"/>
    <m/>
    <n v="1"/>
    <x v="0"/>
    <x v="1"/>
    <s v="Error"/>
    <x v="2"/>
    <x v="2"/>
  </r>
  <r>
    <x v="12"/>
    <s v="Kiwi Dranex Drain Cleaner"/>
    <s v="Kiwi Dranex Drain Cleaner"/>
    <n v="13500"/>
    <n v="135"/>
    <n v="9"/>
    <n v="1"/>
    <n v="12200"/>
    <n v="122"/>
    <n v="348"/>
    <x v="0"/>
    <n v="6"/>
    <m/>
    <n v="13"/>
    <x v="1"/>
    <x v="1"/>
    <s v="Error"/>
    <x v="1"/>
    <x v="2"/>
  </r>
  <r>
    <x v="12"/>
    <s v="Origami Disposable Spoons"/>
    <s v="Origami Disposable Spoons"/>
    <n v="8000"/>
    <n v="80"/>
    <n v="10"/>
    <n v="3"/>
    <n v="7200"/>
    <n v="72"/>
    <n v="1160"/>
    <x v="0"/>
    <n v="20"/>
    <m/>
    <n v="8"/>
    <x v="0"/>
    <x v="1"/>
    <s v="Match"/>
    <x v="1"/>
    <x v="0"/>
  </r>
  <r>
    <x v="12"/>
    <s v="Pril Bar Tub"/>
    <s v="Pril Bar Tub"/>
    <n v="5500"/>
    <n v="55"/>
    <n v="0"/>
    <n v="1"/>
    <n v="5500"/>
    <n v="55"/>
    <n v="500"/>
    <x v="0"/>
    <n v="500"/>
    <m/>
    <n v="0"/>
    <x v="1"/>
    <x v="1"/>
    <s v="Match"/>
    <x v="2"/>
    <x v="2"/>
  </r>
  <r>
    <x v="12"/>
    <s v="Om Bhakti Wick for Diya - Cotton Flower Batti"/>
    <s v="Om Bhakti Wick for Diya - Cotton Flower Batti"/>
    <n v="1900"/>
    <n v="19"/>
    <n v="0"/>
    <n v="4"/>
    <n v="1900"/>
    <n v="19"/>
    <n v="60"/>
    <x v="0"/>
    <n v="60"/>
    <m/>
    <n v="0"/>
    <x v="0"/>
    <x v="0"/>
    <s v="Match"/>
    <x v="2"/>
    <x v="1"/>
  </r>
  <r>
    <x v="12"/>
    <s v="Chakaachak Deluxe Dustpan Grey"/>
    <s v="Chakaachak Deluxe Dustpan Grey"/>
    <n v="6800"/>
    <n v="68"/>
    <n v="2"/>
    <n v="3"/>
    <n v="6600"/>
    <n v="66"/>
    <n v="58"/>
    <x v="0"/>
    <n v="1"/>
    <m/>
    <n v="2"/>
    <x v="0"/>
    <x v="1"/>
    <s v="Error"/>
    <x v="1"/>
    <x v="1"/>
  </r>
  <r>
    <x v="12"/>
    <s v="Lizol Disinfectant Surface &amp; Floor Cleaner Liquid Citrus"/>
    <s v="Lizol Disinfectant Surface &amp; Floor Cleaner Liquid Citrus"/>
    <n v="20500"/>
    <n v="205"/>
    <n v="8"/>
    <n v="3"/>
    <n v="18800"/>
    <n v="188"/>
    <n v="975"/>
    <x v="0"/>
    <n v="975"/>
    <m/>
    <n v="17"/>
    <x v="0"/>
    <x v="2"/>
    <s v="Match"/>
    <x v="1"/>
    <x v="0"/>
  </r>
  <r>
    <x v="12"/>
    <s v="ScotchBrite Premium Kitchen Towels"/>
    <s v="ScotchBrite Premium Kitchen Towels"/>
    <n v="15000"/>
    <n v="150"/>
    <n v="18"/>
    <n v="3"/>
    <n v="12300"/>
    <n v="123"/>
    <n v="174"/>
    <x v="0"/>
    <n v="1"/>
    <m/>
    <n v="27"/>
    <x v="0"/>
    <x v="1"/>
    <s v="Match"/>
    <x v="0"/>
    <x v="2"/>
  </r>
  <r>
    <x v="12"/>
    <s v="Vanish All in One Powder Detergent Booster"/>
    <s v="Vanish All in One Powder Detergent Booster"/>
    <n v="21000"/>
    <n v="210"/>
    <n v="10"/>
    <n v="2"/>
    <n v="18900"/>
    <n v="189"/>
    <n v="400"/>
    <x v="0"/>
    <n v="400"/>
    <m/>
    <n v="21"/>
    <x v="1"/>
    <x v="2"/>
    <s v="Match"/>
    <x v="1"/>
    <x v="2"/>
  </r>
  <r>
    <x v="12"/>
    <s v="Good Knight Fabric Personal Mosquito Repellent Roll On"/>
    <s v="Good Knight Fabric Personal Mosquito Repellent Roll On"/>
    <n v="7500"/>
    <n v="75"/>
    <n v="0"/>
    <n v="3"/>
    <n v="7500"/>
    <n v="75"/>
    <n v="8"/>
    <x v="0"/>
    <n v="8"/>
    <m/>
    <n v="0"/>
    <x v="0"/>
    <x v="1"/>
    <s v="Match"/>
    <x v="2"/>
    <x v="1"/>
  </r>
  <r>
    <x v="12"/>
    <s v="Gala Iron Bull Scrub Pad"/>
    <s v="Gala Iron Bull Scrub Pad"/>
    <n v="14000"/>
    <n v="140"/>
    <n v="10"/>
    <n v="6"/>
    <n v="12600"/>
    <n v="126"/>
    <n v="174"/>
    <x v="0"/>
    <n v="3"/>
    <m/>
    <n v="14"/>
    <x v="0"/>
    <x v="1"/>
    <s v="Match"/>
    <x v="1"/>
    <x v="2"/>
  </r>
  <r>
    <x v="12"/>
    <s v="Tide Plus Extra Power Lemon &amp; Mint Detergent Powder"/>
    <s v="Tide Plus Extra Power Lemon &amp; Mint Detergent Powder"/>
    <n v="21500"/>
    <n v="215"/>
    <n v="1"/>
    <n v="6"/>
    <n v="21100"/>
    <n v="211"/>
    <n v="2000"/>
    <x v="0"/>
    <n v="2"/>
    <m/>
    <n v="4"/>
    <x v="0"/>
    <x v="2"/>
    <s v="Error"/>
    <x v="1"/>
    <x v="0"/>
  </r>
  <r>
    <x v="12"/>
    <s v="Chakaachak Dustpan Grey"/>
    <s v="Chakaachak Dustpan Grey"/>
    <n v="7000"/>
    <n v="70"/>
    <n v="2"/>
    <n v="5"/>
    <n v="6800"/>
    <n v="68"/>
    <n v="58"/>
    <x v="0"/>
    <n v="1"/>
    <m/>
    <n v="2"/>
    <x v="0"/>
    <x v="1"/>
    <s v="Error"/>
    <x v="1"/>
    <x v="1"/>
  </r>
  <r>
    <x v="12"/>
    <s v="Mortein PowerGard Rat Kill Cake"/>
    <s v="Mortein PowerGard Rat Kill Cake"/>
    <n v="6400"/>
    <n v="64"/>
    <n v="6"/>
    <n v="6"/>
    <n v="6000"/>
    <n v="60"/>
    <n v="100"/>
    <x v="0"/>
    <n v="100"/>
    <m/>
    <n v="4"/>
    <x v="0"/>
    <x v="1"/>
    <s v="Match"/>
    <x v="1"/>
    <x v="1"/>
  </r>
  <r>
    <x v="12"/>
    <s v="Odomos Mosquito Repellent Cream"/>
    <s v="Odomos Mosquito Repellent Cream"/>
    <n v="2500"/>
    <n v="25"/>
    <n v="0"/>
    <n v="1"/>
    <n v="2500"/>
    <n v="25"/>
    <n v="23"/>
    <x v="0"/>
    <n v="25"/>
    <m/>
    <n v="0"/>
    <x v="1"/>
    <x v="0"/>
    <s v="Match"/>
    <x v="2"/>
    <x v="1"/>
  </r>
  <r>
    <x v="12"/>
    <s v="Shubh kart - Nirmal Eco Box Sugandhi Mogra Agarbatti - 100g"/>
    <s v="Shubh kart - Nirmal Eco Box Sugandhi Mogra Agarbatti - 100g"/>
    <n v="6500"/>
    <n v="65"/>
    <n v="13"/>
    <n v="6"/>
    <n v="5600"/>
    <n v="56"/>
    <n v="100"/>
    <x v="0"/>
    <n v="100"/>
    <m/>
    <n v="9"/>
    <x v="0"/>
    <x v="1"/>
    <s v="Error"/>
    <x v="1"/>
    <x v="1"/>
  </r>
  <r>
    <x v="12"/>
    <s v="Cherry Blossom Wax Shoe Polish Black"/>
    <s v="Cherry Blossom Wax Shoe Polish Black"/>
    <n v="6800"/>
    <n v="68"/>
    <n v="5"/>
    <n v="6"/>
    <n v="6400"/>
    <n v="64"/>
    <n v="40"/>
    <x v="0"/>
    <n v="40"/>
    <m/>
    <n v="4"/>
    <x v="0"/>
    <x v="1"/>
    <s v="Error"/>
    <x v="1"/>
    <x v="1"/>
  </r>
  <r>
    <x v="12"/>
    <s v="Origami Paper Plates"/>
    <s v="Origami Paper Plates"/>
    <n v="24000"/>
    <n v="240"/>
    <n v="15"/>
    <n v="5"/>
    <n v="20400"/>
    <n v="204"/>
    <n v="50"/>
    <x v="0"/>
    <n v="50"/>
    <m/>
    <n v="36"/>
    <x v="0"/>
    <x v="2"/>
    <s v="Match"/>
    <x v="1"/>
    <x v="1"/>
  </r>
  <r>
    <x v="12"/>
    <s v="Gala Microfiber Magic Cloth 2-In-1"/>
    <s v="Gala Microfiber Magic Cloth 2-In-1"/>
    <n v="17500"/>
    <n v="175"/>
    <n v="9"/>
    <n v="6"/>
    <n v="15800"/>
    <n v="158"/>
    <n v="58"/>
    <x v="0"/>
    <n v="1"/>
    <m/>
    <n v="17"/>
    <x v="0"/>
    <x v="2"/>
    <s v="Error"/>
    <x v="1"/>
    <x v="1"/>
  </r>
  <r>
    <x v="12"/>
    <s v="Mr Muscle Dranex Drain Cleaner Kiwi"/>
    <s v="Mr Muscle Dranex Drain Cleaner Kiwi"/>
    <n v="16000"/>
    <n v="160"/>
    <n v="6"/>
    <n v="4"/>
    <n v="14900"/>
    <n v="149"/>
    <n v="375"/>
    <x v="0"/>
    <n v="375"/>
    <m/>
    <n v="11"/>
    <x v="0"/>
    <x v="1"/>
    <s v="Error"/>
    <x v="1"/>
    <x v="2"/>
  </r>
  <r>
    <x v="12"/>
    <s v="Lizol Disinfectant Surface &amp; Floor Cleaner Liquid Jasmine"/>
    <s v="Lizol Disinfectant Surface &amp; Floor Cleaner Liquid Jasmine"/>
    <n v="10300"/>
    <n v="103"/>
    <n v="5"/>
    <n v="6"/>
    <n v="9700"/>
    <n v="97"/>
    <n v="500"/>
    <x v="0"/>
    <n v="500"/>
    <m/>
    <n v="6"/>
    <x v="0"/>
    <x v="1"/>
    <s v="Error"/>
    <x v="1"/>
    <x v="2"/>
  </r>
  <r>
    <x v="12"/>
    <s v="Odonil Room Spray Air Freshener Citrus Fres"/>
    <s v="Odonil Room Spray Air Freshener Citrus Fres"/>
    <n v="15000"/>
    <n v="150"/>
    <n v="12"/>
    <n v="4"/>
    <n v="13200"/>
    <n v="132"/>
    <n v="137"/>
    <x v="0"/>
    <n v="137"/>
    <m/>
    <n v="18"/>
    <x v="0"/>
    <x v="1"/>
    <s v="Match"/>
    <x v="1"/>
    <x v="2"/>
  </r>
  <r>
    <x v="12"/>
    <s v="Scotch Brite Power Scrub Pad"/>
    <s v="Scotch Brite Power Scrub Pad"/>
    <n v="5000"/>
    <n v="50"/>
    <n v="2"/>
    <n v="6"/>
    <n v="4900"/>
    <n v="49"/>
    <n v="58"/>
    <x v="0"/>
    <n v="1"/>
    <m/>
    <n v="1"/>
    <x v="0"/>
    <x v="0"/>
    <s v="Match"/>
    <x v="1"/>
    <x v="1"/>
  </r>
  <r>
    <x v="12"/>
    <s v="Origami Good Karma Toilet Roll"/>
    <s v="Origami Good Karma Toilet Roll"/>
    <n v="27500"/>
    <n v="275"/>
    <n v="14"/>
    <n v="6"/>
    <n v="23400"/>
    <n v="234"/>
    <n v="232"/>
    <x v="0"/>
    <n v="1"/>
    <m/>
    <n v="41"/>
    <x v="0"/>
    <x v="2"/>
    <s v="Error"/>
    <x v="1"/>
    <x v="2"/>
  </r>
  <r>
    <x v="12"/>
    <s v="Shubh kart - Shubhkart Sambrani Cup Black 12n"/>
    <s v="Shubh kart - Shubhkart Sambrani Cup Black 12n"/>
    <n v="8000"/>
    <n v="80"/>
    <n v="6"/>
    <n v="4"/>
    <n v="7500"/>
    <n v="75"/>
    <n v="696"/>
    <x v="0"/>
    <n v="12"/>
    <m/>
    <n v="5"/>
    <x v="0"/>
    <x v="1"/>
    <s v="Match"/>
    <x v="1"/>
    <x v="0"/>
  </r>
  <r>
    <x v="12"/>
    <s v="Gala Scrubber Pad"/>
    <s v="Gala Scrubber Pad"/>
    <n v="7500"/>
    <n v="75"/>
    <n v="9"/>
    <n v="5"/>
    <n v="6800"/>
    <n v="68"/>
    <n v="290"/>
    <x v="0"/>
    <n v="5"/>
    <m/>
    <n v="7"/>
    <x v="0"/>
    <x v="1"/>
    <s v="Match"/>
    <x v="1"/>
    <x v="2"/>
  </r>
  <r>
    <x v="12"/>
    <s v="Origami So Soft Tissue Roll Single - 340 Pulls 3 Ply"/>
    <s v="Origami So Soft Tissue Roll Single - 340 Pulls 3 Ply"/>
    <n v="8000"/>
    <n v="80"/>
    <n v="0"/>
    <n v="1"/>
    <n v="8000"/>
    <n v="80"/>
    <n v="58"/>
    <x v="0"/>
    <n v="1"/>
    <m/>
    <n v="0"/>
    <x v="1"/>
    <x v="1"/>
    <s v="Match"/>
    <x v="2"/>
    <x v="1"/>
  </r>
  <r>
    <x v="12"/>
    <s v="Odomos lotion - Mosquito Repellent"/>
    <s v="Odomos lotion - Mosquito Repellent"/>
    <n v="9000"/>
    <n v="90"/>
    <n v="8"/>
    <n v="6"/>
    <n v="8200"/>
    <n v="82"/>
    <n v="120"/>
    <x v="0"/>
    <n v="120"/>
    <m/>
    <n v="8"/>
    <x v="0"/>
    <x v="1"/>
    <s v="Error"/>
    <x v="1"/>
    <x v="2"/>
  </r>
  <r>
    <x v="12"/>
    <s v="Surf Excel Matic Front Load Detergent Powder"/>
    <s v="Surf Excel Matic Front Load Detergent Powder"/>
    <n v="53000"/>
    <n v="530"/>
    <n v="4"/>
    <n v="6"/>
    <n v="50700"/>
    <n v="507"/>
    <n v="2000"/>
    <x v="0"/>
    <n v="2"/>
    <m/>
    <n v="23"/>
    <x v="0"/>
    <x v="2"/>
    <s v="Match"/>
    <x v="1"/>
    <x v="0"/>
  </r>
  <r>
    <x v="12"/>
    <s v="Fevicol Mr.Original General Purpose White Glue"/>
    <s v="Fevicol Mr.Original General Purpose White Glue"/>
    <n v="5000"/>
    <n v="50"/>
    <n v="2"/>
    <n v="6"/>
    <n v="4900"/>
    <n v="49"/>
    <n v="105"/>
    <x v="0"/>
    <n v="100"/>
    <m/>
    <n v="1"/>
    <x v="0"/>
    <x v="0"/>
    <s v="Match"/>
    <x v="1"/>
    <x v="2"/>
  </r>
  <r>
    <x v="12"/>
    <s v="Aro Aluminium Container with Lid 230 ml"/>
    <s v="Aro Aluminium Container with Lid 230 ml"/>
    <n v="7500"/>
    <n v="75"/>
    <n v="9"/>
    <n v="3"/>
    <n v="6800"/>
    <n v="68"/>
    <n v="25"/>
    <x v="0"/>
    <n v="25"/>
    <m/>
    <n v="7"/>
    <x v="0"/>
    <x v="1"/>
    <s v="Match"/>
    <x v="1"/>
    <x v="1"/>
  </r>
  <r>
    <x v="12"/>
    <s v="Harpic Power Fresh 6 Toilet Cleaner Rim Block Floral Delight"/>
    <s v="Harpic Power Fresh 6 Toilet Cleaner Rim Block Floral Delight"/>
    <n v="18800"/>
    <n v="188"/>
    <n v="10"/>
    <n v="6"/>
    <n v="16900"/>
    <n v="169"/>
    <n v="35"/>
    <x v="0"/>
    <n v="35"/>
    <m/>
    <n v="19"/>
    <x v="0"/>
    <x v="2"/>
    <s v="Match"/>
    <x v="1"/>
    <x v="1"/>
  </r>
  <r>
    <x v="12"/>
    <s v="Origami So Soft Tissue Roll 3 Ply"/>
    <s v="Origami So Soft Tissue Roll 3 Ply"/>
    <n v="39000"/>
    <n v="390"/>
    <n v="11"/>
    <n v="6"/>
    <n v="34700"/>
    <n v="347"/>
    <n v="696"/>
    <x v="0"/>
    <n v="12"/>
    <m/>
    <n v="43"/>
    <x v="0"/>
    <x v="2"/>
    <s v="Match"/>
    <x v="1"/>
    <x v="0"/>
  </r>
  <r>
    <x v="12"/>
    <s v="Ariel Matic Front Load Detergent Washing Powder"/>
    <s v="Ariel Matic Front Load Detergent Washing Powder"/>
    <n v="80000"/>
    <n v="800"/>
    <n v="15"/>
    <n v="6"/>
    <n v="68000"/>
    <n v="680"/>
    <n v="3000"/>
    <x v="0"/>
    <n v="3"/>
    <m/>
    <n v="120"/>
    <x v="0"/>
    <x v="2"/>
    <s v="Match"/>
    <x v="1"/>
    <x v="0"/>
  </r>
  <r>
    <x v="12"/>
    <s v="Gala Double Hockey Toilet Brush"/>
    <s v="Gala Double Hockey Toilet Brush"/>
    <n v="15000"/>
    <n v="150"/>
    <n v="10"/>
    <n v="6"/>
    <n v="13500"/>
    <n v="135"/>
    <n v="58"/>
    <x v="0"/>
    <n v="1"/>
    <m/>
    <n v="15"/>
    <x v="0"/>
    <x v="1"/>
    <s v="Match"/>
    <x v="1"/>
    <x v="1"/>
  </r>
  <r>
    <x v="12"/>
    <s v="Surf Excel Detergent Bar Value Pack"/>
    <s v="Surf Excel Detergent Bar Value Pack"/>
    <n v="11400"/>
    <n v="114"/>
    <n v="0"/>
    <n v="6"/>
    <n v="11400"/>
    <n v="114"/>
    <n v="800"/>
    <x v="0"/>
    <n v="800"/>
    <m/>
    <n v="0"/>
    <x v="0"/>
    <x v="1"/>
    <s v="Match"/>
    <x v="2"/>
    <x v="0"/>
  </r>
  <r>
    <x v="12"/>
    <s v="Odonil Zipper Blissful Citrus"/>
    <s v="Odonil Zipper Blissful Citrus"/>
    <n v="5500"/>
    <n v="55"/>
    <n v="0"/>
    <n v="1"/>
    <n v="5500"/>
    <n v="55"/>
    <n v="10"/>
    <x v="0"/>
    <n v="10"/>
    <m/>
    <n v="0"/>
    <x v="1"/>
    <x v="1"/>
    <s v="Match"/>
    <x v="2"/>
    <x v="1"/>
  </r>
  <r>
    <x v="12"/>
    <s v="Eveready Base B22 9-Watt LED Bulb"/>
    <s v="Eveready Base B22 9-Watt LED Bulb"/>
    <n v="15000"/>
    <n v="150"/>
    <n v="0"/>
    <n v="2"/>
    <n v="15000"/>
    <n v="150"/>
    <n v="58"/>
    <x v="0"/>
    <n v="1"/>
    <m/>
    <n v="0"/>
    <x v="1"/>
    <x v="2"/>
    <s v="Match"/>
    <x v="2"/>
    <x v="1"/>
  </r>
  <r>
    <x v="12"/>
    <s v="Scotch Brite Sponge Wipe"/>
    <s v="Scotch Brite Sponge Wipe"/>
    <n v="33000"/>
    <n v="330"/>
    <n v="10"/>
    <n v="6"/>
    <n v="29700"/>
    <n v="297"/>
    <n v="290"/>
    <x v="0"/>
    <n v="5"/>
    <m/>
    <n v="33"/>
    <x v="0"/>
    <x v="2"/>
    <s v="Match"/>
    <x v="1"/>
    <x v="2"/>
  </r>
  <r>
    <x v="12"/>
    <s v="Domex Disinfectant Floor Cleaner"/>
    <s v="Domex Disinfectant Floor Cleaner"/>
    <n v="18000"/>
    <n v="180"/>
    <n v="5"/>
    <n v="6"/>
    <n v="17000"/>
    <n v="170"/>
    <n v="1000"/>
    <x v="0"/>
    <n v="1"/>
    <m/>
    <n v="10"/>
    <x v="0"/>
    <x v="2"/>
    <s v="Error"/>
    <x v="1"/>
    <x v="0"/>
  </r>
  <r>
    <x v="12"/>
    <s v="Surf Excel Matic Powder Front Load"/>
    <s v="Surf Excel Matic Powder Front Load"/>
    <n v="81000"/>
    <n v="810"/>
    <n v="7"/>
    <n v="2"/>
    <n v="75000"/>
    <n v="750"/>
    <n v="4000"/>
    <x v="0"/>
    <n v="4"/>
    <m/>
    <n v="60"/>
    <x v="1"/>
    <x v="2"/>
    <s v="Match"/>
    <x v="1"/>
    <x v="0"/>
  </r>
  <r>
    <x v="12"/>
    <s v="Scotch Brite Silver Sparks Scrub Pad"/>
    <s v="Scotch Brite Silver Sparks Scrub Pad"/>
    <n v="9000"/>
    <n v="90"/>
    <n v="10"/>
    <n v="6"/>
    <n v="8100"/>
    <n v="81"/>
    <n v="348"/>
    <x v="0"/>
    <n v="3"/>
    <m/>
    <n v="9"/>
    <x v="0"/>
    <x v="1"/>
    <s v="Match"/>
    <x v="1"/>
    <x v="2"/>
  </r>
  <r>
    <x v="12"/>
    <s v="Airwick Room Air Freshener Spray Cool Water &amp; Aloe Vera"/>
    <s v="Airwick Room Air Freshener Spray Cool Water &amp; Aloe Vera"/>
    <n v="16100"/>
    <n v="161"/>
    <n v="5"/>
    <n v="6"/>
    <n v="15200"/>
    <n v="152"/>
    <n v="245"/>
    <x v="0"/>
    <n v="245"/>
    <m/>
    <n v="9"/>
    <x v="0"/>
    <x v="2"/>
    <s v="Error"/>
    <x v="1"/>
    <x v="2"/>
  </r>
  <r>
    <x v="12"/>
    <s v="Shubh kart - Surabhi Camphor Pouch 50g"/>
    <s v="Shubh kart - Surabhi Camphor Pouch 50g"/>
    <n v="9500"/>
    <n v="95"/>
    <n v="9"/>
    <n v="6"/>
    <n v="8600"/>
    <n v="86"/>
    <n v="50"/>
    <x v="0"/>
    <n v="50"/>
    <m/>
    <n v="9"/>
    <x v="0"/>
    <x v="1"/>
    <s v="Match"/>
    <x v="1"/>
    <x v="1"/>
  </r>
  <r>
    <x v="12"/>
    <s v="Pril Power Of Active Boosters"/>
    <s v="Pril Power Of Active Boosters"/>
    <n v="10200"/>
    <n v="102"/>
    <n v="0"/>
    <n v="1"/>
    <n v="10200"/>
    <n v="102"/>
    <n v="400"/>
    <x v="0"/>
    <n v="400"/>
    <m/>
    <n v="0"/>
    <x v="1"/>
    <x v="1"/>
    <s v="Match"/>
    <x v="2"/>
    <x v="2"/>
  </r>
  <r>
    <x v="12"/>
    <s v="Scotch Brite Tough Scrubber Brush"/>
    <s v="Scotch Brite Tough Scrubber Brush"/>
    <n v="15000"/>
    <n v="150"/>
    <n v="6"/>
    <n v="6"/>
    <n v="14000"/>
    <n v="140"/>
    <n v="58"/>
    <x v="0"/>
    <n v="1"/>
    <m/>
    <n v="10"/>
    <x v="0"/>
    <x v="1"/>
    <s v="Error"/>
    <x v="1"/>
    <x v="1"/>
  </r>
  <r>
    <x v="12"/>
    <s v="Mortein Dual All Insect Killer Spray"/>
    <s v="Mortein Dual All Insect Killer Spray"/>
    <n v="28000"/>
    <n v="280"/>
    <n v="10"/>
    <n v="6"/>
    <n v="25200"/>
    <n v="252"/>
    <n v="600"/>
    <x v="0"/>
    <n v="600"/>
    <m/>
    <n v="28"/>
    <x v="0"/>
    <x v="2"/>
    <s v="Match"/>
    <x v="1"/>
    <x v="0"/>
  </r>
  <r>
    <x v="12"/>
    <s v="Lizol Double Concentrate Disinfectant Floor Cleaner Lavender"/>
    <s v="Lizol Double Concentrate Disinfectant Floor Cleaner Lavender"/>
    <n v="32500"/>
    <n v="325"/>
    <n v="10"/>
    <n v="6"/>
    <n v="29200"/>
    <n v="292"/>
    <n v="900"/>
    <x v="0"/>
    <n v="900"/>
    <m/>
    <n v="33"/>
    <x v="0"/>
    <x v="2"/>
    <s v="Match"/>
    <x v="1"/>
    <x v="0"/>
  </r>
  <r>
    <x v="12"/>
    <s v="Eveready Ultima Alkaline Battery AAA"/>
    <s v="Eveready Ultima Alkaline Battery AAA"/>
    <n v="6800"/>
    <n v="68"/>
    <n v="0"/>
    <n v="6"/>
    <n v="6800"/>
    <n v="68"/>
    <n v="116"/>
    <x v="0"/>
    <n v="2"/>
    <m/>
    <n v="0"/>
    <x v="0"/>
    <x v="1"/>
    <s v="Match"/>
    <x v="2"/>
    <x v="2"/>
  </r>
  <r>
    <x v="12"/>
    <s v="Shubh kart - Tejas Twisted Cotton Wicks 1000n"/>
    <s v="Shubh kart - Tejas Twisted Cotton Wicks 1000n"/>
    <n v="3000"/>
    <n v="30"/>
    <n v="6"/>
    <n v="6"/>
    <n v="2800"/>
    <n v="28"/>
    <n v="1000"/>
    <x v="0"/>
    <n v="1000"/>
    <m/>
    <n v="2"/>
    <x v="0"/>
    <x v="0"/>
    <s v="Error"/>
    <x v="1"/>
    <x v="0"/>
  </r>
  <r>
    <x v="12"/>
    <s v="Lizol Double Concentrate Disinfectant Floor Cleaner Citrus"/>
    <s v="Lizol Double Concentrate Disinfectant Floor Cleaner Citrus"/>
    <n v="65000"/>
    <n v="650"/>
    <n v="8"/>
    <n v="6"/>
    <n v="59800"/>
    <n v="598"/>
    <n v="1900"/>
    <x v="0"/>
    <n v="1"/>
    <m/>
    <n v="52"/>
    <x v="0"/>
    <x v="2"/>
    <s v="Match"/>
    <x v="1"/>
    <x v="0"/>
  </r>
  <r>
    <x v="12"/>
    <s v="Surf Excel Matic Top Load"/>
    <s v="Surf Excel Matic Top Load"/>
    <n v="72000"/>
    <n v="720"/>
    <n v="9"/>
    <n v="4"/>
    <n v="64900"/>
    <n v="649"/>
    <n v="4000"/>
    <x v="0"/>
    <n v="4"/>
    <m/>
    <n v="71"/>
    <x v="0"/>
    <x v="2"/>
    <s v="Error"/>
    <x v="1"/>
    <x v="0"/>
  </r>
  <r>
    <x v="12"/>
    <s v="Oxi Green Dish Wash Liquid - Lemon"/>
    <s v="Oxi Green Dish Wash Liquid - Lemon"/>
    <n v="10500"/>
    <n v="105"/>
    <n v="6"/>
    <n v="6"/>
    <n v="9800"/>
    <n v="98"/>
    <n v="500"/>
    <x v="0"/>
    <n v="500"/>
    <m/>
    <n v="7"/>
    <x v="0"/>
    <x v="1"/>
    <s v="Error"/>
    <x v="1"/>
    <x v="2"/>
  </r>
  <r>
    <x v="12"/>
    <s v="Mangalam Camphor"/>
    <s v="Mangalam Camphor"/>
    <n v="10000"/>
    <n v="100"/>
    <n v="10"/>
    <n v="6"/>
    <n v="9000"/>
    <n v="90"/>
    <n v="50"/>
    <x v="0"/>
    <n v="50"/>
    <m/>
    <n v="10"/>
    <x v="0"/>
    <x v="1"/>
    <s v="Match"/>
    <x v="1"/>
    <x v="1"/>
  </r>
  <r>
    <x v="12"/>
    <s v="Cherry Blossom Liquid Wax Polish (Dark Tan)"/>
    <s v="Cherry Blossom Liquid Wax Polish (Dark Tan)"/>
    <n v="9800"/>
    <n v="98"/>
    <n v="5"/>
    <n v="6"/>
    <n v="9300"/>
    <n v="93"/>
    <n v="75"/>
    <x v="0"/>
    <n v="75"/>
    <m/>
    <n v="5"/>
    <x v="0"/>
    <x v="1"/>
    <s v="Match"/>
    <x v="1"/>
    <x v="1"/>
  </r>
  <r>
    <x v="12"/>
    <s v="Gala EzeeSqueegee Wiper"/>
    <s v="Gala EzeeSqueegee Wiper"/>
    <n v="15000"/>
    <n v="150"/>
    <n v="10"/>
    <n v="6"/>
    <n v="13500"/>
    <n v="135"/>
    <n v="58"/>
    <x v="0"/>
    <n v="1"/>
    <m/>
    <n v="15"/>
    <x v="0"/>
    <x v="1"/>
    <s v="Match"/>
    <x v="1"/>
    <x v="1"/>
  </r>
  <r>
    <x v="12"/>
    <s v="Lizol Disinfectant Surface &amp; Floor Cleaner Liquid Pine"/>
    <s v="Lizol Disinfectant Surface &amp; Floor Cleaner Liquid Pine"/>
    <n v="20500"/>
    <n v="205"/>
    <n v="8"/>
    <n v="6"/>
    <n v="18800"/>
    <n v="188"/>
    <n v="975"/>
    <x v="0"/>
    <n v="975"/>
    <m/>
    <n v="17"/>
    <x v="0"/>
    <x v="2"/>
    <s v="Match"/>
    <x v="1"/>
    <x v="0"/>
  </r>
  <r>
    <x v="12"/>
    <s v="Philips Stellar Bright 16W Light Bulb"/>
    <s v="Philips Stellar Bright 16W Light Bulb"/>
    <n v="39000"/>
    <n v="390"/>
    <n v="16"/>
    <n v="6"/>
    <n v="32400"/>
    <n v="324"/>
    <n v="58"/>
    <x v="0"/>
    <n v="1"/>
    <m/>
    <n v="66"/>
    <x v="0"/>
    <x v="2"/>
    <s v="Error"/>
    <x v="0"/>
    <x v="1"/>
  </r>
  <r>
    <x v="12"/>
    <s v="Airwick EverFresh Gel Bathroom Air Freshener - Lavender Dew"/>
    <s v="Airwick EverFresh Gel Bathroom Air Freshener - Lavender Dew"/>
    <n v="7000"/>
    <n v="70"/>
    <n v="10"/>
    <n v="6"/>
    <n v="6300"/>
    <n v="63"/>
    <n v="50"/>
    <x v="0"/>
    <n v="50"/>
    <m/>
    <n v="7"/>
    <x v="0"/>
    <x v="1"/>
    <s v="Match"/>
    <x v="1"/>
    <x v="1"/>
  </r>
  <r>
    <x v="12"/>
    <s v="Origami Cups Plain 100 units"/>
    <s v="Origami Cups Plain 100 units"/>
    <n v="15500"/>
    <n v="155"/>
    <n v="14"/>
    <n v="5"/>
    <n v="13200"/>
    <n v="132"/>
    <n v="100"/>
    <x v="0"/>
    <n v="100"/>
    <m/>
    <n v="23"/>
    <x v="0"/>
    <x v="1"/>
    <s v="Error"/>
    <x v="1"/>
    <x v="1"/>
  </r>
  <r>
    <x v="12"/>
    <s v="Airwick EverFresh Gel Bathroom Air Freshener - Citrus Splash"/>
    <s v="Airwick EverFresh Gel Bathroom Air Freshener - Citrus Splash"/>
    <n v="7000"/>
    <n v="70"/>
    <n v="10"/>
    <n v="6"/>
    <n v="6300"/>
    <n v="63"/>
    <n v="50"/>
    <x v="0"/>
    <n v="50"/>
    <m/>
    <n v="7"/>
    <x v="0"/>
    <x v="1"/>
    <s v="Match"/>
    <x v="1"/>
    <x v="1"/>
  </r>
  <r>
    <x v="12"/>
    <s v="Ariel Matic Liquid Detergent Front Load"/>
    <s v="Ariel Matic Liquid Detergent Front Load"/>
    <n v="25000"/>
    <n v="250"/>
    <n v="0"/>
    <n v="6"/>
    <n v="25000"/>
    <n v="250"/>
    <n v="1000"/>
    <x v="0"/>
    <n v="1"/>
    <m/>
    <n v="0"/>
    <x v="0"/>
    <x v="2"/>
    <s v="Match"/>
    <x v="2"/>
    <x v="0"/>
  </r>
  <r>
    <x v="12"/>
    <s v="Om Bhakti Gangajal Packed At Gangotri"/>
    <s v="Om Bhakti Gangajal Packed At Gangotri"/>
    <n v="3000"/>
    <n v="30"/>
    <n v="3"/>
    <n v="6"/>
    <n v="2900"/>
    <n v="29"/>
    <n v="220"/>
    <x v="0"/>
    <n v="220"/>
    <m/>
    <n v="1"/>
    <x v="0"/>
    <x v="0"/>
    <s v="Match"/>
    <x v="1"/>
    <x v="2"/>
  </r>
  <r>
    <x v="12"/>
    <s v="Odonil Air Freshner Lavender Meadows"/>
    <s v="Odonil Air Freshner Lavender Meadows"/>
    <n v="7500"/>
    <n v="75"/>
    <n v="5"/>
    <n v="4"/>
    <n v="7100"/>
    <n v="71"/>
    <n v="75"/>
    <x v="0"/>
    <n v="75"/>
    <m/>
    <n v="4"/>
    <x v="0"/>
    <x v="1"/>
    <s v="Match"/>
    <x v="1"/>
    <x v="1"/>
  </r>
  <r>
    <x v="12"/>
    <s v="Om Bhakti Haldi"/>
    <s v="Om Bhakti Haldi"/>
    <n v="1200"/>
    <n v="12"/>
    <n v="0"/>
    <n v="4"/>
    <n v="1200"/>
    <n v="12"/>
    <n v="15"/>
    <x v="0"/>
    <n v="15"/>
    <m/>
    <n v="0"/>
    <x v="0"/>
    <x v="0"/>
    <s v="Match"/>
    <x v="2"/>
    <x v="1"/>
  </r>
  <r>
    <x v="12"/>
    <s v="Cherry Blossom Wax Shoe Polish Dark Tan"/>
    <s v="Cherry Blossom Wax Shoe Polish Dark Tan"/>
    <n v="6800"/>
    <n v="68"/>
    <n v="5"/>
    <n v="6"/>
    <n v="6400"/>
    <n v="64"/>
    <n v="40"/>
    <x v="0"/>
    <n v="40"/>
    <m/>
    <n v="4"/>
    <x v="0"/>
    <x v="1"/>
    <s v="Error"/>
    <x v="1"/>
    <x v="1"/>
  </r>
  <r>
    <x v="12"/>
    <s v="Dabur Odomos Naturals Mosquito Repellant Gel"/>
    <s v="Dabur Odomos Naturals Mosquito Repellant Gel"/>
    <n v="7500"/>
    <n v="75"/>
    <n v="8"/>
    <n v="4"/>
    <n v="6900"/>
    <n v="69"/>
    <n v="80"/>
    <x v="0"/>
    <n v="80"/>
    <m/>
    <n v="6"/>
    <x v="0"/>
    <x v="1"/>
    <s v="Match"/>
    <x v="1"/>
    <x v="1"/>
  </r>
  <r>
    <x v="12"/>
    <s v="Shubh kart - Nirmal sugandhi mogra wet dhoop zipper 20 sticks"/>
    <s v="Shubh kart - Nirmal sugandhi mogra wet dhoop zipper 20 sticks"/>
    <n v="3000"/>
    <n v="30"/>
    <n v="6"/>
    <n v="6"/>
    <n v="2800"/>
    <n v="28"/>
    <n v="1160"/>
    <x v="0"/>
    <n v="20"/>
    <m/>
    <n v="2"/>
    <x v="0"/>
    <x v="0"/>
    <s v="Error"/>
    <x v="1"/>
    <x v="0"/>
  </r>
  <r>
    <x v="12"/>
    <s v="Lizol Disinfectant Surface &amp; Floor Cleaner Liquid Floral"/>
    <s v="Lizol Disinfectant Surface &amp; Floor Cleaner Liquid Floral"/>
    <n v="20500"/>
    <n v="205"/>
    <n v="8"/>
    <n v="6"/>
    <n v="18800"/>
    <n v="188"/>
    <n v="975"/>
    <x v="0"/>
    <n v="975"/>
    <m/>
    <n v="17"/>
    <x v="0"/>
    <x v="2"/>
    <s v="Match"/>
    <x v="1"/>
    <x v="0"/>
  </r>
  <r>
    <x v="12"/>
    <s v="Om Bhakti Wick for Diya - Ghee Cotton Wicks Big"/>
    <s v="Om Bhakti Wick for Diya - Ghee Cotton Wicks Big"/>
    <n v="18900"/>
    <n v="189"/>
    <n v="10"/>
    <n v="6"/>
    <n v="17000"/>
    <n v="170"/>
    <n v="30"/>
    <x v="0"/>
    <n v="30"/>
    <m/>
    <n v="19"/>
    <x v="0"/>
    <x v="2"/>
    <s v="Match"/>
    <x v="1"/>
    <x v="1"/>
  </r>
  <r>
    <x v="12"/>
    <s v="Air Wick Room Air Freshener Spray - Lavender &amp; Lotus"/>
    <s v="Air Wick Room Air Freshener Spray - Lavender &amp; Lotus"/>
    <n v="16100"/>
    <n v="161"/>
    <n v="5"/>
    <n v="6"/>
    <n v="15200"/>
    <n v="152"/>
    <n v="245"/>
    <x v="0"/>
    <n v="245"/>
    <m/>
    <n v="9"/>
    <x v="0"/>
    <x v="2"/>
    <s v="Error"/>
    <x v="1"/>
    <x v="2"/>
  </r>
  <r>
    <x v="12"/>
    <s v="Scotch Brite Kitchen Sink Brush"/>
    <s v="Scotch Brite Kitchen Sink Brush"/>
    <n v="13500"/>
    <n v="135"/>
    <n v="9"/>
    <n v="5"/>
    <n v="12200"/>
    <n v="122"/>
    <n v="58"/>
    <x v="0"/>
    <n v="1"/>
    <m/>
    <n v="13"/>
    <x v="0"/>
    <x v="1"/>
    <s v="Error"/>
    <x v="1"/>
    <x v="1"/>
  </r>
  <r>
    <x v="12"/>
    <s v="Odonil Room Air Freshener Spray - Lavender Mist"/>
    <s v="Odonil Room Air Freshener Spray - Lavender Mist"/>
    <n v="15000"/>
    <n v="150"/>
    <n v="12"/>
    <n v="1"/>
    <n v="13200"/>
    <n v="132"/>
    <n v="137"/>
    <x v="0"/>
    <n v="137"/>
    <m/>
    <n v="18"/>
    <x v="1"/>
    <x v="1"/>
    <s v="Match"/>
    <x v="1"/>
    <x v="2"/>
  </r>
  <r>
    <x v="12"/>
    <s v="Godrej Aer Power Pocket - Long Lasting Bathroom Fragrance Lavender Bloom"/>
    <s v="Godrej Aer Power Pocket - Long Lasting Bathroom Fragrance Lavender Bloom"/>
    <n v="5500"/>
    <n v="55"/>
    <n v="0"/>
    <n v="4"/>
    <n v="5500"/>
    <n v="55"/>
    <n v="10"/>
    <x v="0"/>
    <n v="10"/>
    <m/>
    <n v="0"/>
    <x v="0"/>
    <x v="1"/>
    <s v="Match"/>
    <x v="2"/>
    <x v="1"/>
  </r>
  <r>
    <x v="12"/>
    <s v="Origami Good Karma Paper Serviettes"/>
    <s v="Origami Good Karma Paper Serviettes"/>
    <n v="8000"/>
    <n v="80"/>
    <n v="10"/>
    <n v="6"/>
    <n v="7200"/>
    <n v="72"/>
    <n v="50"/>
    <x v="0"/>
    <n v="50"/>
    <m/>
    <n v="8"/>
    <x v="0"/>
    <x v="1"/>
    <s v="Match"/>
    <x v="1"/>
    <x v="1"/>
  </r>
  <r>
    <x v="12"/>
    <s v="Scotch Magic Tape"/>
    <s v="Scotch Magic Tape"/>
    <n v="11500"/>
    <n v="115"/>
    <n v="14"/>
    <n v="6"/>
    <n v="9800"/>
    <n v="98"/>
    <n v="58"/>
    <x v="0"/>
    <n v="1"/>
    <m/>
    <n v="17"/>
    <x v="0"/>
    <x v="1"/>
    <s v="Error"/>
    <x v="1"/>
    <x v="1"/>
  </r>
  <r>
    <x v="12"/>
    <s v="Ambi Pur Car Freshener Gel - Relaxing Lavender"/>
    <s v="Ambi Pur Car Freshener Gel - Relaxing Lavender"/>
    <n v="29900"/>
    <n v="299"/>
    <n v="10"/>
    <n v="2"/>
    <n v="26900"/>
    <n v="269"/>
    <n v="75"/>
    <x v="0"/>
    <n v="75"/>
    <m/>
    <n v="30"/>
    <x v="1"/>
    <x v="2"/>
    <s v="Match"/>
    <x v="1"/>
    <x v="1"/>
  </r>
  <r>
    <x v="12"/>
    <s v="Origami Kitchen Towels 4 in 1 60 Pulls 2 Ply"/>
    <s v="Origami Kitchen Towels 4 in 1 60 Pulls 2 Ply"/>
    <n v="26500"/>
    <n v="265"/>
    <n v="0"/>
    <n v="6"/>
    <n v="26500"/>
    <n v="265"/>
    <n v="58"/>
    <x v="0"/>
    <n v="1"/>
    <m/>
    <n v="0"/>
    <x v="0"/>
    <x v="2"/>
    <s v="Match"/>
    <x v="2"/>
    <x v="1"/>
  </r>
  <r>
    <x v="12"/>
    <s v="Ariel Matic Liquid Detergent Front Load"/>
    <s v="Ariel Matic Liquid Detergent Front Load"/>
    <n v="22500"/>
    <n v="225"/>
    <n v="0"/>
    <n v="6"/>
    <n v="22500"/>
    <n v="225"/>
    <n v="1000"/>
    <x v="0"/>
    <n v="1"/>
    <m/>
    <n v="0"/>
    <x v="0"/>
    <x v="2"/>
    <s v="Match"/>
    <x v="2"/>
    <x v="0"/>
  </r>
  <r>
    <x v="12"/>
    <s v="Om Bhakti Wick for Diya - Ghee Cotton Wicks Small"/>
    <s v="Om Bhakti Wick for Diya - Ghee Cotton Wicks Small"/>
    <n v="13900"/>
    <n v="139"/>
    <n v="10"/>
    <n v="6"/>
    <n v="12500"/>
    <n v="125"/>
    <n v="30"/>
    <x v="0"/>
    <n v="30"/>
    <m/>
    <n v="14"/>
    <x v="0"/>
    <x v="1"/>
    <s v="Match"/>
    <x v="1"/>
    <x v="1"/>
  </r>
  <r>
    <x v="12"/>
    <s v="Chakaachak Super Strong Scrub"/>
    <s v="Chakaachak Super Strong Scrub"/>
    <n v="2900"/>
    <n v="29"/>
    <n v="3"/>
    <n v="5"/>
    <n v="2800"/>
    <n v="28"/>
    <n v="58"/>
    <x v="0"/>
    <n v="1"/>
    <m/>
    <n v="1"/>
    <x v="0"/>
    <x v="0"/>
    <s v="Match"/>
    <x v="1"/>
    <x v="1"/>
  </r>
  <r>
    <x v="12"/>
    <s v="Nimyle Lemongrass Floor Cleaner"/>
    <s v="Nimyle Lemongrass Floor Cleaner"/>
    <n v="16500"/>
    <n v="165"/>
    <n v="5"/>
    <n v="5"/>
    <n v="15600"/>
    <n v="156"/>
    <n v="975"/>
    <x v="0"/>
    <n v="975"/>
    <m/>
    <n v="9"/>
    <x v="0"/>
    <x v="2"/>
    <s v="Match"/>
    <x v="1"/>
    <x v="0"/>
  </r>
  <r>
    <x v="12"/>
    <s v="Oxi Green Floor Cleaner - Citrus"/>
    <s v="Oxi Green Floor Cleaner - Citrus"/>
    <n v="17900"/>
    <n v="179"/>
    <n v="10"/>
    <n v="6"/>
    <n v="16100"/>
    <n v="161"/>
    <n v="1000"/>
    <x v="0"/>
    <n v="1"/>
    <m/>
    <n v="18"/>
    <x v="0"/>
    <x v="2"/>
    <s v="Match"/>
    <x v="1"/>
    <x v="0"/>
  </r>
  <r>
    <x v="12"/>
    <s v="Airwick Room Air Freshener Spray - Rose &amp; Saffron"/>
    <s v="Airwick Room Air Freshener Spray - Rose &amp; Saffron"/>
    <n v="16100"/>
    <n v="161"/>
    <n v="5"/>
    <n v="5"/>
    <n v="15200"/>
    <n v="152"/>
    <n v="245"/>
    <x v="0"/>
    <n v="245"/>
    <m/>
    <n v="9"/>
    <x v="0"/>
    <x v="2"/>
    <s v="Error"/>
    <x v="1"/>
    <x v="2"/>
  </r>
  <r>
    <x v="12"/>
    <s v="Origami Luxuria Kitchen Towel 300 Pulls Single"/>
    <s v="Origami Luxuria Kitchen Towel 300 Pulls Single"/>
    <n v="32000"/>
    <n v="320"/>
    <n v="0"/>
    <n v="2"/>
    <n v="32000"/>
    <n v="320"/>
    <n v="58"/>
    <x v="0"/>
    <n v="1"/>
    <m/>
    <n v="0"/>
    <x v="1"/>
    <x v="2"/>
    <s v="Match"/>
    <x v="2"/>
    <x v="1"/>
  </r>
  <r>
    <x v="12"/>
    <s v="Philips EyePro 10.5W Light Bulb"/>
    <s v="Philips EyePro 10.5W Light Bulb"/>
    <n v="22000"/>
    <n v="220"/>
    <n v="10"/>
    <n v="6"/>
    <n v="19800"/>
    <n v="198"/>
    <n v="58"/>
    <x v="0"/>
    <n v="1"/>
    <m/>
    <n v="22"/>
    <x v="0"/>
    <x v="2"/>
    <s v="Match"/>
    <x v="1"/>
    <x v="1"/>
  </r>
  <r>
    <x v="12"/>
    <s v="Mangalam Camphor Tablet Jar"/>
    <s v="Mangalam Camphor Tablet Jar"/>
    <n v="28000"/>
    <n v="280"/>
    <n v="10"/>
    <n v="6"/>
    <n v="25200"/>
    <n v="252"/>
    <n v="100"/>
    <x v="0"/>
    <n v="100"/>
    <m/>
    <n v="28"/>
    <x v="0"/>
    <x v="2"/>
    <s v="Match"/>
    <x v="1"/>
    <x v="1"/>
  </r>
  <r>
    <x v="12"/>
    <s v="Chakaachak Super Sponge Wipes (Pack of 3)"/>
    <s v="Chakaachak Super Sponge Wipes (Pack of 3)"/>
    <n v="14000"/>
    <n v="140"/>
    <n v="0"/>
    <n v="6"/>
    <n v="14000"/>
    <n v="140"/>
    <n v="174"/>
    <x v="0"/>
    <n v="3"/>
    <m/>
    <n v="0"/>
    <x v="0"/>
    <x v="1"/>
    <s v="Match"/>
    <x v="2"/>
    <x v="2"/>
  </r>
  <r>
    <x v="12"/>
    <s v="&quot;Origami Good Karma Paper Serviettes - 100 napkins (1 ply)&quot;"/>
    <s v="&quot;Origami Good Karma Paper Serviettes - 100 napkins (1 ply)&quot;"/>
    <n v="7800"/>
    <n v="78"/>
    <n v="10"/>
    <n v="6"/>
    <n v="7000"/>
    <n v="70"/>
    <n v="58"/>
    <x v="0"/>
    <n v="1"/>
    <m/>
    <n v="8"/>
    <x v="0"/>
    <x v="1"/>
    <s v="Match"/>
    <x v="1"/>
    <x v="1"/>
  </r>
  <r>
    <x v="12"/>
    <s v="Robin Dazzling Liquid Blue After Wash"/>
    <s v="Robin Dazzling Liquid Blue After Wash"/>
    <n v="7400"/>
    <n v="74"/>
    <n v="5"/>
    <n v="6"/>
    <n v="7000"/>
    <n v="70"/>
    <n v="200"/>
    <x v="0"/>
    <n v="200"/>
    <m/>
    <n v="4"/>
    <x v="0"/>
    <x v="1"/>
    <s v="Match"/>
    <x v="1"/>
    <x v="2"/>
  </r>
  <r>
    <x v="12"/>
    <s v="Om Bhakti Camphor Big"/>
    <s v="Om Bhakti Camphor Big"/>
    <n v="11900"/>
    <n v="119"/>
    <n v="10"/>
    <n v="6"/>
    <n v="10700"/>
    <n v="107"/>
    <n v="40"/>
    <x v="0"/>
    <n v="40"/>
    <m/>
    <n v="12"/>
    <x v="0"/>
    <x v="1"/>
    <s v="Match"/>
    <x v="1"/>
    <x v="1"/>
  </r>
  <r>
    <x v="12"/>
    <s v="Om Bhakti Wick for Diya - Cotton Long Batti"/>
    <s v="Om Bhakti Wick for Diya - Cotton Long Batti"/>
    <n v="2000"/>
    <n v="20"/>
    <n v="0"/>
    <n v="6"/>
    <n v="2000"/>
    <n v="20"/>
    <n v="75"/>
    <x v="0"/>
    <n v="75"/>
    <m/>
    <n v="0"/>
    <x v="0"/>
    <x v="0"/>
    <s v="Match"/>
    <x v="2"/>
    <x v="1"/>
  </r>
  <r>
    <x v="12"/>
    <s v="Om Bhakti Camphor Small"/>
    <s v="Om Bhakti Camphor Small"/>
    <n v="7900"/>
    <n v="79"/>
    <n v="10"/>
    <n v="6"/>
    <n v="7100"/>
    <n v="71"/>
    <n v="25"/>
    <x v="0"/>
    <n v="25"/>
    <m/>
    <n v="8"/>
    <x v="0"/>
    <x v="1"/>
    <s v="Match"/>
    <x v="1"/>
    <x v="1"/>
  </r>
  <r>
    <x v="12"/>
    <s v="Ariel Matic Top Load Detergent Washing Powder"/>
    <s v="Ariel Matic Top Load Detergent Washing Powder"/>
    <n v="49900"/>
    <n v="499"/>
    <n v="0"/>
    <n v="1"/>
    <n v="49900"/>
    <n v="499"/>
    <n v="2000"/>
    <x v="0"/>
    <n v="2"/>
    <m/>
    <n v="0"/>
    <x v="1"/>
    <x v="2"/>
    <s v="Match"/>
    <x v="2"/>
    <x v="0"/>
  </r>
  <r>
    <x v="12"/>
    <s v="Scotch Brite Multi-Purpose Sponge Wipes"/>
    <s v="Scotch Brite Multi-Purpose Sponge Wipes"/>
    <n v="70000"/>
    <n v="700"/>
    <n v="17"/>
    <n v="6"/>
    <n v="58100"/>
    <n v="581"/>
    <n v="580"/>
    <x v="0"/>
    <n v="10"/>
    <m/>
    <n v="119"/>
    <x v="0"/>
    <x v="2"/>
    <s v="Match"/>
    <x v="0"/>
    <x v="0"/>
  </r>
  <r>
    <x v="12"/>
    <s v="Surabhi Pure Camphor"/>
    <s v="Surabhi Pure Camphor"/>
    <n v="5000"/>
    <n v="50"/>
    <n v="2"/>
    <n v="6"/>
    <n v="4900"/>
    <n v="49"/>
    <n v="25"/>
    <x v="0"/>
    <n v="25"/>
    <m/>
    <n v="1"/>
    <x v="0"/>
    <x v="0"/>
    <s v="Match"/>
    <x v="1"/>
    <x v="1"/>
  </r>
  <r>
    <x v="12"/>
    <s v="Lizol Double Concentrate Disinfectant Floor Cleaner Citrus"/>
    <s v="Lizol Double Concentrate Disinfectant Floor Cleaner Citrus"/>
    <n v="32500"/>
    <n v="325"/>
    <n v="5"/>
    <n v="6"/>
    <n v="30800"/>
    <n v="308"/>
    <n v="900"/>
    <x v="0"/>
    <n v="900"/>
    <m/>
    <n v="17"/>
    <x v="0"/>
    <x v="2"/>
    <s v="Match"/>
    <x v="1"/>
    <x v="0"/>
  </r>
  <r>
    <x v="12"/>
    <s v="Chakaachak Floor Pocha Large"/>
    <s v="Chakaachak Floor Pocha Large"/>
    <n v="5000"/>
    <n v="50"/>
    <n v="0"/>
    <n v="1"/>
    <n v="5000"/>
    <n v="50"/>
    <n v="58"/>
    <x v="0"/>
    <n v="1"/>
    <m/>
    <n v="0"/>
    <x v="1"/>
    <x v="1"/>
    <s v="Match"/>
    <x v="2"/>
    <x v="1"/>
  </r>
  <r>
    <x v="12"/>
    <s v="Ariel Matic Front Load Liquid Detergent"/>
    <s v="Ariel Matic Front Load Liquid Detergent"/>
    <n v="22000"/>
    <n v="220"/>
    <n v="0"/>
    <n v="4"/>
    <n v="22000"/>
    <n v="220"/>
    <n v="1000"/>
    <x v="0"/>
    <n v="1"/>
    <m/>
    <n v="0"/>
    <x v="0"/>
    <x v="2"/>
    <s v="Match"/>
    <x v="2"/>
    <x v="0"/>
  </r>
  <r>
    <x v="12"/>
    <s v="Harpic Power Fresh 6 Toilet Cleaner Rim Block Marine Splash"/>
    <s v="Harpic Power Fresh 6 Toilet Cleaner Rim Block Marine Splash"/>
    <n v="18800"/>
    <n v="188"/>
    <n v="10"/>
    <n v="4"/>
    <n v="16900"/>
    <n v="169"/>
    <n v="35"/>
    <x v="0"/>
    <n v="35"/>
    <m/>
    <n v="19"/>
    <x v="0"/>
    <x v="2"/>
    <s v="Match"/>
    <x v="1"/>
    <x v="1"/>
  </r>
  <r>
    <x v="12"/>
    <s v="Chakaachak Dust Proof Broom"/>
    <s v="Chakaachak Dust Proof Broom"/>
    <n v="18000"/>
    <n v="180"/>
    <n v="2"/>
    <n v="6"/>
    <n v="17500"/>
    <n v="175"/>
    <n v="58"/>
    <x v="0"/>
    <n v="1"/>
    <m/>
    <n v="5"/>
    <x v="0"/>
    <x v="2"/>
    <s v="Error"/>
    <x v="1"/>
    <x v="1"/>
  </r>
  <r>
    <x v="12"/>
    <s v="Om Bhakti Kumkum"/>
    <s v="Om Bhakti Kumkum"/>
    <n v="1200"/>
    <n v="12"/>
    <n v="0"/>
    <n v="6"/>
    <n v="1200"/>
    <n v="12"/>
    <n v="15"/>
    <x v="0"/>
    <n v="15"/>
    <m/>
    <n v="0"/>
    <x v="0"/>
    <x v="0"/>
    <s v="Match"/>
    <x v="2"/>
    <x v="1"/>
  </r>
  <r>
    <x v="12"/>
    <s v="Apsara Non Dust Eraser"/>
    <s v="Apsara Non Dust Eraser"/>
    <n v="6000"/>
    <n v="60"/>
    <n v="10"/>
    <n v="5"/>
    <n v="5400"/>
    <n v="54"/>
    <n v="1160"/>
    <x v="0"/>
    <n v="20"/>
    <m/>
    <n v="6"/>
    <x v="0"/>
    <x v="1"/>
    <s v="Match"/>
    <x v="1"/>
    <x v="0"/>
  </r>
  <r>
    <x v="12"/>
    <s v="Chakaachak Power Scrub (Pack of 2)"/>
    <s v="Chakaachak Power Scrub (Pack of 2)"/>
    <n v="4200"/>
    <n v="42"/>
    <n v="2"/>
    <n v="6"/>
    <n v="4100"/>
    <n v="41"/>
    <n v="116"/>
    <x v="0"/>
    <n v="2"/>
    <m/>
    <n v="1"/>
    <x v="0"/>
    <x v="0"/>
    <s v="Match"/>
    <x v="1"/>
    <x v="2"/>
  </r>
  <r>
    <x v="12"/>
    <s v="Om Bhakti Wick for Diya - Vanaspati Ghee Cotton Wicks Small"/>
    <s v="Om Bhakti Wick for Diya - Vanaspati Ghee Cotton Wicks Small"/>
    <n v="6900"/>
    <n v="69"/>
    <n v="11"/>
    <n v="6"/>
    <n v="6100"/>
    <n v="61"/>
    <n v="30"/>
    <x v="0"/>
    <n v="30"/>
    <m/>
    <n v="8"/>
    <x v="0"/>
    <x v="1"/>
    <s v="Error"/>
    <x v="1"/>
    <x v="1"/>
  </r>
  <r>
    <x v="12"/>
    <s v="Whiskas Adult +1 year Salmon in Gravy"/>
    <s v="Whiskas Adult +1 year Salmon in Gravy"/>
    <n v="25000"/>
    <n v="250"/>
    <n v="10"/>
    <n v="3"/>
    <n v="22500"/>
    <n v="225"/>
    <n v="85"/>
    <x v="0"/>
    <n v="1"/>
    <m/>
    <n v="25"/>
    <x v="0"/>
    <x v="2"/>
    <s v="Match"/>
    <x v="1"/>
    <x v="1"/>
  </r>
  <r>
    <x v="12"/>
    <s v="Origami Paper Party Plates"/>
    <s v="Origami Paper Party Plates"/>
    <n v="24000"/>
    <n v="240"/>
    <n v="0"/>
    <n v="6"/>
    <n v="24000"/>
    <n v="240"/>
    <n v="580"/>
    <x v="0"/>
    <n v="50"/>
    <m/>
    <n v="0"/>
    <x v="0"/>
    <x v="2"/>
    <s v="Match"/>
    <x v="2"/>
    <x v="0"/>
  </r>
  <r>
    <x v="12"/>
    <s v="Gala Microfiber Multipurpose Cloth"/>
    <s v="Gala Microfiber Multipurpose Cloth"/>
    <n v="14000"/>
    <n v="140"/>
    <n v="7"/>
    <n v="6"/>
    <n v="12900"/>
    <n v="129"/>
    <n v="58"/>
    <x v="0"/>
    <n v="1"/>
    <m/>
    <n v="11"/>
    <x v="0"/>
    <x v="1"/>
    <s v="Error"/>
    <x v="1"/>
    <x v="1"/>
  </r>
  <r>
    <x v="12"/>
    <s v="Ariel Matic Front Load Detergent Powder"/>
    <s v="Ariel Matic Front Load Detergent Powder"/>
    <n v="26000"/>
    <n v="260"/>
    <n v="0"/>
    <n v="6"/>
    <n v="26000"/>
    <n v="260"/>
    <n v="1000"/>
    <x v="0"/>
    <n v="1"/>
    <m/>
    <n v="0"/>
    <x v="0"/>
    <x v="2"/>
    <s v="Match"/>
    <x v="2"/>
    <x v="0"/>
  </r>
  <r>
    <x v="12"/>
    <s v="Ariel Matic Liquid Detergent Front Load"/>
    <s v="Ariel Matic Liquid Detergent Front Load"/>
    <n v="25000"/>
    <n v="250"/>
    <n v="0"/>
    <n v="4"/>
    <n v="25000"/>
    <n v="250"/>
    <n v="1000"/>
    <x v="0"/>
    <n v="1"/>
    <m/>
    <n v="0"/>
    <x v="0"/>
    <x v="2"/>
    <s v="Match"/>
    <x v="2"/>
    <x v="0"/>
  </r>
  <r>
    <x v="12"/>
    <s v="Vim Dishwash Bar"/>
    <s v="Vim Dishwash Bar"/>
    <n v="2300"/>
    <n v="23"/>
    <n v="4"/>
    <n v="0"/>
    <n v="2200"/>
    <n v="22"/>
    <n v="300"/>
    <x v="1"/>
    <n v="300"/>
    <m/>
    <n v="1"/>
    <x v="2"/>
    <x v="0"/>
    <s v="Match"/>
    <x v="1"/>
    <x v="2"/>
  </r>
  <r>
    <x v="12"/>
    <s v="Dettol Effective Protection Antiseptic Liquid"/>
    <s v="Dettol Effective Protection Antiseptic Liquid"/>
    <n v="11600"/>
    <n v="116"/>
    <n v="0"/>
    <n v="0"/>
    <n v="11600"/>
    <n v="116"/>
    <n v="250"/>
    <x v="1"/>
    <n v="250"/>
    <m/>
    <n v="0"/>
    <x v="2"/>
    <x v="1"/>
    <s v="Match"/>
    <x v="2"/>
    <x v="2"/>
  </r>
  <r>
    <x v="12"/>
    <s v="Godrej Good Night Gold Flash Liquid Vapouriser"/>
    <s v="Godrej Good Night Gold Flash Liquid Vapouriser"/>
    <n v="8900"/>
    <n v="89"/>
    <n v="0"/>
    <n v="0"/>
    <n v="8900"/>
    <n v="89"/>
    <n v="60"/>
    <x v="1"/>
    <n v="60"/>
    <m/>
    <n v="0"/>
    <x v="2"/>
    <x v="1"/>
    <s v="Match"/>
    <x v="2"/>
    <x v="1"/>
  </r>
  <r>
    <x v="12"/>
    <s v="Rin Detergent Powder"/>
    <s v="Rin Detergent Powder"/>
    <n v="8600"/>
    <n v="86"/>
    <n v="2"/>
    <n v="0"/>
    <n v="8400"/>
    <n v="84"/>
    <n v="1000"/>
    <x v="1"/>
    <n v="1"/>
    <m/>
    <n v="2"/>
    <x v="2"/>
    <x v="1"/>
    <s v="Match"/>
    <x v="1"/>
    <x v="0"/>
  </r>
  <r>
    <x v="12"/>
    <s v="Surf Excel Easy Wash Detergent Powder"/>
    <s v="Surf Excel Easy Wash Detergent Powder"/>
    <n v="13600"/>
    <n v="136"/>
    <n v="3"/>
    <n v="0"/>
    <n v="13100"/>
    <n v="131"/>
    <n v="1000"/>
    <x v="1"/>
    <n v="1"/>
    <m/>
    <n v="5"/>
    <x v="2"/>
    <x v="1"/>
    <s v="Error"/>
    <x v="1"/>
    <x v="0"/>
  </r>
  <r>
    <x v="12"/>
    <s v="Rin Detergent Bar"/>
    <s v="Rin Detergent Bar"/>
    <n v="1000"/>
    <n v="10"/>
    <n v="0"/>
    <n v="0"/>
    <n v="1000"/>
    <n v="10"/>
    <n v="140"/>
    <x v="1"/>
    <n v="140"/>
    <m/>
    <n v="0"/>
    <x v="2"/>
    <x v="0"/>
    <s v="Match"/>
    <x v="2"/>
    <x v="2"/>
  </r>
  <r>
    <x v="12"/>
    <s v="Odomos Mosquito Repellent Spray"/>
    <s v="Odomos Mosquito Repellent Spray"/>
    <n v="9000"/>
    <n v="90"/>
    <n v="8"/>
    <n v="0"/>
    <n v="8200"/>
    <n v="82"/>
    <n v="100"/>
    <x v="1"/>
    <n v="100"/>
    <m/>
    <n v="8"/>
    <x v="2"/>
    <x v="1"/>
    <s v="Error"/>
    <x v="1"/>
    <x v="1"/>
  </r>
  <r>
    <x v="12"/>
    <s v="Chakaachak Super Steel Scrubber"/>
    <s v="Chakaachak Super Steel Scrubber"/>
    <n v="1200"/>
    <n v="12"/>
    <n v="8"/>
    <n v="0"/>
    <n v="1100"/>
    <n v="11"/>
    <n v="58"/>
    <x v="1"/>
    <n v="1"/>
    <m/>
    <n v="1"/>
    <x v="2"/>
    <x v="0"/>
    <s v="Match"/>
    <x v="1"/>
    <x v="1"/>
  </r>
  <r>
    <x v="12"/>
    <s v="Scotch-Brite Scrub Sponge Ideal For Dishwash Liquid"/>
    <s v="Scotch-Brite Scrub Sponge Ideal For Dishwash Liquid"/>
    <n v="6500"/>
    <n v="65"/>
    <n v="9"/>
    <n v="0"/>
    <n v="5900"/>
    <n v="59"/>
    <n v="116"/>
    <x v="1"/>
    <n v="2"/>
    <m/>
    <n v="6"/>
    <x v="2"/>
    <x v="1"/>
    <s v="Match"/>
    <x v="1"/>
    <x v="2"/>
  </r>
  <r>
    <x v="12"/>
    <s v="Gala No Dust Broom"/>
    <s v="Gala No Dust Broom"/>
    <n v="19000"/>
    <n v="190"/>
    <n v="7"/>
    <n v="0"/>
    <n v="17500"/>
    <n v="175"/>
    <n v="58"/>
    <x v="1"/>
    <n v="1"/>
    <m/>
    <n v="15"/>
    <x v="2"/>
    <x v="2"/>
    <s v="Error"/>
    <x v="1"/>
    <x v="1"/>
  </r>
  <r>
    <x v="12"/>
    <s v="Chakaachak Eazo Grass Broom New"/>
    <s v="Chakaachak Eazo Grass Broom New"/>
    <n v="10500"/>
    <n v="105"/>
    <n v="2"/>
    <n v="0"/>
    <n v="10200"/>
    <n v="102"/>
    <n v="58"/>
    <x v="1"/>
    <n v="1"/>
    <m/>
    <n v="3"/>
    <x v="2"/>
    <x v="1"/>
    <s v="Error"/>
    <x v="1"/>
    <x v="1"/>
  </r>
  <r>
    <x v="12"/>
    <s v="Vim Dishwash Bar"/>
    <s v="Vim Dishwash Bar"/>
    <n v="4500"/>
    <n v="45"/>
    <n v="0"/>
    <n v="0"/>
    <n v="4500"/>
    <n v="45"/>
    <n v="600"/>
    <x v="1"/>
    <n v="600"/>
    <m/>
    <n v="0"/>
    <x v="2"/>
    <x v="0"/>
    <s v="Match"/>
    <x v="2"/>
    <x v="0"/>
  </r>
  <r>
    <x v="12"/>
    <s v="Rin Fabric Whitener Detergent"/>
    <s v="Rin Fabric Whitener Detergent"/>
    <n v="6900"/>
    <n v="69"/>
    <n v="10"/>
    <n v="0"/>
    <n v="6200"/>
    <n v="62"/>
    <n v="500"/>
    <x v="1"/>
    <n v="500"/>
    <m/>
    <n v="7"/>
    <x v="2"/>
    <x v="1"/>
    <s v="Match"/>
    <x v="1"/>
    <x v="2"/>
  </r>
  <r>
    <x v="12"/>
    <s v="Comfort After Wash Fabric Conditioner Lily Fresh"/>
    <s v="Comfort After Wash Fabric Conditioner Lily Fresh"/>
    <n v="23500"/>
    <n v="235"/>
    <n v="9"/>
    <n v="0"/>
    <n v="21200"/>
    <n v="212"/>
    <n v="860"/>
    <x v="1"/>
    <n v="860"/>
    <m/>
    <n v="23"/>
    <x v="2"/>
    <x v="2"/>
    <s v="Error"/>
    <x v="1"/>
    <x v="0"/>
  </r>
  <r>
    <x v="12"/>
    <s v="Ujala Superme For Super Whiteness Of Clothes"/>
    <s v="Ujala Superme For Super Whiteness Of Clothes"/>
    <n v="2500"/>
    <n v="25"/>
    <n v="0"/>
    <n v="0"/>
    <n v="2500"/>
    <n v="25"/>
    <n v="75"/>
    <x v="1"/>
    <n v="75"/>
    <m/>
    <n v="0"/>
    <x v="2"/>
    <x v="0"/>
    <s v="Match"/>
    <x v="2"/>
    <x v="1"/>
  </r>
  <r>
    <x v="12"/>
    <s v="Surf Excel Quick Wash"/>
    <s v="Surf Excel Quick Wash"/>
    <n v="20800"/>
    <n v="208"/>
    <n v="6"/>
    <n v="0"/>
    <n v="19500"/>
    <n v="195"/>
    <n v="1000"/>
    <x v="1"/>
    <n v="1"/>
    <m/>
    <n v="13"/>
    <x v="2"/>
    <x v="2"/>
    <s v="Match"/>
    <x v="1"/>
    <x v="0"/>
  </r>
  <r>
    <x v="12"/>
    <s v="Scotch BOPP Packaging Tape"/>
    <s v="Scotch BOPP Packaging Tape"/>
    <n v="8000"/>
    <n v="80"/>
    <n v="15"/>
    <n v="0"/>
    <n v="6800"/>
    <n v="68"/>
    <n v="58"/>
    <x v="1"/>
    <n v="1"/>
    <m/>
    <n v="12"/>
    <x v="2"/>
    <x v="1"/>
    <s v="Match"/>
    <x v="1"/>
    <x v="1"/>
  </r>
  <r>
    <x v="12"/>
    <s v="Origami Plates Plain"/>
    <s v="Origami Plates Plain"/>
    <n v="25000"/>
    <n v="250"/>
    <n v="10"/>
    <n v="0"/>
    <n v="22500"/>
    <n v="225"/>
    <n v="100"/>
    <x v="1"/>
    <n v="100"/>
    <m/>
    <n v="25"/>
    <x v="2"/>
    <x v="2"/>
    <s v="Match"/>
    <x v="1"/>
    <x v="1"/>
  </r>
  <r>
    <x v="12"/>
    <s v="Dettol Antiseptic Liquid"/>
    <s v="Dettol Antiseptic Liquid"/>
    <n v="3000"/>
    <n v="30"/>
    <n v="0"/>
    <n v="0"/>
    <n v="3000"/>
    <n v="30"/>
    <n v="60"/>
    <x v="1"/>
    <n v="60"/>
    <m/>
    <n v="0"/>
    <x v="2"/>
    <x v="0"/>
    <s v="Match"/>
    <x v="2"/>
    <x v="1"/>
  </r>
  <r>
    <x v="13"/>
    <s v="Epigamia Fruit Yogurt Alphonso Mango"/>
    <s v="Epigamia Fruit Yogurt Alphonso Mango"/>
    <n v="4000"/>
    <n v="40"/>
    <n v="50"/>
    <n v="6"/>
    <n v="2000"/>
    <n v="20"/>
    <n v="75"/>
    <x v="0"/>
    <n v="75"/>
    <m/>
    <n v="20"/>
    <x v="0"/>
    <x v="0"/>
    <s v="Match"/>
    <x v="0"/>
    <x v="1"/>
  </r>
  <r>
    <x v="13"/>
    <s v="Epigamia Fruit Yogurt Vanilla"/>
    <s v="Epigamia Fruit Yogurt Vanilla"/>
    <n v="4000"/>
    <n v="40"/>
    <n v="50"/>
    <n v="6"/>
    <n v="2000"/>
    <n v="20"/>
    <n v="75"/>
    <x v="0"/>
    <n v="75"/>
    <m/>
    <n v="20"/>
    <x v="0"/>
    <x v="0"/>
    <s v="Match"/>
    <x v="0"/>
    <x v="1"/>
  </r>
  <r>
    <x v="13"/>
    <s v="Nestle A+ Actiplus Probiotic Dahi Plain Curd"/>
    <s v="Nestle A+ Actiplus Probiotic Dahi Plain Curd"/>
    <n v="7800"/>
    <n v="78"/>
    <n v="3"/>
    <n v="5"/>
    <n v="7500"/>
    <n v="75"/>
    <n v="400"/>
    <x v="0"/>
    <n v="400"/>
    <m/>
    <n v="3"/>
    <x v="0"/>
    <x v="1"/>
    <s v="Error"/>
    <x v="1"/>
    <x v="2"/>
  </r>
  <r>
    <x v="13"/>
    <s v="Dettol Original Germ Protection Alcohol Based Hand Sanitizer"/>
    <s v="Dettol Original Germ Protection Alcohol Based Hand Sanitizer"/>
    <n v="2500"/>
    <n v="25"/>
    <n v="0"/>
    <n v="6"/>
    <n v="2500"/>
    <n v="25"/>
    <n v="50"/>
    <x v="0"/>
    <n v="50"/>
    <m/>
    <n v="0"/>
    <x v="0"/>
    <x v="0"/>
    <s v="Match"/>
    <x v="2"/>
    <x v="1"/>
  </r>
  <r>
    <x v="13"/>
    <s v="Dettol Antiseptic Disinfectant Liquid"/>
    <s v="Dettol Antiseptic Disinfectant Liquid"/>
    <n v="6600"/>
    <n v="66"/>
    <n v="0"/>
    <n v="6"/>
    <n v="6600"/>
    <n v="66"/>
    <n v="125"/>
    <x v="0"/>
    <n v="125"/>
    <m/>
    <n v="0"/>
    <x v="0"/>
    <x v="1"/>
    <s v="Match"/>
    <x v="2"/>
    <x v="2"/>
  </r>
  <r>
    <x v="13"/>
    <s v="Durex Air Ultra Thin Condoms"/>
    <s v="Durex Air Ultra Thin Condoms"/>
    <n v="8200"/>
    <n v="82"/>
    <n v="0"/>
    <n v="6"/>
    <n v="8200"/>
    <n v="82"/>
    <n v="174"/>
    <x v="0"/>
    <n v="3"/>
    <m/>
    <n v="0"/>
    <x v="0"/>
    <x v="1"/>
    <s v="Match"/>
    <x v="2"/>
    <x v="2"/>
  </r>
  <r>
    <x v="13"/>
    <s v="Durex Air Ultra Thin Condom"/>
    <s v="Durex Air Ultra Thin Condom"/>
    <n v="24500"/>
    <n v="245"/>
    <n v="10"/>
    <n v="6"/>
    <n v="22000"/>
    <n v="220"/>
    <n v="580"/>
    <x v="0"/>
    <n v="10"/>
    <m/>
    <n v="25"/>
    <x v="0"/>
    <x v="2"/>
    <s v="Match"/>
    <x v="1"/>
    <x v="0"/>
  </r>
  <r>
    <x v="13"/>
    <s v="Dabur Regular Hajmola"/>
    <s v="Dabur Regular Hajmola"/>
    <n v="4500"/>
    <n v="45"/>
    <n v="6"/>
    <n v="6"/>
    <n v="4200"/>
    <n v="42"/>
    <n v="120"/>
    <x v="0"/>
    <n v="120"/>
    <m/>
    <n v="3"/>
    <x v="0"/>
    <x v="0"/>
    <s v="Error"/>
    <x v="1"/>
    <x v="2"/>
  </r>
  <r>
    <x v="13"/>
    <s v="Hajmola Anardana Digestive Tablets"/>
    <s v="Hajmola Anardana Digestive Tablets"/>
    <n v="4500"/>
    <n v="45"/>
    <n v="6"/>
    <n v="2"/>
    <n v="4200"/>
    <n v="42"/>
    <n v="120"/>
    <x v="0"/>
    <n v="180"/>
    <m/>
    <n v="3"/>
    <x v="1"/>
    <x v="0"/>
    <s v="Error"/>
    <x v="1"/>
    <x v="2"/>
  </r>
  <r>
    <x v="13"/>
    <s v="Zandu Balm"/>
    <s v="Zandu Balm"/>
    <n v="4000"/>
    <n v="40"/>
    <n v="10"/>
    <n v="4"/>
    <n v="3600"/>
    <n v="36"/>
    <n v="8"/>
    <x v="0"/>
    <n v="8"/>
    <m/>
    <n v="4"/>
    <x v="0"/>
    <x v="0"/>
    <s v="Match"/>
    <x v="1"/>
    <x v="1"/>
  </r>
  <r>
    <x v="13"/>
    <s v="Vicks Cough Drops Menthol"/>
    <s v="Vicks Cough Drops Menthol"/>
    <n v="2000"/>
    <n v="20"/>
    <n v="0"/>
    <n v="6"/>
    <n v="2000"/>
    <n v="20"/>
    <n v="1160"/>
    <x v="0"/>
    <n v="20"/>
    <m/>
    <n v="0"/>
    <x v="0"/>
    <x v="0"/>
    <s v="Match"/>
    <x v="2"/>
    <x v="0"/>
  </r>
  <r>
    <x v="13"/>
    <s v="Durex Extra Time Condoms"/>
    <s v="Durex Extra Time Condoms"/>
    <n v="22800"/>
    <n v="228"/>
    <n v="10"/>
    <n v="6"/>
    <n v="20500"/>
    <n v="205"/>
    <n v="580"/>
    <x v="0"/>
    <n v="10"/>
    <m/>
    <n v="23"/>
    <x v="0"/>
    <x v="2"/>
    <s v="Match"/>
    <x v="1"/>
    <x v="0"/>
  </r>
  <r>
    <x v="13"/>
    <s v="Vicks Vaporub"/>
    <s v="Vicks Vaporub"/>
    <n v="8500"/>
    <n v="85"/>
    <n v="9"/>
    <n v="6"/>
    <n v="7700"/>
    <n v="77"/>
    <n v="25"/>
    <x v="0"/>
    <n v="25"/>
    <m/>
    <n v="8"/>
    <x v="0"/>
    <x v="1"/>
    <s v="Match"/>
    <x v="1"/>
    <x v="1"/>
  </r>
  <r>
    <x v="13"/>
    <s v="Dettol Antiseptic Liquid"/>
    <s v="Dettol Antiseptic Liquid"/>
    <n v="3300"/>
    <n v="33"/>
    <n v="0"/>
    <n v="4"/>
    <n v="3300"/>
    <n v="33"/>
    <n v="60"/>
    <x v="0"/>
    <n v="60"/>
    <m/>
    <n v="0"/>
    <x v="0"/>
    <x v="0"/>
    <s v="Match"/>
    <x v="2"/>
    <x v="1"/>
  </r>
  <r>
    <x v="13"/>
    <s v="Veet Sensitive Skin Hair Removal Cream"/>
    <s v="Veet Sensitive Skin Hair Removal Cream"/>
    <n v="13500"/>
    <n v="135"/>
    <n v="5"/>
    <n v="6"/>
    <n v="12800"/>
    <n v="128"/>
    <n v="50"/>
    <x v="0"/>
    <n v="50"/>
    <m/>
    <n v="7"/>
    <x v="0"/>
    <x v="1"/>
    <s v="Match"/>
    <x v="1"/>
    <x v="1"/>
  </r>
  <r>
    <x v="13"/>
    <s v="Vicks VapoRub"/>
    <s v="Vicks VapoRub"/>
    <n v="14500"/>
    <n v="145"/>
    <n v="11"/>
    <n v="2"/>
    <n v="12900"/>
    <n v="129"/>
    <n v="50"/>
    <x v="0"/>
    <n v="50"/>
    <m/>
    <n v="16"/>
    <x v="1"/>
    <x v="1"/>
    <s v="Match"/>
    <x v="1"/>
    <x v="1"/>
  </r>
  <r>
    <x v="13"/>
    <s v="Dabur Hajmola Imli Digestive Tablets"/>
    <s v="Dabur Hajmola Imli Digestive Tablets"/>
    <n v="4500"/>
    <n v="45"/>
    <n v="6"/>
    <n v="6"/>
    <n v="4200"/>
    <n v="42"/>
    <n v="120"/>
    <x v="0"/>
    <n v="120"/>
    <m/>
    <n v="3"/>
    <x v="0"/>
    <x v="0"/>
    <s v="Error"/>
    <x v="1"/>
    <x v="2"/>
  </r>
  <r>
    <x v="13"/>
    <s v="Dettol Antiseptic Liquid + Disinfectant Spray - Original"/>
    <s v="Dettol Antiseptic Liquid + Disinfectant Spray - Original"/>
    <n v="15900"/>
    <n v="159"/>
    <n v="10"/>
    <n v="6"/>
    <n v="14300"/>
    <n v="143"/>
    <n v="225"/>
    <x v="0"/>
    <n v="225"/>
    <m/>
    <n v="16"/>
    <x v="0"/>
    <x v="1"/>
    <s v="Match"/>
    <x v="1"/>
    <x v="2"/>
  </r>
  <r>
    <x v="13"/>
    <s v="Iodex Body Pain Expert"/>
    <s v="Iodex Body Pain Expert"/>
    <n v="4000"/>
    <n v="40"/>
    <n v="2"/>
    <n v="6"/>
    <n v="3900"/>
    <n v="39"/>
    <n v="8"/>
    <x v="0"/>
    <n v="8"/>
    <m/>
    <n v="1"/>
    <x v="0"/>
    <x v="0"/>
    <s v="Error"/>
    <x v="1"/>
    <x v="1"/>
  </r>
  <r>
    <x v="13"/>
    <s v="Patanjali Hing Goli"/>
    <s v="Patanjali Hing Goli"/>
    <n v="6500"/>
    <n v="65"/>
    <n v="10"/>
    <n v="4"/>
    <n v="5800"/>
    <n v="58"/>
    <n v="100"/>
    <x v="0"/>
    <n v="100"/>
    <m/>
    <n v="7"/>
    <x v="0"/>
    <x v="1"/>
    <s v="Error"/>
    <x v="1"/>
    <x v="1"/>
  </r>
  <r>
    <x v="13"/>
    <s v="Moov Fast Pain Relief Cream"/>
    <s v="Moov Fast Pain Relief Cream"/>
    <n v="18900"/>
    <n v="189"/>
    <n v="15"/>
    <n v="6"/>
    <n v="16000"/>
    <n v="160"/>
    <n v="50"/>
    <x v="0"/>
    <n v="50"/>
    <m/>
    <n v="29"/>
    <x v="0"/>
    <x v="2"/>
    <s v="Match"/>
    <x v="1"/>
    <x v="1"/>
  </r>
  <r>
    <x v="13"/>
    <s v="Dettol Hand Sanitizer"/>
    <s v="Dettol Hand Sanitizer"/>
    <n v="10000"/>
    <n v="100"/>
    <n v="5"/>
    <n v="6"/>
    <n v="9500"/>
    <n v="95"/>
    <n v="200"/>
    <x v="0"/>
    <n v="200"/>
    <m/>
    <n v="5"/>
    <x v="0"/>
    <x v="1"/>
    <s v="Match"/>
    <x v="1"/>
    <x v="2"/>
  </r>
  <r>
    <x v="13"/>
    <s v="Whisper Ultra Soft XL+ Sanitary Pads"/>
    <s v="Whisper Ultra Soft XL+ Sanitary Pads"/>
    <n v="33000"/>
    <n v="330"/>
    <n v="2"/>
    <n v="6"/>
    <n v="32300"/>
    <n v="323"/>
    <n v="30"/>
    <x v="0"/>
    <n v="30"/>
    <m/>
    <n v="7"/>
    <x v="0"/>
    <x v="2"/>
    <s v="Match"/>
    <x v="1"/>
    <x v="1"/>
  </r>
  <r>
    <x v="13"/>
    <s v="Whisper Choice Regular Wing Sanitary Pad"/>
    <s v="Whisper Choice Regular Wing Sanitary Pad"/>
    <n v="3000"/>
    <n v="30"/>
    <n v="0"/>
    <n v="2"/>
    <n v="3000"/>
    <n v="30"/>
    <n v="406"/>
    <x v="0"/>
    <n v="7"/>
    <m/>
    <n v="0"/>
    <x v="1"/>
    <x v="0"/>
    <s v="Match"/>
    <x v="2"/>
    <x v="2"/>
  </r>
  <r>
    <x v="13"/>
    <s v="Savlon Surface Disinfectant Spray"/>
    <s v="Savlon Surface Disinfectant Spray"/>
    <n v="16500"/>
    <n v="165"/>
    <n v="10"/>
    <n v="6"/>
    <n v="14800"/>
    <n v="148"/>
    <n v="170"/>
    <x v="0"/>
    <n v="170"/>
    <m/>
    <n v="17"/>
    <x v="0"/>
    <x v="1"/>
    <s v="Match"/>
    <x v="1"/>
    <x v="2"/>
  </r>
  <r>
    <x v="13"/>
    <s v="Durex Extra Thin Condoms"/>
    <s v="Durex Extra Thin Condoms"/>
    <n v="22800"/>
    <n v="228"/>
    <n v="10"/>
    <n v="6"/>
    <n v="20500"/>
    <n v="205"/>
    <n v="580"/>
    <x v="0"/>
    <n v="10"/>
    <m/>
    <n v="23"/>
    <x v="0"/>
    <x v="2"/>
    <s v="Match"/>
    <x v="1"/>
    <x v="0"/>
  </r>
  <r>
    <x v="13"/>
    <s v="Stayfree Secure Dry Cover Regular Sanitary Pad With Wings"/>
    <s v="Stayfree Secure Dry Cover Regular Sanitary Pad With Wings"/>
    <n v="3000"/>
    <n v="30"/>
    <n v="3"/>
    <n v="6"/>
    <n v="2900"/>
    <n v="29"/>
    <n v="406"/>
    <x v="0"/>
    <n v="7"/>
    <m/>
    <n v="1"/>
    <x v="0"/>
    <x v="0"/>
    <s v="Match"/>
    <x v="1"/>
    <x v="2"/>
  </r>
  <r>
    <x v="13"/>
    <s v="Eno Fruit Salt Lemon Flavour Energy Powder"/>
    <s v="Eno Fruit Salt Lemon Flavour Energy Powder"/>
    <n v="13000"/>
    <n v="130"/>
    <n v="10"/>
    <n v="6"/>
    <n v="11700"/>
    <n v="117"/>
    <n v="100"/>
    <x v="0"/>
    <n v="100"/>
    <m/>
    <n v="13"/>
    <x v="0"/>
    <x v="1"/>
    <s v="Match"/>
    <x v="1"/>
    <x v="1"/>
  </r>
  <r>
    <x v="13"/>
    <s v="Moov Pain Relief Specialist Spray"/>
    <s v="Moov Pain Relief Specialist Spray"/>
    <n v="14900"/>
    <n v="149"/>
    <n v="5"/>
    <n v="5"/>
    <n v="14100"/>
    <n v="141"/>
    <n v="35"/>
    <x v="0"/>
    <n v="35"/>
    <m/>
    <n v="8"/>
    <x v="0"/>
    <x v="1"/>
    <s v="Match"/>
    <x v="1"/>
    <x v="1"/>
  </r>
  <r>
    <x v="13"/>
    <s v="Savlon Germ Protection Wipes"/>
    <s v="Savlon Germ Protection Wipes"/>
    <n v="18900"/>
    <n v="189"/>
    <n v="10"/>
    <n v="6"/>
    <n v="17000"/>
    <n v="170"/>
    <n v="72"/>
    <x v="0"/>
    <n v="72"/>
    <m/>
    <n v="19"/>
    <x v="0"/>
    <x v="2"/>
    <s v="Match"/>
    <x v="1"/>
    <x v="1"/>
  </r>
  <r>
    <x v="13"/>
    <s v="Veet Hair Removal Cream Dry Skin"/>
    <s v="Veet Hair Removal Cream Dry Skin"/>
    <n v="13500"/>
    <n v="135"/>
    <n v="5"/>
    <n v="5"/>
    <n v="12800"/>
    <n v="128"/>
    <n v="50"/>
    <x v="0"/>
    <n v="50"/>
    <m/>
    <n v="7"/>
    <x v="0"/>
    <x v="1"/>
    <s v="Match"/>
    <x v="1"/>
    <x v="1"/>
  </r>
  <r>
    <x v="13"/>
    <s v="Whisper Ultra Soft Air Fresh Sanitary Pads (XL) with Wings"/>
    <s v="Whisper Ultra Soft Air Fresh Sanitary Pads (XL) with Wings"/>
    <n v="31500"/>
    <n v="315"/>
    <n v="0"/>
    <n v="4"/>
    <n v="31500"/>
    <n v="315"/>
    <n v="30"/>
    <x v="0"/>
    <n v="30"/>
    <m/>
    <n v="0"/>
    <x v="0"/>
    <x v="2"/>
    <s v="Match"/>
    <x v="2"/>
    <x v="1"/>
  </r>
  <r>
    <x v="13"/>
    <s v="Whisper Choice Regular Sanitary Pads"/>
    <s v="Whisper Choice Regular Sanitary Pads"/>
    <n v="9000"/>
    <n v="90"/>
    <n v="0"/>
    <n v="6"/>
    <n v="9000"/>
    <n v="90"/>
    <n v="1160"/>
    <x v="0"/>
    <n v="20"/>
    <m/>
    <n v="0"/>
    <x v="0"/>
    <x v="1"/>
    <s v="Match"/>
    <x v="2"/>
    <x v="0"/>
  </r>
  <r>
    <x v="13"/>
    <s v="Whisper Ultra Clean Wings XL+ Pouch"/>
    <s v="Whisper Ultra Clean Wings XL+ Pouch"/>
    <n v="44900"/>
    <n v="449"/>
    <n v="7"/>
    <n v="6"/>
    <n v="41500"/>
    <n v="415"/>
    <n v="44"/>
    <x v="0"/>
    <n v="44"/>
    <m/>
    <n v="34"/>
    <x v="0"/>
    <x v="2"/>
    <s v="Error"/>
    <x v="1"/>
    <x v="1"/>
  </r>
  <r>
    <x v="13"/>
    <s v="Durex Extra Ribbed Condoms"/>
    <s v="Durex Extra Ribbed Condoms"/>
    <n v="24500"/>
    <n v="245"/>
    <n v="10"/>
    <n v="2"/>
    <n v="22000"/>
    <n v="220"/>
    <n v="580"/>
    <x v="0"/>
    <n v="10"/>
    <m/>
    <n v="25"/>
    <x v="1"/>
    <x v="2"/>
    <s v="Match"/>
    <x v="1"/>
    <x v="0"/>
  </r>
  <r>
    <x v="13"/>
    <s v="Eno Regular Fruit Salt Energy Powder"/>
    <s v="Eno Regular Fruit Salt Energy Powder"/>
    <n v="13000"/>
    <n v="130"/>
    <n v="0"/>
    <n v="6"/>
    <n v="13000"/>
    <n v="130"/>
    <n v="100"/>
    <x v="0"/>
    <n v="100"/>
    <m/>
    <n v="0"/>
    <x v="0"/>
    <x v="1"/>
    <s v="Match"/>
    <x v="2"/>
    <x v="1"/>
  </r>
  <r>
    <x v="13"/>
    <s v="Durex Extra Thin Bubblegum Condom"/>
    <s v="Durex Extra Thin Bubblegum Condom"/>
    <n v="15000"/>
    <n v="150"/>
    <n v="10"/>
    <n v="6"/>
    <n v="13500"/>
    <n v="135"/>
    <n v="580"/>
    <x v="0"/>
    <n v="10"/>
    <m/>
    <n v="15"/>
    <x v="0"/>
    <x v="1"/>
    <s v="Match"/>
    <x v="1"/>
    <x v="0"/>
  </r>
  <r>
    <x v="13"/>
    <s v="Dabur Hajmola Pudina - Digestive Tablets"/>
    <s v="Dabur Hajmola Pudina - Digestive Tablets"/>
    <n v="4500"/>
    <n v="45"/>
    <n v="6"/>
    <n v="6"/>
    <n v="4200"/>
    <n v="42"/>
    <n v="120"/>
    <x v="0"/>
    <n v="120"/>
    <m/>
    <n v="3"/>
    <x v="0"/>
    <x v="0"/>
    <s v="Error"/>
    <x v="1"/>
    <x v="2"/>
  </r>
  <r>
    <x v="13"/>
    <s v="Baidyanath Isabgol"/>
    <s v="Baidyanath Isabgol"/>
    <n v="11000"/>
    <n v="110"/>
    <n v="22"/>
    <n v="3"/>
    <n v="8500"/>
    <n v="85"/>
    <n v="100"/>
    <x v="0"/>
    <n v="100"/>
    <m/>
    <n v="25"/>
    <x v="0"/>
    <x v="1"/>
    <s v="Error"/>
    <x v="0"/>
    <x v="1"/>
  </r>
  <r>
    <x v="13"/>
    <s v="Kapiva Thar Aloe Vera Juice"/>
    <s v="Kapiva Thar Aloe Vera Juice"/>
    <n v="29900"/>
    <n v="299"/>
    <n v="15"/>
    <n v="6"/>
    <n v="25400"/>
    <n v="254"/>
    <n v="1000"/>
    <x v="0"/>
    <n v="1"/>
    <m/>
    <n v="45"/>
    <x v="0"/>
    <x v="2"/>
    <s v="Match"/>
    <x v="1"/>
    <x v="0"/>
  </r>
  <r>
    <x v="13"/>
    <s v="Fine Life Cotton Balls"/>
    <s v="Fine Life Cotton Balls"/>
    <n v="11000"/>
    <n v="110"/>
    <n v="10"/>
    <n v="6"/>
    <n v="9900"/>
    <n v="99"/>
    <n v="100"/>
    <x v="0"/>
    <n v="100"/>
    <m/>
    <n v="11"/>
    <x v="0"/>
    <x v="1"/>
    <s v="Match"/>
    <x v="1"/>
    <x v="1"/>
  </r>
  <r>
    <x v="13"/>
    <s v="Stayfree Dry Max All Night XL Dry Cover Sanitary Pads"/>
    <s v="Stayfree Dry Max All Night XL Dry Cover Sanitary Pads"/>
    <n v="34000"/>
    <n v="340"/>
    <n v="12"/>
    <n v="6"/>
    <n v="29800"/>
    <n v="298"/>
    <n v="28"/>
    <x v="0"/>
    <n v="28"/>
    <m/>
    <n v="42"/>
    <x v="0"/>
    <x v="2"/>
    <s v="Match"/>
    <x v="1"/>
    <x v="1"/>
  </r>
  <r>
    <x v="13"/>
    <s v="Moov Pain Releiver Spray"/>
    <s v="Moov Pain Releiver Spray"/>
    <n v="29000"/>
    <n v="290"/>
    <n v="15"/>
    <n v="6"/>
    <n v="24600"/>
    <n v="246"/>
    <n v="80"/>
    <x v="0"/>
    <n v="80"/>
    <m/>
    <n v="44"/>
    <x v="0"/>
    <x v="2"/>
    <s v="Match"/>
    <x v="1"/>
    <x v="1"/>
  </r>
  <r>
    <x v="13"/>
    <s v="Whisper Ultra Clean XL Plus Sanitary Pad"/>
    <s v="Whisper Ultra Clean XL Plus Sanitary Pad"/>
    <n v="17500"/>
    <n v="175"/>
    <n v="0"/>
    <n v="5"/>
    <n v="17500"/>
    <n v="175"/>
    <n v="870"/>
    <x v="0"/>
    <n v="15"/>
    <m/>
    <n v="0"/>
    <x v="0"/>
    <x v="2"/>
    <s v="Match"/>
    <x v="2"/>
    <x v="0"/>
  </r>
  <r>
    <x v="13"/>
    <s v="Durex Condoms Mutual Climax"/>
    <s v="Durex Condoms Mutual Climax"/>
    <n v="12000"/>
    <n v="120"/>
    <n v="0"/>
    <n v="6"/>
    <n v="12000"/>
    <n v="120"/>
    <n v="174"/>
    <x v="0"/>
    <n v="3"/>
    <m/>
    <n v="0"/>
    <x v="0"/>
    <x v="1"/>
    <s v="Match"/>
    <x v="2"/>
    <x v="2"/>
  </r>
  <r>
    <x v="13"/>
    <s v="Durex Extra Dots Condoms"/>
    <s v="Durex Extra Dots Condoms"/>
    <n v="22800"/>
    <n v="228"/>
    <n v="10"/>
    <n v="6"/>
    <n v="20500"/>
    <n v="205"/>
    <n v="580"/>
    <x v="0"/>
    <n v="10"/>
    <m/>
    <n v="23"/>
    <x v="0"/>
    <x v="2"/>
    <s v="Match"/>
    <x v="1"/>
    <x v="0"/>
  </r>
  <r>
    <x v="13"/>
    <s v="Zandu Balm Ulter Power For Strong Headache Bodyache &amp; Cold"/>
    <s v="Zandu Balm Ulter Power For Strong Headache Bodyache &amp; Cold"/>
    <n v="4500"/>
    <n v="45"/>
    <n v="8"/>
    <n v="6"/>
    <n v="4100"/>
    <n v="41"/>
    <n v="8"/>
    <x v="0"/>
    <n v="8"/>
    <m/>
    <n v="4"/>
    <x v="0"/>
    <x v="0"/>
    <s v="Error"/>
    <x v="1"/>
    <x v="1"/>
  </r>
  <r>
    <x v="13"/>
    <s v="Dabur Hajmola Maha Candy - Aam+Imli"/>
    <s v="Dabur Hajmola Maha Candy - Aam+Imli"/>
    <n v="13000"/>
    <n v="130"/>
    <n v="5"/>
    <n v="1"/>
    <n v="12300"/>
    <n v="123"/>
    <n v="130"/>
    <x v="0"/>
    <n v="130"/>
    <m/>
    <n v="7"/>
    <x v="1"/>
    <x v="1"/>
    <s v="Match"/>
    <x v="1"/>
    <x v="2"/>
  </r>
  <r>
    <x v="13"/>
    <s v="Whisper Choice Ultra XL Sanitary Pad"/>
    <s v="Whisper Choice Ultra XL Sanitary Pad"/>
    <n v="13300"/>
    <n v="133"/>
    <n v="2"/>
    <n v="5"/>
    <n v="13000"/>
    <n v="130"/>
    <n v="1160"/>
    <x v="0"/>
    <n v="20"/>
    <m/>
    <n v="3"/>
    <x v="0"/>
    <x v="1"/>
    <s v="Match"/>
    <x v="1"/>
    <x v="0"/>
  </r>
  <r>
    <x v="13"/>
    <s v="Veet Full Body Waxing Kit For Dry Skin"/>
    <s v="Veet Full Body Waxing Kit For Dry Skin"/>
    <n v="23500"/>
    <n v="235"/>
    <n v="7"/>
    <n v="6"/>
    <n v="21800"/>
    <n v="218"/>
    <n v="1160"/>
    <x v="0"/>
    <n v="20"/>
    <m/>
    <n v="17"/>
    <x v="0"/>
    <x v="2"/>
    <s v="Match"/>
    <x v="1"/>
    <x v="0"/>
  </r>
  <r>
    <x v="13"/>
    <s v="Dabur Chyawanprakash - Sugar Free"/>
    <s v="Dabur Chyawanprakash - Sugar Free"/>
    <n v="41500"/>
    <n v="415"/>
    <n v="7"/>
    <n v="6"/>
    <n v="38500"/>
    <n v="385"/>
    <n v="900"/>
    <x v="0"/>
    <n v="900"/>
    <m/>
    <n v="30"/>
    <x v="0"/>
    <x v="2"/>
    <s v="Match"/>
    <x v="1"/>
    <x v="0"/>
  </r>
  <r>
    <x v="13"/>
    <s v="Zandu Balm"/>
    <s v="Zandu Balm"/>
    <n v="8500"/>
    <n v="85"/>
    <n v="10"/>
    <n v="5"/>
    <n v="7600"/>
    <n v="76"/>
    <n v="25"/>
    <x v="0"/>
    <n v="25"/>
    <m/>
    <n v="9"/>
    <x v="0"/>
    <x v="1"/>
    <s v="Error"/>
    <x v="1"/>
    <x v="1"/>
  </r>
  <r>
    <x v="13"/>
    <s v="Himalaya Cold Balm"/>
    <s v="Himalaya Cold Balm"/>
    <n v="12500"/>
    <n v="125"/>
    <n v="9"/>
    <n v="6"/>
    <n v="11300"/>
    <n v="113"/>
    <n v="45"/>
    <x v="0"/>
    <n v="45"/>
    <m/>
    <n v="12"/>
    <x v="0"/>
    <x v="1"/>
    <s v="Error"/>
    <x v="1"/>
    <x v="1"/>
  </r>
  <r>
    <x v="13"/>
    <s v="Dettol Clinical Strength Hand Sanitizer Liquid"/>
    <s v="Dettol Clinical Strength Hand Sanitizer Liquid"/>
    <n v="25000"/>
    <n v="250"/>
    <n v="10"/>
    <n v="6"/>
    <n v="22500"/>
    <n v="225"/>
    <n v="500"/>
    <x v="0"/>
    <n v="500"/>
    <m/>
    <n v="25"/>
    <x v="0"/>
    <x v="2"/>
    <s v="Match"/>
    <x v="1"/>
    <x v="2"/>
  </r>
  <r>
    <x v="13"/>
    <s v="Kapiva Wild Amla Juice"/>
    <s v="Kapiva Wild Amla Juice"/>
    <n v="24900"/>
    <n v="249"/>
    <n v="14"/>
    <n v="6"/>
    <n v="21200"/>
    <n v="212"/>
    <n v="1000"/>
    <x v="0"/>
    <n v="1"/>
    <m/>
    <n v="37"/>
    <x v="0"/>
    <x v="2"/>
    <s v="Error"/>
    <x v="1"/>
    <x v="0"/>
  </r>
  <r>
    <x v="13"/>
    <s v="Dabur Chyawanprash"/>
    <s v="Dabur Chyawanprash"/>
    <n v="34900"/>
    <n v="349"/>
    <n v="3"/>
    <n v="6"/>
    <n v="33800"/>
    <n v="338"/>
    <n v="950"/>
    <x v="0"/>
    <n v="1"/>
    <m/>
    <n v="11"/>
    <x v="0"/>
    <x v="2"/>
    <s v="Match"/>
    <x v="1"/>
    <x v="0"/>
  </r>
  <r>
    <x v="13"/>
    <s v="Amrutanjan Pain Balm Extra Power"/>
    <s v="Amrutanjan Pain Balm Extra Power"/>
    <n v="10000"/>
    <n v="100"/>
    <n v="11"/>
    <n v="6"/>
    <n v="8900"/>
    <n v="89"/>
    <n v="28"/>
    <x v="0"/>
    <n v="27"/>
    <m/>
    <n v="11"/>
    <x v="0"/>
    <x v="1"/>
    <s v="Match"/>
    <x v="1"/>
    <x v="1"/>
  </r>
  <r>
    <x v="13"/>
    <s v="Stayfree Dry-Max All Night Ultra-Dry Sanitary Pad"/>
    <s v="Stayfree Dry-Max All Night Ultra-Dry Sanitary Pad"/>
    <n v="9000"/>
    <n v="90"/>
    <n v="10"/>
    <n v="6"/>
    <n v="8100"/>
    <n v="81"/>
    <n v="406"/>
    <x v="0"/>
    <n v="7"/>
    <m/>
    <n v="9"/>
    <x v="0"/>
    <x v="1"/>
    <s v="Match"/>
    <x v="1"/>
    <x v="2"/>
  </r>
  <r>
    <x v="13"/>
    <s v="Whisper Ultra Clean XL Plus Sanitary Pad"/>
    <s v="Whisper Ultra Clean XL Plus Sanitary Pad"/>
    <n v="15500"/>
    <n v="155"/>
    <n v="0"/>
    <n v="6"/>
    <n v="15500"/>
    <n v="155"/>
    <n v="870"/>
    <x v="0"/>
    <n v="15"/>
    <m/>
    <n v="0"/>
    <x v="0"/>
    <x v="2"/>
    <s v="Match"/>
    <x v="2"/>
    <x v="0"/>
  </r>
  <r>
    <x v="13"/>
    <s v="Durex Mutual Climax Condoms"/>
    <s v="Durex Mutual Climax Condoms"/>
    <n v="36000"/>
    <n v="360"/>
    <n v="15"/>
    <n v="6"/>
    <n v="30600"/>
    <n v="306"/>
    <n v="580"/>
    <x v="0"/>
    <n v="10"/>
    <m/>
    <n v="54"/>
    <x v="0"/>
    <x v="2"/>
    <s v="Match"/>
    <x v="1"/>
    <x v="0"/>
  </r>
  <r>
    <x v="13"/>
    <s v="Whisper Daily Liners Clean and Fresh"/>
    <s v="Whisper Daily Liners Clean and Fresh"/>
    <n v="10500"/>
    <n v="105"/>
    <n v="0"/>
    <n v="4"/>
    <n v="10500"/>
    <n v="105"/>
    <n v="1160"/>
    <x v="0"/>
    <n v="20"/>
    <m/>
    <n v="0"/>
    <x v="0"/>
    <x v="1"/>
    <s v="Match"/>
    <x v="2"/>
    <x v="0"/>
  </r>
  <r>
    <x v="13"/>
    <s v="Moov Cream Regular"/>
    <s v="Moov Cream Regular"/>
    <n v="5000"/>
    <n v="50"/>
    <n v="6"/>
    <n v="4"/>
    <n v="4700"/>
    <n v="47"/>
    <n v="10"/>
    <x v="0"/>
    <n v="10"/>
    <m/>
    <n v="3"/>
    <x v="0"/>
    <x v="0"/>
    <s v="Match"/>
    <x v="1"/>
    <x v="1"/>
  </r>
  <r>
    <x v="13"/>
    <s v="Moov Pain Relief Specialist"/>
    <s v="Moov Pain Relief Specialist"/>
    <n v="7500"/>
    <n v="75"/>
    <n v="5"/>
    <n v="6"/>
    <n v="7100"/>
    <n v="71"/>
    <n v="15"/>
    <x v="0"/>
    <n v="15"/>
    <m/>
    <n v="4"/>
    <x v="0"/>
    <x v="1"/>
    <s v="Match"/>
    <x v="1"/>
    <x v="1"/>
  </r>
  <r>
    <x v="13"/>
    <s v="Dabur Chyawanprakash Sugar Free"/>
    <s v="Dabur Chyawanprakash Sugar Free"/>
    <n v="23500"/>
    <n v="235"/>
    <n v="5"/>
    <n v="6"/>
    <n v="22300"/>
    <n v="223"/>
    <n v="500"/>
    <x v="0"/>
    <n v="500"/>
    <m/>
    <n v="12"/>
    <x v="0"/>
    <x v="2"/>
    <s v="Match"/>
    <x v="1"/>
    <x v="2"/>
  </r>
  <r>
    <x v="13"/>
    <s v="Baidyanath Isabgol"/>
    <s v="Baidyanath Isabgol"/>
    <n v="11000"/>
    <n v="110"/>
    <n v="22"/>
    <n v="5"/>
    <n v="8500"/>
    <n v="85"/>
    <n v="100"/>
    <x v="0"/>
    <n v="100"/>
    <m/>
    <n v="25"/>
    <x v="0"/>
    <x v="1"/>
    <s v="Error"/>
    <x v="0"/>
    <x v="1"/>
  </r>
  <r>
    <x v="13"/>
    <s v="Veet Hair Removal Cream (Normal Skin)"/>
    <s v="Veet Hair Removal Cream (Normal Skin)"/>
    <n v="13500"/>
    <n v="135"/>
    <n v="5"/>
    <n v="6"/>
    <n v="12800"/>
    <n v="128"/>
    <n v="50"/>
    <x v="0"/>
    <n v="50"/>
    <m/>
    <n v="7"/>
    <x v="0"/>
    <x v="1"/>
    <s v="Match"/>
    <x v="1"/>
    <x v="1"/>
  </r>
  <r>
    <x v="13"/>
    <s v="Stayfree Advanced XL Ultra Comfort Sanitary napkins with Wings"/>
    <s v="Stayfree Advanced XL Ultra Comfort Sanitary napkins with Wings"/>
    <n v="17500"/>
    <n v="175"/>
    <n v="0"/>
    <n v="3"/>
    <n v="17500"/>
    <n v="175"/>
    <n v="812"/>
    <x v="0"/>
    <n v="14"/>
    <m/>
    <n v="0"/>
    <x v="0"/>
    <x v="2"/>
    <s v="Match"/>
    <x v="2"/>
    <x v="0"/>
  </r>
  <r>
    <x v="13"/>
    <s v="Savlon Clothes Disinfectant &amp; Refreshing Spray Fresh Breeze"/>
    <s v="Savlon Clothes Disinfectant &amp; Refreshing Spray Fresh Breeze"/>
    <n v="17500"/>
    <n v="175"/>
    <n v="10"/>
    <n v="6"/>
    <n v="15700"/>
    <n v="157"/>
    <n v="230"/>
    <x v="0"/>
    <n v="230"/>
    <m/>
    <n v="18"/>
    <x v="0"/>
    <x v="2"/>
    <s v="Match"/>
    <x v="1"/>
    <x v="2"/>
  </r>
  <r>
    <x v="13"/>
    <s v="Dabur Chyawanprash Immunity Booster"/>
    <s v="Dabur Chyawanprash Immunity Booster"/>
    <n v="19000"/>
    <n v="190"/>
    <n v="6"/>
    <n v="6"/>
    <n v="17700"/>
    <n v="177"/>
    <n v="500"/>
    <x v="0"/>
    <n v="500"/>
    <m/>
    <n v="13"/>
    <x v="0"/>
    <x v="2"/>
    <s v="Error"/>
    <x v="1"/>
    <x v="2"/>
  </r>
  <r>
    <x v="13"/>
    <s v="Vicks Inhaler with Keychain"/>
    <s v="Vicks Inhaler with Keychain"/>
    <n v="10500"/>
    <n v="105"/>
    <n v="9"/>
    <n v="4"/>
    <n v="9500"/>
    <n v="95"/>
    <n v="116"/>
    <x v="0"/>
    <n v="2"/>
    <m/>
    <n v="10"/>
    <x v="0"/>
    <x v="1"/>
    <s v="Error"/>
    <x v="1"/>
    <x v="2"/>
  </r>
  <r>
    <x v="13"/>
    <s v="Stayfree Secure XL Size Sanitary Napkins"/>
    <s v="Stayfree Secure XL Size Sanitary Napkins"/>
    <n v="11500"/>
    <n v="115"/>
    <n v="0"/>
    <n v="5"/>
    <n v="11500"/>
    <n v="115"/>
    <n v="1160"/>
    <x v="0"/>
    <n v="20"/>
    <m/>
    <n v="0"/>
    <x v="0"/>
    <x v="1"/>
    <s v="Match"/>
    <x v="2"/>
    <x v="0"/>
  </r>
  <r>
    <x v="13"/>
    <s v="Dabur Ayurvedic Tulsi Drops (Immunity Booster)"/>
    <s v="Dabur Ayurvedic Tulsi Drops (Immunity Booster)"/>
    <n v="19500"/>
    <n v="195"/>
    <n v="6"/>
    <n v="6"/>
    <n v="18200"/>
    <n v="182"/>
    <n v="30"/>
    <x v="0"/>
    <n v="30"/>
    <m/>
    <n v="13"/>
    <x v="0"/>
    <x v="2"/>
    <s v="Error"/>
    <x v="1"/>
    <x v="1"/>
  </r>
  <r>
    <x v="13"/>
    <s v="Organic India Wheat Grass"/>
    <s v="Organic India Wheat Grass"/>
    <n v="39500"/>
    <n v="395"/>
    <n v="20"/>
    <n v="4"/>
    <n v="31600"/>
    <n v="316"/>
    <n v="100"/>
    <x v="0"/>
    <n v="100"/>
    <m/>
    <n v="79"/>
    <x v="0"/>
    <x v="2"/>
    <s v="Match"/>
    <x v="0"/>
    <x v="1"/>
  </r>
  <r>
    <x v="13"/>
    <s v="Organic India Organic Chyawanprash"/>
    <s v="Organic India Organic Chyawanprash"/>
    <n v="49500"/>
    <n v="495"/>
    <n v="20"/>
    <n v="6"/>
    <n v="39600"/>
    <n v="396"/>
    <n v="500"/>
    <x v="0"/>
    <n v="500"/>
    <m/>
    <n v="99"/>
    <x v="0"/>
    <x v="2"/>
    <s v="Match"/>
    <x v="0"/>
    <x v="2"/>
  </r>
  <r>
    <x v="13"/>
    <s v="Organic India Sugar Balance 60 Capsules Bottle"/>
    <s v="Organic India Sugar Balance 60 Capsules Bottle"/>
    <n v="22500"/>
    <n v="225"/>
    <n v="0"/>
    <n v="6"/>
    <n v="22500"/>
    <n v="225"/>
    <n v="60"/>
    <x v="0"/>
    <n v="60"/>
    <m/>
    <n v="0"/>
    <x v="0"/>
    <x v="2"/>
    <s v="Match"/>
    <x v="2"/>
    <x v="1"/>
  </r>
  <r>
    <x v="13"/>
    <s v="Whisper Ultra Soft XL+ Sanitary Pads"/>
    <s v="Whisper Ultra Soft XL+ Sanitary Pads"/>
    <n v="55500"/>
    <n v="555"/>
    <n v="0"/>
    <n v="1"/>
    <n v="55500"/>
    <n v="555"/>
    <n v="60"/>
    <x v="0"/>
    <n v="60"/>
    <m/>
    <n v="0"/>
    <x v="1"/>
    <x v="2"/>
    <s v="Match"/>
    <x v="2"/>
    <x v="1"/>
  </r>
  <r>
    <x v="13"/>
    <s v="Dabur - Chyawanprash"/>
    <s v="Dabur - Chyawanprash"/>
    <n v="9900"/>
    <n v="99"/>
    <n v="0"/>
    <n v="1"/>
    <n v="9900"/>
    <n v="99"/>
    <n v="250"/>
    <x v="0"/>
    <n v="25"/>
    <m/>
    <n v="0"/>
    <x v="1"/>
    <x v="1"/>
    <s v="Match"/>
    <x v="2"/>
    <x v="2"/>
  </r>
  <r>
    <x v="13"/>
    <s v="Vicks BabyRub"/>
    <s v="Vicks BabyRub"/>
    <n v="10500"/>
    <n v="105"/>
    <n v="11"/>
    <n v="6"/>
    <n v="9300"/>
    <n v="93"/>
    <n v="25"/>
    <x v="0"/>
    <n v="25"/>
    <m/>
    <n v="12"/>
    <x v="0"/>
    <x v="1"/>
    <s v="Match"/>
    <x v="1"/>
    <x v="1"/>
  </r>
  <r>
    <x v="13"/>
    <s v="Bombay Shaving Company Sensitive Cartridges"/>
    <s v="Bombay Shaving Company Sensitive Cartridges"/>
    <n v="37500"/>
    <n v="375"/>
    <n v="0"/>
    <n v="2"/>
    <n v="37500"/>
    <n v="375"/>
    <n v="116"/>
    <x v="0"/>
    <n v="2"/>
    <m/>
    <n v="0"/>
    <x v="1"/>
    <x v="2"/>
    <s v="Match"/>
    <x v="2"/>
    <x v="2"/>
  </r>
  <r>
    <x v="13"/>
    <s v="Organic India Brahmi Bottle"/>
    <s v="Organic India Brahmi Bottle"/>
    <n v="20500"/>
    <n v="205"/>
    <n v="20"/>
    <n v="1"/>
    <n v="16400"/>
    <n v="164"/>
    <n v="60"/>
    <x v="0"/>
    <n v="60"/>
    <m/>
    <n v="41"/>
    <x v="1"/>
    <x v="2"/>
    <s v="Match"/>
    <x v="0"/>
    <x v="1"/>
  </r>
  <r>
    <x v="13"/>
    <s v="Horlicks Protein Plus Chocolate"/>
    <s v="Horlicks Protein Plus Chocolate"/>
    <n v="27000"/>
    <n v="270"/>
    <n v="0"/>
    <n v="2"/>
    <n v="27000"/>
    <n v="270"/>
    <n v="200"/>
    <x v="0"/>
    <n v="200"/>
    <m/>
    <n v="0"/>
    <x v="1"/>
    <x v="2"/>
    <s v="Match"/>
    <x v="2"/>
    <x v="2"/>
  </r>
  <r>
    <x v="13"/>
    <s v="Dabur Nature Care Isabgol - Double Action"/>
    <s v="Dabur Nature Care Isabgol - Double Action"/>
    <n v="14000"/>
    <n v="140"/>
    <n v="5"/>
    <n v="6"/>
    <n v="13300"/>
    <n v="133"/>
    <n v="100"/>
    <x v="0"/>
    <n v="100"/>
    <m/>
    <n v="7"/>
    <x v="0"/>
    <x v="1"/>
    <s v="Match"/>
    <x v="1"/>
    <x v="1"/>
  </r>
  <r>
    <x v="13"/>
    <s v="Kapiva Wild Tulsi Giloy Juice |"/>
    <s v="Kapiva Wild Tulsi Giloy Juice |"/>
    <n v="40000"/>
    <n v="400"/>
    <n v="15"/>
    <n v="1"/>
    <n v="34000"/>
    <n v="340"/>
    <n v="1000"/>
    <x v="0"/>
    <n v="1"/>
    <m/>
    <n v="60"/>
    <x v="1"/>
    <x v="2"/>
    <s v="Match"/>
    <x v="1"/>
    <x v="0"/>
  </r>
  <r>
    <x v="13"/>
    <s v="Dabur Amla Juice"/>
    <s v="Dabur Amla Juice"/>
    <n v="23500"/>
    <n v="235"/>
    <n v="15"/>
    <n v="6"/>
    <n v="19900"/>
    <n v="199"/>
    <n v="1000"/>
    <x v="0"/>
    <n v="1"/>
    <m/>
    <n v="36"/>
    <x v="0"/>
    <x v="2"/>
    <s v="Match"/>
    <x v="1"/>
    <x v="0"/>
  </r>
  <r>
    <x v="13"/>
    <s v="Epigamia Fruit Yogurt Strawberry"/>
    <s v="Epigamia Fruit Yogurt Strawberry"/>
    <n v="4000"/>
    <n v="40"/>
    <n v="50"/>
    <n v="0"/>
    <n v="2000"/>
    <n v="20"/>
    <n v="75"/>
    <x v="1"/>
    <n v="75"/>
    <m/>
    <n v="20"/>
    <x v="2"/>
    <x v="0"/>
    <s v="Match"/>
    <x v="0"/>
    <x v="1"/>
  </r>
  <r>
    <x v="13"/>
    <s v="Dettol Effective Protection Antiseptic Liquid"/>
    <s v="Dettol Effective Protection Antiseptic Liquid"/>
    <n v="11600"/>
    <n v="116"/>
    <n v="0"/>
    <n v="0"/>
    <n v="11600"/>
    <n v="116"/>
    <n v="250"/>
    <x v="1"/>
    <n v="250"/>
    <m/>
    <n v="0"/>
    <x v="2"/>
    <x v="1"/>
    <s v="Match"/>
    <x v="2"/>
    <x v="2"/>
  </r>
  <r>
    <x v="13"/>
    <s v="Stayfree Secure Cottony Soft Cover Sanitary Pad (Regular) with Wings"/>
    <s v="Stayfree Secure Cottony Soft Cover Sanitary Pad (Regular) with Wings"/>
    <n v="3000"/>
    <n v="30"/>
    <n v="3"/>
    <n v="0"/>
    <n v="2900"/>
    <n v="29"/>
    <n v="406"/>
    <x v="1"/>
    <n v="7"/>
    <m/>
    <n v="1"/>
    <x v="2"/>
    <x v="0"/>
    <s v="Match"/>
    <x v="1"/>
    <x v="2"/>
  </r>
  <r>
    <x v="13"/>
    <s v="Eno Cooling Sachets - Cool Mint, 6 Pieces Carton"/>
    <s v="Eno Cooling Sachets - Cool Mint, 6 Pieces Carton"/>
    <n v="5400"/>
    <n v="54"/>
    <n v="11"/>
    <n v="0"/>
    <n v="4800"/>
    <n v="48"/>
    <n v="5"/>
    <x v="1"/>
    <n v="5"/>
    <m/>
    <n v="6"/>
    <x v="2"/>
    <x v="0"/>
    <s v="Match"/>
    <x v="1"/>
    <x v="1"/>
  </r>
  <r>
    <x v="13"/>
    <s v="Whisper Choice Sanitary Pad"/>
    <s v="Whisper Choice Sanitary Pad"/>
    <n v="3200"/>
    <n v="32"/>
    <n v="9"/>
    <n v="0"/>
    <n v="2900"/>
    <n v="29"/>
    <n v="406"/>
    <x v="1"/>
    <n v="7"/>
    <m/>
    <n v="3"/>
    <x v="2"/>
    <x v="0"/>
    <s v="Match"/>
    <x v="1"/>
    <x v="2"/>
  </r>
  <r>
    <x v="13"/>
    <s v="Whisper Bindazzz Nights XL + Sanitary Pad"/>
    <s v="Whisper Bindazzz Nights XL + Sanitary Pad"/>
    <n v="9000"/>
    <n v="90"/>
    <n v="0"/>
    <n v="0"/>
    <n v="9000"/>
    <n v="90"/>
    <n v="406"/>
    <x v="1"/>
    <n v="7"/>
    <m/>
    <n v="0"/>
    <x v="2"/>
    <x v="1"/>
    <s v="Match"/>
    <x v="2"/>
    <x v="2"/>
  </r>
  <r>
    <x v="13"/>
    <s v="Gillette Venus Close &amp; Clean Razor"/>
    <s v="Gillette Venus Close &amp; Clean Razor"/>
    <n v="24900"/>
    <n v="249"/>
    <n v="7"/>
    <n v="0"/>
    <n v="23000"/>
    <n v="230"/>
    <n v="58"/>
    <x v="1"/>
    <n v="1"/>
    <m/>
    <n v="19"/>
    <x v="2"/>
    <x v="2"/>
    <s v="Error"/>
    <x v="1"/>
    <x v="1"/>
  </r>
  <r>
    <x v="13"/>
    <s v="Whisper Choice Regular Sanitary Pads"/>
    <s v="Whisper Choice Regular Sanitary Pads"/>
    <n v="9000"/>
    <n v="90"/>
    <n v="3"/>
    <n v="0"/>
    <n v="8700"/>
    <n v="87"/>
    <n v="58"/>
    <x v="1"/>
    <n v="20"/>
    <m/>
    <n v="3"/>
    <x v="2"/>
    <x v="1"/>
    <s v="Match"/>
    <x v="1"/>
    <x v="1"/>
  </r>
  <r>
    <x v="13"/>
    <s v="Stayfree Secure Dry Cover Extra Large Sanitary Pad"/>
    <s v="Stayfree Secure Dry Cover Extra Large Sanitary Pad"/>
    <n v="4200"/>
    <n v="42"/>
    <n v="2"/>
    <n v="0"/>
    <n v="4100"/>
    <n v="41"/>
    <n v="406"/>
    <x v="1"/>
    <n v="7"/>
    <m/>
    <n v="1"/>
    <x v="2"/>
    <x v="0"/>
    <s v="Match"/>
    <x v="1"/>
    <x v="2"/>
  </r>
  <r>
    <x v="13"/>
    <s v="Dabur Honitus Herbal Cough Remedy Ayurvedic Syrup"/>
    <s v="Dabur Honitus Herbal Cough Remedy Ayurvedic Syrup"/>
    <n v="10500"/>
    <n v="105"/>
    <n v="15"/>
    <n v="0"/>
    <n v="8900"/>
    <n v="89"/>
    <n v="100"/>
    <x v="1"/>
    <n v="100"/>
    <m/>
    <n v="16"/>
    <x v="2"/>
    <x v="1"/>
    <s v="Match"/>
    <x v="1"/>
    <x v="1"/>
  </r>
  <r>
    <x v="13"/>
    <s v="Whisper Bindazzz Night Sanitary Pads XL Plus"/>
    <s v="Whisper Bindazzz Night Sanitary Pads XL Plus"/>
    <n v="18500"/>
    <n v="185"/>
    <n v="0"/>
    <n v="0"/>
    <n v="18500"/>
    <n v="185"/>
    <n v="870"/>
    <x v="1"/>
    <n v="15"/>
    <m/>
    <n v="0"/>
    <x v="2"/>
    <x v="2"/>
    <s v="Match"/>
    <x v="2"/>
    <x v="0"/>
  </r>
  <r>
    <x v="13"/>
    <s v="Fine Life Cotton Balls"/>
    <s v="Fine Life Cotton Balls"/>
    <n v="6000"/>
    <n v="60"/>
    <n v="0"/>
    <n v="0"/>
    <n v="6000"/>
    <n v="60"/>
    <n v="50"/>
    <x v="1"/>
    <n v="50"/>
    <m/>
    <n v="0"/>
    <x v="2"/>
    <x v="1"/>
    <s v="Match"/>
    <x v="2"/>
    <x v="1"/>
  </r>
  <r>
    <x v="13"/>
    <s v="Dettol Antiseptic Liquid"/>
    <s v="Dettol Antiseptic Liquid"/>
    <n v="3000"/>
    <n v="30"/>
    <n v="0"/>
    <n v="0"/>
    <n v="3000"/>
    <n v="30"/>
    <n v="60"/>
    <x v="1"/>
    <n v="60"/>
    <m/>
    <n v="0"/>
    <x v="2"/>
    <x v="0"/>
    <s v="Match"/>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07CC51-3932-45A4-BD47-465FF7273D6C}" name="PivotTable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C5" firstHeaderRow="0" firstDataRow="1" firstDataCol="1"/>
  <pivotFields count="19">
    <pivotField axis="axisRow" showAll="0">
      <items count="15">
        <item h="1" x="4"/>
        <item h="1" x="9"/>
        <item h="1" x="7"/>
        <item h="1" x="1"/>
        <item h="1" x="3"/>
        <item h="1" x="0"/>
        <item x="13"/>
        <item h="1" x="12"/>
        <item h="1" x="6"/>
        <item h="1" x="8"/>
        <item h="1" x="2"/>
        <item h="1" x="11"/>
        <item h="1" x="5"/>
        <item h="1" x="10"/>
        <item t="default"/>
      </items>
    </pivotField>
    <pivotField dataField="1" showAll="0"/>
    <pivotField showAll="0"/>
    <pivotField showAll="0"/>
    <pivotField numFmtId="164" showAll="0"/>
    <pivotField dataField="1" showAll="0"/>
    <pivotField showAll="0"/>
    <pivotField showAll="0"/>
    <pivotField numFmtId="164" showAll="0"/>
    <pivotField showAll="0"/>
    <pivotField showAll="0"/>
    <pivotField showAll="0"/>
    <pivotField showAll="0"/>
    <pivotField numFmtId="164" showAll="0"/>
    <pivotField showAll="0">
      <items count="4">
        <item x="0"/>
        <item x="1"/>
        <item x="2"/>
        <item t="default"/>
      </items>
    </pivotField>
    <pivotField showAll="0">
      <items count="4">
        <item x="0"/>
        <item x="1"/>
        <item x="2"/>
        <item t="default"/>
      </items>
    </pivotField>
    <pivotField showAll="0"/>
    <pivotField showAll="0">
      <items count="4">
        <item x="0"/>
        <item x="2"/>
        <item x="1"/>
        <item t="default"/>
      </items>
    </pivotField>
    <pivotField showAll="0">
      <items count="4">
        <item x="0"/>
        <item x="2"/>
        <item x="1"/>
        <item t="default"/>
      </items>
    </pivotField>
  </pivotFields>
  <rowFields count="1">
    <field x="0"/>
  </rowFields>
  <rowItems count="2">
    <i>
      <x v="6"/>
    </i>
    <i t="grand">
      <x/>
    </i>
  </rowItems>
  <colFields count="1">
    <field x="-2"/>
  </colFields>
  <colItems count="2">
    <i>
      <x/>
    </i>
    <i i="1">
      <x v="1"/>
    </i>
  </colItems>
  <dataFields count="2">
    <dataField name="Count of name" fld="1" subtotal="count" baseField="0" baseItem="0"/>
    <dataField name="Average of discountPercent"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45EAA9-9A70-40ED-99A0-D50BFC2FDC05}" name="PivotTable8"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1">
  <location ref="O42:P46" firstHeaderRow="1" firstDataRow="1" firstDataCol="1"/>
  <pivotFields count="19">
    <pivotField showAll="0">
      <items count="15">
        <item h="1" x="4"/>
        <item h="1" x="9"/>
        <item h="1" x="7"/>
        <item h="1" x="1"/>
        <item h="1" x="3"/>
        <item h="1" x="0"/>
        <item x="13"/>
        <item h="1" x="12"/>
        <item h="1" x="6"/>
        <item h="1" x="8"/>
        <item h="1" x="2"/>
        <item h="1" x="11"/>
        <item h="1" x="5"/>
        <item h="1" x="10"/>
        <item t="default"/>
      </items>
    </pivotField>
    <pivotField showAll="0"/>
    <pivotField dataField="1" showAll="0"/>
    <pivotField showAll="0"/>
    <pivotField numFmtId="164" showAll="0"/>
    <pivotField showAll="0"/>
    <pivotField showAll="0"/>
    <pivotField showAll="0"/>
    <pivotField numFmtId="164" showAll="0"/>
    <pivotField showAll="0"/>
    <pivotField showAll="0"/>
    <pivotField showAll="0"/>
    <pivotField showAll="0"/>
    <pivotField numFmtId="164" showAll="0"/>
    <pivotField showAll="0">
      <items count="4">
        <item x="0"/>
        <item x="1"/>
        <item x="2"/>
        <item t="default"/>
      </items>
    </pivotField>
    <pivotField axis="axisRow" showAll="0">
      <items count="4">
        <item x="0"/>
        <item x="1"/>
        <item x="2"/>
        <item t="default"/>
      </items>
    </pivotField>
    <pivotField showAll="0"/>
    <pivotField showAll="0">
      <items count="4">
        <item x="0"/>
        <item x="2"/>
        <item x="1"/>
        <item t="default"/>
      </items>
    </pivotField>
    <pivotField showAll="0">
      <items count="4">
        <item x="0"/>
        <item x="2"/>
        <item x="1"/>
        <item t="default"/>
      </items>
    </pivotField>
  </pivotFields>
  <rowFields count="1">
    <field x="15"/>
  </rowFields>
  <rowItems count="4">
    <i>
      <x/>
    </i>
    <i>
      <x v="1"/>
    </i>
    <i>
      <x v="2"/>
    </i>
    <i t="grand">
      <x/>
    </i>
  </rowItems>
  <colItems count="1">
    <i/>
  </colItems>
  <dataFields count="1">
    <dataField name="Count of Name2" fld="2" subtotal="count" baseField="0" baseItem="0"/>
  </dataFields>
  <formats count="1">
    <format dxfId="1">
      <pivotArea outline="0" collapsedLevelsAreSubtotals="1" fieldPosition="0"/>
    </format>
  </formats>
  <chartFormats count="4">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EEC192-9B1A-4F23-B34D-52210203E2A0}" name="PivotTable7"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6">
  <location ref="K44:L48" firstHeaderRow="1" firstDataRow="1" firstDataCol="1"/>
  <pivotFields count="19">
    <pivotField showAll="0">
      <items count="15">
        <item h="1" x="4"/>
        <item h="1" x="9"/>
        <item h="1" x="7"/>
        <item h="1" x="1"/>
        <item h="1" x="3"/>
        <item h="1" x="0"/>
        <item x="13"/>
        <item h="1" x="12"/>
        <item h="1" x="6"/>
        <item h="1" x="8"/>
        <item h="1" x="2"/>
        <item h="1" x="11"/>
        <item h="1" x="5"/>
        <item h="1" x="10"/>
        <item t="default"/>
      </items>
    </pivotField>
    <pivotField showAll="0"/>
    <pivotField dataField="1" showAll="0"/>
    <pivotField showAll="0"/>
    <pivotField numFmtId="164" showAll="0"/>
    <pivotField showAll="0"/>
    <pivotField showAll="0"/>
    <pivotField showAll="0"/>
    <pivotField numFmtId="164" showAll="0"/>
    <pivotField showAll="0"/>
    <pivotField showAll="0"/>
    <pivotField showAll="0"/>
    <pivotField showAll="0"/>
    <pivotField numFmtId="164" showAll="0"/>
    <pivotField axis="axisRow" showAll="0">
      <items count="4">
        <item x="0"/>
        <item x="1"/>
        <item x="2"/>
        <item t="default"/>
      </items>
    </pivotField>
    <pivotField showAll="0">
      <items count="4">
        <item x="0"/>
        <item x="1"/>
        <item x="2"/>
        <item t="default"/>
      </items>
    </pivotField>
    <pivotField showAll="0"/>
    <pivotField showAll="0">
      <items count="4">
        <item x="0"/>
        <item x="2"/>
        <item x="1"/>
        <item t="default"/>
      </items>
    </pivotField>
    <pivotField showAll="0">
      <items count="4">
        <item x="0"/>
        <item x="2"/>
        <item x="1"/>
        <item t="default"/>
      </items>
    </pivotField>
  </pivotFields>
  <rowFields count="1">
    <field x="14"/>
  </rowFields>
  <rowItems count="4">
    <i>
      <x/>
    </i>
    <i>
      <x v="1"/>
    </i>
    <i>
      <x v="2"/>
    </i>
    <i t="grand">
      <x/>
    </i>
  </rowItems>
  <colItems count="1">
    <i/>
  </colItems>
  <dataFields count="1">
    <dataField name="Count of Name2" fld="2" subtotal="count" baseField="0" baseItem="0" numFmtId="1"/>
  </dataFields>
  <formats count="1">
    <format dxfId="2">
      <pivotArea outline="0" collapsedLevelsAreSubtotals="1" fieldPosition="0"/>
    </format>
  </formats>
  <chartFormats count="8">
    <chartFormat chart="12"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4" count="1" selected="0">
            <x v="2"/>
          </reference>
        </references>
      </pivotArea>
    </chartFormat>
    <chartFormat chart="15" format="10">
      <pivotArea type="data" outline="0" fieldPosition="0">
        <references count="2">
          <reference field="4294967294" count="1" selected="0">
            <x v="0"/>
          </reference>
          <reference field="14" count="1" selected="0">
            <x v="1"/>
          </reference>
        </references>
      </pivotArea>
    </chartFormat>
    <chartFormat chart="15" format="11">
      <pivotArea type="data" outline="0" fieldPosition="0">
        <references count="2">
          <reference field="4294967294" count="1" selected="0">
            <x v="0"/>
          </reference>
          <reference field="14" count="1" selected="0">
            <x v="0"/>
          </reference>
        </references>
      </pivotArea>
    </chartFormat>
    <chartFormat chart="12" format="3">
      <pivotArea type="data" outline="0" fieldPosition="0">
        <references count="2">
          <reference field="4294967294" count="1" selected="0">
            <x v="0"/>
          </reference>
          <reference field="14" count="1" selected="0">
            <x v="0"/>
          </reference>
        </references>
      </pivotArea>
    </chartFormat>
    <chartFormat chart="12" format="4">
      <pivotArea type="data" outline="0" fieldPosition="0">
        <references count="2">
          <reference field="4294967294" count="1" selected="0">
            <x v="0"/>
          </reference>
          <reference field="14" count="1" selected="0">
            <x v="1"/>
          </reference>
        </references>
      </pivotArea>
    </chartFormat>
    <chartFormat chart="12" format="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778982-12FB-4F01-AC3E-9A69A69C50F7}" name="PivotTable2"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23:D26" firstHeaderRow="1" firstDataRow="2" firstDataCol="1"/>
  <pivotFields count="19">
    <pivotField axis="axisRow" showAll="0">
      <items count="15">
        <item h="1" x="4"/>
        <item h="1" x="9"/>
        <item h="1" x="7"/>
        <item h="1" x="1"/>
        <item h="1" x="3"/>
        <item h="1" x="0"/>
        <item x="13"/>
        <item h="1" x="12"/>
        <item h="1" x="6"/>
        <item h="1" x="8"/>
        <item h="1" x="2"/>
        <item h="1" x="11"/>
        <item h="1" x="5"/>
        <item h="1" x="10"/>
        <item t="default"/>
      </items>
    </pivotField>
    <pivotField dataField="1" showAll="0"/>
    <pivotField showAll="0"/>
    <pivotField showAll="0"/>
    <pivotField numFmtId="164" showAll="0"/>
    <pivotField showAll="0"/>
    <pivotField showAll="0"/>
    <pivotField showAll="0"/>
    <pivotField numFmtId="164" showAll="0"/>
    <pivotField showAll="0"/>
    <pivotField axis="axisCol" showAll="0">
      <items count="3">
        <item x="0"/>
        <item x="1"/>
        <item t="default"/>
      </items>
    </pivotField>
    <pivotField showAll="0"/>
    <pivotField showAll="0"/>
    <pivotField numFmtId="164" showAll="0"/>
    <pivotField showAll="0">
      <items count="4">
        <item x="0"/>
        <item x="1"/>
        <item x="2"/>
        <item t="default"/>
      </items>
    </pivotField>
    <pivotField showAll="0">
      <items count="4">
        <item x="0"/>
        <item x="1"/>
        <item x="2"/>
        <item t="default"/>
      </items>
    </pivotField>
    <pivotField showAll="0"/>
    <pivotField showAll="0">
      <items count="4">
        <item x="0"/>
        <item x="2"/>
        <item x="1"/>
        <item t="default"/>
      </items>
    </pivotField>
    <pivotField showAll="0">
      <items count="4">
        <item x="0"/>
        <item x="2"/>
        <item x="1"/>
        <item t="default"/>
      </items>
    </pivotField>
  </pivotFields>
  <rowFields count="1">
    <field x="0"/>
  </rowFields>
  <rowItems count="2">
    <i>
      <x v="6"/>
    </i>
    <i t="grand">
      <x/>
    </i>
  </rowItems>
  <colFields count="1">
    <field x="10"/>
  </colFields>
  <colItems count="3">
    <i>
      <x/>
    </i>
    <i>
      <x v="1"/>
    </i>
    <i t="grand">
      <x/>
    </i>
  </colItems>
  <dataFields count="1">
    <dataField name="Count of name" fld="1"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FFBBE7-D0F3-4225-88D9-40B3A988D9C3}" name="PivotTable5"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2">
  <location ref="O23:P25" firstHeaderRow="1" firstDataRow="1" firstDataCol="1"/>
  <pivotFields count="19">
    <pivotField axis="axisRow" showAll="0">
      <items count="15">
        <item h="1" x="4"/>
        <item h="1" x="9"/>
        <item h="1" x="7"/>
        <item h="1" x="1"/>
        <item h="1" x="3"/>
        <item h="1" x="0"/>
        <item x="13"/>
        <item h="1" x="12"/>
        <item h="1" x="6"/>
        <item h="1" x="8"/>
        <item h="1" x="2"/>
        <item h="1" x="11"/>
        <item h="1" x="5"/>
        <item h="1" x="10"/>
        <item t="default"/>
      </items>
    </pivotField>
    <pivotField showAll="0"/>
    <pivotField showAll="0"/>
    <pivotField showAll="0"/>
    <pivotField numFmtId="164" showAll="0"/>
    <pivotField dataField="1" showAll="0"/>
    <pivotField showAll="0"/>
    <pivotField showAll="0"/>
    <pivotField numFmtId="164" showAll="0"/>
    <pivotField showAll="0"/>
    <pivotField showAll="0"/>
    <pivotField showAll="0"/>
    <pivotField showAll="0"/>
    <pivotField numFmtId="164" showAll="0"/>
    <pivotField showAll="0">
      <items count="4">
        <item x="0"/>
        <item x="1"/>
        <item x="2"/>
        <item t="default"/>
      </items>
    </pivotField>
    <pivotField showAll="0">
      <items count="4">
        <item x="0"/>
        <item x="1"/>
        <item x="2"/>
        <item t="default"/>
      </items>
    </pivotField>
    <pivotField showAll="0"/>
    <pivotField showAll="0">
      <items count="4">
        <item x="0"/>
        <item x="2"/>
        <item x="1"/>
        <item t="default"/>
      </items>
    </pivotField>
    <pivotField showAll="0">
      <items count="4">
        <item x="0"/>
        <item x="2"/>
        <item x="1"/>
        <item t="default"/>
      </items>
    </pivotField>
  </pivotFields>
  <rowFields count="1">
    <field x="0"/>
  </rowFields>
  <rowItems count="2">
    <i>
      <x v="6"/>
    </i>
    <i t="grand">
      <x/>
    </i>
  </rowItems>
  <colItems count="1">
    <i/>
  </colItems>
  <dataFields count="1">
    <dataField name="Average of discountPercent" fld="5" subtotal="average" baseField="0" baseItem="0" numFmtId="165"/>
  </dataFields>
  <formats count="1">
    <format dxfId="3">
      <pivotArea outline="0" collapsedLevelsAreSubtotals="1"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0D7695-3C4E-4BDD-BFFB-17EFE936AFCD}" name="PivotTable4"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7">
  <location ref="F23:G25" firstHeaderRow="1" firstDataRow="1" firstDataCol="1"/>
  <pivotFields count="19">
    <pivotField axis="axisRow" showAll="0" sortType="descending">
      <items count="15">
        <item h="1" x="10"/>
        <item h="1" x="5"/>
        <item h="1" x="11"/>
        <item h="1" x="2"/>
        <item h="1" x="8"/>
        <item h="1" x="6"/>
        <item h="1" x="12"/>
        <item x="13"/>
        <item h="1" x="0"/>
        <item h="1" x="3"/>
        <item h="1" x="1"/>
        <item h="1" x="7"/>
        <item h="1" x="9"/>
        <item h="1"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164" showAll="0"/>
    <pivotField showAll="0"/>
    <pivotField showAll="0"/>
    <pivotField showAll="0"/>
    <pivotField numFmtId="164" showAll="0"/>
    <pivotField showAll="0"/>
    <pivotField showAll="0"/>
    <pivotField showAll="0"/>
    <pivotField showAll="0"/>
    <pivotField numFmtId="164" showAll="0"/>
    <pivotField showAll="0">
      <items count="4">
        <item x="0"/>
        <item x="1"/>
        <item x="2"/>
        <item t="default"/>
      </items>
    </pivotField>
    <pivotField showAll="0">
      <items count="4">
        <item x="0"/>
        <item x="1"/>
        <item x="2"/>
        <item t="default"/>
      </items>
    </pivotField>
    <pivotField showAll="0"/>
    <pivotField showAll="0">
      <items count="4">
        <item x="0"/>
        <item x="2"/>
        <item x="1"/>
        <item t="default"/>
      </items>
    </pivotField>
    <pivotField showAll="0">
      <items count="4">
        <item x="0"/>
        <item x="2"/>
        <item x="1"/>
        <item t="default"/>
      </items>
    </pivotField>
  </pivotFields>
  <rowFields count="1">
    <field x="0"/>
  </rowFields>
  <rowItems count="2">
    <i>
      <x v="7"/>
    </i>
    <i t="grand">
      <x/>
    </i>
  </rowItems>
  <colItems count="1">
    <i/>
  </colItems>
  <dataFields count="1">
    <dataField name="Count of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CD101A-6DA5-42A7-8850-789DA09668FC}" name="PivotTable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43:C44" firstHeaderRow="0" firstDataRow="1" firstDataCol="0"/>
  <pivotFields count="19">
    <pivotField showAll="0">
      <items count="15">
        <item h="1" x="4"/>
        <item h="1" x="9"/>
        <item h="1" x="7"/>
        <item h="1" x="1"/>
        <item h="1" x="3"/>
        <item h="1" x="0"/>
        <item x="13"/>
        <item h="1" x="12"/>
        <item h="1" x="6"/>
        <item h="1" x="8"/>
        <item h="1" x="2"/>
        <item h="1" x="11"/>
        <item h="1" x="5"/>
        <item h="1" x="10"/>
        <item t="default"/>
      </items>
    </pivotField>
    <pivotField showAll="0"/>
    <pivotField dataField="1" showAll="0"/>
    <pivotField showAll="0"/>
    <pivotField numFmtId="164" showAll="0"/>
    <pivotField showAll="0"/>
    <pivotField showAll="0"/>
    <pivotField showAll="0"/>
    <pivotField dataField="1" numFmtId="164" showAll="0"/>
    <pivotField showAll="0"/>
    <pivotField showAll="0"/>
    <pivotField showAll="0"/>
    <pivotField showAll="0"/>
    <pivotField numFmtId="164" showAll="0"/>
    <pivotField showAll="0">
      <items count="4">
        <item x="0"/>
        <item x="1"/>
        <item x="2"/>
        <item t="default"/>
      </items>
    </pivotField>
    <pivotField showAll="0">
      <items count="4">
        <item x="0"/>
        <item x="1"/>
        <item x="2"/>
        <item t="default"/>
      </items>
    </pivotField>
    <pivotField showAll="0"/>
    <pivotField showAll="0">
      <items count="4">
        <item x="0"/>
        <item x="2"/>
        <item x="1"/>
        <item t="default"/>
      </items>
    </pivotField>
    <pivotField showAll="0">
      <items count="4">
        <item x="0"/>
        <item x="2"/>
        <item x="1"/>
        <item t="default"/>
      </items>
    </pivotField>
  </pivotFields>
  <rowItems count="1">
    <i/>
  </rowItems>
  <colFields count="1">
    <field x="-2"/>
  </colFields>
  <colItems count="3">
    <i>
      <x/>
    </i>
    <i i="1">
      <x v="1"/>
    </i>
    <i i="2">
      <x v="2"/>
    </i>
  </colItems>
  <dataFields count="3">
    <dataField name="Sum of Sale_Price" fld="8" baseField="0" baseItem="0" numFmtId="164"/>
    <dataField name="Average of Sale_Price2" fld="8" subtotal="average" baseField="0" baseItem="1" numFmtId="164"/>
    <dataField name="Count of Name2"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5DDACFC-A00F-455C-9299-8F8B78389AF7}" sourceName="Category">
  <pivotTables>
    <pivotTable tabId="3" name="PivotTable2"/>
    <pivotTable tabId="3" name="PivotTable1"/>
    <pivotTable tabId="3" name="PivotTable3"/>
    <pivotTable tabId="3" name="PivotTable4"/>
    <pivotTable tabId="3" name="PivotTable5"/>
    <pivotTable tabId="3" name="PivotTable7"/>
    <pivotTable tabId="3" name="PivotTable8"/>
  </pivotTables>
  <data>
    <tabular pivotCacheId="1325456805">
      <items count="14">
        <i x="4"/>
        <i x="9"/>
        <i x="7"/>
        <i x="1"/>
        <i x="3"/>
        <i x="0"/>
        <i x="13" s="1"/>
        <i x="12"/>
        <i x="6"/>
        <i x="8"/>
        <i x="2"/>
        <i x="11"/>
        <i x="5"/>
        <i x="1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 xr10:uid="{7B769B2C-E7DD-48FB-BFA5-222D281F6FF8}" sourceName="Stock_Status">
  <pivotTables>
    <pivotTable tabId="3" name="PivotTable2"/>
    <pivotTable tabId="3" name="PivotTable1"/>
    <pivotTable tabId="3" name="PivotTable3"/>
    <pivotTable tabId="3" name="PivotTable4"/>
    <pivotTable tabId="3" name="PivotTable5"/>
    <pivotTable tabId="3" name="PivotTable7"/>
    <pivotTable tabId="3" name="PivotTable8"/>
  </pivotTables>
  <data>
    <tabular pivotCacheId="132545680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D7D130D4-D94F-444F-8AB7-B6CD91ABA005}" sourceName="Price_Category">
  <pivotTables>
    <pivotTable tabId="3" name="PivotTable4"/>
    <pivotTable tabId="3" name="PivotTable1"/>
    <pivotTable tabId="3" name="PivotTable2"/>
    <pivotTable tabId="3" name="PivotTable3"/>
    <pivotTable tabId="3" name="PivotTable5"/>
    <pivotTable tabId="3" name="PivotTable7"/>
    <pivotTable tabId="3" name="PivotTable8"/>
  </pivotTables>
  <data>
    <tabular pivotCacheId="132545680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Tier" xr10:uid="{8147CF41-B166-47F1-9239-DF1F88F3C11E}" sourceName="Discount_Tier">
  <pivotTables>
    <pivotTable tabId="3" name="PivotTable5"/>
    <pivotTable tabId="3" name="PivotTable1"/>
    <pivotTable tabId="3" name="PivotTable2"/>
    <pivotTable tabId="3" name="PivotTable3"/>
    <pivotTable tabId="3" name="PivotTable4"/>
    <pivotTable tabId="3" name="PivotTable7"/>
    <pivotTable tabId="3" name="PivotTable8"/>
  </pivotTables>
  <data>
    <tabular pivotCacheId="1325456805">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k_Size" xr10:uid="{E512BAA9-84E4-40E2-A4DE-842E43DC08DE}" sourceName="Pack_Size">
  <pivotTables>
    <pivotTable tabId="3" name="PivotTable5"/>
    <pivotTable tabId="3" name="PivotTable1"/>
    <pivotTable tabId="3" name="PivotTable2"/>
    <pivotTable tabId="3" name="PivotTable3"/>
    <pivotTable tabId="3" name="PivotTable4"/>
    <pivotTable tabId="3" name="PivotTable7"/>
    <pivotTable tabId="3" name="PivotTable8"/>
  </pivotTables>
  <data>
    <tabular pivotCacheId="132545680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53E40B2-53FD-4CA7-AB11-2F0B989CE72B}" cache="Slicer_Category" caption="Category" startItem="6" style="SlicerStyleLight1" rowHeight="234950"/>
  <slicer name="Stock_Status" xr10:uid="{0C16A5ED-5A74-4FB8-8523-3247905D5212}" cache="Slicer_Stock_Status" caption="Stock_Status" style="SlicerStyleLight1" rowHeight="234950"/>
  <slicer name="Price_Category" xr10:uid="{448AF471-D010-40AD-A977-E0B8A00E7436}" cache="Slicer_Price_Category" caption="Price_Category" style="SlicerStyleLight1" rowHeight="234950"/>
  <slicer name="Discount_Tier" xr10:uid="{72012B11-8518-47DA-8B8D-2EE41DB868C4}" cache="Slicer_Discount_Tier" caption="Discount_Tier" rowHeight="234950"/>
  <slicer name="Pack_Size" xr10:uid="{2B874437-B832-4B5A-A360-43396EC7D524}" cache="Slicer_Pack_Size" caption="Pack_Siz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D17F882-F945-4F60-9B17-1AB4F54E0C53}" cache="Slicer_Category" caption="CATEGORY" columnCount="2" rowHeight="252000"/>
  <slicer name="Stock_Status 1" xr10:uid="{BAFB04D8-6429-44B5-9013-3D6382D08F61}" cache="Slicer_Stock_Status" caption="STOCK STATUS" rowHeight="234950"/>
  <slicer name="Price_Category 1" xr10:uid="{DF9F1EEB-E1DB-4F14-B81D-006B4C104677}" cache="Slicer_Price_Category" caption="PRICE CATEGORY" rowHeight="234950"/>
  <slicer name="Discount_Tier 1" xr10:uid="{7901450A-5491-4DBA-BEC4-42015FE6C87F}" cache="Slicer_Discount_Tier" caption="DISCOUNT TIER" rowHeight="234950"/>
  <slicer name="Pack_Size 1" xr10:uid="{E9290E85-5C3F-449E-B8E8-DF3E9B19E4FF}" cache="Slicer_Pack_Size" caption="PACK SIZ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C4FEAB-5E98-40A0-A374-A8969F7FAB53}" name="ZeptoData" displayName="ZeptoData" ref="A1:S3730" totalsRowShown="0" headerRowDxfId="90">
  <autoFilter ref="A1:S3730" xr:uid="{DCC4FEAB-5E98-40A0-A374-A8969F7FAB53}"/>
  <tableColumns count="19">
    <tableColumn id="1" xr3:uid="{20D3F136-3A7A-45B0-9EC0-8485717FD512}" name="Category"/>
    <tableColumn id="2" xr3:uid="{161D8E54-90A5-4EA4-B85F-6A1004423576}" name="name"/>
    <tableColumn id="13" xr3:uid="{5E87B453-C2E7-4C63-8AD0-11EAE64F5F7F}" name="Name2" dataDxfId="89">
      <calculatedColumnFormula>TRIM(ZeptoData[[#This Row],[name]])</calculatedColumnFormula>
    </tableColumn>
    <tableColumn id="3" xr3:uid="{CAD98166-267C-4662-A5EE-636F42082BBF}" name="mrp"/>
    <tableColumn id="11" xr3:uid="{EF851495-FD65-4646-9267-0B9C88915AC5}" name="MRP_Rupees" dataDxfId="0">
      <calculatedColumnFormula>'Cleaned Data'!F5</calculatedColumnFormula>
    </tableColumn>
    <tableColumn id="4" xr3:uid="{879DE499-AAD4-49D2-BA8B-BD716076CAA0}" name="discountPercent"/>
    <tableColumn id="5" xr3:uid="{93668118-B7DF-46A3-AF24-9FBCA5CB8DD3}" name="availableQuantity"/>
    <tableColumn id="6" xr3:uid="{FCD4C21F-586A-4FD2-9629-EB95B15AF7CD}" name="discountedSellingPrice"/>
    <tableColumn id="12" xr3:uid="{88DC1B7F-1432-4462-B31A-5F729CEE764B}" name="Sale_Price" dataDxfId="88">
      <calculatedColumnFormula>ZeptoData[[#This Row],[discountedSellingPrice]]/100</calculatedColumnFormula>
    </tableColumn>
    <tableColumn id="7" xr3:uid="{5470FEED-4F09-4219-BA55-F9EAA329DAE3}" name="weightInGms"/>
    <tableColumn id="8" xr3:uid="{1EA9CD54-B05B-44F6-B713-2DFCFFE98DBE}" name="outOfStock"/>
    <tableColumn id="9" xr3:uid="{3BF92E2A-B71A-4F86-835E-AED487700378}" name="quantity"/>
    <tableColumn id="17" xr3:uid="{1E8CCF14-3A07-41A9-BD43-6000EDB06725}" name="Blank"/>
    <tableColumn id="15" xr3:uid="{BB09B5B2-F016-4BE7-B6CB-5D813586FCF2}" name="Savings" dataDxfId="87">
      <calculatedColumnFormula>ZeptoData[[#This Row],[MRP_Rupees]] - ZeptoData[[#This Row],[Sale_Price]]</calculatedColumnFormula>
    </tableColumn>
    <tableColumn id="16" xr3:uid="{F5F2C7B4-35A2-43C8-B25B-8A421915BC37}" name="Stock_Status" dataDxfId="86">
      <calculatedColumnFormula>IF(ZeptoData[[#This Row],[outOfStock]]=TRUE, "Out of Stock", IF(ZeptoData[[#This Row],[availableQuantity]]&lt;=2, "LOW STOCK", "HEALTHY"))</calculatedColumnFormula>
    </tableColumn>
    <tableColumn id="18" xr3:uid="{21B2AC35-9487-4AA2-8879-9972FB080BC8}" name="Price_Category" dataDxfId="85">
      <calculatedColumnFormula array="1">_xlfn.IFS(ZeptoData[[#This Row],[Sale_Price]]&lt;50, "Budget", ZeptoData[[#This Row],[Sale_Price]]&lt;150, "Mid-Range", ZeptoData[[#This Row],[Sale_Price]]&gt;=150, "Premium")</calculatedColumnFormula>
    </tableColumn>
    <tableColumn id="19" xr3:uid="{F471C35E-AF0C-497D-8F4E-4B4B524EEC03}" name="Is_Discount_Correct?" dataDxfId="84">
      <calculatedColumnFormula>IF(ROUND(((ZeptoData[[#This Row],[mrp]]-ZeptoData[[#This Row],[discountedSellingPrice]])/ZeptoData[[#This Row],[mrp]])*100,0) = ZeptoData[[#This Row],[discountPercent]], "Match", "Error")</calculatedColumnFormula>
    </tableColumn>
    <tableColumn id="10" xr3:uid="{D937EB38-30AA-4859-8762-6566B2818277}" name="Discount_Tier" dataDxfId="83">
      <calculatedColumnFormula array="1">_xlfn.IFS(ZeptoData[[#This Row],[discountPercent]]=0, "No Discount", ZeptoData[[#This Row],[discountPercent]]&lt;=15, "Standard (1-15%)", ZeptoData[[#This Row],[discountPercent]]&gt;15, "Mega (&gt;15%)")</calculatedColumnFormula>
    </tableColumn>
    <tableColumn id="14" xr3:uid="{9423B17C-D031-47B2-A1E3-3918149AA2D5}" name="Pack_Size" dataDxfId="82">
      <calculatedColumnFormula array="1">_xlfn.IFS(ZeptoData[[#This Row],[weightInGms]]&lt;=100, "Small (&lt;100g)", ZeptoData[[#This Row],[weightInGms]]&lt;=500, "Medium (100-500g)", ZeptoData[[#This Row],[weightInGms]]&gt;500, "Large (&gt;500g)")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33"/>
  <sheetViews>
    <sheetView workbookViewId="0">
      <selection activeCell="B18" sqref="B18"/>
    </sheetView>
  </sheetViews>
  <sheetFormatPr defaultRowHeight="15" x14ac:dyDescent="0.25"/>
  <cols>
    <col min="1" max="1" width="18.5703125" bestFit="1" customWidth="1"/>
    <col min="2" max="2" width="30" bestFit="1" customWidth="1"/>
    <col min="3" max="3" width="6" bestFit="1" customWidth="1"/>
    <col min="4" max="4" width="15.5703125" bestFit="1" customWidth="1"/>
    <col min="5" max="5" width="16.85546875" bestFit="1" customWidth="1"/>
    <col min="6" max="6" width="21.7109375" bestFit="1" customWidth="1"/>
    <col min="7" max="7" width="12.85546875" bestFit="1" customWidth="1"/>
    <col min="8" max="8" width="10.85546875" bestFit="1" customWidth="1"/>
    <col min="9" max="9" width="8.42578125" bestFit="1" customWidth="1"/>
  </cols>
  <sheetData>
    <row r="1" spans="1:9" x14ac:dyDescent="0.25">
      <c r="A1" t="s">
        <v>97</v>
      </c>
      <c r="B1" s="1" t="s">
        <v>0</v>
      </c>
      <c r="C1" s="1" t="s">
        <v>1</v>
      </c>
      <c r="D1" s="1" t="s">
        <v>2</v>
      </c>
      <c r="E1" s="1" t="s">
        <v>3</v>
      </c>
      <c r="F1" s="1" t="s">
        <v>4</v>
      </c>
      <c r="G1" s="1" t="s">
        <v>5</v>
      </c>
      <c r="H1" s="1" t="s">
        <v>6</v>
      </c>
      <c r="I1" s="1" t="s">
        <v>7</v>
      </c>
    </row>
    <row r="2" spans="1:9" x14ac:dyDescent="0.25">
      <c r="A2" t="s">
        <v>98</v>
      </c>
      <c r="B2" t="s">
        <v>8</v>
      </c>
      <c r="C2">
        <v>2500</v>
      </c>
      <c r="D2">
        <v>16</v>
      </c>
      <c r="E2">
        <v>3</v>
      </c>
      <c r="F2">
        <v>2100</v>
      </c>
      <c r="G2">
        <v>1000</v>
      </c>
      <c r="H2" t="b">
        <v>0</v>
      </c>
      <c r="I2">
        <v>1</v>
      </c>
    </row>
    <row r="3" spans="1:9" x14ac:dyDescent="0.25">
      <c r="A3" t="s">
        <v>98</v>
      </c>
      <c r="B3" t="s">
        <v>9</v>
      </c>
      <c r="C3">
        <v>4200</v>
      </c>
      <c r="D3">
        <v>16</v>
      </c>
      <c r="E3">
        <v>3</v>
      </c>
      <c r="F3">
        <v>3500</v>
      </c>
      <c r="G3">
        <v>1000</v>
      </c>
      <c r="H3" t="b">
        <v>0</v>
      </c>
      <c r="I3">
        <v>1</v>
      </c>
    </row>
    <row r="4" spans="1:9" x14ac:dyDescent="0.25">
      <c r="A4" t="s">
        <v>98</v>
      </c>
      <c r="B4" t="s">
        <v>10</v>
      </c>
      <c r="C4">
        <v>5100</v>
      </c>
      <c r="D4">
        <v>15</v>
      </c>
      <c r="E4">
        <v>3</v>
      </c>
      <c r="F4">
        <v>4300</v>
      </c>
      <c r="G4">
        <v>58</v>
      </c>
      <c r="H4" t="b">
        <v>0</v>
      </c>
      <c r="I4">
        <v>1</v>
      </c>
    </row>
    <row r="5" spans="1:9" x14ac:dyDescent="0.25">
      <c r="A5" t="s">
        <v>98</v>
      </c>
      <c r="B5" t="s">
        <v>11</v>
      </c>
      <c r="C5">
        <v>2000</v>
      </c>
      <c r="D5">
        <v>15</v>
      </c>
      <c r="E5">
        <v>3</v>
      </c>
      <c r="F5">
        <v>1700</v>
      </c>
      <c r="G5">
        <v>100</v>
      </c>
      <c r="H5" t="b">
        <v>0</v>
      </c>
      <c r="I5">
        <v>100</v>
      </c>
    </row>
    <row r="6" spans="1:9" x14ac:dyDescent="0.25">
      <c r="A6" t="s">
        <v>98</v>
      </c>
      <c r="B6" t="s">
        <v>12</v>
      </c>
      <c r="C6">
        <v>1400</v>
      </c>
      <c r="D6">
        <v>14</v>
      </c>
      <c r="E6">
        <v>3</v>
      </c>
      <c r="F6">
        <v>1200</v>
      </c>
      <c r="G6">
        <v>250</v>
      </c>
      <c r="H6" t="b">
        <v>0</v>
      </c>
      <c r="I6">
        <v>250</v>
      </c>
    </row>
    <row r="7" spans="1:9" x14ac:dyDescent="0.25">
      <c r="A7" t="s">
        <v>98</v>
      </c>
      <c r="B7" t="s">
        <v>13</v>
      </c>
      <c r="C7">
        <v>3500</v>
      </c>
      <c r="D7">
        <v>17</v>
      </c>
      <c r="E7">
        <v>3</v>
      </c>
      <c r="F7">
        <v>2900</v>
      </c>
      <c r="G7">
        <v>1000</v>
      </c>
      <c r="H7" t="b">
        <v>0</v>
      </c>
      <c r="I7">
        <v>1</v>
      </c>
    </row>
    <row r="8" spans="1:9" x14ac:dyDescent="0.25">
      <c r="A8" t="s">
        <v>98</v>
      </c>
      <c r="B8" t="s">
        <v>14</v>
      </c>
      <c r="C8">
        <v>7500</v>
      </c>
      <c r="D8">
        <v>16</v>
      </c>
      <c r="E8">
        <v>3</v>
      </c>
      <c r="F8">
        <v>6300</v>
      </c>
      <c r="G8">
        <v>200</v>
      </c>
      <c r="H8" t="b">
        <v>0</v>
      </c>
      <c r="I8">
        <v>200</v>
      </c>
    </row>
    <row r="9" spans="1:9" x14ac:dyDescent="0.25">
      <c r="A9" t="s">
        <v>98</v>
      </c>
      <c r="B9" t="s">
        <v>15</v>
      </c>
      <c r="C9">
        <v>5800</v>
      </c>
      <c r="D9">
        <v>15</v>
      </c>
      <c r="E9">
        <v>3</v>
      </c>
      <c r="F9">
        <v>4900</v>
      </c>
      <c r="G9">
        <v>58</v>
      </c>
      <c r="H9" t="b">
        <v>0</v>
      </c>
      <c r="I9">
        <v>1</v>
      </c>
    </row>
    <row r="10" spans="1:9" x14ac:dyDescent="0.25">
      <c r="A10" t="s">
        <v>98</v>
      </c>
      <c r="B10" t="s">
        <v>16</v>
      </c>
      <c r="C10">
        <v>2300</v>
      </c>
      <c r="D10">
        <v>17</v>
      </c>
      <c r="E10">
        <v>3</v>
      </c>
      <c r="F10">
        <v>1900</v>
      </c>
      <c r="G10">
        <v>250</v>
      </c>
      <c r="H10" t="b">
        <v>0</v>
      </c>
      <c r="I10">
        <v>250</v>
      </c>
    </row>
    <row r="11" spans="1:9" x14ac:dyDescent="0.25">
      <c r="A11" t="s">
        <v>98</v>
      </c>
      <c r="B11" t="s">
        <v>17</v>
      </c>
      <c r="C11">
        <v>1900</v>
      </c>
      <c r="D11">
        <v>15</v>
      </c>
      <c r="E11">
        <v>3</v>
      </c>
      <c r="F11">
        <v>1600</v>
      </c>
      <c r="G11">
        <v>100</v>
      </c>
      <c r="H11" t="b">
        <v>0</v>
      </c>
      <c r="I11">
        <v>100</v>
      </c>
    </row>
    <row r="12" spans="1:9" x14ac:dyDescent="0.25">
      <c r="A12" t="s">
        <v>98</v>
      </c>
      <c r="B12" t="s">
        <v>18</v>
      </c>
      <c r="C12">
        <v>2900</v>
      </c>
      <c r="D12">
        <v>17</v>
      </c>
      <c r="E12">
        <v>3</v>
      </c>
      <c r="F12">
        <v>2400</v>
      </c>
      <c r="G12">
        <v>348</v>
      </c>
      <c r="H12" t="b">
        <v>0</v>
      </c>
      <c r="I12">
        <v>6</v>
      </c>
    </row>
    <row r="13" spans="1:9" x14ac:dyDescent="0.25">
      <c r="A13" t="s">
        <v>98</v>
      </c>
      <c r="B13" t="s">
        <v>19</v>
      </c>
      <c r="C13">
        <v>1100</v>
      </c>
      <c r="D13">
        <v>18</v>
      </c>
      <c r="E13">
        <v>3</v>
      </c>
      <c r="F13">
        <v>900</v>
      </c>
      <c r="G13">
        <v>100</v>
      </c>
      <c r="H13" t="b">
        <v>0</v>
      </c>
      <c r="I13">
        <v>100</v>
      </c>
    </row>
    <row r="14" spans="1:9" x14ac:dyDescent="0.25">
      <c r="A14" t="s">
        <v>98</v>
      </c>
      <c r="B14" t="s">
        <v>20</v>
      </c>
      <c r="C14">
        <v>2600</v>
      </c>
      <c r="D14">
        <v>15</v>
      </c>
      <c r="E14">
        <v>3</v>
      </c>
      <c r="F14">
        <v>2200</v>
      </c>
      <c r="G14">
        <v>58</v>
      </c>
      <c r="H14" t="b">
        <v>0</v>
      </c>
      <c r="I14">
        <v>1</v>
      </c>
    </row>
    <row r="15" spans="1:9" x14ac:dyDescent="0.25">
      <c r="A15" t="s">
        <v>98</v>
      </c>
      <c r="B15" t="s">
        <v>21</v>
      </c>
      <c r="C15">
        <v>1400</v>
      </c>
      <c r="D15">
        <v>14</v>
      </c>
      <c r="E15">
        <v>3</v>
      </c>
      <c r="F15">
        <v>1200</v>
      </c>
      <c r="G15">
        <v>200</v>
      </c>
      <c r="H15" t="b">
        <v>0</v>
      </c>
      <c r="I15">
        <v>200</v>
      </c>
    </row>
    <row r="16" spans="1:9" x14ac:dyDescent="0.25">
      <c r="A16" t="s">
        <v>98</v>
      </c>
      <c r="B16" t="s">
        <v>22</v>
      </c>
      <c r="C16">
        <v>1900</v>
      </c>
      <c r="D16">
        <v>15</v>
      </c>
      <c r="E16">
        <v>3</v>
      </c>
      <c r="F16">
        <v>1600</v>
      </c>
      <c r="G16">
        <v>250</v>
      </c>
      <c r="H16" t="b">
        <v>0</v>
      </c>
      <c r="I16">
        <v>250</v>
      </c>
    </row>
    <row r="17" spans="1:9" x14ac:dyDescent="0.25">
      <c r="A17" t="s">
        <v>98</v>
      </c>
      <c r="B17" t="s">
        <v>23</v>
      </c>
      <c r="C17">
        <v>4200</v>
      </c>
      <c r="D17">
        <v>16</v>
      </c>
      <c r="E17">
        <v>3</v>
      </c>
      <c r="F17">
        <v>3500</v>
      </c>
      <c r="G17">
        <v>58</v>
      </c>
      <c r="H17" t="b">
        <v>0</v>
      </c>
      <c r="I17">
        <v>1</v>
      </c>
    </row>
    <row r="18" spans="1:9" x14ac:dyDescent="0.25">
      <c r="A18" t="s">
        <v>98</v>
      </c>
      <c r="B18" t="s">
        <v>24</v>
      </c>
      <c r="C18">
        <v>1500</v>
      </c>
      <c r="D18">
        <v>13</v>
      </c>
      <c r="E18">
        <v>3</v>
      </c>
      <c r="F18">
        <v>1300</v>
      </c>
      <c r="G18">
        <v>58</v>
      </c>
      <c r="H18" t="b">
        <v>0</v>
      </c>
      <c r="I18">
        <v>1</v>
      </c>
    </row>
    <row r="19" spans="1:9" x14ac:dyDescent="0.25">
      <c r="A19" t="s">
        <v>98</v>
      </c>
      <c r="B19" t="s">
        <v>25</v>
      </c>
      <c r="C19">
        <v>3000</v>
      </c>
      <c r="D19">
        <v>16</v>
      </c>
      <c r="E19">
        <v>3</v>
      </c>
      <c r="F19">
        <v>2500</v>
      </c>
      <c r="G19">
        <v>250</v>
      </c>
      <c r="H19" t="b">
        <v>0</v>
      </c>
      <c r="I19">
        <v>250</v>
      </c>
    </row>
    <row r="20" spans="1:9" x14ac:dyDescent="0.25">
      <c r="A20" t="s">
        <v>98</v>
      </c>
      <c r="B20" t="s">
        <v>26</v>
      </c>
      <c r="C20">
        <v>3600</v>
      </c>
      <c r="D20">
        <v>16</v>
      </c>
      <c r="E20">
        <v>3</v>
      </c>
      <c r="F20">
        <v>3000</v>
      </c>
      <c r="G20">
        <v>500</v>
      </c>
      <c r="H20" t="b">
        <v>0</v>
      </c>
      <c r="I20">
        <v>500</v>
      </c>
    </row>
    <row r="21" spans="1:9" x14ac:dyDescent="0.25">
      <c r="A21" t="s">
        <v>98</v>
      </c>
      <c r="B21" t="s">
        <v>27</v>
      </c>
      <c r="C21">
        <v>3000</v>
      </c>
      <c r="D21">
        <v>16</v>
      </c>
      <c r="E21">
        <v>3</v>
      </c>
      <c r="F21">
        <v>2500</v>
      </c>
      <c r="G21">
        <v>348</v>
      </c>
      <c r="H21" t="b">
        <v>0</v>
      </c>
      <c r="I21">
        <v>6</v>
      </c>
    </row>
    <row r="22" spans="1:9" x14ac:dyDescent="0.25">
      <c r="A22" t="s">
        <v>98</v>
      </c>
      <c r="B22" t="s">
        <v>8</v>
      </c>
      <c r="C22">
        <v>6800</v>
      </c>
      <c r="D22">
        <v>16</v>
      </c>
      <c r="E22">
        <v>3</v>
      </c>
      <c r="F22">
        <v>5700</v>
      </c>
      <c r="G22">
        <v>3000</v>
      </c>
      <c r="H22" t="b">
        <v>0</v>
      </c>
      <c r="I22">
        <v>3</v>
      </c>
    </row>
    <row r="23" spans="1:9" x14ac:dyDescent="0.25">
      <c r="A23" t="s">
        <v>98</v>
      </c>
      <c r="B23" t="s">
        <v>13</v>
      </c>
      <c r="C23">
        <v>10000</v>
      </c>
      <c r="D23">
        <v>16</v>
      </c>
      <c r="E23">
        <v>3</v>
      </c>
      <c r="F23">
        <v>8400</v>
      </c>
      <c r="G23">
        <v>3000</v>
      </c>
      <c r="H23" t="b">
        <v>0</v>
      </c>
      <c r="I23">
        <v>3</v>
      </c>
    </row>
    <row r="24" spans="1:9" x14ac:dyDescent="0.25">
      <c r="A24" t="s">
        <v>98</v>
      </c>
      <c r="B24" t="s">
        <v>28</v>
      </c>
      <c r="C24">
        <v>8200</v>
      </c>
      <c r="D24">
        <v>15</v>
      </c>
      <c r="E24">
        <v>3</v>
      </c>
      <c r="F24">
        <v>6900</v>
      </c>
      <c r="G24">
        <v>232</v>
      </c>
      <c r="H24" t="b">
        <v>0</v>
      </c>
      <c r="I24">
        <v>4</v>
      </c>
    </row>
    <row r="25" spans="1:9" x14ac:dyDescent="0.25">
      <c r="A25" t="s">
        <v>98</v>
      </c>
      <c r="B25" t="s">
        <v>29</v>
      </c>
      <c r="C25">
        <v>1100</v>
      </c>
      <c r="D25">
        <v>18</v>
      </c>
      <c r="E25">
        <v>3</v>
      </c>
      <c r="F25">
        <v>900</v>
      </c>
      <c r="G25">
        <v>100</v>
      </c>
      <c r="H25" t="b">
        <v>0</v>
      </c>
      <c r="I25">
        <v>100</v>
      </c>
    </row>
    <row r="26" spans="1:9" x14ac:dyDescent="0.25">
      <c r="A26" t="s">
        <v>98</v>
      </c>
      <c r="B26" t="s">
        <v>30</v>
      </c>
      <c r="C26">
        <v>3300</v>
      </c>
      <c r="D26">
        <v>15</v>
      </c>
      <c r="E26">
        <v>3</v>
      </c>
      <c r="F26">
        <v>2800</v>
      </c>
      <c r="G26">
        <v>250</v>
      </c>
      <c r="H26" t="b">
        <v>0</v>
      </c>
      <c r="I26">
        <v>250</v>
      </c>
    </row>
    <row r="27" spans="1:9" x14ac:dyDescent="0.25">
      <c r="A27" t="s">
        <v>98</v>
      </c>
      <c r="B27" t="s">
        <v>31</v>
      </c>
      <c r="C27">
        <v>2600</v>
      </c>
      <c r="D27">
        <v>15</v>
      </c>
      <c r="E27">
        <v>3</v>
      </c>
      <c r="F27">
        <v>2200</v>
      </c>
      <c r="G27">
        <v>58</v>
      </c>
      <c r="H27" t="b">
        <v>0</v>
      </c>
      <c r="I27">
        <v>1</v>
      </c>
    </row>
    <row r="28" spans="1:9" x14ac:dyDescent="0.25">
      <c r="A28" t="s">
        <v>98</v>
      </c>
      <c r="B28" t="s">
        <v>32</v>
      </c>
      <c r="C28">
        <v>5800</v>
      </c>
      <c r="D28">
        <v>15</v>
      </c>
      <c r="E28">
        <v>3</v>
      </c>
      <c r="F28">
        <v>4900</v>
      </c>
      <c r="G28">
        <v>348</v>
      </c>
      <c r="H28" t="b">
        <v>0</v>
      </c>
      <c r="I28">
        <v>6</v>
      </c>
    </row>
    <row r="29" spans="1:9" x14ac:dyDescent="0.25">
      <c r="A29" t="s">
        <v>98</v>
      </c>
      <c r="B29" t="s">
        <v>33</v>
      </c>
      <c r="C29">
        <v>3600</v>
      </c>
      <c r="D29">
        <v>16</v>
      </c>
      <c r="E29">
        <v>3</v>
      </c>
      <c r="F29">
        <v>3000</v>
      </c>
      <c r="G29">
        <v>58</v>
      </c>
      <c r="H29" t="b">
        <v>0</v>
      </c>
      <c r="I29">
        <v>1</v>
      </c>
    </row>
    <row r="30" spans="1:9" x14ac:dyDescent="0.25">
      <c r="A30" t="s">
        <v>98</v>
      </c>
      <c r="B30" t="s">
        <v>34</v>
      </c>
      <c r="C30">
        <v>1300</v>
      </c>
      <c r="D30">
        <v>15</v>
      </c>
      <c r="E30">
        <v>3</v>
      </c>
      <c r="F30">
        <v>1100</v>
      </c>
      <c r="G30">
        <v>50</v>
      </c>
      <c r="H30" t="b">
        <v>0</v>
      </c>
      <c r="I30">
        <v>50</v>
      </c>
    </row>
    <row r="31" spans="1:9" x14ac:dyDescent="0.25">
      <c r="A31" t="s">
        <v>98</v>
      </c>
      <c r="B31" t="s">
        <v>35</v>
      </c>
      <c r="C31">
        <v>1900</v>
      </c>
      <c r="D31">
        <v>15</v>
      </c>
      <c r="E31">
        <v>3</v>
      </c>
      <c r="F31">
        <v>1600</v>
      </c>
      <c r="G31">
        <v>58</v>
      </c>
      <c r="H31" t="b">
        <v>0</v>
      </c>
      <c r="I31">
        <v>1</v>
      </c>
    </row>
    <row r="32" spans="1:9" x14ac:dyDescent="0.25">
      <c r="A32" t="s">
        <v>98</v>
      </c>
      <c r="B32" t="s">
        <v>36</v>
      </c>
      <c r="C32">
        <v>2500</v>
      </c>
      <c r="D32">
        <v>16</v>
      </c>
      <c r="E32">
        <v>3</v>
      </c>
      <c r="F32">
        <v>2100</v>
      </c>
      <c r="G32">
        <v>250</v>
      </c>
      <c r="H32" t="b">
        <v>0</v>
      </c>
      <c r="I32">
        <v>250</v>
      </c>
    </row>
    <row r="33" spans="1:9" x14ac:dyDescent="0.25">
      <c r="A33" t="s">
        <v>98</v>
      </c>
      <c r="B33" t="s">
        <v>37</v>
      </c>
      <c r="C33">
        <v>5400</v>
      </c>
      <c r="D33">
        <v>16</v>
      </c>
      <c r="E33">
        <v>3</v>
      </c>
      <c r="F33">
        <v>4500</v>
      </c>
      <c r="G33">
        <v>58</v>
      </c>
      <c r="H33" t="b">
        <v>0</v>
      </c>
      <c r="I33">
        <v>1</v>
      </c>
    </row>
    <row r="34" spans="1:9" x14ac:dyDescent="0.25">
      <c r="A34" t="s">
        <v>98</v>
      </c>
      <c r="B34" t="s">
        <v>38</v>
      </c>
      <c r="C34">
        <v>14200</v>
      </c>
      <c r="D34">
        <v>16</v>
      </c>
      <c r="E34">
        <v>3</v>
      </c>
      <c r="F34">
        <v>11900</v>
      </c>
      <c r="G34">
        <v>232</v>
      </c>
      <c r="H34" t="b">
        <v>0</v>
      </c>
      <c r="I34">
        <v>4</v>
      </c>
    </row>
    <row r="35" spans="1:9" x14ac:dyDescent="0.25">
      <c r="A35" t="s">
        <v>98</v>
      </c>
      <c r="B35" t="s">
        <v>39</v>
      </c>
      <c r="C35">
        <v>1800</v>
      </c>
      <c r="D35">
        <v>16</v>
      </c>
      <c r="E35">
        <v>3</v>
      </c>
      <c r="F35">
        <v>1500</v>
      </c>
      <c r="G35">
        <v>250</v>
      </c>
      <c r="H35" t="b">
        <v>0</v>
      </c>
      <c r="I35">
        <v>250</v>
      </c>
    </row>
    <row r="36" spans="1:9" x14ac:dyDescent="0.25">
      <c r="A36" t="s">
        <v>98</v>
      </c>
      <c r="B36" t="s">
        <v>40</v>
      </c>
      <c r="C36">
        <v>1800</v>
      </c>
      <c r="D36">
        <v>16</v>
      </c>
      <c r="E36">
        <v>3</v>
      </c>
      <c r="F36">
        <v>1500</v>
      </c>
      <c r="G36">
        <v>250</v>
      </c>
      <c r="H36" t="b">
        <v>0</v>
      </c>
      <c r="I36">
        <v>250</v>
      </c>
    </row>
    <row r="37" spans="1:9" x14ac:dyDescent="0.25">
      <c r="A37" t="s">
        <v>98</v>
      </c>
      <c r="B37" t="s">
        <v>41</v>
      </c>
      <c r="C37">
        <v>3600</v>
      </c>
      <c r="D37">
        <v>16</v>
      </c>
      <c r="E37">
        <v>3</v>
      </c>
      <c r="F37">
        <v>3000</v>
      </c>
      <c r="G37">
        <v>116</v>
      </c>
      <c r="H37" t="b">
        <v>0</v>
      </c>
      <c r="I37">
        <v>2</v>
      </c>
    </row>
    <row r="38" spans="1:9" x14ac:dyDescent="0.25">
      <c r="A38" t="s">
        <v>98</v>
      </c>
      <c r="B38" t="s">
        <v>42</v>
      </c>
      <c r="C38">
        <v>1800</v>
      </c>
      <c r="D38">
        <v>16</v>
      </c>
      <c r="E38">
        <v>3</v>
      </c>
      <c r="F38">
        <v>1500</v>
      </c>
      <c r="G38">
        <v>250</v>
      </c>
      <c r="H38" t="b">
        <v>0</v>
      </c>
      <c r="I38">
        <v>250</v>
      </c>
    </row>
    <row r="39" spans="1:9" x14ac:dyDescent="0.25">
      <c r="A39" t="s">
        <v>98</v>
      </c>
      <c r="B39" t="s">
        <v>43</v>
      </c>
      <c r="C39">
        <v>11800</v>
      </c>
      <c r="D39">
        <v>16</v>
      </c>
      <c r="E39">
        <v>3</v>
      </c>
      <c r="F39">
        <v>9900</v>
      </c>
      <c r="G39">
        <v>116</v>
      </c>
      <c r="H39" t="b">
        <v>0</v>
      </c>
      <c r="I39">
        <v>2</v>
      </c>
    </row>
    <row r="40" spans="1:9" x14ac:dyDescent="0.25">
      <c r="A40" t="s">
        <v>98</v>
      </c>
      <c r="B40" t="s">
        <v>44</v>
      </c>
      <c r="C40">
        <v>10600</v>
      </c>
      <c r="D40">
        <v>16</v>
      </c>
      <c r="E40">
        <v>3</v>
      </c>
      <c r="F40">
        <v>8900</v>
      </c>
      <c r="G40">
        <v>116</v>
      </c>
      <c r="H40" t="b">
        <v>0</v>
      </c>
      <c r="I40">
        <v>2</v>
      </c>
    </row>
    <row r="41" spans="1:9" x14ac:dyDescent="0.25">
      <c r="A41" t="s">
        <v>98</v>
      </c>
      <c r="B41" t="s">
        <v>45</v>
      </c>
      <c r="C41">
        <v>3000</v>
      </c>
      <c r="D41">
        <v>16</v>
      </c>
      <c r="E41">
        <v>3</v>
      </c>
      <c r="F41">
        <v>2500</v>
      </c>
      <c r="G41">
        <v>116</v>
      </c>
      <c r="H41" t="b">
        <v>0</v>
      </c>
      <c r="I41">
        <v>2</v>
      </c>
    </row>
    <row r="42" spans="1:9" x14ac:dyDescent="0.25">
      <c r="A42" t="s">
        <v>98</v>
      </c>
      <c r="B42" t="s">
        <v>46</v>
      </c>
      <c r="C42">
        <v>1900</v>
      </c>
      <c r="D42">
        <v>15</v>
      </c>
      <c r="E42">
        <v>3</v>
      </c>
      <c r="F42">
        <v>1600</v>
      </c>
      <c r="G42">
        <v>500</v>
      </c>
      <c r="H42" t="b">
        <v>0</v>
      </c>
      <c r="I42">
        <v>500</v>
      </c>
    </row>
    <row r="43" spans="1:9" x14ac:dyDescent="0.25">
      <c r="A43" t="s">
        <v>98</v>
      </c>
      <c r="B43" t="s">
        <v>47</v>
      </c>
      <c r="C43">
        <v>3200</v>
      </c>
      <c r="D43">
        <v>15</v>
      </c>
      <c r="E43">
        <v>3</v>
      </c>
      <c r="F43">
        <v>2700</v>
      </c>
      <c r="G43">
        <v>250</v>
      </c>
      <c r="H43" t="b">
        <v>0</v>
      </c>
      <c r="I43">
        <v>250</v>
      </c>
    </row>
    <row r="44" spans="1:9" x14ac:dyDescent="0.25">
      <c r="A44" t="s">
        <v>98</v>
      </c>
      <c r="B44" t="s">
        <v>48</v>
      </c>
      <c r="C44">
        <v>5400</v>
      </c>
      <c r="D44">
        <v>16</v>
      </c>
      <c r="E44">
        <v>3</v>
      </c>
      <c r="F44">
        <v>4500</v>
      </c>
      <c r="G44">
        <v>232</v>
      </c>
      <c r="H44" t="b">
        <v>0</v>
      </c>
      <c r="I44">
        <v>4</v>
      </c>
    </row>
    <row r="45" spans="1:9" x14ac:dyDescent="0.25">
      <c r="A45" t="s">
        <v>98</v>
      </c>
      <c r="B45" t="s">
        <v>49</v>
      </c>
      <c r="C45">
        <v>17700</v>
      </c>
      <c r="D45">
        <v>15</v>
      </c>
      <c r="E45">
        <v>3</v>
      </c>
      <c r="F45">
        <v>14900</v>
      </c>
      <c r="G45">
        <v>232</v>
      </c>
      <c r="H45" t="b">
        <v>0</v>
      </c>
      <c r="I45">
        <v>4</v>
      </c>
    </row>
    <row r="46" spans="1:9" x14ac:dyDescent="0.25">
      <c r="A46" t="s">
        <v>98</v>
      </c>
      <c r="B46" t="s">
        <v>50</v>
      </c>
      <c r="C46">
        <v>3200</v>
      </c>
      <c r="D46">
        <v>15</v>
      </c>
      <c r="E46">
        <v>3</v>
      </c>
      <c r="F46">
        <v>2700</v>
      </c>
      <c r="G46">
        <v>250</v>
      </c>
      <c r="H46" t="b">
        <v>0</v>
      </c>
      <c r="I46">
        <v>250</v>
      </c>
    </row>
    <row r="47" spans="1:9" x14ac:dyDescent="0.25">
      <c r="A47" t="s">
        <v>98</v>
      </c>
      <c r="B47" t="s">
        <v>51</v>
      </c>
      <c r="C47">
        <v>3000</v>
      </c>
      <c r="D47">
        <v>16</v>
      </c>
      <c r="E47">
        <v>3</v>
      </c>
      <c r="F47">
        <v>2500</v>
      </c>
      <c r="G47">
        <v>250</v>
      </c>
      <c r="H47" t="b">
        <v>0</v>
      </c>
      <c r="I47">
        <v>250</v>
      </c>
    </row>
    <row r="48" spans="1:9" x14ac:dyDescent="0.25">
      <c r="A48" t="s">
        <v>98</v>
      </c>
      <c r="B48" t="s">
        <v>52</v>
      </c>
      <c r="C48">
        <v>18900</v>
      </c>
      <c r="D48">
        <v>15</v>
      </c>
      <c r="E48">
        <v>3</v>
      </c>
      <c r="F48">
        <v>15900</v>
      </c>
      <c r="G48">
        <v>232</v>
      </c>
      <c r="H48" t="b">
        <v>0</v>
      </c>
      <c r="I48">
        <v>4</v>
      </c>
    </row>
    <row r="49" spans="1:9" x14ac:dyDescent="0.25">
      <c r="A49" t="s">
        <v>98</v>
      </c>
      <c r="B49" t="s">
        <v>53</v>
      </c>
      <c r="C49">
        <v>3000</v>
      </c>
      <c r="D49">
        <v>16</v>
      </c>
      <c r="E49">
        <v>3</v>
      </c>
      <c r="F49">
        <v>2500</v>
      </c>
      <c r="G49">
        <v>250</v>
      </c>
      <c r="H49" t="b">
        <v>0</v>
      </c>
      <c r="I49">
        <v>250</v>
      </c>
    </row>
    <row r="50" spans="1:9" x14ac:dyDescent="0.25">
      <c r="A50" t="s">
        <v>98</v>
      </c>
      <c r="B50" t="s">
        <v>54</v>
      </c>
      <c r="C50">
        <v>2300</v>
      </c>
      <c r="D50">
        <v>17</v>
      </c>
      <c r="E50">
        <v>3</v>
      </c>
      <c r="F50">
        <v>1900</v>
      </c>
      <c r="G50">
        <v>100</v>
      </c>
      <c r="H50" t="b">
        <v>0</v>
      </c>
      <c r="I50">
        <v>100</v>
      </c>
    </row>
    <row r="51" spans="1:9" x14ac:dyDescent="0.25">
      <c r="A51" t="s">
        <v>98</v>
      </c>
      <c r="B51" t="s">
        <v>55</v>
      </c>
      <c r="C51">
        <v>3500</v>
      </c>
      <c r="D51">
        <v>17</v>
      </c>
      <c r="E51">
        <v>3</v>
      </c>
      <c r="F51">
        <v>2900</v>
      </c>
      <c r="G51">
        <v>250</v>
      </c>
      <c r="H51" t="b">
        <v>0</v>
      </c>
      <c r="I51">
        <v>250</v>
      </c>
    </row>
    <row r="52" spans="1:9" x14ac:dyDescent="0.25">
      <c r="A52" t="s">
        <v>98</v>
      </c>
      <c r="B52" t="s">
        <v>56</v>
      </c>
      <c r="C52">
        <v>3500</v>
      </c>
      <c r="D52">
        <v>17</v>
      </c>
      <c r="E52">
        <v>3</v>
      </c>
      <c r="F52">
        <v>2900</v>
      </c>
      <c r="G52">
        <v>200</v>
      </c>
      <c r="H52" t="b">
        <v>0</v>
      </c>
      <c r="I52">
        <v>200</v>
      </c>
    </row>
    <row r="53" spans="1:9" x14ac:dyDescent="0.25">
      <c r="A53" t="s">
        <v>98</v>
      </c>
      <c r="B53" t="s">
        <v>57</v>
      </c>
      <c r="C53">
        <v>3500</v>
      </c>
      <c r="D53">
        <v>17</v>
      </c>
      <c r="E53">
        <v>3</v>
      </c>
      <c r="F53">
        <v>2900</v>
      </c>
      <c r="G53">
        <v>250</v>
      </c>
      <c r="H53" t="b">
        <v>0</v>
      </c>
      <c r="I53">
        <v>250</v>
      </c>
    </row>
    <row r="54" spans="1:9" x14ac:dyDescent="0.25">
      <c r="A54" t="s">
        <v>98</v>
      </c>
      <c r="B54" t="s">
        <v>58</v>
      </c>
      <c r="C54">
        <v>4200</v>
      </c>
      <c r="D54">
        <v>16</v>
      </c>
      <c r="E54">
        <v>3</v>
      </c>
      <c r="F54">
        <v>3500</v>
      </c>
      <c r="G54">
        <v>250</v>
      </c>
      <c r="H54" t="b">
        <v>0</v>
      </c>
      <c r="I54">
        <v>250</v>
      </c>
    </row>
    <row r="55" spans="1:9" x14ac:dyDescent="0.25">
      <c r="A55" t="s">
        <v>98</v>
      </c>
      <c r="B55" t="s">
        <v>59</v>
      </c>
      <c r="C55">
        <v>2000</v>
      </c>
      <c r="D55">
        <v>15</v>
      </c>
      <c r="E55">
        <v>6</v>
      </c>
      <c r="F55">
        <v>1700</v>
      </c>
      <c r="G55">
        <v>500</v>
      </c>
      <c r="H55" t="b">
        <v>0</v>
      </c>
      <c r="I55">
        <v>500</v>
      </c>
    </row>
    <row r="56" spans="1:9" x14ac:dyDescent="0.25">
      <c r="A56" t="s">
        <v>98</v>
      </c>
      <c r="B56" t="s">
        <v>60</v>
      </c>
      <c r="C56">
        <v>2900</v>
      </c>
      <c r="D56">
        <v>17</v>
      </c>
      <c r="E56">
        <v>6</v>
      </c>
      <c r="F56">
        <v>2400</v>
      </c>
      <c r="G56">
        <v>500</v>
      </c>
      <c r="H56" t="b">
        <v>0</v>
      </c>
      <c r="I56">
        <v>500</v>
      </c>
    </row>
    <row r="57" spans="1:9" x14ac:dyDescent="0.25">
      <c r="A57" t="s">
        <v>98</v>
      </c>
      <c r="B57" t="s">
        <v>61</v>
      </c>
      <c r="C57">
        <v>3500</v>
      </c>
      <c r="D57">
        <v>17</v>
      </c>
      <c r="E57">
        <v>3</v>
      </c>
      <c r="F57">
        <v>2900</v>
      </c>
      <c r="G57">
        <v>200</v>
      </c>
      <c r="H57" t="b">
        <v>0</v>
      </c>
      <c r="I57">
        <v>200</v>
      </c>
    </row>
    <row r="58" spans="1:9" x14ac:dyDescent="0.25">
      <c r="A58" t="s">
        <v>98</v>
      </c>
      <c r="B58" t="s">
        <v>62</v>
      </c>
      <c r="C58">
        <v>3800</v>
      </c>
      <c r="D58">
        <v>15</v>
      </c>
      <c r="E58">
        <v>3</v>
      </c>
      <c r="F58">
        <v>3200</v>
      </c>
      <c r="G58">
        <v>500</v>
      </c>
      <c r="H58" t="b">
        <v>0</v>
      </c>
      <c r="I58">
        <v>500</v>
      </c>
    </row>
    <row r="59" spans="1:9" x14ac:dyDescent="0.25">
      <c r="A59" t="s">
        <v>98</v>
      </c>
      <c r="B59" t="s">
        <v>63</v>
      </c>
      <c r="C59">
        <v>8900</v>
      </c>
      <c r="D59">
        <v>15</v>
      </c>
      <c r="E59">
        <v>3</v>
      </c>
      <c r="F59">
        <v>7500</v>
      </c>
      <c r="G59">
        <v>200</v>
      </c>
      <c r="H59" t="b">
        <v>0</v>
      </c>
      <c r="I59">
        <v>200</v>
      </c>
    </row>
    <row r="60" spans="1:9" x14ac:dyDescent="0.25">
      <c r="A60" t="s">
        <v>98</v>
      </c>
      <c r="B60" t="s">
        <v>64</v>
      </c>
      <c r="C60">
        <v>5400</v>
      </c>
      <c r="D60">
        <v>16</v>
      </c>
      <c r="E60">
        <v>3</v>
      </c>
      <c r="F60">
        <v>4500</v>
      </c>
      <c r="G60">
        <v>116</v>
      </c>
      <c r="H60" t="b">
        <v>0</v>
      </c>
      <c r="I60">
        <v>2</v>
      </c>
    </row>
    <row r="61" spans="1:9" x14ac:dyDescent="0.25">
      <c r="A61" t="s">
        <v>98</v>
      </c>
      <c r="B61" t="s">
        <v>65</v>
      </c>
      <c r="C61">
        <v>7000</v>
      </c>
      <c r="D61">
        <v>15</v>
      </c>
      <c r="E61">
        <v>3</v>
      </c>
      <c r="F61">
        <v>5900</v>
      </c>
      <c r="G61">
        <v>58</v>
      </c>
      <c r="H61" t="b">
        <v>0</v>
      </c>
      <c r="I61">
        <v>1</v>
      </c>
    </row>
    <row r="62" spans="1:9" x14ac:dyDescent="0.25">
      <c r="A62" t="s">
        <v>98</v>
      </c>
      <c r="B62" t="s">
        <v>66</v>
      </c>
      <c r="C62">
        <v>4200</v>
      </c>
      <c r="D62">
        <v>16</v>
      </c>
      <c r="E62">
        <v>3</v>
      </c>
      <c r="F62">
        <v>3500</v>
      </c>
      <c r="G62">
        <v>250</v>
      </c>
      <c r="H62" t="b">
        <v>0</v>
      </c>
      <c r="I62">
        <v>500</v>
      </c>
    </row>
    <row r="63" spans="1:9" x14ac:dyDescent="0.25">
      <c r="A63" t="s">
        <v>98</v>
      </c>
      <c r="B63" t="s">
        <v>67</v>
      </c>
      <c r="C63">
        <v>14200</v>
      </c>
      <c r="D63">
        <v>16</v>
      </c>
      <c r="E63">
        <v>6</v>
      </c>
      <c r="F63">
        <v>11900</v>
      </c>
      <c r="G63">
        <v>232</v>
      </c>
      <c r="H63" t="b">
        <v>0</v>
      </c>
      <c r="I63">
        <v>4</v>
      </c>
    </row>
    <row r="64" spans="1:9" x14ac:dyDescent="0.25">
      <c r="A64" t="s">
        <v>98</v>
      </c>
      <c r="B64" t="s">
        <v>68</v>
      </c>
      <c r="C64">
        <v>9400</v>
      </c>
      <c r="D64">
        <v>15</v>
      </c>
      <c r="E64">
        <v>3</v>
      </c>
      <c r="F64">
        <v>7900</v>
      </c>
      <c r="G64">
        <v>58</v>
      </c>
      <c r="H64" t="b">
        <v>0</v>
      </c>
      <c r="I64">
        <v>1</v>
      </c>
    </row>
    <row r="65" spans="1:9" x14ac:dyDescent="0.25">
      <c r="A65" t="s">
        <v>98</v>
      </c>
      <c r="B65" t="s">
        <v>69</v>
      </c>
      <c r="C65">
        <v>2000</v>
      </c>
      <c r="D65">
        <v>15</v>
      </c>
      <c r="E65">
        <v>3</v>
      </c>
      <c r="F65">
        <v>1700</v>
      </c>
      <c r="G65">
        <v>100</v>
      </c>
      <c r="H65" t="b">
        <v>0</v>
      </c>
      <c r="I65">
        <v>100</v>
      </c>
    </row>
    <row r="66" spans="1:9" x14ac:dyDescent="0.25">
      <c r="A66" t="s">
        <v>98</v>
      </c>
      <c r="B66" t="s">
        <v>70</v>
      </c>
      <c r="C66">
        <v>1700</v>
      </c>
      <c r="D66">
        <v>17</v>
      </c>
      <c r="E66">
        <v>3</v>
      </c>
      <c r="F66">
        <v>1400</v>
      </c>
      <c r="G66">
        <v>100</v>
      </c>
      <c r="H66" t="b">
        <v>0</v>
      </c>
      <c r="I66">
        <v>100</v>
      </c>
    </row>
    <row r="67" spans="1:9" x14ac:dyDescent="0.25">
      <c r="A67" t="s">
        <v>98</v>
      </c>
      <c r="B67" t="s">
        <v>71</v>
      </c>
      <c r="C67">
        <v>3000</v>
      </c>
      <c r="D67">
        <v>16</v>
      </c>
      <c r="E67">
        <v>3</v>
      </c>
      <c r="F67">
        <v>2500</v>
      </c>
      <c r="G67">
        <v>500</v>
      </c>
      <c r="H67" t="b">
        <v>0</v>
      </c>
      <c r="I67">
        <v>500</v>
      </c>
    </row>
    <row r="68" spans="1:9" x14ac:dyDescent="0.25">
      <c r="A68" t="s">
        <v>98</v>
      </c>
      <c r="B68" t="s">
        <v>72</v>
      </c>
      <c r="C68">
        <v>4600</v>
      </c>
      <c r="D68">
        <v>15</v>
      </c>
      <c r="E68">
        <v>3</v>
      </c>
      <c r="F68">
        <v>3900</v>
      </c>
      <c r="G68">
        <v>200</v>
      </c>
      <c r="H68" t="b">
        <v>0</v>
      </c>
      <c r="I68">
        <v>200</v>
      </c>
    </row>
    <row r="69" spans="1:9" x14ac:dyDescent="0.25">
      <c r="A69" t="s">
        <v>98</v>
      </c>
      <c r="B69" t="s">
        <v>73</v>
      </c>
      <c r="C69">
        <v>5800</v>
      </c>
      <c r="D69">
        <v>15</v>
      </c>
      <c r="E69">
        <v>2</v>
      </c>
      <c r="F69">
        <v>4900</v>
      </c>
      <c r="G69">
        <v>100</v>
      </c>
      <c r="H69" t="b">
        <v>0</v>
      </c>
      <c r="I69">
        <v>100</v>
      </c>
    </row>
    <row r="70" spans="1:9" x14ac:dyDescent="0.25">
      <c r="A70" t="s">
        <v>98</v>
      </c>
      <c r="B70" t="s">
        <v>74</v>
      </c>
      <c r="C70">
        <v>8200</v>
      </c>
      <c r="D70">
        <v>15</v>
      </c>
      <c r="E70">
        <v>3</v>
      </c>
      <c r="F70">
        <v>6900</v>
      </c>
      <c r="G70">
        <v>116</v>
      </c>
      <c r="H70" t="b">
        <v>0</v>
      </c>
      <c r="I70">
        <v>2</v>
      </c>
    </row>
    <row r="71" spans="1:9" x14ac:dyDescent="0.25">
      <c r="A71" t="s">
        <v>98</v>
      </c>
      <c r="B71" t="s">
        <v>75</v>
      </c>
      <c r="C71">
        <v>7000</v>
      </c>
      <c r="D71">
        <v>15</v>
      </c>
      <c r="E71">
        <v>3</v>
      </c>
      <c r="F71">
        <v>5900</v>
      </c>
      <c r="G71">
        <v>116</v>
      </c>
      <c r="H71" t="b">
        <v>0</v>
      </c>
      <c r="I71">
        <v>2</v>
      </c>
    </row>
    <row r="72" spans="1:9" x14ac:dyDescent="0.25">
      <c r="A72" t="s">
        <v>98</v>
      </c>
      <c r="B72" t="s">
        <v>76</v>
      </c>
      <c r="C72">
        <v>2000</v>
      </c>
      <c r="D72">
        <v>15</v>
      </c>
      <c r="E72">
        <v>3</v>
      </c>
      <c r="F72">
        <v>1700</v>
      </c>
      <c r="G72">
        <v>100</v>
      </c>
      <c r="H72" t="b">
        <v>0</v>
      </c>
      <c r="I72">
        <v>100</v>
      </c>
    </row>
    <row r="73" spans="1:9" x14ac:dyDescent="0.25">
      <c r="A73" t="s">
        <v>98</v>
      </c>
      <c r="B73" t="s">
        <v>77</v>
      </c>
      <c r="C73">
        <v>6000</v>
      </c>
      <c r="D73">
        <v>16</v>
      </c>
      <c r="E73">
        <v>3</v>
      </c>
      <c r="F73">
        <v>5000</v>
      </c>
      <c r="G73">
        <v>500</v>
      </c>
      <c r="H73" t="b">
        <v>0</v>
      </c>
      <c r="I73">
        <v>500</v>
      </c>
    </row>
    <row r="74" spans="1:9" x14ac:dyDescent="0.25">
      <c r="A74" t="s">
        <v>98</v>
      </c>
      <c r="B74" t="s">
        <v>78</v>
      </c>
      <c r="C74">
        <v>5800</v>
      </c>
      <c r="D74">
        <v>15</v>
      </c>
      <c r="E74">
        <v>3</v>
      </c>
      <c r="F74">
        <v>4900</v>
      </c>
      <c r="G74">
        <v>250</v>
      </c>
      <c r="H74" t="b">
        <v>0</v>
      </c>
      <c r="I74">
        <v>250</v>
      </c>
    </row>
    <row r="75" spans="1:9" x14ac:dyDescent="0.25">
      <c r="A75" t="s">
        <v>98</v>
      </c>
      <c r="B75" t="s">
        <v>79</v>
      </c>
      <c r="C75">
        <v>5400</v>
      </c>
      <c r="D75">
        <v>16</v>
      </c>
      <c r="E75">
        <v>6</v>
      </c>
      <c r="F75">
        <v>4500</v>
      </c>
      <c r="G75">
        <v>500</v>
      </c>
      <c r="H75" t="b">
        <v>0</v>
      </c>
      <c r="I75">
        <v>500</v>
      </c>
    </row>
    <row r="76" spans="1:9" x14ac:dyDescent="0.25">
      <c r="A76" t="s">
        <v>98</v>
      </c>
      <c r="B76" t="s">
        <v>80</v>
      </c>
      <c r="C76">
        <v>3000</v>
      </c>
      <c r="D76">
        <v>16</v>
      </c>
      <c r="E76">
        <v>3</v>
      </c>
      <c r="F76">
        <v>2500</v>
      </c>
      <c r="G76">
        <v>200</v>
      </c>
      <c r="H76" t="b">
        <v>0</v>
      </c>
      <c r="I76">
        <v>200</v>
      </c>
    </row>
    <row r="77" spans="1:9" x14ac:dyDescent="0.25">
      <c r="A77" t="s">
        <v>98</v>
      </c>
      <c r="B77" t="s">
        <v>81</v>
      </c>
      <c r="C77">
        <v>5400</v>
      </c>
      <c r="D77">
        <v>16</v>
      </c>
      <c r="E77">
        <v>6</v>
      </c>
      <c r="F77">
        <v>4500</v>
      </c>
      <c r="G77">
        <v>500</v>
      </c>
      <c r="H77" t="b">
        <v>0</v>
      </c>
      <c r="I77">
        <v>500</v>
      </c>
    </row>
    <row r="78" spans="1:9" x14ac:dyDescent="0.25">
      <c r="A78" t="s">
        <v>98</v>
      </c>
      <c r="B78" t="s">
        <v>82</v>
      </c>
      <c r="C78">
        <v>2300</v>
      </c>
      <c r="D78">
        <v>17</v>
      </c>
      <c r="E78">
        <v>6</v>
      </c>
      <c r="F78">
        <v>1900</v>
      </c>
      <c r="G78">
        <v>500</v>
      </c>
      <c r="H78" t="b">
        <v>0</v>
      </c>
      <c r="I78">
        <v>500</v>
      </c>
    </row>
    <row r="79" spans="1:9" x14ac:dyDescent="0.25">
      <c r="A79" t="s">
        <v>98</v>
      </c>
      <c r="B79" t="s">
        <v>83</v>
      </c>
      <c r="C79">
        <v>17700</v>
      </c>
      <c r="D79">
        <v>15</v>
      </c>
      <c r="E79">
        <v>3</v>
      </c>
      <c r="F79">
        <v>14900</v>
      </c>
      <c r="G79">
        <v>58</v>
      </c>
      <c r="H79" t="b">
        <v>0</v>
      </c>
      <c r="I79">
        <v>1</v>
      </c>
    </row>
    <row r="80" spans="1:9" x14ac:dyDescent="0.25">
      <c r="A80" t="s">
        <v>98</v>
      </c>
      <c r="B80" t="s">
        <v>84</v>
      </c>
      <c r="C80">
        <v>1200</v>
      </c>
      <c r="D80">
        <v>16</v>
      </c>
      <c r="E80">
        <v>2</v>
      </c>
      <c r="F80">
        <v>1000</v>
      </c>
      <c r="G80">
        <v>58</v>
      </c>
      <c r="H80" t="b">
        <v>0</v>
      </c>
      <c r="I80">
        <v>1</v>
      </c>
    </row>
    <row r="81" spans="1:9" x14ac:dyDescent="0.25">
      <c r="A81" t="s">
        <v>98</v>
      </c>
      <c r="B81" t="s">
        <v>85</v>
      </c>
      <c r="C81">
        <v>2500</v>
      </c>
      <c r="D81">
        <v>16</v>
      </c>
      <c r="E81">
        <v>2</v>
      </c>
      <c r="F81">
        <v>2100</v>
      </c>
      <c r="G81">
        <v>300</v>
      </c>
      <c r="H81" t="b">
        <v>0</v>
      </c>
      <c r="I81">
        <v>300</v>
      </c>
    </row>
    <row r="82" spans="1:9" x14ac:dyDescent="0.25">
      <c r="A82" t="s">
        <v>98</v>
      </c>
      <c r="B82" t="s">
        <v>86</v>
      </c>
      <c r="C82">
        <v>2000</v>
      </c>
      <c r="D82">
        <v>15</v>
      </c>
      <c r="E82">
        <v>3</v>
      </c>
      <c r="F82">
        <v>1700</v>
      </c>
      <c r="G82">
        <v>250</v>
      </c>
      <c r="H82" t="b">
        <v>0</v>
      </c>
      <c r="I82">
        <v>250</v>
      </c>
    </row>
    <row r="83" spans="1:9" x14ac:dyDescent="0.25">
      <c r="A83" t="s">
        <v>98</v>
      </c>
      <c r="B83" t="s">
        <v>87</v>
      </c>
      <c r="C83">
        <v>11000</v>
      </c>
      <c r="D83">
        <v>4</v>
      </c>
      <c r="E83">
        <v>2</v>
      </c>
      <c r="F83">
        <v>10500</v>
      </c>
      <c r="G83">
        <v>1000</v>
      </c>
      <c r="H83" t="b">
        <v>0</v>
      </c>
      <c r="I83">
        <v>1</v>
      </c>
    </row>
    <row r="84" spans="1:9" x14ac:dyDescent="0.25">
      <c r="A84" t="s">
        <v>98</v>
      </c>
      <c r="B84" t="s">
        <v>88</v>
      </c>
      <c r="C84">
        <v>3700</v>
      </c>
      <c r="D84">
        <v>16</v>
      </c>
      <c r="E84">
        <v>3</v>
      </c>
      <c r="F84">
        <v>3100</v>
      </c>
      <c r="G84">
        <v>250</v>
      </c>
      <c r="H84" t="b">
        <v>0</v>
      </c>
      <c r="I84">
        <v>250</v>
      </c>
    </row>
    <row r="85" spans="1:9" x14ac:dyDescent="0.25">
      <c r="A85" t="s">
        <v>98</v>
      </c>
      <c r="B85" t="s">
        <v>89</v>
      </c>
      <c r="C85">
        <v>1600</v>
      </c>
      <c r="D85">
        <v>18</v>
      </c>
      <c r="E85">
        <v>3</v>
      </c>
      <c r="F85">
        <v>1300</v>
      </c>
      <c r="G85">
        <v>500</v>
      </c>
      <c r="H85" t="b">
        <v>0</v>
      </c>
      <c r="I85">
        <v>500</v>
      </c>
    </row>
    <row r="86" spans="1:9" x14ac:dyDescent="0.25">
      <c r="A86" t="s">
        <v>98</v>
      </c>
      <c r="B86" t="s">
        <v>90</v>
      </c>
      <c r="C86">
        <v>2600</v>
      </c>
      <c r="D86">
        <v>19</v>
      </c>
      <c r="E86">
        <v>3</v>
      </c>
      <c r="F86">
        <v>2100</v>
      </c>
      <c r="G86">
        <v>500</v>
      </c>
      <c r="H86" t="b">
        <v>0</v>
      </c>
      <c r="I86">
        <v>500</v>
      </c>
    </row>
    <row r="87" spans="1:9" x14ac:dyDescent="0.25">
      <c r="A87" t="s">
        <v>98</v>
      </c>
      <c r="B87" t="s">
        <v>91</v>
      </c>
      <c r="C87">
        <v>1900</v>
      </c>
      <c r="D87">
        <v>21</v>
      </c>
      <c r="E87">
        <v>3</v>
      </c>
      <c r="F87">
        <v>1500</v>
      </c>
      <c r="G87">
        <v>500</v>
      </c>
      <c r="H87" t="b">
        <v>0</v>
      </c>
      <c r="I87">
        <v>500</v>
      </c>
    </row>
    <row r="88" spans="1:9" x14ac:dyDescent="0.25">
      <c r="A88" t="s">
        <v>98</v>
      </c>
      <c r="B88" t="s">
        <v>92</v>
      </c>
      <c r="C88">
        <v>1700</v>
      </c>
      <c r="D88">
        <v>23</v>
      </c>
      <c r="E88">
        <v>3</v>
      </c>
      <c r="F88">
        <v>1300</v>
      </c>
      <c r="G88">
        <v>200</v>
      </c>
      <c r="H88" t="b">
        <v>0</v>
      </c>
      <c r="I88">
        <v>200</v>
      </c>
    </row>
    <row r="89" spans="1:9" x14ac:dyDescent="0.25">
      <c r="A89" t="s">
        <v>98</v>
      </c>
      <c r="B89" t="s">
        <v>91</v>
      </c>
      <c r="C89">
        <v>1300</v>
      </c>
      <c r="D89">
        <v>15</v>
      </c>
      <c r="E89">
        <v>0</v>
      </c>
      <c r="F89">
        <v>1100</v>
      </c>
      <c r="G89">
        <v>250</v>
      </c>
      <c r="H89" t="b">
        <v>1</v>
      </c>
      <c r="I89">
        <v>200</v>
      </c>
    </row>
    <row r="90" spans="1:9" x14ac:dyDescent="0.25">
      <c r="A90" t="s">
        <v>98</v>
      </c>
      <c r="B90" t="s">
        <v>89</v>
      </c>
      <c r="C90">
        <v>1100</v>
      </c>
      <c r="D90">
        <v>18</v>
      </c>
      <c r="E90">
        <v>0</v>
      </c>
      <c r="F90">
        <v>900</v>
      </c>
      <c r="G90">
        <v>250</v>
      </c>
      <c r="H90" t="b">
        <v>1</v>
      </c>
      <c r="I90">
        <v>250</v>
      </c>
    </row>
    <row r="91" spans="1:9" x14ac:dyDescent="0.25">
      <c r="A91" t="s">
        <v>98</v>
      </c>
      <c r="B91" t="s">
        <v>93</v>
      </c>
      <c r="C91">
        <v>3500</v>
      </c>
      <c r="D91">
        <v>17</v>
      </c>
      <c r="E91">
        <v>0</v>
      </c>
      <c r="F91">
        <v>2900</v>
      </c>
      <c r="G91">
        <v>200</v>
      </c>
      <c r="H91" t="b">
        <v>1</v>
      </c>
      <c r="I91">
        <v>200</v>
      </c>
    </row>
    <row r="92" spans="1:9" x14ac:dyDescent="0.25">
      <c r="A92" t="s">
        <v>98</v>
      </c>
      <c r="B92" t="s">
        <v>94</v>
      </c>
      <c r="C92">
        <v>6000</v>
      </c>
      <c r="D92">
        <v>5</v>
      </c>
      <c r="E92">
        <v>0</v>
      </c>
      <c r="F92">
        <v>5700</v>
      </c>
      <c r="G92">
        <v>500</v>
      </c>
      <c r="H92" t="b">
        <v>1</v>
      </c>
      <c r="I92">
        <v>500</v>
      </c>
    </row>
    <row r="93" spans="1:9" x14ac:dyDescent="0.25">
      <c r="A93" t="s">
        <v>98</v>
      </c>
      <c r="B93" t="s">
        <v>95</v>
      </c>
      <c r="C93">
        <v>4100</v>
      </c>
      <c r="D93">
        <v>4</v>
      </c>
      <c r="E93">
        <v>0</v>
      </c>
      <c r="F93">
        <v>3900</v>
      </c>
      <c r="G93">
        <v>200</v>
      </c>
      <c r="H93" t="b">
        <v>1</v>
      </c>
      <c r="I93">
        <v>200</v>
      </c>
    </row>
    <row r="94" spans="1:9" x14ac:dyDescent="0.25">
      <c r="A94" t="s">
        <v>98</v>
      </c>
      <c r="B94" t="s">
        <v>96</v>
      </c>
      <c r="C94">
        <v>16000</v>
      </c>
      <c r="D94">
        <v>5</v>
      </c>
      <c r="E94">
        <v>0</v>
      </c>
      <c r="F94">
        <v>15200</v>
      </c>
      <c r="G94">
        <v>1000</v>
      </c>
      <c r="H94" t="b">
        <v>1</v>
      </c>
      <c r="I94">
        <v>1</v>
      </c>
    </row>
    <row r="95" spans="1:9" x14ac:dyDescent="0.25">
      <c r="A95" t="s">
        <v>99</v>
      </c>
      <c r="B95" t="s">
        <v>100</v>
      </c>
      <c r="C95">
        <v>1200</v>
      </c>
      <c r="D95">
        <v>0</v>
      </c>
      <c r="E95">
        <v>6</v>
      </c>
      <c r="F95">
        <v>1200</v>
      </c>
      <c r="G95">
        <v>70</v>
      </c>
      <c r="H95" t="b">
        <v>0</v>
      </c>
      <c r="I95">
        <v>70</v>
      </c>
    </row>
    <row r="96" spans="1:9" x14ac:dyDescent="0.25">
      <c r="A96" t="s">
        <v>99</v>
      </c>
      <c r="B96" t="s">
        <v>101</v>
      </c>
      <c r="C96">
        <v>8000</v>
      </c>
      <c r="D96">
        <v>15</v>
      </c>
      <c r="E96">
        <v>6</v>
      </c>
      <c r="F96">
        <v>6800</v>
      </c>
      <c r="G96">
        <v>1000</v>
      </c>
      <c r="H96" t="b">
        <v>0</v>
      </c>
      <c r="I96">
        <v>1</v>
      </c>
    </row>
    <row r="97" spans="1:9" x14ac:dyDescent="0.25">
      <c r="A97" t="s">
        <v>99</v>
      </c>
      <c r="B97" t="s">
        <v>102</v>
      </c>
      <c r="C97">
        <v>2400</v>
      </c>
      <c r="D97">
        <v>0</v>
      </c>
      <c r="E97">
        <v>6</v>
      </c>
      <c r="F97">
        <v>2400</v>
      </c>
      <c r="G97">
        <v>1000</v>
      </c>
      <c r="H97" t="b">
        <v>0</v>
      </c>
      <c r="I97">
        <v>1</v>
      </c>
    </row>
    <row r="98" spans="1:9" x14ac:dyDescent="0.25">
      <c r="A98" t="s">
        <v>99</v>
      </c>
      <c r="B98" t="s">
        <v>103</v>
      </c>
      <c r="C98">
        <v>9700</v>
      </c>
      <c r="D98">
        <v>0</v>
      </c>
      <c r="E98">
        <v>4</v>
      </c>
      <c r="F98">
        <v>9700</v>
      </c>
      <c r="G98">
        <v>696</v>
      </c>
      <c r="H98" t="b">
        <v>0</v>
      </c>
      <c r="I98">
        <v>12</v>
      </c>
    </row>
    <row r="99" spans="1:9" x14ac:dyDescent="0.25">
      <c r="A99" t="s">
        <v>99</v>
      </c>
      <c r="B99" t="s">
        <v>103</v>
      </c>
      <c r="C99">
        <v>6500</v>
      </c>
      <c r="D99">
        <v>15</v>
      </c>
      <c r="E99">
        <v>4</v>
      </c>
      <c r="F99">
        <v>5500</v>
      </c>
      <c r="G99">
        <v>348</v>
      </c>
      <c r="H99" t="b">
        <v>0</v>
      </c>
      <c r="I99">
        <v>6</v>
      </c>
    </row>
    <row r="100" spans="1:9" x14ac:dyDescent="0.25">
      <c r="A100" t="s">
        <v>99</v>
      </c>
      <c r="B100" t="s">
        <v>104</v>
      </c>
      <c r="C100">
        <v>23000</v>
      </c>
      <c r="D100">
        <v>4</v>
      </c>
      <c r="E100">
        <v>6</v>
      </c>
      <c r="F100">
        <v>21900</v>
      </c>
      <c r="G100">
        <v>1000</v>
      </c>
      <c r="H100" t="b">
        <v>0</v>
      </c>
      <c r="I100">
        <v>1</v>
      </c>
    </row>
    <row r="101" spans="1:9" x14ac:dyDescent="0.25">
      <c r="A101" t="s">
        <v>99</v>
      </c>
      <c r="B101" t="s">
        <v>105</v>
      </c>
      <c r="C101">
        <v>25000</v>
      </c>
      <c r="D101">
        <v>2</v>
      </c>
      <c r="E101">
        <v>6</v>
      </c>
      <c r="F101">
        <v>24500</v>
      </c>
      <c r="G101">
        <v>5000</v>
      </c>
      <c r="H101" t="b">
        <v>0</v>
      </c>
      <c r="I101">
        <v>5</v>
      </c>
    </row>
    <row r="102" spans="1:9" x14ac:dyDescent="0.25">
      <c r="A102" t="s">
        <v>99</v>
      </c>
      <c r="B102" t="s">
        <v>106</v>
      </c>
      <c r="C102">
        <v>25500</v>
      </c>
      <c r="D102">
        <v>2</v>
      </c>
      <c r="E102">
        <v>6</v>
      </c>
      <c r="F102">
        <v>24900</v>
      </c>
      <c r="G102">
        <v>500</v>
      </c>
      <c r="H102" t="b">
        <v>0</v>
      </c>
      <c r="I102">
        <v>500</v>
      </c>
    </row>
    <row r="103" spans="1:9" x14ac:dyDescent="0.25">
      <c r="A103" t="s">
        <v>99</v>
      </c>
      <c r="B103" t="s">
        <v>107</v>
      </c>
      <c r="C103">
        <v>8500</v>
      </c>
      <c r="D103">
        <v>7</v>
      </c>
      <c r="E103">
        <v>4</v>
      </c>
      <c r="F103">
        <v>7900</v>
      </c>
      <c r="G103">
        <v>348</v>
      </c>
      <c r="H103" t="b">
        <v>0</v>
      </c>
      <c r="I103">
        <v>6</v>
      </c>
    </row>
    <row r="104" spans="1:9" x14ac:dyDescent="0.25">
      <c r="A104" t="s">
        <v>99</v>
      </c>
      <c r="B104" t="s">
        <v>108</v>
      </c>
      <c r="C104">
        <v>4000</v>
      </c>
      <c r="D104">
        <v>10</v>
      </c>
      <c r="E104">
        <v>6</v>
      </c>
      <c r="F104">
        <v>3600</v>
      </c>
      <c r="G104">
        <v>1000</v>
      </c>
      <c r="H104" t="b">
        <v>0</v>
      </c>
      <c r="I104">
        <v>1</v>
      </c>
    </row>
    <row r="105" spans="1:9" x14ac:dyDescent="0.25">
      <c r="A105" t="s">
        <v>99</v>
      </c>
      <c r="B105" t="s">
        <v>109</v>
      </c>
      <c r="C105">
        <v>21500</v>
      </c>
      <c r="D105">
        <v>0</v>
      </c>
      <c r="E105">
        <v>6</v>
      </c>
      <c r="F105">
        <v>21500</v>
      </c>
      <c r="G105">
        <v>1000</v>
      </c>
      <c r="H105" t="b">
        <v>0</v>
      </c>
      <c r="I105">
        <v>1</v>
      </c>
    </row>
    <row r="106" spans="1:9" x14ac:dyDescent="0.25">
      <c r="A106" t="s">
        <v>99</v>
      </c>
      <c r="B106" t="s">
        <v>110</v>
      </c>
      <c r="C106">
        <v>92500</v>
      </c>
      <c r="D106">
        <v>0</v>
      </c>
      <c r="E106">
        <v>6</v>
      </c>
      <c r="F106">
        <v>92500</v>
      </c>
      <c r="G106">
        <v>5000</v>
      </c>
      <c r="H106" t="b">
        <v>0</v>
      </c>
      <c r="I106">
        <v>5</v>
      </c>
    </row>
    <row r="107" spans="1:9" x14ac:dyDescent="0.25">
      <c r="A107" t="s">
        <v>99</v>
      </c>
      <c r="B107" t="s">
        <v>111</v>
      </c>
      <c r="C107">
        <v>22500</v>
      </c>
      <c r="D107">
        <v>11</v>
      </c>
      <c r="E107">
        <v>6</v>
      </c>
      <c r="F107">
        <v>19900</v>
      </c>
      <c r="G107">
        <v>1000</v>
      </c>
      <c r="H107" t="b">
        <v>0</v>
      </c>
      <c r="I107">
        <v>1</v>
      </c>
    </row>
    <row r="108" spans="1:9" x14ac:dyDescent="0.25">
      <c r="A108" t="s">
        <v>99</v>
      </c>
      <c r="B108" t="s">
        <v>112</v>
      </c>
      <c r="C108">
        <v>21000</v>
      </c>
      <c r="D108">
        <v>0</v>
      </c>
      <c r="E108">
        <v>6</v>
      </c>
      <c r="F108">
        <v>21000</v>
      </c>
      <c r="G108">
        <v>1000</v>
      </c>
      <c r="H108" t="b">
        <v>0</v>
      </c>
      <c r="I108">
        <v>1</v>
      </c>
    </row>
    <row r="109" spans="1:9" x14ac:dyDescent="0.25">
      <c r="A109" t="s">
        <v>99</v>
      </c>
      <c r="B109" t="s">
        <v>106</v>
      </c>
      <c r="C109">
        <v>50500</v>
      </c>
      <c r="D109">
        <v>1</v>
      </c>
      <c r="E109">
        <v>2</v>
      </c>
      <c r="F109">
        <v>49900</v>
      </c>
      <c r="G109">
        <v>1000</v>
      </c>
      <c r="H109" t="b">
        <v>0</v>
      </c>
      <c r="I109">
        <v>1</v>
      </c>
    </row>
    <row r="110" spans="1:9" x14ac:dyDescent="0.25">
      <c r="A110" t="s">
        <v>99</v>
      </c>
      <c r="B110" t="s">
        <v>113</v>
      </c>
      <c r="C110">
        <v>46000</v>
      </c>
      <c r="D110">
        <v>13</v>
      </c>
      <c r="E110">
        <v>6</v>
      </c>
      <c r="F110">
        <v>39900</v>
      </c>
      <c r="G110">
        <v>10000</v>
      </c>
      <c r="H110" t="b">
        <v>0</v>
      </c>
      <c r="I110">
        <v>10</v>
      </c>
    </row>
    <row r="111" spans="1:9" x14ac:dyDescent="0.25">
      <c r="A111" t="s">
        <v>99</v>
      </c>
      <c r="B111" t="s">
        <v>114</v>
      </c>
      <c r="C111">
        <v>16000</v>
      </c>
      <c r="D111">
        <v>6</v>
      </c>
      <c r="E111">
        <v>4</v>
      </c>
      <c r="F111">
        <v>14900</v>
      </c>
      <c r="G111">
        <v>1000</v>
      </c>
      <c r="H111" t="b">
        <v>0</v>
      </c>
      <c r="I111">
        <v>1</v>
      </c>
    </row>
    <row r="112" spans="1:9" x14ac:dyDescent="0.25">
      <c r="A112" t="s">
        <v>99</v>
      </c>
      <c r="B112" t="s">
        <v>115</v>
      </c>
      <c r="C112">
        <v>52000</v>
      </c>
      <c r="D112">
        <v>2</v>
      </c>
      <c r="E112">
        <v>6</v>
      </c>
      <c r="F112">
        <v>50900</v>
      </c>
      <c r="G112">
        <v>1000</v>
      </c>
      <c r="H112" t="b">
        <v>0</v>
      </c>
      <c r="I112">
        <v>1</v>
      </c>
    </row>
    <row r="113" spans="1:9" x14ac:dyDescent="0.25">
      <c r="A113" t="s">
        <v>99</v>
      </c>
      <c r="B113" t="s">
        <v>116</v>
      </c>
      <c r="C113">
        <v>19700</v>
      </c>
      <c r="D113">
        <v>3</v>
      </c>
      <c r="E113">
        <v>3</v>
      </c>
      <c r="F113">
        <v>19100</v>
      </c>
      <c r="G113">
        <v>1000</v>
      </c>
      <c r="H113" t="b">
        <v>0</v>
      </c>
      <c r="I113">
        <v>1</v>
      </c>
    </row>
    <row r="114" spans="1:9" x14ac:dyDescent="0.25">
      <c r="A114" t="s">
        <v>99</v>
      </c>
      <c r="B114" t="s">
        <v>117</v>
      </c>
      <c r="C114">
        <v>5000</v>
      </c>
      <c r="D114">
        <v>2</v>
      </c>
      <c r="E114">
        <v>6</v>
      </c>
      <c r="F114">
        <v>4900</v>
      </c>
      <c r="G114">
        <v>450</v>
      </c>
      <c r="H114" t="b">
        <v>0</v>
      </c>
      <c r="I114">
        <v>450</v>
      </c>
    </row>
    <row r="115" spans="1:9" x14ac:dyDescent="0.25">
      <c r="A115" t="s">
        <v>99</v>
      </c>
      <c r="B115" t="s">
        <v>118</v>
      </c>
      <c r="C115">
        <v>6400</v>
      </c>
      <c r="D115">
        <v>3</v>
      </c>
      <c r="E115">
        <v>2</v>
      </c>
      <c r="F115">
        <v>6200</v>
      </c>
      <c r="G115">
        <v>1000</v>
      </c>
      <c r="H115" t="b">
        <v>0</v>
      </c>
      <c r="I115">
        <v>1</v>
      </c>
    </row>
    <row r="116" spans="1:9" x14ac:dyDescent="0.25">
      <c r="A116" t="s">
        <v>99</v>
      </c>
      <c r="B116" t="s">
        <v>119</v>
      </c>
      <c r="C116">
        <v>100500</v>
      </c>
      <c r="D116">
        <v>0</v>
      </c>
      <c r="E116">
        <v>6</v>
      </c>
      <c r="F116">
        <v>99900</v>
      </c>
      <c r="G116">
        <v>5000</v>
      </c>
      <c r="H116" t="b">
        <v>0</v>
      </c>
      <c r="I116">
        <v>5</v>
      </c>
    </row>
    <row r="117" spans="1:9" x14ac:dyDescent="0.25">
      <c r="A117" t="s">
        <v>99</v>
      </c>
      <c r="B117" t="s">
        <v>120</v>
      </c>
      <c r="C117">
        <v>2500</v>
      </c>
      <c r="D117">
        <v>0</v>
      </c>
      <c r="E117">
        <v>6</v>
      </c>
      <c r="F117">
        <v>2500</v>
      </c>
      <c r="G117">
        <v>50</v>
      </c>
      <c r="H117" t="b">
        <v>0</v>
      </c>
      <c r="I117">
        <v>50</v>
      </c>
    </row>
    <row r="118" spans="1:9" x14ac:dyDescent="0.25">
      <c r="A118" t="s">
        <v>99</v>
      </c>
      <c r="B118" t="s">
        <v>121</v>
      </c>
      <c r="C118">
        <v>18500</v>
      </c>
      <c r="D118">
        <v>1</v>
      </c>
      <c r="E118">
        <v>4</v>
      </c>
      <c r="F118">
        <v>18300</v>
      </c>
      <c r="G118">
        <v>1000</v>
      </c>
      <c r="H118" t="b">
        <v>0</v>
      </c>
      <c r="I118">
        <v>500</v>
      </c>
    </row>
    <row r="119" spans="1:9" x14ac:dyDescent="0.25">
      <c r="A119" t="s">
        <v>99</v>
      </c>
      <c r="B119" t="s">
        <v>122</v>
      </c>
      <c r="C119">
        <v>23000</v>
      </c>
      <c r="D119">
        <v>11</v>
      </c>
      <c r="E119">
        <v>6</v>
      </c>
      <c r="F119">
        <v>20300</v>
      </c>
      <c r="G119">
        <v>1000</v>
      </c>
      <c r="H119" t="b">
        <v>0</v>
      </c>
      <c r="I119">
        <v>1</v>
      </c>
    </row>
    <row r="120" spans="1:9" x14ac:dyDescent="0.25">
      <c r="A120" t="s">
        <v>99</v>
      </c>
      <c r="B120" t="s">
        <v>123</v>
      </c>
      <c r="C120">
        <v>120000</v>
      </c>
      <c r="D120">
        <v>18</v>
      </c>
      <c r="E120">
        <v>6</v>
      </c>
      <c r="F120">
        <v>98400</v>
      </c>
      <c r="G120">
        <v>5000</v>
      </c>
      <c r="H120" t="b">
        <v>0</v>
      </c>
      <c r="I120">
        <v>5</v>
      </c>
    </row>
    <row r="121" spans="1:9" x14ac:dyDescent="0.25">
      <c r="A121" t="s">
        <v>99</v>
      </c>
      <c r="B121" t="s">
        <v>124</v>
      </c>
      <c r="C121">
        <v>8000</v>
      </c>
      <c r="D121">
        <v>15</v>
      </c>
      <c r="E121">
        <v>6</v>
      </c>
      <c r="F121">
        <v>6800</v>
      </c>
      <c r="G121">
        <v>500</v>
      </c>
      <c r="H121" t="b">
        <v>0</v>
      </c>
      <c r="I121">
        <v>500</v>
      </c>
    </row>
    <row r="122" spans="1:9" x14ac:dyDescent="0.25">
      <c r="A122" t="s">
        <v>99</v>
      </c>
      <c r="B122" t="s">
        <v>125</v>
      </c>
      <c r="C122">
        <v>9400</v>
      </c>
      <c r="D122">
        <v>0</v>
      </c>
      <c r="E122">
        <v>1</v>
      </c>
      <c r="F122">
        <v>9400</v>
      </c>
      <c r="G122">
        <v>500</v>
      </c>
      <c r="H122" t="b">
        <v>0</v>
      </c>
      <c r="I122">
        <v>500</v>
      </c>
    </row>
    <row r="123" spans="1:9" x14ac:dyDescent="0.25">
      <c r="A123" t="s">
        <v>99</v>
      </c>
      <c r="B123" t="s">
        <v>126</v>
      </c>
      <c r="C123">
        <v>125000</v>
      </c>
      <c r="D123">
        <v>8</v>
      </c>
      <c r="E123">
        <v>6</v>
      </c>
      <c r="F123">
        <v>114300</v>
      </c>
      <c r="G123">
        <v>5000</v>
      </c>
      <c r="H123" t="b">
        <v>0</v>
      </c>
      <c r="I123">
        <v>5</v>
      </c>
    </row>
    <row r="124" spans="1:9" x14ac:dyDescent="0.25">
      <c r="A124" t="s">
        <v>99</v>
      </c>
      <c r="B124" t="s">
        <v>127</v>
      </c>
      <c r="C124">
        <v>5400</v>
      </c>
      <c r="D124">
        <v>5</v>
      </c>
      <c r="E124">
        <v>6</v>
      </c>
      <c r="F124">
        <v>5100</v>
      </c>
      <c r="G124">
        <v>200</v>
      </c>
      <c r="H124" t="b">
        <v>0</v>
      </c>
      <c r="I124">
        <v>200</v>
      </c>
    </row>
    <row r="125" spans="1:9" x14ac:dyDescent="0.25">
      <c r="A125" t="s">
        <v>99</v>
      </c>
      <c r="B125" t="s">
        <v>128</v>
      </c>
      <c r="C125">
        <v>1500</v>
      </c>
      <c r="D125">
        <v>0</v>
      </c>
      <c r="E125">
        <v>3</v>
      </c>
      <c r="F125">
        <v>1500</v>
      </c>
      <c r="G125">
        <v>60</v>
      </c>
      <c r="H125" t="b">
        <v>0</v>
      </c>
      <c r="I125">
        <v>60</v>
      </c>
    </row>
    <row r="126" spans="1:9" x14ac:dyDescent="0.25">
      <c r="A126" t="s">
        <v>99</v>
      </c>
      <c r="B126" t="s">
        <v>129</v>
      </c>
      <c r="C126">
        <v>2500</v>
      </c>
      <c r="D126">
        <v>8</v>
      </c>
      <c r="E126">
        <v>3</v>
      </c>
      <c r="F126">
        <v>2300</v>
      </c>
      <c r="G126">
        <v>100</v>
      </c>
      <c r="H126" t="b">
        <v>0</v>
      </c>
      <c r="I126">
        <v>100</v>
      </c>
    </row>
    <row r="127" spans="1:9" x14ac:dyDescent="0.25">
      <c r="A127" t="s">
        <v>99</v>
      </c>
      <c r="B127" t="s">
        <v>130</v>
      </c>
      <c r="C127">
        <v>1500</v>
      </c>
      <c r="D127">
        <v>0</v>
      </c>
      <c r="E127">
        <v>6</v>
      </c>
      <c r="F127">
        <v>1500</v>
      </c>
      <c r="G127">
        <v>60</v>
      </c>
      <c r="H127" t="b">
        <v>0</v>
      </c>
      <c r="I127">
        <v>60</v>
      </c>
    </row>
    <row r="128" spans="1:9" x14ac:dyDescent="0.25">
      <c r="A128" t="s">
        <v>99</v>
      </c>
      <c r="B128" t="s">
        <v>131</v>
      </c>
      <c r="C128">
        <v>31500</v>
      </c>
      <c r="D128">
        <v>1</v>
      </c>
      <c r="E128">
        <v>6</v>
      </c>
      <c r="F128">
        <v>30900</v>
      </c>
      <c r="G128">
        <v>500</v>
      </c>
      <c r="H128" t="b">
        <v>0</v>
      </c>
      <c r="I128">
        <v>500</v>
      </c>
    </row>
    <row r="129" spans="1:9" x14ac:dyDescent="0.25">
      <c r="A129" t="s">
        <v>99</v>
      </c>
      <c r="B129" t="s">
        <v>132</v>
      </c>
      <c r="C129">
        <v>9200</v>
      </c>
      <c r="D129">
        <v>4</v>
      </c>
      <c r="E129">
        <v>4</v>
      </c>
      <c r="F129">
        <v>8800</v>
      </c>
      <c r="G129">
        <v>500</v>
      </c>
      <c r="H129" t="b">
        <v>0</v>
      </c>
      <c r="I129">
        <v>500</v>
      </c>
    </row>
    <row r="130" spans="1:9" x14ac:dyDescent="0.25">
      <c r="A130" t="s">
        <v>99</v>
      </c>
      <c r="B130" t="s">
        <v>133</v>
      </c>
      <c r="C130">
        <v>6400</v>
      </c>
      <c r="D130">
        <v>0</v>
      </c>
      <c r="E130">
        <v>6</v>
      </c>
      <c r="F130">
        <v>6400</v>
      </c>
      <c r="G130">
        <v>1000</v>
      </c>
      <c r="H130" t="b">
        <v>0</v>
      </c>
      <c r="I130">
        <v>1</v>
      </c>
    </row>
    <row r="131" spans="1:9" x14ac:dyDescent="0.25">
      <c r="A131" t="s">
        <v>99</v>
      </c>
      <c r="B131" t="s">
        <v>134</v>
      </c>
      <c r="C131">
        <v>1500</v>
      </c>
      <c r="D131">
        <v>0</v>
      </c>
      <c r="E131">
        <v>4</v>
      </c>
      <c r="F131">
        <v>1500</v>
      </c>
      <c r="G131">
        <v>100</v>
      </c>
      <c r="H131" t="b">
        <v>0</v>
      </c>
      <c r="I131">
        <v>100</v>
      </c>
    </row>
    <row r="132" spans="1:9" x14ac:dyDescent="0.25">
      <c r="A132" t="s">
        <v>99</v>
      </c>
      <c r="B132" t="s">
        <v>135</v>
      </c>
      <c r="C132">
        <v>59800</v>
      </c>
      <c r="D132">
        <v>3</v>
      </c>
      <c r="E132">
        <v>6</v>
      </c>
      <c r="F132">
        <v>57900</v>
      </c>
      <c r="G132">
        <v>1000</v>
      </c>
      <c r="H132" t="b">
        <v>0</v>
      </c>
      <c r="I132">
        <v>1</v>
      </c>
    </row>
    <row r="133" spans="1:9" x14ac:dyDescent="0.25">
      <c r="A133" t="s">
        <v>99</v>
      </c>
      <c r="B133" t="s">
        <v>136</v>
      </c>
      <c r="C133">
        <v>2000</v>
      </c>
      <c r="D133">
        <v>0</v>
      </c>
      <c r="E133">
        <v>1</v>
      </c>
      <c r="F133">
        <v>2000</v>
      </c>
      <c r="G133">
        <v>70</v>
      </c>
      <c r="H133" t="b">
        <v>0</v>
      </c>
      <c r="I133">
        <v>70</v>
      </c>
    </row>
    <row r="134" spans="1:9" x14ac:dyDescent="0.25">
      <c r="A134" t="s">
        <v>99</v>
      </c>
      <c r="B134" t="s">
        <v>137</v>
      </c>
      <c r="C134">
        <v>6000</v>
      </c>
      <c r="D134">
        <v>0</v>
      </c>
      <c r="E134">
        <v>6</v>
      </c>
      <c r="F134">
        <v>6000</v>
      </c>
      <c r="G134">
        <v>1000</v>
      </c>
      <c r="H134" t="b">
        <v>0</v>
      </c>
      <c r="I134">
        <v>1</v>
      </c>
    </row>
    <row r="135" spans="1:9" x14ac:dyDescent="0.25">
      <c r="A135" t="s">
        <v>99</v>
      </c>
      <c r="B135" t="s">
        <v>138</v>
      </c>
      <c r="C135">
        <v>21600</v>
      </c>
      <c r="D135">
        <v>7</v>
      </c>
      <c r="E135">
        <v>6</v>
      </c>
      <c r="F135">
        <v>19900</v>
      </c>
      <c r="G135">
        <v>1000</v>
      </c>
      <c r="H135" t="b">
        <v>0</v>
      </c>
      <c r="I135">
        <v>1</v>
      </c>
    </row>
    <row r="136" spans="1:9" x14ac:dyDescent="0.25">
      <c r="A136" t="s">
        <v>99</v>
      </c>
      <c r="B136" t="s">
        <v>139</v>
      </c>
      <c r="C136">
        <v>1500</v>
      </c>
      <c r="D136">
        <v>0</v>
      </c>
      <c r="E136">
        <v>6</v>
      </c>
      <c r="F136">
        <v>1500</v>
      </c>
      <c r="G136">
        <v>38</v>
      </c>
      <c r="H136" t="b">
        <v>0</v>
      </c>
      <c r="I136">
        <v>38</v>
      </c>
    </row>
    <row r="137" spans="1:9" x14ac:dyDescent="0.25">
      <c r="A137" t="s">
        <v>99</v>
      </c>
      <c r="B137" t="s">
        <v>140</v>
      </c>
      <c r="C137">
        <v>2300</v>
      </c>
      <c r="D137">
        <v>0</v>
      </c>
      <c r="E137">
        <v>6</v>
      </c>
      <c r="F137">
        <v>2300</v>
      </c>
      <c r="G137">
        <v>200</v>
      </c>
      <c r="H137" t="b">
        <v>0</v>
      </c>
      <c r="I137">
        <v>200</v>
      </c>
    </row>
    <row r="138" spans="1:9" x14ac:dyDescent="0.25">
      <c r="A138" t="s">
        <v>99</v>
      </c>
      <c r="B138" t="s">
        <v>141</v>
      </c>
      <c r="C138">
        <v>7900</v>
      </c>
      <c r="D138">
        <v>0</v>
      </c>
      <c r="E138">
        <v>2</v>
      </c>
      <c r="F138">
        <v>7900</v>
      </c>
      <c r="G138">
        <v>400</v>
      </c>
      <c r="H138" t="b">
        <v>0</v>
      </c>
      <c r="I138">
        <v>400</v>
      </c>
    </row>
    <row r="139" spans="1:9" x14ac:dyDescent="0.25">
      <c r="A139" t="s">
        <v>99</v>
      </c>
      <c r="B139" t="s">
        <v>142</v>
      </c>
      <c r="C139">
        <v>31500</v>
      </c>
      <c r="D139">
        <v>10</v>
      </c>
      <c r="E139">
        <v>6</v>
      </c>
      <c r="F139">
        <v>28300</v>
      </c>
      <c r="G139">
        <v>5000</v>
      </c>
      <c r="H139" t="b">
        <v>0</v>
      </c>
      <c r="I139">
        <v>5</v>
      </c>
    </row>
    <row r="140" spans="1:9" x14ac:dyDescent="0.25">
      <c r="A140" t="s">
        <v>99</v>
      </c>
      <c r="B140" t="s">
        <v>137</v>
      </c>
      <c r="C140">
        <v>29500</v>
      </c>
      <c r="D140">
        <v>10</v>
      </c>
      <c r="E140">
        <v>6</v>
      </c>
      <c r="F140">
        <v>26500</v>
      </c>
      <c r="G140">
        <v>5000</v>
      </c>
      <c r="H140" t="b">
        <v>0</v>
      </c>
      <c r="I140">
        <v>5</v>
      </c>
    </row>
    <row r="141" spans="1:9" x14ac:dyDescent="0.25">
      <c r="A141" t="s">
        <v>99</v>
      </c>
      <c r="B141" t="s">
        <v>143</v>
      </c>
      <c r="C141">
        <v>57900</v>
      </c>
      <c r="D141">
        <v>10</v>
      </c>
      <c r="E141">
        <v>6</v>
      </c>
      <c r="F141">
        <v>52100</v>
      </c>
      <c r="G141">
        <v>1000</v>
      </c>
      <c r="H141" t="b">
        <v>0</v>
      </c>
      <c r="I141">
        <v>1</v>
      </c>
    </row>
    <row r="142" spans="1:9" x14ac:dyDescent="0.25">
      <c r="A142" t="s">
        <v>99</v>
      </c>
      <c r="B142" t="s">
        <v>144</v>
      </c>
      <c r="C142">
        <v>21000</v>
      </c>
      <c r="D142">
        <v>5</v>
      </c>
      <c r="E142">
        <v>6</v>
      </c>
      <c r="F142">
        <v>19900</v>
      </c>
      <c r="G142">
        <v>1000</v>
      </c>
      <c r="H142" t="b">
        <v>0</v>
      </c>
      <c r="I142">
        <v>1</v>
      </c>
    </row>
    <row r="143" spans="1:9" x14ac:dyDescent="0.25">
      <c r="A143" t="s">
        <v>99</v>
      </c>
      <c r="B143" t="s">
        <v>145</v>
      </c>
      <c r="C143">
        <v>4000</v>
      </c>
      <c r="D143">
        <v>7</v>
      </c>
      <c r="E143">
        <v>3</v>
      </c>
      <c r="F143">
        <v>3700</v>
      </c>
      <c r="G143">
        <v>100</v>
      </c>
      <c r="H143" t="b">
        <v>0</v>
      </c>
      <c r="I143">
        <v>100</v>
      </c>
    </row>
    <row r="144" spans="1:9" x14ac:dyDescent="0.25">
      <c r="A144" t="s">
        <v>99</v>
      </c>
      <c r="B144" t="s">
        <v>146</v>
      </c>
      <c r="C144">
        <v>1800</v>
      </c>
      <c r="D144">
        <v>0</v>
      </c>
      <c r="E144">
        <v>6</v>
      </c>
      <c r="F144">
        <v>1800</v>
      </c>
      <c r="G144">
        <v>100</v>
      </c>
      <c r="H144" t="b">
        <v>0</v>
      </c>
      <c r="I144">
        <v>100</v>
      </c>
    </row>
    <row r="145" spans="1:9" x14ac:dyDescent="0.25">
      <c r="A145" t="s">
        <v>99</v>
      </c>
      <c r="B145" t="s">
        <v>147</v>
      </c>
      <c r="C145">
        <v>5600</v>
      </c>
      <c r="D145">
        <v>3</v>
      </c>
      <c r="E145">
        <v>4</v>
      </c>
      <c r="F145">
        <v>5400</v>
      </c>
      <c r="G145">
        <v>200</v>
      </c>
      <c r="H145" t="b">
        <v>0</v>
      </c>
      <c r="I145">
        <v>200</v>
      </c>
    </row>
    <row r="146" spans="1:9" x14ac:dyDescent="0.25">
      <c r="A146" t="s">
        <v>99</v>
      </c>
      <c r="B146" t="s">
        <v>148</v>
      </c>
      <c r="C146">
        <v>124000</v>
      </c>
      <c r="D146">
        <v>0</v>
      </c>
      <c r="E146">
        <v>6</v>
      </c>
      <c r="F146">
        <v>124000</v>
      </c>
      <c r="G146">
        <v>5000</v>
      </c>
      <c r="H146" t="b">
        <v>0</v>
      </c>
      <c r="I146">
        <v>5</v>
      </c>
    </row>
    <row r="147" spans="1:9" x14ac:dyDescent="0.25">
      <c r="A147" t="s">
        <v>99</v>
      </c>
      <c r="B147" t="s">
        <v>149</v>
      </c>
      <c r="C147">
        <v>12000</v>
      </c>
      <c r="D147">
        <v>1</v>
      </c>
      <c r="E147">
        <v>3</v>
      </c>
      <c r="F147">
        <v>11800</v>
      </c>
      <c r="G147">
        <v>240</v>
      </c>
      <c r="H147" t="b">
        <v>0</v>
      </c>
      <c r="I147">
        <v>240</v>
      </c>
    </row>
    <row r="148" spans="1:9" x14ac:dyDescent="0.25">
      <c r="A148" t="s">
        <v>99</v>
      </c>
      <c r="B148" t="s">
        <v>150</v>
      </c>
      <c r="C148">
        <v>105000</v>
      </c>
      <c r="D148">
        <v>1</v>
      </c>
      <c r="E148">
        <v>6</v>
      </c>
      <c r="F148">
        <v>103900</v>
      </c>
      <c r="G148">
        <v>5000</v>
      </c>
      <c r="H148" t="b">
        <v>0</v>
      </c>
      <c r="I148">
        <v>5</v>
      </c>
    </row>
    <row r="149" spans="1:9" x14ac:dyDescent="0.25">
      <c r="A149" t="s">
        <v>99</v>
      </c>
      <c r="B149" t="s">
        <v>151</v>
      </c>
      <c r="C149">
        <v>11000</v>
      </c>
      <c r="D149">
        <v>13</v>
      </c>
      <c r="E149">
        <v>4</v>
      </c>
      <c r="F149">
        <v>9500</v>
      </c>
      <c r="G149">
        <v>348</v>
      </c>
      <c r="H149" t="b">
        <v>0</v>
      </c>
      <c r="I149">
        <v>6</v>
      </c>
    </row>
    <row r="150" spans="1:9" x14ac:dyDescent="0.25">
      <c r="A150" t="s">
        <v>99</v>
      </c>
      <c r="B150" t="s">
        <v>152</v>
      </c>
      <c r="C150">
        <v>58500</v>
      </c>
      <c r="D150">
        <v>21</v>
      </c>
      <c r="E150">
        <v>6</v>
      </c>
      <c r="F150">
        <v>46200</v>
      </c>
      <c r="G150">
        <v>5000</v>
      </c>
      <c r="H150" t="b">
        <v>0</v>
      </c>
      <c r="I150">
        <v>5</v>
      </c>
    </row>
    <row r="151" spans="1:9" x14ac:dyDescent="0.25">
      <c r="A151" t="s">
        <v>99</v>
      </c>
      <c r="B151" t="s">
        <v>153</v>
      </c>
      <c r="C151">
        <v>17500</v>
      </c>
      <c r="D151">
        <v>0</v>
      </c>
      <c r="E151">
        <v>5</v>
      </c>
      <c r="F151">
        <v>17500</v>
      </c>
      <c r="G151">
        <v>1000</v>
      </c>
      <c r="H151" t="b">
        <v>0</v>
      </c>
      <c r="I151">
        <v>1</v>
      </c>
    </row>
    <row r="152" spans="1:9" x14ac:dyDescent="0.25">
      <c r="A152" t="s">
        <v>99</v>
      </c>
      <c r="B152" t="s">
        <v>154</v>
      </c>
      <c r="C152">
        <v>7800</v>
      </c>
      <c r="D152">
        <v>7</v>
      </c>
      <c r="E152">
        <v>5</v>
      </c>
      <c r="F152">
        <v>7200</v>
      </c>
      <c r="G152">
        <v>100</v>
      </c>
      <c r="H152" t="b">
        <v>0</v>
      </c>
      <c r="I152">
        <v>100</v>
      </c>
    </row>
    <row r="153" spans="1:9" x14ac:dyDescent="0.25">
      <c r="A153" t="s">
        <v>99</v>
      </c>
      <c r="B153" t="s">
        <v>155</v>
      </c>
      <c r="C153">
        <v>9000</v>
      </c>
      <c r="D153">
        <v>16</v>
      </c>
      <c r="E153">
        <v>6</v>
      </c>
      <c r="F153">
        <v>7500</v>
      </c>
      <c r="G153">
        <v>100</v>
      </c>
      <c r="H153" t="b">
        <v>0</v>
      </c>
      <c r="I153">
        <v>100</v>
      </c>
    </row>
    <row r="154" spans="1:9" x14ac:dyDescent="0.25">
      <c r="A154" t="s">
        <v>99</v>
      </c>
      <c r="B154" t="s">
        <v>156</v>
      </c>
      <c r="C154">
        <v>21000</v>
      </c>
      <c r="D154">
        <v>1</v>
      </c>
      <c r="E154">
        <v>2</v>
      </c>
      <c r="F154">
        <v>20600</v>
      </c>
      <c r="G154">
        <v>1000</v>
      </c>
      <c r="H154" t="b">
        <v>0</v>
      </c>
      <c r="I154">
        <v>1</v>
      </c>
    </row>
    <row r="155" spans="1:9" x14ac:dyDescent="0.25">
      <c r="A155" t="s">
        <v>99</v>
      </c>
      <c r="B155" t="s">
        <v>157</v>
      </c>
      <c r="C155">
        <v>29500</v>
      </c>
      <c r="D155">
        <v>4</v>
      </c>
      <c r="E155">
        <v>6</v>
      </c>
      <c r="F155">
        <v>28100</v>
      </c>
      <c r="G155">
        <v>500</v>
      </c>
      <c r="H155" t="b">
        <v>0</v>
      </c>
      <c r="I155">
        <v>500</v>
      </c>
    </row>
    <row r="156" spans="1:9" x14ac:dyDescent="0.25">
      <c r="A156" t="s">
        <v>99</v>
      </c>
      <c r="B156" t="s">
        <v>158</v>
      </c>
      <c r="C156">
        <v>4000</v>
      </c>
      <c r="D156">
        <v>5</v>
      </c>
      <c r="E156">
        <v>3</v>
      </c>
      <c r="F156">
        <v>3800</v>
      </c>
      <c r="G156">
        <v>100</v>
      </c>
      <c r="H156" t="b">
        <v>0</v>
      </c>
      <c r="I156">
        <v>100</v>
      </c>
    </row>
    <row r="157" spans="1:9" x14ac:dyDescent="0.25">
      <c r="A157" t="s">
        <v>99</v>
      </c>
      <c r="B157" t="s">
        <v>159</v>
      </c>
      <c r="C157">
        <v>3000</v>
      </c>
      <c r="D157">
        <v>3</v>
      </c>
      <c r="E157">
        <v>6</v>
      </c>
      <c r="F157">
        <v>2900</v>
      </c>
      <c r="G157">
        <v>100</v>
      </c>
      <c r="H157" t="b">
        <v>0</v>
      </c>
      <c r="I157">
        <v>100</v>
      </c>
    </row>
    <row r="158" spans="1:9" x14ac:dyDescent="0.25">
      <c r="A158" t="s">
        <v>99</v>
      </c>
      <c r="B158" t="s">
        <v>160</v>
      </c>
      <c r="C158">
        <v>3700</v>
      </c>
      <c r="D158">
        <v>10</v>
      </c>
      <c r="E158">
        <v>4</v>
      </c>
      <c r="F158">
        <v>3300</v>
      </c>
      <c r="G158">
        <v>50</v>
      </c>
      <c r="H158" t="b">
        <v>0</v>
      </c>
      <c r="I158">
        <v>50</v>
      </c>
    </row>
    <row r="159" spans="1:9" x14ac:dyDescent="0.25">
      <c r="A159" t="s">
        <v>99</v>
      </c>
      <c r="B159" t="s">
        <v>161</v>
      </c>
      <c r="C159">
        <v>9500</v>
      </c>
      <c r="D159">
        <v>6</v>
      </c>
      <c r="E159">
        <v>2</v>
      </c>
      <c r="F159">
        <v>8900</v>
      </c>
      <c r="G159">
        <v>1000</v>
      </c>
      <c r="H159" t="b">
        <v>0</v>
      </c>
      <c r="I159">
        <v>500</v>
      </c>
    </row>
    <row r="160" spans="1:9" x14ac:dyDescent="0.25">
      <c r="A160" t="s">
        <v>99</v>
      </c>
      <c r="B160" t="s">
        <v>162</v>
      </c>
      <c r="C160">
        <v>11200</v>
      </c>
      <c r="D160">
        <v>2</v>
      </c>
      <c r="E160">
        <v>6</v>
      </c>
      <c r="F160">
        <v>10900</v>
      </c>
      <c r="G160">
        <v>400</v>
      </c>
      <c r="H160" t="b">
        <v>0</v>
      </c>
      <c r="I160">
        <v>400</v>
      </c>
    </row>
    <row r="161" spans="1:9" x14ac:dyDescent="0.25">
      <c r="A161" t="s">
        <v>99</v>
      </c>
      <c r="B161" t="s">
        <v>163</v>
      </c>
      <c r="C161">
        <v>45000</v>
      </c>
      <c r="D161">
        <v>16</v>
      </c>
      <c r="E161">
        <v>6</v>
      </c>
      <c r="F161">
        <v>37500</v>
      </c>
      <c r="G161">
        <v>10000</v>
      </c>
      <c r="H161" t="b">
        <v>0</v>
      </c>
      <c r="I161">
        <v>10</v>
      </c>
    </row>
    <row r="162" spans="1:9" x14ac:dyDescent="0.25">
      <c r="A162" t="s">
        <v>99</v>
      </c>
      <c r="B162" t="s">
        <v>164</v>
      </c>
      <c r="C162">
        <v>3900</v>
      </c>
      <c r="D162">
        <v>2</v>
      </c>
      <c r="E162">
        <v>1</v>
      </c>
      <c r="F162">
        <v>3800</v>
      </c>
      <c r="G162">
        <v>50</v>
      </c>
      <c r="H162" t="b">
        <v>0</v>
      </c>
      <c r="I162">
        <v>50</v>
      </c>
    </row>
    <row r="163" spans="1:9" x14ac:dyDescent="0.25">
      <c r="A163" t="s">
        <v>99</v>
      </c>
      <c r="B163" t="s">
        <v>165</v>
      </c>
      <c r="C163">
        <v>20500</v>
      </c>
      <c r="D163">
        <v>7</v>
      </c>
      <c r="E163">
        <v>6</v>
      </c>
      <c r="F163">
        <v>19000</v>
      </c>
      <c r="G163">
        <v>1000</v>
      </c>
      <c r="H163" t="b">
        <v>0</v>
      </c>
      <c r="I163">
        <v>1</v>
      </c>
    </row>
    <row r="164" spans="1:9" x14ac:dyDescent="0.25">
      <c r="A164" t="s">
        <v>99</v>
      </c>
      <c r="B164" t="s">
        <v>166</v>
      </c>
      <c r="C164">
        <v>40000</v>
      </c>
      <c r="D164">
        <v>25</v>
      </c>
      <c r="E164">
        <v>1</v>
      </c>
      <c r="F164">
        <v>29900</v>
      </c>
      <c r="G164">
        <v>250</v>
      </c>
      <c r="H164" t="b">
        <v>0</v>
      </c>
      <c r="I164">
        <v>250</v>
      </c>
    </row>
    <row r="165" spans="1:9" x14ac:dyDescent="0.25">
      <c r="A165" t="s">
        <v>99</v>
      </c>
      <c r="B165" t="s">
        <v>167</v>
      </c>
      <c r="C165">
        <v>7000</v>
      </c>
      <c r="D165">
        <v>14</v>
      </c>
      <c r="E165">
        <v>6</v>
      </c>
      <c r="F165">
        <v>6000</v>
      </c>
      <c r="G165">
        <v>50</v>
      </c>
      <c r="H165" t="b">
        <v>0</v>
      </c>
      <c r="I165">
        <v>50</v>
      </c>
    </row>
    <row r="166" spans="1:9" x14ac:dyDescent="0.25">
      <c r="A166" t="s">
        <v>99</v>
      </c>
      <c r="B166" t="s">
        <v>168</v>
      </c>
      <c r="C166">
        <v>35000</v>
      </c>
      <c r="D166">
        <v>28</v>
      </c>
      <c r="E166">
        <v>6</v>
      </c>
      <c r="F166">
        <v>25100</v>
      </c>
      <c r="G166">
        <v>250</v>
      </c>
      <c r="H166" t="b">
        <v>0</v>
      </c>
      <c r="I166">
        <v>250</v>
      </c>
    </row>
    <row r="167" spans="1:9" x14ac:dyDescent="0.25">
      <c r="A167" t="s">
        <v>99</v>
      </c>
      <c r="B167" t="s">
        <v>169</v>
      </c>
      <c r="C167">
        <v>2500</v>
      </c>
      <c r="D167">
        <v>0</v>
      </c>
      <c r="E167">
        <v>4</v>
      </c>
      <c r="F167">
        <v>2500</v>
      </c>
      <c r="G167">
        <v>50</v>
      </c>
      <c r="H167" t="b">
        <v>0</v>
      </c>
      <c r="I167">
        <v>50</v>
      </c>
    </row>
    <row r="168" spans="1:9" x14ac:dyDescent="0.25">
      <c r="A168" t="s">
        <v>99</v>
      </c>
      <c r="B168" t="s">
        <v>170</v>
      </c>
      <c r="C168">
        <v>23500</v>
      </c>
      <c r="D168">
        <v>9</v>
      </c>
      <c r="E168">
        <v>6</v>
      </c>
      <c r="F168">
        <v>21200</v>
      </c>
      <c r="G168">
        <v>500</v>
      </c>
      <c r="H168" t="b">
        <v>0</v>
      </c>
      <c r="I168">
        <v>500</v>
      </c>
    </row>
    <row r="169" spans="1:9" x14ac:dyDescent="0.25">
      <c r="A169" t="s">
        <v>99</v>
      </c>
      <c r="B169" t="s">
        <v>171</v>
      </c>
      <c r="C169">
        <v>8500</v>
      </c>
      <c r="D169">
        <v>9</v>
      </c>
      <c r="E169">
        <v>6</v>
      </c>
      <c r="F169">
        <v>7700</v>
      </c>
      <c r="G169">
        <v>500</v>
      </c>
      <c r="H169" t="b">
        <v>0</v>
      </c>
      <c r="I169">
        <v>500</v>
      </c>
    </row>
    <row r="170" spans="1:9" x14ac:dyDescent="0.25">
      <c r="A170" t="s">
        <v>99</v>
      </c>
      <c r="B170" t="s">
        <v>163</v>
      </c>
      <c r="C170">
        <v>5200</v>
      </c>
      <c r="D170">
        <v>0</v>
      </c>
      <c r="E170">
        <v>4</v>
      </c>
      <c r="F170">
        <v>5200</v>
      </c>
      <c r="G170">
        <v>1000</v>
      </c>
      <c r="H170" t="b">
        <v>0</v>
      </c>
      <c r="I170">
        <v>1</v>
      </c>
    </row>
    <row r="171" spans="1:9" x14ac:dyDescent="0.25">
      <c r="A171" t="s">
        <v>99</v>
      </c>
      <c r="B171" t="s">
        <v>172</v>
      </c>
      <c r="C171">
        <v>4500</v>
      </c>
      <c r="D171">
        <v>2</v>
      </c>
      <c r="E171">
        <v>6</v>
      </c>
      <c r="F171">
        <v>4400</v>
      </c>
      <c r="G171">
        <v>100</v>
      </c>
      <c r="H171" t="b">
        <v>0</v>
      </c>
      <c r="I171">
        <v>100</v>
      </c>
    </row>
    <row r="172" spans="1:9" x14ac:dyDescent="0.25">
      <c r="A172" t="s">
        <v>99</v>
      </c>
      <c r="B172" t="s">
        <v>173</v>
      </c>
      <c r="C172">
        <v>3500</v>
      </c>
      <c r="D172">
        <v>2</v>
      </c>
      <c r="E172">
        <v>3</v>
      </c>
      <c r="F172">
        <v>3400</v>
      </c>
      <c r="G172">
        <v>500</v>
      </c>
      <c r="H172" t="b">
        <v>0</v>
      </c>
      <c r="I172">
        <v>500</v>
      </c>
    </row>
    <row r="173" spans="1:9" x14ac:dyDescent="0.25">
      <c r="A173" t="s">
        <v>99</v>
      </c>
      <c r="B173" t="s">
        <v>174</v>
      </c>
      <c r="C173">
        <v>24500</v>
      </c>
      <c r="D173">
        <v>29</v>
      </c>
      <c r="E173">
        <v>6</v>
      </c>
      <c r="F173">
        <v>17200</v>
      </c>
      <c r="G173">
        <v>200</v>
      </c>
      <c r="H173" t="b">
        <v>0</v>
      </c>
      <c r="I173">
        <v>200</v>
      </c>
    </row>
    <row r="174" spans="1:9" x14ac:dyDescent="0.25">
      <c r="A174" t="s">
        <v>99</v>
      </c>
      <c r="B174" t="s">
        <v>175</v>
      </c>
      <c r="C174">
        <v>10100</v>
      </c>
      <c r="D174">
        <v>6</v>
      </c>
      <c r="E174">
        <v>4</v>
      </c>
      <c r="F174">
        <v>9400</v>
      </c>
      <c r="G174">
        <v>500</v>
      </c>
      <c r="H174" t="b">
        <v>0</v>
      </c>
      <c r="I174">
        <v>500</v>
      </c>
    </row>
    <row r="175" spans="1:9" x14ac:dyDescent="0.25">
      <c r="A175" t="s">
        <v>99</v>
      </c>
      <c r="B175" t="s">
        <v>176</v>
      </c>
      <c r="C175">
        <v>32500</v>
      </c>
      <c r="D175">
        <v>12</v>
      </c>
      <c r="E175">
        <v>6</v>
      </c>
      <c r="F175">
        <v>28300</v>
      </c>
      <c r="G175">
        <v>250</v>
      </c>
      <c r="H175" t="b">
        <v>0</v>
      </c>
      <c r="I175">
        <v>250</v>
      </c>
    </row>
    <row r="176" spans="1:9" x14ac:dyDescent="0.25">
      <c r="A176" t="s">
        <v>99</v>
      </c>
      <c r="B176" t="s">
        <v>177</v>
      </c>
      <c r="C176">
        <v>6000</v>
      </c>
      <c r="D176">
        <v>10</v>
      </c>
      <c r="E176">
        <v>6</v>
      </c>
      <c r="F176">
        <v>5400</v>
      </c>
      <c r="G176">
        <v>500</v>
      </c>
      <c r="H176" t="b">
        <v>0</v>
      </c>
      <c r="I176">
        <v>500</v>
      </c>
    </row>
    <row r="177" spans="1:9" x14ac:dyDescent="0.25">
      <c r="A177" t="s">
        <v>99</v>
      </c>
      <c r="B177" t="s">
        <v>178</v>
      </c>
      <c r="C177">
        <v>13400</v>
      </c>
      <c r="D177">
        <v>6</v>
      </c>
      <c r="E177">
        <v>6</v>
      </c>
      <c r="F177">
        <v>12500</v>
      </c>
      <c r="G177">
        <v>500</v>
      </c>
      <c r="H177" t="b">
        <v>0</v>
      </c>
      <c r="I177">
        <v>500</v>
      </c>
    </row>
    <row r="178" spans="1:9" x14ac:dyDescent="0.25">
      <c r="A178" t="s">
        <v>99</v>
      </c>
      <c r="B178" t="s">
        <v>154</v>
      </c>
      <c r="C178">
        <v>4200</v>
      </c>
      <c r="D178">
        <v>2</v>
      </c>
      <c r="E178">
        <v>2</v>
      </c>
      <c r="F178">
        <v>4100</v>
      </c>
      <c r="G178">
        <v>50</v>
      </c>
      <c r="H178" t="b">
        <v>0</v>
      </c>
      <c r="I178">
        <v>50</v>
      </c>
    </row>
    <row r="179" spans="1:9" x14ac:dyDescent="0.25">
      <c r="A179" t="s">
        <v>99</v>
      </c>
      <c r="B179" t="s">
        <v>179</v>
      </c>
      <c r="C179">
        <v>7000</v>
      </c>
      <c r="D179">
        <v>14</v>
      </c>
      <c r="E179">
        <v>2</v>
      </c>
      <c r="F179">
        <v>6000</v>
      </c>
      <c r="G179">
        <v>100</v>
      </c>
      <c r="H179" t="b">
        <v>0</v>
      </c>
      <c r="I179">
        <v>100</v>
      </c>
    </row>
    <row r="180" spans="1:9" x14ac:dyDescent="0.25">
      <c r="A180" t="s">
        <v>99</v>
      </c>
      <c r="B180" t="s">
        <v>180</v>
      </c>
      <c r="C180">
        <v>7000</v>
      </c>
      <c r="D180">
        <v>7</v>
      </c>
      <c r="E180">
        <v>2</v>
      </c>
      <c r="F180">
        <v>6500</v>
      </c>
      <c r="G180">
        <v>100</v>
      </c>
      <c r="H180" t="b">
        <v>0</v>
      </c>
      <c r="I180">
        <v>100</v>
      </c>
    </row>
    <row r="181" spans="1:9" x14ac:dyDescent="0.25">
      <c r="A181" t="s">
        <v>99</v>
      </c>
      <c r="B181" t="s">
        <v>181</v>
      </c>
      <c r="C181">
        <v>13200</v>
      </c>
      <c r="D181">
        <v>3</v>
      </c>
      <c r="E181">
        <v>6</v>
      </c>
      <c r="F181">
        <v>12800</v>
      </c>
      <c r="G181">
        <v>400</v>
      </c>
      <c r="H181" t="b">
        <v>0</v>
      </c>
      <c r="I181">
        <v>400</v>
      </c>
    </row>
    <row r="182" spans="1:9" x14ac:dyDescent="0.25">
      <c r="A182" t="s">
        <v>99</v>
      </c>
      <c r="B182" t="s">
        <v>182</v>
      </c>
      <c r="C182">
        <v>6500</v>
      </c>
      <c r="D182">
        <v>9</v>
      </c>
      <c r="E182">
        <v>6</v>
      </c>
      <c r="F182">
        <v>5900</v>
      </c>
      <c r="G182">
        <v>1000</v>
      </c>
      <c r="H182" t="b">
        <v>0</v>
      </c>
      <c r="I182">
        <v>1</v>
      </c>
    </row>
    <row r="183" spans="1:9" x14ac:dyDescent="0.25">
      <c r="A183" t="s">
        <v>99</v>
      </c>
      <c r="B183" t="s">
        <v>183</v>
      </c>
      <c r="C183">
        <v>26000</v>
      </c>
      <c r="D183">
        <v>20</v>
      </c>
      <c r="E183">
        <v>6</v>
      </c>
      <c r="F183">
        <v>20800</v>
      </c>
      <c r="G183">
        <v>1000</v>
      </c>
      <c r="H183" t="b">
        <v>0</v>
      </c>
      <c r="I183">
        <v>1</v>
      </c>
    </row>
    <row r="184" spans="1:9" x14ac:dyDescent="0.25">
      <c r="A184" t="s">
        <v>99</v>
      </c>
      <c r="B184" t="s">
        <v>184</v>
      </c>
      <c r="C184">
        <v>9900</v>
      </c>
      <c r="D184">
        <v>10</v>
      </c>
      <c r="E184">
        <v>6</v>
      </c>
      <c r="F184">
        <v>8900</v>
      </c>
      <c r="G184">
        <v>200</v>
      </c>
      <c r="H184" t="b">
        <v>0</v>
      </c>
      <c r="I184">
        <v>200</v>
      </c>
    </row>
    <row r="185" spans="1:9" x14ac:dyDescent="0.25">
      <c r="A185" t="s">
        <v>99</v>
      </c>
      <c r="B185" t="s">
        <v>185</v>
      </c>
      <c r="C185">
        <v>6500</v>
      </c>
      <c r="D185">
        <v>10</v>
      </c>
      <c r="E185">
        <v>3</v>
      </c>
      <c r="F185">
        <v>5800</v>
      </c>
      <c r="G185">
        <v>500</v>
      </c>
      <c r="H185" t="b">
        <v>0</v>
      </c>
      <c r="I185">
        <v>500</v>
      </c>
    </row>
    <row r="186" spans="1:9" x14ac:dyDescent="0.25">
      <c r="A186" t="s">
        <v>99</v>
      </c>
      <c r="B186" t="s">
        <v>186</v>
      </c>
      <c r="C186">
        <v>13500</v>
      </c>
      <c r="D186">
        <v>7</v>
      </c>
      <c r="E186">
        <v>1</v>
      </c>
      <c r="F186">
        <v>12500</v>
      </c>
      <c r="G186">
        <v>500</v>
      </c>
      <c r="H186" t="b">
        <v>0</v>
      </c>
      <c r="I186">
        <v>500</v>
      </c>
    </row>
    <row r="187" spans="1:9" x14ac:dyDescent="0.25">
      <c r="A187" t="s">
        <v>99</v>
      </c>
      <c r="B187" t="s">
        <v>187</v>
      </c>
      <c r="C187">
        <v>9000</v>
      </c>
      <c r="D187">
        <v>10</v>
      </c>
      <c r="E187">
        <v>2</v>
      </c>
      <c r="F187">
        <v>8100</v>
      </c>
      <c r="G187">
        <v>50</v>
      </c>
      <c r="H187" t="b">
        <v>0</v>
      </c>
      <c r="I187">
        <v>50</v>
      </c>
    </row>
    <row r="188" spans="1:9" x14ac:dyDescent="0.25">
      <c r="A188" t="s">
        <v>99</v>
      </c>
      <c r="B188" t="s">
        <v>188</v>
      </c>
      <c r="C188">
        <v>13500</v>
      </c>
      <c r="D188">
        <v>14</v>
      </c>
      <c r="E188">
        <v>6</v>
      </c>
      <c r="F188">
        <v>11500</v>
      </c>
      <c r="G188">
        <v>100</v>
      </c>
      <c r="H188" t="b">
        <v>0</v>
      </c>
      <c r="I188">
        <v>100</v>
      </c>
    </row>
    <row r="189" spans="1:9" x14ac:dyDescent="0.25">
      <c r="A189" t="s">
        <v>99</v>
      </c>
      <c r="B189" t="s">
        <v>189</v>
      </c>
      <c r="C189">
        <v>15000</v>
      </c>
      <c r="D189">
        <v>10</v>
      </c>
      <c r="E189">
        <v>4</v>
      </c>
      <c r="F189">
        <v>13400</v>
      </c>
      <c r="G189">
        <v>1000</v>
      </c>
      <c r="H189" t="b">
        <v>0</v>
      </c>
      <c r="I189">
        <v>1</v>
      </c>
    </row>
    <row r="190" spans="1:9" x14ac:dyDescent="0.25">
      <c r="A190" t="s">
        <v>99</v>
      </c>
      <c r="B190" t="s">
        <v>190</v>
      </c>
      <c r="C190">
        <v>9500</v>
      </c>
      <c r="D190">
        <v>7</v>
      </c>
      <c r="E190">
        <v>5</v>
      </c>
      <c r="F190">
        <v>8800</v>
      </c>
      <c r="G190">
        <v>500</v>
      </c>
      <c r="H190" t="b">
        <v>0</v>
      </c>
      <c r="I190">
        <v>500</v>
      </c>
    </row>
    <row r="191" spans="1:9" x14ac:dyDescent="0.25">
      <c r="A191" t="s">
        <v>99</v>
      </c>
      <c r="B191" t="s">
        <v>141</v>
      </c>
      <c r="C191">
        <v>19900</v>
      </c>
      <c r="D191">
        <v>7</v>
      </c>
      <c r="E191">
        <v>6</v>
      </c>
      <c r="F191">
        <v>18400</v>
      </c>
      <c r="G191">
        <v>1000</v>
      </c>
      <c r="H191" t="b">
        <v>0</v>
      </c>
      <c r="I191">
        <v>1</v>
      </c>
    </row>
    <row r="192" spans="1:9" x14ac:dyDescent="0.25">
      <c r="A192" t="s">
        <v>99</v>
      </c>
      <c r="B192" t="s">
        <v>191</v>
      </c>
      <c r="C192">
        <v>48500</v>
      </c>
      <c r="D192">
        <v>7</v>
      </c>
      <c r="E192">
        <v>6</v>
      </c>
      <c r="F192">
        <v>44900</v>
      </c>
      <c r="G192">
        <v>2000</v>
      </c>
      <c r="H192" t="b">
        <v>0</v>
      </c>
      <c r="I192">
        <v>2</v>
      </c>
    </row>
    <row r="193" spans="1:9" x14ac:dyDescent="0.25">
      <c r="A193" t="s">
        <v>99</v>
      </c>
      <c r="B193" t="s">
        <v>192</v>
      </c>
      <c r="C193">
        <v>21000</v>
      </c>
      <c r="D193">
        <v>0</v>
      </c>
      <c r="E193">
        <v>4</v>
      </c>
      <c r="F193">
        <v>21000</v>
      </c>
      <c r="G193">
        <v>400</v>
      </c>
      <c r="H193" t="b">
        <v>0</v>
      </c>
      <c r="I193">
        <v>400</v>
      </c>
    </row>
    <row r="194" spans="1:9" x14ac:dyDescent="0.25">
      <c r="A194" t="s">
        <v>99</v>
      </c>
      <c r="B194" t="s">
        <v>193</v>
      </c>
      <c r="C194">
        <v>7500</v>
      </c>
      <c r="D194">
        <v>8</v>
      </c>
      <c r="E194">
        <v>1</v>
      </c>
      <c r="F194">
        <v>6900</v>
      </c>
      <c r="G194">
        <v>500</v>
      </c>
      <c r="H194" t="b">
        <v>0</v>
      </c>
      <c r="I194">
        <v>500</v>
      </c>
    </row>
    <row r="195" spans="1:9" x14ac:dyDescent="0.25">
      <c r="A195" t="s">
        <v>99</v>
      </c>
      <c r="B195" t="s">
        <v>194</v>
      </c>
      <c r="C195">
        <v>9800</v>
      </c>
      <c r="D195">
        <v>9</v>
      </c>
      <c r="E195">
        <v>5</v>
      </c>
      <c r="F195">
        <v>8900</v>
      </c>
      <c r="G195">
        <v>100</v>
      </c>
      <c r="H195" t="b">
        <v>0</v>
      </c>
      <c r="I195">
        <v>100</v>
      </c>
    </row>
    <row r="196" spans="1:9" x14ac:dyDescent="0.25">
      <c r="A196" t="s">
        <v>99</v>
      </c>
      <c r="B196" t="s">
        <v>195</v>
      </c>
      <c r="C196">
        <v>9400</v>
      </c>
      <c r="D196">
        <v>4</v>
      </c>
      <c r="E196">
        <v>6</v>
      </c>
      <c r="F196">
        <v>9000</v>
      </c>
      <c r="G196">
        <v>500</v>
      </c>
      <c r="H196" t="b">
        <v>0</v>
      </c>
      <c r="I196">
        <v>500</v>
      </c>
    </row>
    <row r="197" spans="1:9" x14ac:dyDescent="0.25">
      <c r="A197" t="s">
        <v>99</v>
      </c>
      <c r="B197" t="s">
        <v>196</v>
      </c>
      <c r="C197">
        <v>3000</v>
      </c>
      <c r="D197">
        <v>6</v>
      </c>
      <c r="E197">
        <v>6</v>
      </c>
      <c r="F197">
        <v>2800</v>
      </c>
      <c r="G197">
        <v>500</v>
      </c>
      <c r="H197" t="b">
        <v>0</v>
      </c>
      <c r="I197">
        <v>500</v>
      </c>
    </row>
    <row r="198" spans="1:9" x14ac:dyDescent="0.25">
      <c r="A198" t="s">
        <v>99</v>
      </c>
      <c r="B198" t="s">
        <v>197</v>
      </c>
      <c r="C198">
        <v>9500</v>
      </c>
      <c r="D198">
        <v>9</v>
      </c>
      <c r="E198">
        <v>6</v>
      </c>
      <c r="F198">
        <v>8600</v>
      </c>
      <c r="G198">
        <v>200</v>
      </c>
      <c r="H198" t="b">
        <v>0</v>
      </c>
      <c r="I198">
        <v>200</v>
      </c>
    </row>
    <row r="199" spans="1:9" x14ac:dyDescent="0.25">
      <c r="A199" t="s">
        <v>99</v>
      </c>
      <c r="B199" t="s">
        <v>198</v>
      </c>
      <c r="C199">
        <v>6000</v>
      </c>
      <c r="D199">
        <v>28</v>
      </c>
      <c r="E199">
        <v>3</v>
      </c>
      <c r="F199">
        <v>4300</v>
      </c>
      <c r="G199">
        <v>260</v>
      </c>
      <c r="H199" t="b">
        <v>0</v>
      </c>
      <c r="I199">
        <v>260</v>
      </c>
    </row>
    <row r="200" spans="1:9" x14ac:dyDescent="0.25">
      <c r="A200" t="s">
        <v>99</v>
      </c>
      <c r="B200" t="s">
        <v>199</v>
      </c>
      <c r="C200">
        <v>16000</v>
      </c>
      <c r="D200">
        <v>50</v>
      </c>
      <c r="E200">
        <v>6</v>
      </c>
      <c r="F200">
        <v>8000</v>
      </c>
      <c r="G200">
        <v>500</v>
      </c>
      <c r="H200" t="b">
        <v>0</v>
      </c>
      <c r="I200">
        <v>500</v>
      </c>
    </row>
    <row r="201" spans="1:9" x14ac:dyDescent="0.25">
      <c r="A201" t="s">
        <v>99</v>
      </c>
      <c r="B201" t="s">
        <v>200</v>
      </c>
      <c r="C201">
        <v>2500</v>
      </c>
      <c r="D201">
        <v>20</v>
      </c>
      <c r="E201">
        <v>6</v>
      </c>
      <c r="F201">
        <v>2000</v>
      </c>
      <c r="G201">
        <v>60</v>
      </c>
      <c r="H201" t="b">
        <v>0</v>
      </c>
      <c r="I201">
        <v>60</v>
      </c>
    </row>
    <row r="202" spans="1:9" x14ac:dyDescent="0.25">
      <c r="A202" t="s">
        <v>99</v>
      </c>
      <c r="B202" t="s">
        <v>201</v>
      </c>
      <c r="C202">
        <v>11300</v>
      </c>
      <c r="D202">
        <v>10</v>
      </c>
      <c r="E202">
        <v>5</v>
      </c>
      <c r="F202">
        <v>10100</v>
      </c>
      <c r="G202">
        <v>200</v>
      </c>
      <c r="H202" t="b">
        <v>0</v>
      </c>
      <c r="I202">
        <v>200</v>
      </c>
    </row>
    <row r="203" spans="1:9" x14ac:dyDescent="0.25">
      <c r="A203" t="s">
        <v>99</v>
      </c>
      <c r="B203" t="s">
        <v>202</v>
      </c>
      <c r="C203">
        <v>11000</v>
      </c>
      <c r="D203">
        <v>4</v>
      </c>
      <c r="E203">
        <v>6</v>
      </c>
      <c r="F203">
        <v>10500</v>
      </c>
      <c r="G203">
        <v>250</v>
      </c>
      <c r="H203" t="b">
        <v>0</v>
      </c>
      <c r="I203">
        <v>500</v>
      </c>
    </row>
    <row r="204" spans="1:9" x14ac:dyDescent="0.25">
      <c r="A204" t="s">
        <v>99</v>
      </c>
      <c r="B204" t="s">
        <v>203</v>
      </c>
      <c r="C204">
        <v>25000</v>
      </c>
      <c r="D204">
        <v>0</v>
      </c>
      <c r="E204">
        <v>3</v>
      </c>
      <c r="F204">
        <v>25000</v>
      </c>
      <c r="G204">
        <v>500</v>
      </c>
      <c r="H204" t="b">
        <v>0</v>
      </c>
      <c r="I204">
        <v>500</v>
      </c>
    </row>
    <row r="205" spans="1:9" x14ac:dyDescent="0.25">
      <c r="A205" t="s">
        <v>99</v>
      </c>
      <c r="B205" t="s">
        <v>204</v>
      </c>
      <c r="C205">
        <v>13500</v>
      </c>
      <c r="D205">
        <v>0</v>
      </c>
      <c r="E205">
        <v>2</v>
      </c>
      <c r="F205">
        <v>13500</v>
      </c>
      <c r="G205">
        <v>500</v>
      </c>
      <c r="H205" t="b">
        <v>0</v>
      </c>
      <c r="I205">
        <v>500</v>
      </c>
    </row>
    <row r="206" spans="1:9" x14ac:dyDescent="0.25">
      <c r="A206" t="s">
        <v>99</v>
      </c>
      <c r="B206" t="s">
        <v>205</v>
      </c>
      <c r="C206">
        <v>3700</v>
      </c>
      <c r="D206">
        <v>0</v>
      </c>
      <c r="E206">
        <v>6</v>
      </c>
      <c r="F206">
        <v>3700</v>
      </c>
      <c r="G206">
        <v>100</v>
      </c>
      <c r="H206" t="b">
        <v>0</v>
      </c>
      <c r="I206">
        <v>100</v>
      </c>
    </row>
    <row r="207" spans="1:9" x14ac:dyDescent="0.25">
      <c r="A207" t="s">
        <v>99</v>
      </c>
      <c r="B207" t="s">
        <v>206</v>
      </c>
      <c r="C207">
        <v>18000</v>
      </c>
      <c r="D207">
        <v>1</v>
      </c>
      <c r="E207">
        <v>5</v>
      </c>
      <c r="F207">
        <v>17800</v>
      </c>
      <c r="G207">
        <v>1000</v>
      </c>
      <c r="H207" t="b">
        <v>0</v>
      </c>
      <c r="I207">
        <v>200</v>
      </c>
    </row>
    <row r="208" spans="1:9" x14ac:dyDescent="0.25">
      <c r="A208" t="s">
        <v>99</v>
      </c>
      <c r="B208" t="s">
        <v>207</v>
      </c>
      <c r="C208">
        <v>6400</v>
      </c>
      <c r="D208">
        <v>0</v>
      </c>
      <c r="E208">
        <v>5</v>
      </c>
      <c r="F208">
        <v>6400</v>
      </c>
      <c r="G208">
        <v>500</v>
      </c>
      <c r="H208" t="b">
        <v>0</v>
      </c>
      <c r="I208">
        <v>500</v>
      </c>
    </row>
    <row r="209" spans="1:9" x14ac:dyDescent="0.25">
      <c r="A209" t="s">
        <v>99</v>
      </c>
      <c r="B209" t="s">
        <v>208</v>
      </c>
      <c r="C209">
        <v>5000</v>
      </c>
      <c r="D209">
        <v>0</v>
      </c>
      <c r="E209">
        <v>2</v>
      </c>
      <c r="F209">
        <v>5000</v>
      </c>
      <c r="G209">
        <v>200</v>
      </c>
      <c r="H209" t="b">
        <v>0</v>
      </c>
      <c r="I209">
        <v>200</v>
      </c>
    </row>
    <row r="210" spans="1:9" x14ac:dyDescent="0.25">
      <c r="A210" t="s">
        <v>99</v>
      </c>
      <c r="B210" t="s">
        <v>209</v>
      </c>
      <c r="C210">
        <v>8000</v>
      </c>
      <c r="D210">
        <v>10</v>
      </c>
      <c r="E210">
        <v>6</v>
      </c>
      <c r="F210">
        <v>7200</v>
      </c>
      <c r="G210">
        <v>500</v>
      </c>
      <c r="H210" t="b">
        <v>0</v>
      </c>
      <c r="I210">
        <v>500</v>
      </c>
    </row>
    <row r="211" spans="1:9" x14ac:dyDescent="0.25">
      <c r="A211" t="s">
        <v>99</v>
      </c>
      <c r="B211" t="s">
        <v>210</v>
      </c>
      <c r="C211">
        <v>20000</v>
      </c>
      <c r="D211">
        <v>1</v>
      </c>
      <c r="E211">
        <v>6</v>
      </c>
      <c r="F211">
        <v>19800</v>
      </c>
      <c r="G211">
        <v>50</v>
      </c>
      <c r="H211" t="b">
        <v>0</v>
      </c>
      <c r="I211">
        <v>50</v>
      </c>
    </row>
    <row r="212" spans="1:9" x14ac:dyDescent="0.25">
      <c r="A212" t="s">
        <v>99</v>
      </c>
      <c r="B212" t="s">
        <v>211</v>
      </c>
      <c r="C212">
        <v>9500</v>
      </c>
      <c r="D212">
        <v>0</v>
      </c>
      <c r="E212">
        <v>1</v>
      </c>
      <c r="F212">
        <v>9500</v>
      </c>
      <c r="G212">
        <v>200</v>
      </c>
      <c r="H212" t="b">
        <v>0</v>
      </c>
      <c r="I212">
        <v>200</v>
      </c>
    </row>
    <row r="213" spans="1:9" x14ac:dyDescent="0.25">
      <c r="A213" t="s">
        <v>99</v>
      </c>
      <c r="B213" t="s">
        <v>212</v>
      </c>
      <c r="C213">
        <v>19000</v>
      </c>
      <c r="D213">
        <v>11</v>
      </c>
      <c r="E213">
        <v>4</v>
      </c>
      <c r="F213">
        <v>16900</v>
      </c>
      <c r="G213">
        <v>100</v>
      </c>
      <c r="H213" t="b">
        <v>0</v>
      </c>
      <c r="I213">
        <v>100</v>
      </c>
    </row>
    <row r="214" spans="1:9" x14ac:dyDescent="0.25">
      <c r="A214" t="s">
        <v>99</v>
      </c>
      <c r="B214" t="s">
        <v>213</v>
      </c>
      <c r="C214">
        <v>2000</v>
      </c>
      <c r="D214">
        <v>0</v>
      </c>
      <c r="E214">
        <v>2</v>
      </c>
      <c r="F214">
        <v>2000</v>
      </c>
      <c r="G214">
        <v>100</v>
      </c>
      <c r="H214" t="b">
        <v>0</v>
      </c>
      <c r="I214">
        <v>100</v>
      </c>
    </row>
    <row r="215" spans="1:9" x14ac:dyDescent="0.25">
      <c r="A215" t="s">
        <v>99</v>
      </c>
      <c r="B215" t="s">
        <v>214</v>
      </c>
      <c r="C215">
        <v>3300</v>
      </c>
      <c r="D215">
        <v>3</v>
      </c>
      <c r="E215">
        <v>6</v>
      </c>
      <c r="F215">
        <v>3200</v>
      </c>
      <c r="G215">
        <v>100</v>
      </c>
      <c r="H215" t="b">
        <v>0</v>
      </c>
      <c r="I215">
        <v>100</v>
      </c>
    </row>
    <row r="216" spans="1:9" x14ac:dyDescent="0.25">
      <c r="A216" t="s">
        <v>99</v>
      </c>
      <c r="B216" t="s">
        <v>215</v>
      </c>
      <c r="C216">
        <v>18500</v>
      </c>
      <c r="D216">
        <v>9</v>
      </c>
      <c r="E216">
        <v>6</v>
      </c>
      <c r="F216">
        <v>16700</v>
      </c>
      <c r="G216">
        <v>225</v>
      </c>
      <c r="H216" t="b">
        <v>0</v>
      </c>
      <c r="I216">
        <v>225</v>
      </c>
    </row>
    <row r="217" spans="1:9" x14ac:dyDescent="0.25">
      <c r="A217" t="s">
        <v>99</v>
      </c>
      <c r="B217" t="s">
        <v>216</v>
      </c>
      <c r="C217">
        <v>9100</v>
      </c>
      <c r="D217">
        <v>14</v>
      </c>
      <c r="E217">
        <v>6</v>
      </c>
      <c r="F217">
        <v>7800</v>
      </c>
      <c r="G217">
        <v>500</v>
      </c>
      <c r="H217" t="b">
        <v>0</v>
      </c>
      <c r="I217">
        <v>500</v>
      </c>
    </row>
    <row r="218" spans="1:9" x14ac:dyDescent="0.25">
      <c r="A218" t="s">
        <v>99</v>
      </c>
      <c r="B218" t="s">
        <v>179</v>
      </c>
      <c r="C218">
        <v>3700</v>
      </c>
      <c r="D218">
        <v>2</v>
      </c>
      <c r="E218">
        <v>6</v>
      </c>
      <c r="F218">
        <v>3600</v>
      </c>
      <c r="G218">
        <v>50</v>
      </c>
      <c r="H218" t="b">
        <v>0</v>
      </c>
      <c r="I218">
        <v>50</v>
      </c>
    </row>
    <row r="219" spans="1:9" x14ac:dyDescent="0.25">
      <c r="A219" t="s">
        <v>99</v>
      </c>
      <c r="B219" t="s">
        <v>217</v>
      </c>
      <c r="C219">
        <v>16000</v>
      </c>
      <c r="D219">
        <v>50</v>
      </c>
      <c r="E219">
        <v>6</v>
      </c>
      <c r="F219">
        <v>8000</v>
      </c>
      <c r="G219">
        <v>500</v>
      </c>
      <c r="H219" t="b">
        <v>0</v>
      </c>
      <c r="I219">
        <v>500</v>
      </c>
    </row>
    <row r="220" spans="1:9" x14ac:dyDescent="0.25">
      <c r="A220" t="s">
        <v>99</v>
      </c>
      <c r="B220" t="s">
        <v>218</v>
      </c>
      <c r="C220">
        <v>18000</v>
      </c>
      <c r="D220">
        <v>10</v>
      </c>
      <c r="E220">
        <v>2</v>
      </c>
      <c r="F220">
        <v>16200</v>
      </c>
      <c r="G220">
        <v>500</v>
      </c>
      <c r="H220" t="b">
        <v>0</v>
      </c>
      <c r="I220">
        <v>500</v>
      </c>
    </row>
    <row r="221" spans="1:9" x14ac:dyDescent="0.25">
      <c r="A221" t="s">
        <v>99</v>
      </c>
      <c r="B221" t="s">
        <v>219</v>
      </c>
      <c r="C221">
        <v>6000</v>
      </c>
      <c r="D221">
        <v>10</v>
      </c>
      <c r="E221">
        <v>1</v>
      </c>
      <c r="F221">
        <v>5400</v>
      </c>
      <c r="G221">
        <v>280</v>
      </c>
      <c r="H221" t="b">
        <v>0</v>
      </c>
      <c r="I221">
        <v>280</v>
      </c>
    </row>
    <row r="222" spans="1:9" x14ac:dyDescent="0.25">
      <c r="A222" t="s">
        <v>99</v>
      </c>
      <c r="B222" t="s">
        <v>220</v>
      </c>
      <c r="C222">
        <v>3500</v>
      </c>
      <c r="D222">
        <v>2</v>
      </c>
      <c r="E222">
        <v>1</v>
      </c>
      <c r="F222">
        <v>3400</v>
      </c>
      <c r="G222">
        <v>50</v>
      </c>
      <c r="H222" t="b">
        <v>0</v>
      </c>
      <c r="I222">
        <v>50</v>
      </c>
    </row>
    <row r="223" spans="1:9" x14ac:dyDescent="0.25">
      <c r="A223" t="s">
        <v>99</v>
      </c>
      <c r="B223" t="s">
        <v>221</v>
      </c>
      <c r="C223">
        <v>8900</v>
      </c>
      <c r="D223">
        <v>10</v>
      </c>
      <c r="E223">
        <v>2</v>
      </c>
      <c r="F223">
        <v>8000</v>
      </c>
      <c r="G223">
        <v>40</v>
      </c>
      <c r="H223" t="b">
        <v>0</v>
      </c>
      <c r="I223">
        <v>40</v>
      </c>
    </row>
    <row r="224" spans="1:9" x14ac:dyDescent="0.25">
      <c r="A224" t="s">
        <v>99</v>
      </c>
      <c r="B224" t="s">
        <v>222</v>
      </c>
      <c r="C224">
        <v>8000</v>
      </c>
      <c r="D224">
        <v>10</v>
      </c>
      <c r="E224">
        <v>5</v>
      </c>
      <c r="F224">
        <v>7200</v>
      </c>
      <c r="G224">
        <v>500</v>
      </c>
      <c r="H224" t="b">
        <v>0</v>
      </c>
      <c r="I224">
        <v>500</v>
      </c>
    </row>
    <row r="225" spans="1:9" x14ac:dyDescent="0.25">
      <c r="A225" t="s">
        <v>99</v>
      </c>
      <c r="B225" t="s">
        <v>223</v>
      </c>
      <c r="C225">
        <v>4400</v>
      </c>
      <c r="D225">
        <v>0</v>
      </c>
      <c r="E225">
        <v>2</v>
      </c>
      <c r="F225">
        <v>4400</v>
      </c>
      <c r="G225">
        <v>60</v>
      </c>
      <c r="H225" t="b">
        <v>0</v>
      </c>
      <c r="I225">
        <v>60</v>
      </c>
    </row>
    <row r="226" spans="1:9" x14ac:dyDescent="0.25">
      <c r="A226" t="s">
        <v>99</v>
      </c>
      <c r="B226" t="s">
        <v>224</v>
      </c>
      <c r="C226">
        <v>105000</v>
      </c>
      <c r="D226">
        <v>1</v>
      </c>
      <c r="E226">
        <v>6</v>
      </c>
      <c r="F226">
        <v>103500</v>
      </c>
      <c r="G226">
        <v>5000</v>
      </c>
      <c r="H226" t="b">
        <v>0</v>
      </c>
      <c r="I226">
        <v>5</v>
      </c>
    </row>
    <row r="227" spans="1:9" x14ac:dyDescent="0.25">
      <c r="A227" t="s">
        <v>99</v>
      </c>
      <c r="B227" t="s">
        <v>225</v>
      </c>
      <c r="C227">
        <v>9900</v>
      </c>
      <c r="D227">
        <v>5</v>
      </c>
      <c r="E227">
        <v>6</v>
      </c>
      <c r="F227">
        <v>9400</v>
      </c>
      <c r="G227">
        <v>165</v>
      </c>
      <c r="H227" t="b">
        <v>0</v>
      </c>
      <c r="I227">
        <v>165</v>
      </c>
    </row>
    <row r="228" spans="1:9" x14ac:dyDescent="0.25">
      <c r="A228" t="s">
        <v>99</v>
      </c>
      <c r="B228" t="s">
        <v>226</v>
      </c>
      <c r="C228">
        <v>23000</v>
      </c>
      <c r="D228">
        <v>0</v>
      </c>
      <c r="E228">
        <v>1</v>
      </c>
      <c r="F228">
        <v>23000</v>
      </c>
      <c r="G228">
        <v>623</v>
      </c>
      <c r="H228" t="b">
        <v>0</v>
      </c>
      <c r="I228">
        <v>623</v>
      </c>
    </row>
    <row r="229" spans="1:9" x14ac:dyDescent="0.25">
      <c r="A229" t="s">
        <v>99</v>
      </c>
      <c r="B229" t="s">
        <v>227</v>
      </c>
      <c r="C229">
        <v>6000</v>
      </c>
      <c r="D229">
        <v>6</v>
      </c>
      <c r="E229">
        <v>3</v>
      </c>
      <c r="F229">
        <v>5600</v>
      </c>
      <c r="G229">
        <v>1000</v>
      </c>
      <c r="H229" t="b">
        <v>0</v>
      </c>
      <c r="I229">
        <v>1</v>
      </c>
    </row>
    <row r="230" spans="1:9" x14ac:dyDescent="0.25">
      <c r="A230" t="s">
        <v>99</v>
      </c>
      <c r="B230" t="s">
        <v>228</v>
      </c>
      <c r="C230">
        <v>12000</v>
      </c>
      <c r="D230">
        <v>1</v>
      </c>
      <c r="E230">
        <v>2</v>
      </c>
      <c r="F230">
        <v>11800</v>
      </c>
      <c r="G230">
        <v>240</v>
      </c>
      <c r="H230" t="b">
        <v>0</v>
      </c>
      <c r="I230">
        <v>240</v>
      </c>
    </row>
    <row r="231" spans="1:9" x14ac:dyDescent="0.25">
      <c r="A231" t="s">
        <v>99</v>
      </c>
      <c r="B231" t="s">
        <v>229</v>
      </c>
      <c r="C231">
        <v>4300</v>
      </c>
      <c r="D231">
        <v>0</v>
      </c>
      <c r="E231">
        <v>6</v>
      </c>
      <c r="F231">
        <v>4300</v>
      </c>
      <c r="G231">
        <v>200</v>
      </c>
      <c r="H231" t="b">
        <v>0</v>
      </c>
      <c r="I231">
        <v>200</v>
      </c>
    </row>
    <row r="232" spans="1:9" x14ac:dyDescent="0.25">
      <c r="A232" t="s">
        <v>99</v>
      </c>
      <c r="B232" t="s">
        <v>230</v>
      </c>
      <c r="C232">
        <v>2500</v>
      </c>
      <c r="D232">
        <v>0</v>
      </c>
      <c r="E232">
        <v>6</v>
      </c>
      <c r="F232">
        <v>2500</v>
      </c>
      <c r="G232">
        <v>60</v>
      </c>
      <c r="H232" t="b">
        <v>0</v>
      </c>
      <c r="I232">
        <v>60</v>
      </c>
    </row>
    <row r="233" spans="1:9" x14ac:dyDescent="0.25">
      <c r="A233" t="s">
        <v>99</v>
      </c>
      <c r="B233" t="s">
        <v>231</v>
      </c>
      <c r="C233">
        <v>1500</v>
      </c>
      <c r="D233">
        <v>0</v>
      </c>
      <c r="E233">
        <v>5</v>
      </c>
      <c r="F233">
        <v>1500</v>
      </c>
      <c r="G233">
        <v>60</v>
      </c>
      <c r="H233" t="b">
        <v>0</v>
      </c>
      <c r="I233">
        <v>60</v>
      </c>
    </row>
    <row r="234" spans="1:9" x14ac:dyDescent="0.25">
      <c r="A234" t="s">
        <v>99</v>
      </c>
      <c r="B234" t="s">
        <v>160</v>
      </c>
      <c r="C234">
        <v>7000</v>
      </c>
      <c r="D234">
        <v>0</v>
      </c>
      <c r="E234">
        <v>2</v>
      </c>
      <c r="F234">
        <v>7000</v>
      </c>
      <c r="G234">
        <v>100</v>
      </c>
      <c r="H234" t="b">
        <v>0</v>
      </c>
      <c r="I234">
        <v>100</v>
      </c>
    </row>
    <row r="235" spans="1:9" x14ac:dyDescent="0.25">
      <c r="A235" t="s">
        <v>99</v>
      </c>
      <c r="B235" t="s">
        <v>232</v>
      </c>
      <c r="C235">
        <v>22000</v>
      </c>
      <c r="D235">
        <v>6</v>
      </c>
      <c r="E235">
        <v>6</v>
      </c>
      <c r="F235">
        <v>20500</v>
      </c>
      <c r="G235">
        <v>623</v>
      </c>
      <c r="H235" t="b">
        <v>0</v>
      </c>
      <c r="I235">
        <v>680</v>
      </c>
    </row>
    <row r="236" spans="1:9" x14ac:dyDescent="0.25">
      <c r="A236" t="s">
        <v>99</v>
      </c>
      <c r="B236" t="s">
        <v>233</v>
      </c>
      <c r="C236">
        <v>5500</v>
      </c>
      <c r="D236">
        <v>16</v>
      </c>
      <c r="E236">
        <v>4</v>
      </c>
      <c r="F236">
        <v>4600</v>
      </c>
      <c r="G236">
        <v>200</v>
      </c>
      <c r="H236" t="b">
        <v>0</v>
      </c>
      <c r="I236">
        <v>200</v>
      </c>
    </row>
    <row r="237" spans="1:9" x14ac:dyDescent="0.25">
      <c r="A237" t="s">
        <v>99</v>
      </c>
      <c r="B237" t="s">
        <v>234</v>
      </c>
      <c r="C237">
        <v>7000</v>
      </c>
      <c r="D237">
        <v>7</v>
      </c>
      <c r="E237">
        <v>1</v>
      </c>
      <c r="F237">
        <v>6500</v>
      </c>
      <c r="G237">
        <v>100</v>
      </c>
      <c r="H237" t="b">
        <v>0</v>
      </c>
      <c r="I237">
        <v>100</v>
      </c>
    </row>
    <row r="238" spans="1:9" x14ac:dyDescent="0.25">
      <c r="A238" t="s">
        <v>99</v>
      </c>
      <c r="B238" t="s">
        <v>235</v>
      </c>
      <c r="C238">
        <v>12000</v>
      </c>
      <c r="D238">
        <v>0</v>
      </c>
      <c r="E238">
        <v>6</v>
      </c>
      <c r="F238">
        <v>12000</v>
      </c>
      <c r="G238">
        <v>250</v>
      </c>
      <c r="H238" t="b">
        <v>0</v>
      </c>
      <c r="I238">
        <v>250</v>
      </c>
    </row>
    <row r="239" spans="1:9" x14ac:dyDescent="0.25">
      <c r="A239" t="s">
        <v>99</v>
      </c>
      <c r="B239" t="s">
        <v>236</v>
      </c>
      <c r="C239">
        <v>4000</v>
      </c>
      <c r="D239">
        <v>2</v>
      </c>
      <c r="E239">
        <v>6</v>
      </c>
      <c r="F239">
        <v>3900</v>
      </c>
      <c r="G239">
        <v>200</v>
      </c>
      <c r="H239" t="b">
        <v>0</v>
      </c>
      <c r="I239">
        <v>200</v>
      </c>
    </row>
    <row r="240" spans="1:9" x14ac:dyDescent="0.25">
      <c r="A240" t="s">
        <v>99</v>
      </c>
      <c r="B240" t="s">
        <v>237</v>
      </c>
      <c r="C240">
        <v>4800</v>
      </c>
      <c r="D240">
        <v>2</v>
      </c>
      <c r="E240">
        <v>2</v>
      </c>
      <c r="F240">
        <v>4700</v>
      </c>
      <c r="G240">
        <v>500</v>
      </c>
      <c r="H240" t="b">
        <v>0</v>
      </c>
      <c r="I240">
        <v>500</v>
      </c>
    </row>
    <row r="241" spans="1:9" x14ac:dyDescent="0.25">
      <c r="A241" t="s">
        <v>99</v>
      </c>
      <c r="B241" t="s">
        <v>238</v>
      </c>
      <c r="C241">
        <v>6500</v>
      </c>
      <c r="D241">
        <v>20</v>
      </c>
      <c r="E241">
        <v>4</v>
      </c>
      <c r="F241">
        <v>5200</v>
      </c>
      <c r="G241">
        <v>500</v>
      </c>
      <c r="H241" t="b">
        <v>0</v>
      </c>
      <c r="I241">
        <v>500</v>
      </c>
    </row>
    <row r="242" spans="1:9" x14ac:dyDescent="0.25">
      <c r="A242" t="s">
        <v>99</v>
      </c>
      <c r="B242" t="s">
        <v>239</v>
      </c>
      <c r="C242">
        <v>3500</v>
      </c>
      <c r="D242">
        <v>5</v>
      </c>
      <c r="E242">
        <v>6</v>
      </c>
      <c r="F242">
        <v>3300</v>
      </c>
      <c r="G242">
        <v>25</v>
      </c>
      <c r="H242" t="b">
        <v>0</v>
      </c>
      <c r="I242">
        <v>25</v>
      </c>
    </row>
    <row r="243" spans="1:9" x14ac:dyDescent="0.25">
      <c r="A243" t="s">
        <v>99</v>
      </c>
      <c r="B243" t="s">
        <v>240</v>
      </c>
      <c r="C243">
        <v>21500</v>
      </c>
      <c r="D243">
        <v>0</v>
      </c>
      <c r="E243">
        <v>4</v>
      </c>
      <c r="F243">
        <v>21500</v>
      </c>
      <c r="G243">
        <v>1000</v>
      </c>
      <c r="H243" t="b">
        <v>0</v>
      </c>
      <c r="I243">
        <v>1</v>
      </c>
    </row>
    <row r="244" spans="1:9" x14ac:dyDescent="0.25">
      <c r="A244" t="s">
        <v>99</v>
      </c>
      <c r="B244" t="s">
        <v>241</v>
      </c>
      <c r="C244">
        <v>10200</v>
      </c>
      <c r="D244">
        <v>7</v>
      </c>
      <c r="E244">
        <v>4</v>
      </c>
      <c r="F244">
        <v>9400</v>
      </c>
      <c r="G244">
        <v>2000</v>
      </c>
      <c r="H244" t="b">
        <v>0</v>
      </c>
      <c r="I244">
        <v>2</v>
      </c>
    </row>
    <row r="245" spans="1:9" x14ac:dyDescent="0.25">
      <c r="A245" t="s">
        <v>99</v>
      </c>
      <c r="B245" t="s">
        <v>242</v>
      </c>
      <c r="C245">
        <v>8500</v>
      </c>
      <c r="D245">
        <v>7</v>
      </c>
      <c r="E245">
        <v>5</v>
      </c>
      <c r="F245">
        <v>7900</v>
      </c>
      <c r="G245">
        <v>500</v>
      </c>
      <c r="H245" t="b">
        <v>0</v>
      </c>
      <c r="I245">
        <v>500</v>
      </c>
    </row>
    <row r="246" spans="1:9" x14ac:dyDescent="0.25">
      <c r="A246" t="s">
        <v>99</v>
      </c>
      <c r="B246" t="s">
        <v>243</v>
      </c>
      <c r="C246">
        <v>7500</v>
      </c>
      <c r="D246">
        <v>0</v>
      </c>
      <c r="E246">
        <v>3</v>
      </c>
      <c r="F246">
        <v>7500</v>
      </c>
      <c r="G246">
        <v>1000</v>
      </c>
      <c r="H246" t="b">
        <v>0</v>
      </c>
      <c r="I246">
        <v>1</v>
      </c>
    </row>
    <row r="247" spans="1:9" x14ac:dyDescent="0.25">
      <c r="A247" t="s">
        <v>99</v>
      </c>
      <c r="B247" t="s">
        <v>244</v>
      </c>
      <c r="C247">
        <v>8000</v>
      </c>
      <c r="D247">
        <v>10</v>
      </c>
      <c r="E247">
        <v>4</v>
      </c>
      <c r="F247">
        <v>7200</v>
      </c>
      <c r="G247">
        <v>500</v>
      </c>
      <c r="H247" t="b">
        <v>0</v>
      </c>
      <c r="I247">
        <v>500</v>
      </c>
    </row>
    <row r="248" spans="1:9" x14ac:dyDescent="0.25">
      <c r="A248" t="s">
        <v>99</v>
      </c>
      <c r="B248" t="s">
        <v>245</v>
      </c>
      <c r="C248">
        <v>10900</v>
      </c>
      <c r="D248">
        <v>10</v>
      </c>
      <c r="E248">
        <v>5</v>
      </c>
      <c r="F248">
        <v>9800</v>
      </c>
      <c r="G248">
        <v>9</v>
      </c>
      <c r="H248" t="b">
        <v>0</v>
      </c>
      <c r="I248">
        <v>9</v>
      </c>
    </row>
    <row r="249" spans="1:9" x14ac:dyDescent="0.25">
      <c r="A249" t="s">
        <v>99</v>
      </c>
      <c r="B249" t="s">
        <v>246</v>
      </c>
      <c r="C249">
        <v>10000</v>
      </c>
      <c r="D249">
        <v>10</v>
      </c>
      <c r="E249">
        <v>6</v>
      </c>
      <c r="F249">
        <v>9000</v>
      </c>
      <c r="G249">
        <v>500</v>
      </c>
      <c r="H249" t="b">
        <v>0</v>
      </c>
      <c r="I249">
        <v>500</v>
      </c>
    </row>
    <row r="250" spans="1:9" x14ac:dyDescent="0.25">
      <c r="A250" t="s">
        <v>99</v>
      </c>
      <c r="B250" t="s">
        <v>164</v>
      </c>
      <c r="C250">
        <v>7400</v>
      </c>
      <c r="D250">
        <v>2</v>
      </c>
      <c r="E250">
        <v>6</v>
      </c>
      <c r="F250">
        <v>7200</v>
      </c>
      <c r="G250">
        <v>100</v>
      </c>
      <c r="H250" t="b">
        <v>0</v>
      </c>
      <c r="I250">
        <v>100</v>
      </c>
    </row>
    <row r="251" spans="1:9" x14ac:dyDescent="0.25">
      <c r="A251" t="s">
        <v>99</v>
      </c>
      <c r="B251" t="s">
        <v>243</v>
      </c>
      <c r="C251">
        <v>37000</v>
      </c>
      <c r="D251">
        <v>10</v>
      </c>
      <c r="E251">
        <v>6</v>
      </c>
      <c r="F251">
        <v>33300</v>
      </c>
      <c r="G251">
        <v>5000</v>
      </c>
      <c r="H251" t="b">
        <v>0</v>
      </c>
      <c r="I251">
        <v>5</v>
      </c>
    </row>
    <row r="252" spans="1:9" x14ac:dyDescent="0.25">
      <c r="A252" t="s">
        <v>99</v>
      </c>
      <c r="B252" t="s">
        <v>247</v>
      </c>
      <c r="C252">
        <v>4200</v>
      </c>
      <c r="D252">
        <v>4</v>
      </c>
      <c r="E252">
        <v>5</v>
      </c>
      <c r="F252">
        <v>4000</v>
      </c>
      <c r="G252">
        <v>50</v>
      </c>
      <c r="H252" t="b">
        <v>0</v>
      </c>
      <c r="I252">
        <v>50</v>
      </c>
    </row>
    <row r="253" spans="1:9" x14ac:dyDescent="0.25">
      <c r="A253" t="s">
        <v>99</v>
      </c>
      <c r="B253" t="s">
        <v>248</v>
      </c>
      <c r="C253">
        <v>32500</v>
      </c>
      <c r="D253">
        <v>9</v>
      </c>
      <c r="E253">
        <v>1</v>
      </c>
      <c r="F253">
        <v>29300</v>
      </c>
      <c r="G253">
        <v>500</v>
      </c>
      <c r="H253" t="b">
        <v>0</v>
      </c>
      <c r="I253">
        <v>500</v>
      </c>
    </row>
    <row r="254" spans="1:9" x14ac:dyDescent="0.25">
      <c r="A254" t="s">
        <v>99</v>
      </c>
      <c r="B254" t="s">
        <v>249</v>
      </c>
      <c r="C254">
        <v>3500</v>
      </c>
      <c r="D254">
        <v>2</v>
      </c>
      <c r="E254">
        <v>6</v>
      </c>
      <c r="F254">
        <v>3400</v>
      </c>
      <c r="G254">
        <v>20</v>
      </c>
      <c r="H254" t="b">
        <v>0</v>
      </c>
      <c r="I254">
        <v>20</v>
      </c>
    </row>
    <row r="255" spans="1:9" x14ac:dyDescent="0.25">
      <c r="A255" t="s">
        <v>99</v>
      </c>
      <c r="B255" t="s">
        <v>250</v>
      </c>
      <c r="C255">
        <v>3000</v>
      </c>
      <c r="D255">
        <v>3</v>
      </c>
      <c r="E255">
        <v>6</v>
      </c>
      <c r="F255">
        <v>2900</v>
      </c>
      <c r="G255">
        <v>50</v>
      </c>
      <c r="H255" t="b">
        <v>0</v>
      </c>
      <c r="I255">
        <v>50</v>
      </c>
    </row>
    <row r="256" spans="1:9" x14ac:dyDescent="0.25">
      <c r="A256" t="s">
        <v>99</v>
      </c>
      <c r="B256" t="s">
        <v>168</v>
      </c>
      <c r="C256">
        <v>69500</v>
      </c>
      <c r="D256">
        <v>32</v>
      </c>
      <c r="E256">
        <v>6</v>
      </c>
      <c r="F256">
        <v>47000</v>
      </c>
      <c r="G256">
        <v>500</v>
      </c>
      <c r="H256" t="b">
        <v>0</v>
      </c>
      <c r="I256">
        <v>500</v>
      </c>
    </row>
    <row r="257" spans="1:9" x14ac:dyDescent="0.25">
      <c r="A257" t="s">
        <v>99</v>
      </c>
      <c r="B257" t="s">
        <v>251</v>
      </c>
      <c r="C257">
        <v>11000</v>
      </c>
      <c r="D257">
        <v>20</v>
      </c>
      <c r="E257">
        <v>6</v>
      </c>
      <c r="F257">
        <v>8800</v>
      </c>
      <c r="G257">
        <v>80</v>
      </c>
      <c r="H257" t="b">
        <v>0</v>
      </c>
      <c r="I257">
        <v>80</v>
      </c>
    </row>
    <row r="258" spans="1:9" x14ac:dyDescent="0.25">
      <c r="A258" t="s">
        <v>99</v>
      </c>
      <c r="B258" t="s">
        <v>252</v>
      </c>
      <c r="C258">
        <v>3300</v>
      </c>
      <c r="D258">
        <v>3</v>
      </c>
      <c r="E258">
        <v>5</v>
      </c>
      <c r="F258">
        <v>3200</v>
      </c>
      <c r="G258">
        <v>50</v>
      </c>
      <c r="H258" t="b">
        <v>0</v>
      </c>
      <c r="I258">
        <v>50</v>
      </c>
    </row>
    <row r="259" spans="1:9" x14ac:dyDescent="0.25">
      <c r="A259" t="s">
        <v>99</v>
      </c>
      <c r="B259" t="s">
        <v>253</v>
      </c>
      <c r="C259">
        <v>4000</v>
      </c>
      <c r="D259">
        <v>5</v>
      </c>
      <c r="E259">
        <v>1</v>
      </c>
      <c r="F259">
        <v>3800</v>
      </c>
      <c r="G259">
        <v>100</v>
      </c>
      <c r="H259" t="b">
        <v>0</v>
      </c>
      <c r="I259">
        <v>100</v>
      </c>
    </row>
    <row r="260" spans="1:9" x14ac:dyDescent="0.25">
      <c r="A260" t="s">
        <v>99</v>
      </c>
      <c r="B260" t="s">
        <v>254</v>
      </c>
      <c r="C260">
        <v>12500</v>
      </c>
      <c r="D260">
        <v>2</v>
      </c>
      <c r="E260">
        <v>6</v>
      </c>
      <c r="F260">
        <v>12200</v>
      </c>
      <c r="G260">
        <v>500</v>
      </c>
      <c r="H260" t="b">
        <v>0</v>
      </c>
      <c r="I260">
        <v>500</v>
      </c>
    </row>
    <row r="261" spans="1:9" x14ac:dyDescent="0.25">
      <c r="A261" t="s">
        <v>99</v>
      </c>
      <c r="B261" t="s">
        <v>255</v>
      </c>
      <c r="C261">
        <v>7900</v>
      </c>
      <c r="D261">
        <v>10</v>
      </c>
      <c r="E261">
        <v>6</v>
      </c>
      <c r="F261">
        <v>7100</v>
      </c>
      <c r="G261">
        <v>200</v>
      </c>
      <c r="H261" t="b">
        <v>0</v>
      </c>
      <c r="I261">
        <v>200</v>
      </c>
    </row>
    <row r="262" spans="1:9" x14ac:dyDescent="0.25">
      <c r="A262" t="s">
        <v>99</v>
      </c>
      <c r="B262" t="s">
        <v>256</v>
      </c>
      <c r="C262">
        <v>6000</v>
      </c>
      <c r="D262">
        <v>0</v>
      </c>
      <c r="E262">
        <v>1</v>
      </c>
      <c r="F262">
        <v>6000</v>
      </c>
      <c r="G262">
        <v>240</v>
      </c>
      <c r="H262" t="b">
        <v>0</v>
      </c>
      <c r="I262">
        <v>240</v>
      </c>
    </row>
    <row r="263" spans="1:9" x14ac:dyDescent="0.25">
      <c r="A263" t="s">
        <v>99</v>
      </c>
      <c r="B263" t="s">
        <v>257</v>
      </c>
      <c r="C263">
        <v>11000</v>
      </c>
      <c r="D263">
        <v>2</v>
      </c>
      <c r="E263">
        <v>6</v>
      </c>
      <c r="F263">
        <v>10700</v>
      </c>
      <c r="G263">
        <v>500</v>
      </c>
      <c r="H263" t="b">
        <v>0</v>
      </c>
      <c r="I263">
        <v>500</v>
      </c>
    </row>
    <row r="264" spans="1:9" x14ac:dyDescent="0.25">
      <c r="A264" t="s">
        <v>99</v>
      </c>
      <c r="B264" t="s">
        <v>258</v>
      </c>
      <c r="C264">
        <v>7000</v>
      </c>
      <c r="D264">
        <v>7</v>
      </c>
      <c r="E264">
        <v>3</v>
      </c>
      <c r="F264">
        <v>6500</v>
      </c>
      <c r="G264">
        <v>100</v>
      </c>
      <c r="H264" t="b">
        <v>0</v>
      </c>
      <c r="I264">
        <v>100</v>
      </c>
    </row>
    <row r="265" spans="1:9" x14ac:dyDescent="0.25">
      <c r="A265" t="s">
        <v>99</v>
      </c>
      <c r="B265" t="s">
        <v>259</v>
      </c>
      <c r="C265">
        <v>2500</v>
      </c>
      <c r="D265">
        <v>0</v>
      </c>
      <c r="E265">
        <v>5</v>
      </c>
      <c r="F265">
        <v>2500</v>
      </c>
      <c r="G265">
        <v>100</v>
      </c>
      <c r="H265" t="b">
        <v>0</v>
      </c>
      <c r="I265">
        <v>100</v>
      </c>
    </row>
    <row r="266" spans="1:9" x14ac:dyDescent="0.25">
      <c r="A266" t="s">
        <v>99</v>
      </c>
      <c r="B266" t="s">
        <v>260</v>
      </c>
      <c r="C266">
        <v>2000</v>
      </c>
      <c r="D266">
        <v>0</v>
      </c>
      <c r="E266">
        <v>2</v>
      </c>
      <c r="F266">
        <v>2000</v>
      </c>
      <c r="G266">
        <v>46</v>
      </c>
      <c r="H266" t="b">
        <v>0</v>
      </c>
      <c r="I266">
        <v>46</v>
      </c>
    </row>
    <row r="267" spans="1:9" x14ac:dyDescent="0.25">
      <c r="A267" t="s">
        <v>99</v>
      </c>
      <c r="B267" t="s">
        <v>261</v>
      </c>
      <c r="C267">
        <v>17500</v>
      </c>
      <c r="D267">
        <v>5</v>
      </c>
      <c r="E267">
        <v>6</v>
      </c>
      <c r="F267">
        <v>16600</v>
      </c>
      <c r="G267">
        <v>200</v>
      </c>
      <c r="H267" t="b">
        <v>0</v>
      </c>
      <c r="I267">
        <v>200</v>
      </c>
    </row>
    <row r="268" spans="1:9" x14ac:dyDescent="0.25">
      <c r="A268" t="s">
        <v>99</v>
      </c>
      <c r="B268" t="s">
        <v>262</v>
      </c>
      <c r="C268">
        <v>1000</v>
      </c>
      <c r="D268">
        <v>0</v>
      </c>
      <c r="E268">
        <v>6</v>
      </c>
      <c r="F268">
        <v>1000</v>
      </c>
      <c r="G268">
        <v>20</v>
      </c>
      <c r="H268" t="b">
        <v>0</v>
      </c>
      <c r="I268">
        <v>20</v>
      </c>
    </row>
    <row r="269" spans="1:9" x14ac:dyDescent="0.25">
      <c r="A269" t="s">
        <v>99</v>
      </c>
      <c r="B269" t="s">
        <v>263</v>
      </c>
      <c r="C269">
        <v>6200</v>
      </c>
      <c r="D269">
        <v>6</v>
      </c>
      <c r="E269">
        <v>6</v>
      </c>
      <c r="F269">
        <v>5800</v>
      </c>
      <c r="G269">
        <v>250</v>
      </c>
      <c r="H269" t="b">
        <v>0</v>
      </c>
      <c r="I269">
        <v>250</v>
      </c>
    </row>
    <row r="270" spans="1:9" x14ac:dyDescent="0.25">
      <c r="A270" t="s">
        <v>99</v>
      </c>
      <c r="B270" t="s">
        <v>264</v>
      </c>
      <c r="C270">
        <v>10000</v>
      </c>
      <c r="D270">
        <v>10</v>
      </c>
      <c r="E270">
        <v>6</v>
      </c>
      <c r="F270">
        <v>9000</v>
      </c>
      <c r="G270">
        <v>50</v>
      </c>
      <c r="H270" t="b">
        <v>0</v>
      </c>
      <c r="I270">
        <v>50</v>
      </c>
    </row>
    <row r="271" spans="1:9" x14ac:dyDescent="0.25">
      <c r="A271" t="s">
        <v>99</v>
      </c>
      <c r="B271" t="s">
        <v>265</v>
      </c>
      <c r="C271">
        <v>6000</v>
      </c>
      <c r="D271">
        <v>10</v>
      </c>
      <c r="E271">
        <v>4</v>
      </c>
      <c r="F271">
        <v>5400</v>
      </c>
      <c r="G271">
        <v>1000</v>
      </c>
      <c r="H271" t="b">
        <v>0</v>
      </c>
      <c r="I271">
        <v>1</v>
      </c>
    </row>
    <row r="272" spans="1:9" x14ac:dyDescent="0.25">
      <c r="A272" t="s">
        <v>99</v>
      </c>
      <c r="B272" t="s">
        <v>266</v>
      </c>
      <c r="C272">
        <v>3300</v>
      </c>
      <c r="D272">
        <v>3</v>
      </c>
      <c r="E272">
        <v>1</v>
      </c>
      <c r="F272">
        <v>3200</v>
      </c>
      <c r="G272">
        <v>50</v>
      </c>
      <c r="H272" t="b">
        <v>0</v>
      </c>
      <c r="I272">
        <v>50</v>
      </c>
    </row>
    <row r="273" spans="1:9" x14ac:dyDescent="0.25">
      <c r="A273" t="s">
        <v>99</v>
      </c>
      <c r="B273" t="s">
        <v>267</v>
      </c>
      <c r="C273">
        <v>4800</v>
      </c>
      <c r="D273">
        <v>6</v>
      </c>
      <c r="E273">
        <v>6</v>
      </c>
      <c r="F273">
        <v>4500</v>
      </c>
      <c r="G273">
        <v>200</v>
      </c>
      <c r="H273" t="b">
        <v>0</v>
      </c>
      <c r="I273">
        <v>200</v>
      </c>
    </row>
    <row r="274" spans="1:9" x14ac:dyDescent="0.25">
      <c r="A274" t="s">
        <v>99</v>
      </c>
      <c r="B274" t="s">
        <v>268</v>
      </c>
      <c r="C274">
        <v>3500</v>
      </c>
      <c r="D274">
        <v>2</v>
      </c>
      <c r="E274">
        <v>6</v>
      </c>
      <c r="F274">
        <v>3400</v>
      </c>
      <c r="G274">
        <v>48</v>
      </c>
      <c r="H274" t="b">
        <v>0</v>
      </c>
      <c r="I274">
        <v>48</v>
      </c>
    </row>
    <row r="275" spans="1:9" x14ac:dyDescent="0.25">
      <c r="A275" t="s">
        <v>99</v>
      </c>
      <c r="B275" t="s">
        <v>269</v>
      </c>
      <c r="C275">
        <v>3000</v>
      </c>
      <c r="D275">
        <v>10</v>
      </c>
      <c r="E275">
        <v>6</v>
      </c>
      <c r="F275">
        <v>2700</v>
      </c>
      <c r="G275">
        <v>200</v>
      </c>
      <c r="H275" t="b">
        <v>0</v>
      </c>
      <c r="I275">
        <v>200</v>
      </c>
    </row>
    <row r="276" spans="1:9" x14ac:dyDescent="0.25">
      <c r="A276" t="s">
        <v>99</v>
      </c>
      <c r="B276" t="s">
        <v>270</v>
      </c>
      <c r="C276">
        <v>25500</v>
      </c>
      <c r="D276">
        <v>6</v>
      </c>
      <c r="E276">
        <v>2</v>
      </c>
      <c r="F276">
        <v>23900</v>
      </c>
      <c r="G276">
        <v>1000</v>
      </c>
      <c r="H276" t="b">
        <v>0</v>
      </c>
      <c r="I276">
        <v>1</v>
      </c>
    </row>
    <row r="277" spans="1:9" x14ac:dyDescent="0.25">
      <c r="A277" t="s">
        <v>99</v>
      </c>
      <c r="B277" t="s">
        <v>271</v>
      </c>
      <c r="C277">
        <v>3100</v>
      </c>
      <c r="D277">
        <v>3</v>
      </c>
      <c r="E277">
        <v>6</v>
      </c>
      <c r="F277">
        <v>3000</v>
      </c>
      <c r="G277">
        <v>50</v>
      </c>
      <c r="H277" t="b">
        <v>0</v>
      </c>
      <c r="I277">
        <v>50</v>
      </c>
    </row>
    <row r="278" spans="1:9" x14ac:dyDescent="0.25">
      <c r="A278" t="s">
        <v>99</v>
      </c>
      <c r="B278" t="s">
        <v>272</v>
      </c>
      <c r="C278">
        <v>5000</v>
      </c>
      <c r="D278">
        <v>10</v>
      </c>
      <c r="E278">
        <v>2</v>
      </c>
      <c r="F278">
        <v>4500</v>
      </c>
      <c r="G278">
        <v>70</v>
      </c>
      <c r="H278" t="b">
        <v>0</v>
      </c>
      <c r="I278">
        <v>70</v>
      </c>
    </row>
    <row r="279" spans="1:9" x14ac:dyDescent="0.25">
      <c r="A279" t="s">
        <v>99</v>
      </c>
      <c r="B279" t="s">
        <v>273</v>
      </c>
      <c r="C279">
        <v>1000</v>
      </c>
      <c r="D279">
        <v>0</v>
      </c>
      <c r="E279">
        <v>2</v>
      </c>
      <c r="F279">
        <v>1000</v>
      </c>
      <c r="G279">
        <v>20</v>
      </c>
      <c r="H279" t="b">
        <v>0</v>
      </c>
      <c r="I279">
        <v>20</v>
      </c>
    </row>
    <row r="280" spans="1:9" x14ac:dyDescent="0.25">
      <c r="A280" t="s">
        <v>99</v>
      </c>
      <c r="B280" t="s">
        <v>274</v>
      </c>
      <c r="C280">
        <v>22000</v>
      </c>
      <c r="D280">
        <v>50</v>
      </c>
      <c r="E280">
        <v>6</v>
      </c>
      <c r="F280">
        <v>11000</v>
      </c>
      <c r="G280">
        <v>200</v>
      </c>
      <c r="H280" t="b">
        <v>0</v>
      </c>
      <c r="I280">
        <v>200</v>
      </c>
    </row>
    <row r="281" spans="1:9" x14ac:dyDescent="0.25">
      <c r="A281" t="s">
        <v>99</v>
      </c>
      <c r="B281" t="s">
        <v>154</v>
      </c>
      <c r="C281">
        <v>15800</v>
      </c>
      <c r="D281">
        <v>10</v>
      </c>
      <c r="E281">
        <v>6</v>
      </c>
      <c r="F281">
        <v>14200</v>
      </c>
      <c r="G281">
        <v>200</v>
      </c>
      <c r="H281" t="b">
        <v>0</v>
      </c>
      <c r="I281">
        <v>200</v>
      </c>
    </row>
    <row r="282" spans="1:9" x14ac:dyDescent="0.25">
      <c r="A282" t="s">
        <v>99</v>
      </c>
      <c r="B282" t="s">
        <v>275</v>
      </c>
      <c r="C282">
        <v>7000</v>
      </c>
      <c r="D282">
        <v>7</v>
      </c>
      <c r="E282">
        <v>6</v>
      </c>
      <c r="F282">
        <v>6500</v>
      </c>
      <c r="G282">
        <v>500</v>
      </c>
      <c r="H282" t="b">
        <v>0</v>
      </c>
      <c r="I282">
        <v>500</v>
      </c>
    </row>
    <row r="283" spans="1:9" x14ac:dyDescent="0.25">
      <c r="A283" t="s">
        <v>99</v>
      </c>
      <c r="B283" t="s">
        <v>276</v>
      </c>
      <c r="C283">
        <v>10000</v>
      </c>
      <c r="D283">
        <v>0</v>
      </c>
      <c r="E283">
        <v>6</v>
      </c>
      <c r="F283">
        <v>10000</v>
      </c>
      <c r="G283">
        <v>100</v>
      </c>
      <c r="H283" t="b">
        <v>0</v>
      </c>
      <c r="I283">
        <v>100</v>
      </c>
    </row>
    <row r="284" spans="1:9" x14ac:dyDescent="0.25">
      <c r="A284" t="s">
        <v>99</v>
      </c>
      <c r="B284" t="s">
        <v>277</v>
      </c>
      <c r="C284">
        <v>15900</v>
      </c>
      <c r="D284">
        <v>9</v>
      </c>
      <c r="E284">
        <v>1</v>
      </c>
      <c r="F284">
        <v>14400</v>
      </c>
      <c r="G284">
        <v>50</v>
      </c>
      <c r="H284" t="b">
        <v>0</v>
      </c>
      <c r="I284">
        <v>50</v>
      </c>
    </row>
    <row r="285" spans="1:9" x14ac:dyDescent="0.25">
      <c r="A285" t="s">
        <v>99</v>
      </c>
      <c r="B285" t="s">
        <v>278</v>
      </c>
      <c r="C285">
        <v>6000</v>
      </c>
      <c r="D285">
        <v>0</v>
      </c>
      <c r="E285">
        <v>3</v>
      </c>
      <c r="F285">
        <v>6000</v>
      </c>
      <c r="G285">
        <v>1000</v>
      </c>
      <c r="H285" t="b">
        <v>0</v>
      </c>
      <c r="I285">
        <v>1</v>
      </c>
    </row>
    <row r="286" spans="1:9" x14ac:dyDescent="0.25">
      <c r="A286" t="s">
        <v>99</v>
      </c>
      <c r="B286" t="s">
        <v>279</v>
      </c>
      <c r="C286">
        <v>2800</v>
      </c>
      <c r="D286">
        <v>10</v>
      </c>
      <c r="E286">
        <v>1</v>
      </c>
      <c r="F286">
        <v>2500</v>
      </c>
      <c r="G286">
        <v>65</v>
      </c>
      <c r="H286" t="b">
        <v>0</v>
      </c>
      <c r="I286">
        <v>65</v>
      </c>
    </row>
    <row r="287" spans="1:9" x14ac:dyDescent="0.25">
      <c r="A287" t="s">
        <v>99</v>
      </c>
      <c r="B287" t="s">
        <v>280</v>
      </c>
      <c r="C287">
        <v>9500</v>
      </c>
      <c r="D287">
        <v>0</v>
      </c>
      <c r="E287">
        <v>6</v>
      </c>
      <c r="F287">
        <v>9500</v>
      </c>
      <c r="G287">
        <v>1000</v>
      </c>
      <c r="H287" t="b">
        <v>0</v>
      </c>
      <c r="I287">
        <v>1</v>
      </c>
    </row>
    <row r="288" spans="1:9" x14ac:dyDescent="0.25">
      <c r="A288" t="s">
        <v>99</v>
      </c>
      <c r="B288" t="s">
        <v>281</v>
      </c>
      <c r="C288">
        <v>36500</v>
      </c>
      <c r="D288">
        <v>29</v>
      </c>
      <c r="E288">
        <v>2</v>
      </c>
      <c r="F288">
        <v>25600</v>
      </c>
      <c r="G288">
        <v>200</v>
      </c>
      <c r="H288" t="b">
        <v>0</v>
      </c>
      <c r="I288">
        <v>200</v>
      </c>
    </row>
    <row r="289" spans="1:9" x14ac:dyDescent="0.25">
      <c r="A289" t="s">
        <v>99</v>
      </c>
      <c r="B289" t="s">
        <v>282</v>
      </c>
      <c r="C289">
        <v>3500</v>
      </c>
      <c r="D289">
        <v>2</v>
      </c>
      <c r="E289">
        <v>6</v>
      </c>
      <c r="F289">
        <v>3400</v>
      </c>
      <c r="G289">
        <v>500</v>
      </c>
      <c r="H289" t="b">
        <v>0</v>
      </c>
      <c r="I289">
        <v>500</v>
      </c>
    </row>
    <row r="290" spans="1:9" x14ac:dyDescent="0.25">
      <c r="A290" t="s">
        <v>99</v>
      </c>
      <c r="B290" t="s">
        <v>283</v>
      </c>
      <c r="C290">
        <v>33000</v>
      </c>
      <c r="D290">
        <v>10</v>
      </c>
      <c r="E290">
        <v>5</v>
      </c>
      <c r="F290">
        <v>29400</v>
      </c>
      <c r="G290">
        <v>1000</v>
      </c>
      <c r="H290" t="b">
        <v>0</v>
      </c>
      <c r="I290">
        <v>1</v>
      </c>
    </row>
    <row r="291" spans="1:9" x14ac:dyDescent="0.25">
      <c r="A291" t="s">
        <v>99</v>
      </c>
      <c r="B291" t="s">
        <v>284</v>
      </c>
      <c r="C291">
        <v>9000</v>
      </c>
      <c r="D291">
        <v>10</v>
      </c>
      <c r="E291">
        <v>6</v>
      </c>
      <c r="F291">
        <v>8100</v>
      </c>
      <c r="G291">
        <v>500</v>
      </c>
      <c r="H291" t="b">
        <v>0</v>
      </c>
      <c r="I291">
        <v>500</v>
      </c>
    </row>
    <row r="292" spans="1:9" x14ac:dyDescent="0.25">
      <c r="A292" t="s">
        <v>99</v>
      </c>
      <c r="B292" t="s">
        <v>285</v>
      </c>
      <c r="C292">
        <v>12000</v>
      </c>
      <c r="D292">
        <v>10</v>
      </c>
      <c r="E292">
        <v>6</v>
      </c>
      <c r="F292">
        <v>10800</v>
      </c>
      <c r="G292">
        <v>150</v>
      </c>
      <c r="H292" t="b">
        <v>0</v>
      </c>
      <c r="I292">
        <v>150</v>
      </c>
    </row>
    <row r="293" spans="1:9" x14ac:dyDescent="0.25">
      <c r="A293" t="s">
        <v>99</v>
      </c>
      <c r="B293" t="s">
        <v>286</v>
      </c>
      <c r="C293">
        <v>10000</v>
      </c>
      <c r="D293">
        <v>10</v>
      </c>
      <c r="E293">
        <v>5</v>
      </c>
      <c r="F293">
        <v>9000</v>
      </c>
      <c r="G293">
        <v>100</v>
      </c>
      <c r="H293" t="b">
        <v>0</v>
      </c>
      <c r="I293">
        <v>100</v>
      </c>
    </row>
    <row r="294" spans="1:9" x14ac:dyDescent="0.25">
      <c r="A294" t="s">
        <v>99</v>
      </c>
      <c r="B294" t="s">
        <v>287</v>
      </c>
      <c r="C294">
        <v>13000</v>
      </c>
      <c r="D294">
        <v>7</v>
      </c>
      <c r="E294">
        <v>6</v>
      </c>
      <c r="F294">
        <v>12000</v>
      </c>
      <c r="G294">
        <v>500</v>
      </c>
      <c r="H294" t="b">
        <v>0</v>
      </c>
      <c r="I294">
        <v>500</v>
      </c>
    </row>
    <row r="295" spans="1:9" x14ac:dyDescent="0.25">
      <c r="A295" t="s">
        <v>99</v>
      </c>
      <c r="B295" t="s">
        <v>288</v>
      </c>
      <c r="C295">
        <v>6500</v>
      </c>
      <c r="D295">
        <v>6</v>
      </c>
      <c r="E295">
        <v>3</v>
      </c>
      <c r="F295">
        <v>6100</v>
      </c>
      <c r="G295">
        <v>110</v>
      </c>
      <c r="H295" t="b">
        <v>0</v>
      </c>
      <c r="I295">
        <v>100</v>
      </c>
    </row>
    <row r="296" spans="1:9" x14ac:dyDescent="0.25">
      <c r="A296" t="s">
        <v>99</v>
      </c>
      <c r="B296" t="s">
        <v>289</v>
      </c>
      <c r="C296">
        <v>1000</v>
      </c>
      <c r="D296">
        <v>0</v>
      </c>
      <c r="E296">
        <v>2</v>
      </c>
      <c r="F296">
        <v>1000</v>
      </c>
      <c r="G296">
        <v>20</v>
      </c>
      <c r="H296" t="b">
        <v>0</v>
      </c>
      <c r="I296">
        <v>20</v>
      </c>
    </row>
    <row r="297" spans="1:9" x14ac:dyDescent="0.25">
      <c r="A297" t="s">
        <v>99</v>
      </c>
      <c r="B297" t="s">
        <v>290</v>
      </c>
      <c r="C297">
        <v>22000</v>
      </c>
      <c r="D297">
        <v>7</v>
      </c>
      <c r="E297">
        <v>3</v>
      </c>
      <c r="F297">
        <v>20400</v>
      </c>
      <c r="G297">
        <v>500</v>
      </c>
      <c r="H297" t="b">
        <v>0</v>
      </c>
      <c r="I297">
        <v>500</v>
      </c>
    </row>
    <row r="298" spans="1:9" x14ac:dyDescent="0.25">
      <c r="A298" t="s">
        <v>99</v>
      </c>
      <c r="B298" t="s">
        <v>279</v>
      </c>
      <c r="C298">
        <v>2800</v>
      </c>
      <c r="D298">
        <v>17</v>
      </c>
      <c r="E298">
        <v>3</v>
      </c>
      <c r="F298">
        <v>2300</v>
      </c>
      <c r="G298">
        <v>65</v>
      </c>
      <c r="H298" t="b">
        <v>0</v>
      </c>
      <c r="I298">
        <v>65</v>
      </c>
    </row>
    <row r="299" spans="1:9" x14ac:dyDescent="0.25">
      <c r="A299" t="s">
        <v>99</v>
      </c>
      <c r="B299" t="s">
        <v>291</v>
      </c>
      <c r="C299">
        <v>5500</v>
      </c>
      <c r="D299">
        <v>9</v>
      </c>
      <c r="E299">
        <v>2</v>
      </c>
      <c r="F299">
        <v>5000</v>
      </c>
      <c r="G299">
        <v>50</v>
      </c>
      <c r="H299" t="b">
        <v>0</v>
      </c>
      <c r="I299">
        <v>50</v>
      </c>
    </row>
    <row r="300" spans="1:9" x14ac:dyDescent="0.25">
      <c r="A300" t="s">
        <v>99</v>
      </c>
      <c r="B300" t="s">
        <v>292</v>
      </c>
      <c r="C300">
        <v>4400</v>
      </c>
      <c r="D300">
        <v>0</v>
      </c>
      <c r="E300">
        <v>4</v>
      </c>
      <c r="F300">
        <v>4400</v>
      </c>
      <c r="G300">
        <v>60</v>
      </c>
      <c r="H300" t="b">
        <v>0</v>
      </c>
      <c r="I300">
        <v>60</v>
      </c>
    </row>
    <row r="301" spans="1:9" x14ac:dyDescent="0.25">
      <c r="A301" t="s">
        <v>99</v>
      </c>
      <c r="B301" t="s">
        <v>293</v>
      </c>
      <c r="C301">
        <v>7000</v>
      </c>
      <c r="D301">
        <v>10</v>
      </c>
      <c r="E301">
        <v>3</v>
      </c>
      <c r="F301">
        <v>6300</v>
      </c>
      <c r="G301">
        <v>405</v>
      </c>
      <c r="H301" t="b">
        <v>0</v>
      </c>
      <c r="I301">
        <v>405</v>
      </c>
    </row>
    <row r="302" spans="1:9" x14ac:dyDescent="0.25">
      <c r="A302" t="s">
        <v>99</v>
      </c>
      <c r="B302" t="s">
        <v>294</v>
      </c>
      <c r="C302">
        <v>7400</v>
      </c>
      <c r="D302">
        <v>9</v>
      </c>
      <c r="E302">
        <v>3</v>
      </c>
      <c r="F302">
        <v>6700</v>
      </c>
      <c r="G302">
        <v>100</v>
      </c>
      <c r="H302" t="b">
        <v>0</v>
      </c>
      <c r="I302">
        <v>100</v>
      </c>
    </row>
    <row r="303" spans="1:9" x14ac:dyDescent="0.25">
      <c r="A303" t="s">
        <v>99</v>
      </c>
      <c r="B303" t="s">
        <v>295</v>
      </c>
      <c r="C303">
        <v>29500</v>
      </c>
      <c r="D303">
        <v>16</v>
      </c>
      <c r="E303">
        <v>6</v>
      </c>
      <c r="F303">
        <v>24500</v>
      </c>
      <c r="G303">
        <v>5000</v>
      </c>
      <c r="H303" t="b">
        <v>0</v>
      </c>
      <c r="I303">
        <v>5</v>
      </c>
    </row>
    <row r="304" spans="1:9" x14ac:dyDescent="0.25">
      <c r="A304" t="s">
        <v>99</v>
      </c>
      <c r="B304" t="s">
        <v>296</v>
      </c>
      <c r="C304">
        <v>5000</v>
      </c>
      <c r="D304">
        <v>2</v>
      </c>
      <c r="E304">
        <v>6</v>
      </c>
      <c r="F304">
        <v>4900</v>
      </c>
      <c r="G304">
        <v>200</v>
      </c>
      <c r="H304" t="b">
        <v>0</v>
      </c>
      <c r="I304">
        <v>200</v>
      </c>
    </row>
    <row r="305" spans="1:9" x14ac:dyDescent="0.25">
      <c r="A305" t="s">
        <v>99</v>
      </c>
      <c r="B305" t="s">
        <v>297</v>
      </c>
      <c r="C305">
        <v>4900</v>
      </c>
      <c r="D305">
        <v>8</v>
      </c>
      <c r="E305">
        <v>6</v>
      </c>
      <c r="F305">
        <v>4500</v>
      </c>
      <c r="G305">
        <v>200</v>
      </c>
      <c r="H305" t="b">
        <v>0</v>
      </c>
      <c r="I305">
        <v>200</v>
      </c>
    </row>
    <row r="306" spans="1:9" x14ac:dyDescent="0.25">
      <c r="A306" t="s">
        <v>99</v>
      </c>
      <c r="B306" t="s">
        <v>298</v>
      </c>
      <c r="C306">
        <v>7500</v>
      </c>
      <c r="D306">
        <v>17</v>
      </c>
      <c r="E306">
        <v>6</v>
      </c>
      <c r="F306">
        <v>6200</v>
      </c>
      <c r="G306">
        <v>50</v>
      </c>
      <c r="H306" t="b">
        <v>0</v>
      </c>
      <c r="I306">
        <v>50</v>
      </c>
    </row>
    <row r="307" spans="1:9" x14ac:dyDescent="0.25">
      <c r="A307" t="s">
        <v>99</v>
      </c>
      <c r="B307" t="s">
        <v>299</v>
      </c>
      <c r="C307">
        <v>9600</v>
      </c>
      <c r="D307">
        <v>15</v>
      </c>
      <c r="E307">
        <v>6</v>
      </c>
      <c r="F307">
        <v>8100</v>
      </c>
      <c r="G307">
        <v>280</v>
      </c>
      <c r="H307" t="b">
        <v>0</v>
      </c>
      <c r="I307">
        <v>280</v>
      </c>
    </row>
    <row r="308" spans="1:9" x14ac:dyDescent="0.25">
      <c r="A308" t="s">
        <v>99</v>
      </c>
      <c r="B308" t="s">
        <v>300</v>
      </c>
      <c r="C308">
        <v>4000</v>
      </c>
      <c r="D308">
        <v>5</v>
      </c>
      <c r="E308">
        <v>6</v>
      </c>
      <c r="F308">
        <v>3800</v>
      </c>
      <c r="G308">
        <v>50</v>
      </c>
      <c r="H308" t="b">
        <v>0</v>
      </c>
      <c r="I308">
        <v>50</v>
      </c>
    </row>
    <row r="309" spans="1:9" x14ac:dyDescent="0.25">
      <c r="A309" t="s">
        <v>99</v>
      </c>
      <c r="B309" t="s">
        <v>301</v>
      </c>
      <c r="C309">
        <v>3500</v>
      </c>
      <c r="D309">
        <v>2</v>
      </c>
      <c r="E309">
        <v>6</v>
      </c>
      <c r="F309">
        <v>3400</v>
      </c>
      <c r="G309">
        <v>100</v>
      </c>
      <c r="H309" t="b">
        <v>0</v>
      </c>
      <c r="I309">
        <v>100</v>
      </c>
    </row>
    <row r="310" spans="1:9" x14ac:dyDescent="0.25">
      <c r="A310" t="s">
        <v>99</v>
      </c>
      <c r="B310" t="s">
        <v>302</v>
      </c>
      <c r="C310">
        <v>19000</v>
      </c>
      <c r="D310">
        <v>0</v>
      </c>
      <c r="E310">
        <v>4</v>
      </c>
      <c r="F310">
        <v>19000</v>
      </c>
      <c r="G310">
        <v>500</v>
      </c>
      <c r="H310" t="b">
        <v>0</v>
      </c>
      <c r="I310">
        <v>500</v>
      </c>
    </row>
    <row r="311" spans="1:9" x14ac:dyDescent="0.25">
      <c r="A311" t="s">
        <v>99</v>
      </c>
      <c r="B311" t="s">
        <v>303</v>
      </c>
      <c r="C311">
        <v>4000</v>
      </c>
      <c r="D311">
        <v>2</v>
      </c>
      <c r="E311">
        <v>6</v>
      </c>
      <c r="F311">
        <v>3900</v>
      </c>
      <c r="G311">
        <v>50</v>
      </c>
      <c r="H311" t="b">
        <v>0</v>
      </c>
      <c r="I311">
        <v>50</v>
      </c>
    </row>
    <row r="312" spans="1:9" x14ac:dyDescent="0.25">
      <c r="A312" t="s">
        <v>99</v>
      </c>
      <c r="B312" t="s">
        <v>304</v>
      </c>
      <c r="C312">
        <v>6000</v>
      </c>
      <c r="D312">
        <v>15</v>
      </c>
      <c r="E312">
        <v>6</v>
      </c>
      <c r="F312">
        <v>5100</v>
      </c>
      <c r="G312">
        <v>50</v>
      </c>
      <c r="H312" t="b">
        <v>0</v>
      </c>
      <c r="I312">
        <v>50</v>
      </c>
    </row>
    <row r="313" spans="1:9" x14ac:dyDescent="0.25">
      <c r="A313" t="s">
        <v>99</v>
      </c>
      <c r="B313" t="s">
        <v>305</v>
      </c>
      <c r="C313">
        <v>9500</v>
      </c>
      <c r="D313">
        <v>0</v>
      </c>
      <c r="E313">
        <v>6</v>
      </c>
      <c r="F313">
        <v>9500</v>
      </c>
      <c r="G313">
        <v>500</v>
      </c>
      <c r="H313" t="b">
        <v>0</v>
      </c>
      <c r="I313">
        <v>500</v>
      </c>
    </row>
    <row r="314" spans="1:9" x14ac:dyDescent="0.25">
      <c r="A314" t="s">
        <v>99</v>
      </c>
      <c r="B314" t="s">
        <v>306</v>
      </c>
      <c r="C314">
        <v>4600</v>
      </c>
      <c r="D314">
        <v>0</v>
      </c>
      <c r="E314">
        <v>6</v>
      </c>
      <c r="F314">
        <v>4600</v>
      </c>
      <c r="G314">
        <v>54</v>
      </c>
      <c r="H314" t="b">
        <v>0</v>
      </c>
      <c r="I314">
        <v>54</v>
      </c>
    </row>
    <row r="315" spans="1:9" x14ac:dyDescent="0.25">
      <c r="A315" t="s">
        <v>99</v>
      </c>
      <c r="B315" t="s">
        <v>307</v>
      </c>
      <c r="C315">
        <v>14200</v>
      </c>
      <c r="D315">
        <v>9</v>
      </c>
      <c r="E315">
        <v>3</v>
      </c>
      <c r="F315">
        <v>12800</v>
      </c>
      <c r="G315">
        <v>500</v>
      </c>
      <c r="H315" t="b">
        <v>0</v>
      </c>
      <c r="I315">
        <v>500</v>
      </c>
    </row>
    <row r="316" spans="1:9" x14ac:dyDescent="0.25">
      <c r="A316" t="s">
        <v>99</v>
      </c>
      <c r="B316" t="s">
        <v>308</v>
      </c>
      <c r="C316">
        <v>30000</v>
      </c>
      <c r="D316">
        <v>10</v>
      </c>
      <c r="E316">
        <v>3</v>
      </c>
      <c r="F316">
        <v>27000</v>
      </c>
      <c r="G316">
        <v>42</v>
      </c>
      <c r="H316" t="b">
        <v>0</v>
      </c>
      <c r="I316">
        <v>42</v>
      </c>
    </row>
    <row r="317" spans="1:9" x14ac:dyDescent="0.25">
      <c r="A317" t="s">
        <v>99</v>
      </c>
      <c r="B317" t="s">
        <v>309</v>
      </c>
      <c r="C317">
        <v>3700</v>
      </c>
      <c r="D317">
        <v>2</v>
      </c>
      <c r="E317">
        <v>6</v>
      </c>
      <c r="F317">
        <v>3600</v>
      </c>
      <c r="G317">
        <v>100</v>
      </c>
      <c r="H317" t="b">
        <v>0</v>
      </c>
      <c r="I317">
        <v>100</v>
      </c>
    </row>
    <row r="318" spans="1:9" x14ac:dyDescent="0.25">
      <c r="A318" t="s">
        <v>99</v>
      </c>
      <c r="B318" t="s">
        <v>310</v>
      </c>
      <c r="C318">
        <v>14500</v>
      </c>
      <c r="D318">
        <v>0</v>
      </c>
      <c r="E318">
        <v>6</v>
      </c>
      <c r="F318">
        <v>14500</v>
      </c>
      <c r="G318">
        <v>500</v>
      </c>
      <c r="H318" t="b">
        <v>0</v>
      </c>
      <c r="I318">
        <v>500</v>
      </c>
    </row>
    <row r="319" spans="1:9" x14ac:dyDescent="0.25">
      <c r="A319" t="s">
        <v>99</v>
      </c>
      <c r="B319" t="s">
        <v>311</v>
      </c>
      <c r="C319">
        <v>3500</v>
      </c>
      <c r="D319">
        <v>2</v>
      </c>
      <c r="E319">
        <v>6</v>
      </c>
      <c r="F319">
        <v>3400</v>
      </c>
      <c r="G319">
        <v>500</v>
      </c>
      <c r="H319" t="b">
        <v>0</v>
      </c>
      <c r="I319">
        <v>500</v>
      </c>
    </row>
    <row r="320" spans="1:9" x14ac:dyDescent="0.25">
      <c r="A320" t="s">
        <v>99</v>
      </c>
      <c r="B320" t="s">
        <v>312</v>
      </c>
      <c r="C320">
        <v>20500</v>
      </c>
      <c r="D320">
        <v>5</v>
      </c>
      <c r="E320">
        <v>1</v>
      </c>
      <c r="F320">
        <v>19400</v>
      </c>
      <c r="G320">
        <v>250</v>
      </c>
      <c r="H320" t="b">
        <v>0</v>
      </c>
      <c r="I320">
        <v>250</v>
      </c>
    </row>
    <row r="321" spans="1:9" x14ac:dyDescent="0.25">
      <c r="A321" t="s">
        <v>99</v>
      </c>
      <c r="B321" t="s">
        <v>313</v>
      </c>
      <c r="C321">
        <v>9900</v>
      </c>
      <c r="D321">
        <v>0</v>
      </c>
      <c r="E321">
        <v>6</v>
      </c>
      <c r="F321">
        <v>9900</v>
      </c>
      <c r="G321">
        <v>75</v>
      </c>
      <c r="H321" t="b">
        <v>0</v>
      </c>
      <c r="I321">
        <v>75</v>
      </c>
    </row>
    <row r="322" spans="1:9" x14ac:dyDescent="0.25">
      <c r="A322" t="s">
        <v>99</v>
      </c>
      <c r="B322" t="s">
        <v>139</v>
      </c>
      <c r="C322">
        <v>19500</v>
      </c>
      <c r="D322">
        <v>12</v>
      </c>
      <c r="E322">
        <v>2</v>
      </c>
      <c r="F322">
        <v>17100</v>
      </c>
      <c r="G322">
        <v>500</v>
      </c>
      <c r="H322" t="b">
        <v>0</v>
      </c>
      <c r="I322">
        <v>500</v>
      </c>
    </row>
    <row r="323" spans="1:9" x14ac:dyDescent="0.25">
      <c r="A323" t="s">
        <v>99</v>
      </c>
      <c r="B323" t="s">
        <v>314</v>
      </c>
      <c r="C323">
        <v>8500</v>
      </c>
      <c r="D323">
        <v>9</v>
      </c>
      <c r="E323">
        <v>5</v>
      </c>
      <c r="F323">
        <v>7700</v>
      </c>
      <c r="G323">
        <v>500</v>
      </c>
      <c r="H323" t="b">
        <v>0</v>
      </c>
      <c r="I323">
        <v>500</v>
      </c>
    </row>
    <row r="324" spans="1:9" x14ac:dyDescent="0.25">
      <c r="A324" t="s">
        <v>99</v>
      </c>
      <c r="B324" t="s">
        <v>214</v>
      </c>
      <c r="C324">
        <v>2200</v>
      </c>
      <c r="D324">
        <v>0</v>
      </c>
      <c r="E324">
        <v>6</v>
      </c>
      <c r="F324">
        <v>2200</v>
      </c>
      <c r="G324">
        <v>50</v>
      </c>
      <c r="H324" t="b">
        <v>0</v>
      </c>
      <c r="I324">
        <v>50</v>
      </c>
    </row>
    <row r="325" spans="1:9" x14ac:dyDescent="0.25">
      <c r="A325" t="s">
        <v>99</v>
      </c>
      <c r="B325" t="s">
        <v>315</v>
      </c>
      <c r="C325">
        <v>6500</v>
      </c>
      <c r="D325">
        <v>13</v>
      </c>
      <c r="E325">
        <v>6</v>
      </c>
      <c r="F325">
        <v>5600</v>
      </c>
      <c r="G325">
        <v>1000</v>
      </c>
      <c r="H325" t="b">
        <v>0</v>
      </c>
      <c r="I325">
        <v>1</v>
      </c>
    </row>
    <row r="326" spans="1:9" x14ac:dyDescent="0.25">
      <c r="A326" t="s">
        <v>99</v>
      </c>
      <c r="B326" t="s">
        <v>316</v>
      </c>
      <c r="C326">
        <v>4500</v>
      </c>
      <c r="D326">
        <v>2</v>
      </c>
      <c r="E326">
        <v>6</v>
      </c>
      <c r="F326">
        <v>4400</v>
      </c>
      <c r="G326">
        <v>90</v>
      </c>
      <c r="H326" t="b">
        <v>0</v>
      </c>
      <c r="I326">
        <v>90</v>
      </c>
    </row>
    <row r="327" spans="1:9" x14ac:dyDescent="0.25">
      <c r="A327" t="s">
        <v>99</v>
      </c>
      <c r="B327" t="s">
        <v>317</v>
      </c>
      <c r="C327">
        <v>4500</v>
      </c>
      <c r="D327">
        <v>2</v>
      </c>
      <c r="E327">
        <v>6</v>
      </c>
      <c r="F327">
        <v>4400</v>
      </c>
      <c r="G327">
        <v>90</v>
      </c>
      <c r="H327" t="b">
        <v>0</v>
      </c>
      <c r="I327">
        <v>90</v>
      </c>
    </row>
    <row r="328" spans="1:9" x14ac:dyDescent="0.25">
      <c r="A328" t="s">
        <v>99</v>
      </c>
      <c r="B328" t="s">
        <v>318</v>
      </c>
      <c r="C328">
        <v>7000</v>
      </c>
      <c r="D328">
        <v>10</v>
      </c>
      <c r="E328">
        <v>4</v>
      </c>
      <c r="F328">
        <v>6300</v>
      </c>
      <c r="G328">
        <v>500</v>
      </c>
      <c r="H328" t="b">
        <v>0</v>
      </c>
      <c r="I328">
        <v>500</v>
      </c>
    </row>
    <row r="329" spans="1:9" x14ac:dyDescent="0.25">
      <c r="A329" t="s">
        <v>99</v>
      </c>
      <c r="B329" t="s">
        <v>169</v>
      </c>
      <c r="C329">
        <v>5000</v>
      </c>
      <c r="D329">
        <v>12</v>
      </c>
      <c r="E329">
        <v>2</v>
      </c>
      <c r="F329">
        <v>4400</v>
      </c>
      <c r="G329">
        <v>100</v>
      </c>
      <c r="H329" t="b">
        <v>0</v>
      </c>
      <c r="I329">
        <v>100</v>
      </c>
    </row>
    <row r="330" spans="1:9" x14ac:dyDescent="0.25">
      <c r="A330" t="s">
        <v>99</v>
      </c>
      <c r="B330" t="s">
        <v>319</v>
      </c>
      <c r="C330">
        <v>47000</v>
      </c>
      <c r="D330">
        <v>21</v>
      </c>
      <c r="E330">
        <v>5</v>
      </c>
      <c r="F330">
        <v>37100</v>
      </c>
      <c r="G330">
        <v>250</v>
      </c>
      <c r="H330" t="b">
        <v>0</v>
      </c>
      <c r="I330">
        <v>250</v>
      </c>
    </row>
    <row r="331" spans="1:9" x14ac:dyDescent="0.25">
      <c r="A331" t="s">
        <v>99</v>
      </c>
      <c r="B331" t="s">
        <v>320</v>
      </c>
      <c r="C331">
        <v>5000</v>
      </c>
      <c r="D331">
        <v>6</v>
      </c>
      <c r="E331">
        <v>3</v>
      </c>
      <c r="F331">
        <v>4700</v>
      </c>
      <c r="G331">
        <v>400</v>
      </c>
      <c r="H331" t="b">
        <v>0</v>
      </c>
      <c r="I331">
        <v>400</v>
      </c>
    </row>
    <row r="332" spans="1:9" x14ac:dyDescent="0.25">
      <c r="A332" t="s">
        <v>99</v>
      </c>
      <c r="B332" t="s">
        <v>321</v>
      </c>
      <c r="C332">
        <v>4000</v>
      </c>
      <c r="D332">
        <v>10</v>
      </c>
      <c r="E332">
        <v>4</v>
      </c>
      <c r="F332">
        <v>3600</v>
      </c>
      <c r="G332">
        <v>500</v>
      </c>
      <c r="H332" t="b">
        <v>0</v>
      </c>
      <c r="I332">
        <v>500</v>
      </c>
    </row>
    <row r="333" spans="1:9" x14ac:dyDescent="0.25">
      <c r="A333" t="s">
        <v>99</v>
      </c>
      <c r="B333" t="s">
        <v>322</v>
      </c>
      <c r="C333">
        <v>9500</v>
      </c>
      <c r="D333">
        <v>0</v>
      </c>
      <c r="E333">
        <v>4</v>
      </c>
      <c r="F333">
        <v>9500</v>
      </c>
      <c r="G333">
        <v>200</v>
      </c>
      <c r="H333" t="b">
        <v>0</v>
      </c>
      <c r="I333">
        <v>200</v>
      </c>
    </row>
    <row r="334" spans="1:9" x14ac:dyDescent="0.25">
      <c r="A334" t="s">
        <v>99</v>
      </c>
      <c r="B334" t="s">
        <v>323</v>
      </c>
      <c r="C334">
        <v>16000</v>
      </c>
      <c r="D334">
        <v>10</v>
      </c>
      <c r="E334">
        <v>3</v>
      </c>
      <c r="F334">
        <v>14400</v>
      </c>
      <c r="G334">
        <v>250</v>
      </c>
      <c r="H334" t="b">
        <v>0</v>
      </c>
      <c r="I334">
        <v>250</v>
      </c>
    </row>
    <row r="335" spans="1:9" x14ac:dyDescent="0.25">
      <c r="A335" t="s">
        <v>99</v>
      </c>
      <c r="B335" t="s">
        <v>324</v>
      </c>
      <c r="C335">
        <v>2500</v>
      </c>
      <c r="D335">
        <v>0</v>
      </c>
      <c r="E335">
        <v>6</v>
      </c>
      <c r="F335">
        <v>2500</v>
      </c>
      <c r="G335">
        <v>25</v>
      </c>
      <c r="H335" t="b">
        <v>0</v>
      </c>
      <c r="I335">
        <v>25</v>
      </c>
    </row>
    <row r="336" spans="1:9" x14ac:dyDescent="0.25">
      <c r="A336" t="s">
        <v>99</v>
      </c>
      <c r="B336" t="s">
        <v>325</v>
      </c>
      <c r="C336">
        <v>20800</v>
      </c>
      <c r="D336">
        <v>0</v>
      </c>
      <c r="E336">
        <v>6</v>
      </c>
      <c r="F336">
        <v>20800</v>
      </c>
      <c r="G336">
        <v>100</v>
      </c>
      <c r="H336" t="b">
        <v>0</v>
      </c>
      <c r="I336">
        <v>100</v>
      </c>
    </row>
    <row r="337" spans="1:9" x14ac:dyDescent="0.25">
      <c r="A337" t="s">
        <v>99</v>
      </c>
      <c r="B337" t="s">
        <v>326</v>
      </c>
      <c r="C337">
        <v>3900</v>
      </c>
      <c r="D337">
        <v>2</v>
      </c>
      <c r="E337">
        <v>5</v>
      </c>
      <c r="F337">
        <v>3800</v>
      </c>
      <c r="G337">
        <v>50</v>
      </c>
      <c r="H337" t="b">
        <v>0</v>
      </c>
      <c r="I337">
        <v>50</v>
      </c>
    </row>
    <row r="338" spans="1:9" x14ac:dyDescent="0.25">
      <c r="A338" t="s">
        <v>99</v>
      </c>
      <c r="B338" t="s">
        <v>327</v>
      </c>
      <c r="C338">
        <v>4900</v>
      </c>
      <c r="D338">
        <v>2</v>
      </c>
      <c r="E338">
        <v>3</v>
      </c>
      <c r="F338">
        <v>4800</v>
      </c>
      <c r="G338">
        <v>200</v>
      </c>
      <c r="H338" t="b">
        <v>0</v>
      </c>
      <c r="I338">
        <v>200</v>
      </c>
    </row>
    <row r="339" spans="1:9" x14ac:dyDescent="0.25">
      <c r="A339" t="s">
        <v>99</v>
      </c>
      <c r="B339" t="s">
        <v>328</v>
      </c>
      <c r="C339">
        <v>7000</v>
      </c>
      <c r="D339">
        <v>7</v>
      </c>
      <c r="E339">
        <v>6</v>
      </c>
      <c r="F339">
        <v>6500</v>
      </c>
      <c r="G339">
        <v>50</v>
      </c>
      <c r="H339" t="b">
        <v>0</v>
      </c>
      <c r="I339">
        <v>50</v>
      </c>
    </row>
    <row r="340" spans="1:9" x14ac:dyDescent="0.25">
      <c r="A340" t="s">
        <v>99</v>
      </c>
      <c r="B340" t="s">
        <v>329</v>
      </c>
      <c r="C340">
        <v>15000</v>
      </c>
      <c r="D340">
        <v>4</v>
      </c>
      <c r="E340">
        <v>4</v>
      </c>
      <c r="F340">
        <v>14300</v>
      </c>
      <c r="G340">
        <v>400</v>
      </c>
      <c r="H340" t="b">
        <v>0</v>
      </c>
      <c r="I340">
        <v>400</v>
      </c>
    </row>
    <row r="341" spans="1:9" x14ac:dyDescent="0.25">
      <c r="A341" t="s">
        <v>99</v>
      </c>
      <c r="B341" t="s">
        <v>330</v>
      </c>
      <c r="C341">
        <v>1500</v>
      </c>
      <c r="D341">
        <v>0</v>
      </c>
      <c r="E341">
        <v>5</v>
      </c>
      <c r="F341">
        <v>1500</v>
      </c>
      <c r="G341">
        <v>50</v>
      </c>
      <c r="H341" t="b">
        <v>0</v>
      </c>
      <c r="I341">
        <v>50</v>
      </c>
    </row>
    <row r="342" spans="1:9" x14ac:dyDescent="0.25">
      <c r="A342" t="s">
        <v>99</v>
      </c>
      <c r="B342" t="s">
        <v>331</v>
      </c>
      <c r="C342">
        <v>6000</v>
      </c>
      <c r="D342">
        <v>0</v>
      </c>
      <c r="E342">
        <v>4</v>
      </c>
      <c r="F342">
        <v>6000</v>
      </c>
      <c r="G342">
        <v>240</v>
      </c>
      <c r="H342" t="b">
        <v>0</v>
      </c>
      <c r="I342">
        <v>240</v>
      </c>
    </row>
    <row r="343" spans="1:9" x14ac:dyDescent="0.25">
      <c r="A343" t="s">
        <v>99</v>
      </c>
      <c r="B343" t="s">
        <v>332</v>
      </c>
      <c r="C343">
        <v>4800</v>
      </c>
      <c r="D343">
        <v>2</v>
      </c>
      <c r="E343">
        <v>5</v>
      </c>
      <c r="F343">
        <v>4700</v>
      </c>
      <c r="G343">
        <v>100</v>
      </c>
      <c r="H343" t="b">
        <v>0</v>
      </c>
      <c r="I343">
        <v>100</v>
      </c>
    </row>
    <row r="344" spans="1:9" x14ac:dyDescent="0.25">
      <c r="A344" t="s">
        <v>99</v>
      </c>
      <c r="B344" t="s">
        <v>241</v>
      </c>
      <c r="C344">
        <v>27500</v>
      </c>
      <c r="D344">
        <v>0</v>
      </c>
      <c r="E344">
        <v>6</v>
      </c>
      <c r="F344">
        <v>27500</v>
      </c>
      <c r="G344">
        <v>5000</v>
      </c>
      <c r="H344" t="b">
        <v>0</v>
      </c>
      <c r="I344">
        <v>5</v>
      </c>
    </row>
    <row r="345" spans="1:9" x14ac:dyDescent="0.25">
      <c r="A345" t="s">
        <v>99</v>
      </c>
      <c r="B345" t="s">
        <v>333</v>
      </c>
      <c r="C345">
        <v>21500</v>
      </c>
      <c r="D345">
        <v>9</v>
      </c>
      <c r="E345">
        <v>4</v>
      </c>
      <c r="F345">
        <v>19400</v>
      </c>
      <c r="G345">
        <v>1000</v>
      </c>
      <c r="H345" t="b">
        <v>0</v>
      </c>
      <c r="I345">
        <v>1</v>
      </c>
    </row>
    <row r="346" spans="1:9" x14ac:dyDescent="0.25">
      <c r="A346" t="s">
        <v>99</v>
      </c>
      <c r="B346" t="s">
        <v>334</v>
      </c>
      <c r="C346">
        <v>7500</v>
      </c>
      <c r="D346">
        <v>9</v>
      </c>
      <c r="E346">
        <v>4</v>
      </c>
      <c r="F346">
        <v>6800</v>
      </c>
      <c r="G346">
        <v>100</v>
      </c>
      <c r="H346" t="b">
        <v>0</v>
      </c>
      <c r="I346">
        <v>100</v>
      </c>
    </row>
    <row r="347" spans="1:9" x14ac:dyDescent="0.25">
      <c r="A347" t="s">
        <v>99</v>
      </c>
      <c r="B347" t="s">
        <v>335</v>
      </c>
      <c r="C347">
        <v>10000</v>
      </c>
      <c r="D347">
        <v>11</v>
      </c>
      <c r="E347">
        <v>6</v>
      </c>
      <c r="F347">
        <v>8900</v>
      </c>
      <c r="G347">
        <v>159</v>
      </c>
      <c r="H347" t="b">
        <v>0</v>
      </c>
      <c r="I347">
        <v>159</v>
      </c>
    </row>
    <row r="348" spans="1:9" x14ac:dyDescent="0.25">
      <c r="A348" t="s">
        <v>99</v>
      </c>
      <c r="B348" t="s">
        <v>336</v>
      </c>
      <c r="C348">
        <v>20000</v>
      </c>
      <c r="D348">
        <v>0</v>
      </c>
      <c r="E348">
        <v>2</v>
      </c>
      <c r="F348">
        <v>20000</v>
      </c>
      <c r="G348">
        <v>450</v>
      </c>
      <c r="H348" t="b">
        <v>0</v>
      </c>
      <c r="I348">
        <v>450</v>
      </c>
    </row>
    <row r="349" spans="1:9" x14ac:dyDescent="0.25">
      <c r="A349" t="s">
        <v>99</v>
      </c>
      <c r="B349" t="s">
        <v>337</v>
      </c>
      <c r="C349">
        <v>5600</v>
      </c>
      <c r="D349">
        <v>7</v>
      </c>
      <c r="E349">
        <v>5</v>
      </c>
      <c r="F349">
        <v>5200</v>
      </c>
      <c r="G349">
        <v>100</v>
      </c>
      <c r="H349" t="b">
        <v>0</v>
      </c>
      <c r="I349">
        <v>100</v>
      </c>
    </row>
    <row r="350" spans="1:9" x14ac:dyDescent="0.25">
      <c r="A350" t="s">
        <v>99</v>
      </c>
      <c r="B350" t="s">
        <v>338</v>
      </c>
      <c r="C350">
        <v>19000</v>
      </c>
      <c r="D350">
        <v>10</v>
      </c>
      <c r="E350">
        <v>6</v>
      </c>
      <c r="F350">
        <v>17100</v>
      </c>
      <c r="G350">
        <v>100</v>
      </c>
      <c r="H350" t="b">
        <v>0</v>
      </c>
      <c r="I350">
        <v>100</v>
      </c>
    </row>
    <row r="351" spans="1:9" x14ac:dyDescent="0.25">
      <c r="A351" t="s">
        <v>99</v>
      </c>
      <c r="B351" t="s">
        <v>339</v>
      </c>
      <c r="C351">
        <v>29500</v>
      </c>
      <c r="D351">
        <v>9</v>
      </c>
      <c r="E351">
        <v>6</v>
      </c>
      <c r="F351">
        <v>26600</v>
      </c>
      <c r="G351">
        <v>360</v>
      </c>
      <c r="H351" t="b">
        <v>0</v>
      </c>
      <c r="I351">
        <v>360</v>
      </c>
    </row>
    <row r="352" spans="1:9" x14ac:dyDescent="0.25">
      <c r="A352" t="s">
        <v>99</v>
      </c>
      <c r="B352" t="s">
        <v>340</v>
      </c>
      <c r="C352">
        <v>35000</v>
      </c>
      <c r="D352">
        <v>10</v>
      </c>
      <c r="E352">
        <v>5</v>
      </c>
      <c r="F352">
        <v>31200</v>
      </c>
      <c r="G352">
        <v>5000</v>
      </c>
      <c r="H352" t="b">
        <v>0</v>
      </c>
      <c r="I352">
        <v>5</v>
      </c>
    </row>
    <row r="353" spans="1:9" x14ac:dyDescent="0.25">
      <c r="A353" t="s">
        <v>99</v>
      </c>
      <c r="B353" t="s">
        <v>341</v>
      </c>
      <c r="C353">
        <v>35000</v>
      </c>
      <c r="D353">
        <v>10</v>
      </c>
      <c r="E353">
        <v>6</v>
      </c>
      <c r="F353">
        <v>31200</v>
      </c>
      <c r="G353">
        <v>1000</v>
      </c>
      <c r="H353" t="b">
        <v>0</v>
      </c>
      <c r="I353">
        <v>1</v>
      </c>
    </row>
    <row r="354" spans="1:9" x14ac:dyDescent="0.25">
      <c r="A354" t="s">
        <v>99</v>
      </c>
      <c r="B354" t="s">
        <v>342</v>
      </c>
      <c r="C354">
        <v>17000</v>
      </c>
      <c r="D354">
        <v>7</v>
      </c>
      <c r="E354">
        <v>6</v>
      </c>
      <c r="F354">
        <v>15700</v>
      </c>
      <c r="G354">
        <v>100</v>
      </c>
      <c r="H354" t="b">
        <v>0</v>
      </c>
      <c r="I354">
        <v>100</v>
      </c>
    </row>
    <row r="355" spans="1:9" x14ac:dyDescent="0.25">
      <c r="A355" t="s">
        <v>99</v>
      </c>
      <c r="B355" t="s">
        <v>343</v>
      </c>
      <c r="C355">
        <v>9000</v>
      </c>
      <c r="D355">
        <v>16</v>
      </c>
      <c r="E355">
        <v>3</v>
      </c>
      <c r="F355">
        <v>7500</v>
      </c>
      <c r="G355">
        <v>500</v>
      </c>
      <c r="H355" t="b">
        <v>0</v>
      </c>
      <c r="I355">
        <v>500</v>
      </c>
    </row>
    <row r="356" spans="1:9" x14ac:dyDescent="0.25">
      <c r="A356" t="s">
        <v>99</v>
      </c>
      <c r="B356" t="s">
        <v>344</v>
      </c>
      <c r="C356">
        <v>9500</v>
      </c>
      <c r="D356">
        <v>7</v>
      </c>
      <c r="E356">
        <v>6</v>
      </c>
      <c r="F356">
        <v>8800</v>
      </c>
      <c r="G356">
        <v>500</v>
      </c>
      <c r="H356" t="b">
        <v>0</v>
      </c>
      <c r="I356">
        <v>500</v>
      </c>
    </row>
    <row r="357" spans="1:9" x14ac:dyDescent="0.25">
      <c r="A357" t="s">
        <v>99</v>
      </c>
      <c r="B357" t="s">
        <v>345</v>
      </c>
      <c r="C357">
        <v>6000</v>
      </c>
      <c r="D357">
        <v>6</v>
      </c>
      <c r="E357">
        <v>3</v>
      </c>
      <c r="F357">
        <v>5600</v>
      </c>
      <c r="G357">
        <v>500</v>
      </c>
      <c r="H357" t="b">
        <v>0</v>
      </c>
      <c r="I357">
        <v>500</v>
      </c>
    </row>
    <row r="358" spans="1:9" x14ac:dyDescent="0.25">
      <c r="A358" t="s">
        <v>99</v>
      </c>
      <c r="B358" t="s">
        <v>346</v>
      </c>
      <c r="C358">
        <v>39000</v>
      </c>
      <c r="D358">
        <v>11</v>
      </c>
      <c r="E358">
        <v>5</v>
      </c>
      <c r="F358">
        <v>34700</v>
      </c>
      <c r="G358">
        <v>1000</v>
      </c>
      <c r="H358" t="b">
        <v>0</v>
      </c>
      <c r="I358">
        <v>1</v>
      </c>
    </row>
    <row r="359" spans="1:9" x14ac:dyDescent="0.25">
      <c r="A359" t="s">
        <v>99</v>
      </c>
      <c r="B359" t="s">
        <v>347</v>
      </c>
      <c r="C359">
        <v>6000</v>
      </c>
      <c r="D359">
        <v>0</v>
      </c>
      <c r="E359">
        <v>4</v>
      </c>
      <c r="F359">
        <v>6000</v>
      </c>
      <c r="G359">
        <v>240</v>
      </c>
      <c r="H359" t="b">
        <v>0</v>
      </c>
      <c r="I359">
        <v>240</v>
      </c>
    </row>
    <row r="360" spans="1:9" x14ac:dyDescent="0.25">
      <c r="A360" t="s">
        <v>99</v>
      </c>
      <c r="B360" t="s">
        <v>348</v>
      </c>
      <c r="C360">
        <v>19500</v>
      </c>
      <c r="D360">
        <v>12</v>
      </c>
      <c r="E360">
        <v>6</v>
      </c>
      <c r="F360">
        <v>17100</v>
      </c>
      <c r="G360">
        <v>500</v>
      </c>
      <c r="H360" t="b">
        <v>0</v>
      </c>
      <c r="I360">
        <v>500</v>
      </c>
    </row>
    <row r="361" spans="1:9" x14ac:dyDescent="0.25">
      <c r="A361" t="s">
        <v>99</v>
      </c>
      <c r="B361" t="s">
        <v>349</v>
      </c>
      <c r="C361">
        <v>43000</v>
      </c>
      <c r="D361">
        <v>10</v>
      </c>
      <c r="E361">
        <v>6</v>
      </c>
      <c r="F361">
        <v>38700</v>
      </c>
      <c r="G361">
        <v>1000</v>
      </c>
      <c r="H361" t="b">
        <v>0</v>
      </c>
      <c r="I361">
        <v>1</v>
      </c>
    </row>
    <row r="362" spans="1:9" x14ac:dyDescent="0.25">
      <c r="A362" t="s">
        <v>99</v>
      </c>
      <c r="B362" t="s">
        <v>350</v>
      </c>
      <c r="C362">
        <v>7000</v>
      </c>
      <c r="D362">
        <v>10</v>
      </c>
      <c r="E362">
        <v>5</v>
      </c>
      <c r="F362">
        <v>6300</v>
      </c>
      <c r="G362">
        <v>25</v>
      </c>
      <c r="H362" t="b">
        <v>0</v>
      </c>
      <c r="I362">
        <v>25</v>
      </c>
    </row>
    <row r="363" spans="1:9" x14ac:dyDescent="0.25">
      <c r="A363" t="s">
        <v>99</v>
      </c>
      <c r="B363" t="s">
        <v>351</v>
      </c>
      <c r="C363">
        <v>1000</v>
      </c>
      <c r="D363">
        <v>0</v>
      </c>
      <c r="E363">
        <v>5</v>
      </c>
      <c r="F363">
        <v>1000</v>
      </c>
      <c r="G363">
        <v>20</v>
      </c>
      <c r="H363" t="b">
        <v>0</v>
      </c>
      <c r="I363">
        <v>20</v>
      </c>
    </row>
    <row r="364" spans="1:9" x14ac:dyDescent="0.25">
      <c r="A364" t="s">
        <v>99</v>
      </c>
      <c r="B364" t="s">
        <v>352</v>
      </c>
      <c r="C364">
        <v>22300</v>
      </c>
      <c r="D364">
        <v>5</v>
      </c>
      <c r="E364">
        <v>6</v>
      </c>
      <c r="F364">
        <v>21100</v>
      </c>
      <c r="G364">
        <v>150</v>
      </c>
      <c r="H364" t="b">
        <v>0</v>
      </c>
      <c r="I364">
        <v>150</v>
      </c>
    </row>
    <row r="365" spans="1:9" x14ac:dyDescent="0.25">
      <c r="A365" t="s">
        <v>99</v>
      </c>
      <c r="B365" t="s">
        <v>353</v>
      </c>
      <c r="C365">
        <v>145000</v>
      </c>
      <c r="D365">
        <v>10</v>
      </c>
      <c r="E365">
        <v>6</v>
      </c>
      <c r="F365">
        <v>130500</v>
      </c>
      <c r="G365">
        <v>540</v>
      </c>
      <c r="H365" t="b">
        <v>0</v>
      </c>
      <c r="I365">
        <v>540</v>
      </c>
    </row>
    <row r="366" spans="1:9" x14ac:dyDescent="0.25">
      <c r="A366" t="s">
        <v>99</v>
      </c>
      <c r="B366" t="s">
        <v>354</v>
      </c>
      <c r="C366">
        <v>12000</v>
      </c>
      <c r="D366">
        <v>6</v>
      </c>
      <c r="E366">
        <v>5</v>
      </c>
      <c r="F366">
        <v>11200</v>
      </c>
      <c r="G366">
        <v>500</v>
      </c>
      <c r="H366" t="b">
        <v>0</v>
      </c>
      <c r="I366">
        <v>500</v>
      </c>
    </row>
    <row r="367" spans="1:9" x14ac:dyDescent="0.25">
      <c r="A367" t="s">
        <v>99</v>
      </c>
      <c r="B367" t="s">
        <v>355</v>
      </c>
      <c r="C367">
        <v>16000</v>
      </c>
      <c r="D367">
        <v>6</v>
      </c>
      <c r="E367">
        <v>4</v>
      </c>
      <c r="F367">
        <v>15000</v>
      </c>
      <c r="G367">
        <v>200</v>
      </c>
      <c r="H367" t="b">
        <v>0</v>
      </c>
      <c r="I367">
        <v>200</v>
      </c>
    </row>
    <row r="368" spans="1:9" x14ac:dyDescent="0.25">
      <c r="A368" t="s">
        <v>99</v>
      </c>
      <c r="B368" t="s">
        <v>356</v>
      </c>
      <c r="C368">
        <v>14000</v>
      </c>
      <c r="D368">
        <v>15</v>
      </c>
      <c r="E368">
        <v>6</v>
      </c>
      <c r="F368">
        <v>11800</v>
      </c>
      <c r="G368">
        <v>250</v>
      </c>
      <c r="H368" t="b">
        <v>0</v>
      </c>
      <c r="I368">
        <v>250</v>
      </c>
    </row>
    <row r="369" spans="1:9" x14ac:dyDescent="0.25">
      <c r="A369" t="s">
        <v>99</v>
      </c>
      <c r="B369" t="s">
        <v>357</v>
      </c>
      <c r="C369">
        <v>9500</v>
      </c>
      <c r="D369">
        <v>6</v>
      </c>
      <c r="E369">
        <v>4</v>
      </c>
      <c r="F369">
        <v>8900</v>
      </c>
      <c r="G369">
        <v>500</v>
      </c>
      <c r="H369" t="b">
        <v>0</v>
      </c>
      <c r="I369">
        <v>500</v>
      </c>
    </row>
    <row r="370" spans="1:9" x14ac:dyDescent="0.25">
      <c r="A370" t="s">
        <v>99</v>
      </c>
      <c r="B370" t="s">
        <v>358</v>
      </c>
      <c r="C370">
        <v>5000</v>
      </c>
      <c r="D370">
        <v>6</v>
      </c>
      <c r="E370">
        <v>6</v>
      </c>
      <c r="F370">
        <v>4700</v>
      </c>
      <c r="G370">
        <v>200</v>
      </c>
      <c r="H370" t="b">
        <v>0</v>
      </c>
      <c r="I370">
        <v>200</v>
      </c>
    </row>
    <row r="371" spans="1:9" x14ac:dyDescent="0.25">
      <c r="A371" t="s">
        <v>99</v>
      </c>
      <c r="B371" t="s">
        <v>359</v>
      </c>
      <c r="C371">
        <v>33000</v>
      </c>
      <c r="D371">
        <v>10</v>
      </c>
      <c r="E371">
        <v>1</v>
      </c>
      <c r="F371">
        <v>29700</v>
      </c>
      <c r="G371">
        <v>400</v>
      </c>
      <c r="H371" t="b">
        <v>0</v>
      </c>
      <c r="I371">
        <v>400</v>
      </c>
    </row>
    <row r="372" spans="1:9" x14ac:dyDescent="0.25">
      <c r="A372" t="s">
        <v>99</v>
      </c>
      <c r="B372" t="s">
        <v>360</v>
      </c>
      <c r="C372">
        <v>4400</v>
      </c>
      <c r="D372">
        <v>0</v>
      </c>
      <c r="E372">
        <v>5</v>
      </c>
      <c r="F372">
        <v>4400</v>
      </c>
      <c r="G372">
        <v>60</v>
      </c>
      <c r="H372" t="b">
        <v>0</v>
      </c>
      <c r="I372">
        <v>60</v>
      </c>
    </row>
    <row r="373" spans="1:9" x14ac:dyDescent="0.25">
      <c r="A373" t="s">
        <v>99</v>
      </c>
      <c r="B373" t="s">
        <v>361</v>
      </c>
      <c r="C373">
        <v>3500</v>
      </c>
      <c r="D373">
        <v>2</v>
      </c>
      <c r="E373">
        <v>1</v>
      </c>
      <c r="F373">
        <v>3400</v>
      </c>
      <c r="G373">
        <v>40</v>
      </c>
      <c r="H373" t="b">
        <v>0</v>
      </c>
      <c r="I373">
        <v>40</v>
      </c>
    </row>
    <row r="374" spans="1:9" x14ac:dyDescent="0.25">
      <c r="A374" t="s">
        <v>99</v>
      </c>
      <c r="B374" t="s">
        <v>326</v>
      </c>
      <c r="C374">
        <v>7400</v>
      </c>
      <c r="D374">
        <v>9</v>
      </c>
      <c r="E374">
        <v>3</v>
      </c>
      <c r="F374">
        <v>6700</v>
      </c>
      <c r="G374">
        <v>100</v>
      </c>
      <c r="H374" t="b">
        <v>0</v>
      </c>
      <c r="I374">
        <v>100</v>
      </c>
    </row>
    <row r="375" spans="1:9" x14ac:dyDescent="0.25">
      <c r="A375" t="s">
        <v>99</v>
      </c>
      <c r="B375" t="s">
        <v>362</v>
      </c>
      <c r="C375">
        <v>4500</v>
      </c>
      <c r="D375">
        <v>4</v>
      </c>
      <c r="E375">
        <v>6</v>
      </c>
      <c r="F375">
        <v>4300</v>
      </c>
      <c r="G375">
        <v>500</v>
      </c>
      <c r="H375" t="b">
        <v>0</v>
      </c>
      <c r="I375">
        <v>500</v>
      </c>
    </row>
    <row r="376" spans="1:9" x14ac:dyDescent="0.25">
      <c r="A376" t="s">
        <v>99</v>
      </c>
      <c r="B376" t="s">
        <v>179</v>
      </c>
      <c r="C376">
        <v>14200</v>
      </c>
      <c r="D376">
        <v>9</v>
      </c>
      <c r="E376">
        <v>6</v>
      </c>
      <c r="F376">
        <v>12800</v>
      </c>
      <c r="G376">
        <v>200</v>
      </c>
      <c r="H376" t="b">
        <v>0</v>
      </c>
      <c r="I376">
        <v>200</v>
      </c>
    </row>
    <row r="377" spans="1:9" x14ac:dyDescent="0.25">
      <c r="A377" t="s">
        <v>99</v>
      </c>
      <c r="B377" t="s">
        <v>363</v>
      </c>
      <c r="C377">
        <v>16500</v>
      </c>
      <c r="D377">
        <v>10</v>
      </c>
      <c r="E377">
        <v>5</v>
      </c>
      <c r="F377">
        <v>14700</v>
      </c>
      <c r="G377">
        <v>285</v>
      </c>
      <c r="H377" t="b">
        <v>0</v>
      </c>
      <c r="I377">
        <v>285</v>
      </c>
    </row>
    <row r="378" spans="1:9" x14ac:dyDescent="0.25">
      <c r="A378" t="s">
        <v>99</v>
      </c>
      <c r="B378" t="s">
        <v>364</v>
      </c>
      <c r="C378">
        <v>7400</v>
      </c>
      <c r="D378">
        <v>6</v>
      </c>
      <c r="E378">
        <v>2</v>
      </c>
      <c r="F378">
        <v>6900</v>
      </c>
      <c r="G378">
        <v>200</v>
      </c>
      <c r="H378" t="b">
        <v>0</v>
      </c>
      <c r="I378">
        <v>200</v>
      </c>
    </row>
    <row r="379" spans="1:9" x14ac:dyDescent="0.25">
      <c r="A379" t="s">
        <v>99</v>
      </c>
      <c r="B379" t="s">
        <v>365</v>
      </c>
      <c r="C379">
        <v>4000</v>
      </c>
      <c r="D379">
        <v>2</v>
      </c>
      <c r="E379">
        <v>6</v>
      </c>
      <c r="F379">
        <v>3900</v>
      </c>
      <c r="G379">
        <v>48</v>
      </c>
      <c r="H379" t="b">
        <v>0</v>
      </c>
      <c r="I379">
        <v>48</v>
      </c>
    </row>
    <row r="380" spans="1:9" x14ac:dyDescent="0.25">
      <c r="A380" t="s">
        <v>99</v>
      </c>
      <c r="B380" t="s">
        <v>366</v>
      </c>
      <c r="C380">
        <v>10200</v>
      </c>
      <c r="D380">
        <v>6</v>
      </c>
      <c r="E380">
        <v>6</v>
      </c>
      <c r="F380">
        <v>9500</v>
      </c>
      <c r="G380">
        <v>100</v>
      </c>
      <c r="H380" t="b">
        <v>0</v>
      </c>
      <c r="I380">
        <v>100</v>
      </c>
    </row>
    <row r="381" spans="1:9" x14ac:dyDescent="0.25">
      <c r="A381" t="s">
        <v>99</v>
      </c>
      <c r="B381" t="s">
        <v>367</v>
      </c>
      <c r="C381">
        <v>4900</v>
      </c>
      <c r="D381">
        <v>2</v>
      </c>
      <c r="E381">
        <v>6</v>
      </c>
      <c r="F381">
        <v>4800</v>
      </c>
      <c r="G381">
        <v>100</v>
      </c>
      <c r="H381" t="b">
        <v>0</v>
      </c>
      <c r="I381">
        <v>100</v>
      </c>
    </row>
    <row r="382" spans="1:9" x14ac:dyDescent="0.25">
      <c r="A382" t="s">
        <v>99</v>
      </c>
      <c r="B382" t="s">
        <v>368</v>
      </c>
      <c r="C382">
        <v>9000</v>
      </c>
      <c r="D382">
        <v>10</v>
      </c>
      <c r="E382">
        <v>6</v>
      </c>
      <c r="F382">
        <v>8100</v>
      </c>
      <c r="G382">
        <v>500</v>
      </c>
      <c r="H382" t="b">
        <v>0</v>
      </c>
      <c r="I382">
        <v>500</v>
      </c>
    </row>
    <row r="383" spans="1:9" x14ac:dyDescent="0.25">
      <c r="A383" t="s">
        <v>99</v>
      </c>
      <c r="B383" t="s">
        <v>369</v>
      </c>
      <c r="C383">
        <v>9500</v>
      </c>
      <c r="D383">
        <v>6</v>
      </c>
      <c r="E383">
        <v>5</v>
      </c>
      <c r="F383">
        <v>8900</v>
      </c>
      <c r="G383">
        <v>500</v>
      </c>
      <c r="H383" t="b">
        <v>0</v>
      </c>
      <c r="I383">
        <v>500</v>
      </c>
    </row>
    <row r="384" spans="1:9" x14ac:dyDescent="0.25">
      <c r="A384" t="s">
        <v>99</v>
      </c>
      <c r="B384" t="s">
        <v>370</v>
      </c>
      <c r="C384">
        <v>42500</v>
      </c>
      <c r="D384">
        <v>20</v>
      </c>
      <c r="E384">
        <v>6</v>
      </c>
      <c r="F384">
        <v>34000</v>
      </c>
      <c r="G384">
        <v>200</v>
      </c>
      <c r="H384" t="b">
        <v>0</v>
      </c>
      <c r="I384">
        <v>200</v>
      </c>
    </row>
    <row r="385" spans="1:9" x14ac:dyDescent="0.25">
      <c r="A385" t="s">
        <v>99</v>
      </c>
      <c r="B385" t="s">
        <v>371</v>
      </c>
      <c r="C385">
        <v>9000</v>
      </c>
      <c r="D385">
        <v>10</v>
      </c>
      <c r="E385">
        <v>3</v>
      </c>
      <c r="F385">
        <v>8100</v>
      </c>
      <c r="G385">
        <v>20</v>
      </c>
      <c r="H385" t="b">
        <v>0</v>
      </c>
      <c r="I385">
        <v>20</v>
      </c>
    </row>
    <row r="386" spans="1:9" x14ac:dyDescent="0.25">
      <c r="A386" t="s">
        <v>99</v>
      </c>
      <c r="B386" t="s">
        <v>372</v>
      </c>
      <c r="C386">
        <v>23500</v>
      </c>
      <c r="D386">
        <v>27</v>
      </c>
      <c r="E386">
        <v>5</v>
      </c>
      <c r="F386">
        <v>17100</v>
      </c>
      <c r="G386">
        <v>1000</v>
      </c>
      <c r="H386" t="b">
        <v>0</v>
      </c>
      <c r="I386">
        <v>1</v>
      </c>
    </row>
    <row r="387" spans="1:9" x14ac:dyDescent="0.25">
      <c r="A387" t="s">
        <v>99</v>
      </c>
      <c r="B387" t="s">
        <v>373</v>
      </c>
      <c r="C387">
        <v>7600</v>
      </c>
      <c r="D387">
        <v>10</v>
      </c>
      <c r="E387">
        <v>4</v>
      </c>
      <c r="F387">
        <v>6800</v>
      </c>
      <c r="G387">
        <v>300</v>
      </c>
      <c r="H387" t="b">
        <v>0</v>
      </c>
      <c r="I387">
        <v>300</v>
      </c>
    </row>
    <row r="388" spans="1:9" x14ac:dyDescent="0.25">
      <c r="A388" t="s">
        <v>99</v>
      </c>
      <c r="B388" t="s">
        <v>374</v>
      </c>
      <c r="C388">
        <v>41000</v>
      </c>
      <c r="D388">
        <v>10</v>
      </c>
      <c r="E388">
        <v>6</v>
      </c>
      <c r="F388">
        <v>36900</v>
      </c>
      <c r="G388">
        <v>1000</v>
      </c>
      <c r="H388" t="b">
        <v>0</v>
      </c>
      <c r="I388">
        <v>1</v>
      </c>
    </row>
    <row r="389" spans="1:9" x14ac:dyDescent="0.25">
      <c r="A389" t="s">
        <v>99</v>
      </c>
      <c r="B389" t="s">
        <v>375</v>
      </c>
      <c r="C389">
        <v>8700</v>
      </c>
      <c r="D389">
        <v>6</v>
      </c>
      <c r="E389">
        <v>6</v>
      </c>
      <c r="F389">
        <v>8100</v>
      </c>
      <c r="G389">
        <v>500</v>
      </c>
      <c r="H389" t="b">
        <v>0</v>
      </c>
      <c r="I389">
        <v>500</v>
      </c>
    </row>
    <row r="390" spans="1:9" x14ac:dyDescent="0.25">
      <c r="A390" t="s">
        <v>99</v>
      </c>
      <c r="B390" t="s">
        <v>376</v>
      </c>
      <c r="C390">
        <v>42500</v>
      </c>
      <c r="D390">
        <v>20</v>
      </c>
      <c r="E390">
        <v>6</v>
      </c>
      <c r="F390">
        <v>34000</v>
      </c>
      <c r="G390">
        <v>200</v>
      </c>
      <c r="H390" t="b">
        <v>0</v>
      </c>
      <c r="I390">
        <v>200</v>
      </c>
    </row>
    <row r="391" spans="1:9" x14ac:dyDescent="0.25">
      <c r="A391" t="s">
        <v>99</v>
      </c>
      <c r="B391" t="s">
        <v>377</v>
      </c>
      <c r="C391">
        <v>8000</v>
      </c>
      <c r="D391">
        <v>0</v>
      </c>
      <c r="E391">
        <v>1</v>
      </c>
      <c r="F391">
        <v>8000</v>
      </c>
      <c r="G391">
        <v>280</v>
      </c>
      <c r="H391" t="b">
        <v>0</v>
      </c>
      <c r="I391">
        <v>280</v>
      </c>
    </row>
    <row r="392" spans="1:9" x14ac:dyDescent="0.25">
      <c r="A392" t="s">
        <v>99</v>
      </c>
      <c r="B392" t="s">
        <v>378</v>
      </c>
      <c r="C392">
        <v>9500</v>
      </c>
      <c r="D392">
        <v>0</v>
      </c>
      <c r="E392">
        <v>5</v>
      </c>
      <c r="F392">
        <v>9500</v>
      </c>
      <c r="G392">
        <v>70</v>
      </c>
      <c r="H392" t="b">
        <v>0</v>
      </c>
      <c r="I392">
        <v>70</v>
      </c>
    </row>
    <row r="393" spans="1:9" x14ac:dyDescent="0.25">
      <c r="A393" t="s">
        <v>99</v>
      </c>
      <c r="B393" t="s">
        <v>379</v>
      </c>
      <c r="C393">
        <v>24000</v>
      </c>
      <c r="D393">
        <v>6</v>
      </c>
      <c r="E393">
        <v>4</v>
      </c>
      <c r="F393">
        <v>22500</v>
      </c>
      <c r="G393">
        <v>500</v>
      </c>
      <c r="H393" t="b">
        <v>0</v>
      </c>
      <c r="I393">
        <v>500</v>
      </c>
    </row>
    <row r="394" spans="1:9" x14ac:dyDescent="0.25">
      <c r="A394" t="s">
        <v>99</v>
      </c>
      <c r="B394" t="s">
        <v>380</v>
      </c>
      <c r="C394">
        <v>11000</v>
      </c>
      <c r="D394">
        <v>10</v>
      </c>
      <c r="E394">
        <v>6</v>
      </c>
      <c r="F394">
        <v>9900</v>
      </c>
      <c r="G394">
        <v>265</v>
      </c>
      <c r="H394" t="b">
        <v>0</v>
      </c>
      <c r="I394">
        <v>265</v>
      </c>
    </row>
    <row r="395" spans="1:9" x14ac:dyDescent="0.25">
      <c r="A395" t="s">
        <v>99</v>
      </c>
      <c r="B395" t="s">
        <v>381</v>
      </c>
      <c r="C395">
        <v>29900</v>
      </c>
      <c r="D395">
        <v>20</v>
      </c>
      <c r="E395">
        <v>6</v>
      </c>
      <c r="F395">
        <v>23900</v>
      </c>
      <c r="G395">
        <v>200</v>
      </c>
      <c r="H395" t="b">
        <v>0</v>
      </c>
      <c r="I395">
        <v>200</v>
      </c>
    </row>
    <row r="396" spans="1:9" x14ac:dyDescent="0.25">
      <c r="A396" t="s">
        <v>99</v>
      </c>
      <c r="B396" t="s">
        <v>382</v>
      </c>
      <c r="C396">
        <v>25000</v>
      </c>
      <c r="D396">
        <v>40</v>
      </c>
      <c r="E396">
        <v>6</v>
      </c>
      <c r="F396">
        <v>14900</v>
      </c>
      <c r="G396">
        <v>500</v>
      </c>
      <c r="H396" t="b">
        <v>0</v>
      </c>
      <c r="I396">
        <v>500</v>
      </c>
    </row>
    <row r="397" spans="1:9" x14ac:dyDescent="0.25">
      <c r="A397" t="s">
        <v>99</v>
      </c>
      <c r="B397" t="s">
        <v>383</v>
      </c>
      <c r="C397">
        <v>22000</v>
      </c>
      <c r="D397">
        <v>50</v>
      </c>
      <c r="E397">
        <v>5</v>
      </c>
      <c r="F397">
        <v>11000</v>
      </c>
      <c r="G397">
        <v>200</v>
      </c>
      <c r="H397" t="b">
        <v>0</v>
      </c>
      <c r="I397">
        <v>200</v>
      </c>
    </row>
    <row r="398" spans="1:9" x14ac:dyDescent="0.25">
      <c r="A398" t="s">
        <v>99</v>
      </c>
      <c r="B398" t="s">
        <v>384</v>
      </c>
      <c r="C398">
        <v>9000</v>
      </c>
      <c r="D398">
        <v>12</v>
      </c>
      <c r="E398">
        <v>3</v>
      </c>
      <c r="F398">
        <v>7900</v>
      </c>
      <c r="G398">
        <v>500</v>
      </c>
      <c r="H398" t="b">
        <v>0</v>
      </c>
      <c r="I398">
        <v>500</v>
      </c>
    </row>
    <row r="399" spans="1:9" x14ac:dyDescent="0.25">
      <c r="A399" t="s">
        <v>99</v>
      </c>
      <c r="B399" t="s">
        <v>385</v>
      </c>
      <c r="C399">
        <v>2500</v>
      </c>
      <c r="D399">
        <v>0</v>
      </c>
      <c r="E399">
        <v>5</v>
      </c>
      <c r="F399">
        <v>2500</v>
      </c>
      <c r="G399">
        <v>100</v>
      </c>
      <c r="H399" t="b">
        <v>0</v>
      </c>
      <c r="I399">
        <v>100</v>
      </c>
    </row>
    <row r="400" spans="1:9" x14ac:dyDescent="0.25">
      <c r="A400" t="s">
        <v>99</v>
      </c>
      <c r="B400" t="s">
        <v>386</v>
      </c>
      <c r="C400">
        <v>15000</v>
      </c>
      <c r="D400">
        <v>10</v>
      </c>
      <c r="E400">
        <v>5</v>
      </c>
      <c r="F400">
        <v>13400</v>
      </c>
      <c r="G400">
        <v>100</v>
      </c>
      <c r="H400" t="b">
        <v>0</v>
      </c>
      <c r="I400">
        <v>100</v>
      </c>
    </row>
    <row r="401" spans="1:9" x14ac:dyDescent="0.25">
      <c r="A401" t="s">
        <v>99</v>
      </c>
      <c r="B401" t="s">
        <v>387</v>
      </c>
      <c r="C401">
        <v>11000</v>
      </c>
      <c r="D401">
        <v>1</v>
      </c>
      <c r="E401">
        <v>5</v>
      </c>
      <c r="F401">
        <v>10800</v>
      </c>
      <c r="G401">
        <v>100</v>
      </c>
      <c r="H401" t="b">
        <v>0</v>
      </c>
      <c r="I401">
        <v>100</v>
      </c>
    </row>
    <row r="402" spans="1:9" x14ac:dyDescent="0.25">
      <c r="A402" t="s">
        <v>99</v>
      </c>
      <c r="B402" t="s">
        <v>388</v>
      </c>
      <c r="C402">
        <v>12500</v>
      </c>
      <c r="D402">
        <v>5</v>
      </c>
      <c r="E402">
        <v>6</v>
      </c>
      <c r="F402">
        <v>11800</v>
      </c>
      <c r="G402">
        <v>100</v>
      </c>
      <c r="H402" t="b">
        <v>0</v>
      </c>
      <c r="I402">
        <v>100</v>
      </c>
    </row>
    <row r="403" spans="1:9" x14ac:dyDescent="0.25">
      <c r="A403" t="s">
        <v>99</v>
      </c>
      <c r="B403" t="s">
        <v>389</v>
      </c>
      <c r="C403">
        <v>7500</v>
      </c>
      <c r="D403">
        <v>30</v>
      </c>
      <c r="E403">
        <v>6</v>
      </c>
      <c r="F403">
        <v>5200</v>
      </c>
      <c r="G403">
        <v>200</v>
      </c>
      <c r="H403" t="b">
        <v>0</v>
      </c>
      <c r="I403">
        <v>200</v>
      </c>
    </row>
    <row r="404" spans="1:9" x14ac:dyDescent="0.25">
      <c r="A404" t="s">
        <v>99</v>
      </c>
      <c r="B404" t="s">
        <v>390</v>
      </c>
      <c r="C404">
        <v>13000</v>
      </c>
      <c r="D404">
        <v>4</v>
      </c>
      <c r="E404">
        <v>6</v>
      </c>
      <c r="F404">
        <v>12400</v>
      </c>
      <c r="G404">
        <v>285</v>
      </c>
      <c r="H404" t="b">
        <v>0</v>
      </c>
      <c r="I404">
        <v>285</v>
      </c>
    </row>
    <row r="405" spans="1:9" x14ac:dyDescent="0.25">
      <c r="A405" t="s">
        <v>99</v>
      </c>
      <c r="B405" t="s">
        <v>391</v>
      </c>
      <c r="C405">
        <v>4400</v>
      </c>
      <c r="D405">
        <v>0</v>
      </c>
      <c r="E405">
        <v>6</v>
      </c>
      <c r="F405">
        <v>4400</v>
      </c>
      <c r="G405">
        <v>60</v>
      </c>
      <c r="H405" t="b">
        <v>0</v>
      </c>
      <c r="I405">
        <v>60</v>
      </c>
    </row>
    <row r="406" spans="1:9" x14ac:dyDescent="0.25">
      <c r="A406" t="s">
        <v>99</v>
      </c>
      <c r="B406" t="s">
        <v>392</v>
      </c>
      <c r="C406">
        <v>5000</v>
      </c>
      <c r="D406">
        <v>2</v>
      </c>
      <c r="E406">
        <v>5</v>
      </c>
      <c r="F406">
        <v>4900</v>
      </c>
      <c r="G406">
        <v>500</v>
      </c>
      <c r="H406" t="b">
        <v>0</v>
      </c>
      <c r="I406">
        <v>500</v>
      </c>
    </row>
    <row r="407" spans="1:9" x14ac:dyDescent="0.25">
      <c r="A407" t="s">
        <v>99</v>
      </c>
      <c r="B407" t="s">
        <v>167</v>
      </c>
      <c r="C407">
        <v>24500</v>
      </c>
      <c r="D407">
        <v>0</v>
      </c>
      <c r="E407">
        <v>6</v>
      </c>
      <c r="F407">
        <v>24500</v>
      </c>
      <c r="G407">
        <v>200</v>
      </c>
      <c r="H407" t="b">
        <v>0</v>
      </c>
      <c r="I407">
        <v>200</v>
      </c>
    </row>
    <row r="408" spans="1:9" x14ac:dyDescent="0.25">
      <c r="A408" t="s">
        <v>99</v>
      </c>
      <c r="B408" t="s">
        <v>393</v>
      </c>
      <c r="C408">
        <v>5000</v>
      </c>
      <c r="D408">
        <v>6</v>
      </c>
      <c r="E408">
        <v>4</v>
      </c>
      <c r="F408">
        <v>4700</v>
      </c>
      <c r="G408">
        <v>100</v>
      </c>
      <c r="H408" t="b">
        <v>0</v>
      </c>
      <c r="I408">
        <v>100</v>
      </c>
    </row>
    <row r="409" spans="1:9" x14ac:dyDescent="0.25">
      <c r="A409" t="s">
        <v>99</v>
      </c>
      <c r="B409" t="s">
        <v>394</v>
      </c>
      <c r="C409">
        <v>8000</v>
      </c>
      <c r="D409">
        <v>10</v>
      </c>
      <c r="E409">
        <v>6</v>
      </c>
      <c r="F409">
        <v>7200</v>
      </c>
      <c r="G409">
        <v>500</v>
      </c>
      <c r="H409" t="b">
        <v>0</v>
      </c>
      <c r="I409">
        <v>500</v>
      </c>
    </row>
    <row r="410" spans="1:9" x14ac:dyDescent="0.25">
      <c r="A410" t="s">
        <v>99</v>
      </c>
      <c r="B410" t="s">
        <v>395</v>
      </c>
      <c r="C410">
        <v>47500</v>
      </c>
      <c r="D410">
        <v>8</v>
      </c>
      <c r="E410">
        <v>2</v>
      </c>
      <c r="F410">
        <v>43700</v>
      </c>
      <c r="G410">
        <v>1000</v>
      </c>
      <c r="H410" t="b">
        <v>0</v>
      </c>
      <c r="I410">
        <v>750</v>
      </c>
    </row>
    <row r="411" spans="1:9" x14ac:dyDescent="0.25">
      <c r="A411" t="s">
        <v>99</v>
      </c>
      <c r="B411" t="s">
        <v>396</v>
      </c>
      <c r="C411">
        <v>15000</v>
      </c>
      <c r="D411">
        <v>14</v>
      </c>
      <c r="E411">
        <v>6</v>
      </c>
      <c r="F411">
        <v>12800</v>
      </c>
      <c r="G411">
        <v>500</v>
      </c>
      <c r="H411" t="b">
        <v>0</v>
      </c>
      <c r="I411">
        <v>500</v>
      </c>
    </row>
    <row r="412" spans="1:9" x14ac:dyDescent="0.25">
      <c r="A412" t="s">
        <v>99</v>
      </c>
      <c r="B412" t="s">
        <v>397</v>
      </c>
      <c r="C412">
        <v>6000</v>
      </c>
      <c r="D412">
        <v>5</v>
      </c>
      <c r="E412">
        <v>5</v>
      </c>
      <c r="F412">
        <v>5700</v>
      </c>
      <c r="G412">
        <v>200</v>
      </c>
      <c r="H412" t="b">
        <v>0</v>
      </c>
      <c r="I412">
        <v>200</v>
      </c>
    </row>
    <row r="413" spans="1:9" x14ac:dyDescent="0.25">
      <c r="A413" t="s">
        <v>99</v>
      </c>
      <c r="B413" t="s">
        <v>398</v>
      </c>
      <c r="C413">
        <v>28000</v>
      </c>
      <c r="D413">
        <v>7</v>
      </c>
      <c r="E413">
        <v>6</v>
      </c>
      <c r="F413">
        <v>26000</v>
      </c>
      <c r="G413">
        <v>100</v>
      </c>
      <c r="H413" t="b">
        <v>0</v>
      </c>
      <c r="I413">
        <v>100</v>
      </c>
    </row>
    <row r="414" spans="1:9" x14ac:dyDescent="0.25">
      <c r="A414" t="s">
        <v>99</v>
      </c>
      <c r="B414" t="s">
        <v>399</v>
      </c>
      <c r="C414">
        <v>21000</v>
      </c>
      <c r="D414">
        <v>0</v>
      </c>
      <c r="E414">
        <v>4</v>
      </c>
      <c r="F414">
        <v>21000</v>
      </c>
      <c r="G414">
        <v>250</v>
      </c>
      <c r="H414" t="b">
        <v>0</v>
      </c>
      <c r="I414">
        <v>250</v>
      </c>
    </row>
    <row r="415" spans="1:9" x14ac:dyDescent="0.25">
      <c r="A415" t="s">
        <v>99</v>
      </c>
      <c r="B415" t="s">
        <v>400</v>
      </c>
      <c r="C415">
        <v>25000</v>
      </c>
      <c r="D415">
        <v>0</v>
      </c>
      <c r="E415">
        <v>5</v>
      </c>
      <c r="F415">
        <v>25000</v>
      </c>
      <c r="G415">
        <v>500</v>
      </c>
      <c r="H415" t="b">
        <v>0</v>
      </c>
      <c r="I415">
        <v>500</v>
      </c>
    </row>
    <row r="416" spans="1:9" x14ac:dyDescent="0.25">
      <c r="A416" t="s">
        <v>99</v>
      </c>
      <c r="B416" t="s">
        <v>401</v>
      </c>
      <c r="C416">
        <v>8200</v>
      </c>
      <c r="D416">
        <v>10</v>
      </c>
      <c r="E416">
        <v>5</v>
      </c>
      <c r="F416">
        <v>7300</v>
      </c>
      <c r="G416">
        <v>100</v>
      </c>
      <c r="H416" t="b">
        <v>0</v>
      </c>
      <c r="I416">
        <v>100</v>
      </c>
    </row>
    <row r="417" spans="1:9" x14ac:dyDescent="0.25">
      <c r="A417" t="s">
        <v>99</v>
      </c>
      <c r="B417" t="s">
        <v>402</v>
      </c>
      <c r="C417">
        <v>7500</v>
      </c>
      <c r="D417">
        <v>30</v>
      </c>
      <c r="E417">
        <v>6</v>
      </c>
      <c r="F417">
        <v>5200</v>
      </c>
      <c r="G417">
        <v>200</v>
      </c>
      <c r="H417" t="b">
        <v>0</v>
      </c>
      <c r="I417">
        <v>200</v>
      </c>
    </row>
    <row r="418" spans="1:9" x14ac:dyDescent="0.25">
      <c r="A418" t="s">
        <v>99</v>
      </c>
      <c r="B418" t="s">
        <v>403</v>
      </c>
      <c r="C418">
        <v>27000</v>
      </c>
      <c r="D418">
        <v>10</v>
      </c>
      <c r="E418">
        <v>4</v>
      </c>
      <c r="F418">
        <v>24300</v>
      </c>
      <c r="G418">
        <v>225</v>
      </c>
      <c r="H418" t="b">
        <v>0</v>
      </c>
      <c r="I418">
        <v>225</v>
      </c>
    </row>
    <row r="419" spans="1:9" x14ac:dyDescent="0.25">
      <c r="A419" t="s">
        <v>99</v>
      </c>
      <c r="B419" t="s">
        <v>404</v>
      </c>
      <c r="C419">
        <v>4500</v>
      </c>
      <c r="D419">
        <v>2</v>
      </c>
      <c r="E419">
        <v>6</v>
      </c>
      <c r="F419">
        <v>4400</v>
      </c>
      <c r="G419">
        <v>90</v>
      </c>
      <c r="H419" t="b">
        <v>0</v>
      </c>
      <c r="I419">
        <v>90</v>
      </c>
    </row>
    <row r="420" spans="1:9" x14ac:dyDescent="0.25">
      <c r="A420" t="s">
        <v>99</v>
      </c>
      <c r="B420" t="s">
        <v>405</v>
      </c>
      <c r="C420">
        <v>13000</v>
      </c>
      <c r="D420">
        <v>10</v>
      </c>
      <c r="E420">
        <v>5</v>
      </c>
      <c r="F420">
        <v>11700</v>
      </c>
      <c r="G420">
        <v>100</v>
      </c>
      <c r="H420" t="b">
        <v>0</v>
      </c>
      <c r="I420">
        <v>100</v>
      </c>
    </row>
    <row r="421" spans="1:9" x14ac:dyDescent="0.25">
      <c r="A421" t="s">
        <v>99</v>
      </c>
      <c r="B421" t="s">
        <v>406</v>
      </c>
      <c r="C421">
        <v>38000</v>
      </c>
      <c r="D421">
        <v>2</v>
      </c>
      <c r="E421">
        <v>4</v>
      </c>
      <c r="F421">
        <v>37200</v>
      </c>
      <c r="G421">
        <v>1000</v>
      </c>
      <c r="H421" t="b">
        <v>0</v>
      </c>
      <c r="I421">
        <v>1</v>
      </c>
    </row>
    <row r="422" spans="1:9" x14ac:dyDescent="0.25">
      <c r="A422" t="s">
        <v>99</v>
      </c>
      <c r="B422" t="s">
        <v>407</v>
      </c>
      <c r="C422">
        <v>7500</v>
      </c>
      <c r="D422">
        <v>30</v>
      </c>
      <c r="E422">
        <v>5</v>
      </c>
      <c r="F422">
        <v>5200</v>
      </c>
      <c r="G422">
        <v>80</v>
      </c>
      <c r="H422" t="b">
        <v>0</v>
      </c>
      <c r="I422">
        <v>80</v>
      </c>
    </row>
    <row r="423" spans="1:9" x14ac:dyDescent="0.25">
      <c r="A423" t="s">
        <v>99</v>
      </c>
      <c r="B423" t="s">
        <v>408</v>
      </c>
      <c r="C423">
        <v>5000</v>
      </c>
      <c r="D423">
        <v>2</v>
      </c>
      <c r="E423">
        <v>6</v>
      </c>
      <c r="F423">
        <v>4900</v>
      </c>
      <c r="G423">
        <v>20</v>
      </c>
      <c r="H423" t="b">
        <v>0</v>
      </c>
      <c r="I423">
        <v>20</v>
      </c>
    </row>
    <row r="424" spans="1:9" x14ac:dyDescent="0.25">
      <c r="A424" t="s">
        <v>99</v>
      </c>
      <c r="B424" t="s">
        <v>409</v>
      </c>
      <c r="C424">
        <v>5000</v>
      </c>
      <c r="D424">
        <v>6</v>
      </c>
      <c r="E424">
        <v>6</v>
      </c>
      <c r="F424">
        <v>4700</v>
      </c>
      <c r="G424">
        <v>200</v>
      </c>
      <c r="H424" t="b">
        <v>0</v>
      </c>
      <c r="I424">
        <v>200</v>
      </c>
    </row>
    <row r="425" spans="1:9" x14ac:dyDescent="0.25">
      <c r="A425" t="s">
        <v>99</v>
      </c>
      <c r="B425" t="s">
        <v>410</v>
      </c>
      <c r="C425">
        <v>12000</v>
      </c>
      <c r="D425">
        <v>10</v>
      </c>
      <c r="E425">
        <v>5</v>
      </c>
      <c r="F425">
        <v>10800</v>
      </c>
      <c r="G425">
        <v>500</v>
      </c>
      <c r="H425" t="b">
        <v>0</v>
      </c>
      <c r="I425">
        <v>500</v>
      </c>
    </row>
    <row r="426" spans="1:9" x14ac:dyDescent="0.25">
      <c r="A426" t="s">
        <v>99</v>
      </c>
      <c r="B426" t="s">
        <v>411</v>
      </c>
      <c r="C426">
        <v>27600</v>
      </c>
      <c r="D426">
        <v>10</v>
      </c>
      <c r="E426">
        <v>6</v>
      </c>
      <c r="F426">
        <v>24800</v>
      </c>
      <c r="G426">
        <v>1500</v>
      </c>
      <c r="H426" t="b">
        <v>0</v>
      </c>
      <c r="I426">
        <v>1</v>
      </c>
    </row>
    <row r="427" spans="1:9" x14ac:dyDescent="0.25">
      <c r="A427" t="s">
        <v>99</v>
      </c>
      <c r="B427" t="s">
        <v>412</v>
      </c>
      <c r="C427">
        <v>14500</v>
      </c>
      <c r="D427">
        <v>15</v>
      </c>
      <c r="E427">
        <v>4</v>
      </c>
      <c r="F427">
        <v>12200</v>
      </c>
      <c r="G427">
        <v>500</v>
      </c>
      <c r="H427" t="b">
        <v>0</v>
      </c>
      <c r="I427">
        <v>500</v>
      </c>
    </row>
    <row r="428" spans="1:9" x14ac:dyDescent="0.25">
      <c r="A428" t="s">
        <v>99</v>
      </c>
      <c r="B428" t="s">
        <v>413</v>
      </c>
      <c r="C428">
        <v>4000</v>
      </c>
      <c r="D428">
        <v>2</v>
      </c>
      <c r="E428">
        <v>2</v>
      </c>
      <c r="F428">
        <v>3900</v>
      </c>
      <c r="G428">
        <v>100</v>
      </c>
      <c r="H428" t="b">
        <v>0</v>
      </c>
      <c r="I428">
        <v>100</v>
      </c>
    </row>
    <row r="429" spans="1:9" x14ac:dyDescent="0.25">
      <c r="A429" t="s">
        <v>99</v>
      </c>
      <c r="B429" t="s">
        <v>414</v>
      </c>
      <c r="C429">
        <v>9000</v>
      </c>
      <c r="D429">
        <v>10</v>
      </c>
      <c r="E429">
        <v>6</v>
      </c>
      <c r="F429">
        <v>8100</v>
      </c>
      <c r="G429">
        <v>500</v>
      </c>
      <c r="H429" t="b">
        <v>0</v>
      </c>
      <c r="I429">
        <v>500</v>
      </c>
    </row>
    <row r="430" spans="1:9" x14ac:dyDescent="0.25">
      <c r="A430" t="s">
        <v>99</v>
      </c>
      <c r="B430" t="s">
        <v>415</v>
      </c>
      <c r="C430">
        <v>10900</v>
      </c>
      <c r="D430">
        <v>17</v>
      </c>
      <c r="E430">
        <v>6</v>
      </c>
      <c r="F430">
        <v>9000</v>
      </c>
      <c r="G430">
        <v>45</v>
      </c>
      <c r="H430" t="b">
        <v>0</v>
      </c>
      <c r="I430">
        <v>45</v>
      </c>
    </row>
    <row r="431" spans="1:9" x14ac:dyDescent="0.25">
      <c r="A431" t="s">
        <v>99</v>
      </c>
      <c r="B431" t="s">
        <v>416</v>
      </c>
      <c r="C431">
        <v>10900</v>
      </c>
      <c r="D431">
        <v>20</v>
      </c>
      <c r="E431">
        <v>6</v>
      </c>
      <c r="F431">
        <v>8700</v>
      </c>
      <c r="G431">
        <v>80</v>
      </c>
      <c r="H431" t="b">
        <v>0</v>
      </c>
      <c r="I431">
        <v>80</v>
      </c>
    </row>
    <row r="432" spans="1:9" x14ac:dyDescent="0.25">
      <c r="A432" t="s">
        <v>99</v>
      </c>
      <c r="B432" t="s">
        <v>417</v>
      </c>
      <c r="C432">
        <v>13500</v>
      </c>
      <c r="D432">
        <v>7</v>
      </c>
      <c r="E432">
        <v>6</v>
      </c>
      <c r="F432">
        <v>12500</v>
      </c>
      <c r="G432">
        <v>500</v>
      </c>
      <c r="H432" t="b">
        <v>0</v>
      </c>
      <c r="I432">
        <v>500</v>
      </c>
    </row>
    <row r="433" spans="1:9" x14ac:dyDescent="0.25">
      <c r="A433" t="s">
        <v>99</v>
      </c>
      <c r="B433" t="s">
        <v>418</v>
      </c>
      <c r="C433">
        <v>31000</v>
      </c>
      <c r="D433">
        <v>10</v>
      </c>
      <c r="E433">
        <v>6</v>
      </c>
      <c r="F433">
        <v>27600</v>
      </c>
      <c r="G433">
        <v>520</v>
      </c>
      <c r="H433" t="b">
        <v>0</v>
      </c>
      <c r="I433">
        <v>520</v>
      </c>
    </row>
    <row r="434" spans="1:9" x14ac:dyDescent="0.25">
      <c r="A434" t="s">
        <v>99</v>
      </c>
      <c r="B434" t="s">
        <v>419</v>
      </c>
      <c r="C434">
        <v>34000</v>
      </c>
      <c r="D434">
        <v>20</v>
      </c>
      <c r="E434">
        <v>6</v>
      </c>
      <c r="F434">
        <v>27200</v>
      </c>
      <c r="G434">
        <v>200</v>
      </c>
      <c r="H434" t="b">
        <v>0</v>
      </c>
      <c r="I434">
        <v>200</v>
      </c>
    </row>
    <row r="435" spans="1:9" x14ac:dyDescent="0.25">
      <c r="A435" t="s">
        <v>99</v>
      </c>
      <c r="B435" t="s">
        <v>420</v>
      </c>
      <c r="C435">
        <v>20500</v>
      </c>
      <c r="D435">
        <v>0</v>
      </c>
      <c r="E435">
        <v>2</v>
      </c>
      <c r="F435">
        <v>20500</v>
      </c>
      <c r="G435">
        <v>50</v>
      </c>
      <c r="H435" t="b">
        <v>0</v>
      </c>
      <c r="I435">
        <v>50</v>
      </c>
    </row>
    <row r="436" spans="1:9" x14ac:dyDescent="0.25">
      <c r="A436" t="s">
        <v>99</v>
      </c>
      <c r="B436" t="s">
        <v>421</v>
      </c>
      <c r="C436">
        <v>29500</v>
      </c>
      <c r="D436">
        <v>9</v>
      </c>
      <c r="E436">
        <v>5</v>
      </c>
      <c r="F436">
        <v>26600</v>
      </c>
      <c r="G436">
        <v>160</v>
      </c>
      <c r="H436" t="b">
        <v>0</v>
      </c>
      <c r="I436">
        <v>160</v>
      </c>
    </row>
    <row r="437" spans="1:9" x14ac:dyDescent="0.25">
      <c r="A437" t="s">
        <v>99</v>
      </c>
      <c r="B437" t="s">
        <v>422</v>
      </c>
      <c r="C437">
        <v>16500</v>
      </c>
      <c r="D437">
        <v>5</v>
      </c>
      <c r="E437">
        <v>6</v>
      </c>
      <c r="F437">
        <v>15600</v>
      </c>
      <c r="G437">
        <v>500</v>
      </c>
      <c r="H437" t="b">
        <v>0</v>
      </c>
      <c r="I437">
        <v>500</v>
      </c>
    </row>
    <row r="438" spans="1:9" x14ac:dyDescent="0.25">
      <c r="A438" t="s">
        <v>99</v>
      </c>
      <c r="B438" t="s">
        <v>423</v>
      </c>
      <c r="C438">
        <v>6500</v>
      </c>
      <c r="D438">
        <v>6</v>
      </c>
      <c r="E438">
        <v>6</v>
      </c>
      <c r="F438">
        <v>6100</v>
      </c>
      <c r="G438">
        <v>180</v>
      </c>
      <c r="H438" t="b">
        <v>0</v>
      </c>
      <c r="I438">
        <v>180</v>
      </c>
    </row>
    <row r="439" spans="1:9" x14ac:dyDescent="0.25">
      <c r="A439" t="s">
        <v>99</v>
      </c>
      <c r="B439" t="s">
        <v>424</v>
      </c>
      <c r="C439">
        <v>33500</v>
      </c>
      <c r="D439">
        <v>29</v>
      </c>
      <c r="E439">
        <v>6</v>
      </c>
      <c r="F439">
        <v>23500</v>
      </c>
      <c r="G439">
        <v>200</v>
      </c>
      <c r="H439" t="b">
        <v>0</v>
      </c>
      <c r="I439">
        <v>200</v>
      </c>
    </row>
    <row r="440" spans="1:9" x14ac:dyDescent="0.25">
      <c r="A440" t="s">
        <v>99</v>
      </c>
      <c r="B440" t="s">
        <v>425</v>
      </c>
      <c r="C440">
        <v>8000</v>
      </c>
      <c r="D440">
        <v>0</v>
      </c>
      <c r="E440">
        <v>5</v>
      </c>
      <c r="F440">
        <v>8000</v>
      </c>
      <c r="G440">
        <v>100</v>
      </c>
      <c r="H440" t="b">
        <v>0</v>
      </c>
      <c r="I440">
        <v>100</v>
      </c>
    </row>
    <row r="441" spans="1:9" x14ac:dyDescent="0.25">
      <c r="A441" t="s">
        <v>99</v>
      </c>
      <c r="B441" t="s">
        <v>426</v>
      </c>
      <c r="C441">
        <v>11000</v>
      </c>
      <c r="D441">
        <v>5</v>
      </c>
      <c r="E441">
        <v>6</v>
      </c>
      <c r="F441">
        <v>10400</v>
      </c>
      <c r="G441">
        <v>400</v>
      </c>
      <c r="H441" t="b">
        <v>0</v>
      </c>
      <c r="I441">
        <v>400</v>
      </c>
    </row>
    <row r="442" spans="1:9" x14ac:dyDescent="0.25">
      <c r="A442" t="s">
        <v>99</v>
      </c>
      <c r="B442" t="s">
        <v>164</v>
      </c>
      <c r="C442">
        <v>14700</v>
      </c>
      <c r="D442">
        <v>10</v>
      </c>
      <c r="E442">
        <v>6</v>
      </c>
      <c r="F442">
        <v>13200</v>
      </c>
      <c r="G442">
        <v>200</v>
      </c>
      <c r="H442" t="b">
        <v>0</v>
      </c>
      <c r="I442">
        <v>200</v>
      </c>
    </row>
    <row r="443" spans="1:9" x14ac:dyDescent="0.25">
      <c r="A443" t="s">
        <v>99</v>
      </c>
      <c r="B443" t="s">
        <v>427</v>
      </c>
      <c r="C443">
        <v>9000</v>
      </c>
      <c r="D443">
        <v>4</v>
      </c>
      <c r="E443">
        <v>6</v>
      </c>
      <c r="F443">
        <v>8600</v>
      </c>
      <c r="G443">
        <v>200</v>
      </c>
      <c r="H443" t="b">
        <v>0</v>
      </c>
      <c r="I443">
        <v>200</v>
      </c>
    </row>
    <row r="444" spans="1:9" x14ac:dyDescent="0.25">
      <c r="A444" t="s">
        <v>99</v>
      </c>
      <c r="B444" t="s">
        <v>428</v>
      </c>
      <c r="C444">
        <v>6500</v>
      </c>
      <c r="D444">
        <v>10</v>
      </c>
      <c r="E444">
        <v>6</v>
      </c>
      <c r="F444">
        <v>5800</v>
      </c>
      <c r="G444">
        <v>100</v>
      </c>
      <c r="H444" t="b">
        <v>0</v>
      </c>
      <c r="I444">
        <v>100</v>
      </c>
    </row>
    <row r="445" spans="1:9" x14ac:dyDescent="0.25">
      <c r="A445" t="s">
        <v>99</v>
      </c>
      <c r="B445" t="s">
        <v>429</v>
      </c>
      <c r="C445">
        <v>7000</v>
      </c>
      <c r="D445">
        <v>10</v>
      </c>
      <c r="E445">
        <v>6</v>
      </c>
      <c r="F445">
        <v>6300</v>
      </c>
      <c r="G445">
        <v>500</v>
      </c>
      <c r="H445" t="b">
        <v>0</v>
      </c>
      <c r="I445">
        <v>500</v>
      </c>
    </row>
    <row r="446" spans="1:9" x14ac:dyDescent="0.25">
      <c r="A446" t="s">
        <v>99</v>
      </c>
      <c r="B446" t="s">
        <v>430</v>
      </c>
      <c r="C446">
        <v>13500</v>
      </c>
      <c r="D446">
        <v>7</v>
      </c>
      <c r="E446">
        <v>6</v>
      </c>
      <c r="F446">
        <v>12500</v>
      </c>
      <c r="G446">
        <v>1000</v>
      </c>
      <c r="H446" t="b">
        <v>0</v>
      </c>
      <c r="I446">
        <v>1</v>
      </c>
    </row>
    <row r="447" spans="1:9" x14ac:dyDescent="0.25">
      <c r="A447" t="s">
        <v>99</v>
      </c>
      <c r="B447" t="s">
        <v>431</v>
      </c>
      <c r="C447">
        <v>14000</v>
      </c>
      <c r="D447">
        <v>0</v>
      </c>
      <c r="E447">
        <v>5</v>
      </c>
      <c r="F447">
        <v>14000</v>
      </c>
      <c r="G447">
        <v>1000</v>
      </c>
      <c r="H447" t="b">
        <v>0</v>
      </c>
      <c r="I447">
        <v>1</v>
      </c>
    </row>
    <row r="448" spans="1:9" x14ac:dyDescent="0.25">
      <c r="A448" t="s">
        <v>99</v>
      </c>
      <c r="B448" t="s">
        <v>432</v>
      </c>
      <c r="C448">
        <v>4400</v>
      </c>
      <c r="D448">
        <v>0</v>
      </c>
      <c r="E448">
        <v>6</v>
      </c>
      <c r="F448">
        <v>4400</v>
      </c>
      <c r="G448">
        <v>60</v>
      </c>
      <c r="H448" t="b">
        <v>0</v>
      </c>
      <c r="I448">
        <v>60</v>
      </c>
    </row>
    <row r="449" spans="1:9" x14ac:dyDescent="0.25">
      <c r="A449" t="s">
        <v>99</v>
      </c>
      <c r="B449" t="s">
        <v>433</v>
      </c>
      <c r="C449">
        <v>20000</v>
      </c>
      <c r="D449">
        <v>11</v>
      </c>
      <c r="E449">
        <v>6</v>
      </c>
      <c r="F449">
        <v>17800</v>
      </c>
      <c r="G449">
        <v>264</v>
      </c>
      <c r="H449" t="b">
        <v>0</v>
      </c>
      <c r="I449">
        <v>264</v>
      </c>
    </row>
    <row r="450" spans="1:9" x14ac:dyDescent="0.25">
      <c r="A450" t="s">
        <v>99</v>
      </c>
      <c r="B450" t="s">
        <v>306</v>
      </c>
      <c r="C450">
        <v>6000</v>
      </c>
      <c r="D450">
        <v>10</v>
      </c>
      <c r="E450">
        <v>5</v>
      </c>
      <c r="F450">
        <v>5400</v>
      </c>
      <c r="G450">
        <v>108</v>
      </c>
      <c r="H450" t="b">
        <v>0</v>
      </c>
      <c r="I450">
        <v>108</v>
      </c>
    </row>
    <row r="451" spans="1:9" x14ac:dyDescent="0.25">
      <c r="A451" t="s">
        <v>99</v>
      </c>
      <c r="B451" t="s">
        <v>434</v>
      </c>
      <c r="C451">
        <v>10000</v>
      </c>
      <c r="D451">
        <v>0</v>
      </c>
      <c r="E451">
        <v>1</v>
      </c>
      <c r="F451">
        <v>10000</v>
      </c>
      <c r="G451">
        <v>50</v>
      </c>
      <c r="H451" t="b">
        <v>0</v>
      </c>
      <c r="I451">
        <v>50</v>
      </c>
    </row>
    <row r="452" spans="1:9" x14ac:dyDescent="0.25">
      <c r="A452" t="s">
        <v>99</v>
      </c>
      <c r="B452" t="s">
        <v>435</v>
      </c>
      <c r="C452">
        <v>9500</v>
      </c>
      <c r="D452">
        <v>6</v>
      </c>
      <c r="E452">
        <v>6</v>
      </c>
      <c r="F452">
        <v>8900</v>
      </c>
      <c r="G452">
        <v>150</v>
      </c>
      <c r="H452" t="b">
        <v>0</v>
      </c>
      <c r="I452">
        <v>150</v>
      </c>
    </row>
    <row r="453" spans="1:9" x14ac:dyDescent="0.25">
      <c r="A453" t="s">
        <v>99</v>
      </c>
      <c r="B453" t="s">
        <v>436</v>
      </c>
      <c r="C453">
        <v>7500</v>
      </c>
      <c r="D453">
        <v>30</v>
      </c>
      <c r="E453">
        <v>6</v>
      </c>
      <c r="F453">
        <v>5200</v>
      </c>
      <c r="G453">
        <v>80</v>
      </c>
      <c r="H453" t="b">
        <v>0</v>
      </c>
      <c r="I453">
        <v>80</v>
      </c>
    </row>
    <row r="454" spans="1:9" x14ac:dyDescent="0.25">
      <c r="A454" t="s">
        <v>99</v>
      </c>
      <c r="B454" t="s">
        <v>437</v>
      </c>
      <c r="C454">
        <v>19500</v>
      </c>
      <c r="D454">
        <v>9</v>
      </c>
      <c r="E454">
        <v>5</v>
      </c>
      <c r="F454">
        <v>17600</v>
      </c>
      <c r="G454">
        <v>500</v>
      </c>
      <c r="H454" t="b">
        <v>0</v>
      </c>
      <c r="I454">
        <v>500</v>
      </c>
    </row>
    <row r="455" spans="1:9" x14ac:dyDescent="0.25">
      <c r="A455" t="s">
        <v>99</v>
      </c>
      <c r="B455" t="s">
        <v>438</v>
      </c>
      <c r="C455">
        <v>4200</v>
      </c>
      <c r="D455">
        <v>0</v>
      </c>
      <c r="E455">
        <v>6</v>
      </c>
      <c r="F455">
        <v>4200</v>
      </c>
      <c r="G455">
        <v>60</v>
      </c>
      <c r="H455" t="b">
        <v>0</v>
      </c>
      <c r="I455">
        <v>60</v>
      </c>
    </row>
    <row r="456" spans="1:9" x14ac:dyDescent="0.25">
      <c r="A456" t="s">
        <v>99</v>
      </c>
      <c r="B456" t="s">
        <v>439</v>
      </c>
      <c r="C456">
        <v>11000</v>
      </c>
      <c r="D456">
        <v>30</v>
      </c>
      <c r="E456">
        <v>6</v>
      </c>
      <c r="F456">
        <v>7700</v>
      </c>
      <c r="G456">
        <v>285</v>
      </c>
      <c r="H456" t="b">
        <v>0</v>
      </c>
      <c r="I456">
        <v>285</v>
      </c>
    </row>
    <row r="457" spans="1:9" x14ac:dyDescent="0.25">
      <c r="A457" t="s">
        <v>99</v>
      </c>
      <c r="B457" t="s">
        <v>440</v>
      </c>
      <c r="C457">
        <v>7000</v>
      </c>
      <c r="D457">
        <v>10</v>
      </c>
      <c r="E457">
        <v>6</v>
      </c>
      <c r="F457">
        <v>6300</v>
      </c>
      <c r="G457">
        <v>500</v>
      </c>
      <c r="H457" t="b">
        <v>0</v>
      </c>
      <c r="I457">
        <v>500</v>
      </c>
    </row>
    <row r="458" spans="1:9" x14ac:dyDescent="0.25">
      <c r="A458" t="s">
        <v>99</v>
      </c>
      <c r="B458" t="s">
        <v>441</v>
      </c>
      <c r="C458">
        <v>7500</v>
      </c>
      <c r="D458">
        <v>16</v>
      </c>
      <c r="E458">
        <v>6</v>
      </c>
      <c r="F458">
        <v>6300</v>
      </c>
      <c r="G458">
        <v>100</v>
      </c>
      <c r="H458" t="b">
        <v>0</v>
      </c>
      <c r="I458">
        <v>100</v>
      </c>
    </row>
    <row r="459" spans="1:9" x14ac:dyDescent="0.25">
      <c r="A459" t="s">
        <v>99</v>
      </c>
      <c r="B459" t="s">
        <v>442</v>
      </c>
      <c r="C459">
        <v>8000</v>
      </c>
      <c r="D459">
        <v>6</v>
      </c>
      <c r="E459">
        <v>6</v>
      </c>
      <c r="F459">
        <v>7500</v>
      </c>
      <c r="G459">
        <v>500</v>
      </c>
      <c r="H459" t="b">
        <v>0</v>
      </c>
      <c r="I459">
        <v>500</v>
      </c>
    </row>
    <row r="460" spans="1:9" x14ac:dyDescent="0.25">
      <c r="A460" t="s">
        <v>99</v>
      </c>
      <c r="B460" t="s">
        <v>443</v>
      </c>
      <c r="C460">
        <v>10500</v>
      </c>
      <c r="D460">
        <v>7</v>
      </c>
      <c r="E460">
        <v>6</v>
      </c>
      <c r="F460">
        <v>9700</v>
      </c>
      <c r="G460">
        <v>500</v>
      </c>
      <c r="H460" t="b">
        <v>0</v>
      </c>
      <c r="I460">
        <v>500</v>
      </c>
    </row>
    <row r="461" spans="1:9" x14ac:dyDescent="0.25">
      <c r="A461" t="s">
        <v>99</v>
      </c>
      <c r="B461" t="s">
        <v>444</v>
      </c>
      <c r="C461">
        <v>10900</v>
      </c>
      <c r="D461">
        <v>10</v>
      </c>
      <c r="E461">
        <v>6</v>
      </c>
      <c r="F461">
        <v>9800</v>
      </c>
      <c r="G461">
        <v>35</v>
      </c>
      <c r="H461" t="b">
        <v>0</v>
      </c>
      <c r="I461">
        <v>35</v>
      </c>
    </row>
    <row r="462" spans="1:9" x14ac:dyDescent="0.25">
      <c r="A462" t="s">
        <v>99</v>
      </c>
      <c r="B462" t="s">
        <v>445</v>
      </c>
      <c r="C462">
        <v>11500</v>
      </c>
      <c r="D462">
        <v>0</v>
      </c>
      <c r="E462">
        <v>3</v>
      </c>
      <c r="F462">
        <v>11500</v>
      </c>
      <c r="G462">
        <v>200</v>
      </c>
      <c r="H462" t="b">
        <v>0</v>
      </c>
      <c r="I462">
        <v>200</v>
      </c>
    </row>
    <row r="463" spans="1:9" x14ac:dyDescent="0.25">
      <c r="A463" t="s">
        <v>99</v>
      </c>
      <c r="B463" t="s">
        <v>446</v>
      </c>
      <c r="C463">
        <v>39900</v>
      </c>
      <c r="D463">
        <v>25</v>
      </c>
      <c r="E463">
        <v>6</v>
      </c>
      <c r="F463">
        <v>29900</v>
      </c>
      <c r="G463">
        <v>200</v>
      </c>
      <c r="H463" t="b">
        <v>0</v>
      </c>
      <c r="I463">
        <v>200</v>
      </c>
    </row>
    <row r="464" spans="1:9" x14ac:dyDescent="0.25">
      <c r="A464" t="s">
        <v>99</v>
      </c>
      <c r="B464" t="s">
        <v>447</v>
      </c>
      <c r="C464">
        <v>12000</v>
      </c>
      <c r="D464">
        <v>10</v>
      </c>
      <c r="E464">
        <v>6</v>
      </c>
      <c r="F464">
        <v>10800</v>
      </c>
      <c r="G464">
        <v>500</v>
      </c>
      <c r="H464" t="b">
        <v>0</v>
      </c>
      <c r="I464">
        <v>500</v>
      </c>
    </row>
    <row r="465" spans="1:9" x14ac:dyDescent="0.25">
      <c r="A465" t="s">
        <v>99</v>
      </c>
      <c r="B465" t="s">
        <v>448</v>
      </c>
      <c r="C465">
        <v>9900</v>
      </c>
      <c r="D465">
        <v>0</v>
      </c>
      <c r="E465">
        <v>6</v>
      </c>
      <c r="F465">
        <v>9900</v>
      </c>
      <c r="G465">
        <v>75</v>
      </c>
      <c r="H465" t="b">
        <v>0</v>
      </c>
      <c r="I465">
        <v>75</v>
      </c>
    </row>
    <row r="466" spans="1:9" x14ac:dyDescent="0.25">
      <c r="A466" t="s">
        <v>99</v>
      </c>
      <c r="B466" t="s">
        <v>449</v>
      </c>
      <c r="C466">
        <v>6300</v>
      </c>
      <c r="D466">
        <v>0</v>
      </c>
      <c r="E466">
        <v>6</v>
      </c>
      <c r="F466">
        <v>6300</v>
      </c>
      <c r="G466">
        <v>200</v>
      </c>
      <c r="H466" t="b">
        <v>0</v>
      </c>
      <c r="I466">
        <v>200</v>
      </c>
    </row>
    <row r="467" spans="1:9" x14ac:dyDescent="0.25">
      <c r="A467" t="s">
        <v>99</v>
      </c>
      <c r="B467" t="s">
        <v>450</v>
      </c>
      <c r="C467">
        <v>20000</v>
      </c>
      <c r="D467">
        <v>11</v>
      </c>
      <c r="E467">
        <v>6</v>
      </c>
      <c r="F467">
        <v>17800</v>
      </c>
      <c r="G467">
        <v>180</v>
      </c>
      <c r="H467" t="b">
        <v>0</v>
      </c>
      <c r="I467">
        <v>180</v>
      </c>
    </row>
    <row r="468" spans="1:9" x14ac:dyDescent="0.25">
      <c r="A468" t="s">
        <v>99</v>
      </c>
      <c r="B468" t="s">
        <v>451</v>
      </c>
      <c r="C468">
        <v>5000</v>
      </c>
      <c r="D468">
        <v>2</v>
      </c>
      <c r="E468">
        <v>6</v>
      </c>
      <c r="F468">
        <v>4900</v>
      </c>
      <c r="G468">
        <v>20</v>
      </c>
      <c r="H468" t="b">
        <v>0</v>
      </c>
      <c r="I468">
        <v>20</v>
      </c>
    </row>
    <row r="469" spans="1:9" x14ac:dyDescent="0.25">
      <c r="A469" t="s">
        <v>99</v>
      </c>
      <c r="B469" t="s">
        <v>296</v>
      </c>
      <c r="C469">
        <v>5000</v>
      </c>
      <c r="D469">
        <v>2</v>
      </c>
      <c r="E469">
        <v>2</v>
      </c>
      <c r="F469">
        <v>4900</v>
      </c>
      <c r="G469">
        <v>200</v>
      </c>
      <c r="H469" t="b">
        <v>0</v>
      </c>
      <c r="I469">
        <v>200</v>
      </c>
    </row>
    <row r="470" spans="1:9" x14ac:dyDescent="0.25">
      <c r="A470" t="s">
        <v>99</v>
      </c>
      <c r="B470" t="s">
        <v>452</v>
      </c>
      <c r="C470">
        <v>29500</v>
      </c>
      <c r="D470">
        <v>9</v>
      </c>
      <c r="E470">
        <v>6</v>
      </c>
      <c r="F470">
        <v>26600</v>
      </c>
      <c r="G470">
        <v>250</v>
      </c>
      <c r="H470" t="b">
        <v>0</v>
      </c>
      <c r="I470">
        <v>250</v>
      </c>
    </row>
    <row r="471" spans="1:9" x14ac:dyDescent="0.25">
      <c r="A471" t="s">
        <v>99</v>
      </c>
      <c r="B471" t="s">
        <v>453</v>
      </c>
      <c r="C471">
        <v>15000</v>
      </c>
      <c r="D471">
        <v>0</v>
      </c>
      <c r="E471">
        <v>4</v>
      </c>
      <c r="F471">
        <v>15000</v>
      </c>
      <c r="G471">
        <v>400</v>
      </c>
      <c r="H471" t="b">
        <v>0</v>
      </c>
      <c r="I471">
        <v>400</v>
      </c>
    </row>
    <row r="472" spans="1:9" x14ac:dyDescent="0.25">
      <c r="A472" t="s">
        <v>99</v>
      </c>
      <c r="B472" t="s">
        <v>454</v>
      </c>
      <c r="C472">
        <v>13000</v>
      </c>
      <c r="D472">
        <v>10</v>
      </c>
      <c r="E472">
        <v>6</v>
      </c>
      <c r="F472">
        <v>11600</v>
      </c>
      <c r="G472">
        <v>500</v>
      </c>
      <c r="H472" t="b">
        <v>0</v>
      </c>
      <c r="I472">
        <v>500</v>
      </c>
    </row>
    <row r="473" spans="1:9" x14ac:dyDescent="0.25">
      <c r="A473" t="s">
        <v>99</v>
      </c>
      <c r="B473" t="s">
        <v>455</v>
      </c>
      <c r="C473">
        <v>43000</v>
      </c>
      <c r="D473">
        <v>10</v>
      </c>
      <c r="E473">
        <v>6</v>
      </c>
      <c r="F473">
        <v>38700</v>
      </c>
      <c r="G473">
        <v>5000</v>
      </c>
      <c r="H473" t="b">
        <v>0</v>
      </c>
      <c r="I473">
        <v>5</v>
      </c>
    </row>
    <row r="474" spans="1:9" x14ac:dyDescent="0.25">
      <c r="A474" t="s">
        <v>99</v>
      </c>
      <c r="B474" t="s">
        <v>456</v>
      </c>
      <c r="C474">
        <v>7000</v>
      </c>
      <c r="D474">
        <v>18</v>
      </c>
      <c r="E474">
        <v>6</v>
      </c>
      <c r="F474">
        <v>5700</v>
      </c>
      <c r="G474">
        <v>400</v>
      </c>
      <c r="H474" t="b">
        <v>0</v>
      </c>
      <c r="I474">
        <v>400</v>
      </c>
    </row>
    <row r="475" spans="1:9" x14ac:dyDescent="0.25">
      <c r="A475" t="s">
        <v>99</v>
      </c>
      <c r="B475" t="s">
        <v>457</v>
      </c>
      <c r="C475">
        <v>26500</v>
      </c>
      <c r="D475">
        <v>9</v>
      </c>
      <c r="E475">
        <v>6</v>
      </c>
      <c r="F475">
        <v>23900</v>
      </c>
      <c r="G475">
        <v>1000</v>
      </c>
      <c r="H475" t="b">
        <v>0</v>
      </c>
      <c r="I475">
        <v>1</v>
      </c>
    </row>
    <row r="476" spans="1:9" x14ac:dyDescent="0.25">
      <c r="A476" t="s">
        <v>99</v>
      </c>
      <c r="B476" t="s">
        <v>458</v>
      </c>
      <c r="C476">
        <v>54000</v>
      </c>
      <c r="D476">
        <v>20</v>
      </c>
      <c r="E476">
        <v>6</v>
      </c>
      <c r="F476">
        <v>43200</v>
      </c>
      <c r="G476">
        <v>150</v>
      </c>
      <c r="H476" t="b">
        <v>0</v>
      </c>
      <c r="I476">
        <v>150</v>
      </c>
    </row>
    <row r="477" spans="1:9" x14ac:dyDescent="0.25">
      <c r="A477" t="s">
        <v>99</v>
      </c>
      <c r="B477" t="s">
        <v>459</v>
      </c>
      <c r="C477">
        <v>6000</v>
      </c>
      <c r="D477">
        <v>10</v>
      </c>
      <c r="E477">
        <v>6</v>
      </c>
      <c r="F477">
        <v>5400</v>
      </c>
      <c r="G477">
        <v>250</v>
      </c>
      <c r="H477" t="b">
        <v>0</v>
      </c>
      <c r="I477">
        <v>250</v>
      </c>
    </row>
    <row r="478" spans="1:9" x14ac:dyDescent="0.25">
      <c r="A478" t="s">
        <v>99</v>
      </c>
      <c r="B478" t="s">
        <v>460</v>
      </c>
      <c r="C478">
        <v>34900</v>
      </c>
      <c r="D478">
        <v>20</v>
      </c>
      <c r="E478">
        <v>6</v>
      </c>
      <c r="F478">
        <v>27900</v>
      </c>
      <c r="G478">
        <v>200</v>
      </c>
      <c r="H478" t="b">
        <v>0</v>
      </c>
      <c r="I478">
        <v>200</v>
      </c>
    </row>
    <row r="479" spans="1:9" x14ac:dyDescent="0.25">
      <c r="A479" t="s">
        <v>99</v>
      </c>
      <c r="B479" t="s">
        <v>461</v>
      </c>
      <c r="C479">
        <v>16000</v>
      </c>
      <c r="D479">
        <v>6</v>
      </c>
      <c r="E479">
        <v>6</v>
      </c>
      <c r="F479">
        <v>15000</v>
      </c>
      <c r="G479">
        <v>900</v>
      </c>
      <c r="H479" t="b">
        <v>0</v>
      </c>
      <c r="I479">
        <v>900</v>
      </c>
    </row>
    <row r="480" spans="1:9" x14ac:dyDescent="0.25">
      <c r="A480" t="s">
        <v>99</v>
      </c>
      <c r="B480" t="s">
        <v>462</v>
      </c>
      <c r="C480">
        <v>9000</v>
      </c>
      <c r="D480">
        <v>6</v>
      </c>
      <c r="E480">
        <v>6</v>
      </c>
      <c r="F480">
        <v>8400</v>
      </c>
      <c r="G480">
        <v>500</v>
      </c>
      <c r="H480" t="b">
        <v>0</v>
      </c>
      <c r="I480">
        <v>500</v>
      </c>
    </row>
    <row r="481" spans="1:9" x14ac:dyDescent="0.25">
      <c r="A481" t="s">
        <v>99</v>
      </c>
      <c r="B481" t="s">
        <v>463</v>
      </c>
      <c r="C481">
        <v>11500</v>
      </c>
      <c r="D481">
        <v>0</v>
      </c>
      <c r="E481">
        <v>4</v>
      </c>
      <c r="F481">
        <v>11500</v>
      </c>
      <c r="G481">
        <v>200</v>
      </c>
      <c r="H481" t="b">
        <v>0</v>
      </c>
      <c r="I481">
        <v>200</v>
      </c>
    </row>
    <row r="482" spans="1:9" x14ac:dyDescent="0.25">
      <c r="A482" t="s">
        <v>99</v>
      </c>
      <c r="B482" t="s">
        <v>283</v>
      </c>
      <c r="C482">
        <v>17300</v>
      </c>
      <c r="D482">
        <v>6</v>
      </c>
      <c r="E482">
        <v>6</v>
      </c>
      <c r="F482">
        <v>16200</v>
      </c>
      <c r="G482">
        <v>500</v>
      </c>
      <c r="H482" t="b">
        <v>0</v>
      </c>
      <c r="I482">
        <v>500</v>
      </c>
    </row>
    <row r="483" spans="1:9" x14ac:dyDescent="0.25">
      <c r="A483" t="s">
        <v>99</v>
      </c>
      <c r="B483" t="s">
        <v>464</v>
      </c>
      <c r="C483">
        <v>7500</v>
      </c>
      <c r="D483">
        <v>30</v>
      </c>
      <c r="E483">
        <v>5</v>
      </c>
      <c r="F483">
        <v>5200</v>
      </c>
      <c r="G483">
        <v>80</v>
      </c>
      <c r="H483" t="b">
        <v>0</v>
      </c>
      <c r="I483">
        <v>80</v>
      </c>
    </row>
    <row r="484" spans="1:9" x14ac:dyDescent="0.25">
      <c r="A484" t="s">
        <v>99</v>
      </c>
      <c r="B484" t="s">
        <v>465</v>
      </c>
      <c r="C484">
        <v>10000</v>
      </c>
      <c r="D484">
        <v>0</v>
      </c>
      <c r="E484">
        <v>2</v>
      </c>
      <c r="F484">
        <v>10000</v>
      </c>
      <c r="G484">
        <v>950</v>
      </c>
      <c r="H484" t="b">
        <v>0</v>
      </c>
      <c r="I484">
        <v>950</v>
      </c>
    </row>
    <row r="485" spans="1:9" x14ac:dyDescent="0.25">
      <c r="A485" t="s">
        <v>99</v>
      </c>
      <c r="B485" t="s">
        <v>466</v>
      </c>
      <c r="C485">
        <v>17000</v>
      </c>
      <c r="D485">
        <v>6</v>
      </c>
      <c r="E485">
        <v>6</v>
      </c>
      <c r="F485">
        <v>15900</v>
      </c>
      <c r="G485">
        <v>500</v>
      </c>
      <c r="H485" t="b">
        <v>0</v>
      </c>
      <c r="I485">
        <v>500</v>
      </c>
    </row>
    <row r="486" spans="1:9" x14ac:dyDescent="0.25">
      <c r="A486" t="s">
        <v>99</v>
      </c>
      <c r="B486" t="s">
        <v>467</v>
      </c>
      <c r="C486">
        <v>19500</v>
      </c>
      <c r="D486">
        <v>9</v>
      </c>
      <c r="E486">
        <v>6</v>
      </c>
      <c r="F486">
        <v>17600</v>
      </c>
      <c r="G486">
        <v>500</v>
      </c>
      <c r="H486" t="b">
        <v>0</v>
      </c>
      <c r="I486">
        <v>500</v>
      </c>
    </row>
    <row r="487" spans="1:9" x14ac:dyDescent="0.25">
      <c r="A487" t="s">
        <v>99</v>
      </c>
      <c r="B487" t="s">
        <v>365</v>
      </c>
      <c r="C487">
        <v>19900</v>
      </c>
      <c r="D487">
        <v>0</v>
      </c>
      <c r="E487">
        <v>2</v>
      </c>
      <c r="F487">
        <v>19900</v>
      </c>
      <c r="G487">
        <v>240</v>
      </c>
      <c r="H487" t="b">
        <v>0</v>
      </c>
      <c r="I487">
        <v>240</v>
      </c>
    </row>
    <row r="488" spans="1:9" x14ac:dyDescent="0.25">
      <c r="A488" t="s">
        <v>99</v>
      </c>
      <c r="B488" t="s">
        <v>468</v>
      </c>
      <c r="C488">
        <v>9900</v>
      </c>
      <c r="D488">
        <v>0</v>
      </c>
      <c r="E488">
        <v>6</v>
      </c>
      <c r="F488">
        <v>9900</v>
      </c>
      <c r="G488">
        <v>14</v>
      </c>
      <c r="H488" t="b">
        <v>0</v>
      </c>
      <c r="I488">
        <v>14</v>
      </c>
    </row>
    <row r="489" spans="1:9" x14ac:dyDescent="0.25">
      <c r="A489" t="s">
        <v>99</v>
      </c>
      <c r="B489" t="s">
        <v>469</v>
      </c>
      <c r="C489">
        <v>8000</v>
      </c>
      <c r="D489">
        <v>10</v>
      </c>
      <c r="E489">
        <v>6</v>
      </c>
      <c r="F489">
        <v>7200</v>
      </c>
      <c r="G489">
        <v>500</v>
      </c>
      <c r="H489" t="b">
        <v>0</v>
      </c>
      <c r="I489">
        <v>500</v>
      </c>
    </row>
    <row r="490" spans="1:9" x14ac:dyDescent="0.25">
      <c r="A490" t="s">
        <v>99</v>
      </c>
      <c r="B490" t="s">
        <v>470</v>
      </c>
      <c r="C490">
        <v>5500</v>
      </c>
      <c r="D490">
        <v>0</v>
      </c>
      <c r="E490">
        <v>4</v>
      </c>
      <c r="F490">
        <v>5500</v>
      </c>
      <c r="G490">
        <v>80</v>
      </c>
      <c r="H490" t="b">
        <v>0</v>
      </c>
      <c r="I490">
        <v>80</v>
      </c>
    </row>
    <row r="491" spans="1:9" x14ac:dyDescent="0.25">
      <c r="A491" t="s">
        <v>99</v>
      </c>
      <c r="B491" t="s">
        <v>471</v>
      </c>
      <c r="C491">
        <v>17000</v>
      </c>
      <c r="D491">
        <v>0</v>
      </c>
      <c r="E491">
        <v>5</v>
      </c>
      <c r="F491">
        <v>17000</v>
      </c>
      <c r="G491">
        <v>500</v>
      </c>
      <c r="H491" t="b">
        <v>0</v>
      </c>
      <c r="I491">
        <v>500</v>
      </c>
    </row>
    <row r="492" spans="1:9" x14ac:dyDescent="0.25">
      <c r="A492" t="s">
        <v>99</v>
      </c>
      <c r="B492" t="s">
        <v>472</v>
      </c>
      <c r="C492">
        <v>22000</v>
      </c>
      <c r="D492">
        <v>50</v>
      </c>
      <c r="E492">
        <v>6</v>
      </c>
      <c r="F492">
        <v>11000</v>
      </c>
      <c r="G492">
        <v>200</v>
      </c>
      <c r="H492" t="b">
        <v>0</v>
      </c>
      <c r="I492">
        <v>200</v>
      </c>
    </row>
    <row r="493" spans="1:9" x14ac:dyDescent="0.25">
      <c r="A493" t="s">
        <v>99</v>
      </c>
      <c r="B493" t="s">
        <v>473</v>
      </c>
      <c r="C493">
        <v>39900</v>
      </c>
      <c r="D493">
        <v>0</v>
      </c>
      <c r="E493">
        <v>6</v>
      </c>
      <c r="F493">
        <v>39900</v>
      </c>
      <c r="G493">
        <v>1000</v>
      </c>
      <c r="H493" t="b">
        <v>0</v>
      </c>
      <c r="I493">
        <v>1</v>
      </c>
    </row>
    <row r="494" spans="1:9" x14ac:dyDescent="0.25">
      <c r="A494" t="s">
        <v>99</v>
      </c>
      <c r="B494" t="s">
        <v>474</v>
      </c>
      <c r="C494">
        <v>6600</v>
      </c>
      <c r="D494">
        <v>0</v>
      </c>
      <c r="E494">
        <v>6</v>
      </c>
      <c r="F494">
        <v>6600</v>
      </c>
      <c r="G494">
        <v>50</v>
      </c>
      <c r="H494" t="b">
        <v>0</v>
      </c>
      <c r="I494">
        <v>50</v>
      </c>
    </row>
    <row r="495" spans="1:9" x14ac:dyDescent="0.25">
      <c r="A495" t="s">
        <v>99</v>
      </c>
      <c r="B495" t="s">
        <v>475</v>
      </c>
      <c r="C495">
        <v>9900</v>
      </c>
      <c r="D495">
        <v>0</v>
      </c>
      <c r="E495">
        <v>6</v>
      </c>
      <c r="F495">
        <v>9900</v>
      </c>
      <c r="G495">
        <v>100</v>
      </c>
      <c r="H495" t="b">
        <v>0</v>
      </c>
      <c r="I495">
        <v>100</v>
      </c>
    </row>
    <row r="496" spans="1:9" x14ac:dyDescent="0.25">
      <c r="A496" t="s">
        <v>99</v>
      </c>
      <c r="B496" t="s">
        <v>476</v>
      </c>
      <c r="C496">
        <v>4000</v>
      </c>
      <c r="D496">
        <v>2</v>
      </c>
      <c r="E496">
        <v>6</v>
      </c>
      <c r="F496">
        <v>3900</v>
      </c>
      <c r="G496">
        <v>100</v>
      </c>
      <c r="H496" t="b">
        <v>0</v>
      </c>
      <c r="I496">
        <v>100</v>
      </c>
    </row>
    <row r="497" spans="1:9" x14ac:dyDescent="0.25">
      <c r="A497" t="s">
        <v>99</v>
      </c>
      <c r="B497" t="s">
        <v>477</v>
      </c>
      <c r="C497">
        <v>17000</v>
      </c>
      <c r="D497">
        <v>6</v>
      </c>
      <c r="E497">
        <v>6</v>
      </c>
      <c r="F497">
        <v>15900</v>
      </c>
      <c r="G497">
        <v>270</v>
      </c>
      <c r="H497" t="b">
        <v>0</v>
      </c>
      <c r="I497">
        <v>270</v>
      </c>
    </row>
    <row r="498" spans="1:9" x14ac:dyDescent="0.25">
      <c r="A498" t="s">
        <v>99</v>
      </c>
      <c r="B498" t="s">
        <v>478</v>
      </c>
      <c r="C498">
        <v>2500</v>
      </c>
      <c r="D498">
        <v>0</v>
      </c>
      <c r="E498">
        <v>1</v>
      </c>
      <c r="F498">
        <v>2500</v>
      </c>
      <c r="G498">
        <v>77</v>
      </c>
      <c r="H498" t="b">
        <v>0</v>
      </c>
      <c r="I498">
        <v>77</v>
      </c>
    </row>
    <row r="499" spans="1:9" x14ac:dyDescent="0.25">
      <c r="A499" t="s">
        <v>99</v>
      </c>
      <c r="B499" t="s">
        <v>479</v>
      </c>
      <c r="C499">
        <v>11000</v>
      </c>
      <c r="D499">
        <v>6</v>
      </c>
      <c r="E499">
        <v>6</v>
      </c>
      <c r="F499">
        <v>10300</v>
      </c>
      <c r="G499">
        <v>500</v>
      </c>
      <c r="H499" t="b">
        <v>0</v>
      </c>
      <c r="I499">
        <v>500</v>
      </c>
    </row>
    <row r="500" spans="1:9" x14ac:dyDescent="0.25">
      <c r="A500" t="s">
        <v>99</v>
      </c>
      <c r="B500" t="s">
        <v>388</v>
      </c>
      <c r="C500">
        <v>27000</v>
      </c>
      <c r="D500">
        <v>7</v>
      </c>
      <c r="E500">
        <v>6</v>
      </c>
      <c r="F500">
        <v>25100</v>
      </c>
      <c r="G500">
        <v>50</v>
      </c>
      <c r="H500" t="b">
        <v>0</v>
      </c>
      <c r="I500">
        <v>50</v>
      </c>
    </row>
    <row r="501" spans="1:9" x14ac:dyDescent="0.25">
      <c r="A501" t="s">
        <v>99</v>
      </c>
      <c r="B501" t="s">
        <v>480</v>
      </c>
      <c r="C501">
        <v>29500</v>
      </c>
      <c r="D501">
        <v>0</v>
      </c>
      <c r="E501">
        <v>4</v>
      </c>
      <c r="F501">
        <v>29500</v>
      </c>
      <c r="G501">
        <v>500</v>
      </c>
      <c r="H501" t="b">
        <v>0</v>
      </c>
      <c r="I501">
        <v>500</v>
      </c>
    </row>
    <row r="502" spans="1:9" x14ac:dyDescent="0.25">
      <c r="A502" t="s">
        <v>99</v>
      </c>
      <c r="B502" t="s">
        <v>481</v>
      </c>
      <c r="C502">
        <v>25000</v>
      </c>
      <c r="D502">
        <v>0</v>
      </c>
      <c r="E502">
        <v>5</v>
      </c>
      <c r="F502">
        <v>25000</v>
      </c>
      <c r="G502">
        <v>400</v>
      </c>
      <c r="H502" t="b">
        <v>0</v>
      </c>
      <c r="I502">
        <v>400</v>
      </c>
    </row>
    <row r="503" spans="1:9" x14ac:dyDescent="0.25">
      <c r="A503" t="s">
        <v>99</v>
      </c>
      <c r="B503" t="s">
        <v>482</v>
      </c>
      <c r="C503">
        <v>49000</v>
      </c>
      <c r="D503">
        <v>11</v>
      </c>
      <c r="E503">
        <v>6</v>
      </c>
      <c r="F503">
        <v>43600</v>
      </c>
      <c r="G503">
        <v>2000</v>
      </c>
      <c r="H503" t="b">
        <v>0</v>
      </c>
      <c r="I503">
        <v>2</v>
      </c>
    </row>
    <row r="504" spans="1:9" x14ac:dyDescent="0.25">
      <c r="A504" t="s">
        <v>99</v>
      </c>
      <c r="B504" t="s">
        <v>483</v>
      </c>
      <c r="C504">
        <v>14000</v>
      </c>
      <c r="D504">
        <v>0</v>
      </c>
      <c r="E504">
        <v>6</v>
      </c>
      <c r="F504">
        <v>14000</v>
      </c>
      <c r="G504">
        <v>500</v>
      </c>
      <c r="H504" t="b">
        <v>0</v>
      </c>
      <c r="I504">
        <v>500</v>
      </c>
    </row>
    <row r="505" spans="1:9" x14ac:dyDescent="0.25">
      <c r="A505" t="s">
        <v>99</v>
      </c>
      <c r="B505" t="s">
        <v>288</v>
      </c>
      <c r="C505">
        <v>18500</v>
      </c>
      <c r="D505">
        <v>5</v>
      </c>
      <c r="E505">
        <v>3</v>
      </c>
      <c r="F505">
        <v>17500</v>
      </c>
      <c r="G505">
        <v>300</v>
      </c>
      <c r="H505" t="b">
        <v>0</v>
      </c>
      <c r="I505">
        <v>300</v>
      </c>
    </row>
    <row r="506" spans="1:9" x14ac:dyDescent="0.25">
      <c r="A506" t="s">
        <v>99</v>
      </c>
      <c r="B506" t="s">
        <v>484</v>
      </c>
      <c r="C506">
        <v>25000</v>
      </c>
      <c r="D506">
        <v>14</v>
      </c>
      <c r="E506">
        <v>6</v>
      </c>
      <c r="F506">
        <v>21300</v>
      </c>
      <c r="G506">
        <v>410</v>
      </c>
      <c r="H506" t="b">
        <v>0</v>
      </c>
      <c r="I506">
        <v>410</v>
      </c>
    </row>
    <row r="507" spans="1:9" x14ac:dyDescent="0.25">
      <c r="A507" t="s">
        <v>99</v>
      </c>
      <c r="B507" t="s">
        <v>485</v>
      </c>
      <c r="C507">
        <v>17500</v>
      </c>
      <c r="D507">
        <v>10</v>
      </c>
      <c r="E507">
        <v>6</v>
      </c>
      <c r="F507">
        <v>15600</v>
      </c>
      <c r="G507">
        <v>225</v>
      </c>
      <c r="H507" t="b">
        <v>0</v>
      </c>
      <c r="I507">
        <v>225</v>
      </c>
    </row>
    <row r="508" spans="1:9" x14ac:dyDescent="0.25">
      <c r="A508" t="s">
        <v>99</v>
      </c>
      <c r="B508" t="s">
        <v>486</v>
      </c>
      <c r="C508">
        <v>20000</v>
      </c>
      <c r="D508">
        <v>0</v>
      </c>
      <c r="E508">
        <v>6</v>
      </c>
      <c r="F508">
        <v>20000</v>
      </c>
      <c r="G508">
        <v>450</v>
      </c>
      <c r="H508" t="b">
        <v>0</v>
      </c>
      <c r="I508">
        <v>450</v>
      </c>
    </row>
    <row r="509" spans="1:9" x14ac:dyDescent="0.25">
      <c r="A509" t="s">
        <v>99</v>
      </c>
      <c r="B509" t="s">
        <v>487</v>
      </c>
      <c r="C509">
        <v>8000</v>
      </c>
      <c r="D509">
        <v>0</v>
      </c>
      <c r="E509">
        <v>6</v>
      </c>
      <c r="F509">
        <v>8000</v>
      </c>
      <c r="G509">
        <v>100</v>
      </c>
      <c r="H509" t="b">
        <v>0</v>
      </c>
      <c r="I509">
        <v>100</v>
      </c>
    </row>
    <row r="510" spans="1:9" x14ac:dyDescent="0.25">
      <c r="A510" t="s">
        <v>99</v>
      </c>
      <c r="B510" t="s">
        <v>488</v>
      </c>
      <c r="C510">
        <v>6600</v>
      </c>
      <c r="D510">
        <v>0</v>
      </c>
      <c r="E510">
        <v>6</v>
      </c>
      <c r="F510">
        <v>6600</v>
      </c>
      <c r="G510">
        <v>50</v>
      </c>
      <c r="H510" t="b">
        <v>0</v>
      </c>
      <c r="I510">
        <v>50</v>
      </c>
    </row>
    <row r="511" spans="1:9" x14ac:dyDescent="0.25">
      <c r="A511" t="s">
        <v>99</v>
      </c>
      <c r="B511" t="s">
        <v>489</v>
      </c>
      <c r="C511">
        <v>13500</v>
      </c>
      <c r="D511">
        <v>0</v>
      </c>
      <c r="E511">
        <v>6</v>
      </c>
      <c r="F511">
        <v>13500</v>
      </c>
      <c r="G511">
        <v>500</v>
      </c>
      <c r="H511" t="b">
        <v>0</v>
      </c>
      <c r="I511">
        <v>500</v>
      </c>
    </row>
    <row r="512" spans="1:9" x14ac:dyDescent="0.25">
      <c r="A512" t="s">
        <v>99</v>
      </c>
      <c r="B512" t="s">
        <v>365</v>
      </c>
      <c r="C512">
        <v>19900</v>
      </c>
      <c r="D512">
        <v>10</v>
      </c>
      <c r="E512">
        <v>6</v>
      </c>
      <c r="F512">
        <v>17900</v>
      </c>
      <c r="G512">
        <v>240</v>
      </c>
      <c r="H512" t="b">
        <v>0</v>
      </c>
      <c r="I512">
        <v>240</v>
      </c>
    </row>
    <row r="513" spans="1:9" x14ac:dyDescent="0.25">
      <c r="A513" t="s">
        <v>99</v>
      </c>
      <c r="B513" t="s">
        <v>224</v>
      </c>
      <c r="C513">
        <v>105000</v>
      </c>
      <c r="D513">
        <v>0</v>
      </c>
      <c r="E513">
        <v>2</v>
      </c>
      <c r="F513">
        <v>105000</v>
      </c>
      <c r="G513">
        <v>5000</v>
      </c>
      <c r="H513" t="b">
        <v>0</v>
      </c>
      <c r="I513">
        <v>5</v>
      </c>
    </row>
    <row r="514" spans="1:9" x14ac:dyDescent="0.25">
      <c r="A514" t="s">
        <v>99</v>
      </c>
      <c r="B514" t="s">
        <v>490</v>
      </c>
      <c r="C514">
        <v>47500</v>
      </c>
      <c r="D514">
        <v>10</v>
      </c>
      <c r="E514">
        <v>6</v>
      </c>
      <c r="F514">
        <v>42300</v>
      </c>
      <c r="G514">
        <v>5000</v>
      </c>
      <c r="H514" t="b">
        <v>0</v>
      </c>
      <c r="I514">
        <v>5</v>
      </c>
    </row>
    <row r="515" spans="1:9" x14ac:dyDescent="0.25">
      <c r="A515" t="s">
        <v>99</v>
      </c>
      <c r="B515" t="s">
        <v>491</v>
      </c>
      <c r="C515">
        <v>13000</v>
      </c>
      <c r="D515">
        <v>7</v>
      </c>
      <c r="E515">
        <v>6</v>
      </c>
      <c r="F515">
        <v>12000</v>
      </c>
      <c r="G515">
        <v>500</v>
      </c>
      <c r="H515" t="b">
        <v>0</v>
      </c>
      <c r="I515">
        <v>500</v>
      </c>
    </row>
    <row r="516" spans="1:9" x14ac:dyDescent="0.25">
      <c r="A516" t="s">
        <v>99</v>
      </c>
      <c r="B516" t="s">
        <v>492</v>
      </c>
      <c r="C516">
        <v>7000</v>
      </c>
      <c r="D516">
        <v>0</v>
      </c>
      <c r="E516">
        <v>6</v>
      </c>
      <c r="F516">
        <v>7000</v>
      </c>
      <c r="G516">
        <v>100</v>
      </c>
      <c r="H516" t="b">
        <v>0</v>
      </c>
      <c r="I516">
        <v>100</v>
      </c>
    </row>
    <row r="517" spans="1:9" x14ac:dyDescent="0.25">
      <c r="A517" t="s">
        <v>99</v>
      </c>
      <c r="B517" t="s">
        <v>493</v>
      </c>
      <c r="C517">
        <v>10000</v>
      </c>
      <c r="D517">
        <v>11</v>
      </c>
      <c r="E517">
        <v>6</v>
      </c>
      <c r="F517">
        <v>8900</v>
      </c>
      <c r="G517">
        <v>500</v>
      </c>
      <c r="H517" t="b">
        <v>0</v>
      </c>
      <c r="I517">
        <v>500</v>
      </c>
    </row>
    <row r="518" spans="1:9" x14ac:dyDescent="0.25">
      <c r="A518" t="s">
        <v>99</v>
      </c>
      <c r="B518" t="s">
        <v>494</v>
      </c>
      <c r="C518">
        <v>29500</v>
      </c>
      <c r="D518">
        <v>0</v>
      </c>
      <c r="E518">
        <v>6</v>
      </c>
      <c r="F518">
        <v>29500</v>
      </c>
      <c r="G518">
        <v>475</v>
      </c>
      <c r="H518" t="b">
        <v>0</v>
      </c>
      <c r="I518">
        <v>475</v>
      </c>
    </row>
    <row r="519" spans="1:9" x14ac:dyDescent="0.25">
      <c r="A519" t="s">
        <v>99</v>
      </c>
      <c r="B519" t="s">
        <v>495</v>
      </c>
      <c r="C519">
        <v>260000</v>
      </c>
      <c r="D519">
        <v>46</v>
      </c>
      <c r="E519">
        <v>6</v>
      </c>
      <c r="F519">
        <v>139900</v>
      </c>
      <c r="G519">
        <v>2000</v>
      </c>
      <c r="H519" t="b">
        <v>0</v>
      </c>
      <c r="I519">
        <v>2</v>
      </c>
    </row>
    <row r="520" spans="1:9" x14ac:dyDescent="0.25">
      <c r="A520" t="s">
        <v>99</v>
      </c>
      <c r="B520" t="s">
        <v>496</v>
      </c>
      <c r="C520">
        <v>6000</v>
      </c>
      <c r="D520">
        <v>0</v>
      </c>
      <c r="E520">
        <v>6</v>
      </c>
      <c r="F520">
        <v>6000</v>
      </c>
      <c r="G520">
        <v>20</v>
      </c>
      <c r="H520" t="b">
        <v>0</v>
      </c>
      <c r="I520">
        <v>20</v>
      </c>
    </row>
    <row r="521" spans="1:9" x14ac:dyDescent="0.25">
      <c r="A521" t="s">
        <v>99</v>
      </c>
      <c r="B521" t="s">
        <v>497</v>
      </c>
      <c r="C521">
        <v>9500</v>
      </c>
      <c r="D521">
        <v>0</v>
      </c>
      <c r="E521">
        <v>6</v>
      </c>
      <c r="F521">
        <v>9500</v>
      </c>
      <c r="G521">
        <v>100</v>
      </c>
      <c r="H521" t="b">
        <v>0</v>
      </c>
      <c r="I521">
        <v>100</v>
      </c>
    </row>
    <row r="522" spans="1:9" x14ac:dyDescent="0.25">
      <c r="A522" t="s">
        <v>99</v>
      </c>
      <c r="B522" t="s">
        <v>498</v>
      </c>
      <c r="C522">
        <v>70000</v>
      </c>
      <c r="D522">
        <v>10</v>
      </c>
      <c r="E522">
        <v>3</v>
      </c>
      <c r="F522">
        <v>63000</v>
      </c>
      <c r="G522">
        <v>5000</v>
      </c>
      <c r="H522" t="b">
        <v>0</v>
      </c>
      <c r="I522">
        <v>5</v>
      </c>
    </row>
    <row r="523" spans="1:9" x14ac:dyDescent="0.25">
      <c r="A523" t="s">
        <v>99</v>
      </c>
      <c r="B523" t="s">
        <v>499</v>
      </c>
      <c r="C523">
        <v>5000</v>
      </c>
      <c r="D523">
        <v>0</v>
      </c>
      <c r="E523">
        <v>6</v>
      </c>
      <c r="F523">
        <v>5000</v>
      </c>
      <c r="G523">
        <v>20</v>
      </c>
      <c r="H523" t="b">
        <v>0</v>
      </c>
      <c r="I523">
        <v>20</v>
      </c>
    </row>
    <row r="524" spans="1:9" x14ac:dyDescent="0.25">
      <c r="A524" t="s">
        <v>99</v>
      </c>
      <c r="B524" t="s">
        <v>500</v>
      </c>
      <c r="C524">
        <v>20000</v>
      </c>
      <c r="D524">
        <v>0</v>
      </c>
      <c r="E524">
        <v>1</v>
      </c>
      <c r="F524">
        <v>20000</v>
      </c>
      <c r="G524">
        <v>500</v>
      </c>
      <c r="H524" t="b">
        <v>0</v>
      </c>
      <c r="I524">
        <v>500</v>
      </c>
    </row>
    <row r="525" spans="1:9" x14ac:dyDescent="0.25">
      <c r="A525" t="s">
        <v>99</v>
      </c>
      <c r="B525" t="s">
        <v>501</v>
      </c>
      <c r="C525">
        <v>9900</v>
      </c>
      <c r="D525">
        <v>0</v>
      </c>
      <c r="E525">
        <v>6</v>
      </c>
      <c r="F525">
        <v>9900</v>
      </c>
      <c r="G525">
        <v>30</v>
      </c>
      <c r="H525" t="b">
        <v>0</v>
      </c>
      <c r="I525">
        <v>30</v>
      </c>
    </row>
    <row r="526" spans="1:9" x14ac:dyDescent="0.25">
      <c r="A526" t="s">
        <v>99</v>
      </c>
      <c r="B526" t="s">
        <v>502</v>
      </c>
      <c r="C526">
        <v>7000</v>
      </c>
      <c r="D526">
        <v>0</v>
      </c>
      <c r="E526">
        <v>6</v>
      </c>
      <c r="F526">
        <v>7000</v>
      </c>
      <c r="G526">
        <v>500</v>
      </c>
      <c r="H526" t="b">
        <v>0</v>
      </c>
      <c r="I526">
        <v>500</v>
      </c>
    </row>
    <row r="527" spans="1:9" x14ac:dyDescent="0.25">
      <c r="A527" t="s">
        <v>99</v>
      </c>
      <c r="B527" t="s">
        <v>503</v>
      </c>
      <c r="C527">
        <v>9900</v>
      </c>
      <c r="D527">
        <v>0</v>
      </c>
      <c r="E527">
        <v>6</v>
      </c>
      <c r="F527">
        <v>9900</v>
      </c>
      <c r="G527">
        <v>28</v>
      </c>
      <c r="H527" t="b">
        <v>0</v>
      </c>
      <c r="I527">
        <v>28</v>
      </c>
    </row>
    <row r="528" spans="1:9" x14ac:dyDescent="0.25">
      <c r="A528" t="s">
        <v>99</v>
      </c>
      <c r="B528" t="s">
        <v>504</v>
      </c>
      <c r="C528">
        <v>12000</v>
      </c>
      <c r="D528">
        <v>30</v>
      </c>
      <c r="E528">
        <v>4</v>
      </c>
      <c r="F528">
        <v>8400</v>
      </c>
      <c r="G528">
        <v>285</v>
      </c>
      <c r="H528" t="b">
        <v>0</v>
      </c>
      <c r="I528">
        <v>285</v>
      </c>
    </row>
    <row r="529" spans="1:9" x14ac:dyDescent="0.25">
      <c r="A529" t="s">
        <v>99</v>
      </c>
      <c r="B529" t="s">
        <v>505</v>
      </c>
      <c r="C529">
        <v>29500</v>
      </c>
      <c r="D529">
        <v>0</v>
      </c>
      <c r="E529">
        <v>6</v>
      </c>
      <c r="F529">
        <v>29500</v>
      </c>
      <c r="G529">
        <v>500</v>
      </c>
      <c r="H529" t="b">
        <v>0</v>
      </c>
      <c r="I529">
        <v>500</v>
      </c>
    </row>
    <row r="530" spans="1:9" x14ac:dyDescent="0.25">
      <c r="A530" t="s">
        <v>99</v>
      </c>
      <c r="B530" t="s">
        <v>506</v>
      </c>
      <c r="C530">
        <v>9500</v>
      </c>
      <c r="D530">
        <v>0</v>
      </c>
      <c r="E530">
        <v>6</v>
      </c>
      <c r="F530">
        <v>9500</v>
      </c>
      <c r="G530">
        <v>150</v>
      </c>
      <c r="H530" t="b">
        <v>0</v>
      </c>
      <c r="I530">
        <v>150</v>
      </c>
    </row>
    <row r="531" spans="1:9" x14ac:dyDescent="0.25">
      <c r="A531" t="s">
        <v>99</v>
      </c>
      <c r="B531" t="s">
        <v>507</v>
      </c>
      <c r="C531">
        <v>16500</v>
      </c>
      <c r="D531">
        <v>10</v>
      </c>
      <c r="E531">
        <v>6</v>
      </c>
      <c r="F531">
        <v>14700</v>
      </c>
      <c r="G531">
        <v>1000</v>
      </c>
      <c r="H531" t="b">
        <v>0</v>
      </c>
      <c r="I531">
        <v>1</v>
      </c>
    </row>
    <row r="532" spans="1:9" x14ac:dyDescent="0.25">
      <c r="A532" t="s">
        <v>99</v>
      </c>
      <c r="B532" t="s">
        <v>508</v>
      </c>
      <c r="C532">
        <v>29500</v>
      </c>
      <c r="D532">
        <v>0</v>
      </c>
      <c r="E532">
        <v>6</v>
      </c>
      <c r="F532">
        <v>29500</v>
      </c>
      <c r="G532">
        <v>500</v>
      </c>
      <c r="H532" t="b">
        <v>0</v>
      </c>
      <c r="I532">
        <v>500</v>
      </c>
    </row>
    <row r="533" spans="1:9" x14ac:dyDescent="0.25">
      <c r="A533" t="s">
        <v>99</v>
      </c>
      <c r="B533" t="s">
        <v>509</v>
      </c>
      <c r="C533">
        <v>7500</v>
      </c>
      <c r="D533">
        <v>0</v>
      </c>
      <c r="E533">
        <v>2</v>
      </c>
      <c r="F533">
        <v>7500</v>
      </c>
      <c r="G533">
        <v>100</v>
      </c>
      <c r="H533" t="b">
        <v>0</v>
      </c>
      <c r="I533">
        <v>100</v>
      </c>
    </row>
    <row r="534" spans="1:9" x14ac:dyDescent="0.25">
      <c r="A534" t="s">
        <v>99</v>
      </c>
      <c r="B534" t="s">
        <v>510</v>
      </c>
      <c r="C534">
        <v>9900</v>
      </c>
      <c r="D534">
        <v>0</v>
      </c>
      <c r="E534">
        <v>6</v>
      </c>
      <c r="F534">
        <v>9900</v>
      </c>
      <c r="G534">
        <v>75</v>
      </c>
      <c r="H534" t="b">
        <v>0</v>
      </c>
      <c r="I534">
        <v>75</v>
      </c>
    </row>
    <row r="535" spans="1:9" x14ac:dyDescent="0.25">
      <c r="A535" t="s">
        <v>99</v>
      </c>
      <c r="B535" t="s">
        <v>511</v>
      </c>
      <c r="C535">
        <v>8900</v>
      </c>
      <c r="D535">
        <v>10</v>
      </c>
      <c r="E535">
        <v>6</v>
      </c>
      <c r="F535">
        <v>8000</v>
      </c>
      <c r="G535">
        <v>100</v>
      </c>
      <c r="H535" t="b">
        <v>0</v>
      </c>
      <c r="I535">
        <v>100</v>
      </c>
    </row>
    <row r="536" spans="1:9" x14ac:dyDescent="0.25">
      <c r="A536" t="s">
        <v>99</v>
      </c>
      <c r="B536" t="s">
        <v>512</v>
      </c>
      <c r="C536">
        <v>4500</v>
      </c>
      <c r="D536">
        <v>2</v>
      </c>
      <c r="E536">
        <v>6</v>
      </c>
      <c r="F536">
        <v>4400</v>
      </c>
      <c r="G536">
        <v>90</v>
      </c>
      <c r="H536" t="b">
        <v>0</v>
      </c>
      <c r="I536">
        <v>90</v>
      </c>
    </row>
    <row r="537" spans="1:9" x14ac:dyDescent="0.25">
      <c r="A537" t="s">
        <v>99</v>
      </c>
      <c r="B537" t="s">
        <v>513</v>
      </c>
      <c r="C537">
        <v>19000</v>
      </c>
      <c r="D537">
        <v>11</v>
      </c>
      <c r="E537">
        <v>6</v>
      </c>
      <c r="F537">
        <v>16900</v>
      </c>
      <c r="G537">
        <v>500</v>
      </c>
      <c r="H537" t="b">
        <v>0</v>
      </c>
      <c r="I537">
        <v>500</v>
      </c>
    </row>
    <row r="538" spans="1:9" x14ac:dyDescent="0.25">
      <c r="A538" t="s">
        <v>99</v>
      </c>
      <c r="B538" t="s">
        <v>514</v>
      </c>
      <c r="C538">
        <v>8900</v>
      </c>
      <c r="D538">
        <v>0</v>
      </c>
      <c r="E538">
        <v>6</v>
      </c>
      <c r="F538">
        <v>8900</v>
      </c>
      <c r="G538">
        <v>100</v>
      </c>
      <c r="H538" t="b">
        <v>0</v>
      </c>
      <c r="I538">
        <v>100</v>
      </c>
    </row>
    <row r="539" spans="1:9" x14ac:dyDescent="0.25">
      <c r="A539" t="s">
        <v>99</v>
      </c>
      <c r="B539" t="s">
        <v>515</v>
      </c>
      <c r="C539">
        <v>39900</v>
      </c>
      <c r="D539">
        <v>20</v>
      </c>
      <c r="E539">
        <v>6</v>
      </c>
      <c r="F539">
        <v>31900</v>
      </c>
      <c r="G539">
        <v>200</v>
      </c>
      <c r="H539" t="b">
        <v>0</v>
      </c>
      <c r="I539">
        <v>200</v>
      </c>
    </row>
    <row r="540" spans="1:9" x14ac:dyDescent="0.25">
      <c r="A540" t="s">
        <v>99</v>
      </c>
      <c r="B540" t="s">
        <v>420</v>
      </c>
      <c r="C540">
        <v>20500</v>
      </c>
      <c r="D540">
        <v>0</v>
      </c>
      <c r="E540">
        <v>6</v>
      </c>
      <c r="F540">
        <v>20500</v>
      </c>
      <c r="G540">
        <v>50</v>
      </c>
      <c r="H540" t="b">
        <v>0</v>
      </c>
      <c r="I540">
        <v>20</v>
      </c>
    </row>
    <row r="541" spans="1:9" x14ac:dyDescent="0.25">
      <c r="A541" t="s">
        <v>99</v>
      </c>
      <c r="B541" t="s">
        <v>516</v>
      </c>
      <c r="C541">
        <v>13900</v>
      </c>
      <c r="D541">
        <v>10</v>
      </c>
      <c r="E541">
        <v>6</v>
      </c>
      <c r="F541">
        <v>12500</v>
      </c>
      <c r="G541">
        <v>100</v>
      </c>
      <c r="H541" t="b">
        <v>0</v>
      </c>
      <c r="I541">
        <v>100</v>
      </c>
    </row>
    <row r="542" spans="1:9" x14ac:dyDescent="0.25">
      <c r="A542" t="s">
        <v>99</v>
      </c>
      <c r="B542" t="s">
        <v>517</v>
      </c>
      <c r="C542">
        <v>4500</v>
      </c>
      <c r="D542">
        <v>0</v>
      </c>
      <c r="E542">
        <v>4</v>
      </c>
      <c r="F542">
        <v>4500</v>
      </c>
      <c r="G542">
        <v>80</v>
      </c>
      <c r="H542" t="b">
        <v>0</v>
      </c>
      <c r="I542">
        <v>80</v>
      </c>
    </row>
    <row r="543" spans="1:9" x14ac:dyDescent="0.25">
      <c r="A543" t="s">
        <v>99</v>
      </c>
      <c r="B543" t="s">
        <v>518</v>
      </c>
      <c r="C543">
        <v>13900</v>
      </c>
      <c r="D543">
        <v>0</v>
      </c>
      <c r="E543">
        <v>6</v>
      </c>
      <c r="F543">
        <v>13900</v>
      </c>
      <c r="G543">
        <v>45</v>
      </c>
      <c r="H543" t="b">
        <v>0</v>
      </c>
      <c r="I543">
        <v>45</v>
      </c>
    </row>
    <row r="544" spans="1:9" x14ac:dyDescent="0.25">
      <c r="A544" t="s">
        <v>99</v>
      </c>
      <c r="B544" t="s">
        <v>519</v>
      </c>
      <c r="C544">
        <v>32500</v>
      </c>
      <c r="D544">
        <v>8</v>
      </c>
      <c r="E544">
        <v>1</v>
      </c>
      <c r="F544">
        <v>29900</v>
      </c>
      <c r="G544">
        <v>200</v>
      </c>
      <c r="H544" t="b">
        <v>0</v>
      </c>
      <c r="I544">
        <v>200</v>
      </c>
    </row>
    <row r="545" spans="1:9" x14ac:dyDescent="0.25">
      <c r="A545" t="s">
        <v>99</v>
      </c>
      <c r="B545" t="s">
        <v>520</v>
      </c>
      <c r="C545">
        <v>6000</v>
      </c>
      <c r="D545">
        <v>6</v>
      </c>
      <c r="E545">
        <v>0</v>
      </c>
      <c r="F545">
        <v>5600</v>
      </c>
      <c r="G545">
        <v>1000</v>
      </c>
      <c r="H545" t="b">
        <v>1</v>
      </c>
      <c r="I545">
        <v>1</v>
      </c>
    </row>
    <row r="546" spans="1:9" x14ac:dyDescent="0.25">
      <c r="A546" t="s">
        <v>99</v>
      </c>
      <c r="B546" t="s">
        <v>116</v>
      </c>
      <c r="C546">
        <v>6300</v>
      </c>
      <c r="D546">
        <v>0</v>
      </c>
      <c r="E546">
        <v>0</v>
      </c>
      <c r="F546">
        <v>6300</v>
      </c>
      <c r="G546">
        <v>250</v>
      </c>
      <c r="H546" t="b">
        <v>1</v>
      </c>
      <c r="I546">
        <v>250</v>
      </c>
    </row>
    <row r="547" spans="1:9" x14ac:dyDescent="0.25">
      <c r="A547" t="s">
        <v>99</v>
      </c>
      <c r="B547" t="s">
        <v>521</v>
      </c>
      <c r="C547">
        <v>29500</v>
      </c>
      <c r="D547">
        <v>9</v>
      </c>
      <c r="E547">
        <v>0</v>
      </c>
      <c r="F547">
        <v>26600</v>
      </c>
      <c r="G547">
        <v>5000</v>
      </c>
      <c r="H547" t="b">
        <v>1</v>
      </c>
      <c r="I547">
        <v>5</v>
      </c>
    </row>
    <row r="548" spans="1:9" x14ac:dyDescent="0.25">
      <c r="A548" t="s">
        <v>99</v>
      </c>
      <c r="B548" t="s">
        <v>522</v>
      </c>
      <c r="C548">
        <v>3500</v>
      </c>
      <c r="D548">
        <v>8</v>
      </c>
      <c r="E548">
        <v>0</v>
      </c>
      <c r="F548">
        <v>3200</v>
      </c>
      <c r="G548">
        <v>500</v>
      </c>
      <c r="H548" t="b">
        <v>1</v>
      </c>
      <c r="I548">
        <v>500</v>
      </c>
    </row>
    <row r="549" spans="1:9" x14ac:dyDescent="0.25">
      <c r="A549" t="s">
        <v>99</v>
      </c>
      <c r="B549" t="s">
        <v>523</v>
      </c>
      <c r="C549">
        <v>5300</v>
      </c>
      <c r="D549">
        <v>1</v>
      </c>
      <c r="E549">
        <v>0</v>
      </c>
      <c r="F549">
        <v>5200</v>
      </c>
      <c r="G549">
        <v>1000</v>
      </c>
      <c r="H549" t="b">
        <v>1</v>
      </c>
      <c r="I549">
        <v>1</v>
      </c>
    </row>
    <row r="550" spans="1:9" x14ac:dyDescent="0.25">
      <c r="A550" t="s">
        <v>99</v>
      </c>
      <c r="B550" t="s">
        <v>119</v>
      </c>
      <c r="C550">
        <v>21000</v>
      </c>
      <c r="D550">
        <v>13</v>
      </c>
      <c r="E550">
        <v>0</v>
      </c>
      <c r="F550">
        <v>18100</v>
      </c>
      <c r="G550">
        <v>1000</v>
      </c>
      <c r="H550" t="b">
        <v>1</v>
      </c>
      <c r="I550">
        <v>1</v>
      </c>
    </row>
    <row r="551" spans="1:9" x14ac:dyDescent="0.25">
      <c r="A551" t="s">
        <v>99</v>
      </c>
      <c r="B551" t="s">
        <v>524</v>
      </c>
      <c r="C551">
        <v>5800</v>
      </c>
      <c r="D551">
        <v>6</v>
      </c>
      <c r="E551">
        <v>0</v>
      </c>
      <c r="F551">
        <v>5400</v>
      </c>
      <c r="G551">
        <v>72</v>
      </c>
      <c r="H551" t="b">
        <v>1</v>
      </c>
      <c r="I551">
        <v>72</v>
      </c>
    </row>
    <row r="552" spans="1:9" x14ac:dyDescent="0.25">
      <c r="A552" t="s">
        <v>99</v>
      </c>
      <c r="B552" t="s">
        <v>525</v>
      </c>
      <c r="C552">
        <v>2200</v>
      </c>
      <c r="D552">
        <v>13</v>
      </c>
      <c r="E552">
        <v>0</v>
      </c>
      <c r="F552">
        <v>1900</v>
      </c>
      <c r="G552">
        <v>1000</v>
      </c>
      <c r="H552" t="b">
        <v>1</v>
      </c>
      <c r="I552">
        <v>1</v>
      </c>
    </row>
    <row r="553" spans="1:9" x14ac:dyDescent="0.25">
      <c r="A553" t="s">
        <v>99</v>
      </c>
      <c r="B553" t="s">
        <v>526</v>
      </c>
      <c r="C553">
        <v>4400</v>
      </c>
      <c r="D553">
        <v>0</v>
      </c>
      <c r="E553">
        <v>0</v>
      </c>
      <c r="F553">
        <v>4400</v>
      </c>
      <c r="G553">
        <v>280</v>
      </c>
      <c r="H553" t="b">
        <v>1</v>
      </c>
      <c r="I553">
        <v>280</v>
      </c>
    </row>
    <row r="554" spans="1:9" x14ac:dyDescent="0.25">
      <c r="A554" t="s">
        <v>99</v>
      </c>
      <c r="B554" t="s">
        <v>527</v>
      </c>
      <c r="C554">
        <v>15000</v>
      </c>
      <c r="D554">
        <v>14</v>
      </c>
      <c r="E554">
        <v>0</v>
      </c>
      <c r="F554">
        <v>12800</v>
      </c>
      <c r="G554">
        <v>100</v>
      </c>
      <c r="H554" t="b">
        <v>1</v>
      </c>
      <c r="I554">
        <v>100</v>
      </c>
    </row>
    <row r="555" spans="1:9" x14ac:dyDescent="0.25">
      <c r="A555" t="s">
        <v>99</v>
      </c>
      <c r="B555" t="s">
        <v>528</v>
      </c>
      <c r="C555">
        <v>31500</v>
      </c>
      <c r="D555">
        <v>8</v>
      </c>
      <c r="E555">
        <v>0</v>
      </c>
      <c r="F555">
        <v>28700</v>
      </c>
      <c r="G555">
        <v>5000</v>
      </c>
      <c r="H555" t="b">
        <v>1</v>
      </c>
      <c r="I555">
        <v>5</v>
      </c>
    </row>
    <row r="556" spans="1:9" x14ac:dyDescent="0.25">
      <c r="A556" t="s">
        <v>99</v>
      </c>
      <c r="B556" t="s">
        <v>529</v>
      </c>
      <c r="C556">
        <v>4400</v>
      </c>
      <c r="D556">
        <v>6</v>
      </c>
      <c r="E556">
        <v>0</v>
      </c>
      <c r="F556">
        <v>4100</v>
      </c>
      <c r="G556">
        <v>500</v>
      </c>
      <c r="H556" t="b">
        <v>1</v>
      </c>
      <c r="I556">
        <v>500</v>
      </c>
    </row>
    <row r="557" spans="1:9" x14ac:dyDescent="0.25">
      <c r="A557" t="s">
        <v>99</v>
      </c>
      <c r="B557" t="s">
        <v>530</v>
      </c>
      <c r="C557">
        <v>12000</v>
      </c>
      <c r="D557">
        <v>0</v>
      </c>
      <c r="E557">
        <v>0</v>
      </c>
      <c r="F557">
        <v>12000</v>
      </c>
      <c r="G557">
        <v>1000</v>
      </c>
      <c r="H557" t="b">
        <v>1</v>
      </c>
      <c r="I557">
        <v>1</v>
      </c>
    </row>
    <row r="558" spans="1:9" x14ac:dyDescent="0.25">
      <c r="A558" t="s">
        <v>99</v>
      </c>
      <c r="B558" t="s">
        <v>114</v>
      </c>
      <c r="C558">
        <v>8000</v>
      </c>
      <c r="D558">
        <v>7</v>
      </c>
      <c r="E558">
        <v>0</v>
      </c>
      <c r="F558">
        <v>7400</v>
      </c>
      <c r="G558">
        <v>500</v>
      </c>
      <c r="H558" t="b">
        <v>1</v>
      </c>
      <c r="I558">
        <v>500</v>
      </c>
    </row>
    <row r="559" spans="1:9" x14ac:dyDescent="0.25">
      <c r="A559" t="s">
        <v>99</v>
      </c>
      <c r="B559" t="s">
        <v>531</v>
      </c>
      <c r="C559">
        <v>4700</v>
      </c>
      <c r="D559">
        <v>2</v>
      </c>
      <c r="E559">
        <v>0</v>
      </c>
      <c r="F559">
        <v>4600</v>
      </c>
      <c r="G559">
        <v>100</v>
      </c>
      <c r="H559" t="b">
        <v>1</v>
      </c>
      <c r="I559">
        <v>100</v>
      </c>
    </row>
    <row r="560" spans="1:9" x14ac:dyDescent="0.25">
      <c r="A560" t="s">
        <v>99</v>
      </c>
      <c r="B560" t="s">
        <v>532</v>
      </c>
      <c r="C560">
        <v>5000</v>
      </c>
      <c r="D560">
        <v>2</v>
      </c>
      <c r="E560">
        <v>0</v>
      </c>
      <c r="F560">
        <v>4900</v>
      </c>
      <c r="G560">
        <v>100</v>
      </c>
      <c r="H560" t="b">
        <v>1</v>
      </c>
      <c r="I560">
        <v>100</v>
      </c>
    </row>
    <row r="561" spans="1:9" x14ac:dyDescent="0.25">
      <c r="A561" t="s">
        <v>99</v>
      </c>
      <c r="B561" t="s">
        <v>533</v>
      </c>
      <c r="C561">
        <v>17900</v>
      </c>
      <c r="D561">
        <v>1</v>
      </c>
      <c r="E561">
        <v>0</v>
      </c>
      <c r="F561">
        <v>17700</v>
      </c>
      <c r="G561">
        <v>1000</v>
      </c>
      <c r="H561" t="b">
        <v>1</v>
      </c>
      <c r="I561">
        <v>200</v>
      </c>
    </row>
    <row r="562" spans="1:9" x14ac:dyDescent="0.25">
      <c r="A562" t="s">
        <v>99</v>
      </c>
      <c r="B562" t="s">
        <v>534</v>
      </c>
      <c r="C562">
        <v>3200</v>
      </c>
      <c r="D562">
        <v>3</v>
      </c>
      <c r="E562">
        <v>0</v>
      </c>
      <c r="F562">
        <v>3100</v>
      </c>
      <c r="G562">
        <v>100</v>
      </c>
      <c r="H562" t="b">
        <v>1</v>
      </c>
      <c r="I562">
        <v>100</v>
      </c>
    </row>
    <row r="563" spans="1:9" x14ac:dyDescent="0.25">
      <c r="A563" t="s">
        <v>99</v>
      </c>
      <c r="B563" t="s">
        <v>535</v>
      </c>
      <c r="C563">
        <v>3800</v>
      </c>
      <c r="D563">
        <v>7</v>
      </c>
      <c r="E563">
        <v>0</v>
      </c>
      <c r="F563">
        <v>3500</v>
      </c>
      <c r="G563">
        <v>500</v>
      </c>
      <c r="H563" t="b">
        <v>1</v>
      </c>
      <c r="I563">
        <v>500</v>
      </c>
    </row>
    <row r="564" spans="1:9" x14ac:dyDescent="0.25">
      <c r="A564" t="s">
        <v>99</v>
      </c>
      <c r="B564" t="s">
        <v>536</v>
      </c>
      <c r="C564">
        <v>7500</v>
      </c>
      <c r="D564">
        <v>0</v>
      </c>
      <c r="E564">
        <v>0</v>
      </c>
      <c r="F564">
        <v>7500</v>
      </c>
      <c r="G564">
        <v>1000</v>
      </c>
      <c r="H564" t="b">
        <v>1</v>
      </c>
      <c r="I564">
        <v>1</v>
      </c>
    </row>
    <row r="565" spans="1:9" x14ac:dyDescent="0.25">
      <c r="A565" t="s">
        <v>99</v>
      </c>
      <c r="B565" t="s">
        <v>537</v>
      </c>
      <c r="C565">
        <v>6400</v>
      </c>
      <c r="D565">
        <v>0</v>
      </c>
      <c r="E565">
        <v>0</v>
      </c>
      <c r="F565">
        <v>6400</v>
      </c>
      <c r="G565">
        <v>500</v>
      </c>
      <c r="H565" t="b">
        <v>1</v>
      </c>
      <c r="I565">
        <v>500</v>
      </c>
    </row>
    <row r="566" spans="1:9" x14ac:dyDescent="0.25">
      <c r="A566" t="s">
        <v>99</v>
      </c>
      <c r="B566" t="s">
        <v>538</v>
      </c>
      <c r="C566">
        <v>11900</v>
      </c>
      <c r="D566">
        <v>6</v>
      </c>
      <c r="E566">
        <v>0</v>
      </c>
      <c r="F566">
        <v>11100</v>
      </c>
      <c r="G566">
        <v>500</v>
      </c>
      <c r="H566" t="b">
        <v>1</v>
      </c>
      <c r="I566">
        <v>500</v>
      </c>
    </row>
    <row r="567" spans="1:9" x14ac:dyDescent="0.25">
      <c r="A567" t="s">
        <v>99</v>
      </c>
      <c r="B567" t="s">
        <v>539</v>
      </c>
      <c r="C567">
        <v>8800</v>
      </c>
      <c r="D567">
        <v>6</v>
      </c>
      <c r="E567">
        <v>0</v>
      </c>
      <c r="F567">
        <v>8200</v>
      </c>
      <c r="G567">
        <v>500</v>
      </c>
      <c r="H567" t="b">
        <v>1</v>
      </c>
      <c r="I567">
        <v>500</v>
      </c>
    </row>
    <row r="568" spans="1:9" x14ac:dyDescent="0.25">
      <c r="A568" t="s">
        <v>99</v>
      </c>
      <c r="B568" t="s">
        <v>540</v>
      </c>
      <c r="C568">
        <v>9100</v>
      </c>
      <c r="D568">
        <v>2</v>
      </c>
      <c r="E568">
        <v>0</v>
      </c>
      <c r="F568">
        <v>8900</v>
      </c>
      <c r="G568">
        <v>500</v>
      </c>
      <c r="H568" t="b">
        <v>1</v>
      </c>
      <c r="I568">
        <v>500</v>
      </c>
    </row>
    <row r="569" spans="1:9" x14ac:dyDescent="0.25">
      <c r="A569" t="s">
        <v>99</v>
      </c>
      <c r="B569" t="s">
        <v>541</v>
      </c>
      <c r="C569">
        <v>1000</v>
      </c>
      <c r="D569">
        <v>0</v>
      </c>
      <c r="E569">
        <v>0</v>
      </c>
      <c r="F569">
        <v>1000</v>
      </c>
      <c r="G569">
        <v>20</v>
      </c>
      <c r="H569" t="b">
        <v>1</v>
      </c>
      <c r="I569">
        <v>20</v>
      </c>
    </row>
    <row r="570" spans="1:9" x14ac:dyDescent="0.25">
      <c r="A570" t="s">
        <v>99</v>
      </c>
      <c r="B570" t="s">
        <v>542</v>
      </c>
      <c r="C570">
        <v>6500</v>
      </c>
      <c r="D570">
        <v>9</v>
      </c>
      <c r="E570">
        <v>0</v>
      </c>
      <c r="F570">
        <v>5900</v>
      </c>
      <c r="G570">
        <v>100</v>
      </c>
      <c r="H570" t="b">
        <v>1</v>
      </c>
      <c r="I570">
        <v>100</v>
      </c>
    </row>
    <row r="571" spans="1:9" x14ac:dyDescent="0.25">
      <c r="A571" t="s">
        <v>99</v>
      </c>
      <c r="B571" t="s">
        <v>543</v>
      </c>
      <c r="C571">
        <v>5500</v>
      </c>
      <c r="D571">
        <v>9</v>
      </c>
      <c r="E571">
        <v>0</v>
      </c>
      <c r="F571">
        <v>5000</v>
      </c>
      <c r="G571">
        <v>500</v>
      </c>
      <c r="H571" t="b">
        <v>1</v>
      </c>
      <c r="I571">
        <v>500</v>
      </c>
    </row>
    <row r="572" spans="1:9" x14ac:dyDescent="0.25">
      <c r="A572" t="s">
        <v>99</v>
      </c>
      <c r="B572" t="s">
        <v>129</v>
      </c>
      <c r="C572">
        <v>5000</v>
      </c>
      <c r="D572">
        <v>6</v>
      </c>
      <c r="E572">
        <v>0</v>
      </c>
      <c r="F572">
        <v>4700</v>
      </c>
      <c r="G572">
        <v>200</v>
      </c>
      <c r="H572" t="b">
        <v>1</v>
      </c>
      <c r="I572">
        <v>200</v>
      </c>
    </row>
    <row r="573" spans="1:9" x14ac:dyDescent="0.25">
      <c r="A573" t="s">
        <v>99</v>
      </c>
      <c r="B573" t="s">
        <v>544</v>
      </c>
      <c r="C573">
        <v>10700</v>
      </c>
      <c r="D573">
        <v>0</v>
      </c>
      <c r="E573">
        <v>0</v>
      </c>
      <c r="F573">
        <v>10700</v>
      </c>
      <c r="G573">
        <v>600</v>
      </c>
      <c r="H573" t="b">
        <v>1</v>
      </c>
      <c r="I573">
        <v>600</v>
      </c>
    </row>
    <row r="574" spans="1:9" x14ac:dyDescent="0.25">
      <c r="A574" t="s">
        <v>99</v>
      </c>
      <c r="B574" t="s">
        <v>545</v>
      </c>
      <c r="C574">
        <v>1500</v>
      </c>
      <c r="D574">
        <v>0</v>
      </c>
      <c r="E574">
        <v>0</v>
      </c>
      <c r="F574">
        <v>1500</v>
      </c>
      <c r="G574">
        <v>38</v>
      </c>
      <c r="H574" t="b">
        <v>1</v>
      </c>
      <c r="I574">
        <v>38</v>
      </c>
    </row>
    <row r="575" spans="1:9" x14ac:dyDescent="0.25">
      <c r="A575" t="s">
        <v>99</v>
      </c>
      <c r="B575" t="s">
        <v>546</v>
      </c>
      <c r="C575">
        <v>31000</v>
      </c>
      <c r="D575">
        <v>10</v>
      </c>
      <c r="E575">
        <v>0</v>
      </c>
      <c r="F575">
        <v>27900</v>
      </c>
      <c r="G575">
        <v>500</v>
      </c>
      <c r="H575" t="b">
        <v>1</v>
      </c>
      <c r="I575">
        <v>500</v>
      </c>
    </row>
    <row r="576" spans="1:9" x14ac:dyDescent="0.25">
      <c r="A576" t="s">
        <v>99</v>
      </c>
      <c r="B576" t="s">
        <v>547</v>
      </c>
      <c r="C576">
        <v>6000</v>
      </c>
      <c r="D576">
        <v>10</v>
      </c>
      <c r="E576">
        <v>0</v>
      </c>
      <c r="F576">
        <v>5400</v>
      </c>
      <c r="G576">
        <v>100</v>
      </c>
      <c r="H576" t="b">
        <v>1</v>
      </c>
      <c r="I576">
        <v>100</v>
      </c>
    </row>
    <row r="577" spans="1:9" x14ac:dyDescent="0.25">
      <c r="A577" t="s">
        <v>99</v>
      </c>
      <c r="B577" t="s">
        <v>548</v>
      </c>
      <c r="C577">
        <v>7900</v>
      </c>
      <c r="D577">
        <v>0</v>
      </c>
      <c r="E577">
        <v>0</v>
      </c>
      <c r="F577">
        <v>7900</v>
      </c>
      <c r="G577">
        <v>1000</v>
      </c>
      <c r="H577" t="b">
        <v>1</v>
      </c>
      <c r="I577">
        <v>1</v>
      </c>
    </row>
    <row r="578" spans="1:9" x14ac:dyDescent="0.25">
      <c r="A578" t="s">
        <v>99</v>
      </c>
      <c r="B578" t="s">
        <v>549</v>
      </c>
      <c r="C578">
        <v>3000</v>
      </c>
      <c r="D578">
        <v>3</v>
      </c>
      <c r="E578">
        <v>0</v>
      </c>
      <c r="F578">
        <v>2900</v>
      </c>
      <c r="G578">
        <v>50</v>
      </c>
      <c r="H578" t="b">
        <v>1</v>
      </c>
      <c r="I578">
        <v>50</v>
      </c>
    </row>
    <row r="579" spans="1:9" x14ac:dyDescent="0.25">
      <c r="A579" t="s">
        <v>99</v>
      </c>
      <c r="B579" t="s">
        <v>550</v>
      </c>
      <c r="C579">
        <v>3400</v>
      </c>
      <c r="D579">
        <v>2</v>
      </c>
      <c r="E579">
        <v>0</v>
      </c>
      <c r="F579">
        <v>3300</v>
      </c>
      <c r="G579">
        <v>50</v>
      </c>
      <c r="H579" t="b">
        <v>1</v>
      </c>
      <c r="I579">
        <v>50</v>
      </c>
    </row>
    <row r="580" spans="1:9" x14ac:dyDescent="0.25">
      <c r="A580" t="s">
        <v>99</v>
      </c>
      <c r="B580" t="s">
        <v>551</v>
      </c>
      <c r="C580">
        <v>5000</v>
      </c>
      <c r="D580">
        <v>0</v>
      </c>
      <c r="E580">
        <v>0</v>
      </c>
      <c r="F580">
        <v>5000</v>
      </c>
      <c r="G580">
        <v>70</v>
      </c>
      <c r="H580" t="b">
        <v>1</v>
      </c>
      <c r="I580">
        <v>70</v>
      </c>
    </row>
    <row r="581" spans="1:9" x14ac:dyDescent="0.25">
      <c r="A581" t="s">
        <v>99</v>
      </c>
      <c r="B581" t="s">
        <v>552</v>
      </c>
      <c r="C581">
        <v>2000</v>
      </c>
      <c r="D581">
        <v>0</v>
      </c>
      <c r="E581">
        <v>0</v>
      </c>
      <c r="F581">
        <v>2000</v>
      </c>
      <c r="G581">
        <v>100</v>
      </c>
      <c r="H581" t="b">
        <v>1</v>
      </c>
      <c r="I581">
        <v>100</v>
      </c>
    </row>
    <row r="582" spans="1:9" x14ac:dyDescent="0.25">
      <c r="A582" t="s">
        <v>99</v>
      </c>
      <c r="B582" t="s">
        <v>553</v>
      </c>
      <c r="C582">
        <v>56500</v>
      </c>
      <c r="D582">
        <v>0</v>
      </c>
      <c r="E582">
        <v>0</v>
      </c>
      <c r="F582">
        <v>56500</v>
      </c>
      <c r="G582">
        <v>1000</v>
      </c>
      <c r="H582" t="b">
        <v>1</v>
      </c>
      <c r="I582">
        <v>1</v>
      </c>
    </row>
    <row r="583" spans="1:9" x14ac:dyDescent="0.25">
      <c r="A583" t="s">
        <v>99</v>
      </c>
      <c r="B583" t="s">
        <v>554</v>
      </c>
      <c r="C583">
        <v>4200</v>
      </c>
      <c r="D583">
        <v>2</v>
      </c>
      <c r="E583">
        <v>0</v>
      </c>
      <c r="F583">
        <v>4100</v>
      </c>
      <c r="G583">
        <v>50</v>
      </c>
      <c r="H583" t="b">
        <v>1</v>
      </c>
      <c r="I583">
        <v>50</v>
      </c>
    </row>
    <row r="584" spans="1:9" x14ac:dyDescent="0.25">
      <c r="A584" t="s">
        <v>99</v>
      </c>
      <c r="B584" t="s">
        <v>555</v>
      </c>
      <c r="C584">
        <v>18500</v>
      </c>
      <c r="D584">
        <v>8</v>
      </c>
      <c r="E584">
        <v>0</v>
      </c>
      <c r="F584">
        <v>16900</v>
      </c>
      <c r="G584">
        <v>1000</v>
      </c>
      <c r="H584" t="b">
        <v>1</v>
      </c>
      <c r="I584">
        <v>1</v>
      </c>
    </row>
    <row r="585" spans="1:9" x14ac:dyDescent="0.25">
      <c r="A585" t="s">
        <v>99</v>
      </c>
      <c r="B585" t="s">
        <v>556</v>
      </c>
      <c r="C585">
        <v>6000</v>
      </c>
      <c r="D585">
        <v>10</v>
      </c>
      <c r="E585">
        <v>0</v>
      </c>
      <c r="F585">
        <v>5400</v>
      </c>
      <c r="G585">
        <v>500</v>
      </c>
      <c r="H585" t="b">
        <v>1</v>
      </c>
      <c r="I585">
        <v>500</v>
      </c>
    </row>
    <row r="586" spans="1:9" x14ac:dyDescent="0.25">
      <c r="A586" t="s">
        <v>99</v>
      </c>
      <c r="B586" t="s">
        <v>557</v>
      </c>
      <c r="C586">
        <v>4000</v>
      </c>
      <c r="D586">
        <v>0</v>
      </c>
      <c r="E586">
        <v>0</v>
      </c>
      <c r="F586">
        <v>4000</v>
      </c>
      <c r="G586">
        <v>500</v>
      </c>
      <c r="H586" t="b">
        <v>1</v>
      </c>
      <c r="I586">
        <v>500</v>
      </c>
    </row>
    <row r="587" spans="1:9" x14ac:dyDescent="0.25">
      <c r="A587" t="s">
        <v>99</v>
      </c>
      <c r="B587" t="s">
        <v>534</v>
      </c>
      <c r="C587">
        <v>7000</v>
      </c>
      <c r="D587">
        <v>10</v>
      </c>
      <c r="E587">
        <v>0</v>
      </c>
      <c r="F587">
        <v>6300</v>
      </c>
      <c r="G587">
        <v>200</v>
      </c>
      <c r="H587" t="b">
        <v>1</v>
      </c>
      <c r="I587">
        <v>200</v>
      </c>
    </row>
    <row r="588" spans="1:9" x14ac:dyDescent="0.25">
      <c r="A588" t="s">
        <v>99</v>
      </c>
      <c r="B588" t="s">
        <v>558</v>
      </c>
      <c r="C588">
        <v>4800</v>
      </c>
      <c r="D588">
        <v>6</v>
      </c>
      <c r="E588">
        <v>0</v>
      </c>
      <c r="F588">
        <v>4500</v>
      </c>
      <c r="G588">
        <v>240</v>
      </c>
      <c r="H588" t="b">
        <v>1</v>
      </c>
      <c r="I588">
        <v>240</v>
      </c>
    </row>
    <row r="589" spans="1:9" x14ac:dyDescent="0.25">
      <c r="A589" t="s">
        <v>99</v>
      </c>
      <c r="B589" t="s">
        <v>559</v>
      </c>
      <c r="C589">
        <v>3500</v>
      </c>
      <c r="D589">
        <v>0</v>
      </c>
      <c r="E589">
        <v>0</v>
      </c>
      <c r="F589">
        <v>3500</v>
      </c>
      <c r="G589">
        <v>100</v>
      </c>
      <c r="H589" t="b">
        <v>1</v>
      </c>
      <c r="I589">
        <v>200</v>
      </c>
    </row>
    <row r="590" spans="1:9" x14ac:dyDescent="0.25">
      <c r="A590" t="s">
        <v>99</v>
      </c>
      <c r="B590" t="s">
        <v>560</v>
      </c>
      <c r="C590">
        <v>9000</v>
      </c>
      <c r="D590">
        <v>1</v>
      </c>
      <c r="E590">
        <v>0</v>
      </c>
      <c r="F590">
        <v>8900</v>
      </c>
      <c r="G590">
        <v>1000</v>
      </c>
      <c r="H590" t="b">
        <v>1</v>
      </c>
      <c r="I590">
        <v>1</v>
      </c>
    </row>
    <row r="591" spans="1:9" x14ac:dyDescent="0.25">
      <c r="A591" t="s">
        <v>99</v>
      </c>
      <c r="B591" t="s">
        <v>561</v>
      </c>
      <c r="C591">
        <v>9100</v>
      </c>
      <c r="D591">
        <v>9</v>
      </c>
      <c r="E591">
        <v>0</v>
      </c>
      <c r="F591">
        <v>8200</v>
      </c>
      <c r="G591">
        <v>560</v>
      </c>
      <c r="H591" t="b">
        <v>1</v>
      </c>
      <c r="I591">
        <v>560</v>
      </c>
    </row>
    <row r="592" spans="1:9" x14ac:dyDescent="0.25">
      <c r="A592" t="s">
        <v>99</v>
      </c>
      <c r="B592" t="s">
        <v>562</v>
      </c>
      <c r="C592">
        <v>6700</v>
      </c>
      <c r="D592">
        <v>10</v>
      </c>
      <c r="E592">
        <v>0</v>
      </c>
      <c r="F592">
        <v>6000</v>
      </c>
      <c r="G592">
        <v>200</v>
      </c>
      <c r="H592" t="b">
        <v>1</v>
      </c>
      <c r="I592">
        <v>200</v>
      </c>
    </row>
    <row r="593" spans="1:9" x14ac:dyDescent="0.25">
      <c r="A593" t="s">
        <v>99</v>
      </c>
      <c r="B593" t="s">
        <v>563</v>
      </c>
      <c r="C593">
        <v>12500</v>
      </c>
      <c r="D593">
        <v>9</v>
      </c>
      <c r="E593">
        <v>0</v>
      </c>
      <c r="F593">
        <v>11300</v>
      </c>
      <c r="G593">
        <v>500</v>
      </c>
      <c r="H593" t="b">
        <v>1</v>
      </c>
      <c r="I593">
        <v>500</v>
      </c>
    </row>
    <row r="594" spans="1:9" x14ac:dyDescent="0.25">
      <c r="A594" t="s">
        <v>99</v>
      </c>
      <c r="B594" t="s">
        <v>564</v>
      </c>
      <c r="C594">
        <v>10900</v>
      </c>
      <c r="D594">
        <v>11</v>
      </c>
      <c r="E594">
        <v>0</v>
      </c>
      <c r="F594">
        <v>9700</v>
      </c>
      <c r="G594">
        <v>80</v>
      </c>
      <c r="H594" t="b">
        <v>1</v>
      </c>
      <c r="I594">
        <v>80</v>
      </c>
    </row>
    <row r="595" spans="1:9" x14ac:dyDescent="0.25">
      <c r="A595" t="s">
        <v>99</v>
      </c>
      <c r="B595" t="s">
        <v>565</v>
      </c>
      <c r="C595">
        <v>16000</v>
      </c>
      <c r="D595">
        <v>50</v>
      </c>
      <c r="E595">
        <v>0</v>
      </c>
      <c r="F595">
        <v>8000</v>
      </c>
      <c r="G595">
        <v>500</v>
      </c>
      <c r="H595" t="b">
        <v>1</v>
      </c>
      <c r="I595">
        <v>500</v>
      </c>
    </row>
    <row r="596" spans="1:9" x14ac:dyDescent="0.25">
      <c r="A596" t="s">
        <v>99</v>
      </c>
      <c r="B596" t="s">
        <v>207</v>
      </c>
      <c r="C596">
        <v>12500</v>
      </c>
      <c r="D596">
        <v>0</v>
      </c>
      <c r="E596">
        <v>0</v>
      </c>
      <c r="F596">
        <v>12500</v>
      </c>
      <c r="G596">
        <v>1000</v>
      </c>
      <c r="H596" t="b">
        <v>1</v>
      </c>
      <c r="I596">
        <v>1</v>
      </c>
    </row>
    <row r="597" spans="1:9" x14ac:dyDescent="0.25">
      <c r="A597" t="s">
        <v>99</v>
      </c>
      <c r="B597" t="s">
        <v>566</v>
      </c>
      <c r="C597">
        <v>21000</v>
      </c>
      <c r="D597">
        <v>0</v>
      </c>
      <c r="E597">
        <v>0</v>
      </c>
      <c r="F597">
        <v>21000</v>
      </c>
      <c r="G597">
        <v>1000</v>
      </c>
      <c r="H597" t="b">
        <v>1</v>
      </c>
      <c r="I597">
        <v>1</v>
      </c>
    </row>
    <row r="598" spans="1:9" x14ac:dyDescent="0.25">
      <c r="A598" t="s">
        <v>99</v>
      </c>
      <c r="B598" t="s">
        <v>567</v>
      </c>
      <c r="C598">
        <v>6400</v>
      </c>
      <c r="D598">
        <v>7</v>
      </c>
      <c r="E598">
        <v>0</v>
      </c>
      <c r="F598">
        <v>5900</v>
      </c>
      <c r="G598">
        <v>1000</v>
      </c>
      <c r="H598" t="b">
        <v>1</v>
      </c>
      <c r="I598">
        <v>1</v>
      </c>
    </row>
    <row r="599" spans="1:9" x14ac:dyDescent="0.25">
      <c r="A599" t="s">
        <v>99</v>
      </c>
      <c r="B599" t="s">
        <v>568</v>
      </c>
      <c r="C599">
        <v>19000</v>
      </c>
      <c r="D599">
        <v>0</v>
      </c>
      <c r="E599">
        <v>0</v>
      </c>
      <c r="F599">
        <v>19000</v>
      </c>
      <c r="G599">
        <v>300</v>
      </c>
      <c r="H599" t="b">
        <v>1</v>
      </c>
      <c r="I599">
        <v>300</v>
      </c>
    </row>
    <row r="600" spans="1:9" x14ac:dyDescent="0.25">
      <c r="A600" t="s">
        <v>99</v>
      </c>
      <c r="B600" t="s">
        <v>569</v>
      </c>
      <c r="C600">
        <v>2800</v>
      </c>
      <c r="D600">
        <v>17</v>
      </c>
      <c r="E600">
        <v>0</v>
      </c>
      <c r="F600">
        <v>2300</v>
      </c>
      <c r="G600">
        <v>65</v>
      </c>
      <c r="H600" t="b">
        <v>1</v>
      </c>
      <c r="I600">
        <v>65</v>
      </c>
    </row>
    <row r="601" spans="1:9" x14ac:dyDescent="0.25">
      <c r="A601" t="s">
        <v>99</v>
      </c>
      <c r="B601" t="s">
        <v>570</v>
      </c>
      <c r="C601">
        <v>9900</v>
      </c>
      <c r="D601">
        <v>40</v>
      </c>
      <c r="E601">
        <v>0</v>
      </c>
      <c r="F601">
        <v>5900</v>
      </c>
      <c r="G601">
        <v>500</v>
      </c>
      <c r="H601" t="b">
        <v>1</v>
      </c>
      <c r="I601">
        <v>500</v>
      </c>
    </row>
    <row r="602" spans="1:9" x14ac:dyDescent="0.25">
      <c r="A602" t="s">
        <v>99</v>
      </c>
      <c r="B602" t="s">
        <v>571</v>
      </c>
      <c r="C602">
        <v>6000</v>
      </c>
      <c r="D602">
        <v>15</v>
      </c>
      <c r="E602">
        <v>0</v>
      </c>
      <c r="F602">
        <v>5100</v>
      </c>
      <c r="G602">
        <v>100</v>
      </c>
      <c r="H602" t="b">
        <v>1</v>
      </c>
      <c r="I602">
        <v>100</v>
      </c>
    </row>
    <row r="603" spans="1:9" x14ac:dyDescent="0.25">
      <c r="A603" t="s">
        <v>99</v>
      </c>
      <c r="B603" t="s">
        <v>572</v>
      </c>
      <c r="C603">
        <v>9500</v>
      </c>
      <c r="D603">
        <v>0</v>
      </c>
      <c r="E603">
        <v>0</v>
      </c>
      <c r="F603">
        <v>9500</v>
      </c>
      <c r="G603">
        <v>250</v>
      </c>
      <c r="H603" t="b">
        <v>1</v>
      </c>
      <c r="I603">
        <v>250</v>
      </c>
    </row>
    <row r="604" spans="1:9" x14ac:dyDescent="0.25">
      <c r="A604" t="s">
        <v>99</v>
      </c>
      <c r="B604" t="s">
        <v>573</v>
      </c>
      <c r="C604">
        <v>4900</v>
      </c>
      <c r="D604">
        <v>2</v>
      </c>
      <c r="E604">
        <v>0</v>
      </c>
      <c r="F604">
        <v>4800</v>
      </c>
      <c r="G604">
        <v>200</v>
      </c>
      <c r="H604" t="b">
        <v>1</v>
      </c>
      <c r="I604">
        <v>200</v>
      </c>
    </row>
    <row r="605" spans="1:9" x14ac:dyDescent="0.25">
      <c r="A605" t="s">
        <v>99</v>
      </c>
      <c r="B605" t="s">
        <v>574</v>
      </c>
      <c r="C605">
        <v>10200</v>
      </c>
      <c r="D605">
        <v>7</v>
      </c>
      <c r="E605">
        <v>0</v>
      </c>
      <c r="F605">
        <v>9400</v>
      </c>
      <c r="G605">
        <v>1000</v>
      </c>
      <c r="H605" t="b">
        <v>1</v>
      </c>
      <c r="I605">
        <v>1</v>
      </c>
    </row>
    <row r="606" spans="1:9" x14ac:dyDescent="0.25">
      <c r="A606" t="s">
        <v>99</v>
      </c>
      <c r="B606" t="s">
        <v>575</v>
      </c>
      <c r="C606">
        <v>7200</v>
      </c>
      <c r="D606">
        <v>0</v>
      </c>
      <c r="E606">
        <v>0</v>
      </c>
      <c r="F606">
        <v>7200</v>
      </c>
      <c r="G606">
        <v>280</v>
      </c>
      <c r="H606" t="b">
        <v>1</v>
      </c>
      <c r="I606">
        <v>280</v>
      </c>
    </row>
    <row r="607" spans="1:9" x14ac:dyDescent="0.25">
      <c r="A607" t="s">
        <v>99</v>
      </c>
      <c r="B607" t="s">
        <v>576</v>
      </c>
      <c r="C607">
        <v>15000</v>
      </c>
      <c r="D607">
        <v>4</v>
      </c>
      <c r="E607">
        <v>0</v>
      </c>
      <c r="F607">
        <v>14300</v>
      </c>
      <c r="G607">
        <v>250</v>
      </c>
      <c r="H607" t="b">
        <v>1</v>
      </c>
      <c r="I607">
        <v>250</v>
      </c>
    </row>
    <row r="608" spans="1:9" x14ac:dyDescent="0.25">
      <c r="A608" t="s">
        <v>99</v>
      </c>
      <c r="B608" t="s">
        <v>577</v>
      </c>
      <c r="C608">
        <v>12000</v>
      </c>
      <c r="D608">
        <v>0</v>
      </c>
      <c r="E608">
        <v>0</v>
      </c>
      <c r="F608">
        <v>12000</v>
      </c>
      <c r="G608">
        <v>1</v>
      </c>
      <c r="H608" t="b">
        <v>1</v>
      </c>
      <c r="I608">
        <v>0</v>
      </c>
    </row>
    <row r="609" spans="1:9" x14ac:dyDescent="0.25">
      <c r="A609" t="s">
        <v>578</v>
      </c>
      <c r="B609" t="s">
        <v>100</v>
      </c>
      <c r="C609">
        <v>1200</v>
      </c>
      <c r="D609">
        <v>0</v>
      </c>
      <c r="E609">
        <v>6</v>
      </c>
      <c r="F609">
        <v>1200</v>
      </c>
      <c r="G609">
        <v>70</v>
      </c>
      <c r="H609" t="b">
        <v>0</v>
      </c>
      <c r="I609">
        <v>70</v>
      </c>
    </row>
    <row r="610" spans="1:9" x14ac:dyDescent="0.25">
      <c r="A610" t="s">
        <v>578</v>
      </c>
      <c r="B610" t="s">
        <v>101</v>
      </c>
      <c r="C610">
        <v>8000</v>
      </c>
      <c r="D610">
        <v>15</v>
      </c>
      <c r="E610">
        <v>6</v>
      </c>
      <c r="F610">
        <v>6800</v>
      </c>
      <c r="G610">
        <v>1000</v>
      </c>
      <c r="H610" t="b">
        <v>0</v>
      </c>
      <c r="I610">
        <v>1</v>
      </c>
    </row>
    <row r="611" spans="1:9" x14ac:dyDescent="0.25">
      <c r="A611" t="s">
        <v>578</v>
      </c>
      <c r="B611" t="s">
        <v>102</v>
      </c>
      <c r="C611">
        <v>2400</v>
      </c>
      <c r="D611">
        <v>0</v>
      </c>
      <c r="E611">
        <v>6</v>
      </c>
      <c r="F611">
        <v>2400</v>
      </c>
      <c r="G611">
        <v>1000</v>
      </c>
      <c r="H611" t="b">
        <v>0</v>
      </c>
      <c r="I611">
        <v>1</v>
      </c>
    </row>
    <row r="612" spans="1:9" x14ac:dyDescent="0.25">
      <c r="A612" t="s">
        <v>578</v>
      </c>
      <c r="B612" t="s">
        <v>103</v>
      </c>
      <c r="C612">
        <v>9700</v>
      </c>
      <c r="D612">
        <v>0</v>
      </c>
      <c r="E612">
        <v>4</v>
      </c>
      <c r="F612">
        <v>9700</v>
      </c>
      <c r="G612">
        <v>696</v>
      </c>
      <c r="H612" t="b">
        <v>0</v>
      </c>
      <c r="I612">
        <v>12</v>
      </c>
    </row>
    <row r="613" spans="1:9" x14ac:dyDescent="0.25">
      <c r="A613" t="s">
        <v>578</v>
      </c>
      <c r="B613" t="s">
        <v>103</v>
      </c>
      <c r="C613">
        <v>6500</v>
      </c>
      <c r="D613">
        <v>15</v>
      </c>
      <c r="E613">
        <v>4</v>
      </c>
      <c r="F613">
        <v>5500</v>
      </c>
      <c r="G613">
        <v>348</v>
      </c>
      <c r="H613" t="b">
        <v>0</v>
      </c>
      <c r="I613">
        <v>6</v>
      </c>
    </row>
    <row r="614" spans="1:9" x14ac:dyDescent="0.25">
      <c r="A614" t="s">
        <v>578</v>
      </c>
      <c r="B614" t="s">
        <v>104</v>
      </c>
      <c r="C614">
        <v>23000</v>
      </c>
      <c r="D614">
        <v>4</v>
      </c>
      <c r="E614">
        <v>6</v>
      </c>
      <c r="F614">
        <v>21900</v>
      </c>
      <c r="G614">
        <v>1000</v>
      </c>
      <c r="H614" t="b">
        <v>0</v>
      </c>
      <c r="I614">
        <v>1</v>
      </c>
    </row>
    <row r="615" spans="1:9" x14ac:dyDescent="0.25">
      <c r="A615" t="s">
        <v>578</v>
      </c>
      <c r="B615" t="s">
        <v>105</v>
      </c>
      <c r="C615">
        <v>25000</v>
      </c>
      <c r="D615">
        <v>2</v>
      </c>
      <c r="E615">
        <v>6</v>
      </c>
      <c r="F615">
        <v>24500</v>
      </c>
      <c r="G615">
        <v>5000</v>
      </c>
      <c r="H615" t="b">
        <v>0</v>
      </c>
      <c r="I615">
        <v>5</v>
      </c>
    </row>
    <row r="616" spans="1:9" x14ac:dyDescent="0.25">
      <c r="A616" t="s">
        <v>578</v>
      </c>
      <c r="B616" t="s">
        <v>106</v>
      </c>
      <c r="C616">
        <v>25500</v>
      </c>
      <c r="D616">
        <v>2</v>
      </c>
      <c r="E616">
        <v>6</v>
      </c>
      <c r="F616">
        <v>24900</v>
      </c>
      <c r="G616">
        <v>500</v>
      </c>
      <c r="H616" t="b">
        <v>0</v>
      </c>
      <c r="I616">
        <v>500</v>
      </c>
    </row>
    <row r="617" spans="1:9" x14ac:dyDescent="0.25">
      <c r="A617" t="s">
        <v>578</v>
      </c>
      <c r="B617" t="s">
        <v>107</v>
      </c>
      <c r="C617">
        <v>8500</v>
      </c>
      <c r="D617">
        <v>7</v>
      </c>
      <c r="E617">
        <v>4</v>
      </c>
      <c r="F617">
        <v>7900</v>
      </c>
      <c r="G617">
        <v>348</v>
      </c>
      <c r="H617" t="b">
        <v>0</v>
      </c>
      <c r="I617">
        <v>6</v>
      </c>
    </row>
    <row r="618" spans="1:9" x14ac:dyDescent="0.25">
      <c r="A618" t="s">
        <v>578</v>
      </c>
      <c r="B618" t="s">
        <v>108</v>
      </c>
      <c r="C618">
        <v>4000</v>
      </c>
      <c r="D618">
        <v>10</v>
      </c>
      <c r="E618">
        <v>6</v>
      </c>
      <c r="F618">
        <v>3600</v>
      </c>
      <c r="G618">
        <v>1000</v>
      </c>
      <c r="H618" t="b">
        <v>0</v>
      </c>
      <c r="I618">
        <v>1</v>
      </c>
    </row>
    <row r="619" spans="1:9" x14ac:dyDescent="0.25">
      <c r="A619" t="s">
        <v>578</v>
      </c>
      <c r="B619" t="s">
        <v>109</v>
      </c>
      <c r="C619">
        <v>21500</v>
      </c>
      <c r="D619">
        <v>0</v>
      </c>
      <c r="E619">
        <v>6</v>
      </c>
      <c r="F619">
        <v>21500</v>
      </c>
      <c r="G619">
        <v>1000</v>
      </c>
      <c r="H619" t="b">
        <v>0</v>
      </c>
      <c r="I619">
        <v>1</v>
      </c>
    </row>
    <row r="620" spans="1:9" x14ac:dyDescent="0.25">
      <c r="A620" t="s">
        <v>578</v>
      </c>
      <c r="B620" t="s">
        <v>110</v>
      </c>
      <c r="C620">
        <v>92500</v>
      </c>
      <c r="D620">
        <v>0</v>
      </c>
      <c r="E620">
        <v>6</v>
      </c>
      <c r="F620">
        <v>92500</v>
      </c>
      <c r="G620">
        <v>5000</v>
      </c>
      <c r="H620" t="b">
        <v>0</v>
      </c>
      <c r="I620">
        <v>5</v>
      </c>
    </row>
    <row r="621" spans="1:9" x14ac:dyDescent="0.25">
      <c r="A621" t="s">
        <v>578</v>
      </c>
      <c r="B621" t="s">
        <v>111</v>
      </c>
      <c r="C621">
        <v>22500</v>
      </c>
      <c r="D621">
        <v>11</v>
      </c>
      <c r="E621">
        <v>6</v>
      </c>
      <c r="F621">
        <v>19900</v>
      </c>
      <c r="G621">
        <v>1000</v>
      </c>
      <c r="H621" t="b">
        <v>0</v>
      </c>
      <c r="I621">
        <v>1</v>
      </c>
    </row>
    <row r="622" spans="1:9" x14ac:dyDescent="0.25">
      <c r="A622" t="s">
        <v>578</v>
      </c>
      <c r="B622" t="s">
        <v>112</v>
      </c>
      <c r="C622">
        <v>21000</v>
      </c>
      <c r="D622">
        <v>0</v>
      </c>
      <c r="E622">
        <v>6</v>
      </c>
      <c r="F622">
        <v>21000</v>
      </c>
      <c r="G622">
        <v>1000</v>
      </c>
      <c r="H622" t="b">
        <v>0</v>
      </c>
      <c r="I622">
        <v>1</v>
      </c>
    </row>
    <row r="623" spans="1:9" x14ac:dyDescent="0.25">
      <c r="A623" t="s">
        <v>578</v>
      </c>
      <c r="B623" t="s">
        <v>106</v>
      </c>
      <c r="C623">
        <v>50500</v>
      </c>
      <c r="D623">
        <v>1</v>
      </c>
      <c r="E623">
        <v>2</v>
      </c>
      <c r="F623">
        <v>49900</v>
      </c>
      <c r="G623">
        <v>1000</v>
      </c>
      <c r="H623" t="b">
        <v>0</v>
      </c>
      <c r="I623">
        <v>1</v>
      </c>
    </row>
    <row r="624" spans="1:9" x14ac:dyDescent="0.25">
      <c r="A624" t="s">
        <v>578</v>
      </c>
      <c r="B624" t="s">
        <v>113</v>
      </c>
      <c r="C624">
        <v>46000</v>
      </c>
      <c r="D624">
        <v>13</v>
      </c>
      <c r="E624">
        <v>6</v>
      </c>
      <c r="F624">
        <v>39900</v>
      </c>
      <c r="G624">
        <v>10000</v>
      </c>
      <c r="H624" t="b">
        <v>0</v>
      </c>
      <c r="I624">
        <v>10</v>
      </c>
    </row>
    <row r="625" spans="1:9" x14ac:dyDescent="0.25">
      <c r="A625" t="s">
        <v>578</v>
      </c>
      <c r="B625" t="s">
        <v>114</v>
      </c>
      <c r="C625">
        <v>16000</v>
      </c>
      <c r="D625">
        <v>6</v>
      </c>
      <c r="E625">
        <v>4</v>
      </c>
      <c r="F625">
        <v>14900</v>
      </c>
      <c r="G625">
        <v>1000</v>
      </c>
      <c r="H625" t="b">
        <v>0</v>
      </c>
      <c r="I625">
        <v>1</v>
      </c>
    </row>
    <row r="626" spans="1:9" x14ac:dyDescent="0.25">
      <c r="A626" t="s">
        <v>578</v>
      </c>
      <c r="B626" t="s">
        <v>115</v>
      </c>
      <c r="C626">
        <v>52000</v>
      </c>
      <c r="D626">
        <v>2</v>
      </c>
      <c r="E626">
        <v>6</v>
      </c>
      <c r="F626">
        <v>50900</v>
      </c>
      <c r="G626">
        <v>1000</v>
      </c>
      <c r="H626" t="b">
        <v>0</v>
      </c>
      <c r="I626">
        <v>1</v>
      </c>
    </row>
    <row r="627" spans="1:9" x14ac:dyDescent="0.25">
      <c r="A627" t="s">
        <v>578</v>
      </c>
      <c r="B627" t="s">
        <v>116</v>
      </c>
      <c r="C627">
        <v>19700</v>
      </c>
      <c r="D627">
        <v>3</v>
      </c>
      <c r="E627">
        <v>3</v>
      </c>
      <c r="F627">
        <v>19100</v>
      </c>
      <c r="G627">
        <v>1000</v>
      </c>
      <c r="H627" t="b">
        <v>0</v>
      </c>
      <c r="I627">
        <v>1</v>
      </c>
    </row>
    <row r="628" spans="1:9" x14ac:dyDescent="0.25">
      <c r="A628" t="s">
        <v>578</v>
      </c>
      <c r="B628" t="s">
        <v>117</v>
      </c>
      <c r="C628">
        <v>5000</v>
      </c>
      <c r="D628">
        <v>2</v>
      </c>
      <c r="E628">
        <v>6</v>
      </c>
      <c r="F628">
        <v>4900</v>
      </c>
      <c r="G628">
        <v>450</v>
      </c>
      <c r="H628" t="b">
        <v>0</v>
      </c>
      <c r="I628">
        <v>450</v>
      </c>
    </row>
    <row r="629" spans="1:9" x14ac:dyDescent="0.25">
      <c r="A629" t="s">
        <v>578</v>
      </c>
      <c r="B629" t="s">
        <v>118</v>
      </c>
      <c r="C629">
        <v>6400</v>
      </c>
      <c r="D629">
        <v>3</v>
      </c>
      <c r="E629">
        <v>2</v>
      </c>
      <c r="F629">
        <v>6200</v>
      </c>
      <c r="G629">
        <v>1000</v>
      </c>
      <c r="H629" t="b">
        <v>0</v>
      </c>
      <c r="I629">
        <v>1</v>
      </c>
    </row>
    <row r="630" spans="1:9" x14ac:dyDescent="0.25">
      <c r="A630" t="s">
        <v>578</v>
      </c>
      <c r="B630" t="s">
        <v>119</v>
      </c>
      <c r="C630">
        <v>100500</v>
      </c>
      <c r="D630">
        <v>0</v>
      </c>
      <c r="E630">
        <v>6</v>
      </c>
      <c r="F630">
        <v>99900</v>
      </c>
      <c r="G630">
        <v>5000</v>
      </c>
      <c r="H630" t="b">
        <v>0</v>
      </c>
      <c r="I630">
        <v>5</v>
      </c>
    </row>
    <row r="631" spans="1:9" x14ac:dyDescent="0.25">
      <c r="A631" t="s">
        <v>578</v>
      </c>
      <c r="B631" t="s">
        <v>120</v>
      </c>
      <c r="C631">
        <v>2500</v>
      </c>
      <c r="D631">
        <v>0</v>
      </c>
      <c r="E631">
        <v>6</v>
      </c>
      <c r="F631">
        <v>2500</v>
      </c>
      <c r="G631">
        <v>50</v>
      </c>
      <c r="H631" t="b">
        <v>0</v>
      </c>
      <c r="I631">
        <v>50</v>
      </c>
    </row>
    <row r="632" spans="1:9" x14ac:dyDescent="0.25">
      <c r="A632" t="s">
        <v>578</v>
      </c>
      <c r="B632" t="s">
        <v>121</v>
      </c>
      <c r="C632">
        <v>18500</v>
      </c>
      <c r="D632">
        <v>1</v>
      </c>
      <c r="E632">
        <v>4</v>
      </c>
      <c r="F632">
        <v>18300</v>
      </c>
      <c r="G632">
        <v>1000</v>
      </c>
      <c r="H632" t="b">
        <v>0</v>
      </c>
      <c r="I632">
        <v>500</v>
      </c>
    </row>
    <row r="633" spans="1:9" x14ac:dyDescent="0.25">
      <c r="A633" t="s">
        <v>578</v>
      </c>
      <c r="B633" t="s">
        <v>122</v>
      </c>
      <c r="C633">
        <v>23000</v>
      </c>
      <c r="D633">
        <v>11</v>
      </c>
      <c r="E633">
        <v>6</v>
      </c>
      <c r="F633">
        <v>20300</v>
      </c>
      <c r="G633">
        <v>1000</v>
      </c>
      <c r="H633" t="b">
        <v>0</v>
      </c>
      <c r="I633">
        <v>1</v>
      </c>
    </row>
    <row r="634" spans="1:9" x14ac:dyDescent="0.25">
      <c r="A634" t="s">
        <v>578</v>
      </c>
      <c r="B634" t="s">
        <v>123</v>
      </c>
      <c r="C634">
        <v>120000</v>
      </c>
      <c r="D634">
        <v>18</v>
      </c>
      <c r="E634">
        <v>6</v>
      </c>
      <c r="F634">
        <v>98400</v>
      </c>
      <c r="G634">
        <v>5000</v>
      </c>
      <c r="H634" t="b">
        <v>0</v>
      </c>
      <c r="I634">
        <v>5</v>
      </c>
    </row>
    <row r="635" spans="1:9" x14ac:dyDescent="0.25">
      <c r="A635" t="s">
        <v>578</v>
      </c>
      <c r="B635" t="s">
        <v>124</v>
      </c>
      <c r="C635">
        <v>8000</v>
      </c>
      <c r="D635">
        <v>15</v>
      </c>
      <c r="E635">
        <v>6</v>
      </c>
      <c r="F635">
        <v>6800</v>
      </c>
      <c r="G635">
        <v>500</v>
      </c>
      <c r="H635" t="b">
        <v>0</v>
      </c>
      <c r="I635">
        <v>500</v>
      </c>
    </row>
    <row r="636" spans="1:9" x14ac:dyDescent="0.25">
      <c r="A636" t="s">
        <v>578</v>
      </c>
      <c r="B636" t="s">
        <v>125</v>
      </c>
      <c r="C636">
        <v>9400</v>
      </c>
      <c r="D636">
        <v>0</v>
      </c>
      <c r="E636">
        <v>1</v>
      </c>
      <c r="F636">
        <v>9400</v>
      </c>
      <c r="G636">
        <v>500</v>
      </c>
      <c r="H636" t="b">
        <v>0</v>
      </c>
      <c r="I636">
        <v>500</v>
      </c>
    </row>
    <row r="637" spans="1:9" x14ac:dyDescent="0.25">
      <c r="A637" t="s">
        <v>578</v>
      </c>
      <c r="B637" t="s">
        <v>126</v>
      </c>
      <c r="C637">
        <v>125000</v>
      </c>
      <c r="D637">
        <v>8</v>
      </c>
      <c r="E637">
        <v>6</v>
      </c>
      <c r="F637">
        <v>114300</v>
      </c>
      <c r="G637">
        <v>5000</v>
      </c>
      <c r="H637" t="b">
        <v>0</v>
      </c>
      <c r="I637">
        <v>5</v>
      </c>
    </row>
    <row r="638" spans="1:9" x14ac:dyDescent="0.25">
      <c r="A638" t="s">
        <v>578</v>
      </c>
      <c r="B638" t="s">
        <v>127</v>
      </c>
      <c r="C638">
        <v>5400</v>
      </c>
      <c r="D638">
        <v>5</v>
      </c>
      <c r="E638">
        <v>6</v>
      </c>
      <c r="F638">
        <v>5100</v>
      </c>
      <c r="G638">
        <v>200</v>
      </c>
      <c r="H638" t="b">
        <v>0</v>
      </c>
      <c r="I638">
        <v>200</v>
      </c>
    </row>
    <row r="639" spans="1:9" x14ac:dyDescent="0.25">
      <c r="A639" t="s">
        <v>578</v>
      </c>
      <c r="B639" t="s">
        <v>128</v>
      </c>
      <c r="C639">
        <v>1500</v>
      </c>
      <c r="D639">
        <v>0</v>
      </c>
      <c r="E639">
        <v>3</v>
      </c>
      <c r="F639">
        <v>1500</v>
      </c>
      <c r="G639">
        <v>60</v>
      </c>
      <c r="H639" t="b">
        <v>0</v>
      </c>
      <c r="I639">
        <v>60</v>
      </c>
    </row>
    <row r="640" spans="1:9" x14ac:dyDescent="0.25">
      <c r="A640" t="s">
        <v>578</v>
      </c>
      <c r="B640" t="s">
        <v>129</v>
      </c>
      <c r="C640">
        <v>2500</v>
      </c>
      <c r="D640">
        <v>8</v>
      </c>
      <c r="E640">
        <v>3</v>
      </c>
      <c r="F640">
        <v>2300</v>
      </c>
      <c r="G640">
        <v>100</v>
      </c>
      <c r="H640" t="b">
        <v>0</v>
      </c>
      <c r="I640">
        <v>100</v>
      </c>
    </row>
    <row r="641" spans="1:9" x14ac:dyDescent="0.25">
      <c r="A641" t="s">
        <v>578</v>
      </c>
      <c r="B641" t="s">
        <v>130</v>
      </c>
      <c r="C641">
        <v>1500</v>
      </c>
      <c r="D641">
        <v>0</v>
      </c>
      <c r="E641">
        <v>6</v>
      </c>
      <c r="F641">
        <v>1500</v>
      </c>
      <c r="G641">
        <v>60</v>
      </c>
      <c r="H641" t="b">
        <v>0</v>
      </c>
      <c r="I641">
        <v>60</v>
      </c>
    </row>
    <row r="642" spans="1:9" x14ac:dyDescent="0.25">
      <c r="A642" t="s">
        <v>578</v>
      </c>
      <c r="B642" t="s">
        <v>131</v>
      </c>
      <c r="C642">
        <v>31500</v>
      </c>
      <c r="D642">
        <v>1</v>
      </c>
      <c r="E642">
        <v>6</v>
      </c>
      <c r="F642">
        <v>30900</v>
      </c>
      <c r="G642">
        <v>500</v>
      </c>
      <c r="H642" t="b">
        <v>0</v>
      </c>
      <c r="I642">
        <v>500</v>
      </c>
    </row>
    <row r="643" spans="1:9" x14ac:dyDescent="0.25">
      <c r="A643" t="s">
        <v>578</v>
      </c>
      <c r="B643" t="s">
        <v>132</v>
      </c>
      <c r="C643">
        <v>9200</v>
      </c>
      <c r="D643">
        <v>4</v>
      </c>
      <c r="E643">
        <v>4</v>
      </c>
      <c r="F643">
        <v>8800</v>
      </c>
      <c r="G643">
        <v>500</v>
      </c>
      <c r="H643" t="b">
        <v>0</v>
      </c>
      <c r="I643">
        <v>500</v>
      </c>
    </row>
    <row r="644" spans="1:9" x14ac:dyDescent="0.25">
      <c r="A644" t="s">
        <v>578</v>
      </c>
      <c r="B644" t="s">
        <v>133</v>
      </c>
      <c r="C644">
        <v>6400</v>
      </c>
      <c r="D644">
        <v>0</v>
      </c>
      <c r="E644">
        <v>6</v>
      </c>
      <c r="F644">
        <v>6400</v>
      </c>
      <c r="G644">
        <v>1000</v>
      </c>
      <c r="H644" t="b">
        <v>0</v>
      </c>
      <c r="I644">
        <v>1</v>
      </c>
    </row>
    <row r="645" spans="1:9" x14ac:dyDescent="0.25">
      <c r="A645" t="s">
        <v>578</v>
      </c>
      <c r="B645" t="s">
        <v>134</v>
      </c>
      <c r="C645">
        <v>1500</v>
      </c>
      <c r="D645">
        <v>0</v>
      </c>
      <c r="E645">
        <v>4</v>
      </c>
      <c r="F645">
        <v>1500</v>
      </c>
      <c r="G645">
        <v>100</v>
      </c>
      <c r="H645" t="b">
        <v>0</v>
      </c>
      <c r="I645">
        <v>100</v>
      </c>
    </row>
    <row r="646" spans="1:9" x14ac:dyDescent="0.25">
      <c r="A646" t="s">
        <v>578</v>
      </c>
      <c r="B646" t="s">
        <v>135</v>
      </c>
      <c r="C646">
        <v>59800</v>
      </c>
      <c r="D646">
        <v>3</v>
      </c>
      <c r="E646">
        <v>6</v>
      </c>
      <c r="F646">
        <v>57900</v>
      </c>
      <c r="G646">
        <v>1000</v>
      </c>
      <c r="H646" t="b">
        <v>0</v>
      </c>
      <c r="I646">
        <v>1</v>
      </c>
    </row>
    <row r="647" spans="1:9" x14ac:dyDescent="0.25">
      <c r="A647" t="s">
        <v>578</v>
      </c>
      <c r="B647" t="s">
        <v>136</v>
      </c>
      <c r="C647">
        <v>2000</v>
      </c>
      <c r="D647">
        <v>0</v>
      </c>
      <c r="E647">
        <v>1</v>
      </c>
      <c r="F647">
        <v>2000</v>
      </c>
      <c r="G647">
        <v>70</v>
      </c>
      <c r="H647" t="b">
        <v>0</v>
      </c>
      <c r="I647">
        <v>70</v>
      </c>
    </row>
    <row r="648" spans="1:9" x14ac:dyDescent="0.25">
      <c r="A648" t="s">
        <v>578</v>
      </c>
      <c r="B648" t="s">
        <v>137</v>
      </c>
      <c r="C648">
        <v>6000</v>
      </c>
      <c r="D648">
        <v>0</v>
      </c>
      <c r="E648">
        <v>6</v>
      </c>
      <c r="F648">
        <v>6000</v>
      </c>
      <c r="G648">
        <v>1000</v>
      </c>
      <c r="H648" t="b">
        <v>0</v>
      </c>
      <c r="I648">
        <v>1</v>
      </c>
    </row>
    <row r="649" spans="1:9" x14ac:dyDescent="0.25">
      <c r="A649" t="s">
        <v>578</v>
      </c>
      <c r="B649" t="s">
        <v>138</v>
      </c>
      <c r="C649">
        <v>21600</v>
      </c>
      <c r="D649">
        <v>7</v>
      </c>
      <c r="E649">
        <v>6</v>
      </c>
      <c r="F649">
        <v>19900</v>
      </c>
      <c r="G649">
        <v>1000</v>
      </c>
      <c r="H649" t="b">
        <v>0</v>
      </c>
      <c r="I649">
        <v>1</v>
      </c>
    </row>
    <row r="650" spans="1:9" x14ac:dyDescent="0.25">
      <c r="A650" t="s">
        <v>578</v>
      </c>
      <c r="B650" t="s">
        <v>139</v>
      </c>
      <c r="C650">
        <v>1500</v>
      </c>
      <c r="D650">
        <v>0</v>
      </c>
      <c r="E650">
        <v>6</v>
      </c>
      <c r="F650">
        <v>1500</v>
      </c>
      <c r="G650">
        <v>38</v>
      </c>
      <c r="H650" t="b">
        <v>0</v>
      </c>
      <c r="I650">
        <v>38</v>
      </c>
    </row>
    <row r="651" spans="1:9" x14ac:dyDescent="0.25">
      <c r="A651" t="s">
        <v>578</v>
      </c>
      <c r="B651" t="s">
        <v>140</v>
      </c>
      <c r="C651">
        <v>2300</v>
      </c>
      <c r="D651">
        <v>0</v>
      </c>
      <c r="E651">
        <v>6</v>
      </c>
      <c r="F651">
        <v>2300</v>
      </c>
      <c r="G651">
        <v>200</v>
      </c>
      <c r="H651" t="b">
        <v>0</v>
      </c>
      <c r="I651">
        <v>200</v>
      </c>
    </row>
    <row r="652" spans="1:9" x14ac:dyDescent="0.25">
      <c r="A652" t="s">
        <v>578</v>
      </c>
      <c r="B652" t="s">
        <v>141</v>
      </c>
      <c r="C652">
        <v>7900</v>
      </c>
      <c r="D652">
        <v>0</v>
      </c>
      <c r="E652">
        <v>2</v>
      </c>
      <c r="F652">
        <v>7900</v>
      </c>
      <c r="G652">
        <v>400</v>
      </c>
      <c r="H652" t="b">
        <v>0</v>
      </c>
      <c r="I652">
        <v>400</v>
      </c>
    </row>
    <row r="653" spans="1:9" x14ac:dyDescent="0.25">
      <c r="A653" t="s">
        <v>578</v>
      </c>
      <c r="B653" t="s">
        <v>142</v>
      </c>
      <c r="C653">
        <v>31500</v>
      </c>
      <c r="D653">
        <v>10</v>
      </c>
      <c r="E653">
        <v>6</v>
      </c>
      <c r="F653">
        <v>28300</v>
      </c>
      <c r="G653">
        <v>5000</v>
      </c>
      <c r="H653" t="b">
        <v>0</v>
      </c>
      <c r="I653">
        <v>5</v>
      </c>
    </row>
    <row r="654" spans="1:9" x14ac:dyDescent="0.25">
      <c r="A654" t="s">
        <v>578</v>
      </c>
      <c r="B654" t="s">
        <v>137</v>
      </c>
      <c r="C654">
        <v>29500</v>
      </c>
      <c r="D654">
        <v>10</v>
      </c>
      <c r="E654">
        <v>6</v>
      </c>
      <c r="F654">
        <v>26500</v>
      </c>
      <c r="G654">
        <v>5000</v>
      </c>
      <c r="H654" t="b">
        <v>0</v>
      </c>
      <c r="I654">
        <v>5</v>
      </c>
    </row>
    <row r="655" spans="1:9" x14ac:dyDescent="0.25">
      <c r="A655" t="s">
        <v>578</v>
      </c>
      <c r="B655" t="s">
        <v>143</v>
      </c>
      <c r="C655">
        <v>57900</v>
      </c>
      <c r="D655">
        <v>10</v>
      </c>
      <c r="E655">
        <v>6</v>
      </c>
      <c r="F655">
        <v>52100</v>
      </c>
      <c r="G655">
        <v>1000</v>
      </c>
      <c r="H655" t="b">
        <v>0</v>
      </c>
      <c r="I655">
        <v>1</v>
      </c>
    </row>
    <row r="656" spans="1:9" x14ac:dyDescent="0.25">
      <c r="A656" t="s">
        <v>578</v>
      </c>
      <c r="B656" t="s">
        <v>144</v>
      </c>
      <c r="C656">
        <v>21000</v>
      </c>
      <c r="D656">
        <v>5</v>
      </c>
      <c r="E656">
        <v>6</v>
      </c>
      <c r="F656">
        <v>19900</v>
      </c>
      <c r="G656">
        <v>1000</v>
      </c>
      <c r="H656" t="b">
        <v>0</v>
      </c>
      <c r="I656">
        <v>1</v>
      </c>
    </row>
    <row r="657" spans="1:9" x14ac:dyDescent="0.25">
      <c r="A657" t="s">
        <v>578</v>
      </c>
      <c r="B657" t="s">
        <v>145</v>
      </c>
      <c r="C657">
        <v>4000</v>
      </c>
      <c r="D657">
        <v>7</v>
      </c>
      <c r="E657">
        <v>3</v>
      </c>
      <c r="F657">
        <v>3700</v>
      </c>
      <c r="G657">
        <v>100</v>
      </c>
      <c r="H657" t="b">
        <v>0</v>
      </c>
      <c r="I657">
        <v>100</v>
      </c>
    </row>
    <row r="658" spans="1:9" x14ac:dyDescent="0.25">
      <c r="A658" t="s">
        <v>578</v>
      </c>
      <c r="B658" t="s">
        <v>146</v>
      </c>
      <c r="C658">
        <v>1800</v>
      </c>
      <c r="D658">
        <v>0</v>
      </c>
      <c r="E658">
        <v>6</v>
      </c>
      <c r="F658">
        <v>1800</v>
      </c>
      <c r="G658">
        <v>100</v>
      </c>
      <c r="H658" t="b">
        <v>0</v>
      </c>
      <c r="I658">
        <v>100</v>
      </c>
    </row>
    <row r="659" spans="1:9" x14ac:dyDescent="0.25">
      <c r="A659" t="s">
        <v>578</v>
      </c>
      <c r="B659" t="s">
        <v>147</v>
      </c>
      <c r="C659">
        <v>5600</v>
      </c>
      <c r="D659">
        <v>3</v>
      </c>
      <c r="E659">
        <v>4</v>
      </c>
      <c r="F659">
        <v>5400</v>
      </c>
      <c r="G659">
        <v>200</v>
      </c>
      <c r="H659" t="b">
        <v>0</v>
      </c>
      <c r="I659">
        <v>200</v>
      </c>
    </row>
    <row r="660" spans="1:9" x14ac:dyDescent="0.25">
      <c r="A660" t="s">
        <v>578</v>
      </c>
      <c r="B660" t="s">
        <v>148</v>
      </c>
      <c r="C660">
        <v>124000</v>
      </c>
      <c r="D660">
        <v>0</v>
      </c>
      <c r="E660">
        <v>6</v>
      </c>
      <c r="F660">
        <v>124000</v>
      </c>
      <c r="G660">
        <v>5000</v>
      </c>
      <c r="H660" t="b">
        <v>0</v>
      </c>
      <c r="I660">
        <v>5</v>
      </c>
    </row>
    <row r="661" spans="1:9" x14ac:dyDescent="0.25">
      <c r="A661" t="s">
        <v>578</v>
      </c>
      <c r="B661" t="s">
        <v>149</v>
      </c>
      <c r="C661">
        <v>12000</v>
      </c>
      <c r="D661">
        <v>1</v>
      </c>
      <c r="E661">
        <v>3</v>
      </c>
      <c r="F661">
        <v>11800</v>
      </c>
      <c r="G661">
        <v>240</v>
      </c>
      <c r="H661" t="b">
        <v>0</v>
      </c>
      <c r="I661">
        <v>240</v>
      </c>
    </row>
    <row r="662" spans="1:9" x14ac:dyDescent="0.25">
      <c r="A662" t="s">
        <v>578</v>
      </c>
      <c r="B662" t="s">
        <v>150</v>
      </c>
      <c r="C662">
        <v>105000</v>
      </c>
      <c r="D662">
        <v>1</v>
      </c>
      <c r="E662">
        <v>6</v>
      </c>
      <c r="F662">
        <v>103900</v>
      </c>
      <c r="G662">
        <v>5000</v>
      </c>
      <c r="H662" t="b">
        <v>0</v>
      </c>
      <c r="I662">
        <v>5</v>
      </c>
    </row>
    <row r="663" spans="1:9" x14ac:dyDescent="0.25">
      <c r="A663" t="s">
        <v>578</v>
      </c>
      <c r="B663" t="s">
        <v>151</v>
      </c>
      <c r="C663">
        <v>11000</v>
      </c>
      <c r="D663">
        <v>13</v>
      </c>
      <c r="E663">
        <v>4</v>
      </c>
      <c r="F663">
        <v>9500</v>
      </c>
      <c r="G663">
        <v>348</v>
      </c>
      <c r="H663" t="b">
        <v>0</v>
      </c>
      <c r="I663">
        <v>6</v>
      </c>
    </row>
    <row r="664" spans="1:9" x14ac:dyDescent="0.25">
      <c r="A664" t="s">
        <v>578</v>
      </c>
      <c r="B664" t="s">
        <v>152</v>
      </c>
      <c r="C664">
        <v>58500</v>
      </c>
      <c r="D664">
        <v>21</v>
      </c>
      <c r="E664">
        <v>6</v>
      </c>
      <c r="F664">
        <v>46200</v>
      </c>
      <c r="G664">
        <v>5000</v>
      </c>
      <c r="H664" t="b">
        <v>0</v>
      </c>
      <c r="I664">
        <v>5</v>
      </c>
    </row>
    <row r="665" spans="1:9" x14ac:dyDescent="0.25">
      <c r="A665" t="s">
        <v>578</v>
      </c>
      <c r="B665" t="s">
        <v>153</v>
      </c>
      <c r="C665">
        <v>17500</v>
      </c>
      <c r="D665">
        <v>0</v>
      </c>
      <c r="E665">
        <v>5</v>
      </c>
      <c r="F665">
        <v>17500</v>
      </c>
      <c r="G665">
        <v>1000</v>
      </c>
      <c r="H665" t="b">
        <v>0</v>
      </c>
      <c r="I665">
        <v>1</v>
      </c>
    </row>
    <row r="666" spans="1:9" x14ac:dyDescent="0.25">
      <c r="A666" t="s">
        <v>578</v>
      </c>
      <c r="B666" t="s">
        <v>154</v>
      </c>
      <c r="C666">
        <v>7800</v>
      </c>
      <c r="D666">
        <v>7</v>
      </c>
      <c r="E666">
        <v>5</v>
      </c>
      <c r="F666">
        <v>7200</v>
      </c>
      <c r="G666">
        <v>100</v>
      </c>
      <c r="H666" t="b">
        <v>0</v>
      </c>
      <c r="I666">
        <v>100</v>
      </c>
    </row>
    <row r="667" spans="1:9" x14ac:dyDescent="0.25">
      <c r="A667" t="s">
        <v>578</v>
      </c>
      <c r="B667" t="s">
        <v>155</v>
      </c>
      <c r="C667">
        <v>9000</v>
      </c>
      <c r="D667">
        <v>16</v>
      </c>
      <c r="E667">
        <v>6</v>
      </c>
      <c r="F667">
        <v>7500</v>
      </c>
      <c r="G667">
        <v>100</v>
      </c>
      <c r="H667" t="b">
        <v>0</v>
      </c>
      <c r="I667">
        <v>100</v>
      </c>
    </row>
    <row r="668" spans="1:9" x14ac:dyDescent="0.25">
      <c r="A668" t="s">
        <v>578</v>
      </c>
      <c r="B668" t="s">
        <v>156</v>
      </c>
      <c r="C668">
        <v>21000</v>
      </c>
      <c r="D668">
        <v>1</v>
      </c>
      <c r="E668">
        <v>2</v>
      </c>
      <c r="F668">
        <v>20600</v>
      </c>
      <c r="G668">
        <v>1000</v>
      </c>
      <c r="H668" t="b">
        <v>0</v>
      </c>
      <c r="I668">
        <v>1</v>
      </c>
    </row>
    <row r="669" spans="1:9" x14ac:dyDescent="0.25">
      <c r="A669" t="s">
        <v>578</v>
      </c>
      <c r="B669" t="s">
        <v>157</v>
      </c>
      <c r="C669">
        <v>29500</v>
      </c>
      <c r="D669">
        <v>4</v>
      </c>
      <c r="E669">
        <v>6</v>
      </c>
      <c r="F669">
        <v>28100</v>
      </c>
      <c r="G669">
        <v>500</v>
      </c>
      <c r="H669" t="b">
        <v>0</v>
      </c>
      <c r="I669">
        <v>500</v>
      </c>
    </row>
    <row r="670" spans="1:9" x14ac:dyDescent="0.25">
      <c r="A670" t="s">
        <v>578</v>
      </c>
      <c r="B670" t="s">
        <v>158</v>
      </c>
      <c r="C670">
        <v>4000</v>
      </c>
      <c r="D670">
        <v>5</v>
      </c>
      <c r="E670">
        <v>3</v>
      </c>
      <c r="F670">
        <v>3800</v>
      </c>
      <c r="G670">
        <v>100</v>
      </c>
      <c r="H670" t="b">
        <v>0</v>
      </c>
      <c r="I670">
        <v>100</v>
      </c>
    </row>
    <row r="671" spans="1:9" x14ac:dyDescent="0.25">
      <c r="A671" t="s">
        <v>578</v>
      </c>
      <c r="B671" t="s">
        <v>159</v>
      </c>
      <c r="C671">
        <v>3000</v>
      </c>
      <c r="D671">
        <v>3</v>
      </c>
      <c r="E671">
        <v>6</v>
      </c>
      <c r="F671">
        <v>2900</v>
      </c>
      <c r="G671">
        <v>100</v>
      </c>
      <c r="H671" t="b">
        <v>0</v>
      </c>
      <c r="I671">
        <v>100</v>
      </c>
    </row>
    <row r="672" spans="1:9" x14ac:dyDescent="0.25">
      <c r="A672" t="s">
        <v>578</v>
      </c>
      <c r="B672" t="s">
        <v>160</v>
      </c>
      <c r="C672">
        <v>3700</v>
      </c>
      <c r="D672">
        <v>10</v>
      </c>
      <c r="E672">
        <v>4</v>
      </c>
      <c r="F672">
        <v>3300</v>
      </c>
      <c r="G672">
        <v>50</v>
      </c>
      <c r="H672" t="b">
        <v>0</v>
      </c>
      <c r="I672">
        <v>50</v>
      </c>
    </row>
    <row r="673" spans="1:9" x14ac:dyDescent="0.25">
      <c r="A673" t="s">
        <v>578</v>
      </c>
      <c r="B673" t="s">
        <v>161</v>
      </c>
      <c r="C673">
        <v>9500</v>
      </c>
      <c r="D673">
        <v>6</v>
      </c>
      <c r="E673">
        <v>2</v>
      </c>
      <c r="F673">
        <v>8900</v>
      </c>
      <c r="G673">
        <v>1000</v>
      </c>
      <c r="H673" t="b">
        <v>0</v>
      </c>
      <c r="I673">
        <v>500</v>
      </c>
    </row>
    <row r="674" spans="1:9" x14ac:dyDescent="0.25">
      <c r="A674" t="s">
        <v>578</v>
      </c>
      <c r="B674" t="s">
        <v>162</v>
      </c>
      <c r="C674">
        <v>11200</v>
      </c>
      <c r="D674">
        <v>2</v>
      </c>
      <c r="E674">
        <v>6</v>
      </c>
      <c r="F674">
        <v>10900</v>
      </c>
      <c r="G674">
        <v>400</v>
      </c>
      <c r="H674" t="b">
        <v>0</v>
      </c>
      <c r="I674">
        <v>400</v>
      </c>
    </row>
    <row r="675" spans="1:9" x14ac:dyDescent="0.25">
      <c r="A675" t="s">
        <v>578</v>
      </c>
      <c r="B675" t="s">
        <v>163</v>
      </c>
      <c r="C675">
        <v>45000</v>
      </c>
      <c r="D675">
        <v>16</v>
      </c>
      <c r="E675">
        <v>6</v>
      </c>
      <c r="F675">
        <v>37500</v>
      </c>
      <c r="G675">
        <v>10000</v>
      </c>
      <c r="H675" t="b">
        <v>0</v>
      </c>
      <c r="I675">
        <v>10</v>
      </c>
    </row>
    <row r="676" spans="1:9" x14ac:dyDescent="0.25">
      <c r="A676" t="s">
        <v>578</v>
      </c>
      <c r="B676" t="s">
        <v>164</v>
      </c>
      <c r="C676">
        <v>3900</v>
      </c>
      <c r="D676">
        <v>2</v>
      </c>
      <c r="E676">
        <v>1</v>
      </c>
      <c r="F676">
        <v>3800</v>
      </c>
      <c r="G676">
        <v>50</v>
      </c>
      <c r="H676" t="b">
        <v>0</v>
      </c>
      <c r="I676">
        <v>50</v>
      </c>
    </row>
    <row r="677" spans="1:9" x14ac:dyDescent="0.25">
      <c r="A677" t="s">
        <v>578</v>
      </c>
      <c r="B677" t="s">
        <v>165</v>
      </c>
      <c r="C677">
        <v>20500</v>
      </c>
      <c r="D677">
        <v>7</v>
      </c>
      <c r="E677">
        <v>6</v>
      </c>
      <c r="F677">
        <v>19000</v>
      </c>
      <c r="G677">
        <v>1000</v>
      </c>
      <c r="H677" t="b">
        <v>0</v>
      </c>
      <c r="I677">
        <v>1</v>
      </c>
    </row>
    <row r="678" spans="1:9" x14ac:dyDescent="0.25">
      <c r="A678" t="s">
        <v>578</v>
      </c>
      <c r="B678" t="s">
        <v>166</v>
      </c>
      <c r="C678">
        <v>40000</v>
      </c>
      <c r="D678">
        <v>25</v>
      </c>
      <c r="E678">
        <v>1</v>
      </c>
      <c r="F678">
        <v>29900</v>
      </c>
      <c r="G678">
        <v>250</v>
      </c>
      <c r="H678" t="b">
        <v>0</v>
      </c>
      <c r="I678">
        <v>250</v>
      </c>
    </row>
    <row r="679" spans="1:9" x14ac:dyDescent="0.25">
      <c r="A679" t="s">
        <v>578</v>
      </c>
      <c r="B679" t="s">
        <v>167</v>
      </c>
      <c r="C679">
        <v>7000</v>
      </c>
      <c r="D679">
        <v>14</v>
      </c>
      <c r="E679">
        <v>6</v>
      </c>
      <c r="F679">
        <v>6000</v>
      </c>
      <c r="G679">
        <v>50</v>
      </c>
      <c r="H679" t="b">
        <v>0</v>
      </c>
      <c r="I679">
        <v>50</v>
      </c>
    </row>
    <row r="680" spans="1:9" x14ac:dyDescent="0.25">
      <c r="A680" t="s">
        <v>578</v>
      </c>
      <c r="B680" t="s">
        <v>168</v>
      </c>
      <c r="C680">
        <v>35000</v>
      </c>
      <c r="D680">
        <v>28</v>
      </c>
      <c r="E680">
        <v>6</v>
      </c>
      <c r="F680">
        <v>25100</v>
      </c>
      <c r="G680">
        <v>250</v>
      </c>
      <c r="H680" t="b">
        <v>0</v>
      </c>
      <c r="I680">
        <v>250</v>
      </c>
    </row>
    <row r="681" spans="1:9" x14ac:dyDescent="0.25">
      <c r="A681" t="s">
        <v>578</v>
      </c>
      <c r="B681" t="s">
        <v>169</v>
      </c>
      <c r="C681">
        <v>2500</v>
      </c>
      <c r="D681">
        <v>0</v>
      </c>
      <c r="E681">
        <v>4</v>
      </c>
      <c r="F681">
        <v>2500</v>
      </c>
      <c r="G681">
        <v>50</v>
      </c>
      <c r="H681" t="b">
        <v>0</v>
      </c>
      <c r="I681">
        <v>50</v>
      </c>
    </row>
    <row r="682" spans="1:9" x14ac:dyDescent="0.25">
      <c r="A682" t="s">
        <v>578</v>
      </c>
      <c r="B682" t="s">
        <v>170</v>
      </c>
      <c r="C682">
        <v>23500</v>
      </c>
      <c r="D682">
        <v>9</v>
      </c>
      <c r="E682">
        <v>6</v>
      </c>
      <c r="F682">
        <v>21200</v>
      </c>
      <c r="G682">
        <v>500</v>
      </c>
      <c r="H682" t="b">
        <v>0</v>
      </c>
      <c r="I682">
        <v>500</v>
      </c>
    </row>
    <row r="683" spans="1:9" x14ac:dyDescent="0.25">
      <c r="A683" t="s">
        <v>578</v>
      </c>
      <c r="B683" t="s">
        <v>171</v>
      </c>
      <c r="C683">
        <v>8500</v>
      </c>
      <c r="D683">
        <v>9</v>
      </c>
      <c r="E683">
        <v>6</v>
      </c>
      <c r="F683">
        <v>7700</v>
      </c>
      <c r="G683">
        <v>500</v>
      </c>
      <c r="H683" t="b">
        <v>0</v>
      </c>
      <c r="I683">
        <v>500</v>
      </c>
    </row>
    <row r="684" spans="1:9" x14ac:dyDescent="0.25">
      <c r="A684" t="s">
        <v>578</v>
      </c>
      <c r="B684" t="s">
        <v>163</v>
      </c>
      <c r="C684">
        <v>5200</v>
      </c>
      <c r="D684">
        <v>0</v>
      </c>
      <c r="E684">
        <v>4</v>
      </c>
      <c r="F684">
        <v>5200</v>
      </c>
      <c r="G684">
        <v>1000</v>
      </c>
      <c r="H684" t="b">
        <v>0</v>
      </c>
      <c r="I684">
        <v>1</v>
      </c>
    </row>
    <row r="685" spans="1:9" x14ac:dyDescent="0.25">
      <c r="A685" t="s">
        <v>578</v>
      </c>
      <c r="B685" t="s">
        <v>172</v>
      </c>
      <c r="C685">
        <v>4500</v>
      </c>
      <c r="D685">
        <v>2</v>
      </c>
      <c r="E685">
        <v>6</v>
      </c>
      <c r="F685">
        <v>4400</v>
      </c>
      <c r="G685">
        <v>100</v>
      </c>
      <c r="H685" t="b">
        <v>0</v>
      </c>
      <c r="I685">
        <v>100</v>
      </c>
    </row>
    <row r="686" spans="1:9" x14ac:dyDescent="0.25">
      <c r="A686" t="s">
        <v>578</v>
      </c>
      <c r="B686" t="s">
        <v>173</v>
      </c>
      <c r="C686">
        <v>3500</v>
      </c>
      <c r="D686">
        <v>2</v>
      </c>
      <c r="E686">
        <v>3</v>
      </c>
      <c r="F686">
        <v>3400</v>
      </c>
      <c r="G686">
        <v>500</v>
      </c>
      <c r="H686" t="b">
        <v>0</v>
      </c>
      <c r="I686">
        <v>500</v>
      </c>
    </row>
    <row r="687" spans="1:9" x14ac:dyDescent="0.25">
      <c r="A687" t="s">
        <v>578</v>
      </c>
      <c r="B687" t="s">
        <v>174</v>
      </c>
      <c r="C687">
        <v>24500</v>
      </c>
      <c r="D687">
        <v>29</v>
      </c>
      <c r="E687">
        <v>6</v>
      </c>
      <c r="F687">
        <v>17200</v>
      </c>
      <c r="G687">
        <v>200</v>
      </c>
      <c r="H687" t="b">
        <v>0</v>
      </c>
      <c r="I687">
        <v>200</v>
      </c>
    </row>
    <row r="688" spans="1:9" x14ac:dyDescent="0.25">
      <c r="A688" t="s">
        <v>578</v>
      </c>
      <c r="B688" t="s">
        <v>175</v>
      </c>
      <c r="C688">
        <v>10100</v>
      </c>
      <c r="D688">
        <v>6</v>
      </c>
      <c r="E688">
        <v>4</v>
      </c>
      <c r="F688">
        <v>9400</v>
      </c>
      <c r="G688">
        <v>500</v>
      </c>
      <c r="H688" t="b">
        <v>0</v>
      </c>
      <c r="I688">
        <v>500</v>
      </c>
    </row>
    <row r="689" spans="1:9" x14ac:dyDescent="0.25">
      <c r="A689" t="s">
        <v>578</v>
      </c>
      <c r="B689" t="s">
        <v>176</v>
      </c>
      <c r="C689">
        <v>32500</v>
      </c>
      <c r="D689">
        <v>12</v>
      </c>
      <c r="E689">
        <v>6</v>
      </c>
      <c r="F689">
        <v>28300</v>
      </c>
      <c r="G689">
        <v>250</v>
      </c>
      <c r="H689" t="b">
        <v>0</v>
      </c>
      <c r="I689">
        <v>250</v>
      </c>
    </row>
    <row r="690" spans="1:9" x14ac:dyDescent="0.25">
      <c r="A690" t="s">
        <v>578</v>
      </c>
      <c r="B690" t="s">
        <v>177</v>
      </c>
      <c r="C690">
        <v>6000</v>
      </c>
      <c r="D690">
        <v>10</v>
      </c>
      <c r="E690">
        <v>6</v>
      </c>
      <c r="F690">
        <v>5400</v>
      </c>
      <c r="G690">
        <v>500</v>
      </c>
      <c r="H690" t="b">
        <v>0</v>
      </c>
      <c r="I690">
        <v>500</v>
      </c>
    </row>
    <row r="691" spans="1:9" x14ac:dyDescent="0.25">
      <c r="A691" t="s">
        <v>578</v>
      </c>
      <c r="B691" t="s">
        <v>178</v>
      </c>
      <c r="C691">
        <v>13400</v>
      </c>
      <c r="D691">
        <v>6</v>
      </c>
      <c r="E691">
        <v>6</v>
      </c>
      <c r="F691">
        <v>12500</v>
      </c>
      <c r="G691">
        <v>500</v>
      </c>
      <c r="H691" t="b">
        <v>0</v>
      </c>
      <c r="I691">
        <v>500</v>
      </c>
    </row>
    <row r="692" spans="1:9" x14ac:dyDescent="0.25">
      <c r="A692" t="s">
        <v>578</v>
      </c>
      <c r="B692" t="s">
        <v>154</v>
      </c>
      <c r="C692">
        <v>4200</v>
      </c>
      <c r="D692">
        <v>2</v>
      </c>
      <c r="E692">
        <v>2</v>
      </c>
      <c r="F692">
        <v>4100</v>
      </c>
      <c r="G692">
        <v>50</v>
      </c>
      <c r="H692" t="b">
        <v>0</v>
      </c>
      <c r="I692">
        <v>50</v>
      </c>
    </row>
    <row r="693" spans="1:9" x14ac:dyDescent="0.25">
      <c r="A693" t="s">
        <v>578</v>
      </c>
      <c r="B693" t="s">
        <v>179</v>
      </c>
      <c r="C693">
        <v>7000</v>
      </c>
      <c r="D693">
        <v>14</v>
      </c>
      <c r="E693">
        <v>2</v>
      </c>
      <c r="F693">
        <v>6000</v>
      </c>
      <c r="G693">
        <v>100</v>
      </c>
      <c r="H693" t="b">
        <v>0</v>
      </c>
      <c r="I693">
        <v>100</v>
      </c>
    </row>
    <row r="694" spans="1:9" x14ac:dyDescent="0.25">
      <c r="A694" t="s">
        <v>578</v>
      </c>
      <c r="B694" t="s">
        <v>180</v>
      </c>
      <c r="C694">
        <v>7000</v>
      </c>
      <c r="D694">
        <v>7</v>
      </c>
      <c r="E694">
        <v>2</v>
      </c>
      <c r="F694">
        <v>6500</v>
      </c>
      <c r="G694">
        <v>100</v>
      </c>
      <c r="H694" t="b">
        <v>0</v>
      </c>
      <c r="I694">
        <v>100</v>
      </c>
    </row>
    <row r="695" spans="1:9" x14ac:dyDescent="0.25">
      <c r="A695" t="s">
        <v>578</v>
      </c>
      <c r="B695" t="s">
        <v>181</v>
      </c>
      <c r="C695">
        <v>13200</v>
      </c>
      <c r="D695">
        <v>3</v>
      </c>
      <c r="E695">
        <v>6</v>
      </c>
      <c r="F695">
        <v>12800</v>
      </c>
      <c r="G695">
        <v>400</v>
      </c>
      <c r="H695" t="b">
        <v>0</v>
      </c>
      <c r="I695">
        <v>400</v>
      </c>
    </row>
    <row r="696" spans="1:9" x14ac:dyDescent="0.25">
      <c r="A696" t="s">
        <v>578</v>
      </c>
      <c r="B696" t="s">
        <v>182</v>
      </c>
      <c r="C696">
        <v>6500</v>
      </c>
      <c r="D696">
        <v>9</v>
      </c>
      <c r="E696">
        <v>6</v>
      </c>
      <c r="F696">
        <v>5900</v>
      </c>
      <c r="G696">
        <v>1000</v>
      </c>
      <c r="H696" t="b">
        <v>0</v>
      </c>
      <c r="I696">
        <v>1</v>
      </c>
    </row>
    <row r="697" spans="1:9" x14ac:dyDescent="0.25">
      <c r="A697" t="s">
        <v>578</v>
      </c>
      <c r="B697" t="s">
        <v>183</v>
      </c>
      <c r="C697">
        <v>26000</v>
      </c>
      <c r="D697">
        <v>20</v>
      </c>
      <c r="E697">
        <v>6</v>
      </c>
      <c r="F697">
        <v>20800</v>
      </c>
      <c r="G697">
        <v>1000</v>
      </c>
      <c r="H697" t="b">
        <v>0</v>
      </c>
      <c r="I697">
        <v>1</v>
      </c>
    </row>
    <row r="698" spans="1:9" x14ac:dyDescent="0.25">
      <c r="A698" t="s">
        <v>578</v>
      </c>
      <c r="B698" t="s">
        <v>184</v>
      </c>
      <c r="C698">
        <v>9900</v>
      </c>
      <c r="D698">
        <v>10</v>
      </c>
      <c r="E698">
        <v>6</v>
      </c>
      <c r="F698">
        <v>8900</v>
      </c>
      <c r="G698">
        <v>200</v>
      </c>
      <c r="H698" t="b">
        <v>0</v>
      </c>
      <c r="I698">
        <v>200</v>
      </c>
    </row>
    <row r="699" spans="1:9" x14ac:dyDescent="0.25">
      <c r="A699" t="s">
        <v>578</v>
      </c>
      <c r="B699" t="s">
        <v>185</v>
      </c>
      <c r="C699">
        <v>6500</v>
      </c>
      <c r="D699">
        <v>10</v>
      </c>
      <c r="E699">
        <v>3</v>
      </c>
      <c r="F699">
        <v>5800</v>
      </c>
      <c r="G699">
        <v>500</v>
      </c>
      <c r="H699" t="b">
        <v>0</v>
      </c>
      <c r="I699">
        <v>500</v>
      </c>
    </row>
    <row r="700" spans="1:9" x14ac:dyDescent="0.25">
      <c r="A700" t="s">
        <v>578</v>
      </c>
      <c r="B700" t="s">
        <v>186</v>
      </c>
      <c r="C700">
        <v>13500</v>
      </c>
      <c r="D700">
        <v>7</v>
      </c>
      <c r="E700">
        <v>1</v>
      </c>
      <c r="F700">
        <v>12500</v>
      </c>
      <c r="G700">
        <v>500</v>
      </c>
      <c r="H700" t="b">
        <v>0</v>
      </c>
      <c r="I700">
        <v>500</v>
      </c>
    </row>
    <row r="701" spans="1:9" x14ac:dyDescent="0.25">
      <c r="A701" t="s">
        <v>578</v>
      </c>
      <c r="B701" t="s">
        <v>187</v>
      </c>
      <c r="C701">
        <v>9000</v>
      </c>
      <c r="D701">
        <v>10</v>
      </c>
      <c r="E701">
        <v>2</v>
      </c>
      <c r="F701">
        <v>8100</v>
      </c>
      <c r="G701">
        <v>50</v>
      </c>
      <c r="H701" t="b">
        <v>0</v>
      </c>
      <c r="I701">
        <v>50</v>
      </c>
    </row>
    <row r="702" spans="1:9" x14ac:dyDescent="0.25">
      <c r="A702" t="s">
        <v>578</v>
      </c>
      <c r="B702" t="s">
        <v>188</v>
      </c>
      <c r="C702">
        <v>13500</v>
      </c>
      <c r="D702">
        <v>14</v>
      </c>
      <c r="E702">
        <v>6</v>
      </c>
      <c r="F702">
        <v>11500</v>
      </c>
      <c r="G702">
        <v>100</v>
      </c>
      <c r="H702" t="b">
        <v>0</v>
      </c>
      <c r="I702">
        <v>100</v>
      </c>
    </row>
    <row r="703" spans="1:9" x14ac:dyDescent="0.25">
      <c r="A703" t="s">
        <v>578</v>
      </c>
      <c r="B703" t="s">
        <v>189</v>
      </c>
      <c r="C703">
        <v>15000</v>
      </c>
      <c r="D703">
        <v>10</v>
      </c>
      <c r="E703">
        <v>4</v>
      </c>
      <c r="F703">
        <v>13400</v>
      </c>
      <c r="G703">
        <v>1000</v>
      </c>
      <c r="H703" t="b">
        <v>0</v>
      </c>
      <c r="I703">
        <v>1</v>
      </c>
    </row>
    <row r="704" spans="1:9" x14ac:dyDescent="0.25">
      <c r="A704" t="s">
        <v>578</v>
      </c>
      <c r="B704" t="s">
        <v>190</v>
      </c>
      <c r="C704">
        <v>9500</v>
      </c>
      <c r="D704">
        <v>7</v>
      </c>
      <c r="E704">
        <v>5</v>
      </c>
      <c r="F704">
        <v>8800</v>
      </c>
      <c r="G704">
        <v>500</v>
      </c>
      <c r="H704" t="b">
        <v>0</v>
      </c>
      <c r="I704">
        <v>500</v>
      </c>
    </row>
    <row r="705" spans="1:9" x14ac:dyDescent="0.25">
      <c r="A705" t="s">
        <v>578</v>
      </c>
      <c r="B705" t="s">
        <v>141</v>
      </c>
      <c r="C705">
        <v>19900</v>
      </c>
      <c r="D705">
        <v>7</v>
      </c>
      <c r="E705">
        <v>6</v>
      </c>
      <c r="F705">
        <v>18400</v>
      </c>
      <c r="G705">
        <v>1000</v>
      </c>
      <c r="H705" t="b">
        <v>0</v>
      </c>
      <c r="I705">
        <v>1</v>
      </c>
    </row>
    <row r="706" spans="1:9" x14ac:dyDescent="0.25">
      <c r="A706" t="s">
        <v>578</v>
      </c>
      <c r="B706" t="s">
        <v>191</v>
      </c>
      <c r="C706">
        <v>48500</v>
      </c>
      <c r="D706">
        <v>7</v>
      </c>
      <c r="E706">
        <v>6</v>
      </c>
      <c r="F706">
        <v>44900</v>
      </c>
      <c r="G706">
        <v>2000</v>
      </c>
      <c r="H706" t="b">
        <v>0</v>
      </c>
      <c r="I706">
        <v>2</v>
      </c>
    </row>
    <row r="707" spans="1:9" x14ac:dyDescent="0.25">
      <c r="A707" t="s">
        <v>578</v>
      </c>
      <c r="B707" t="s">
        <v>192</v>
      </c>
      <c r="C707">
        <v>21000</v>
      </c>
      <c r="D707">
        <v>0</v>
      </c>
      <c r="E707">
        <v>4</v>
      </c>
      <c r="F707">
        <v>21000</v>
      </c>
      <c r="G707">
        <v>400</v>
      </c>
      <c r="H707" t="b">
        <v>0</v>
      </c>
      <c r="I707">
        <v>400</v>
      </c>
    </row>
    <row r="708" spans="1:9" x14ac:dyDescent="0.25">
      <c r="A708" t="s">
        <v>578</v>
      </c>
      <c r="B708" t="s">
        <v>193</v>
      </c>
      <c r="C708">
        <v>7500</v>
      </c>
      <c r="D708">
        <v>8</v>
      </c>
      <c r="E708">
        <v>1</v>
      </c>
      <c r="F708">
        <v>6900</v>
      </c>
      <c r="G708">
        <v>500</v>
      </c>
      <c r="H708" t="b">
        <v>0</v>
      </c>
      <c r="I708">
        <v>500</v>
      </c>
    </row>
    <row r="709" spans="1:9" x14ac:dyDescent="0.25">
      <c r="A709" t="s">
        <v>578</v>
      </c>
      <c r="B709" t="s">
        <v>194</v>
      </c>
      <c r="C709">
        <v>9800</v>
      </c>
      <c r="D709">
        <v>9</v>
      </c>
      <c r="E709">
        <v>5</v>
      </c>
      <c r="F709">
        <v>8900</v>
      </c>
      <c r="G709">
        <v>100</v>
      </c>
      <c r="H709" t="b">
        <v>0</v>
      </c>
      <c r="I709">
        <v>100</v>
      </c>
    </row>
    <row r="710" spans="1:9" x14ac:dyDescent="0.25">
      <c r="A710" t="s">
        <v>578</v>
      </c>
      <c r="B710" t="s">
        <v>195</v>
      </c>
      <c r="C710">
        <v>9400</v>
      </c>
      <c r="D710">
        <v>4</v>
      </c>
      <c r="E710">
        <v>6</v>
      </c>
      <c r="F710">
        <v>9000</v>
      </c>
      <c r="G710">
        <v>500</v>
      </c>
      <c r="H710" t="b">
        <v>0</v>
      </c>
      <c r="I710">
        <v>500</v>
      </c>
    </row>
    <row r="711" spans="1:9" x14ac:dyDescent="0.25">
      <c r="A711" t="s">
        <v>578</v>
      </c>
      <c r="B711" t="s">
        <v>196</v>
      </c>
      <c r="C711">
        <v>3000</v>
      </c>
      <c r="D711">
        <v>6</v>
      </c>
      <c r="E711">
        <v>6</v>
      </c>
      <c r="F711">
        <v>2800</v>
      </c>
      <c r="G711">
        <v>500</v>
      </c>
      <c r="H711" t="b">
        <v>0</v>
      </c>
      <c r="I711">
        <v>500</v>
      </c>
    </row>
    <row r="712" spans="1:9" x14ac:dyDescent="0.25">
      <c r="A712" t="s">
        <v>578</v>
      </c>
      <c r="B712" t="s">
        <v>197</v>
      </c>
      <c r="C712">
        <v>9500</v>
      </c>
      <c r="D712">
        <v>9</v>
      </c>
      <c r="E712">
        <v>6</v>
      </c>
      <c r="F712">
        <v>8600</v>
      </c>
      <c r="G712">
        <v>200</v>
      </c>
      <c r="H712" t="b">
        <v>0</v>
      </c>
      <c r="I712">
        <v>200</v>
      </c>
    </row>
    <row r="713" spans="1:9" x14ac:dyDescent="0.25">
      <c r="A713" t="s">
        <v>578</v>
      </c>
      <c r="B713" t="s">
        <v>198</v>
      </c>
      <c r="C713">
        <v>6000</v>
      </c>
      <c r="D713">
        <v>28</v>
      </c>
      <c r="E713">
        <v>3</v>
      </c>
      <c r="F713">
        <v>4300</v>
      </c>
      <c r="G713">
        <v>260</v>
      </c>
      <c r="H713" t="b">
        <v>0</v>
      </c>
      <c r="I713">
        <v>260</v>
      </c>
    </row>
    <row r="714" spans="1:9" x14ac:dyDescent="0.25">
      <c r="A714" t="s">
        <v>578</v>
      </c>
      <c r="B714" t="s">
        <v>199</v>
      </c>
      <c r="C714">
        <v>16000</v>
      </c>
      <c r="D714">
        <v>50</v>
      </c>
      <c r="E714">
        <v>6</v>
      </c>
      <c r="F714">
        <v>8000</v>
      </c>
      <c r="G714">
        <v>500</v>
      </c>
      <c r="H714" t="b">
        <v>0</v>
      </c>
      <c r="I714">
        <v>500</v>
      </c>
    </row>
    <row r="715" spans="1:9" x14ac:dyDescent="0.25">
      <c r="A715" t="s">
        <v>578</v>
      </c>
      <c r="B715" t="s">
        <v>200</v>
      </c>
      <c r="C715">
        <v>2500</v>
      </c>
      <c r="D715">
        <v>20</v>
      </c>
      <c r="E715">
        <v>6</v>
      </c>
      <c r="F715">
        <v>2000</v>
      </c>
      <c r="G715">
        <v>60</v>
      </c>
      <c r="H715" t="b">
        <v>0</v>
      </c>
      <c r="I715">
        <v>60</v>
      </c>
    </row>
    <row r="716" spans="1:9" x14ac:dyDescent="0.25">
      <c r="A716" t="s">
        <v>578</v>
      </c>
      <c r="B716" t="s">
        <v>201</v>
      </c>
      <c r="C716">
        <v>11300</v>
      </c>
      <c r="D716">
        <v>10</v>
      </c>
      <c r="E716">
        <v>5</v>
      </c>
      <c r="F716">
        <v>10100</v>
      </c>
      <c r="G716">
        <v>200</v>
      </c>
      <c r="H716" t="b">
        <v>0</v>
      </c>
      <c r="I716">
        <v>200</v>
      </c>
    </row>
    <row r="717" spans="1:9" x14ac:dyDescent="0.25">
      <c r="A717" t="s">
        <v>578</v>
      </c>
      <c r="B717" t="s">
        <v>202</v>
      </c>
      <c r="C717">
        <v>11000</v>
      </c>
      <c r="D717">
        <v>4</v>
      </c>
      <c r="E717">
        <v>6</v>
      </c>
      <c r="F717">
        <v>10500</v>
      </c>
      <c r="G717">
        <v>250</v>
      </c>
      <c r="H717" t="b">
        <v>0</v>
      </c>
      <c r="I717">
        <v>500</v>
      </c>
    </row>
    <row r="718" spans="1:9" x14ac:dyDescent="0.25">
      <c r="A718" t="s">
        <v>578</v>
      </c>
      <c r="B718" t="s">
        <v>203</v>
      </c>
      <c r="C718">
        <v>25000</v>
      </c>
      <c r="D718">
        <v>0</v>
      </c>
      <c r="E718">
        <v>3</v>
      </c>
      <c r="F718">
        <v>25000</v>
      </c>
      <c r="G718">
        <v>500</v>
      </c>
      <c r="H718" t="b">
        <v>0</v>
      </c>
      <c r="I718">
        <v>500</v>
      </c>
    </row>
    <row r="719" spans="1:9" x14ac:dyDescent="0.25">
      <c r="A719" t="s">
        <v>578</v>
      </c>
      <c r="B719" t="s">
        <v>204</v>
      </c>
      <c r="C719">
        <v>13500</v>
      </c>
      <c r="D719">
        <v>0</v>
      </c>
      <c r="E719">
        <v>2</v>
      </c>
      <c r="F719">
        <v>13500</v>
      </c>
      <c r="G719">
        <v>500</v>
      </c>
      <c r="H719" t="b">
        <v>0</v>
      </c>
      <c r="I719">
        <v>500</v>
      </c>
    </row>
    <row r="720" spans="1:9" x14ac:dyDescent="0.25">
      <c r="A720" t="s">
        <v>578</v>
      </c>
      <c r="B720" t="s">
        <v>205</v>
      </c>
      <c r="C720">
        <v>3700</v>
      </c>
      <c r="D720">
        <v>0</v>
      </c>
      <c r="E720">
        <v>6</v>
      </c>
      <c r="F720">
        <v>3700</v>
      </c>
      <c r="G720">
        <v>100</v>
      </c>
      <c r="H720" t="b">
        <v>0</v>
      </c>
      <c r="I720">
        <v>100</v>
      </c>
    </row>
    <row r="721" spans="1:9" x14ac:dyDescent="0.25">
      <c r="A721" t="s">
        <v>578</v>
      </c>
      <c r="B721" t="s">
        <v>206</v>
      </c>
      <c r="C721">
        <v>18000</v>
      </c>
      <c r="D721">
        <v>1</v>
      </c>
      <c r="E721">
        <v>5</v>
      </c>
      <c r="F721">
        <v>17800</v>
      </c>
      <c r="G721">
        <v>1000</v>
      </c>
      <c r="H721" t="b">
        <v>0</v>
      </c>
      <c r="I721">
        <v>200</v>
      </c>
    </row>
    <row r="722" spans="1:9" x14ac:dyDescent="0.25">
      <c r="A722" t="s">
        <v>578</v>
      </c>
      <c r="B722" t="s">
        <v>207</v>
      </c>
      <c r="C722">
        <v>6400</v>
      </c>
      <c r="D722">
        <v>0</v>
      </c>
      <c r="E722">
        <v>5</v>
      </c>
      <c r="F722">
        <v>6400</v>
      </c>
      <c r="G722">
        <v>500</v>
      </c>
      <c r="H722" t="b">
        <v>0</v>
      </c>
      <c r="I722">
        <v>500</v>
      </c>
    </row>
    <row r="723" spans="1:9" x14ac:dyDescent="0.25">
      <c r="A723" t="s">
        <v>578</v>
      </c>
      <c r="B723" t="s">
        <v>208</v>
      </c>
      <c r="C723">
        <v>5000</v>
      </c>
      <c r="D723">
        <v>0</v>
      </c>
      <c r="E723">
        <v>2</v>
      </c>
      <c r="F723">
        <v>5000</v>
      </c>
      <c r="G723">
        <v>200</v>
      </c>
      <c r="H723" t="b">
        <v>0</v>
      </c>
      <c r="I723">
        <v>200</v>
      </c>
    </row>
    <row r="724" spans="1:9" x14ac:dyDescent="0.25">
      <c r="A724" t="s">
        <v>578</v>
      </c>
      <c r="B724" t="s">
        <v>209</v>
      </c>
      <c r="C724">
        <v>8000</v>
      </c>
      <c r="D724">
        <v>10</v>
      </c>
      <c r="E724">
        <v>6</v>
      </c>
      <c r="F724">
        <v>7200</v>
      </c>
      <c r="G724">
        <v>500</v>
      </c>
      <c r="H724" t="b">
        <v>0</v>
      </c>
      <c r="I724">
        <v>500</v>
      </c>
    </row>
    <row r="725" spans="1:9" x14ac:dyDescent="0.25">
      <c r="A725" t="s">
        <v>578</v>
      </c>
      <c r="B725" t="s">
        <v>210</v>
      </c>
      <c r="C725">
        <v>20000</v>
      </c>
      <c r="D725">
        <v>1</v>
      </c>
      <c r="E725">
        <v>6</v>
      </c>
      <c r="F725">
        <v>19800</v>
      </c>
      <c r="G725">
        <v>50</v>
      </c>
      <c r="H725" t="b">
        <v>0</v>
      </c>
      <c r="I725">
        <v>50</v>
      </c>
    </row>
    <row r="726" spans="1:9" x14ac:dyDescent="0.25">
      <c r="A726" t="s">
        <v>578</v>
      </c>
      <c r="B726" t="s">
        <v>211</v>
      </c>
      <c r="C726">
        <v>9500</v>
      </c>
      <c r="D726">
        <v>0</v>
      </c>
      <c r="E726">
        <v>1</v>
      </c>
      <c r="F726">
        <v>9500</v>
      </c>
      <c r="G726">
        <v>200</v>
      </c>
      <c r="H726" t="b">
        <v>0</v>
      </c>
      <c r="I726">
        <v>200</v>
      </c>
    </row>
    <row r="727" spans="1:9" x14ac:dyDescent="0.25">
      <c r="A727" t="s">
        <v>578</v>
      </c>
      <c r="B727" t="s">
        <v>212</v>
      </c>
      <c r="C727">
        <v>19000</v>
      </c>
      <c r="D727">
        <v>11</v>
      </c>
      <c r="E727">
        <v>4</v>
      </c>
      <c r="F727">
        <v>16900</v>
      </c>
      <c r="G727">
        <v>100</v>
      </c>
      <c r="H727" t="b">
        <v>0</v>
      </c>
      <c r="I727">
        <v>100</v>
      </c>
    </row>
    <row r="728" spans="1:9" x14ac:dyDescent="0.25">
      <c r="A728" t="s">
        <v>578</v>
      </c>
      <c r="B728" t="s">
        <v>213</v>
      </c>
      <c r="C728">
        <v>2000</v>
      </c>
      <c r="D728">
        <v>0</v>
      </c>
      <c r="E728">
        <v>2</v>
      </c>
      <c r="F728">
        <v>2000</v>
      </c>
      <c r="G728">
        <v>100</v>
      </c>
      <c r="H728" t="b">
        <v>0</v>
      </c>
      <c r="I728">
        <v>100</v>
      </c>
    </row>
    <row r="729" spans="1:9" x14ac:dyDescent="0.25">
      <c r="A729" t="s">
        <v>578</v>
      </c>
      <c r="B729" t="s">
        <v>214</v>
      </c>
      <c r="C729">
        <v>3300</v>
      </c>
      <c r="D729">
        <v>3</v>
      </c>
      <c r="E729">
        <v>6</v>
      </c>
      <c r="F729">
        <v>3200</v>
      </c>
      <c r="G729">
        <v>100</v>
      </c>
      <c r="H729" t="b">
        <v>0</v>
      </c>
      <c r="I729">
        <v>100</v>
      </c>
    </row>
    <row r="730" spans="1:9" x14ac:dyDescent="0.25">
      <c r="A730" t="s">
        <v>578</v>
      </c>
      <c r="B730" t="s">
        <v>215</v>
      </c>
      <c r="C730">
        <v>18500</v>
      </c>
      <c r="D730">
        <v>9</v>
      </c>
      <c r="E730">
        <v>6</v>
      </c>
      <c r="F730">
        <v>16700</v>
      </c>
      <c r="G730">
        <v>225</v>
      </c>
      <c r="H730" t="b">
        <v>0</v>
      </c>
      <c r="I730">
        <v>225</v>
      </c>
    </row>
    <row r="731" spans="1:9" x14ac:dyDescent="0.25">
      <c r="A731" t="s">
        <v>578</v>
      </c>
      <c r="B731" t="s">
        <v>216</v>
      </c>
      <c r="C731">
        <v>9100</v>
      </c>
      <c r="D731">
        <v>14</v>
      </c>
      <c r="E731">
        <v>6</v>
      </c>
      <c r="F731">
        <v>7800</v>
      </c>
      <c r="G731">
        <v>500</v>
      </c>
      <c r="H731" t="b">
        <v>0</v>
      </c>
      <c r="I731">
        <v>500</v>
      </c>
    </row>
    <row r="732" spans="1:9" x14ac:dyDescent="0.25">
      <c r="A732" t="s">
        <v>578</v>
      </c>
      <c r="B732" t="s">
        <v>179</v>
      </c>
      <c r="C732">
        <v>3700</v>
      </c>
      <c r="D732">
        <v>2</v>
      </c>
      <c r="E732">
        <v>6</v>
      </c>
      <c r="F732">
        <v>3600</v>
      </c>
      <c r="G732">
        <v>50</v>
      </c>
      <c r="H732" t="b">
        <v>0</v>
      </c>
      <c r="I732">
        <v>50</v>
      </c>
    </row>
    <row r="733" spans="1:9" x14ac:dyDescent="0.25">
      <c r="A733" t="s">
        <v>578</v>
      </c>
      <c r="B733" t="s">
        <v>217</v>
      </c>
      <c r="C733">
        <v>16000</v>
      </c>
      <c r="D733">
        <v>50</v>
      </c>
      <c r="E733">
        <v>6</v>
      </c>
      <c r="F733">
        <v>8000</v>
      </c>
      <c r="G733">
        <v>500</v>
      </c>
      <c r="H733" t="b">
        <v>0</v>
      </c>
      <c r="I733">
        <v>500</v>
      </c>
    </row>
    <row r="734" spans="1:9" x14ac:dyDescent="0.25">
      <c r="A734" t="s">
        <v>578</v>
      </c>
      <c r="B734" t="s">
        <v>218</v>
      </c>
      <c r="C734">
        <v>18000</v>
      </c>
      <c r="D734">
        <v>10</v>
      </c>
      <c r="E734">
        <v>2</v>
      </c>
      <c r="F734">
        <v>16200</v>
      </c>
      <c r="G734">
        <v>500</v>
      </c>
      <c r="H734" t="b">
        <v>0</v>
      </c>
      <c r="I734">
        <v>500</v>
      </c>
    </row>
    <row r="735" spans="1:9" x14ac:dyDescent="0.25">
      <c r="A735" t="s">
        <v>578</v>
      </c>
      <c r="B735" t="s">
        <v>219</v>
      </c>
      <c r="C735">
        <v>6000</v>
      </c>
      <c r="D735">
        <v>10</v>
      </c>
      <c r="E735">
        <v>1</v>
      </c>
      <c r="F735">
        <v>5400</v>
      </c>
      <c r="G735">
        <v>280</v>
      </c>
      <c r="H735" t="b">
        <v>0</v>
      </c>
      <c r="I735">
        <v>280</v>
      </c>
    </row>
    <row r="736" spans="1:9" x14ac:dyDescent="0.25">
      <c r="A736" t="s">
        <v>578</v>
      </c>
      <c r="B736" t="s">
        <v>220</v>
      </c>
      <c r="C736">
        <v>3500</v>
      </c>
      <c r="D736">
        <v>2</v>
      </c>
      <c r="E736">
        <v>1</v>
      </c>
      <c r="F736">
        <v>3400</v>
      </c>
      <c r="G736">
        <v>50</v>
      </c>
      <c r="H736" t="b">
        <v>0</v>
      </c>
      <c r="I736">
        <v>50</v>
      </c>
    </row>
    <row r="737" spans="1:9" x14ac:dyDescent="0.25">
      <c r="A737" t="s">
        <v>578</v>
      </c>
      <c r="B737" t="s">
        <v>221</v>
      </c>
      <c r="C737">
        <v>8900</v>
      </c>
      <c r="D737">
        <v>10</v>
      </c>
      <c r="E737">
        <v>2</v>
      </c>
      <c r="F737">
        <v>8000</v>
      </c>
      <c r="G737">
        <v>40</v>
      </c>
      <c r="H737" t="b">
        <v>0</v>
      </c>
      <c r="I737">
        <v>40</v>
      </c>
    </row>
    <row r="738" spans="1:9" x14ac:dyDescent="0.25">
      <c r="A738" t="s">
        <v>578</v>
      </c>
      <c r="B738" t="s">
        <v>222</v>
      </c>
      <c r="C738">
        <v>8000</v>
      </c>
      <c r="D738">
        <v>10</v>
      </c>
      <c r="E738">
        <v>5</v>
      </c>
      <c r="F738">
        <v>7200</v>
      </c>
      <c r="G738">
        <v>500</v>
      </c>
      <c r="H738" t="b">
        <v>0</v>
      </c>
      <c r="I738">
        <v>500</v>
      </c>
    </row>
    <row r="739" spans="1:9" x14ac:dyDescent="0.25">
      <c r="A739" t="s">
        <v>578</v>
      </c>
      <c r="B739" t="s">
        <v>223</v>
      </c>
      <c r="C739">
        <v>4400</v>
      </c>
      <c r="D739">
        <v>0</v>
      </c>
      <c r="E739">
        <v>2</v>
      </c>
      <c r="F739">
        <v>4400</v>
      </c>
      <c r="G739">
        <v>60</v>
      </c>
      <c r="H739" t="b">
        <v>0</v>
      </c>
      <c r="I739">
        <v>60</v>
      </c>
    </row>
    <row r="740" spans="1:9" x14ac:dyDescent="0.25">
      <c r="A740" t="s">
        <v>578</v>
      </c>
      <c r="B740" t="s">
        <v>224</v>
      </c>
      <c r="C740">
        <v>105000</v>
      </c>
      <c r="D740">
        <v>1</v>
      </c>
      <c r="E740">
        <v>6</v>
      </c>
      <c r="F740">
        <v>103500</v>
      </c>
      <c r="G740">
        <v>5000</v>
      </c>
      <c r="H740" t="b">
        <v>0</v>
      </c>
      <c r="I740">
        <v>5</v>
      </c>
    </row>
    <row r="741" spans="1:9" x14ac:dyDescent="0.25">
      <c r="A741" t="s">
        <v>578</v>
      </c>
      <c r="B741" t="s">
        <v>225</v>
      </c>
      <c r="C741">
        <v>9900</v>
      </c>
      <c r="D741">
        <v>5</v>
      </c>
      <c r="E741">
        <v>6</v>
      </c>
      <c r="F741">
        <v>9400</v>
      </c>
      <c r="G741">
        <v>165</v>
      </c>
      <c r="H741" t="b">
        <v>0</v>
      </c>
      <c r="I741">
        <v>165</v>
      </c>
    </row>
    <row r="742" spans="1:9" x14ac:dyDescent="0.25">
      <c r="A742" t="s">
        <v>578</v>
      </c>
      <c r="B742" t="s">
        <v>226</v>
      </c>
      <c r="C742">
        <v>23000</v>
      </c>
      <c r="D742">
        <v>0</v>
      </c>
      <c r="E742">
        <v>1</v>
      </c>
      <c r="F742">
        <v>23000</v>
      </c>
      <c r="G742">
        <v>623</v>
      </c>
      <c r="H742" t="b">
        <v>0</v>
      </c>
      <c r="I742">
        <v>623</v>
      </c>
    </row>
    <row r="743" spans="1:9" x14ac:dyDescent="0.25">
      <c r="A743" t="s">
        <v>578</v>
      </c>
      <c r="B743" t="s">
        <v>227</v>
      </c>
      <c r="C743">
        <v>6000</v>
      </c>
      <c r="D743">
        <v>6</v>
      </c>
      <c r="E743">
        <v>3</v>
      </c>
      <c r="F743">
        <v>5600</v>
      </c>
      <c r="G743">
        <v>1000</v>
      </c>
      <c r="H743" t="b">
        <v>0</v>
      </c>
      <c r="I743">
        <v>1</v>
      </c>
    </row>
    <row r="744" spans="1:9" x14ac:dyDescent="0.25">
      <c r="A744" t="s">
        <v>578</v>
      </c>
      <c r="B744" t="s">
        <v>228</v>
      </c>
      <c r="C744">
        <v>12000</v>
      </c>
      <c r="D744">
        <v>1</v>
      </c>
      <c r="E744">
        <v>2</v>
      </c>
      <c r="F744">
        <v>11800</v>
      </c>
      <c r="G744">
        <v>240</v>
      </c>
      <c r="H744" t="b">
        <v>0</v>
      </c>
      <c r="I744">
        <v>240</v>
      </c>
    </row>
    <row r="745" spans="1:9" x14ac:dyDescent="0.25">
      <c r="A745" t="s">
        <v>578</v>
      </c>
      <c r="B745" t="s">
        <v>229</v>
      </c>
      <c r="C745">
        <v>4300</v>
      </c>
      <c r="D745">
        <v>0</v>
      </c>
      <c r="E745">
        <v>6</v>
      </c>
      <c r="F745">
        <v>4300</v>
      </c>
      <c r="G745">
        <v>200</v>
      </c>
      <c r="H745" t="b">
        <v>0</v>
      </c>
      <c r="I745">
        <v>200</v>
      </c>
    </row>
    <row r="746" spans="1:9" x14ac:dyDescent="0.25">
      <c r="A746" t="s">
        <v>578</v>
      </c>
      <c r="B746" t="s">
        <v>230</v>
      </c>
      <c r="C746">
        <v>2500</v>
      </c>
      <c r="D746">
        <v>0</v>
      </c>
      <c r="E746">
        <v>6</v>
      </c>
      <c r="F746">
        <v>2500</v>
      </c>
      <c r="G746">
        <v>60</v>
      </c>
      <c r="H746" t="b">
        <v>0</v>
      </c>
      <c r="I746">
        <v>60</v>
      </c>
    </row>
    <row r="747" spans="1:9" x14ac:dyDescent="0.25">
      <c r="A747" t="s">
        <v>578</v>
      </c>
      <c r="B747" t="s">
        <v>231</v>
      </c>
      <c r="C747">
        <v>1500</v>
      </c>
      <c r="D747">
        <v>0</v>
      </c>
      <c r="E747">
        <v>5</v>
      </c>
      <c r="F747">
        <v>1500</v>
      </c>
      <c r="G747">
        <v>60</v>
      </c>
      <c r="H747" t="b">
        <v>0</v>
      </c>
      <c r="I747">
        <v>60</v>
      </c>
    </row>
    <row r="748" spans="1:9" x14ac:dyDescent="0.25">
      <c r="A748" t="s">
        <v>578</v>
      </c>
      <c r="B748" t="s">
        <v>160</v>
      </c>
      <c r="C748">
        <v>7000</v>
      </c>
      <c r="D748">
        <v>0</v>
      </c>
      <c r="E748">
        <v>2</v>
      </c>
      <c r="F748">
        <v>7000</v>
      </c>
      <c r="G748">
        <v>100</v>
      </c>
      <c r="H748" t="b">
        <v>0</v>
      </c>
      <c r="I748">
        <v>100</v>
      </c>
    </row>
    <row r="749" spans="1:9" x14ac:dyDescent="0.25">
      <c r="A749" t="s">
        <v>578</v>
      </c>
      <c r="B749" t="s">
        <v>232</v>
      </c>
      <c r="C749">
        <v>22000</v>
      </c>
      <c r="D749">
        <v>6</v>
      </c>
      <c r="E749">
        <v>6</v>
      </c>
      <c r="F749">
        <v>20500</v>
      </c>
      <c r="G749">
        <v>623</v>
      </c>
      <c r="H749" t="b">
        <v>0</v>
      </c>
      <c r="I749">
        <v>680</v>
      </c>
    </row>
    <row r="750" spans="1:9" x14ac:dyDescent="0.25">
      <c r="A750" t="s">
        <v>578</v>
      </c>
      <c r="B750" t="s">
        <v>233</v>
      </c>
      <c r="C750">
        <v>5500</v>
      </c>
      <c r="D750">
        <v>16</v>
      </c>
      <c r="E750">
        <v>4</v>
      </c>
      <c r="F750">
        <v>4600</v>
      </c>
      <c r="G750">
        <v>200</v>
      </c>
      <c r="H750" t="b">
        <v>0</v>
      </c>
      <c r="I750">
        <v>200</v>
      </c>
    </row>
    <row r="751" spans="1:9" x14ac:dyDescent="0.25">
      <c r="A751" t="s">
        <v>578</v>
      </c>
      <c r="B751" t="s">
        <v>234</v>
      </c>
      <c r="C751">
        <v>7000</v>
      </c>
      <c r="D751">
        <v>7</v>
      </c>
      <c r="E751">
        <v>1</v>
      </c>
      <c r="F751">
        <v>6500</v>
      </c>
      <c r="G751">
        <v>100</v>
      </c>
      <c r="H751" t="b">
        <v>0</v>
      </c>
      <c r="I751">
        <v>100</v>
      </c>
    </row>
    <row r="752" spans="1:9" x14ac:dyDescent="0.25">
      <c r="A752" t="s">
        <v>578</v>
      </c>
      <c r="B752" t="s">
        <v>235</v>
      </c>
      <c r="C752">
        <v>12000</v>
      </c>
      <c r="D752">
        <v>0</v>
      </c>
      <c r="E752">
        <v>6</v>
      </c>
      <c r="F752">
        <v>12000</v>
      </c>
      <c r="G752">
        <v>250</v>
      </c>
      <c r="H752" t="b">
        <v>0</v>
      </c>
      <c r="I752">
        <v>250</v>
      </c>
    </row>
    <row r="753" spans="1:9" x14ac:dyDescent="0.25">
      <c r="A753" t="s">
        <v>578</v>
      </c>
      <c r="B753" t="s">
        <v>236</v>
      </c>
      <c r="C753">
        <v>4000</v>
      </c>
      <c r="D753">
        <v>2</v>
      </c>
      <c r="E753">
        <v>6</v>
      </c>
      <c r="F753">
        <v>3900</v>
      </c>
      <c r="G753">
        <v>200</v>
      </c>
      <c r="H753" t="b">
        <v>0</v>
      </c>
      <c r="I753">
        <v>200</v>
      </c>
    </row>
    <row r="754" spans="1:9" x14ac:dyDescent="0.25">
      <c r="A754" t="s">
        <v>578</v>
      </c>
      <c r="B754" t="s">
        <v>237</v>
      </c>
      <c r="C754">
        <v>4800</v>
      </c>
      <c r="D754">
        <v>2</v>
      </c>
      <c r="E754">
        <v>2</v>
      </c>
      <c r="F754">
        <v>4700</v>
      </c>
      <c r="G754">
        <v>500</v>
      </c>
      <c r="H754" t="b">
        <v>0</v>
      </c>
      <c r="I754">
        <v>500</v>
      </c>
    </row>
    <row r="755" spans="1:9" x14ac:dyDescent="0.25">
      <c r="A755" t="s">
        <v>578</v>
      </c>
      <c r="B755" t="s">
        <v>238</v>
      </c>
      <c r="C755">
        <v>6500</v>
      </c>
      <c r="D755">
        <v>20</v>
      </c>
      <c r="E755">
        <v>4</v>
      </c>
      <c r="F755">
        <v>5200</v>
      </c>
      <c r="G755">
        <v>500</v>
      </c>
      <c r="H755" t="b">
        <v>0</v>
      </c>
      <c r="I755">
        <v>500</v>
      </c>
    </row>
    <row r="756" spans="1:9" x14ac:dyDescent="0.25">
      <c r="A756" t="s">
        <v>578</v>
      </c>
      <c r="B756" t="s">
        <v>239</v>
      </c>
      <c r="C756">
        <v>3500</v>
      </c>
      <c r="D756">
        <v>5</v>
      </c>
      <c r="E756">
        <v>6</v>
      </c>
      <c r="F756">
        <v>3300</v>
      </c>
      <c r="G756">
        <v>25</v>
      </c>
      <c r="H756" t="b">
        <v>0</v>
      </c>
      <c r="I756">
        <v>25</v>
      </c>
    </row>
    <row r="757" spans="1:9" x14ac:dyDescent="0.25">
      <c r="A757" t="s">
        <v>578</v>
      </c>
      <c r="B757" t="s">
        <v>240</v>
      </c>
      <c r="C757">
        <v>21500</v>
      </c>
      <c r="D757">
        <v>0</v>
      </c>
      <c r="E757">
        <v>4</v>
      </c>
      <c r="F757">
        <v>21500</v>
      </c>
      <c r="G757">
        <v>1000</v>
      </c>
      <c r="H757" t="b">
        <v>0</v>
      </c>
      <c r="I757">
        <v>1</v>
      </c>
    </row>
    <row r="758" spans="1:9" x14ac:dyDescent="0.25">
      <c r="A758" t="s">
        <v>578</v>
      </c>
      <c r="B758" t="s">
        <v>241</v>
      </c>
      <c r="C758">
        <v>10200</v>
      </c>
      <c r="D758">
        <v>7</v>
      </c>
      <c r="E758">
        <v>4</v>
      </c>
      <c r="F758">
        <v>9400</v>
      </c>
      <c r="G758">
        <v>2000</v>
      </c>
      <c r="H758" t="b">
        <v>0</v>
      </c>
      <c r="I758">
        <v>2</v>
      </c>
    </row>
    <row r="759" spans="1:9" x14ac:dyDescent="0.25">
      <c r="A759" t="s">
        <v>578</v>
      </c>
      <c r="B759" t="s">
        <v>242</v>
      </c>
      <c r="C759">
        <v>8500</v>
      </c>
      <c r="D759">
        <v>7</v>
      </c>
      <c r="E759">
        <v>5</v>
      </c>
      <c r="F759">
        <v>7900</v>
      </c>
      <c r="G759">
        <v>500</v>
      </c>
      <c r="H759" t="b">
        <v>0</v>
      </c>
      <c r="I759">
        <v>500</v>
      </c>
    </row>
    <row r="760" spans="1:9" x14ac:dyDescent="0.25">
      <c r="A760" t="s">
        <v>578</v>
      </c>
      <c r="B760" t="s">
        <v>243</v>
      </c>
      <c r="C760">
        <v>7500</v>
      </c>
      <c r="D760">
        <v>0</v>
      </c>
      <c r="E760">
        <v>3</v>
      </c>
      <c r="F760">
        <v>7500</v>
      </c>
      <c r="G760">
        <v>1000</v>
      </c>
      <c r="H760" t="b">
        <v>0</v>
      </c>
      <c r="I760">
        <v>1</v>
      </c>
    </row>
    <row r="761" spans="1:9" x14ac:dyDescent="0.25">
      <c r="A761" t="s">
        <v>578</v>
      </c>
      <c r="B761" t="s">
        <v>244</v>
      </c>
      <c r="C761">
        <v>8000</v>
      </c>
      <c r="D761">
        <v>10</v>
      </c>
      <c r="E761">
        <v>4</v>
      </c>
      <c r="F761">
        <v>7200</v>
      </c>
      <c r="G761">
        <v>500</v>
      </c>
      <c r="H761" t="b">
        <v>0</v>
      </c>
      <c r="I761">
        <v>500</v>
      </c>
    </row>
    <row r="762" spans="1:9" x14ac:dyDescent="0.25">
      <c r="A762" t="s">
        <v>578</v>
      </c>
      <c r="B762" t="s">
        <v>245</v>
      </c>
      <c r="C762">
        <v>10900</v>
      </c>
      <c r="D762">
        <v>10</v>
      </c>
      <c r="E762">
        <v>5</v>
      </c>
      <c r="F762">
        <v>9800</v>
      </c>
      <c r="G762">
        <v>9</v>
      </c>
      <c r="H762" t="b">
        <v>0</v>
      </c>
      <c r="I762">
        <v>9</v>
      </c>
    </row>
    <row r="763" spans="1:9" x14ac:dyDescent="0.25">
      <c r="A763" t="s">
        <v>578</v>
      </c>
      <c r="B763" t="s">
        <v>246</v>
      </c>
      <c r="C763">
        <v>10000</v>
      </c>
      <c r="D763">
        <v>10</v>
      </c>
      <c r="E763">
        <v>6</v>
      </c>
      <c r="F763">
        <v>9000</v>
      </c>
      <c r="G763">
        <v>500</v>
      </c>
      <c r="H763" t="b">
        <v>0</v>
      </c>
      <c r="I763">
        <v>500</v>
      </c>
    </row>
    <row r="764" spans="1:9" x14ac:dyDescent="0.25">
      <c r="A764" t="s">
        <v>578</v>
      </c>
      <c r="B764" t="s">
        <v>164</v>
      </c>
      <c r="C764">
        <v>7400</v>
      </c>
      <c r="D764">
        <v>2</v>
      </c>
      <c r="E764">
        <v>6</v>
      </c>
      <c r="F764">
        <v>7200</v>
      </c>
      <c r="G764">
        <v>100</v>
      </c>
      <c r="H764" t="b">
        <v>0</v>
      </c>
      <c r="I764">
        <v>100</v>
      </c>
    </row>
    <row r="765" spans="1:9" x14ac:dyDescent="0.25">
      <c r="A765" t="s">
        <v>578</v>
      </c>
      <c r="B765" t="s">
        <v>243</v>
      </c>
      <c r="C765">
        <v>37000</v>
      </c>
      <c r="D765">
        <v>10</v>
      </c>
      <c r="E765">
        <v>6</v>
      </c>
      <c r="F765">
        <v>33300</v>
      </c>
      <c r="G765">
        <v>5000</v>
      </c>
      <c r="H765" t="b">
        <v>0</v>
      </c>
      <c r="I765">
        <v>5</v>
      </c>
    </row>
    <row r="766" spans="1:9" x14ac:dyDescent="0.25">
      <c r="A766" t="s">
        <v>578</v>
      </c>
      <c r="B766" t="s">
        <v>247</v>
      </c>
      <c r="C766">
        <v>4200</v>
      </c>
      <c r="D766">
        <v>4</v>
      </c>
      <c r="E766">
        <v>5</v>
      </c>
      <c r="F766">
        <v>4000</v>
      </c>
      <c r="G766">
        <v>50</v>
      </c>
      <c r="H766" t="b">
        <v>0</v>
      </c>
      <c r="I766">
        <v>50</v>
      </c>
    </row>
    <row r="767" spans="1:9" x14ac:dyDescent="0.25">
      <c r="A767" t="s">
        <v>578</v>
      </c>
      <c r="B767" t="s">
        <v>248</v>
      </c>
      <c r="C767">
        <v>32500</v>
      </c>
      <c r="D767">
        <v>9</v>
      </c>
      <c r="E767">
        <v>1</v>
      </c>
      <c r="F767">
        <v>29300</v>
      </c>
      <c r="G767">
        <v>500</v>
      </c>
      <c r="H767" t="b">
        <v>0</v>
      </c>
      <c r="I767">
        <v>500</v>
      </c>
    </row>
    <row r="768" spans="1:9" x14ac:dyDescent="0.25">
      <c r="A768" t="s">
        <v>578</v>
      </c>
      <c r="B768" t="s">
        <v>249</v>
      </c>
      <c r="C768">
        <v>3500</v>
      </c>
      <c r="D768">
        <v>2</v>
      </c>
      <c r="E768">
        <v>6</v>
      </c>
      <c r="F768">
        <v>3400</v>
      </c>
      <c r="G768">
        <v>20</v>
      </c>
      <c r="H768" t="b">
        <v>0</v>
      </c>
      <c r="I768">
        <v>20</v>
      </c>
    </row>
    <row r="769" spans="1:9" x14ac:dyDescent="0.25">
      <c r="A769" t="s">
        <v>578</v>
      </c>
      <c r="B769" t="s">
        <v>250</v>
      </c>
      <c r="C769">
        <v>3000</v>
      </c>
      <c r="D769">
        <v>3</v>
      </c>
      <c r="E769">
        <v>6</v>
      </c>
      <c r="F769">
        <v>2900</v>
      </c>
      <c r="G769">
        <v>50</v>
      </c>
      <c r="H769" t="b">
        <v>0</v>
      </c>
      <c r="I769">
        <v>50</v>
      </c>
    </row>
    <row r="770" spans="1:9" x14ac:dyDescent="0.25">
      <c r="A770" t="s">
        <v>578</v>
      </c>
      <c r="B770" t="s">
        <v>168</v>
      </c>
      <c r="C770">
        <v>69500</v>
      </c>
      <c r="D770">
        <v>32</v>
      </c>
      <c r="E770">
        <v>6</v>
      </c>
      <c r="F770">
        <v>47000</v>
      </c>
      <c r="G770">
        <v>500</v>
      </c>
      <c r="H770" t="b">
        <v>0</v>
      </c>
      <c r="I770">
        <v>500</v>
      </c>
    </row>
    <row r="771" spans="1:9" x14ac:dyDescent="0.25">
      <c r="A771" t="s">
        <v>578</v>
      </c>
      <c r="B771" t="s">
        <v>251</v>
      </c>
      <c r="C771">
        <v>11000</v>
      </c>
      <c r="D771">
        <v>20</v>
      </c>
      <c r="E771">
        <v>6</v>
      </c>
      <c r="F771">
        <v>8800</v>
      </c>
      <c r="G771">
        <v>80</v>
      </c>
      <c r="H771" t="b">
        <v>0</v>
      </c>
      <c r="I771">
        <v>80</v>
      </c>
    </row>
    <row r="772" spans="1:9" x14ac:dyDescent="0.25">
      <c r="A772" t="s">
        <v>578</v>
      </c>
      <c r="B772" t="s">
        <v>252</v>
      </c>
      <c r="C772">
        <v>3300</v>
      </c>
      <c r="D772">
        <v>3</v>
      </c>
      <c r="E772">
        <v>5</v>
      </c>
      <c r="F772">
        <v>3200</v>
      </c>
      <c r="G772">
        <v>50</v>
      </c>
      <c r="H772" t="b">
        <v>0</v>
      </c>
      <c r="I772">
        <v>50</v>
      </c>
    </row>
    <row r="773" spans="1:9" x14ac:dyDescent="0.25">
      <c r="A773" t="s">
        <v>578</v>
      </c>
      <c r="B773" t="s">
        <v>253</v>
      </c>
      <c r="C773">
        <v>4000</v>
      </c>
      <c r="D773">
        <v>5</v>
      </c>
      <c r="E773">
        <v>1</v>
      </c>
      <c r="F773">
        <v>3800</v>
      </c>
      <c r="G773">
        <v>100</v>
      </c>
      <c r="H773" t="b">
        <v>0</v>
      </c>
      <c r="I773">
        <v>100</v>
      </c>
    </row>
    <row r="774" spans="1:9" x14ac:dyDescent="0.25">
      <c r="A774" t="s">
        <v>578</v>
      </c>
      <c r="B774" t="s">
        <v>254</v>
      </c>
      <c r="C774">
        <v>12500</v>
      </c>
      <c r="D774">
        <v>2</v>
      </c>
      <c r="E774">
        <v>6</v>
      </c>
      <c r="F774">
        <v>12200</v>
      </c>
      <c r="G774">
        <v>500</v>
      </c>
      <c r="H774" t="b">
        <v>0</v>
      </c>
      <c r="I774">
        <v>500</v>
      </c>
    </row>
    <row r="775" spans="1:9" x14ac:dyDescent="0.25">
      <c r="A775" t="s">
        <v>578</v>
      </c>
      <c r="B775" t="s">
        <v>255</v>
      </c>
      <c r="C775">
        <v>7900</v>
      </c>
      <c r="D775">
        <v>10</v>
      </c>
      <c r="E775">
        <v>6</v>
      </c>
      <c r="F775">
        <v>7100</v>
      </c>
      <c r="G775">
        <v>200</v>
      </c>
      <c r="H775" t="b">
        <v>0</v>
      </c>
      <c r="I775">
        <v>200</v>
      </c>
    </row>
    <row r="776" spans="1:9" x14ac:dyDescent="0.25">
      <c r="A776" t="s">
        <v>578</v>
      </c>
      <c r="B776" t="s">
        <v>256</v>
      </c>
      <c r="C776">
        <v>6000</v>
      </c>
      <c r="D776">
        <v>0</v>
      </c>
      <c r="E776">
        <v>1</v>
      </c>
      <c r="F776">
        <v>6000</v>
      </c>
      <c r="G776">
        <v>240</v>
      </c>
      <c r="H776" t="b">
        <v>0</v>
      </c>
      <c r="I776">
        <v>240</v>
      </c>
    </row>
    <row r="777" spans="1:9" x14ac:dyDescent="0.25">
      <c r="A777" t="s">
        <v>578</v>
      </c>
      <c r="B777" t="s">
        <v>257</v>
      </c>
      <c r="C777">
        <v>11000</v>
      </c>
      <c r="D777">
        <v>2</v>
      </c>
      <c r="E777">
        <v>6</v>
      </c>
      <c r="F777">
        <v>10700</v>
      </c>
      <c r="G777">
        <v>500</v>
      </c>
      <c r="H777" t="b">
        <v>0</v>
      </c>
      <c r="I777">
        <v>500</v>
      </c>
    </row>
    <row r="778" spans="1:9" x14ac:dyDescent="0.25">
      <c r="A778" t="s">
        <v>578</v>
      </c>
      <c r="B778" t="s">
        <v>258</v>
      </c>
      <c r="C778">
        <v>7000</v>
      </c>
      <c r="D778">
        <v>7</v>
      </c>
      <c r="E778">
        <v>3</v>
      </c>
      <c r="F778">
        <v>6500</v>
      </c>
      <c r="G778">
        <v>100</v>
      </c>
      <c r="H778" t="b">
        <v>0</v>
      </c>
      <c r="I778">
        <v>100</v>
      </c>
    </row>
    <row r="779" spans="1:9" x14ac:dyDescent="0.25">
      <c r="A779" t="s">
        <v>578</v>
      </c>
      <c r="B779" t="s">
        <v>259</v>
      </c>
      <c r="C779">
        <v>2500</v>
      </c>
      <c r="D779">
        <v>0</v>
      </c>
      <c r="E779">
        <v>5</v>
      </c>
      <c r="F779">
        <v>2500</v>
      </c>
      <c r="G779">
        <v>100</v>
      </c>
      <c r="H779" t="b">
        <v>0</v>
      </c>
      <c r="I779">
        <v>100</v>
      </c>
    </row>
    <row r="780" spans="1:9" x14ac:dyDescent="0.25">
      <c r="A780" t="s">
        <v>578</v>
      </c>
      <c r="B780" t="s">
        <v>260</v>
      </c>
      <c r="C780">
        <v>2000</v>
      </c>
      <c r="D780">
        <v>0</v>
      </c>
      <c r="E780">
        <v>2</v>
      </c>
      <c r="F780">
        <v>2000</v>
      </c>
      <c r="G780">
        <v>46</v>
      </c>
      <c r="H780" t="b">
        <v>0</v>
      </c>
      <c r="I780">
        <v>46</v>
      </c>
    </row>
    <row r="781" spans="1:9" x14ac:dyDescent="0.25">
      <c r="A781" t="s">
        <v>578</v>
      </c>
      <c r="B781" t="s">
        <v>261</v>
      </c>
      <c r="C781">
        <v>17500</v>
      </c>
      <c r="D781">
        <v>5</v>
      </c>
      <c r="E781">
        <v>6</v>
      </c>
      <c r="F781">
        <v>16600</v>
      </c>
      <c r="G781">
        <v>200</v>
      </c>
      <c r="H781" t="b">
        <v>0</v>
      </c>
      <c r="I781">
        <v>200</v>
      </c>
    </row>
    <row r="782" spans="1:9" x14ac:dyDescent="0.25">
      <c r="A782" t="s">
        <v>578</v>
      </c>
      <c r="B782" t="s">
        <v>262</v>
      </c>
      <c r="C782">
        <v>1000</v>
      </c>
      <c r="D782">
        <v>0</v>
      </c>
      <c r="E782">
        <v>6</v>
      </c>
      <c r="F782">
        <v>1000</v>
      </c>
      <c r="G782">
        <v>20</v>
      </c>
      <c r="H782" t="b">
        <v>0</v>
      </c>
      <c r="I782">
        <v>20</v>
      </c>
    </row>
    <row r="783" spans="1:9" x14ac:dyDescent="0.25">
      <c r="A783" t="s">
        <v>578</v>
      </c>
      <c r="B783" t="s">
        <v>263</v>
      </c>
      <c r="C783">
        <v>6200</v>
      </c>
      <c r="D783">
        <v>6</v>
      </c>
      <c r="E783">
        <v>6</v>
      </c>
      <c r="F783">
        <v>5800</v>
      </c>
      <c r="G783">
        <v>250</v>
      </c>
      <c r="H783" t="b">
        <v>0</v>
      </c>
      <c r="I783">
        <v>250</v>
      </c>
    </row>
    <row r="784" spans="1:9" x14ac:dyDescent="0.25">
      <c r="A784" t="s">
        <v>578</v>
      </c>
      <c r="B784" t="s">
        <v>264</v>
      </c>
      <c r="C784">
        <v>10000</v>
      </c>
      <c r="D784">
        <v>10</v>
      </c>
      <c r="E784">
        <v>6</v>
      </c>
      <c r="F784">
        <v>9000</v>
      </c>
      <c r="G784">
        <v>50</v>
      </c>
      <c r="H784" t="b">
        <v>0</v>
      </c>
      <c r="I784">
        <v>50</v>
      </c>
    </row>
    <row r="785" spans="1:9" x14ac:dyDescent="0.25">
      <c r="A785" t="s">
        <v>578</v>
      </c>
      <c r="B785" t="s">
        <v>265</v>
      </c>
      <c r="C785">
        <v>6000</v>
      </c>
      <c r="D785">
        <v>10</v>
      </c>
      <c r="E785">
        <v>4</v>
      </c>
      <c r="F785">
        <v>5400</v>
      </c>
      <c r="G785">
        <v>1000</v>
      </c>
      <c r="H785" t="b">
        <v>0</v>
      </c>
      <c r="I785">
        <v>1</v>
      </c>
    </row>
    <row r="786" spans="1:9" x14ac:dyDescent="0.25">
      <c r="A786" t="s">
        <v>578</v>
      </c>
      <c r="B786" t="s">
        <v>266</v>
      </c>
      <c r="C786">
        <v>3300</v>
      </c>
      <c r="D786">
        <v>3</v>
      </c>
      <c r="E786">
        <v>1</v>
      </c>
      <c r="F786">
        <v>3200</v>
      </c>
      <c r="G786">
        <v>50</v>
      </c>
      <c r="H786" t="b">
        <v>0</v>
      </c>
      <c r="I786">
        <v>50</v>
      </c>
    </row>
    <row r="787" spans="1:9" x14ac:dyDescent="0.25">
      <c r="A787" t="s">
        <v>578</v>
      </c>
      <c r="B787" t="s">
        <v>267</v>
      </c>
      <c r="C787">
        <v>4800</v>
      </c>
      <c r="D787">
        <v>6</v>
      </c>
      <c r="E787">
        <v>6</v>
      </c>
      <c r="F787">
        <v>4500</v>
      </c>
      <c r="G787">
        <v>200</v>
      </c>
      <c r="H787" t="b">
        <v>0</v>
      </c>
      <c r="I787">
        <v>200</v>
      </c>
    </row>
    <row r="788" spans="1:9" x14ac:dyDescent="0.25">
      <c r="A788" t="s">
        <v>578</v>
      </c>
      <c r="B788" t="s">
        <v>268</v>
      </c>
      <c r="C788">
        <v>3500</v>
      </c>
      <c r="D788">
        <v>2</v>
      </c>
      <c r="E788">
        <v>6</v>
      </c>
      <c r="F788">
        <v>3400</v>
      </c>
      <c r="G788">
        <v>48</v>
      </c>
      <c r="H788" t="b">
        <v>0</v>
      </c>
      <c r="I788">
        <v>48</v>
      </c>
    </row>
    <row r="789" spans="1:9" x14ac:dyDescent="0.25">
      <c r="A789" t="s">
        <v>578</v>
      </c>
      <c r="B789" t="s">
        <v>269</v>
      </c>
      <c r="C789">
        <v>3000</v>
      </c>
      <c r="D789">
        <v>10</v>
      </c>
      <c r="E789">
        <v>6</v>
      </c>
      <c r="F789">
        <v>2700</v>
      </c>
      <c r="G789">
        <v>200</v>
      </c>
      <c r="H789" t="b">
        <v>0</v>
      </c>
      <c r="I789">
        <v>200</v>
      </c>
    </row>
    <row r="790" spans="1:9" x14ac:dyDescent="0.25">
      <c r="A790" t="s">
        <v>578</v>
      </c>
      <c r="B790" t="s">
        <v>270</v>
      </c>
      <c r="C790">
        <v>25500</v>
      </c>
      <c r="D790">
        <v>6</v>
      </c>
      <c r="E790">
        <v>2</v>
      </c>
      <c r="F790">
        <v>23900</v>
      </c>
      <c r="G790">
        <v>1000</v>
      </c>
      <c r="H790" t="b">
        <v>0</v>
      </c>
      <c r="I790">
        <v>1</v>
      </c>
    </row>
    <row r="791" spans="1:9" x14ac:dyDescent="0.25">
      <c r="A791" t="s">
        <v>578</v>
      </c>
      <c r="B791" t="s">
        <v>271</v>
      </c>
      <c r="C791">
        <v>3100</v>
      </c>
      <c r="D791">
        <v>3</v>
      </c>
      <c r="E791">
        <v>6</v>
      </c>
      <c r="F791">
        <v>3000</v>
      </c>
      <c r="G791">
        <v>50</v>
      </c>
      <c r="H791" t="b">
        <v>0</v>
      </c>
      <c r="I791">
        <v>50</v>
      </c>
    </row>
    <row r="792" spans="1:9" x14ac:dyDescent="0.25">
      <c r="A792" t="s">
        <v>578</v>
      </c>
      <c r="B792" t="s">
        <v>272</v>
      </c>
      <c r="C792">
        <v>5000</v>
      </c>
      <c r="D792">
        <v>10</v>
      </c>
      <c r="E792">
        <v>2</v>
      </c>
      <c r="F792">
        <v>4500</v>
      </c>
      <c r="G792">
        <v>70</v>
      </c>
      <c r="H792" t="b">
        <v>0</v>
      </c>
      <c r="I792">
        <v>70</v>
      </c>
    </row>
    <row r="793" spans="1:9" x14ac:dyDescent="0.25">
      <c r="A793" t="s">
        <v>578</v>
      </c>
      <c r="B793" t="s">
        <v>273</v>
      </c>
      <c r="C793">
        <v>1000</v>
      </c>
      <c r="D793">
        <v>0</v>
      </c>
      <c r="E793">
        <v>2</v>
      </c>
      <c r="F793">
        <v>1000</v>
      </c>
      <c r="G793">
        <v>20</v>
      </c>
      <c r="H793" t="b">
        <v>0</v>
      </c>
      <c r="I793">
        <v>20</v>
      </c>
    </row>
    <row r="794" spans="1:9" x14ac:dyDescent="0.25">
      <c r="A794" t="s">
        <v>578</v>
      </c>
      <c r="B794" t="s">
        <v>274</v>
      </c>
      <c r="C794">
        <v>22000</v>
      </c>
      <c r="D794">
        <v>50</v>
      </c>
      <c r="E794">
        <v>6</v>
      </c>
      <c r="F794">
        <v>11000</v>
      </c>
      <c r="G794">
        <v>200</v>
      </c>
      <c r="H794" t="b">
        <v>0</v>
      </c>
      <c r="I794">
        <v>200</v>
      </c>
    </row>
    <row r="795" spans="1:9" x14ac:dyDescent="0.25">
      <c r="A795" t="s">
        <v>578</v>
      </c>
      <c r="B795" t="s">
        <v>154</v>
      </c>
      <c r="C795">
        <v>15800</v>
      </c>
      <c r="D795">
        <v>10</v>
      </c>
      <c r="E795">
        <v>6</v>
      </c>
      <c r="F795">
        <v>14200</v>
      </c>
      <c r="G795">
        <v>200</v>
      </c>
      <c r="H795" t="b">
        <v>0</v>
      </c>
      <c r="I795">
        <v>200</v>
      </c>
    </row>
    <row r="796" spans="1:9" x14ac:dyDescent="0.25">
      <c r="A796" t="s">
        <v>578</v>
      </c>
      <c r="B796" t="s">
        <v>275</v>
      </c>
      <c r="C796">
        <v>7000</v>
      </c>
      <c r="D796">
        <v>7</v>
      </c>
      <c r="E796">
        <v>6</v>
      </c>
      <c r="F796">
        <v>6500</v>
      </c>
      <c r="G796">
        <v>500</v>
      </c>
      <c r="H796" t="b">
        <v>0</v>
      </c>
      <c r="I796">
        <v>500</v>
      </c>
    </row>
    <row r="797" spans="1:9" x14ac:dyDescent="0.25">
      <c r="A797" t="s">
        <v>578</v>
      </c>
      <c r="B797" t="s">
        <v>276</v>
      </c>
      <c r="C797">
        <v>10000</v>
      </c>
      <c r="D797">
        <v>0</v>
      </c>
      <c r="E797">
        <v>6</v>
      </c>
      <c r="F797">
        <v>10000</v>
      </c>
      <c r="G797">
        <v>100</v>
      </c>
      <c r="H797" t="b">
        <v>0</v>
      </c>
      <c r="I797">
        <v>100</v>
      </c>
    </row>
    <row r="798" spans="1:9" x14ac:dyDescent="0.25">
      <c r="A798" t="s">
        <v>578</v>
      </c>
      <c r="B798" t="s">
        <v>277</v>
      </c>
      <c r="C798">
        <v>15900</v>
      </c>
      <c r="D798">
        <v>9</v>
      </c>
      <c r="E798">
        <v>1</v>
      </c>
      <c r="F798">
        <v>14400</v>
      </c>
      <c r="G798">
        <v>50</v>
      </c>
      <c r="H798" t="b">
        <v>0</v>
      </c>
      <c r="I798">
        <v>50</v>
      </c>
    </row>
    <row r="799" spans="1:9" x14ac:dyDescent="0.25">
      <c r="A799" t="s">
        <v>578</v>
      </c>
      <c r="B799" t="s">
        <v>278</v>
      </c>
      <c r="C799">
        <v>6000</v>
      </c>
      <c r="D799">
        <v>0</v>
      </c>
      <c r="E799">
        <v>3</v>
      </c>
      <c r="F799">
        <v>6000</v>
      </c>
      <c r="G799">
        <v>1000</v>
      </c>
      <c r="H799" t="b">
        <v>0</v>
      </c>
      <c r="I799">
        <v>1</v>
      </c>
    </row>
    <row r="800" spans="1:9" x14ac:dyDescent="0.25">
      <c r="A800" t="s">
        <v>578</v>
      </c>
      <c r="B800" t="s">
        <v>279</v>
      </c>
      <c r="C800">
        <v>2800</v>
      </c>
      <c r="D800">
        <v>10</v>
      </c>
      <c r="E800">
        <v>1</v>
      </c>
      <c r="F800">
        <v>2500</v>
      </c>
      <c r="G800">
        <v>65</v>
      </c>
      <c r="H800" t="b">
        <v>0</v>
      </c>
      <c r="I800">
        <v>65</v>
      </c>
    </row>
    <row r="801" spans="1:9" x14ac:dyDescent="0.25">
      <c r="A801" t="s">
        <v>578</v>
      </c>
      <c r="B801" t="s">
        <v>280</v>
      </c>
      <c r="C801">
        <v>9500</v>
      </c>
      <c r="D801">
        <v>0</v>
      </c>
      <c r="E801">
        <v>6</v>
      </c>
      <c r="F801">
        <v>9500</v>
      </c>
      <c r="G801">
        <v>1000</v>
      </c>
      <c r="H801" t="b">
        <v>0</v>
      </c>
      <c r="I801">
        <v>1</v>
      </c>
    </row>
    <row r="802" spans="1:9" x14ac:dyDescent="0.25">
      <c r="A802" t="s">
        <v>578</v>
      </c>
      <c r="B802" t="s">
        <v>281</v>
      </c>
      <c r="C802">
        <v>36500</v>
      </c>
      <c r="D802">
        <v>29</v>
      </c>
      <c r="E802">
        <v>2</v>
      </c>
      <c r="F802">
        <v>25600</v>
      </c>
      <c r="G802">
        <v>200</v>
      </c>
      <c r="H802" t="b">
        <v>0</v>
      </c>
      <c r="I802">
        <v>200</v>
      </c>
    </row>
    <row r="803" spans="1:9" x14ac:dyDescent="0.25">
      <c r="A803" t="s">
        <v>578</v>
      </c>
      <c r="B803" t="s">
        <v>282</v>
      </c>
      <c r="C803">
        <v>3500</v>
      </c>
      <c r="D803">
        <v>2</v>
      </c>
      <c r="E803">
        <v>6</v>
      </c>
      <c r="F803">
        <v>3400</v>
      </c>
      <c r="G803">
        <v>500</v>
      </c>
      <c r="H803" t="b">
        <v>0</v>
      </c>
      <c r="I803">
        <v>500</v>
      </c>
    </row>
    <row r="804" spans="1:9" x14ac:dyDescent="0.25">
      <c r="A804" t="s">
        <v>578</v>
      </c>
      <c r="B804" t="s">
        <v>283</v>
      </c>
      <c r="C804">
        <v>33000</v>
      </c>
      <c r="D804">
        <v>10</v>
      </c>
      <c r="E804">
        <v>5</v>
      </c>
      <c r="F804">
        <v>29400</v>
      </c>
      <c r="G804">
        <v>1000</v>
      </c>
      <c r="H804" t="b">
        <v>0</v>
      </c>
      <c r="I804">
        <v>1</v>
      </c>
    </row>
    <row r="805" spans="1:9" x14ac:dyDescent="0.25">
      <c r="A805" t="s">
        <v>578</v>
      </c>
      <c r="B805" t="s">
        <v>284</v>
      </c>
      <c r="C805">
        <v>9000</v>
      </c>
      <c r="D805">
        <v>10</v>
      </c>
      <c r="E805">
        <v>6</v>
      </c>
      <c r="F805">
        <v>8100</v>
      </c>
      <c r="G805">
        <v>500</v>
      </c>
      <c r="H805" t="b">
        <v>0</v>
      </c>
      <c r="I805">
        <v>500</v>
      </c>
    </row>
    <row r="806" spans="1:9" x14ac:dyDescent="0.25">
      <c r="A806" t="s">
        <v>578</v>
      </c>
      <c r="B806" t="s">
        <v>285</v>
      </c>
      <c r="C806">
        <v>12000</v>
      </c>
      <c r="D806">
        <v>10</v>
      </c>
      <c r="E806">
        <v>6</v>
      </c>
      <c r="F806">
        <v>10800</v>
      </c>
      <c r="G806">
        <v>150</v>
      </c>
      <c r="H806" t="b">
        <v>0</v>
      </c>
      <c r="I806">
        <v>150</v>
      </c>
    </row>
    <row r="807" spans="1:9" x14ac:dyDescent="0.25">
      <c r="A807" t="s">
        <v>578</v>
      </c>
      <c r="B807" t="s">
        <v>286</v>
      </c>
      <c r="C807">
        <v>10000</v>
      </c>
      <c r="D807">
        <v>10</v>
      </c>
      <c r="E807">
        <v>5</v>
      </c>
      <c r="F807">
        <v>9000</v>
      </c>
      <c r="G807">
        <v>100</v>
      </c>
      <c r="H807" t="b">
        <v>0</v>
      </c>
      <c r="I807">
        <v>100</v>
      </c>
    </row>
    <row r="808" spans="1:9" x14ac:dyDescent="0.25">
      <c r="A808" t="s">
        <v>578</v>
      </c>
      <c r="B808" t="s">
        <v>287</v>
      </c>
      <c r="C808">
        <v>13000</v>
      </c>
      <c r="D808">
        <v>7</v>
      </c>
      <c r="E808">
        <v>6</v>
      </c>
      <c r="F808">
        <v>12000</v>
      </c>
      <c r="G808">
        <v>500</v>
      </c>
      <c r="H808" t="b">
        <v>0</v>
      </c>
      <c r="I808">
        <v>500</v>
      </c>
    </row>
    <row r="809" spans="1:9" x14ac:dyDescent="0.25">
      <c r="A809" t="s">
        <v>578</v>
      </c>
      <c r="B809" t="s">
        <v>288</v>
      </c>
      <c r="C809">
        <v>6500</v>
      </c>
      <c r="D809">
        <v>6</v>
      </c>
      <c r="E809">
        <v>3</v>
      </c>
      <c r="F809">
        <v>6100</v>
      </c>
      <c r="G809">
        <v>110</v>
      </c>
      <c r="H809" t="b">
        <v>0</v>
      </c>
      <c r="I809">
        <v>100</v>
      </c>
    </row>
    <row r="810" spans="1:9" x14ac:dyDescent="0.25">
      <c r="A810" t="s">
        <v>578</v>
      </c>
      <c r="B810" t="s">
        <v>289</v>
      </c>
      <c r="C810">
        <v>1000</v>
      </c>
      <c r="D810">
        <v>0</v>
      </c>
      <c r="E810">
        <v>2</v>
      </c>
      <c r="F810">
        <v>1000</v>
      </c>
      <c r="G810">
        <v>20</v>
      </c>
      <c r="H810" t="b">
        <v>0</v>
      </c>
      <c r="I810">
        <v>20</v>
      </c>
    </row>
    <row r="811" spans="1:9" x14ac:dyDescent="0.25">
      <c r="A811" t="s">
        <v>578</v>
      </c>
      <c r="B811" t="s">
        <v>290</v>
      </c>
      <c r="C811">
        <v>22000</v>
      </c>
      <c r="D811">
        <v>7</v>
      </c>
      <c r="E811">
        <v>3</v>
      </c>
      <c r="F811">
        <v>20400</v>
      </c>
      <c r="G811">
        <v>500</v>
      </c>
      <c r="H811" t="b">
        <v>0</v>
      </c>
      <c r="I811">
        <v>500</v>
      </c>
    </row>
    <row r="812" spans="1:9" x14ac:dyDescent="0.25">
      <c r="A812" t="s">
        <v>578</v>
      </c>
      <c r="B812" t="s">
        <v>279</v>
      </c>
      <c r="C812">
        <v>2800</v>
      </c>
      <c r="D812">
        <v>17</v>
      </c>
      <c r="E812">
        <v>3</v>
      </c>
      <c r="F812">
        <v>2300</v>
      </c>
      <c r="G812">
        <v>65</v>
      </c>
      <c r="H812" t="b">
        <v>0</v>
      </c>
      <c r="I812">
        <v>65</v>
      </c>
    </row>
    <row r="813" spans="1:9" x14ac:dyDescent="0.25">
      <c r="A813" t="s">
        <v>578</v>
      </c>
      <c r="B813" t="s">
        <v>291</v>
      </c>
      <c r="C813">
        <v>5500</v>
      </c>
      <c r="D813">
        <v>9</v>
      </c>
      <c r="E813">
        <v>2</v>
      </c>
      <c r="F813">
        <v>5000</v>
      </c>
      <c r="G813">
        <v>50</v>
      </c>
      <c r="H813" t="b">
        <v>0</v>
      </c>
      <c r="I813">
        <v>50</v>
      </c>
    </row>
    <row r="814" spans="1:9" x14ac:dyDescent="0.25">
      <c r="A814" t="s">
        <v>578</v>
      </c>
      <c r="B814" t="s">
        <v>292</v>
      </c>
      <c r="C814">
        <v>4400</v>
      </c>
      <c r="D814">
        <v>0</v>
      </c>
      <c r="E814">
        <v>4</v>
      </c>
      <c r="F814">
        <v>4400</v>
      </c>
      <c r="G814">
        <v>60</v>
      </c>
      <c r="H814" t="b">
        <v>0</v>
      </c>
      <c r="I814">
        <v>60</v>
      </c>
    </row>
    <row r="815" spans="1:9" x14ac:dyDescent="0.25">
      <c r="A815" t="s">
        <v>578</v>
      </c>
      <c r="B815" t="s">
        <v>293</v>
      </c>
      <c r="C815">
        <v>7000</v>
      </c>
      <c r="D815">
        <v>10</v>
      </c>
      <c r="E815">
        <v>3</v>
      </c>
      <c r="F815">
        <v>6300</v>
      </c>
      <c r="G815">
        <v>405</v>
      </c>
      <c r="H815" t="b">
        <v>0</v>
      </c>
      <c r="I815">
        <v>405</v>
      </c>
    </row>
    <row r="816" spans="1:9" x14ac:dyDescent="0.25">
      <c r="A816" t="s">
        <v>578</v>
      </c>
      <c r="B816" t="s">
        <v>294</v>
      </c>
      <c r="C816">
        <v>7400</v>
      </c>
      <c r="D816">
        <v>9</v>
      </c>
      <c r="E816">
        <v>3</v>
      </c>
      <c r="F816">
        <v>6700</v>
      </c>
      <c r="G816">
        <v>100</v>
      </c>
      <c r="H816" t="b">
        <v>0</v>
      </c>
      <c r="I816">
        <v>100</v>
      </c>
    </row>
    <row r="817" spans="1:9" x14ac:dyDescent="0.25">
      <c r="A817" t="s">
        <v>578</v>
      </c>
      <c r="B817" t="s">
        <v>295</v>
      </c>
      <c r="C817">
        <v>29500</v>
      </c>
      <c r="D817">
        <v>16</v>
      </c>
      <c r="E817">
        <v>6</v>
      </c>
      <c r="F817">
        <v>24500</v>
      </c>
      <c r="G817">
        <v>5000</v>
      </c>
      <c r="H817" t="b">
        <v>0</v>
      </c>
      <c r="I817">
        <v>5</v>
      </c>
    </row>
    <row r="818" spans="1:9" x14ac:dyDescent="0.25">
      <c r="A818" t="s">
        <v>578</v>
      </c>
      <c r="B818" t="s">
        <v>296</v>
      </c>
      <c r="C818">
        <v>5000</v>
      </c>
      <c r="D818">
        <v>2</v>
      </c>
      <c r="E818">
        <v>6</v>
      </c>
      <c r="F818">
        <v>4900</v>
      </c>
      <c r="G818">
        <v>200</v>
      </c>
      <c r="H818" t="b">
        <v>0</v>
      </c>
      <c r="I818">
        <v>200</v>
      </c>
    </row>
    <row r="819" spans="1:9" x14ac:dyDescent="0.25">
      <c r="A819" t="s">
        <v>578</v>
      </c>
      <c r="B819" t="s">
        <v>297</v>
      </c>
      <c r="C819">
        <v>4900</v>
      </c>
      <c r="D819">
        <v>8</v>
      </c>
      <c r="E819">
        <v>6</v>
      </c>
      <c r="F819">
        <v>4500</v>
      </c>
      <c r="G819">
        <v>200</v>
      </c>
      <c r="H819" t="b">
        <v>0</v>
      </c>
      <c r="I819">
        <v>200</v>
      </c>
    </row>
    <row r="820" spans="1:9" x14ac:dyDescent="0.25">
      <c r="A820" t="s">
        <v>578</v>
      </c>
      <c r="B820" t="s">
        <v>298</v>
      </c>
      <c r="C820">
        <v>7500</v>
      </c>
      <c r="D820">
        <v>17</v>
      </c>
      <c r="E820">
        <v>6</v>
      </c>
      <c r="F820">
        <v>6200</v>
      </c>
      <c r="G820">
        <v>50</v>
      </c>
      <c r="H820" t="b">
        <v>0</v>
      </c>
      <c r="I820">
        <v>50</v>
      </c>
    </row>
    <row r="821" spans="1:9" x14ac:dyDescent="0.25">
      <c r="A821" t="s">
        <v>578</v>
      </c>
      <c r="B821" t="s">
        <v>299</v>
      </c>
      <c r="C821">
        <v>9600</v>
      </c>
      <c r="D821">
        <v>15</v>
      </c>
      <c r="E821">
        <v>6</v>
      </c>
      <c r="F821">
        <v>8100</v>
      </c>
      <c r="G821">
        <v>280</v>
      </c>
      <c r="H821" t="b">
        <v>0</v>
      </c>
      <c r="I821">
        <v>280</v>
      </c>
    </row>
    <row r="822" spans="1:9" x14ac:dyDescent="0.25">
      <c r="A822" t="s">
        <v>578</v>
      </c>
      <c r="B822" t="s">
        <v>300</v>
      </c>
      <c r="C822">
        <v>4000</v>
      </c>
      <c r="D822">
        <v>5</v>
      </c>
      <c r="E822">
        <v>6</v>
      </c>
      <c r="F822">
        <v>3800</v>
      </c>
      <c r="G822">
        <v>50</v>
      </c>
      <c r="H822" t="b">
        <v>0</v>
      </c>
      <c r="I822">
        <v>50</v>
      </c>
    </row>
    <row r="823" spans="1:9" x14ac:dyDescent="0.25">
      <c r="A823" t="s">
        <v>578</v>
      </c>
      <c r="B823" t="s">
        <v>301</v>
      </c>
      <c r="C823">
        <v>3500</v>
      </c>
      <c r="D823">
        <v>2</v>
      </c>
      <c r="E823">
        <v>6</v>
      </c>
      <c r="F823">
        <v>3400</v>
      </c>
      <c r="G823">
        <v>100</v>
      </c>
      <c r="H823" t="b">
        <v>0</v>
      </c>
      <c r="I823">
        <v>100</v>
      </c>
    </row>
    <row r="824" spans="1:9" x14ac:dyDescent="0.25">
      <c r="A824" t="s">
        <v>578</v>
      </c>
      <c r="B824" t="s">
        <v>302</v>
      </c>
      <c r="C824">
        <v>19000</v>
      </c>
      <c r="D824">
        <v>0</v>
      </c>
      <c r="E824">
        <v>4</v>
      </c>
      <c r="F824">
        <v>19000</v>
      </c>
      <c r="G824">
        <v>500</v>
      </c>
      <c r="H824" t="b">
        <v>0</v>
      </c>
      <c r="I824">
        <v>500</v>
      </c>
    </row>
    <row r="825" spans="1:9" x14ac:dyDescent="0.25">
      <c r="A825" t="s">
        <v>578</v>
      </c>
      <c r="B825" t="s">
        <v>303</v>
      </c>
      <c r="C825">
        <v>4000</v>
      </c>
      <c r="D825">
        <v>2</v>
      </c>
      <c r="E825">
        <v>6</v>
      </c>
      <c r="F825">
        <v>3900</v>
      </c>
      <c r="G825">
        <v>50</v>
      </c>
      <c r="H825" t="b">
        <v>0</v>
      </c>
      <c r="I825">
        <v>50</v>
      </c>
    </row>
    <row r="826" spans="1:9" x14ac:dyDescent="0.25">
      <c r="A826" t="s">
        <v>578</v>
      </c>
      <c r="B826" t="s">
        <v>304</v>
      </c>
      <c r="C826">
        <v>6000</v>
      </c>
      <c r="D826">
        <v>15</v>
      </c>
      <c r="E826">
        <v>6</v>
      </c>
      <c r="F826">
        <v>5100</v>
      </c>
      <c r="G826">
        <v>50</v>
      </c>
      <c r="H826" t="b">
        <v>0</v>
      </c>
      <c r="I826">
        <v>50</v>
      </c>
    </row>
    <row r="827" spans="1:9" x14ac:dyDescent="0.25">
      <c r="A827" t="s">
        <v>578</v>
      </c>
      <c r="B827" t="s">
        <v>305</v>
      </c>
      <c r="C827">
        <v>9500</v>
      </c>
      <c r="D827">
        <v>0</v>
      </c>
      <c r="E827">
        <v>6</v>
      </c>
      <c r="F827">
        <v>9500</v>
      </c>
      <c r="G827">
        <v>500</v>
      </c>
      <c r="H827" t="b">
        <v>0</v>
      </c>
      <c r="I827">
        <v>500</v>
      </c>
    </row>
    <row r="828" spans="1:9" x14ac:dyDescent="0.25">
      <c r="A828" t="s">
        <v>578</v>
      </c>
      <c r="B828" t="s">
        <v>306</v>
      </c>
      <c r="C828">
        <v>4600</v>
      </c>
      <c r="D828">
        <v>0</v>
      </c>
      <c r="E828">
        <v>6</v>
      </c>
      <c r="F828">
        <v>4600</v>
      </c>
      <c r="G828">
        <v>54</v>
      </c>
      <c r="H828" t="b">
        <v>0</v>
      </c>
      <c r="I828">
        <v>54</v>
      </c>
    </row>
    <row r="829" spans="1:9" x14ac:dyDescent="0.25">
      <c r="A829" t="s">
        <v>578</v>
      </c>
      <c r="B829" t="s">
        <v>307</v>
      </c>
      <c r="C829">
        <v>14200</v>
      </c>
      <c r="D829">
        <v>9</v>
      </c>
      <c r="E829">
        <v>3</v>
      </c>
      <c r="F829">
        <v>12800</v>
      </c>
      <c r="G829">
        <v>500</v>
      </c>
      <c r="H829" t="b">
        <v>0</v>
      </c>
      <c r="I829">
        <v>500</v>
      </c>
    </row>
    <row r="830" spans="1:9" x14ac:dyDescent="0.25">
      <c r="A830" t="s">
        <v>578</v>
      </c>
      <c r="B830" t="s">
        <v>308</v>
      </c>
      <c r="C830">
        <v>30000</v>
      </c>
      <c r="D830">
        <v>10</v>
      </c>
      <c r="E830">
        <v>3</v>
      </c>
      <c r="F830">
        <v>27000</v>
      </c>
      <c r="G830">
        <v>42</v>
      </c>
      <c r="H830" t="b">
        <v>0</v>
      </c>
      <c r="I830">
        <v>42</v>
      </c>
    </row>
    <row r="831" spans="1:9" x14ac:dyDescent="0.25">
      <c r="A831" t="s">
        <v>578</v>
      </c>
      <c r="B831" t="s">
        <v>309</v>
      </c>
      <c r="C831">
        <v>3700</v>
      </c>
      <c r="D831">
        <v>2</v>
      </c>
      <c r="E831">
        <v>6</v>
      </c>
      <c r="F831">
        <v>3600</v>
      </c>
      <c r="G831">
        <v>100</v>
      </c>
      <c r="H831" t="b">
        <v>0</v>
      </c>
      <c r="I831">
        <v>100</v>
      </c>
    </row>
    <row r="832" spans="1:9" x14ac:dyDescent="0.25">
      <c r="A832" t="s">
        <v>578</v>
      </c>
      <c r="B832" t="s">
        <v>310</v>
      </c>
      <c r="C832">
        <v>14500</v>
      </c>
      <c r="D832">
        <v>0</v>
      </c>
      <c r="E832">
        <v>6</v>
      </c>
      <c r="F832">
        <v>14500</v>
      </c>
      <c r="G832">
        <v>500</v>
      </c>
      <c r="H832" t="b">
        <v>0</v>
      </c>
      <c r="I832">
        <v>500</v>
      </c>
    </row>
    <row r="833" spans="1:9" x14ac:dyDescent="0.25">
      <c r="A833" t="s">
        <v>578</v>
      </c>
      <c r="B833" t="s">
        <v>311</v>
      </c>
      <c r="C833">
        <v>3500</v>
      </c>
      <c r="D833">
        <v>2</v>
      </c>
      <c r="E833">
        <v>6</v>
      </c>
      <c r="F833">
        <v>3400</v>
      </c>
      <c r="G833">
        <v>500</v>
      </c>
      <c r="H833" t="b">
        <v>0</v>
      </c>
      <c r="I833">
        <v>500</v>
      </c>
    </row>
    <row r="834" spans="1:9" x14ac:dyDescent="0.25">
      <c r="A834" t="s">
        <v>578</v>
      </c>
      <c r="B834" t="s">
        <v>312</v>
      </c>
      <c r="C834">
        <v>20500</v>
      </c>
      <c r="D834">
        <v>5</v>
      </c>
      <c r="E834">
        <v>1</v>
      </c>
      <c r="F834">
        <v>19400</v>
      </c>
      <c r="G834">
        <v>250</v>
      </c>
      <c r="H834" t="b">
        <v>0</v>
      </c>
      <c r="I834">
        <v>250</v>
      </c>
    </row>
    <row r="835" spans="1:9" x14ac:dyDescent="0.25">
      <c r="A835" t="s">
        <v>578</v>
      </c>
      <c r="B835" t="s">
        <v>313</v>
      </c>
      <c r="C835">
        <v>9900</v>
      </c>
      <c r="D835">
        <v>0</v>
      </c>
      <c r="E835">
        <v>6</v>
      </c>
      <c r="F835">
        <v>9900</v>
      </c>
      <c r="G835">
        <v>75</v>
      </c>
      <c r="H835" t="b">
        <v>0</v>
      </c>
      <c r="I835">
        <v>75</v>
      </c>
    </row>
    <row r="836" spans="1:9" x14ac:dyDescent="0.25">
      <c r="A836" t="s">
        <v>578</v>
      </c>
      <c r="B836" t="s">
        <v>139</v>
      </c>
      <c r="C836">
        <v>19500</v>
      </c>
      <c r="D836">
        <v>12</v>
      </c>
      <c r="E836">
        <v>2</v>
      </c>
      <c r="F836">
        <v>17100</v>
      </c>
      <c r="G836">
        <v>500</v>
      </c>
      <c r="H836" t="b">
        <v>0</v>
      </c>
      <c r="I836">
        <v>500</v>
      </c>
    </row>
    <row r="837" spans="1:9" x14ac:dyDescent="0.25">
      <c r="A837" t="s">
        <v>578</v>
      </c>
      <c r="B837" t="s">
        <v>314</v>
      </c>
      <c r="C837">
        <v>8500</v>
      </c>
      <c r="D837">
        <v>9</v>
      </c>
      <c r="E837">
        <v>5</v>
      </c>
      <c r="F837">
        <v>7700</v>
      </c>
      <c r="G837">
        <v>500</v>
      </c>
      <c r="H837" t="b">
        <v>0</v>
      </c>
      <c r="I837">
        <v>500</v>
      </c>
    </row>
    <row r="838" spans="1:9" x14ac:dyDescent="0.25">
      <c r="A838" t="s">
        <v>578</v>
      </c>
      <c r="B838" t="s">
        <v>214</v>
      </c>
      <c r="C838">
        <v>2200</v>
      </c>
      <c r="D838">
        <v>0</v>
      </c>
      <c r="E838">
        <v>6</v>
      </c>
      <c r="F838">
        <v>2200</v>
      </c>
      <c r="G838">
        <v>50</v>
      </c>
      <c r="H838" t="b">
        <v>0</v>
      </c>
      <c r="I838">
        <v>50</v>
      </c>
    </row>
    <row r="839" spans="1:9" x14ac:dyDescent="0.25">
      <c r="A839" t="s">
        <v>578</v>
      </c>
      <c r="B839" t="s">
        <v>315</v>
      </c>
      <c r="C839">
        <v>6500</v>
      </c>
      <c r="D839">
        <v>13</v>
      </c>
      <c r="E839">
        <v>6</v>
      </c>
      <c r="F839">
        <v>5600</v>
      </c>
      <c r="G839">
        <v>1000</v>
      </c>
      <c r="H839" t="b">
        <v>0</v>
      </c>
      <c r="I839">
        <v>1</v>
      </c>
    </row>
    <row r="840" spans="1:9" x14ac:dyDescent="0.25">
      <c r="A840" t="s">
        <v>578</v>
      </c>
      <c r="B840" t="s">
        <v>316</v>
      </c>
      <c r="C840">
        <v>4500</v>
      </c>
      <c r="D840">
        <v>2</v>
      </c>
      <c r="E840">
        <v>6</v>
      </c>
      <c r="F840">
        <v>4400</v>
      </c>
      <c r="G840">
        <v>90</v>
      </c>
      <c r="H840" t="b">
        <v>0</v>
      </c>
      <c r="I840">
        <v>90</v>
      </c>
    </row>
    <row r="841" spans="1:9" x14ac:dyDescent="0.25">
      <c r="A841" t="s">
        <v>578</v>
      </c>
      <c r="B841" t="s">
        <v>317</v>
      </c>
      <c r="C841">
        <v>4500</v>
      </c>
      <c r="D841">
        <v>2</v>
      </c>
      <c r="E841">
        <v>6</v>
      </c>
      <c r="F841">
        <v>4400</v>
      </c>
      <c r="G841">
        <v>90</v>
      </c>
      <c r="H841" t="b">
        <v>0</v>
      </c>
      <c r="I841">
        <v>90</v>
      </c>
    </row>
    <row r="842" spans="1:9" x14ac:dyDescent="0.25">
      <c r="A842" t="s">
        <v>578</v>
      </c>
      <c r="B842" t="s">
        <v>318</v>
      </c>
      <c r="C842">
        <v>7000</v>
      </c>
      <c r="D842">
        <v>10</v>
      </c>
      <c r="E842">
        <v>4</v>
      </c>
      <c r="F842">
        <v>6300</v>
      </c>
      <c r="G842">
        <v>500</v>
      </c>
      <c r="H842" t="b">
        <v>0</v>
      </c>
      <c r="I842">
        <v>500</v>
      </c>
    </row>
    <row r="843" spans="1:9" x14ac:dyDescent="0.25">
      <c r="A843" t="s">
        <v>578</v>
      </c>
      <c r="B843" t="s">
        <v>169</v>
      </c>
      <c r="C843">
        <v>5000</v>
      </c>
      <c r="D843">
        <v>12</v>
      </c>
      <c r="E843">
        <v>2</v>
      </c>
      <c r="F843">
        <v>4400</v>
      </c>
      <c r="G843">
        <v>100</v>
      </c>
      <c r="H843" t="b">
        <v>0</v>
      </c>
      <c r="I843">
        <v>100</v>
      </c>
    </row>
    <row r="844" spans="1:9" x14ac:dyDescent="0.25">
      <c r="A844" t="s">
        <v>578</v>
      </c>
      <c r="B844" t="s">
        <v>319</v>
      </c>
      <c r="C844">
        <v>47000</v>
      </c>
      <c r="D844">
        <v>21</v>
      </c>
      <c r="E844">
        <v>5</v>
      </c>
      <c r="F844">
        <v>37100</v>
      </c>
      <c r="G844">
        <v>250</v>
      </c>
      <c r="H844" t="b">
        <v>0</v>
      </c>
      <c r="I844">
        <v>250</v>
      </c>
    </row>
    <row r="845" spans="1:9" x14ac:dyDescent="0.25">
      <c r="A845" t="s">
        <v>578</v>
      </c>
      <c r="B845" t="s">
        <v>320</v>
      </c>
      <c r="C845">
        <v>5000</v>
      </c>
      <c r="D845">
        <v>6</v>
      </c>
      <c r="E845">
        <v>3</v>
      </c>
      <c r="F845">
        <v>4700</v>
      </c>
      <c r="G845">
        <v>400</v>
      </c>
      <c r="H845" t="b">
        <v>0</v>
      </c>
      <c r="I845">
        <v>400</v>
      </c>
    </row>
    <row r="846" spans="1:9" x14ac:dyDescent="0.25">
      <c r="A846" t="s">
        <v>578</v>
      </c>
      <c r="B846" t="s">
        <v>321</v>
      </c>
      <c r="C846">
        <v>4000</v>
      </c>
      <c r="D846">
        <v>10</v>
      </c>
      <c r="E846">
        <v>4</v>
      </c>
      <c r="F846">
        <v>3600</v>
      </c>
      <c r="G846">
        <v>500</v>
      </c>
      <c r="H846" t="b">
        <v>0</v>
      </c>
      <c r="I846">
        <v>500</v>
      </c>
    </row>
    <row r="847" spans="1:9" x14ac:dyDescent="0.25">
      <c r="A847" t="s">
        <v>578</v>
      </c>
      <c r="B847" t="s">
        <v>322</v>
      </c>
      <c r="C847">
        <v>9500</v>
      </c>
      <c r="D847">
        <v>0</v>
      </c>
      <c r="E847">
        <v>4</v>
      </c>
      <c r="F847">
        <v>9500</v>
      </c>
      <c r="G847">
        <v>200</v>
      </c>
      <c r="H847" t="b">
        <v>0</v>
      </c>
      <c r="I847">
        <v>200</v>
      </c>
    </row>
    <row r="848" spans="1:9" x14ac:dyDescent="0.25">
      <c r="A848" t="s">
        <v>578</v>
      </c>
      <c r="B848" t="s">
        <v>323</v>
      </c>
      <c r="C848">
        <v>16000</v>
      </c>
      <c r="D848">
        <v>10</v>
      </c>
      <c r="E848">
        <v>3</v>
      </c>
      <c r="F848">
        <v>14400</v>
      </c>
      <c r="G848">
        <v>250</v>
      </c>
      <c r="H848" t="b">
        <v>0</v>
      </c>
      <c r="I848">
        <v>250</v>
      </c>
    </row>
    <row r="849" spans="1:9" x14ac:dyDescent="0.25">
      <c r="A849" t="s">
        <v>578</v>
      </c>
      <c r="B849" t="s">
        <v>324</v>
      </c>
      <c r="C849">
        <v>2500</v>
      </c>
      <c r="D849">
        <v>0</v>
      </c>
      <c r="E849">
        <v>6</v>
      </c>
      <c r="F849">
        <v>2500</v>
      </c>
      <c r="G849">
        <v>25</v>
      </c>
      <c r="H849" t="b">
        <v>0</v>
      </c>
      <c r="I849">
        <v>25</v>
      </c>
    </row>
    <row r="850" spans="1:9" x14ac:dyDescent="0.25">
      <c r="A850" t="s">
        <v>578</v>
      </c>
      <c r="B850" t="s">
        <v>325</v>
      </c>
      <c r="C850">
        <v>20800</v>
      </c>
      <c r="D850">
        <v>0</v>
      </c>
      <c r="E850">
        <v>6</v>
      </c>
      <c r="F850">
        <v>20800</v>
      </c>
      <c r="G850">
        <v>100</v>
      </c>
      <c r="H850" t="b">
        <v>0</v>
      </c>
      <c r="I850">
        <v>100</v>
      </c>
    </row>
    <row r="851" spans="1:9" x14ac:dyDescent="0.25">
      <c r="A851" t="s">
        <v>578</v>
      </c>
      <c r="B851" t="s">
        <v>326</v>
      </c>
      <c r="C851">
        <v>3900</v>
      </c>
      <c r="D851">
        <v>2</v>
      </c>
      <c r="E851">
        <v>5</v>
      </c>
      <c r="F851">
        <v>3800</v>
      </c>
      <c r="G851">
        <v>50</v>
      </c>
      <c r="H851" t="b">
        <v>0</v>
      </c>
      <c r="I851">
        <v>50</v>
      </c>
    </row>
    <row r="852" spans="1:9" x14ac:dyDescent="0.25">
      <c r="A852" t="s">
        <v>578</v>
      </c>
      <c r="B852" t="s">
        <v>327</v>
      </c>
      <c r="C852">
        <v>4900</v>
      </c>
      <c r="D852">
        <v>2</v>
      </c>
      <c r="E852">
        <v>3</v>
      </c>
      <c r="F852">
        <v>4800</v>
      </c>
      <c r="G852">
        <v>200</v>
      </c>
      <c r="H852" t="b">
        <v>0</v>
      </c>
      <c r="I852">
        <v>200</v>
      </c>
    </row>
    <row r="853" spans="1:9" x14ac:dyDescent="0.25">
      <c r="A853" t="s">
        <v>578</v>
      </c>
      <c r="B853" t="s">
        <v>328</v>
      </c>
      <c r="C853">
        <v>7000</v>
      </c>
      <c r="D853">
        <v>7</v>
      </c>
      <c r="E853">
        <v>6</v>
      </c>
      <c r="F853">
        <v>6500</v>
      </c>
      <c r="G853">
        <v>50</v>
      </c>
      <c r="H853" t="b">
        <v>0</v>
      </c>
      <c r="I853">
        <v>50</v>
      </c>
    </row>
    <row r="854" spans="1:9" x14ac:dyDescent="0.25">
      <c r="A854" t="s">
        <v>578</v>
      </c>
      <c r="B854" t="s">
        <v>329</v>
      </c>
      <c r="C854">
        <v>15000</v>
      </c>
      <c r="D854">
        <v>4</v>
      </c>
      <c r="E854">
        <v>4</v>
      </c>
      <c r="F854">
        <v>14300</v>
      </c>
      <c r="G854">
        <v>400</v>
      </c>
      <c r="H854" t="b">
        <v>0</v>
      </c>
      <c r="I854">
        <v>400</v>
      </c>
    </row>
    <row r="855" spans="1:9" x14ac:dyDescent="0.25">
      <c r="A855" t="s">
        <v>578</v>
      </c>
      <c r="B855" t="s">
        <v>330</v>
      </c>
      <c r="C855">
        <v>1500</v>
      </c>
      <c r="D855">
        <v>0</v>
      </c>
      <c r="E855">
        <v>5</v>
      </c>
      <c r="F855">
        <v>1500</v>
      </c>
      <c r="G855">
        <v>50</v>
      </c>
      <c r="H855" t="b">
        <v>0</v>
      </c>
      <c r="I855">
        <v>50</v>
      </c>
    </row>
    <row r="856" spans="1:9" x14ac:dyDescent="0.25">
      <c r="A856" t="s">
        <v>578</v>
      </c>
      <c r="B856" t="s">
        <v>331</v>
      </c>
      <c r="C856">
        <v>6000</v>
      </c>
      <c r="D856">
        <v>0</v>
      </c>
      <c r="E856">
        <v>4</v>
      </c>
      <c r="F856">
        <v>6000</v>
      </c>
      <c r="G856">
        <v>240</v>
      </c>
      <c r="H856" t="b">
        <v>0</v>
      </c>
      <c r="I856">
        <v>240</v>
      </c>
    </row>
    <row r="857" spans="1:9" x14ac:dyDescent="0.25">
      <c r="A857" t="s">
        <v>578</v>
      </c>
      <c r="B857" t="s">
        <v>332</v>
      </c>
      <c r="C857">
        <v>4800</v>
      </c>
      <c r="D857">
        <v>2</v>
      </c>
      <c r="E857">
        <v>5</v>
      </c>
      <c r="F857">
        <v>4700</v>
      </c>
      <c r="G857">
        <v>100</v>
      </c>
      <c r="H857" t="b">
        <v>0</v>
      </c>
      <c r="I857">
        <v>100</v>
      </c>
    </row>
    <row r="858" spans="1:9" x14ac:dyDescent="0.25">
      <c r="A858" t="s">
        <v>578</v>
      </c>
      <c r="B858" t="s">
        <v>241</v>
      </c>
      <c r="C858">
        <v>27500</v>
      </c>
      <c r="D858">
        <v>0</v>
      </c>
      <c r="E858">
        <v>6</v>
      </c>
      <c r="F858">
        <v>27500</v>
      </c>
      <c r="G858">
        <v>5000</v>
      </c>
      <c r="H858" t="b">
        <v>0</v>
      </c>
      <c r="I858">
        <v>5</v>
      </c>
    </row>
    <row r="859" spans="1:9" x14ac:dyDescent="0.25">
      <c r="A859" t="s">
        <v>578</v>
      </c>
      <c r="B859" t="s">
        <v>333</v>
      </c>
      <c r="C859">
        <v>21500</v>
      </c>
      <c r="D859">
        <v>9</v>
      </c>
      <c r="E859">
        <v>4</v>
      </c>
      <c r="F859">
        <v>19400</v>
      </c>
      <c r="G859">
        <v>1000</v>
      </c>
      <c r="H859" t="b">
        <v>0</v>
      </c>
      <c r="I859">
        <v>1</v>
      </c>
    </row>
    <row r="860" spans="1:9" x14ac:dyDescent="0.25">
      <c r="A860" t="s">
        <v>578</v>
      </c>
      <c r="B860" t="s">
        <v>334</v>
      </c>
      <c r="C860">
        <v>7500</v>
      </c>
      <c r="D860">
        <v>9</v>
      </c>
      <c r="E860">
        <v>4</v>
      </c>
      <c r="F860">
        <v>6800</v>
      </c>
      <c r="G860">
        <v>100</v>
      </c>
      <c r="H860" t="b">
        <v>0</v>
      </c>
      <c r="I860">
        <v>100</v>
      </c>
    </row>
    <row r="861" spans="1:9" x14ac:dyDescent="0.25">
      <c r="A861" t="s">
        <v>578</v>
      </c>
      <c r="B861" t="s">
        <v>335</v>
      </c>
      <c r="C861">
        <v>10000</v>
      </c>
      <c r="D861">
        <v>11</v>
      </c>
      <c r="E861">
        <v>6</v>
      </c>
      <c r="F861">
        <v>8900</v>
      </c>
      <c r="G861">
        <v>159</v>
      </c>
      <c r="H861" t="b">
        <v>0</v>
      </c>
      <c r="I861">
        <v>159</v>
      </c>
    </row>
    <row r="862" spans="1:9" x14ac:dyDescent="0.25">
      <c r="A862" t="s">
        <v>578</v>
      </c>
      <c r="B862" t="s">
        <v>336</v>
      </c>
      <c r="C862">
        <v>20000</v>
      </c>
      <c r="D862">
        <v>0</v>
      </c>
      <c r="E862">
        <v>2</v>
      </c>
      <c r="F862">
        <v>20000</v>
      </c>
      <c r="G862">
        <v>450</v>
      </c>
      <c r="H862" t="b">
        <v>0</v>
      </c>
      <c r="I862">
        <v>450</v>
      </c>
    </row>
    <row r="863" spans="1:9" x14ac:dyDescent="0.25">
      <c r="A863" t="s">
        <v>578</v>
      </c>
      <c r="B863" t="s">
        <v>337</v>
      </c>
      <c r="C863">
        <v>5600</v>
      </c>
      <c r="D863">
        <v>7</v>
      </c>
      <c r="E863">
        <v>5</v>
      </c>
      <c r="F863">
        <v>5200</v>
      </c>
      <c r="G863">
        <v>100</v>
      </c>
      <c r="H863" t="b">
        <v>0</v>
      </c>
      <c r="I863">
        <v>100</v>
      </c>
    </row>
    <row r="864" spans="1:9" x14ac:dyDescent="0.25">
      <c r="A864" t="s">
        <v>578</v>
      </c>
      <c r="B864" t="s">
        <v>338</v>
      </c>
      <c r="C864">
        <v>19000</v>
      </c>
      <c r="D864">
        <v>10</v>
      </c>
      <c r="E864">
        <v>6</v>
      </c>
      <c r="F864">
        <v>17100</v>
      </c>
      <c r="G864">
        <v>100</v>
      </c>
      <c r="H864" t="b">
        <v>0</v>
      </c>
      <c r="I864">
        <v>100</v>
      </c>
    </row>
    <row r="865" spans="1:9" x14ac:dyDescent="0.25">
      <c r="A865" t="s">
        <v>578</v>
      </c>
      <c r="B865" t="s">
        <v>339</v>
      </c>
      <c r="C865">
        <v>29500</v>
      </c>
      <c r="D865">
        <v>9</v>
      </c>
      <c r="E865">
        <v>6</v>
      </c>
      <c r="F865">
        <v>26600</v>
      </c>
      <c r="G865">
        <v>360</v>
      </c>
      <c r="H865" t="b">
        <v>0</v>
      </c>
      <c r="I865">
        <v>360</v>
      </c>
    </row>
    <row r="866" spans="1:9" x14ac:dyDescent="0.25">
      <c r="A866" t="s">
        <v>578</v>
      </c>
      <c r="B866" t="s">
        <v>340</v>
      </c>
      <c r="C866">
        <v>35000</v>
      </c>
      <c r="D866">
        <v>10</v>
      </c>
      <c r="E866">
        <v>5</v>
      </c>
      <c r="F866">
        <v>31200</v>
      </c>
      <c r="G866">
        <v>5000</v>
      </c>
      <c r="H866" t="b">
        <v>0</v>
      </c>
      <c r="I866">
        <v>5</v>
      </c>
    </row>
    <row r="867" spans="1:9" x14ac:dyDescent="0.25">
      <c r="A867" t="s">
        <v>578</v>
      </c>
      <c r="B867" t="s">
        <v>341</v>
      </c>
      <c r="C867">
        <v>35000</v>
      </c>
      <c r="D867">
        <v>10</v>
      </c>
      <c r="E867">
        <v>6</v>
      </c>
      <c r="F867">
        <v>31200</v>
      </c>
      <c r="G867">
        <v>1000</v>
      </c>
      <c r="H867" t="b">
        <v>0</v>
      </c>
      <c r="I867">
        <v>1</v>
      </c>
    </row>
    <row r="868" spans="1:9" x14ac:dyDescent="0.25">
      <c r="A868" t="s">
        <v>578</v>
      </c>
      <c r="B868" t="s">
        <v>342</v>
      </c>
      <c r="C868">
        <v>17000</v>
      </c>
      <c r="D868">
        <v>7</v>
      </c>
      <c r="E868">
        <v>6</v>
      </c>
      <c r="F868">
        <v>15700</v>
      </c>
      <c r="G868">
        <v>100</v>
      </c>
      <c r="H868" t="b">
        <v>0</v>
      </c>
      <c r="I868">
        <v>100</v>
      </c>
    </row>
    <row r="869" spans="1:9" x14ac:dyDescent="0.25">
      <c r="A869" t="s">
        <v>578</v>
      </c>
      <c r="B869" t="s">
        <v>343</v>
      </c>
      <c r="C869">
        <v>9000</v>
      </c>
      <c r="D869">
        <v>16</v>
      </c>
      <c r="E869">
        <v>3</v>
      </c>
      <c r="F869">
        <v>7500</v>
      </c>
      <c r="G869">
        <v>500</v>
      </c>
      <c r="H869" t="b">
        <v>0</v>
      </c>
      <c r="I869">
        <v>500</v>
      </c>
    </row>
    <row r="870" spans="1:9" x14ac:dyDescent="0.25">
      <c r="A870" t="s">
        <v>578</v>
      </c>
      <c r="B870" t="s">
        <v>344</v>
      </c>
      <c r="C870">
        <v>9500</v>
      </c>
      <c r="D870">
        <v>7</v>
      </c>
      <c r="E870">
        <v>6</v>
      </c>
      <c r="F870">
        <v>8800</v>
      </c>
      <c r="G870">
        <v>500</v>
      </c>
      <c r="H870" t="b">
        <v>0</v>
      </c>
      <c r="I870">
        <v>500</v>
      </c>
    </row>
    <row r="871" spans="1:9" x14ac:dyDescent="0.25">
      <c r="A871" t="s">
        <v>578</v>
      </c>
      <c r="B871" t="s">
        <v>345</v>
      </c>
      <c r="C871">
        <v>6000</v>
      </c>
      <c r="D871">
        <v>6</v>
      </c>
      <c r="E871">
        <v>3</v>
      </c>
      <c r="F871">
        <v>5600</v>
      </c>
      <c r="G871">
        <v>500</v>
      </c>
      <c r="H871" t="b">
        <v>0</v>
      </c>
      <c r="I871">
        <v>500</v>
      </c>
    </row>
    <row r="872" spans="1:9" x14ac:dyDescent="0.25">
      <c r="A872" t="s">
        <v>578</v>
      </c>
      <c r="B872" t="s">
        <v>346</v>
      </c>
      <c r="C872">
        <v>39000</v>
      </c>
      <c r="D872">
        <v>11</v>
      </c>
      <c r="E872">
        <v>5</v>
      </c>
      <c r="F872">
        <v>34700</v>
      </c>
      <c r="G872">
        <v>1000</v>
      </c>
      <c r="H872" t="b">
        <v>0</v>
      </c>
      <c r="I872">
        <v>1</v>
      </c>
    </row>
    <row r="873" spans="1:9" x14ac:dyDescent="0.25">
      <c r="A873" t="s">
        <v>578</v>
      </c>
      <c r="B873" t="s">
        <v>347</v>
      </c>
      <c r="C873">
        <v>6000</v>
      </c>
      <c r="D873">
        <v>0</v>
      </c>
      <c r="E873">
        <v>4</v>
      </c>
      <c r="F873">
        <v>6000</v>
      </c>
      <c r="G873">
        <v>240</v>
      </c>
      <c r="H873" t="b">
        <v>0</v>
      </c>
      <c r="I873">
        <v>240</v>
      </c>
    </row>
    <row r="874" spans="1:9" x14ac:dyDescent="0.25">
      <c r="A874" t="s">
        <v>578</v>
      </c>
      <c r="B874" t="s">
        <v>348</v>
      </c>
      <c r="C874">
        <v>19500</v>
      </c>
      <c r="D874">
        <v>12</v>
      </c>
      <c r="E874">
        <v>6</v>
      </c>
      <c r="F874">
        <v>17100</v>
      </c>
      <c r="G874">
        <v>500</v>
      </c>
      <c r="H874" t="b">
        <v>0</v>
      </c>
      <c r="I874">
        <v>500</v>
      </c>
    </row>
    <row r="875" spans="1:9" x14ac:dyDescent="0.25">
      <c r="A875" t="s">
        <v>578</v>
      </c>
      <c r="B875" t="s">
        <v>349</v>
      </c>
      <c r="C875">
        <v>43000</v>
      </c>
      <c r="D875">
        <v>10</v>
      </c>
      <c r="E875">
        <v>6</v>
      </c>
      <c r="F875">
        <v>38700</v>
      </c>
      <c r="G875">
        <v>1000</v>
      </c>
      <c r="H875" t="b">
        <v>0</v>
      </c>
      <c r="I875">
        <v>1</v>
      </c>
    </row>
    <row r="876" spans="1:9" x14ac:dyDescent="0.25">
      <c r="A876" t="s">
        <v>578</v>
      </c>
      <c r="B876" t="s">
        <v>350</v>
      </c>
      <c r="C876">
        <v>7000</v>
      </c>
      <c r="D876">
        <v>10</v>
      </c>
      <c r="E876">
        <v>5</v>
      </c>
      <c r="F876">
        <v>6300</v>
      </c>
      <c r="G876">
        <v>25</v>
      </c>
      <c r="H876" t="b">
        <v>0</v>
      </c>
      <c r="I876">
        <v>25</v>
      </c>
    </row>
    <row r="877" spans="1:9" x14ac:dyDescent="0.25">
      <c r="A877" t="s">
        <v>578</v>
      </c>
      <c r="B877" t="s">
        <v>351</v>
      </c>
      <c r="C877">
        <v>1000</v>
      </c>
      <c r="D877">
        <v>0</v>
      </c>
      <c r="E877">
        <v>5</v>
      </c>
      <c r="F877">
        <v>1000</v>
      </c>
      <c r="G877">
        <v>20</v>
      </c>
      <c r="H877" t="b">
        <v>0</v>
      </c>
      <c r="I877">
        <v>20</v>
      </c>
    </row>
    <row r="878" spans="1:9" x14ac:dyDescent="0.25">
      <c r="A878" t="s">
        <v>578</v>
      </c>
      <c r="B878" t="s">
        <v>352</v>
      </c>
      <c r="C878">
        <v>22300</v>
      </c>
      <c r="D878">
        <v>5</v>
      </c>
      <c r="E878">
        <v>6</v>
      </c>
      <c r="F878">
        <v>21100</v>
      </c>
      <c r="G878">
        <v>150</v>
      </c>
      <c r="H878" t="b">
        <v>0</v>
      </c>
      <c r="I878">
        <v>150</v>
      </c>
    </row>
    <row r="879" spans="1:9" x14ac:dyDescent="0.25">
      <c r="A879" t="s">
        <v>578</v>
      </c>
      <c r="B879" t="s">
        <v>353</v>
      </c>
      <c r="C879">
        <v>145000</v>
      </c>
      <c r="D879">
        <v>10</v>
      </c>
      <c r="E879">
        <v>6</v>
      </c>
      <c r="F879">
        <v>130500</v>
      </c>
      <c r="G879">
        <v>540</v>
      </c>
      <c r="H879" t="b">
        <v>0</v>
      </c>
      <c r="I879">
        <v>540</v>
      </c>
    </row>
    <row r="880" spans="1:9" x14ac:dyDescent="0.25">
      <c r="A880" t="s">
        <v>578</v>
      </c>
      <c r="B880" t="s">
        <v>354</v>
      </c>
      <c r="C880">
        <v>12000</v>
      </c>
      <c r="D880">
        <v>6</v>
      </c>
      <c r="E880">
        <v>5</v>
      </c>
      <c r="F880">
        <v>11200</v>
      </c>
      <c r="G880">
        <v>500</v>
      </c>
      <c r="H880" t="b">
        <v>0</v>
      </c>
      <c r="I880">
        <v>500</v>
      </c>
    </row>
    <row r="881" spans="1:9" x14ac:dyDescent="0.25">
      <c r="A881" t="s">
        <v>578</v>
      </c>
      <c r="B881" t="s">
        <v>355</v>
      </c>
      <c r="C881">
        <v>16000</v>
      </c>
      <c r="D881">
        <v>6</v>
      </c>
      <c r="E881">
        <v>4</v>
      </c>
      <c r="F881">
        <v>15000</v>
      </c>
      <c r="G881">
        <v>200</v>
      </c>
      <c r="H881" t="b">
        <v>0</v>
      </c>
      <c r="I881">
        <v>200</v>
      </c>
    </row>
    <row r="882" spans="1:9" x14ac:dyDescent="0.25">
      <c r="A882" t="s">
        <v>578</v>
      </c>
      <c r="B882" t="s">
        <v>356</v>
      </c>
      <c r="C882">
        <v>14000</v>
      </c>
      <c r="D882">
        <v>15</v>
      </c>
      <c r="E882">
        <v>6</v>
      </c>
      <c r="F882">
        <v>11800</v>
      </c>
      <c r="G882">
        <v>250</v>
      </c>
      <c r="H882" t="b">
        <v>0</v>
      </c>
      <c r="I882">
        <v>250</v>
      </c>
    </row>
    <row r="883" spans="1:9" x14ac:dyDescent="0.25">
      <c r="A883" t="s">
        <v>578</v>
      </c>
      <c r="B883" t="s">
        <v>357</v>
      </c>
      <c r="C883">
        <v>9500</v>
      </c>
      <c r="D883">
        <v>6</v>
      </c>
      <c r="E883">
        <v>4</v>
      </c>
      <c r="F883">
        <v>8900</v>
      </c>
      <c r="G883">
        <v>500</v>
      </c>
      <c r="H883" t="b">
        <v>0</v>
      </c>
      <c r="I883">
        <v>500</v>
      </c>
    </row>
    <row r="884" spans="1:9" x14ac:dyDescent="0.25">
      <c r="A884" t="s">
        <v>578</v>
      </c>
      <c r="B884" t="s">
        <v>358</v>
      </c>
      <c r="C884">
        <v>5000</v>
      </c>
      <c r="D884">
        <v>6</v>
      </c>
      <c r="E884">
        <v>6</v>
      </c>
      <c r="F884">
        <v>4700</v>
      </c>
      <c r="G884">
        <v>200</v>
      </c>
      <c r="H884" t="b">
        <v>0</v>
      </c>
      <c r="I884">
        <v>200</v>
      </c>
    </row>
    <row r="885" spans="1:9" x14ac:dyDescent="0.25">
      <c r="A885" t="s">
        <v>578</v>
      </c>
      <c r="B885" t="s">
        <v>359</v>
      </c>
      <c r="C885">
        <v>33000</v>
      </c>
      <c r="D885">
        <v>10</v>
      </c>
      <c r="E885">
        <v>1</v>
      </c>
      <c r="F885">
        <v>29700</v>
      </c>
      <c r="G885">
        <v>400</v>
      </c>
      <c r="H885" t="b">
        <v>0</v>
      </c>
      <c r="I885">
        <v>400</v>
      </c>
    </row>
    <row r="886" spans="1:9" x14ac:dyDescent="0.25">
      <c r="A886" t="s">
        <v>578</v>
      </c>
      <c r="B886" t="s">
        <v>360</v>
      </c>
      <c r="C886">
        <v>4400</v>
      </c>
      <c r="D886">
        <v>0</v>
      </c>
      <c r="E886">
        <v>5</v>
      </c>
      <c r="F886">
        <v>4400</v>
      </c>
      <c r="G886">
        <v>60</v>
      </c>
      <c r="H886" t="b">
        <v>0</v>
      </c>
      <c r="I886">
        <v>60</v>
      </c>
    </row>
    <row r="887" spans="1:9" x14ac:dyDescent="0.25">
      <c r="A887" t="s">
        <v>578</v>
      </c>
      <c r="B887" t="s">
        <v>361</v>
      </c>
      <c r="C887">
        <v>3500</v>
      </c>
      <c r="D887">
        <v>2</v>
      </c>
      <c r="E887">
        <v>1</v>
      </c>
      <c r="F887">
        <v>3400</v>
      </c>
      <c r="G887">
        <v>40</v>
      </c>
      <c r="H887" t="b">
        <v>0</v>
      </c>
      <c r="I887">
        <v>40</v>
      </c>
    </row>
    <row r="888" spans="1:9" x14ac:dyDescent="0.25">
      <c r="A888" t="s">
        <v>578</v>
      </c>
      <c r="B888" t="s">
        <v>326</v>
      </c>
      <c r="C888">
        <v>7400</v>
      </c>
      <c r="D888">
        <v>9</v>
      </c>
      <c r="E888">
        <v>3</v>
      </c>
      <c r="F888">
        <v>6700</v>
      </c>
      <c r="G888">
        <v>100</v>
      </c>
      <c r="H888" t="b">
        <v>0</v>
      </c>
      <c r="I888">
        <v>100</v>
      </c>
    </row>
    <row r="889" spans="1:9" x14ac:dyDescent="0.25">
      <c r="A889" t="s">
        <v>578</v>
      </c>
      <c r="B889" t="s">
        <v>362</v>
      </c>
      <c r="C889">
        <v>4500</v>
      </c>
      <c r="D889">
        <v>4</v>
      </c>
      <c r="E889">
        <v>6</v>
      </c>
      <c r="F889">
        <v>4300</v>
      </c>
      <c r="G889">
        <v>500</v>
      </c>
      <c r="H889" t="b">
        <v>0</v>
      </c>
      <c r="I889">
        <v>500</v>
      </c>
    </row>
    <row r="890" spans="1:9" x14ac:dyDescent="0.25">
      <c r="A890" t="s">
        <v>578</v>
      </c>
      <c r="B890" t="s">
        <v>179</v>
      </c>
      <c r="C890">
        <v>14200</v>
      </c>
      <c r="D890">
        <v>9</v>
      </c>
      <c r="E890">
        <v>6</v>
      </c>
      <c r="F890">
        <v>12800</v>
      </c>
      <c r="G890">
        <v>200</v>
      </c>
      <c r="H890" t="b">
        <v>0</v>
      </c>
      <c r="I890">
        <v>200</v>
      </c>
    </row>
    <row r="891" spans="1:9" x14ac:dyDescent="0.25">
      <c r="A891" t="s">
        <v>578</v>
      </c>
      <c r="B891" t="s">
        <v>363</v>
      </c>
      <c r="C891">
        <v>16500</v>
      </c>
      <c r="D891">
        <v>10</v>
      </c>
      <c r="E891">
        <v>5</v>
      </c>
      <c r="F891">
        <v>14700</v>
      </c>
      <c r="G891">
        <v>285</v>
      </c>
      <c r="H891" t="b">
        <v>0</v>
      </c>
      <c r="I891">
        <v>285</v>
      </c>
    </row>
    <row r="892" spans="1:9" x14ac:dyDescent="0.25">
      <c r="A892" t="s">
        <v>578</v>
      </c>
      <c r="B892" t="s">
        <v>364</v>
      </c>
      <c r="C892">
        <v>7400</v>
      </c>
      <c r="D892">
        <v>6</v>
      </c>
      <c r="E892">
        <v>2</v>
      </c>
      <c r="F892">
        <v>6900</v>
      </c>
      <c r="G892">
        <v>200</v>
      </c>
      <c r="H892" t="b">
        <v>0</v>
      </c>
      <c r="I892">
        <v>200</v>
      </c>
    </row>
    <row r="893" spans="1:9" x14ac:dyDescent="0.25">
      <c r="A893" t="s">
        <v>578</v>
      </c>
      <c r="B893" t="s">
        <v>365</v>
      </c>
      <c r="C893">
        <v>4000</v>
      </c>
      <c r="D893">
        <v>2</v>
      </c>
      <c r="E893">
        <v>6</v>
      </c>
      <c r="F893">
        <v>3900</v>
      </c>
      <c r="G893">
        <v>48</v>
      </c>
      <c r="H893" t="b">
        <v>0</v>
      </c>
      <c r="I893">
        <v>48</v>
      </c>
    </row>
    <row r="894" spans="1:9" x14ac:dyDescent="0.25">
      <c r="A894" t="s">
        <v>578</v>
      </c>
      <c r="B894" t="s">
        <v>366</v>
      </c>
      <c r="C894">
        <v>10200</v>
      </c>
      <c r="D894">
        <v>6</v>
      </c>
      <c r="E894">
        <v>6</v>
      </c>
      <c r="F894">
        <v>9500</v>
      </c>
      <c r="G894">
        <v>100</v>
      </c>
      <c r="H894" t="b">
        <v>0</v>
      </c>
      <c r="I894">
        <v>100</v>
      </c>
    </row>
    <row r="895" spans="1:9" x14ac:dyDescent="0.25">
      <c r="A895" t="s">
        <v>578</v>
      </c>
      <c r="B895" t="s">
        <v>367</v>
      </c>
      <c r="C895">
        <v>4900</v>
      </c>
      <c r="D895">
        <v>2</v>
      </c>
      <c r="E895">
        <v>6</v>
      </c>
      <c r="F895">
        <v>4800</v>
      </c>
      <c r="G895">
        <v>100</v>
      </c>
      <c r="H895" t="b">
        <v>0</v>
      </c>
      <c r="I895">
        <v>100</v>
      </c>
    </row>
    <row r="896" spans="1:9" x14ac:dyDescent="0.25">
      <c r="A896" t="s">
        <v>578</v>
      </c>
      <c r="B896" t="s">
        <v>368</v>
      </c>
      <c r="C896">
        <v>9000</v>
      </c>
      <c r="D896">
        <v>10</v>
      </c>
      <c r="E896">
        <v>6</v>
      </c>
      <c r="F896">
        <v>8100</v>
      </c>
      <c r="G896">
        <v>500</v>
      </c>
      <c r="H896" t="b">
        <v>0</v>
      </c>
      <c r="I896">
        <v>500</v>
      </c>
    </row>
    <row r="897" spans="1:9" x14ac:dyDescent="0.25">
      <c r="A897" t="s">
        <v>578</v>
      </c>
      <c r="B897" t="s">
        <v>369</v>
      </c>
      <c r="C897">
        <v>9500</v>
      </c>
      <c r="D897">
        <v>6</v>
      </c>
      <c r="E897">
        <v>5</v>
      </c>
      <c r="F897">
        <v>8900</v>
      </c>
      <c r="G897">
        <v>500</v>
      </c>
      <c r="H897" t="b">
        <v>0</v>
      </c>
      <c r="I897">
        <v>500</v>
      </c>
    </row>
    <row r="898" spans="1:9" x14ac:dyDescent="0.25">
      <c r="A898" t="s">
        <v>578</v>
      </c>
      <c r="B898" t="s">
        <v>370</v>
      </c>
      <c r="C898">
        <v>42500</v>
      </c>
      <c r="D898">
        <v>20</v>
      </c>
      <c r="E898">
        <v>6</v>
      </c>
      <c r="F898">
        <v>34000</v>
      </c>
      <c r="G898">
        <v>200</v>
      </c>
      <c r="H898" t="b">
        <v>0</v>
      </c>
      <c r="I898">
        <v>200</v>
      </c>
    </row>
    <row r="899" spans="1:9" x14ac:dyDescent="0.25">
      <c r="A899" t="s">
        <v>578</v>
      </c>
      <c r="B899" t="s">
        <v>371</v>
      </c>
      <c r="C899">
        <v>9000</v>
      </c>
      <c r="D899">
        <v>10</v>
      </c>
      <c r="E899">
        <v>3</v>
      </c>
      <c r="F899">
        <v>8100</v>
      </c>
      <c r="G899">
        <v>20</v>
      </c>
      <c r="H899" t="b">
        <v>0</v>
      </c>
      <c r="I899">
        <v>20</v>
      </c>
    </row>
    <row r="900" spans="1:9" x14ac:dyDescent="0.25">
      <c r="A900" t="s">
        <v>578</v>
      </c>
      <c r="B900" t="s">
        <v>372</v>
      </c>
      <c r="C900">
        <v>23500</v>
      </c>
      <c r="D900">
        <v>27</v>
      </c>
      <c r="E900">
        <v>5</v>
      </c>
      <c r="F900">
        <v>17100</v>
      </c>
      <c r="G900">
        <v>1000</v>
      </c>
      <c r="H900" t="b">
        <v>0</v>
      </c>
      <c r="I900">
        <v>1</v>
      </c>
    </row>
    <row r="901" spans="1:9" x14ac:dyDescent="0.25">
      <c r="A901" t="s">
        <v>578</v>
      </c>
      <c r="B901" t="s">
        <v>373</v>
      </c>
      <c r="C901">
        <v>7600</v>
      </c>
      <c r="D901">
        <v>10</v>
      </c>
      <c r="E901">
        <v>4</v>
      </c>
      <c r="F901">
        <v>6800</v>
      </c>
      <c r="G901">
        <v>300</v>
      </c>
      <c r="H901" t="b">
        <v>0</v>
      </c>
      <c r="I901">
        <v>300</v>
      </c>
    </row>
    <row r="902" spans="1:9" x14ac:dyDescent="0.25">
      <c r="A902" t="s">
        <v>578</v>
      </c>
      <c r="B902" t="s">
        <v>374</v>
      </c>
      <c r="C902">
        <v>41000</v>
      </c>
      <c r="D902">
        <v>10</v>
      </c>
      <c r="E902">
        <v>6</v>
      </c>
      <c r="F902">
        <v>36900</v>
      </c>
      <c r="G902">
        <v>1000</v>
      </c>
      <c r="H902" t="b">
        <v>0</v>
      </c>
      <c r="I902">
        <v>1</v>
      </c>
    </row>
    <row r="903" spans="1:9" x14ac:dyDescent="0.25">
      <c r="A903" t="s">
        <v>578</v>
      </c>
      <c r="B903" t="s">
        <v>375</v>
      </c>
      <c r="C903">
        <v>8700</v>
      </c>
      <c r="D903">
        <v>6</v>
      </c>
      <c r="E903">
        <v>6</v>
      </c>
      <c r="F903">
        <v>8100</v>
      </c>
      <c r="G903">
        <v>500</v>
      </c>
      <c r="H903" t="b">
        <v>0</v>
      </c>
      <c r="I903">
        <v>500</v>
      </c>
    </row>
    <row r="904" spans="1:9" x14ac:dyDescent="0.25">
      <c r="A904" t="s">
        <v>578</v>
      </c>
      <c r="B904" t="s">
        <v>376</v>
      </c>
      <c r="C904">
        <v>42500</v>
      </c>
      <c r="D904">
        <v>20</v>
      </c>
      <c r="E904">
        <v>6</v>
      </c>
      <c r="F904">
        <v>34000</v>
      </c>
      <c r="G904">
        <v>200</v>
      </c>
      <c r="H904" t="b">
        <v>0</v>
      </c>
      <c r="I904">
        <v>200</v>
      </c>
    </row>
    <row r="905" spans="1:9" x14ac:dyDescent="0.25">
      <c r="A905" t="s">
        <v>578</v>
      </c>
      <c r="B905" t="s">
        <v>377</v>
      </c>
      <c r="C905">
        <v>8000</v>
      </c>
      <c r="D905">
        <v>0</v>
      </c>
      <c r="E905">
        <v>1</v>
      </c>
      <c r="F905">
        <v>8000</v>
      </c>
      <c r="G905">
        <v>280</v>
      </c>
      <c r="H905" t="b">
        <v>0</v>
      </c>
      <c r="I905">
        <v>280</v>
      </c>
    </row>
    <row r="906" spans="1:9" x14ac:dyDescent="0.25">
      <c r="A906" t="s">
        <v>578</v>
      </c>
      <c r="B906" t="s">
        <v>378</v>
      </c>
      <c r="C906">
        <v>9500</v>
      </c>
      <c r="D906">
        <v>0</v>
      </c>
      <c r="E906">
        <v>5</v>
      </c>
      <c r="F906">
        <v>9500</v>
      </c>
      <c r="G906">
        <v>70</v>
      </c>
      <c r="H906" t="b">
        <v>0</v>
      </c>
      <c r="I906">
        <v>70</v>
      </c>
    </row>
    <row r="907" spans="1:9" x14ac:dyDescent="0.25">
      <c r="A907" t="s">
        <v>578</v>
      </c>
      <c r="B907" t="s">
        <v>379</v>
      </c>
      <c r="C907">
        <v>24000</v>
      </c>
      <c r="D907">
        <v>6</v>
      </c>
      <c r="E907">
        <v>4</v>
      </c>
      <c r="F907">
        <v>22500</v>
      </c>
      <c r="G907">
        <v>500</v>
      </c>
      <c r="H907" t="b">
        <v>0</v>
      </c>
      <c r="I907">
        <v>500</v>
      </c>
    </row>
    <row r="908" spans="1:9" x14ac:dyDescent="0.25">
      <c r="A908" t="s">
        <v>578</v>
      </c>
      <c r="B908" t="s">
        <v>380</v>
      </c>
      <c r="C908">
        <v>11000</v>
      </c>
      <c r="D908">
        <v>10</v>
      </c>
      <c r="E908">
        <v>6</v>
      </c>
      <c r="F908">
        <v>9900</v>
      </c>
      <c r="G908">
        <v>265</v>
      </c>
      <c r="H908" t="b">
        <v>0</v>
      </c>
      <c r="I908">
        <v>265</v>
      </c>
    </row>
    <row r="909" spans="1:9" x14ac:dyDescent="0.25">
      <c r="A909" t="s">
        <v>578</v>
      </c>
      <c r="B909" t="s">
        <v>381</v>
      </c>
      <c r="C909">
        <v>29900</v>
      </c>
      <c r="D909">
        <v>20</v>
      </c>
      <c r="E909">
        <v>6</v>
      </c>
      <c r="F909">
        <v>23900</v>
      </c>
      <c r="G909">
        <v>200</v>
      </c>
      <c r="H909" t="b">
        <v>0</v>
      </c>
      <c r="I909">
        <v>200</v>
      </c>
    </row>
    <row r="910" spans="1:9" x14ac:dyDescent="0.25">
      <c r="A910" t="s">
        <v>578</v>
      </c>
      <c r="B910" t="s">
        <v>382</v>
      </c>
      <c r="C910">
        <v>25000</v>
      </c>
      <c r="D910">
        <v>40</v>
      </c>
      <c r="E910">
        <v>6</v>
      </c>
      <c r="F910">
        <v>14900</v>
      </c>
      <c r="G910">
        <v>500</v>
      </c>
      <c r="H910" t="b">
        <v>0</v>
      </c>
      <c r="I910">
        <v>500</v>
      </c>
    </row>
    <row r="911" spans="1:9" x14ac:dyDescent="0.25">
      <c r="A911" t="s">
        <v>578</v>
      </c>
      <c r="B911" t="s">
        <v>383</v>
      </c>
      <c r="C911">
        <v>22000</v>
      </c>
      <c r="D911">
        <v>50</v>
      </c>
      <c r="E911">
        <v>5</v>
      </c>
      <c r="F911">
        <v>11000</v>
      </c>
      <c r="G911">
        <v>200</v>
      </c>
      <c r="H911" t="b">
        <v>0</v>
      </c>
      <c r="I911">
        <v>200</v>
      </c>
    </row>
    <row r="912" spans="1:9" x14ac:dyDescent="0.25">
      <c r="A912" t="s">
        <v>578</v>
      </c>
      <c r="B912" t="s">
        <v>384</v>
      </c>
      <c r="C912">
        <v>9000</v>
      </c>
      <c r="D912">
        <v>12</v>
      </c>
      <c r="E912">
        <v>3</v>
      </c>
      <c r="F912">
        <v>7900</v>
      </c>
      <c r="G912">
        <v>500</v>
      </c>
      <c r="H912" t="b">
        <v>0</v>
      </c>
      <c r="I912">
        <v>500</v>
      </c>
    </row>
    <row r="913" spans="1:9" x14ac:dyDescent="0.25">
      <c r="A913" t="s">
        <v>578</v>
      </c>
      <c r="B913" t="s">
        <v>385</v>
      </c>
      <c r="C913">
        <v>2500</v>
      </c>
      <c r="D913">
        <v>0</v>
      </c>
      <c r="E913">
        <v>5</v>
      </c>
      <c r="F913">
        <v>2500</v>
      </c>
      <c r="G913">
        <v>100</v>
      </c>
      <c r="H913" t="b">
        <v>0</v>
      </c>
      <c r="I913">
        <v>100</v>
      </c>
    </row>
    <row r="914" spans="1:9" x14ac:dyDescent="0.25">
      <c r="A914" t="s">
        <v>578</v>
      </c>
      <c r="B914" t="s">
        <v>386</v>
      </c>
      <c r="C914">
        <v>15000</v>
      </c>
      <c r="D914">
        <v>10</v>
      </c>
      <c r="E914">
        <v>5</v>
      </c>
      <c r="F914">
        <v>13400</v>
      </c>
      <c r="G914">
        <v>100</v>
      </c>
      <c r="H914" t="b">
        <v>0</v>
      </c>
      <c r="I914">
        <v>100</v>
      </c>
    </row>
    <row r="915" spans="1:9" x14ac:dyDescent="0.25">
      <c r="A915" t="s">
        <v>578</v>
      </c>
      <c r="B915" t="s">
        <v>387</v>
      </c>
      <c r="C915">
        <v>11000</v>
      </c>
      <c r="D915">
        <v>1</v>
      </c>
      <c r="E915">
        <v>5</v>
      </c>
      <c r="F915">
        <v>10800</v>
      </c>
      <c r="G915">
        <v>100</v>
      </c>
      <c r="H915" t="b">
        <v>0</v>
      </c>
      <c r="I915">
        <v>100</v>
      </c>
    </row>
    <row r="916" spans="1:9" x14ac:dyDescent="0.25">
      <c r="A916" t="s">
        <v>578</v>
      </c>
      <c r="B916" t="s">
        <v>388</v>
      </c>
      <c r="C916">
        <v>12500</v>
      </c>
      <c r="D916">
        <v>5</v>
      </c>
      <c r="E916">
        <v>6</v>
      </c>
      <c r="F916">
        <v>11800</v>
      </c>
      <c r="G916">
        <v>100</v>
      </c>
      <c r="H916" t="b">
        <v>0</v>
      </c>
      <c r="I916">
        <v>100</v>
      </c>
    </row>
    <row r="917" spans="1:9" x14ac:dyDescent="0.25">
      <c r="A917" t="s">
        <v>578</v>
      </c>
      <c r="B917" t="s">
        <v>389</v>
      </c>
      <c r="C917">
        <v>7500</v>
      </c>
      <c r="D917">
        <v>30</v>
      </c>
      <c r="E917">
        <v>6</v>
      </c>
      <c r="F917">
        <v>5200</v>
      </c>
      <c r="G917">
        <v>200</v>
      </c>
      <c r="H917" t="b">
        <v>0</v>
      </c>
      <c r="I917">
        <v>200</v>
      </c>
    </row>
    <row r="918" spans="1:9" x14ac:dyDescent="0.25">
      <c r="A918" t="s">
        <v>578</v>
      </c>
      <c r="B918" t="s">
        <v>390</v>
      </c>
      <c r="C918">
        <v>13000</v>
      </c>
      <c r="D918">
        <v>4</v>
      </c>
      <c r="E918">
        <v>6</v>
      </c>
      <c r="F918">
        <v>12400</v>
      </c>
      <c r="G918">
        <v>285</v>
      </c>
      <c r="H918" t="b">
        <v>0</v>
      </c>
      <c r="I918">
        <v>285</v>
      </c>
    </row>
    <row r="919" spans="1:9" x14ac:dyDescent="0.25">
      <c r="A919" t="s">
        <v>578</v>
      </c>
      <c r="B919" t="s">
        <v>391</v>
      </c>
      <c r="C919">
        <v>4400</v>
      </c>
      <c r="D919">
        <v>0</v>
      </c>
      <c r="E919">
        <v>6</v>
      </c>
      <c r="F919">
        <v>4400</v>
      </c>
      <c r="G919">
        <v>60</v>
      </c>
      <c r="H919" t="b">
        <v>0</v>
      </c>
      <c r="I919">
        <v>60</v>
      </c>
    </row>
    <row r="920" spans="1:9" x14ac:dyDescent="0.25">
      <c r="A920" t="s">
        <v>578</v>
      </c>
      <c r="B920" t="s">
        <v>392</v>
      </c>
      <c r="C920">
        <v>5000</v>
      </c>
      <c r="D920">
        <v>2</v>
      </c>
      <c r="E920">
        <v>5</v>
      </c>
      <c r="F920">
        <v>4900</v>
      </c>
      <c r="G920">
        <v>500</v>
      </c>
      <c r="H920" t="b">
        <v>0</v>
      </c>
      <c r="I920">
        <v>500</v>
      </c>
    </row>
    <row r="921" spans="1:9" x14ac:dyDescent="0.25">
      <c r="A921" t="s">
        <v>578</v>
      </c>
      <c r="B921" t="s">
        <v>167</v>
      </c>
      <c r="C921">
        <v>24500</v>
      </c>
      <c r="D921">
        <v>0</v>
      </c>
      <c r="E921">
        <v>6</v>
      </c>
      <c r="F921">
        <v>24500</v>
      </c>
      <c r="G921">
        <v>200</v>
      </c>
      <c r="H921" t="b">
        <v>0</v>
      </c>
      <c r="I921">
        <v>200</v>
      </c>
    </row>
    <row r="922" spans="1:9" x14ac:dyDescent="0.25">
      <c r="A922" t="s">
        <v>578</v>
      </c>
      <c r="B922" t="s">
        <v>393</v>
      </c>
      <c r="C922">
        <v>5000</v>
      </c>
      <c r="D922">
        <v>6</v>
      </c>
      <c r="E922">
        <v>4</v>
      </c>
      <c r="F922">
        <v>4700</v>
      </c>
      <c r="G922">
        <v>100</v>
      </c>
      <c r="H922" t="b">
        <v>0</v>
      </c>
      <c r="I922">
        <v>100</v>
      </c>
    </row>
    <row r="923" spans="1:9" x14ac:dyDescent="0.25">
      <c r="A923" t="s">
        <v>578</v>
      </c>
      <c r="B923" t="s">
        <v>394</v>
      </c>
      <c r="C923">
        <v>8000</v>
      </c>
      <c r="D923">
        <v>10</v>
      </c>
      <c r="E923">
        <v>6</v>
      </c>
      <c r="F923">
        <v>7200</v>
      </c>
      <c r="G923">
        <v>500</v>
      </c>
      <c r="H923" t="b">
        <v>0</v>
      </c>
      <c r="I923">
        <v>500</v>
      </c>
    </row>
    <row r="924" spans="1:9" x14ac:dyDescent="0.25">
      <c r="A924" t="s">
        <v>578</v>
      </c>
      <c r="B924" t="s">
        <v>395</v>
      </c>
      <c r="C924">
        <v>47500</v>
      </c>
      <c r="D924">
        <v>8</v>
      </c>
      <c r="E924">
        <v>2</v>
      </c>
      <c r="F924">
        <v>43700</v>
      </c>
      <c r="G924">
        <v>1000</v>
      </c>
      <c r="H924" t="b">
        <v>0</v>
      </c>
      <c r="I924">
        <v>750</v>
      </c>
    </row>
    <row r="925" spans="1:9" x14ac:dyDescent="0.25">
      <c r="A925" t="s">
        <v>578</v>
      </c>
      <c r="B925" t="s">
        <v>396</v>
      </c>
      <c r="C925">
        <v>15000</v>
      </c>
      <c r="D925">
        <v>14</v>
      </c>
      <c r="E925">
        <v>6</v>
      </c>
      <c r="F925">
        <v>12800</v>
      </c>
      <c r="G925">
        <v>500</v>
      </c>
      <c r="H925" t="b">
        <v>0</v>
      </c>
      <c r="I925">
        <v>500</v>
      </c>
    </row>
    <row r="926" spans="1:9" x14ac:dyDescent="0.25">
      <c r="A926" t="s">
        <v>578</v>
      </c>
      <c r="B926" t="s">
        <v>397</v>
      </c>
      <c r="C926">
        <v>6000</v>
      </c>
      <c r="D926">
        <v>5</v>
      </c>
      <c r="E926">
        <v>5</v>
      </c>
      <c r="F926">
        <v>5700</v>
      </c>
      <c r="G926">
        <v>200</v>
      </c>
      <c r="H926" t="b">
        <v>0</v>
      </c>
      <c r="I926">
        <v>200</v>
      </c>
    </row>
    <row r="927" spans="1:9" x14ac:dyDescent="0.25">
      <c r="A927" t="s">
        <v>578</v>
      </c>
      <c r="B927" t="s">
        <v>398</v>
      </c>
      <c r="C927">
        <v>28000</v>
      </c>
      <c r="D927">
        <v>7</v>
      </c>
      <c r="E927">
        <v>6</v>
      </c>
      <c r="F927">
        <v>26000</v>
      </c>
      <c r="G927">
        <v>100</v>
      </c>
      <c r="H927" t="b">
        <v>0</v>
      </c>
      <c r="I927">
        <v>100</v>
      </c>
    </row>
    <row r="928" spans="1:9" x14ac:dyDescent="0.25">
      <c r="A928" t="s">
        <v>578</v>
      </c>
      <c r="B928" t="s">
        <v>399</v>
      </c>
      <c r="C928">
        <v>21000</v>
      </c>
      <c r="D928">
        <v>0</v>
      </c>
      <c r="E928">
        <v>4</v>
      </c>
      <c r="F928">
        <v>21000</v>
      </c>
      <c r="G928">
        <v>250</v>
      </c>
      <c r="H928" t="b">
        <v>0</v>
      </c>
      <c r="I928">
        <v>250</v>
      </c>
    </row>
    <row r="929" spans="1:9" x14ac:dyDescent="0.25">
      <c r="A929" t="s">
        <v>578</v>
      </c>
      <c r="B929" t="s">
        <v>400</v>
      </c>
      <c r="C929">
        <v>25000</v>
      </c>
      <c r="D929">
        <v>0</v>
      </c>
      <c r="E929">
        <v>5</v>
      </c>
      <c r="F929">
        <v>25000</v>
      </c>
      <c r="G929">
        <v>500</v>
      </c>
      <c r="H929" t="b">
        <v>0</v>
      </c>
      <c r="I929">
        <v>500</v>
      </c>
    </row>
    <row r="930" spans="1:9" x14ac:dyDescent="0.25">
      <c r="A930" t="s">
        <v>578</v>
      </c>
      <c r="B930" t="s">
        <v>401</v>
      </c>
      <c r="C930">
        <v>8200</v>
      </c>
      <c r="D930">
        <v>10</v>
      </c>
      <c r="E930">
        <v>5</v>
      </c>
      <c r="F930">
        <v>7300</v>
      </c>
      <c r="G930">
        <v>100</v>
      </c>
      <c r="H930" t="b">
        <v>0</v>
      </c>
      <c r="I930">
        <v>100</v>
      </c>
    </row>
    <row r="931" spans="1:9" x14ac:dyDescent="0.25">
      <c r="A931" t="s">
        <v>578</v>
      </c>
      <c r="B931" t="s">
        <v>402</v>
      </c>
      <c r="C931">
        <v>7500</v>
      </c>
      <c r="D931">
        <v>30</v>
      </c>
      <c r="E931">
        <v>6</v>
      </c>
      <c r="F931">
        <v>5200</v>
      </c>
      <c r="G931">
        <v>200</v>
      </c>
      <c r="H931" t="b">
        <v>0</v>
      </c>
      <c r="I931">
        <v>200</v>
      </c>
    </row>
    <row r="932" spans="1:9" x14ac:dyDescent="0.25">
      <c r="A932" t="s">
        <v>578</v>
      </c>
      <c r="B932" t="s">
        <v>403</v>
      </c>
      <c r="C932">
        <v>27000</v>
      </c>
      <c r="D932">
        <v>10</v>
      </c>
      <c r="E932">
        <v>4</v>
      </c>
      <c r="F932">
        <v>24300</v>
      </c>
      <c r="G932">
        <v>225</v>
      </c>
      <c r="H932" t="b">
        <v>0</v>
      </c>
      <c r="I932">
        <v>225</v>
      </c>
    </row>
    <row r="933" spans="1:9" x14ac:dyDescent="0.25">
      <c r="A933" t="s">
        <v>578</v>
      </c>
      <c r="B933" t="s">
        <v>404</v>
      </c>
      <c r="C933">
        <v>4500</v>
      </c>
      <c r="D933">
        <v>2</v>
      </c>
      <c r="E933">
        <v>6</v>
      </c>
      <c r="F933">
        <v>4400</v>
      </c>
      <c r="G933">
        <v>90</v>
      </c>
      <c r="H933" t="b">
        <v>0</v>
      </c>
      <c r="I933">
        <v>90</v>
      </c>
    </row>
    <row r="934" spans="1:9" x14ac:dyDescent="0.25">
      <c r="A934" t="s">
        <v>578</v>
      </c>
      <c r="B934" t="s">
        <v>405</v>
      </c>
      <c r="C934">
        <v>13000</v>
      </c>
      <c r="D934">
        <v>10</v>
      </c>
      <c r="E934">
        <v>5</v>
      </c>
      <c r="F934">
        <v>11700</v>
      </c>
      <c r="G934">
        <v>100</v>
      </c>
      <c r="H934" t="b">
        <v>0</v>
      </c>
      <c r="I934">
        <v>100</v>
      </c>
    </row>
    <row r="935" spans="1:9" x14ac:dyDescent="0.25">
      <c r="A935" t="s">
        <v>578</v>
      </c>
      <c r="B935" t="s">
        <v>406</v>
      </c>
      <c r="C935">
        <v>38000</v>
      </c>
      <c r="D935">
        <v>2</v>
      </c>
      <c r="E935">
        <v>4</v>
      </c>
      <c r="F935">
        <v>37200</v>
      </c>
      <c r="G935">
        <v>1000</v>
      </c>
      <c r="H935" t="b">
        <v>0</v>
      </c>
      <c r="I935">
        <v>1</v>
      </c>
    </row>
    <row r="936" spans="1:9" x14ac:dyDescent="0.25">
      <c r="A936" t="s">
        <v>578</v>
      </c>
      <c r="B936" t="s">
        <v>407</v>
      </c>
      <c r="C936">
        <v>7500</v>
      </c>
      <c r="D936">
        <v>30</v>
      </c>
      <c r="E936">
        <v>5</v>
      </c>
      <c r="F936">
        <v>5200</v>
      </c>
      <c r="G936">
        <v>80</v>
      </c>
      <c r="H936" t="b">
        <v>0</v>
      </c>
      <c r="I936">
        <v>80</v>
      </c>
    </row>
    <row r="937" spans="1:9" x14ac:dyDescent="0.25">
      <c r="A937" t="s">
        <v>578</v>
      </c>
      <c r="B937" t="s">
        <v>408</v>
      </c>
      <c r="C937">
        <v>5000</v>
      </c>
      <c r="D937">
        <v>2</v>
      </c>
      <c r="E937">
        <v>6</v>
      </c>
      <c r="F937">
        <v>4900</v>
      </c>
      <c r="G937">
        <v>20</v>
      </c>
      <c r="H937" t="b">
        <v>0</v>
      </c>
      <c r="I937">
        <v>20</v>
      </c>
    </row>
    <row r="938" spans="1:9" x14ac:dyDescent="0.25">
      <c r="A938" t="s">
        <v>578</v>
      </c>
      <c r="B938" t="s">
        <v>409</v>
      </c>
      <c r="C938">
        <v>5000</v>
      </c>
      <c r="D938">
        <v>6</v>
      </c>
      <c r="E938">
        <v>6</v>
      </c>
      <c r="F938">
        <v>4700</v>
      </c>
      <c r="G938">
        <v>200</v>
      </c>
      <c r="H938" t="b">
        <v>0</v>
      </c>
      <c r="I938">
        <v>200</v>
      </c>
    </row>
    <row r="939" spans="1:9" x14ac:dyDescent="0.25">
      <c r="A939" t="s">
        <v>578</v>
      </c>
      <c r="B939" t="s">
        <v>410</v>
      </c>
      <c r="C939">
        <v>12000</v>
      </c>
      <c r="D939">
        <v>10</v>
      </c>
      <c r="E939">
        <v>5</v>
      </c>
      <c r="F939">
        <v>10800</v>
      </c>
      <c r="G939">
        <v>500</v>
      </c>
      <c r="H939" t="b">
        <v>0</v>
      </c>
      <c r="I939">
        <v>500</v>
      </c>
    </row>
    <row r="940" spans="1:9" x14ac:dyDescent="0.25">
      <c r="A940" t="s">
        <v>578</v>
      </c>
      <c r="B940" t="s">
        <v>411</v>
      </c>
      <c r="C940">
        <v>27600</v>
      </c>
      <c r="D940">
        <v>10</v>
      </c>
      <c r="E940">
        <v>6</v>
      </c>
      <c r="F940">
        <v>24800</v>
      </c>
      <c r="G940">
        <v>1500</v>
      </c>
      <c r="H940" t="b">
        <v>0</v>
      </c>
      <c r="I940">
        <v>1</v>
      </c>
    </row>
    <row r="941" spans="1:9" x14ac:dyDescent="0.25">
      <c r="A941" t="s">
        <v>578</v>
      </c>
      <c r="B941" t="s">
        <v>412</v>
      </c>
      <c r="C941">
        <v>14500</v>
      </c>
      <c r="D941">
        <v>15</v>
      </c>
      <c r="E941">
        <v>4</v>
      </c>
      <c r="F941">
        <v>12200</v>
      </c>
      <c r="G941">
        <v>500</v>
      </c>
      <c r="H941" t="b">
        <v>0</v>
      </c>
      <c r="I941">
        <v>500</v>
      </c>
    </row>
    <row r="942" spans="1:9" x14ac:dyDescent="0.25">
      <c r="A942" t="s">
        <v>578</v>
      </c>
      <c r="B942" t="s">
        <v>413</v>
      </c>
      <c r="C942">
        <v>4000</v>
      </c>
      <c r="D942">
        <v>2</v>
      </c>
      <c r="E942">
        <v>2</v>
      </c>
      <c r="F942">
        <v>3900</v>
      </c>
      <c r="G942">
        <v>100</v>
      </c>
      <c r="H942" t="b">
        <v>0</v>
      </c>
      <c r="I942">
        <v>100</v>
      </c>
    </row>
    <row r="943" spans="1:9" x14ac:dyDescent="0.25">
      <c r="A943" t="s">
        <v>578</v>
      </c>
      <c r="B943" t="s">
        <v>414</v>
      </c>
      <c r="C943">
        <v>9000</v>
      </c>
      <c r="D943">
        <v>10</v>
      </c>
      <c r="E943">
        <v>6</v>
      </c>
      <c r="F943">
        <v>8100</v>
      </c>
      <c r="G943">
        <v>500</v>
      </c>
      <c r="H943" t="b">
        <v>0</v>
      </c>
      <c r="I943">
        <v>500</v>
      </c>
    </row>
    <row r="944" spans="1:9" x14ac:dyDescent="0.25">
      <c r="A944" t="s">
        <v>578</v>
      </c>
      <c r="B944" t="s">
        <v>415</v>
      </c>
      <c r="C944">
        <v>10900</v>
      </c>
      <c r="D944">
        <v>17</v>
      </c>
      <c r="E944">
        <v>6</v>
      </c>
      <c r="F944">
        <v>9000</v>
      </c>
      <c r="G944">
        <v>45</v>
      </c>
      <c r="H944" t="b">
        <v>0</v>
      </c>
      <c r="I944">
        <v>45</v>
      </c>
    </row>
    <row r="945" spans="1:9" x14ac:dyDescent="0.25">
      <c r="A945" t="s">
        <v>578</v>
      </c>
      <c r="B945" t="s">
        <v>416</v>
      </c>
      <c r="C945">
        <v>10900</v>
      </c>
      <c r="D945">
        <v>20</v>
      </c>
      <c r="E945">
        <v>6</v>
      </c>
      <c r="F945">
        <v>8700</v>
      </c>
      <c r="G945">
        <v>80</v>
      </c>
      <c r="H945" t="b">
        <v>0</v>
      </c>
      <c r="I945">
        <v>80</v>
      </c>
    </row>
    <row r="946" spans="1:9" x14ac:dyDescent="0.25">
      <c r="A946" t="s">
        <v>578</v>
      </c>
      <c r="B946" t="s">
        <v>417</v>
      </c>
      <c r="C946">
        <v>13500</v>
      </c>
      <c r="D946">
        <v>7</v>
      </c>
      <c r="E946">
        <v>6</v>
      </c>
      <c r="F946">
        <v>12500</v>
      </c>
      <c r="G946">
        <v>500</v>
      </c>
      <c r="H946" t="b">
        <v>0</v>
      </c>
      <c r="I946">
        <v>500</v>
      </c>
    </row>
    <row r="947" spans="1:9" x14ac:dyDescent="0.25">
      <c r="A947" t="s">
        <v>578</v>
      </c>
      <c r="B947" t="s">
        <v>418</v>
      </c>
      <c r="C947">
        <v>31000</v>
      </c>
      <c r="D947">
        <v>10</v>
      </c>
      <c r="E947">
        <v>6</v>
      </c>
      <c r="F947">
        <v>27600</v>
      </c>
      <c r="G947">
        <v>520</v>
      </c>
      <c r="H947" t="b">
        <v>0</v>
      </c>
      <c r="I947">
        <v>520</v>
      </c>
    </row>
    <row r="948" spans="1:9" x14ac:dyDescent="0.25">
      <c r="A948" t="s">
        <v>578</v>
      </c>
      <c r="B948" t="s">
        <v>419</v>
      </c>
      <c r="C948">
        <v>34000</v>
      </c>
      <c r="D948">
        <v>20</v>
      </c>
      <c r="E948">
        <v>6</v>
      </c>
      <c r="F948">
        <v>27200</v>
      </c>
      <c r="G948">
        <v>200</v>
      </c>
      <c r="H948" t="b">
        <v>0</v>
      </c>
      <c r="I948">
        <v>200</v>
      </c>
    </row>
    <row r="949" spans="1:9" x14ac:dyDescent="0.25">
      <c r="A949" t="s">
        <v>578</v>
      </c>
      <c r="B949" t="s">
        <v>420</v>
      </c>
      <c r="C949">
        <v>20500</v>
      </c>
      <c r="D949">
        <v>0</v>
      </c>
      <c r="E949">
        <v>2</v>
      </c>
      <c r="F949">
        <v>20500</v>
      </c>
      <c r="G949">
        <v>50</v>
      </c>
      <c r="H949" t="b">
        <v>0</v>
      </c>
      <c r="I949">
        <v>50</v>
      </c>
    </row>
    <row r="950" spans="1:9" x14ac:dyDescent="0.25">
      <c r="A950" t="s">
        <v>578</v>
      </c>
      <c r="B950" t="s">
        <v>421</v>
      </c>
      <c r="C950">
        <v>29500</v>
      </c>
      <c r="D950">
        <v>9</v>
      </c>
      <c r="E950">
        <v>5</v>
      </c>
      <c r="F950">
        <v>26600</v>
      </c>
      <c r="G950">
        <v>160</v>
      </c>
      <c r="H950" t="b">
        <v>0</v>
      </c>
      <c r="I950">
        <v>160</v>
      </c>
    </row>
    <row r="951" spans="1:9" x14ac:dyDescent="0.25">
      <c r="A951" t="s">
        <v>578</v>
      </c>
      <c r="B951" t="s">
        <v>422</v>
      </c>
      <c r="C951">
        <v>16500</v>
      </c>
      <c r="D951">
        <v>5</v>
      </c>
      <c r="E951">
        <v>6</v>
      </c>
      <c r="F951">
        <v>15600</v>
      </c>
      <c r="G951">
        <v>500</v>
      </c>
      <c r="H951" t="b">
        <v>0</v>
      </c>
      <c r="I951">
        <v>500</v>
      </c>
    </row>
    <row r="952" spans="1:9" x14ac:dyDescent="0.25">
      <c r="A952" t="s">
        <v>578</v>
      </c>
      <c r="B952" t="s">
        <v>423</v>
      </c>
      <c r="C952">
        <v>6500</v>
      </c>
      <c r="D952">
        <v>6</v>
      </c>
      <c r="E952">
        <v>6</v>
      </c>
      <c r="F952">
        <v>6100</v>
      </c>
      <c r="G952">
        <v>180</v>
      </c>
      <c r="H952" t="b">
        <v>0</v>
      </c>
      <c r="I952">
        <v>180</v>
      </c>
    </row>
    <row r="953" spans="1:9" x14ac:dyDescent="0.25">
      <c r="A953" t="s">
        <v>578</v>
      </c>
      <c r="B953" t="s">
        <v>424</v>
      </c>
      <c r="C953">
        <v>33500</v>
      </c>
      <c r="D953">
        <v>29</v>
      </c>
      <c r="E953">
        <v>6</v>
      </c>
      <c r="F953">
        <v>23500</v>
      </c>
      <c r="G953">
        <v>200</v>
      </c>
      <c r="H953" t="b">
        <v>0</v>
      </c>
      <c r="I953">
        <v>200</v>
      </c>
    </row>
    <row r="954" spans="1:9" x14ac:dyDescent="0.25">
      <c r="A954" t="s">
        <v>578</v>
      </c>
      <c r="B954" t="s">
        <v>425</v>
      </c>
      <c r="C954">
        <v>8000</v>
      </c>
      <c r="D954">
        <v>0</v>
      </c>
      <c r="E954">
        <v>5</v>
      </c>
      <c r="F954">
        <v>8000</v>
      </c>
      <c r="G954">
        <v>100</v>
      </c>
      <c r="H954" t="b">
        <v>0</v>
      </c>
      <c r="I954">
        <v>100</v>
      </c>
    </row>
    <row r="955" spans="1:9" x14ac:dyDescent="0.25">
      <c r="A955" t="s">
        <v>578</v>
      </c>
      <c r="B955" t="s">
        <v>426</v>
      </c>
      <c r="C955">
        <v>11000</v>
      </c>
      <c r="D955">
        <v>5</v>
      </c>
      <c r="E955">
        <v>6</v>
      </c>
      <c r="F955">
        <v>10400</v>
      </c>
      <c r="G955">
        <v>400</v>
      </c>
      <c r="H955" t="b">
        <v>0</v>
      </c>
      <c r="I955">
        <v>400</v>
      </c>
    </row>
    <row r="956" spans="1:9" x14ac:dyDescent="0.25">
      <c r="A956" t="s">
        <v>578</v>
      </c>
      <c r="B956" t="s">
        <v>164</v>
      </c>
      <c r="C956">
        <v>14700</v>
      </c>
      <c r="D956">
        <v>10</v>
      </c>
      <c r="E956">
        <v>6</v>
      </c>
      <c r="F956">
        <v>13200</v>
      </c>
      <c r="G956">
        <v>200</v>
      </c>
      <c r="H956" t="b">
        <v>0</v>
      </c>
      <c r="I956">
        <v>200</v>
      </c>
    </row>
    <row r="957" spans="1:9" x14ac:dyDescent="0.25">
      <c r="A957" t="s">
        <v>578</v>
      </c>
      <c r="B957" t="s">
        <v>427</v>
      </c>
      <c r="C957">
        <v>9000</v>
      </c>
      <c r="D957">
        <v>4</v>
      </c>
      <c r="E957">
        <v>6</v>
      </c>
      <c r="F957">
        <v>8600</v>
      </c>
      <c r="G957">
        <v>200</v>
      </c>
      <c r="H957" t="b">
        <v>0</v>
      </c>
      <c r="I957">
        <v>200</v>
      </c>
    </row>
    <row r="958" spans="1:9" x14ac:dyDescent="0.25">
      <c r="A958" t="s">
        <v>578</v>
      </c>
      <c r="B958" t="s">
        <v>428</v>
      </c>
      <c r="C958">
        <v>6500</v>
      </c>
      <c r="D958">
        <v>10</v>
      </c>
      <c r="E958">
        <v>6</v>
      </c>
      <c r="F958">
        <v>5800</v>
      </c>
      <c r="G958">
        <v>100</v>
      </c>
      <c r="H958" t="b">
        <v>0</v>
      </c>
      <c r="I958">
        <v>100</v>
      </c>
    </row>
    <row r="959" spans="1:9" x14ac:dyDescent="0.25">
      <c r="A959" t="s">
        <v>578</v>
      </c>
      <c r="B959" t="s">
        <v>429</v>
      </c>
      <c r="C959">
        <v>7000</v>
      </c>
      <c r="D959">
        <v>10</v>
      </c>
      <c r="E959">
        <v>6</v>
      </c>
      <c r="F959">
        <v>6300</v>
      </c>
      <c r="G959">
        <v>500</v>
      </c>
      <c r="H959" t="b">
        <v>0</v>
      </c>
      <c r="I959">
        <v>500</v>
      </c>
    </row>
    <row r="960" spans="1:9" x14ac:dyDescent="0.25">
      <c r="A960" t="s">
        <v>578</v>
      </c>
      <c r="B960" t="s">
        <v>430</v>
      </c>
      <c r="C960">
        <v>13500</v>
      </c>
      <c r="D960">
        <v>7</v>
      </c>
      <c r="E960">
        <v>6</v>
      </c>
      <c r="F960">
        <v>12500</v>
      </c>
      <c r="G960">
        <v>1000</v>
      </c>
      <c r="H960" t="b">
        <v>0</v>
      </c>
      <c r="I960">
        <v>1</v>
      </c>
    </row>
    <row r="961" spans="1:9" x14ac:dyDescent="0.25">
      <c r="A961" t="s">
        <v>578</v>
      </c>
      <c r="B961" t="s">
        <v>431</v>
      </c>
      <c r="C961">
        <v>14000</v>
      </c>
      <c r="D961">
        <v>0</v>
      </c>
      <c r="E961">
        <v>5</v>
      </c>
      <c r="F961">
        <v>14000</v>
      </c>
      <c r="G961">
        <v>1000</v>
      </c>
      <c r="H961" t="b">
        <v>0</v>
      </c>
      <c r="I961">
        <v>1</v>
      </c>
    </row>
    <row r="962" spans="1:9" x14ac:dyDescent="0.25">
      <c r="A962" t="s">
        <v>578</v>
      </c>
      <c r="B962" t="s">
        <v>432</v>
      </c>
      <c r="C962">
        <v>4400</v>
      </c>
      <c r="D962">
        <v>0</v>
      </c>
      <c r="E962">
        <v>6</v>
      </c>
      <c r="F962">
        <v>4400</v>
      </c>
      <c r="G962">
        <v>60</v>
      </c>
      <c r="H962" t="b">
        <v>0</v>
      </c>
      <c r="I962">
        <v>60</v>
      </c>
    </row>
    <row r="963" spans="1:9" x14ac:dyDescent="0.25">
      <c r="A963" t="s">
        <v>578</v>
      </c>
      <c r="B963" t="s">
        <v>433</v>
      </c>
      <c r="C963">
        <v>20000</v>
      </c>
      <c r="D963">
        <v>11</v>
      </c>
      <c r="E963">
        <v>6</v>
      </c>
      <c r="F963">
        <v>17800</v>
      </c>
      <c r="G963">
        <v>264</v>
      </c>
      <c r="H963" t="b">
        <v>0</v>
      </c>
      <c r="I963">
        <v>264</v>
      </c>
    </row>
    <row r="964" spans="1:9" x14ac:dyDescent="0.25">
      <c r="A964" t="s">
        <v>578</v>
      </c>
      <c r="B964" t="s">
        <v>306</v>
      </c>
      <c r="C964">
        <v>6000</v>
      </c>
      <c r="D964">
        <v>10</v>
      </c>
      <c r="E964">
        <v>5</v>
      </c>
      <c r="F964">
        <v>5400</v>
      </c>
      <c r="G964">
        <v>108</v>
      </c>
      <c r="H964" t="b">
        <v>0</v>
      </c>
      <c r="I964">
        <v>108</v>
      </c>
    </row>
    <row r="965" spans="1:9" x14ac:dyDescent="0.25">
      <c r="A965" t="s">
        <v>578</v>
      </c>
      <c r="B965" t="s">
        <v>434</v>
      </c>
      <c r="C965">
        <v>10000</v>
      </c>
      <c r="D965">
        <v>0</v>
      </c>
      <c r="E965">
        <v>1</v>
      </c>
      <c r="F965">
        <v>10000</v>
      </c>
      <c r="G965">
        <v>50</v>
      </c>
      <c r="H965" t="b">
        <v>0</v>
      </c>
      <c r="I965">
        <v>50</v>
      </c>
    </row>
    <row r="966" spans="1:9" x14ac:dyDescent="0.25">
      <c r="A966" t="s">
        <v>578</v>
      </c>
      <c r="B966" t="s">
        <v>435</v>
      </c>
      <c r="C966">
        <v>9500</v>
      </c>
      <c r="D966">
        <v>6</v>
      </c>
      <c r="E966">
        <v>6</v>
      </c>
      <c r="F966">
        <v>8900</v>
      </c>
      <c r="G966">
        <v>150</v>
      </c>
      <c r="H966" t="b">
        <v>0</v>
      </c>
      <c r="I966">
        <v>150</v>
      </c>
    </row>
    <row r="967" spans="1:9" x14ac:dyDescent="0.25">
      <c r="A967" t="s">
        <v>578</v>
      </c>
      <c r="B967" t="s">
        <v>436</v>
      </c>
      <c r="C967">
        <v>7500</v>
      </c>
      <c r="D967">
        <v>30</v>
      </c>
      <c r="E967">
        <v>6</v>
      </c>
      <c r="F967">
        <v>5200</v>
      </c>
      <c r="G967">
        <v>80</v>
      </c>
      <c r="H967" t="b">
        <v>0</v>
      </c>
      <c r="I967">
        <v>80</v>
      </c>
    </row>
    <row r="968" spans="1:9" x14ac:dyDescent="0.25">
      <c r="A968" t="s">
        <v>578</v>
      </c>
      <c r="B968" t="s">
        <v>437</v>
      </c>
      <c r="C968">
        <v>19500</v>
      </c>
      <c r="D968">
        <v>9</v>
      </c>
      <c r="E968">
        <v>5</v>
      </c>
      <c r="F968">
        <v>17600</v>
      </c>
      <c r="G968">
        <v>500</v>
      </c>
      <c r="H968" t="b">
        <v>0</v>
      </c>
      <c r="I968">
        <v>500</v>
      </c>
    </row>
    <row r="969" spans="1:9" x14ac:dyDescent="0.25">
      <c r="A969" t="s">
        <v>578</v>
      </c>
      <c r="B969" t="s">
        <v>438</v>
      </c>
      <c r="C969">
        <v>4200</v>
      </c>
      <c r="D969">
        <v>0</v>
      </c>
      <c r="E969">
        <v>6</v>
      </c>
      <c r="F969">
        <v>4200</v>
      </c>
      <c r="G969">
        <v>60</v>
      </c>
      <c r="H969" t="b">
        <v>0</v>
      </c>
      <c r="I969">
        <v>60</v>
      </c>
    </row>
    <row r="970" spans="1:9" x14ac:dyDescent="0.25">
      <c r="A970" t="s">
        <v>578</v>
      </c>
      <c r="B970" t="s">
        <v>439</v>
      </c>
      <c r="C970">
        <v>11000</v>
      </c>
      <c r="D970">
        <v>30</v>
      </c>
      <c r="E970">
        <v>6</v>
      </c>
      <c r="F970">
        <v>7700</v>
      </c>
      <c r="G970">
        <v>285</v>
      </c>
      <c r="H970" t="b">
        <v>0</v>
      </c>
      <c r="I970">
        <v>285</v>
      </c>
    </row>
    <row r="971" spans="1:9" x14ac:dyDescent="0.25">
      <c r="A971" t="s">
        <v>578</v>
      </c>
      <c r="B971" t="s">
        <v>440</v>
      </c>
      <c r="C971">
        <v>7000</v>
      </c>
      <c r="D971">
        <v>10</v>
      </c>
      <c r="E971">
        <v>6</v>
      </c>
      <c r="F971">
        <v>6300</v>
      </c>
      <c r="G971">
        <v>500</v>
      </c>
      <c r="H971" t="b">
        <v>0</v>
      </c>
      <c r="I971">
        <v>500</v>
      </c>
    </row>
    <row r="972" spans="1:9" x14ac:dyDescent="0.25">
      <c r="A972" t="s">
        <v>578</v>
      </c>
      <c r="B972" t="s">
        <v>441</v>
      </c>
      <c r="C972">
        <v>7500</v>
      </c>
      <c r="D972">
        <v>16</v>
      </c>
      <c r="E972">
        <v>6</v>
      </c>
      <c r="F972">
        <v>6300</v>
      </c>
      <c r="G972">
        <v>100</v>
      </c>
      <c r="H972" t="b">
        <v>0</v>
      </c>
      <c r="I972">
        <v>100</v>
      </c>
    </row>
    <row r="973" spans="1:9" x14ac:dyDescent="0.25">
      <c r="A973" t="s">
        <v>578</v>
      </c>
      <c r="B973" t="s">
        <v>442</v>
      </c>
      <c r="C973">
        <v>8000</v>
      </c>
      <c r="D973">
        <v>6</v>
      </c>
      <c r="E973">
        <v>6</v>
      </c>
      <c r="F973">
        <v>7500</v>
      </c>
      <c r="G973">
        <v>500</v>
      </c>
      <c r="H973" t="b">
        <v>0</v>
      </c>
      <c r="I973">
        <v>500</v>
      </c>
    </row>
    <row r="974" spans="1:9" x14ac:dyDescent="0.25">
      <c r="A974" t="s">
        <v>578</v>
      </c>
      <c r="B974" t="s">
        <v>443</v>
      </c>
      <c r="C974">
        <v>10500</v>
      </c>
      <c r="D974">
        <v>7</v>
      </c>
      <c r="E974">
        <v>6</v>
      </c>
      <c r="F974">
        <v>9700</v>
      </c>
      <c r="G974">
        <v>500</v>
      </c>
      <c r="H974" t="b">
        <v>0</v>
      </c>
      <c r="I974">
        <v>500</v>
      </c>
    </row>
    <row r="975" spans="1:9" x14ac:dyDescent="0.25">
      <c r="A975" t="s">
        <v>578</v>
      </c>
      <c r="B975" t="s">
        <v>444</v>
      </c>
      <c r="C975">
        <v>10900</v>
      </c>
      <c r="D975">
        <v>10</v>
      </c>
      <c r="E975">
        <v>6</v>
      </c>
      <c r="F975">
        <v>9800</v>
      </c>
      <c r="G975">
        <v>35</v>
      </c>
      <c r="H975" t="b">
        <v>0</v>
      </c>
      <c r="I975">
        <v>35</v>
      </c>
    </row>
    <row r="976" spans="1:9" x14ac:dyDescent="0.25">
      <c r="A976" t="s">
        <v>578</v>
      </c>
      <c r="B976" t="s">
        <v>445</v>
      </c>
      <c r="C976">
        <v>11500</v>
      </c>
      <c r="D976">
        <v>0</v>
      </c>
      <c r="E976">
        <v>3</v>
      </c>
      <c r="F976">
        <v>11500</v>
      </c>
      <c r="G976">
        <v>200</v>
      </c>
      <c r="H976" t="b">
        <v>0</v>
      </c>
      <c r="I976">
        <v>200</v>
      </c>
    </row>
    <row r="977" spans="1:9" x14ac:dyDescent="0.25">
      <c r="A977" t="s">
        <v>578</v>
      </c>
      <c r="B977" t="s">
        <v>446</v>
      </c>
      <c r="C977">
        <v>39900</v>
      </c>
      <c r="D977">
        <v>25</v>
      </c>
      <c r="E977">
        <v>6</v>
      </c>
      <c r="F977">
        <v>29900</v>
      </c>
      <c r="G977">
        <v>200</v>
      </c>
      <c r="H977" t="b">
        <v>0</v>
      </c>
      <c r="I977">
        <v>200</v>
      </c>
    </row>
    <row r="978" spans="1:9" x14ac:dyDescent="0.25">
      <c r="A978" t="s">
        <v>578</v>
      </c>
      <c r="B978" t="s">
        <v>447</v>
      </c>
      <c r="C978">
        <v>12000</v>
      </c>
      <c r="D978">
        <v>10</v>
      </c>
      <c r="E978">
        <v>6</v>
      </c>
      <c r="F978">
        <v>10800</v>
      </c>
      <c r="G978">
        <v>500</v>
      </c>
      <c r="H978" t="b">
        <v>0</v>
      </c>
      <c r="I978">
        <v>500</v>
      </c>
    </row>
    <row r="979" spans="1:9" x14ac:dyDescent="0.25">
      <c r="A979" t="s">
        <v>578</v>
      </c>
      <c r="B979" t="s">
        <v>448</v>
      </c>
      <c r="C979">
        <v>9900</v>
      </c>
      <c r="D979">
        <v>0</v>
      </c>
      <c r="E979">
        <v>6</v>
      </c>
      <c r="F979">
        <v>9900</v>
      </c>
      <c r="G979">
        <v>75</v>
      </c>
      <c r="H979" t="b">
        <v>0</v>
      </c>
      <c r="I979">
        <v>75</v>
      </c>
    </row>
    <row r="980" spans="1:9" x14ac:dyDescent="0.25">
      <c r="A980" t="s">
        <v>578</v>
      </c>
      <c r="B980" t="s">
        <v>449</v>
      </c>
      <c r="C980">
        <v>6300</v>
      </c>
      <c r="D980">
        <v>0</v>
      </c>
      <c r="E980">
        <v>6</v>
      </c>
      <c r="F980">
        <v>6300</v>
      </c>
      <c r="G980">
        <v>200</v>
      </c>
      <c r="H980" t="b">
        <v>0</v>
      </c>
      <c r="I980">
        <v>200</v>
      </c>
    </row>
    <row r="981" spans="1:9" x14ac:dyDescent="0.25">
      <c r="A981" t="s">
        <v>578</v>
      </c>
      <c r="B981" t="s">
        <v>450</v>
      </c>
      <c r="C981">
        <v>20000</v>
      </c>
      <c r="D981">
        <v>11</v>
      </c>
      <c r="E981">
        <v>6</v>
      </c>
      <c r="F981">
        <v>17800</v>
      </c>
      <c r="G981">
        <v>180</v>
      </c>
      <c r="H981" t="b">
        <v>0</v>
      </c>
      <c r="I981">
        <v>180</v>
      </c>
    </row>
    <row r="982" spans="1:9" x14ac:dyDescent="0.25">
      <c r="A982" t="s">
        <v>578</v>
      </c>
      <c r="B982" t="s">
        <v>451</v>
      </c>
      <c r="C982">
        <v>5000</v>
      </c>
      <c r="D982">
        <v>2</v>
      </c>
      <c r="E982">
        <v>6</v>
      </c>
      <c r="F982">
        <v>4900</v>
      </c>
      <c r="G982">
        <v>20</v>
      </c>
      <c r="H982" t="b">
        <v>0</v>
      </c>
      <c r="I982">
        <v>20</v>
      </c>
    </row>
    <row r="983" spans="1:9" x14ac:dyDescent="0.25">
      <c r="A983" t="s">
        <v>578</v>
      </c>
      <c r="B983" t="s">
        <v>296</v>
      </c>
      <c r="C983">
        <v>5000</v>
      </c>
      <c r="D983">
        <v>2</v>
      </c>
      <c r="E983">
        <v>2</v>
      </c>
      <c r="F983">
        <v>4900</v>
      </c>
      <c r="G983">
        <v>200</v>
      </c>
      <c r="H983" t="b">
        <v>0</v>
      </c>
      <c r="I983">
        <v>200</v>
      </c>
    </row>
    <row r="984" spans="1:9" x14ac:dyDescent="0.25">
      <c r="A984" t="s">
        <v>578</v>
      </c>
      <c r="B984" t="s">
        <v>452</v>
      </c>
      <c r="C984">
        <v>29500</v>
      </c>
      <c r="D984">
        <v>9</v>
      </c>
      <c r="E984">
        <v>6</v>
      </c>
      <c r="F984">
        <v>26600</v>
      </c>
      <c r="G984">
        <v>250</v>
      </c>
      <c r="H984" t="b">
        <v>0</v>
      </c>
      <c r="I984">
        <v>250</v>
      </c>
    </row>
    <row r="985" spans="1:9" x14ac:dyDescent="0.25">
      <c r="A985" t="s">
        <v>578</v>
      </c>
      <c r="B985" t="s">
        <v>453</v>
      </c>
      <c r="C985">
        <v>15000</v>
      </c>
      <c r="D985">
        <v>0</v>
      </c>
      <c r="E985">
        <v>4</v>
      </c>
      <c r="F985">
        <v>15000</v>
      </c>
      <c r="G985">
        <v>400</v>
      </c>
      <c r="H985" t="b">
        <v>0</v>
      </c>
      <c r="I985">
        <v>400</v>
      </c>
    </row>
    <row r="986" spans="1:9" x14ac:dyDescent="0.25">
      <c r="A986" t="s">
        <v>578</v>
      </c>
      <c r="B986" t="s">
        <v>454</v>
      </c>
      <c r="C986">
        <v>13000</v>
      </c>
      <c r="D986">
        <v>10</v>
      </c>
      <c r="E986">
        <v>6</v>
      </c>
      <c r="F986">
        <v>11600</v>
      </c>
      <c r="G986">
        <v>500</v>
      </c>
      <c r="H986" t="b">
        <v>0</v>
      </c>
      <c r="I986">
        <v>500</v>
      </c>
    </row>
    <row r="987" spans="1:9" x14ac:dyDescent="0.25">
      <c r="A987" t="s">
        <v>578</v>
      </c>
      <c r="B987" t="s">
        <v>455</v>
      </c>
      <c r="C987">
        <v>43000</v>
      </c>
      <c r="D987">
        <v>10</v>
      </c>
      <c r="E987">
        <v>6</v>
      </c>
      <c r="F987">
        <v>38700</v>
      </c>
      <c r="G987">
        <v>5000</v>
      </c>
      <c r="H987" t="b">
        <v>0</v>
      </c>
      <c r="I987">
        <v>5</v>
      </c>
    </row>
    <row r="988" spans="1:9" x14ac:dyDescent="0.25">
      <c r="A988" t="s">
        <v>578</v>
      </c>
      <c r="B988" t="s">
        <v>456</v>
      </c>
      <c r="C988">
        <v>7000</v>
      </c>
      <c r="D988">
        <v>18</v>
      </c>
      <c r="E988">
        <v>6</v>
      </c>
      <c r="F988">
        <v>5700</v>
      </c>
      <c r="G988">
        <v>400</v>
      </c>
      <c r="H988" t="b">
        <v>0</v>
      </c>
      <c r="I988">
        <v>400</v>
      </c>
    </row>
    <row r="989" spans="1:9" x14ac:dyDescent="0.25">
      <c r="A989" t="s">
        <v>578</v>
      </c>
      <c r="B989" t="s">
        <v>457</v>
      </c>
      <c r="C989">
        <v>26500</v>
      </c>
      <c r="D989">
        <v>9</v>
      </c>
      <c r="E989">
        <v>6</v>
      </c>
      <c r="F989">
        <v>23900</v>
      </c>
      <c r="G989">
        <v>1000</v>
      </c>
      <c r="H989" t="b">
        <v>0</v>
      </c>
      <c r="I989">
        <v>1</v>
      </c>
    </row>
    <row r="990" spans="1:9" x14ac:dyDescent="0.25">
      <c r="A990" t="s">
        <v>578</v>
      </c>
      <c r="B990" t="s">
        <v>458</v>
      </c>
      <c r="C990">
        <v>54000</v>
      </c>
      <c r="D990">
        <v>20</v>
      </c>
      <c r="E990">
        <v>6</v>
      </c>
      <c r="F990">
        <v>43200</v>
      </c>
      <c r="G990">
        <v>150</v>
      </c>
      <c r="H990" t="b">
        <v>0</v>
      </c>
      <c r="I990">
        <v>150</v>
      </c>
    </row>
    <row r="991" spans="1:9" x14ac:dyDescent="0.25">
      <c r="A991" t="s">
        <v>578</v>
      </c>
      <c r="B991" t="s">
        <v>459</v>
      </c>
      <c r="C991">
        <v>6000</v>
      </c>
      <c r="D991">
        <v>10</v>
      </c>
      <c r="E991">
        <v>6</v>
      </c>
      <c r="F991">
        <v>5400</v>
      </c>
      <c r="G991">
        <v>250</v>
      </c>
      <c r="H991" t="b">
        <v>0</v>
      </c>
      <c r="I991">
        <v>250</v>
      </c>
    </row>
    <row r="992" spans="1:9" x14ac:dyDescent="0.25">
      <c r="A992" t="s">
        <v>578</v>
      </c>
      <c r="B992" t="s">
        <v>460</v>
      </c>
      <c r="C992">
        <v>34900</v>
      </c>
      <c r="D992">
        <v>20</v>
      </c>
      <c r="E992">
        <v>6</v>
      </c>
      <c r="F992">
        <v>27900</v>
      </c>
      <c r="G992">
        <v>200</v>
      </c>
      <c r="H992" t="b">
        <v>0</v>
      </c>
      <c r="I992">
        <v>200</v>
      </c>
    </row>
    <row r="993" spans="1:9" x14ac:dyDescent="0.25">
      <c r="A993" t="s">
        <v>578</v>
      </c>
      <c r="B993" t="s">
        <v>461</v>
      </c>
      <c r="C993">
        <v>16000</v>
      </c>
      <c r="D993">
        <v>6</v>
      </c>
      <c r="E993">
        <v>6</v>
      </c>
      <c r="F993">
        <v>15000</v>
      </c>
      <c r="G993">
        <v>900</v>
      </c>
      <c r="H993" t="b">
        <v>0</v>
      </c>
      <c r="I993">
        <v>900</v>
      </c>
    </row>
    <row r="994" spans="1:9" x14ac:dyDescent="0.25">
      <c r="A994" t="s">
        <v>578</v>
      </c>
      <c r="B994" t="s">
        <v>462</v>
      </c>
      <c r="C994">
        <v>9000</v>
      </c>
      <c r="D994">
        <v>6</v>
      </c>
      <c r="E994">
        <v>6</v>
      </c>
      <c r="F994">
        <v>8400</v>
      </c>
      <c r="G994">
        <v>500</v>
      </c>
      <c r="H994" t="b">
        <v>0</v>
      </c>
      <c r="I994">
        <v>500</v>
      </c>
    </row>
    <row r="995" spans="1:9" x14ac:dyDescent="0.25">
      <c r="A995" t="s">
        <v>578</v>
      </c>
      <c r="B995" t="s">
        <v>463</v>
      </c>
      <c r="C995">
        <v>11500</v>
      </c>
      <c r="D995">
        <v>0</v>
      </c>
      <c r="E995">
        <v>4</v>
      </c>
      <c r="F995">
        <v>11500</v>
      </c>
      <c r="G995">
        <v>200</v>
      </c>
      <c r="H995" t="b">
        <v>0</v>
      </c>
      <c r="I995">
        <v>200</v>
      </c>
    </row>
    <row r="996" spans="1:9" x14ac:dyDescent="0.25">
      <c r="A996" t="s">
        <v>578</v>
      </c>
      <c r="B996" t="s">
        <v>283</v>
      </c>
      <c r="C996">
        <v>17300</v>
      </c>
      <c r="D996">
        <v>6</v>
      </c>
      <c r="E996">
        <v>6</v>
      </c>
      <c r="F996">
        <v>16200</v>
      </c>
      <c r="G996">
        <v>500</v>
      </c>
      <c r="H996" t="b">
        <v>0</v>
      </c>
      <c r="I996">
        <v>500</v>
      </c>
    </row>
    <row r="997" spans="1:9" x14ac:dyDescent="0.25">
      <c r="A997" t="s">
        <v>578</v>
      </c>
      <c r="B997" t="s">
        <v>464</v>
      </c>
      <c r="C997">
        <v>7500</v>
      </c>
      <c r="D997">
        <v>30</v>
      </c>
      <c r="E997">
        <v>5</v>
      </c>
      <c r="F997">
        <v>5200</v>
      </c>
      <c r="G997">
        <v>80</v>
      </c>
      <c r="H997" t="b">
        <v>0</v>
      </c>
      <c r="I997">
        <v>80</v>
      </c>
    </row>
    <row r="998" spans="1:9" x14ac:dyDescent="0.25">
      <c r="A998" t="s">
        <v>578</v>
      </c>
      <c r="B998" t="s">
        <v>465</v>
      </c>
      <c r="C998">
        <v>10000</v>
      </c>
      <c r="D998">
        <v>0</v>
      </c>
      <c r="E998">
        <v>2</v>
      </c>
      <c r="F998">
        <v>10000</v>
      </c>
      <c r="G998">
        <v>950</v>
      </c>
      <c r="H998" t="b">
        <v>0</v>
      </c>
      <c r="I998">
        <v>950</v>
      </c>
    </row>
    <row r="999" spans="1:9" x14ac:dyDescent="0.25">
      <c r="A999" t="s">
        <v>578</v>
      </c>
      <c r="B999" t="s">
        <v>466</v>
      </c>
      <c r="C999">
        <v>17000</v>
      </c>
      <c r="D999">
        <v>6</v>
      </c>
      <c r="E999">
        <v>6</v>
      </c>
      <c r="F999">
        <v>15900</v>
      </c>
      <c r="G999">
        <v>500</v>
      </c>
      <c r="H999" t="b">
        <v>0</v>
      </c>
      <c r="I999">
        <v>500</v>
      </c>
    </row>
    <row r="1000" spans="1:9" x14ac:dyDescent="0.25">
      <c r="A1000" t="s">
        <v>578</v>
      </c>
      <c r="B1000" t="s">
        <v>467</v>
      </c>
      <c r="C1000">
        <v>19500</v>
      </c>
      <c r="D1000">
        <v>9</v>
      </c>
      <c r="E1000">
        <v>6</v>
      </c>
      <c r="F1000">
        <v>17600</v>
      </c>
      <c r="G1000">
        <v>500</v>
      </c>
      <c r="H1000" t="b">
        <v>0</v>
      </c>
      <c r="I1000">
        <v>500</v>
      </c>
    </row>
    <row r="1001" spans="1:9" x14ac:dyDescent="0.25">
      <c r="A1001" t="s">
        <v>578</v>
      </c>
      <c r="B1001" t="s">
        <v>365</v>
      </c>
      <c r="C1001">
        <v>19900</v>
      </c>
      <c r="D1001">
        <v>0</v>
      </c>
      <c r="E1001">
        <v>2</v>
      </c>
      <c r="F1001">
        <v>19900</v>
      </c>
      <c r="G1001">
        <v>240</v>
      </c>
      <c r="H1001" t="b">
        <v>0</v>
      </c>
      <c r="I1001">
        <v>240</v>
      </c>
    </row>
    <row r="1002" spans="1:9" x14ac:dyDescent="0.25">
      <c r="A1002" t="s">
        <v>578</v>
      </c>
      <c r="B1002" t="s">
        <v>468</v>
      </c>
      <c r="C1002">
        <v>9900</v>
      </c>
      <c r="D1002">
        <v>0</v>
      </c>
      <c r="E1002">
        <v>6</v>
      </c>
      <c r="F1002">
        <v>9900</v>
      </c>
      <c r="G1002">
        <v>14</v>
      </c>
      <c r="H1002" t="b">
        <v>0</v>
      </c>
      <c r="I1002">
        <v>14</v>
      </c>
    </row>
    <row r="1003" spans="1:9" x14ac:dyDescent="0.25">
      <c r="A1003" t="s">
        <v>578</v>
      </c>
      <c r="B1003" t="s">
        <v>469</v>
      </c>
      <c r="C1003">
        <v>8000</v>
      </c>
      <c r="D1003">
        <v>10</v>
      </c>
      <c r="E1003">
        <v>6</v>
      </c>
      <c r="F1003">
        <v>7200</v>
      </c>
      <c r="G1003">
        <v>500</v>
      </c>
      <c r="H1003" t="b">
        <v>0</v>
      </c>
      <c r="I1003">
        <v>500</v>
      </c>
    </row>
    <row r="1004" spans="1:9" x14ac:dyDescent="0.25">
      <c r="A1004" t="s">
        <v>578</v>
      </c>
      <c r="B1004" t="s">
        <v>470</v>
      </c>
      <c r="C1004">
        <v>5500</v>
      </c>
      <c r="D1004">
        <v>0</v>
      </c>
      <c r="E1004">
        <v>4</v>
      </c>
      <c r="F1004">
        <v>5500</v>
      </c>
      <c r="G1004">
        <v>80</v>
      </c>
      <c r="H1004" t="b">
        <v>0</v>
      </c>
      <c r="I1004">
        <v>80</v>
      </c>
    </row>
    <row r="1005" spans="1:9" x14ac:dyDescent="0.25">
      <c r="A1005" t="s">
        <v>578</v>
      </c>
      <c r="B1005" t="s">
        <v>471</v>
      </c>
      <c r="C1005">
        <v>17000</v>
      </c>
      <c r="D1005">
        <v>0</v>
      </c>
      <c r="E1005">
        <v>5</v>
      </c>
      <c r="F1005">
        <v>17000</v>
      </c>
      <c r="G1005">
        <v>500</v>
      </c>
      <c r="H1005" t="b">
        <v>0</v>
      </c>
      <c r="I1005">
        <v>500</v>
      </c>
    </row>
    <row r="1006" spans="1:9" x14ac:dyDescent="0.25">
      <c r="A1006" t="s">
        <v>578</v>
      </c>
      <c r="B1006" t="s">
        <v>472</v>
      </c>
      <c r="C1006">
        <v>22000</v>
      </c>
      <c r="D1006">
        <v>50</v>
      </c>
      <c r="E1006">
        <v>6</v>
      </c>
      <c r="F1006">
        <v>11000</v>
      </c>
      <c r="G1006">
        <v>200</v>
      </c>
      <c r="H1006" t="b">
        <v>0</v>
      </c>
      <c r="I1006">
        <v>200</v>
      </c>
    </row>
    <row r="1007" spans="1:9" x14ac:dyDescent="0.25">
      <c r="A1007" t="s">
        <v>578</v>
      </c>
      <c r="B1007" t="s">
        <v>473</v>
      </c>
      <c r="C1007">
        <v>39900</v>
      </c>
      <c r="D1007">
        <v>0</v>
      </c>
      <c r="E1007">
        <v>6</v>
      </c>
      <c r="F1007">
        <v>39900</v>
      </c>
      <c r="G1007">
        <v>1000</v>
      </c>
      <c r="H1007" t="b">
        <v>0</v>
      </c>
      <c r="I1007">
        <v>1</v>
      </c>
    </row>
    <row r="1008" spans="1:9" x14ac:dyDescent="0.25">
      <c r="A1008" t="s">
        <v>578</v>
      </c>
      <c r="B1008" t="s">
        <v>474</v>
      </c>
      <c r="C1008">
        <v>6600</v>
      </c>
      <c r="D1008">
        <v>0</v>
      </c>
      <c r="E1008">
        <v>6</v>
      </c>
      <c r="F1008">
        <v>6600</v>
      </c>
      <c r="G1008">
        <v>50</v>
      </c>
      <c r="H1008" t="b">
        <v>0</v>
      </c>
      <c r="I1008">
        <v>50</v>
      </c>
    </row>
    <row r="1009" spans="1:9" x14ac:dyDescent="0.25">
      <c r="A1009" t="s">
        <v>578</v>
      </c>
      <c r="B1009" t="s">
        <v>475</v>
      </c>
      <c r="C1009">
        <v>9900</v>
      </c>
      <c r="D1009">
        <v>0</v>
      </c>
      <c r="E1009">
        <v>6</v>
      </c>
      <c r="F1009">
        <v>9900</v>
      </c>
      <c r="G1009">
        <v>100</v>
      </c>
      <c r="H1009" t="b">
        <v>0</v>
      </c>
      <c r="I1009">
        <v>100</v>
      </c>
    </row>
    <row r="1010" spans="1:9" x14ac:dyDescent="0.25">
      <c r="A1010" t="s">
        <v>578</v>
      </c>
      <c r="B1010" t="s">
        <v>476</v>
      </c>
      <c r="C1010">
        <v>4000</v>
      </c>
      <c r="D1010">
        <v>2</v>
      </c>
      <c r="E1010">
        <v>6</v>
      </c>
      <c r="F1010">
        <v>3900</v>
      </c>
      <c r="G1010">
        <v>100</v>
      </c>
      <c r="H1010" t="b">
        <v>0</v>
      </c>
      <c r="I1010">
        <v>100</v>
      </c>
    </row>
    <row r="1011" spans="1:9" x14ac:dyDescent="0.25">
      <c r="A1011" t="s">
        <v>578</v>
      </c>
      <c r="B1011" t="s">
        <v>477</v>
      </c>
      <c r="C1011">
        <v>17000</v>
      </c>
      <c r="D1011">
        <v>6</v>
      </c>
      <c r="E1011">
        <v>6</v>
      </c>
      <c r="F1011">
        <v>15900</v>
      </c>
      <c r="G1011">
        <v>270</v>
      </c>
      <c r="H1011" t="b">
        <v>0</v>
      </c>
      <c r="I1011">
        <v>270</v>
      </c>
    </row>
    <row r="1012" spans="1:9" x14ac:dyDescent="0.25">
      <c r="A1012" t="s">
        <v>578</v>
      </c>
      <c r="B1012" t="s">
        <v>478</v>
      </c>
      <c r="C1012">
        <v>2500</v>
      </c>
      <c r="D1012">
        <v>0</v>
      </c>
      <c r="E1012">
        <v>1</v>
      </c>
      <c r="F1012">
        <v>2500</v>
      </c>
      <c r="G1012">
        <v>77</v>
      </c>
      <c r="H1012" t="b">
        <v>0</v>
      </c>
      <c r="I1012">
        <v>77</v>
      </c>
    </row>
    <row r="1013" spans="1:9" x14ac:dyDescent="0.25">
      <c r="A1013" t="s">
        <v>578</v>
      </c>
      <c r="B1013" t="s">
        <v>479</v>
      </c>
      <c r="C1013">
        <v>11000</v>
      </c>
      <c r="D1013">
        <v>6</v>
      </c>
      <c r="E1013">
        <v>6</v>
      </c>
      <c r="F1013">
        <v>10300</v>
      </c>
      <c r="G1013">
        <v>500</v>
      </c>
      <c r="H1013" t="b">
        <v>0</v>
      </c>
      <c r="I1013">
        <v>500</v>
      </c>
    </row>
    <row r="1014" spans="1:9" x14ac:dyDescent="0.25">
      <c r="A1014" t="s">
        <v>578</v>
      </c>
      <c r="B1014" t="s">
        <v>388</v>
      </c>
      <c r="C1014">
        <v>27000</v>
      </c>
      <c r="D1014">
        <v>7</v>
      </c>
      <c r="E1014">
        <v>6</v>
      </c>
      <c r="F1014">
        <v>25100</v>
      </c>
      <c r="G1014">
        <v>50</v>
      </c>
      <c r="H1014" t="b">
        <v>0</v>
      </c>
      <c r="I1014">
        <v>50</v>
      </c>
    </row>
    <row r="1015" spans="1:9" x14ac:dyDescent="0.25">
      <c r="A1015" t="s">
        <v>578</v>
      </c>
      <c r="B1015" t="s">
        <v>480</v>
      </c>
      <c r="C1015">
        <v>29500</v>
      </c>
      <c r="D1015">
        <v>0</v>
      </c>
      <c r="E1015">
        <v>4</v>
      </c>
      <c r="F1015">
        <v>29500</v>
      </c>
      <c r="G1015">
        <v>500</v>
      </c>
      <c r="H1015" t="b">
        <v>0</v>
      </c>
      <c r="I1015">
        <v>500</v>
      </c>
    </row>
    <row r="1016" spans="1:9" x14ac:dyDescent="0.25">
      <c r="A1016" t="s">
        <v>578</v>
      </c>
      <c r="B1016" t="s">
        <v>481</v>
      </c>
      <c r="C1016">
        <v>25000</v>
      </c>
      <c r="D1016">
        <v>0</v>
      </c>
      <c r="E1016">
        <v>5</v>
      </c>
      <c r="F1016">
        <v>25000</v>
      </c>
      <c r="G1016">
        <v>400</v>
      </c>
      <c r="H1016" t="b">
        <v>0</v>
      </c>
      <c r="I1016">
        <v>400</v>
      </c>
    </row>
    <row r="1017" spans="1:9" x14ac:dyDescent="0.25">
      <c r="A1017" t="s">
        <v>578</v>
      </c>
      <c r="B1017" t="s">
        <v>482</v>
      </c>
      <c r="C1017">
        <v>49000</v>
      </c>
      <c r="D1017">
        <v>11</v>
      </c>
      <c r="E1017">
        <v>6</v>
      </c>
      <c r="F1017">
        <v>43600</v>
      </c>
      <c r="G1017">
        <v>2000</v>
      </c>
      <c r="H1017" t="b">
        <v>0</v>
      </c>
      <c r="I1017">
        <v>2</v>
      </c>
    </row>
    <row r="1018" spans="1:9" x14ac:dyDescent="0.25">
      <c r="A1018" t="s">
        <v>578</v>
      </c>
      <c r="B1018" t="s">
        <v>483</v>
      </c>
      <c r="C1018">
        <v>14000</v>
      </c>
      <c r="D1018">
        <v>0</v>
      </c>
      <c r="E1018">
        <v>6</v>
      </c>
      <c r="F1018">
        <v>14000</v>
      </c>
      <c r="G1018">
        <v>500</v>
      </c>
      <c r="H1018" t="b">
        <v>0</v>
      </c>
      <c r="I1018">
        <v>500</v>
      </c>
    </row>
    <row r="1019" spans="1:9" x14ac:dyDescent="0.25">
      <c r="A1019" t="s">
        <v>578</v>
      </c>
      <c r="B1019" t="s">
        <v>288</v>
      </c>
      <c r="C1019">
        <v>18500</v>
      </c>
      <c r="D1019">
        <v>5</v>
      </c>
      <c r="E1019">
        <v>3</v>
      </c>
      <c r="F1019">
        <v>17500</v>
      </c>
      <c r="G1019">
        <v>300</v>
      </c>
      <c r="H1019" t="b">
        <v>0</v>
      </c>
      <c r="I1019">
        <v>300</v>
      </c>
    </row>
    <row r="1020" spans="1:9" x14ac:dyDescent="0.25">
      <c r="A1020" t="s">
        <v>578</v>
      </c>
      <c r="B1020" t="s">
        <v>484</v>
      </c>
      <c r="C1020">
        <v>25000</v>
      </c>
      <c r="D1020">
        <v>14</v>
      </c>
      <c r="E1020">
        <v>6</v>
      </c>
      <c r="F1020">
        <v>21300</v>
      </c>
      <c r="G1020">
        <v>410</v>
      </c>
      <c r="H1020" t="b">
        <v>0</v>
      </c>
      <c r="I1020">
        <v>410</v>
      </c>
    </row>
    <row r="1021" spans="1:9" x14ac:dyDescent="0.25">
      <c r="A1021" t="s">
        <v>578</v>
      </c>
      <c r="B1021" t="s">
        <v>485</v>
      </c>
      <c r="C1021">
        <v>17500</v>
      </c>
      <c r="D1021">
        <v>10</v>
      </c>
      <c r="E1021">
        <v>6</v>
      </c>
      <c r="F1021">
        <v>15600</v>
      </c>
      <c r="G1021">
        <v>225</v>
      </c>
      <c r="H1021" t="b">
        <v>0</v>
      </c>
      <c r="I1021">
        <v>225</v>
      </c>
    </row>
    <row r="1022" spans="1:9" x14ac:dyDescent="0.25">
      <c r="A1022" t="s">
        <v>578</v>
      </c>
      <c r="B1022" t="s">
        <v>486</v>
      </c>
      <c r="C1022">
        <v>20000</v>
      </c>
      <c r="D1022">
        <v>0</v>
      </c>
      <c r="E1022">
        <v>6</v>
      </c>
      <c r="F1022">
        <v>20000</v>
      </c>
      <c r="G1022">
        <v>450</v>
      </c>
      <c r="H1022" t="b">
        <v>0</v>
      </c>
      <c r="I1022">
        <v>450</v>
      </c>
    </row>
    <row r="1023" spans="1:9" x14ac:dyDescent="0.25">
      <c r="A1023" t="s">
        <v>578</v>
      </c>
      <c r="B1023" t="s">
        <v>487</v>
      </c>
      <c r="C1023">
        <v>8000</v>
      </c>
      <c r="D1023">
        <v>0</v>
      </c>
      <c r="E1023">
        <v>6</v>
      </c>
      <c r="F1023">
        <v>8000</v>
      </c>
      <c r="G1023">
        <v>100</v>
      </c>
      <c r="H1023" t="b">
        <v>0</v>
      </c>
      <c r="I1023">
        <v>100</v>
      </c>
    </row>
    <row r="1024" spans="1:9" x14ac:dyDescent="0.25">
      <c r="A1024" t="s">
        <v>578</v>
      </c>
      <c r="B1024" t="s">
        <v>488</v>
      </c>
      <c r="C1024">
        <v>6600</v>
      </c>
      <c r="D1024">
        <v>0</v>
      </c>
      <c r="E1024">
        <v>6</v>
      </c>
      <c r="F1024">
        <v>6600</v>
      </c>
      <c r="G1024">
        <v>50</v>
      </c>
      <c r="H1024" t="b">
        <v>0</v>
      </c>
      <c r="I1024">
        <v>50</v>
      </c>
    </row>
    <row r="1025" spans="1:9" x14ac:dyDescent="0.25">
      <c r="A1025" t="s">
        <v>578</v>
      </c>
      <c r="B1025" t="s">
        <v>489</v>
      </c>
      <c r="C1025">
        <v>13500</v>
      </c>
      <c r="D1025">
        <v>0</v>
      </c>
      <c r="E1025">
        <v>6</v>
      </c>
      <c r="F1025">
        <v>13500</v>
      </c>
      <c r="G1025">
        <v>500</v>
      </c>
      <c r="H1025" t="b">
        <v>0</v>
      </c>
      <c r="I1025">
        <v>500</v>
      </c>
    </row>
    <row r="1026" spans="1:9" x14ac:dyDescent="0.25">
      <c r="A1026" t="s">
        <v>578</v>
      </c>
      <c r="B1026" t="s">
        <v>365</v>
      </c>
      <c r="C1026">
        <v>19900</v>
      </c>
      <c r="D1026">
        <v>10</v>
      </c>
      <c r="E1026">
        <v>6</v>
      </c>
      <c r="F1026">
        <v>17900</v>
      </c>
      <c r="G1026">
        <v>240</v>
      </c>
      <c r="H1026" t="b">
        <v>0</v>
      </c>
      <c r="I1026">
        <v>240</v>
      </c>
    </row>
    <row r="1027" spans="1:9" x14ac:dyDescent="0.25">
      <c r="A1027" t="s">
        <v>578</v>
      </c>
      <c r="B1027" t="s">
        <v>224</v>
      </c>
      <c r="C1027">
        <v>105000</v>
      </c>
      <c r="D1027">
        <v>0</v>
      </c>
      <c r="E1027">
        <v>2</v>
      </c>
      <c r="F1027">
        <v>105000</v>
      </c>
      <c r="G1027">
        <v>5000</v>
      </c>
      <c r="H1027" t="b">
        <v>0</v>
      </c>
      <c r="I1027">
        <v>5</v>
      </c>
    </row>
    <row r="1028" spans="1:9" x14ac:dyDescent="0.25">
      <c r="A1028" t="s">
        <v>578</v>
      </c>
      <c r="B1028" t="s">
        <v>490</v>
      </c>
      <c r="C1028">
        <v>47500</v>
      </c>
      <c r="D1028">
        <v>10</v>
      </c>
      <c r="E1028">
        <v>6</v>
      </c>
      <c r="F1028">
        <v>42300</v>
      </c>
      <c r="G1028">
        <v>5000</v>
      </c>
      <c r="H1028" t="b">
        <v>0</v>
      </c>
      <c r="I1028">
        <v>5</v>
      </c>
    </row>
    <row r="1029" spans="1:9" x14ac:dyDescent="0.25">
      <c r="A1029" t="s">
        <v>578</v>
      </c>
      <c r="B1029" t="s">
        <v>491</v>
      </c>
      <c r="C1029">
        <v>13000</v>
      </c>
      <c r="D1029">
        <v>7</v>
      </c>
      <c r="E1029">
        <v>6</v>
      </c>
      <c r="F1029">
        <v>12000</v>
      </c>
      <c r="G1029">
        <v>500</v>
      </c>
      <c r="H1029" t="b">
        <v>0</v>
      </c>
      <c r="I1029">
        <v>500</v>
      </c>
    </row>
    <row r="1030" spans="1:9" x14ac:dyDescent="0.25">
      <c r="A1030" t="s">
        <v>578</v>
      </c>
      <c r="B1030" t="s">
        <v>492</v>
      </c>
      <c r="C1030">
        <v>7000</v>
      </c>
      <c r="D1030">
        <v>0</v>
      </c>
      <c r="E1030">
        <v>6</v>
      </c>
      <c r="F1030">
        <v>7000</v>
      </c>
      <c r="G1030">
        <v>100</v>
      </c>
      <c r="H1030" t="b">
        <v>0</v>
      </c>
      <c r="I1030">
        <v>100</v>
      </c>
    </row>
    <row r="1031" spans="1:9" x14ac:dyDescent="0.25">
      <c r="A1031" t="s">
        <v>578</v>
      </c>
      <c r="B1031" t="s">
        <v>493</v>
      </c>
      <c r="C1031">
        <v>10000</v>
      </c>
      <c r="D1031">
        <v>11</v>
      </c>
      <c r="E1031">
        <v>6</v>
      </c>
      <c r="F1031">
        <v>8900</v>
      </c>
      <c r="G1031">
        <v>500</v>
      </c>
      <c r="H1031" t="b">
        <v>0</v>
      </c>
      <c r="I1031">
        <v>500</v>
      </c>
    </row>
    <row r="1032" spans="1:9" x14ac:dyDescent="0.25">
      <c r="A1032" t="s">
        <v>578</v>
      </c>
      <c r="B1032" t="s">
        <v>494</v>
      </c>
      <c r="C1032">
        <v>29500</v>
      </c>
      <c r="D1032">
        <v>0</v>
      </c>
      <c r="E1032">
        <v>6</v>
      </c>
      <c r="F1032">
        <v>29500</v>
      </c>
      <c r="G1032">
        <v>475</v>
      </c>
      <c r="H1032" t="b">
        <v>0</v>
      </c>
      <c r="I1032">
        <v>475</v>
      </c>
    </row>
    <row r="1033" spans="1:9" x14ac:dyDescent="0.25">
      <c r="A1033" t="s">
        <v>578</v>
      </c>
      <c r="B1033" t="s">
        <v>495</v>
      </c>
      <c r="C1033">
        <v>260000</v>
      </c>
      <c r="D1033">
        <v>46</v>
      </c>
      <c r="E1033">
        <v>6</v>
      </c>
      <c r="F1033">
        <v>139900</v>
      </c>
      <c r="G1033">
        <v>2000</v>
      </c>
      <c r="H1033" t="b">
        <v>0</v>
      </c>
      <c r="I1033">
        <v>2</v>
      </c>
    </row>
    <row r="1034" spans="1:9" x14ac:dyDescent="0.25">
      <c r="A1034" t="s">
        <v>578</v>
      </c>
      <c r="B1034" t="s">
        <v>496</v>
      </c>
      <c r="C1034">
        <v>6000</v>
      </c>
      <c r="D1034">
        <v>0</v>
      </c>
      <c r="E1034">
        <v>6</v>
      </c>
      <c r="F1034">
        <v>6000</v>
      </c>
      <c r="G1034">
        <v>20</v>
      </c>
      <c r="H1034" t="b">
        <v>0</v>
      </c>
      <c r="I1034">
        <v>20</v>
      </c>
    </row>
    <row r="1035" spans="1:9" x14ac:dyDescent="0.25">
      <c r="A1035" t="s">
        <v>578</v>
      </c>
      <c r="B1035" t="s">
        <v>497</v>
      </c>
      <c r="C1035">
        <v>9500</v>
      </c>
      <c r="D1035">
        <v>0</v>
      </c>
      <c r="E1035">
        <v>6</v>
      </c>
      <c r="F1035">
        <v>9500</v>
      </c>
      <c r="G1035">
        <v>100</v>
      </c>
      <c r="H1035" t="b">
        <v>0</v>
      </c>
      <c r="I1035">
        <v>100</v>
      </c>
    </row>
    <row r="1036" spans="1:9" x14ac:dyDescent="0.25">
      <c r="A1036" t="s">
        <v>578</v>
      </c>
      <c r="B1036" t="s">
        <v>498</v>
      </c>
      <c r="C1036">
        <v>70000</v>
      </c>
      <c r="D1036">
        <v>10</v>
      </c>
      <c r="E1036">
        <v>3</v>
      </c>
      <c r="F1036">
        <v>63000</v>
      </c>
      <c r="G1036">
        <v>5000</v>
      </c>
      <c r="H1036" t="b">
        <v>0</v>
      </c>
      <c r="I1036">
        <v>5</v>
      </c>
    </row>
    <row r="1037" spans="1:9" x14ac:dyDescent="0.25">
      <c r="A1037" t="s">
        <v>578</v>
      </c>
      <c r="B1037" t="s">
        <v>499</v>
      </c>
      <c r="C1037">
        <v>5000</v>
      </c>
      <c r="D1037">
        <v>0</v>
      </c>
      <c r="E1037">
        <v>6</v>
      </c>
      <c r="F1037">
        <v>5000</v>
      </c>
      <c r="G1037">
        <v>20</v>
      </c>
      <c r="H1037" t="b">
        <v>0</v>
      </c>
      <c r="I1037">
        <v>20</v>
      </c>
    </row>
    <row r="1038" spans="1:9" x14ac:dyDescent="0.25">
      <c r="A1038" t="s">
        <v>578</v>
      </c>
      <c r="B1038" t="s">
        <v>500</v>
      </c>
      <c r="C1038">
        <v>20000</v>
      </c>
      <c r="D1038">
        <v>0</v>
      </c>
      <c r="E1038">
        <v>1</v>
      </c>
      <c r="F1038">
        <v>20000</v>
      </c>
      <c r="G1038">
        <v>500</v>
      </c>
      <c r="H1038" t="b">
        <v>0</v>
      </c>
      <c r="I1038">
        <v>500</v>
      </c>
    </row>
    <row r="1039" spans="1:9" x14ac:dyDescent="0.25">
      <c r="A1039" t="s">
        <v>578</v>
      </c>
      <c r="B1039" t="s">
        <v>501</v>
      </c>
      <c r="C1039">
        <v>9900</v>
      </c>
      <c r="D1039">
        <v>0</v>
      </c>
      <c r="E1039">
        <v>6</v>
      </c>
      <c r="F1039">
        <v>9900</v>
      </c>
      <c r="G1039">
        <v>30</v>
      </c>
      <c r="H1039" t="b">
        <v>0</v>
      </c>
      <c r="I1039">
        <v>30</v>
      </c>
    </row>
    <row r="1040" spans="1:9" x14ac:dyDescent="0.25">
      <c r="A1040" t="s">
        <v>578</v>
      </c>
      <c r="B1040" t="s">
        <v>502</v>
      </c>
      <c r="C1040">
        <v>7000</v>
      </c>
      <c r="D1040">
        <v>0</v>
      </c>
      <c r="E1040">
        <v>6</v>
      </c>
      <c r="F1040">
        <v>7000</v>
      </c>
      <c r="G1040">
        <v>500</v>
      </c>
      <c r="H1040" t="b">
        <v>0</v>
      </c>
      <c r="I1040">
        <v>500</v>
      </c>
    </row>
    <row r="1041" spans="1:9" x14ac:dyDescent="0.25">
      <c r="A1041" t="s">
        <v>578</v>
      </c>
      <c r="B1041" t="s">
        <v>503</v>
      </c>
      <c r="C1041">
        <v>9900</v>
      </c>
      <c r="D1041">
        <v>0</v>
      </c>
      <c r="E1041">
        <v>6</v>
      </c>
      <c r="F1041">
        <v>9900</v>
      </c>
      <c r="G1041">
        <v>28</v>
      </c>
      <c r="H1041" t="b">
        <v>0</v>
      </c>
      <c r="I1041">
        <v>28</v>
      </c>
    </row>
    <row r="1042" spans="1:9" x14ac:dyDescent="0.25">
      <c r="A1042" t="s">
        <v>578</v>
      </c>
      <c r="B1042" t="s">
        <v>504</v>
      </c>
      <c r="C1042">
        <v>12000</v>
      </c>
      <c r="D1042">
        <v>30</v>
      </c>
      <c r="E1042">
        <v>4</v>
      </c>
      <c r="F1042">
        <v>8400</v>
      </c>
      <c r="G1042">
        <v>285</v>
      </c>
      <c r="H1042" t="b">
        <v>0</v>
      </c>
      <c r="I1042">
        <v>285</v>
      </c>
    </row>
    <row r="1043" spans="1:9" x14ac:dyDescent="0.25">
      <c r="A1043" t="s">
        <v>578</v>
      </c>
      <c r="B1043" t="s">
        <v>505</v>
      </c>
      <c r="C1043">
        <v>29500</v>
      </c>
      <c r="D1043">
        <v>0</v>
      </c>
      <c r="E1043">
        <v>6</v>
      </c>
      <c r="F1043">
        <v>29500</v>
      </c>
      <c r="G1043">
        <v>500</v>
      </c>
      <c r="H1043" t="b">
        <v>0</v>
      </c>
      <c r="I1043">
        <v>500</v>
      </c>
    </row>
    <row r="1044" spans="1:9" x14ac:dyDescent="0.25">
      <c r="A1044" t="s">
        <v>578</v>
      </c>
      <c r="B1044" t="s">
        <v>506</v>
      </c>
      <c r="C1044">
        <v>9500</v>
      </c>
      <c r="D1044">
        <v>0</v>
      </c>
      <c r="E1044">
        <v>6</v>
      </c>
      <c r="F1044">
        <v>9500</v>
      </c>
      <c r="G1044">
        <v>150</v>
      </c>
      <c r="H1044" t="b">
        <v>0</v>
      </c>
      <c r="I1044">
        <v>150</v>
      </c>
    </row>
    <row r="1045" spans="1:9" x14ac:dyDescent="0.25">
      <c r="A1045" t="s">
        <v>578</v>
      </c>
      <c r="B1045" t="s">
        <v>507</v>
      </c>
      <c r="C1045">
        <v>16500</v>
      </c>
      <c r="D1045">
        <v>10</v>
      </c>
      <c r="E1045">
        <v>6</v>
      </c>
      <c r="F1045">
        <v>14700</v>
      </c>
      <c r="G1045">
        <v>1000</v>
      </c>
      <c r="H1045" t="b">
        <v>0</v>
      </c>
      <c r="I1045">
        <v>1</v>
      </c>
    </row>
    <row r="1046" spans="1:9" x14ac:dyDescent="0.25">
      <c r="A1046" t="s">
        <v>578</v>
      </c>
      <c r="B1046" t="s">
        <v>508</v>
      </c>
      <c r="C1046">
        <v>29500</v>
      </c>
      <c r="D1046">
        <v>0</v>
      </c>
      <c r="E1046">
        <v>6</v>
      </c>
      <c r="F1046">
        <v>29500</v>
      </c>
      <c r="G1046">
        <v>500</v>
      </c>
      <c r="H1046" t="b">
        <v>0</v>
      </c>
      <c r="I1046">
        <v>500</v>
      </c>
    </row>
    <row r="1047" spans="1:9" x14ac:dyDescent="0.25">
      <c r="A1047" t="s">
        <v>578</v>
      </c>
      <c r="B1047" t="s">
        <v>509</v>
      </c>
      <c r="C1047">
        <v>7500</v>
      </c>
      <c r="D1047">
        <v>0</v>
      </c>
      <c r="E1047">
        <v>2</v>
      </c>
      <c r="F1047">
        <v>7500</v>
      </c>
      <c r="G1047">
        <v>100</v>
      </c>
      <c r="H1047" t="b">
        <v>0</v>
      </c>
      <c r="I1047">
        <v>100</v>
      </c>
    </row>
    <row r="1048" spans="1:9" x14ac:dyDescent="0.25">
      <c r="A1048" t="s">
        <v>578</v>
      </c>
      <c r="B1048" t="s">
        <v>510</v>
      </c>
      <c r="C1048">
        <v>9900</v>
      </c>
      <c r="D1048">
        <v>0</v>
      </c>
      <c r="E1048">
        <v>6</v>
      </c>
      <c r="F1048">
        <v>9900</v>
      </c>
      <c r="G1048">
        <v>75</v>
      </c>
      <c r="H1048" t="b">
        <v>0</v>
      </c>
      <c r="I1048">
        <v>75</v>
      </c>
    </row>
    <row r="1049" spans="1:9" x14ac:dyDescent="0.25">
      <c r="A1049" t="s">
        <v>578</v>
      </c>
      <c r="B1049" t="s">
        <v>511</v>
      </c>
      <c r="C1049">
        <v>8900</v>
      </c>
      <c r="D1049">
        <v>10</v>
      </c>
      <c r="E1049">
        <v>6</v>
      </c>
      <c r="F1049">
        <v>8000</v>
      </c>
      <c r="G1049">
        <v>100</v>
      </c>
      <c r="H1049" t="b">
        <v>0</v>
      </c>
      <c r="I1049">
        <v>100</v>
      </c>
    </row>
    <row r="1050" spans="1:9" x14ac:dyDescent="0.25">
      <c r="A1050" t="s">
        <v>578</v>
      </c>
      <c r="B1050" t="s">
        <v>512</v>
      </c>
      <c r="C1050">
        <v>4500</v>
      </c>
      <c r="D1050">
        <v>2</v>
      </c>
      <c r="E1050">
        <v>6</v>
      </c>
      <c r="F1050">
        <v>4400</v>
      </c>
      <c r="G1050">
        <v>90</v>
      </c>
      <c r="H1050" t="b">
        <v>0</v>
      </c>
      <c r="I1050">
        <v>90</v>
      </c>
    </row>
    <row r="1051" spans="1:9" x14ac:dyDescent="0.25">
      <c r="A1051" t="s">
        <v>578</v>
      </c>
      <c r="B1051" t="s">
        <v>513</v>
      </c>
      <c r="C1051">
        <v>19000</v>
      </c>
      <c r="D1051">
        <v>11</v>
      </c>
      <c r="E1051">
        <v>6</v>
      </c>
      <c r="F1051">
        <v>16900</v>
      </c>
      <c r="G1051">
        <v>500</v>
      </c>
      <c r="H1051" t="b">
        <v>0</v>
      </c>
      <c r="I1051">
        <v>500</v>
      </c>
    </row>
    <row r="1052" spans="1:9" x14ac:dyDescent="0.25">
      <c r="A1052" t="s">
        <v>578</v>
      </c>
      <c r="B1052" t="s">
        <v>514</v>
      </c>
      <c r="C1052">
        <v>8900</v>
      </c>
      <c r="D1052">
        <v>0</v>
      </c>
      <c r="E1052">
        <v>6</v>
      </c>
      <c r="F1052">
        <v>8900</v>
      </c>
      <c r="G1052">
        <v>100</v>
      </c>
      <c r="H1052" t="b">
        <v>0</v>
      </c>
      <c r="I1052">
        <v>100</v>
      </c>
    </row>
    <row r="1053" spans="1:9" x14ac:dyDescent="0.25">
      <c r="A1053" t="s">
        <v>578</v>
      </c>
      <c r="B1053" t="s">
        <v>515</v>
      </c>
      <c r="C1053">
        <v>39900</v>
      </c>
      <c r="D1053">
        <v>20</v>
      </c>
      <c r="E1053">
        <v>6</v>
      </c>
      <c r="F1053">
        <v>31900</v>
      </c>
      <c r="G1053">
        <v>200</v>
      </c>
      <c r="H1053" t="b">
        <v>0</v>
      </c>
      <c r="I1053">
        <v>200</v>
      </c>
    </row>
    <row r="1054" spans="1:9" x14ac:dyDescent="0.25">
      <c r="A1054" t="s">
        <v>578</v>
      </c>
      <c r="B1054" t="s">
        <v>420</v>
      </c>
      <c r="C1054">
        <v>20500</v>
      </c>
      <c r="D1054">
        <v>0</v>
      </c>
      <c r="E1054">
        <v>6</v>
      </c>
      <c r="F1054">
        <v>20500</v>
      </c>
      <c r="G1054">
        <v>50</v>
      </c>
      <c r="H1054" t="b">
        <v>0</v>
      </c>
      <c r="I1054">
        <v>20</v>
      </c>
    </row>
    <row r="1055" spans="1:9" x14ac:dyDescent="0.25">
      <c r="A1055" t="s">
        <v>578</v>
      </c>
      <c r="B1055" t="s">
        <v>516</v>
      </c>
      <c r="C1055">
        <v>13900</v>
      </c>
      <c r="D1055">
        <v>10</v>
      </c>
      <c r="E1055">
        <v>6</v>
      </c>
      <c r="F1055">
        <v>12500</v>
      </c>
      <c r="G1055">
        <v>100</v>
      </c>
      <c r="H1055" t="b">
        <v>0</v>
      </c>
      <c r="I1055">
        <v>100</v>
      </c>
    </row>
    <row r="1056" spans="1:9" x14ac:dyDescent="0.25">
      <c r="A1056" t="s">
        <v>578</v>
      </c>
      <c r="B1056" t="s">
        <v>517</v>
      </c>
      <c r="C1056">
        <v>4500</v>
      </c>
      <c r="D1056">
        <v>0</v>
      </c>
      <c r="E1056">
        <v>4</v>
      </c>
      <c r="F1056">
        <v>4500</v>
      </c>
      <c r="G1056">
        <v>80</v>
      </c>
      <c r="H1056" t="b">
        <v>0</v>
      </c>
      <c r="I1056">
        <v>80</v>
      </c>
    </row>
    <row r="1057" spans="1:9" x14ac:dyDescent="0.25">
      <c r="A1057" t="s">
        <v>578</v>
      </c>
      <c r="B1057" t="s">
        <v>518</v>
      </c>
      <c r="C1057">
        <v>13900</v>
      </c>
      <c r="D1057">
        <v>0</v>
      </c>
      <c r="E1057">
        <v>6</v>
      </c>
      <c r="F1057">
        <v>13900</v>
      </c>
      <c r="G1057">
        <v>45</v>
      </c>
      <c r="H1057" t="b">
        <v>0</v>
      </c>
      <c r="I1057">
        <v>45</v>
      </c>
    </row>
    <row r="1058" spans="1:9" x14ac:dyDescent="0.25">
      <c r="A1058" t="s">
        <v>578</v>
      </c>
      <c r="B1058" t="s">
        <v>519</v>
      </c>
      <c r="C1058">
        <v>32500</v>
      </c>
      <c r="D1058">
        <v>8</v>
      </c>
      <c r="E1058">
        <v>1</v>
      </c>
      <c r="F1058">
        <v>29900</v>
      </c>
      <c r="G1058">
        <v>200</v>
      </c>
      <c r="H1058" t="b">
        <v>0</v>
      </c>
      <c r="I1058">
        <v>200</v>
      </c>
    </row>
    <row r="1059" spans="1:9" x14ac:dyDescent="0.25">
      <c r="A1059" t="s">
        <v>578</v>
      </c>
      <c r="B1059" t="s">
        <v>520</v>
      </c>
      <c r="C1059">
        <v>6000</v>
      </c>
      <c r="D1059">
        <v>6</v>
      </c>
      <c r="E1059">
        <v>0</v>
      </c>
      <c r="F1059">
        <v>5600</v>
      </c>
      <c r="G1059">
        <v>1000</v>
      </c>
      <c r="H1059" t="b">
        <v>1</v>
      </c>
      <c r="I1059">
        <v>1</v>
      </c>
    </row>
    <row r="1060" spans="1:9" x14ac:dyDescent="0.25">
      <c r="A1060" t="s">
        <v>578</v>
      </c>
      <c r="B1060" t="s">
        <v>116</v>
      </c>
      <c r="C1060">
        <v>6300</v>
      </c>
      <c r="D1060">
        <v>0</v>
      </c>
      <c r="E1060">
        <v>0</v>
      </c>
      <c r="F1060">
        <v>6300</v>
      </c>
      <c r="G1060">
        <v>250</v>
      </c>
      <c r="H1060" t="b">
        <v>1</v>
      </c>
      <c r="I1060">
        <v>250</v>
      </c>
    </row>
    <row r="1061" spans="1:9" x14ac:dyDescent="0.25">
      <c r="A1061" t="s">
        <v>578</v>
      </c>
      <c r="B1061" t="s">
        <v>521</v>
      </c>
      <c r="C1061">
        <v>29500</v>
      </c>
      <c r="D1061">
        <v>9</v>
      </c>
      <c r="E1061">
        <v>0</v>
      </c>
      <c r="F1061">
        <v>26600</v>
      </c>
      <c r="G1061">
        <v>5000</v>
      </c>
      <c r="H1061" t="b">
        <v>1</v>
      </c>
      <c r="I1061">
        <v>5</v>
      </c>
    </row>
    <row r="1062" spans="1:9" x14ac:dyDescent="0.25">
      <c r="A1062" t="s">
        <v>578</v>
      </c>
      <c r="B1062" t="s">
        <v>522</v>
      </c>
      <c r="C1062">
        <v>3500</v>
      </c>
      <c r="D1062">
        <v>8</v>
      </c>
      <c r="E1062">
        <v>0</v>
      </c>
      <c r="F1062">
        <v>3200</v>
      </c>
      <c r="G1062">
        <v>500</v>
      </c>
      <c r="H1062" t="b">
        <v>1</v>
      </c>
      <c r="I1062">
        <v>500</v>
      </c>
    </row>
    <row r="1063" spans="1:9" x14ac:dyDescent="0.25">
      <c r="A1063" t="s">
        <v>578</v>
      </c>
      <c r="B1063" t="s">
        <v>523</v>
      </c>
      <c r="C1063">
        <v>5300</v>
      </c>
      <c r="D1063">
        <v>1</v>
      </c>
      <c r="E1063">
        <v>0</v>
      </c>
      <c r="F1063">
        <v>5200</v>
      </c>
      <c r="G1063">
        <v>1000</v>
      </c>
      <c r="H1063" t="b">
        <v>1</v>
      </c>
      <c r="I1063">
        <v>1</v>
      </c>
    </row>
    <row r="1064" spans="1:9" x14ac:dyDescent="0.25">
      <c r="A1064" t="s">
        <v>578</v>
      </c>
      <c r="B1064" t="s">
        <v>119</v>
      </c>
      <c r="C1064">
        <v>21000</v>
      </c>
      <c r="D1064">
        <v>13</v>
      </c>
      <c r="E1064">
        <v>0</v>
      </c>
      <c r="F1064">
        <v>18100</v>
      </c>
      <c r="G1064">
        <v>1000</v>
      </c>
      <c r="H1064" t="b">
        <v>1</v>
      </c>
      <c r="I1064">
        <v>1</v>
      </c>
    </row>
    <row r="1065" spans="1:9" x14ac:dyDescent="0.25">
      <c r="A1065" t="s">
        <v>578</v>
      </c>
      <c r="B1065" t="s">
        <v>524</v>
      </c>
      <c r="C1065">
        <v>5800</v>
      </c>
      <c r="D1065">
        <v>6</v>
      </c>
      <c r="E1065">
        <v>0</v>
      </c>
      <c r="F1065">
        <v>5400</v>
      </c>
      <c r="G1065">
        <v>72</v>
      </c>
      <c r="H1065" t="b">
        <v>1</v>
      </c>
      <c r="I1065">
        <v>72</v>
      </c>
    </row>
    <row r="1066" spans="1:9" x14ac:dyDescent="0.25">
      <c r="A1066" t="s">
        <v>578</v>
      </c>
      <c r="B1066" t="s">
        <v>525</v>
      </c>
      <c r="C1066">
        <v>2200</v>
      </c>
      <c r="D1066">
        <v>13</v>
      </c>
      <c r="E1066">
        <v>0</v>
      </c>
      <c r="F1066">
        <v>1900</v>
      </c>
      <c r="G1066">
        <v>1000</v>
      </c>
      <c r="H1066" t="b">
        <v>1</v>
      </c>
      <c r="I1066">
        <v>1</v>
      </c>
    </row>
    <row r="1067" spans="1:9" x14ac:dyDescent="0.25">
      <c r="A1067" t="s">
        <v>578</v>
      </c>
      <c r="B1067" t="s">
        <v>526</v>
      </c>
      <c r="C1067">
        <v>4400</v>
      </c>
      <c r="D1067">
        <v>0</v>
      </c>
      <c r="E1067">
        <v>0</v>
      </c>
      <c r="F1067">
        <v>4400</v>
      </c>
      <c r="G1067">
        <v>280</v>
      </c>
      <c r="H1067" t="b">
        <v>1</v>
      </c>
      <c r="I1067">
        <v>280</v>
      </c>
    </row>
    <row r="1068" spans="1:9" x14ac:dyDescent="0.25">
      <c r="A1068" t="s">
        <v>578</v>
      </c>
      <c r="B1068" t="s">
        <v>527</v>
      </c>
      <c r="C1068">
        <v>15000</v>
      </c>
      <c r="D1068">
        <v>14</v>
      </c>
      <c r="E1068">
        <v>0</v>
      </c>
      <c r="F1068">
        <v>12800</v>
      </c>
      <c r="G1068">
        <v>100</v>
      </c>
      <c r="H1068" t="b">
        <v>1</v>
      </c>
      <c r="I1068">
        <v>100</v>
      </c>
    </row>
    <row r="1069" spans="1:9" x14ac:dyDescent="0.25">
      <c r="A1069" t="s">
        <v>578</v>
      </c>
      <c r="B1069" t="s">
        <v>528</v>
      </c>
      <c r="C1069">
        <v>31500</v>
      </c>
      <c r="D1069">
        <v>8</v>
      </c>
      <c r="E1069">
        <v>0</v>
      </c>
      <c r="F1069">
        <v>28700</v>
      </c>
      <c r="G1069">
        <v>5000</v>
      </c>
      <c r="H1069" t="b">
        <v>1</v>
      </c>
      <c r="I1069">
        <v>5</v>
      </c>
    </row>
    <row r="1070" spans="1:9" x14ac:dyDescent="0.25">
      <c r="A1070" t="s">
        <v>578</v>
      </c>
      <c r="B1070" t="s">
        <v>529</v>
      </c>
      <c r="C1070">
        <v>4400</v>
      </c>
      <c r="D1070">
        <v>6</v>
      </c>
      <c r="E1070">
        <v>0</v>
      </c>
      <c r="F1070">
        <v>4100</v>
      </c>
      <c r="G1070">
        <v>500</v>
      </c>
      <c r="H1070" t="b">
        <v>1</v>
      </c>
      <c r="I1070">
        <v>500</v>
      </c>
    </row>
    <row r="1071" spans="1:9" x14ac:dyDescent="0.25">
      <c r="A1071" t="s">
        <v>578</v>
      </c>
      <c r="B1071" t="s">
        <v>530</v>
      </c>
      <c r="C1071">
        <v>12000</v>
      </c>
      <c r="D1071">
        <v>0</v>
      </c>
      <c r="E1071">
        <v>0</v>
      </c>
      <c r="F1071">
        <v>12000</v>
      </c>
      <c r="G1071">
        <v>1000</v>
      </c>
      <c r="H1071" t="b">
        <v>1</v>
      </c>
      <c r="I1071">
        <v>1</v>
      </c>
    </row>
    <row r="1072" spans="1:9" x14ac:dyDescent="0.25">
      <c r="A1072" t="s">
        <v>578</v>
      </c>
      <c r="B1072" t="s">
        <v>114</v>
      </c>
      <c r="C1072">
        <v>8000</v>
      </c>
      <c r="D1072">
        <v>7</v>
      </c>
      <c r="E1072">
        <v>0</v>
      </c>
      <c r="F1072">
        <v>7400</v>
      </c>
      <c r="G1072">
        <v>500</v>
      </c>
      <c r="H1072" t="b">
        <v>1</v>
      </c>
      <c r="I1072">
        <v>500</v>
      </c>
    </row>
    <row r="1073" spans="1:9" x14ac:dyDescent="0.25">
      <c r="A1073" t="s">
        <v>578</v>
      </c>
      <c r="B1073" t="s">
        <v>531</v>
      </c>
      <c r="C1073">
        <v>4700</v>
      </c>
      <c r="D1073">
        <v>2</v>
      </c>
      <c r="E1073">
        <v>0</v>
      </c>
      <c r="F1073">
        <v>4600</v>
      </c>
      <c r="G1073">
        <v>100</v>
      </c>
      <c r="H1073" t="b">
        <v>1</v>
      </c>
      <c r="I1073">
        <v>100</v>
      </c>
    </row>
    <row r="1074" spans="1:9" x14ac:dyDescent="0.25">
      <c r="A1074" t="s">
        <v>578</v>
      </c>
      <c r="B1074" t="s">
        <v>532</v>
      </c>
      <c r="C1074">
        <v>5000</v>
      </c>
      <c r="D1074">
        <v>2</v>
      </c>
      <c r="E1074">
        <v>0</v>
      </c>
      <c r="F1074">
        <v>4900</v>
      </c>
      <c r="G1074">
        <v>100</v>
      </c>
      <c r="H1074" t="b">
        <v>1</v>
      </c>
      <c r="I1074">
        <v>100</v>
      </c>
    </row>
    <row r="1075" spans="1:9" x14ac:dyDescent="0.25">
      <c r="A1075" t="s">
        <v>578</v>
      </c>
      <c r="B1075" t="s">
        <v>533</v>
      </c>
      <c r="C1075">
        <v>17900</v>
      </c>
      <c r="D1075">
        <v>1</v>
      </c>
      <c r="E1075">
        <v>0</v>
      </c>
      <c r="F1075">
        <v>17700</v>
      </c>
      <c r="G1075">
        <v>1000</v>
      </c>
      <c r="H1075" t="b">
        <v>1</v>
      </c>
      <c r="I1075">
        <v>200</v>
      </c>
    </row>
    <row r="1076" spans="1:9" x14ac:dyDescent="0.25">
      <c r="A1076" t="s">
        <v>578</v>
      </c>
      <c r="B1076" t="s">
        <v>534</v>
      </c>
      <c r="C1076">
        <v>3200</v>
      </c>
      <c r="D1076">
        <v>3</v>
      </c>
      <c r="E1076">
        <v>0</v>
      </c>
      <c r="F1076">
        <v>3100</v>
      </c>
      <c r="G1076">
        <v>100</v>
      </c>
      <c r="H1076" t="b">
        <v>1</v>
      </c>
      <c r="I1076">
        <v>100</v>
      </c>
    </row>
    <row r="1077" spans="1:9" x14ac:dyDescent="0.25">
      <c r="A1077" t="s">
        <v>578</v>
      </c>
      <c r="B1077" t="s">
        <v>535</v>
      </c>
      <c r="C1077">
        <v>3800</v>
      </c>
      <c r="D1077">
        <v>7</v>
      </c>
      <c r="E1077">
        <v>0</v>
      </c>
      <c r="F1077">
        <v>3500</v>
      </c>
      <c r="G1077">
        <v>500</v>
      </c>
      <c r="H1077" t="b">
        <v>1</v>
      </c>
      <c r="I1077">
        <v>500</v>
      </c>
    </row>
    <row r="1078" spans="1:9" x14ac:dyDescent="0.25">
      <c r="A1078" t="s">
        <v>578</v>
      </c>
      <c r="B1078" t="s">
        <v>536</v>
      </c>
      <c r="C1078">
        <v>7500</v>
      </c>
      <c r="D1078">
        <v>0</v>
      </c>
      <c r="E1078">
        <v>0</v>
      </c>
      <c r="F1078">
        <v>7500</v>
      </c>
      <c r="G1078">
        <v>1000</v>
      </c>
      <c r="H1078" t="b">
        <v>1</v>
      </c>
      <c r="I1078">
        <v>1</v>
      </c>
    </row>
    <row r="1079" spans="1:9" x14ac:dyDescent="0.25">
      <c r="A1079" t="s">
        <v>578</v>
      </c>
      <c r="B1079" t="s">
        <v>537</v>
      </c>
      <c r="C1079">
        <v>6400</v>
      </c>
      <c r="D1079">
        <v>0</v>
      </c>
      <c r="E1079">
        <v>0</v>
      </c>
      <c r="F1079">
        <v>6400</v>
      </c>
      <c r="G1079">
        <v>500</v>
      </c>
      <c r="H1079" t="b">
        <v>1</v>
      </c>
      <c r="I1079">
        <v>500</v>
      </c>
    </row>
    <row r="1080" spans="1:9" x14ac:dyDescent="0.25">
      <c r="A1080" t="s">
        <v>578</v>
      </c>
      <c r="B1080" t="s">
        <v>538</v>
      </c>
      <c r="C1080">
        <v>11900</v>
      </c>
      <c r="D1080">
        <v>6</v>
      </c>
      <c r="E1080">
        <v>0</v>
      </c>
      <c r="F1080">
        <v>11100</v>
      </c>
      <c r="G1080">
        <v>500</v>
      </c>
      <c r="H1080" t="b">
        <v>1</v>
      </c>
      <c r="I1080">
        <v>500</v>
      </c>
    </row>
    <row r="1081" spans="1:9" x14ac:dyDescent="0.25">
      <c r="A1081" t="s">
        <v>578</v>
      </c>
      <c r="B1081" t="s">
        <v>539</v>
      </c>
      <c r="C1081">
        <v>8800</v>
      </c>
      <c r="D1081">
        <v>6</v>
      </c>
      <c r="E1081">
        <v>0</v>
      </c>
      <c r="F1081">
        <v>8200</v>
      </c>
      <c r="G1081">
        <v>500</v>
      </c>
      <c r="H1081" t="b">
        <v>1</v>
      </c>
      <c r="I1081">
        <v>500</v>
      </c>
    </row>
    <row r="1082" spans="1:9" x14ac:dyDescent="0.25">
      <c r="A1082" t="s">
        <v>578</v>
      </c>
      <c r="B1082" t="s">
        <v>540</v>
      </c>
      <c r="C1082">
        <v>9100</v>
      </c>
      <c r="D1082">
        <v>2</v>
      </c>
      <c r="E1082">
        <v>0</v>
      </c>
      <c r="F1082">
        <v>8900</v>
      </c>
      <c r="G1082">
        <v>500</v>
      </c>
      <c r="H1082" t="b">
        <v>1</v>
      </c>
      <c r="I1082">
        <v>500</v>
      </c>
    </row>
    <row r="1083" spans="1:9" x14ac:dyDescent="0.25">
      <c r="A1083" t="s">
        <v>578</v>
      </c>
      <c r="B1083" t="s">
        <v>541</v>
      </c>
      <c r="C1083">
        <v>1000</v>
      </c>
      <c r="D1083">
        <v>0</v>
      </c>
      <c r="E1083">
        <v>0</v>
      </c>
      <c r="F1083">
        <v>1000</v>
      </c>
      <c r="G1083">
        <v>20</v>
      </c>
      <c r="H1083" t="b">
        <v>1</v>
      </c>
      <c r="I1083">
        <v>20</v>
      </c>
    </row>
    <row r="1084" spans="1:9" x14ac:dyDescent="0.25">
      <c r="A1084" t="s">
        <v>578</v>
      </c>
      <c r="B1084" t="s">
        <v>542</v>
      </c>
      <c r="C1084">
        <v>6500</v>
      </c>
      <c r="D1084">
        <v>9</v>
      </c>
      <c r="E1084">
        <v>0</v>
      </c>
      <c r="F1084">
        <v>5900</v>
      </c>
      <c r="G1084">
        <v>100</v>
      </c>
      <c r="H1084" t="b">
        <v>1</v>
      </c>
      <c r="I1084">
        <v>100</v>
      </c>
    </row>
    <row r="1085" spans="1:9" x14ac:dyDescent="0.25">
      <c r="A1085" t="s">
        <v>578</v>
      </c>
      <c r="B1085" t="s">
        <v>543</v>
      </c>
      <c r="C1085">
        <v>5500</v>
      </c>
      <c r="D1085">
        <v>9</v>
      </c>
      <c r="E1085">
        <v>0</v>
      </c>
      <c r="F1085">
        <v>5000</v>
      </c>
      <c r="G1085">
        <v>500</v>
      </c>
      <c r="H1085" t="b">
        <v>1</v>
      </c>
      <c r="I1085">
        <v>500</v>
      </c>
    </row>
    <row r="1086" spans="1:9" x14ac:dyDescent="0.25">
      <c r="A1086" t="s">
        <v>578</v>
      </c>
      <c r="B1086" t="s">
        <v>129</v>
      </c>
      <c r="C1086">
        <v>5000</v>
      </c>
      <c r="D1086">
        <v>6</v>
      </c>
      <c r="E1086">
        <v>0</v>
      </c>
      <c r="F1086">
        <v>4700</v>
      </c>
      <c r="G1086">
        <v>200</v>
      </c>
      <c r="H1086" t="b">
        <v>1</v>
      </c>
      <c r="I1086">
        <v>200</v>
      </c>
    </row>
    <row r="1087" spans="1:9" x14ac:dyDescent="0.25">
      <c r="A1087" t="s">
        <v>578</v>
      </c>
      <c r="B1087" t="s">
        <v>544</v>
      </c>
      <c r="C1087">
        <v>10700</v>
      </c>
      <c r="D1087">
        <v>0</v>
      </c>
      <c r="E1087">
        <v>0</v>
      </c>
      <c r="F1087">
        <v>10700</v>
      </c>
      <c r="G1087">
        <v>600</v>
      </c>
      <c r="H1087" t="b">
        <v>1</v>
      </c>
      <c r="I1087">
        <v>600</v>
      </c>
    </row>
    <row r="1088" spans="1:9" x14ac:dyDescent="0.25">
      <c r="A1088" t="s">
        <v>578</v>
      </c>
      <c r="B1088" t="s">
        <v>545</v>
      </c>
      <c r="C1088">
        <v>1500</v>
      </c>
      <c r="D1088">
        <v>0</v>
      </c>
      <c r="E1088">
        <v>0</v>
      </c>
      <c r="F1088">
        <v>1500</v>
      </c>
      <c r="G1088">
        <v>38</v>
      </c>
      <c r="H1088" t="b">
        <v>1</v>
      </c>
      <c r="I1088">
        <v>38</v>
      </c>
    </row>
    <row r="1089" spans="1:9" x14ac:dyDescent="0.25">
      <c r="A1089" t="s">
        <v>578</v>
      </c>
      <c r="B1089" t="s">
        <v>546</v>
      </c>
      <c r="C1089">
        <v>31000</v>
      </c>
      <c r="D1089">
        <v>10</v>
      </c>
      <c r="E1089">
        <v>0</v>
      </c>
      <c r="F1089">
        <v>27900</v>
      </c>
      <c r="G1089">
        <v>500</v>
      </c>
      <c r="H1089" t="b">
        <v>1</v>
      </c>
      <c r="I1089">
        <v>500</v>
      </c>
    </row>
    <row r="1090" spans="1:9" x14ac:dyDescent="0.25">
      <c r="A1090" t="s">
        <v>578</v>
      </c>
      <c r="B1090" t="s">
        <v>547</v>
      </c>
      <c r="C1090">
        <v>6000</v>
      </c>
      <c r="D1090">
        <v>10</v>
      </c>
      <c r="E1090">
        <v>0</v>
      </c>
      <c r="F1090">
        <v>5400</v>
      </c>
      <c r="G1090">
        <v>100</v>
      </c>
      <c r="H1090" t="b">
        <v>1</v>
      </c>
      <c r="I1090">
        <v>100</v>
      </c>
    </row>
    <row r="1091" spans="1:9" x14ac:dyDescent="0.25">
      <c r="A1091" t="s">
        <v>578</v>
      </c>
      <c r="B1091" t="s">
        <v>548</v>
      </c>
      <c r="C1091">
        <v>7900</v>
      </c>
      <c r="D1091">
        <v>0</v>
      </c>
      <c r="E1091">
        <v>0</v>
      </c>
      <c r="F1091">
        <v>7900</v>
      </c>
      <c r="G1091">
        <v>1000</v>
      </c>
      <c r="H1091" t="b">
        <v>1</v>
      </c>
      <c r="I1091">
        <v>1</v>
      </c>
    </row>
    <row r="1092" spans="1:9" x14ac:dyDescent="0.25">
      <c r="A1092" t="s">
        <v>578</v>
      </c>
      <c r="B1092" t="s">
        <v>549</v>
      </c>
      <c r="C1092">
        <v>3000</v>
      </c>
      <c r="D1092">
        <v>3</v>
      </c>
      <c r="E1092">
        <v>0</v>
      </c>
      <c r="F1092">
        <v>2900</v>
      </c>
      <c r="G1092">
        <v>50</v>
      </c>
      <c r="H1092" t="b">
        <v>1</v>
      </c>
      <c r="I1092">
        <v>50</v>
      </c>
    </row>
    <row r="1093" spans="1:9" x14ac:dyDescent="0.25">
      <c r="A1093" t="s">
        <v>578</v>
      </c>
      <c r="B1093" t="s">
        <v>550</v>
      </c>
      <c r="C1093">
        <v>3400</v>
      </c>
      <c r="D1093">
        <v>2</v>
      </c>
      <c r="E1093">
        <v>0</v>
      </c>
      <c r="F1093">
        <v>3300</v>
      </c>
      <c r="G1093">
        <v>50</v>
      </c>
      <c r="H1093" t="b">
        <v>1</v>
      </c>
      <c r="I1093">
        <v>50</v>
      </c>
    </row>
    <row r="1094" spans="1:9" x14ac:dyDescent="0.25">
      <c r="A1094" t="s">
        <v>578</v>
      </c>
      <c r="B1094" t="s">
        <v>551</v>
      </c>
      <c r="C1094">
        <v>5000</v>
      </c>
      <c r="D1094">
        <v>0</v>
      </c>
      <c r="E1094">
        <v>0</v>
      </c>
      <c r="F1094">
        <v>5000</v>
      </c>
      <c r="G1094">
        <v>70</v>
      </c>
      <c r="H1094" t="b">
        <v>1</v>
      </c>
      <c r="I1094">
        <v>70</v>
      </c>
    </row>
    <row r="1095" spans="1:9" x14ac:dyDescent="0.25">
      <c r="A1095" t="s">
        <v>578</v>
      </c>
      <c r="B1095" t="s">
        <v>552</v>
      </c>
      <c r="C1095">
        <v>2000</v>
      </c>
      <c r="D1095">
        <v>0</v>
      </c>
      <c r="E1095">
        <v>0</v>
      </c>
      <c r="F1095">
        <v>2000</v>
      </c>
      <c r="G1095">
        <v>100</v>
      </c>
      <c r="H1095" t="b">
        <v>1</v>
      </c>
      <c r="I1095">
        <v>100</v>
      </c>
    </row>
    <row r="1096" spans="1:9" x14ac:dyDescent="0.25">
      <c r="A1096" t="s">
        <v>578</v>
      </c>
      <c r="B1096" t="s">
        <v>553</v>
      </c>
      <c r="C1096">
        <v>56500</v>
      </c>
      <c r="D1096">
        <v>0</v>
      </c>
      <c r="E1096">
        <v>0</v>
      </c>
      <c r="F1096">
        <v>56500</v>
      </c>
      <c r="G1096">
        <v>1000</v>
      </c>
      <c r="H1096" t="b">
        <v>1</v>
      </c>
      <c r="I1096">
        <v>1</v>
      </c>
    </row>
    <row r="1097" spans="1:9" x14ac:dyDescent="0.25">
      <c r="A1097" t="s">
        <v>578</v>
      </c>
      <c r="B1097" t="s">
        <v>554</v>
      </c>
      <c r="C1097">
        <v>4200</v>
      </c>
      <c r="D1097">
        <v>2</v>
      </c>
      <c r="E1097">
        <v>0</v>
      </c>
      <c r="F1097">
        <v>4100</v>
      </c>
      <c r="G1097">
        <v>50</v>
      </c>
      <c r="H1097" t="b">
        <v>1</v>
      </c>
      <c r="I1097">
        <v>50</v>
      </c>
    </row>
    <row r="1098" spans="1:9" x14ac:dyDescent="0.25">
      <c r="A1098" t="s">
        <v>578</v>
      </c>
      <c r="B1098" t="s">
        <v>555</v>
      </c>
      <c r="C1098">
        <v>18500</v>
      </c>
      <c r="D1098">
        <v>8</v>
      </c>
      <c r="E1098">
        <v>0</v>
      </c>
      <c r="F1098">
        <v>16900</v>
      </c>
      <c r="G1098">
        <v>1000</v>
      </c>
      <c r="H1098" t="b">
        <v>1</v>
      </c>
      <c r="I1098">
        <v>1</v>
      </c>
    </row>
    <row r="1099" spans="1:9" x14ac:dyDescent="0.25">
      <c r="A1099" t="s">
        <v>578</v>
      </c>
      <c r="B1099" t="s">
        <v>556</v>
      </c>
      <c r="C1099">
        <v>6000</v>
      </c>
      <c r="D1099">
        <v>10</v>
      </c>
      <c r="E1099">
        <v>0</v>
      </c>
      <c r="F1099">
        <v>5400</v>
      </c>
      <c r="G1099">
        <v>500</v>
      </c>
      <c r="H1099" t="b">
        <v>1</v>
      </c>
      <c r="I1099">
        <v>500</v>
      </c>
    </row>
    <row r="1100" spans="1:9" x14ac:dyDescent="0.25">
      <c r="A1100" t="s">
        <v>578</v>
      </c>
      <c r="B1100" t="s">
        <v>557</v>
      </c>
      <c r="C1100">
        <v>4000</v>
      </c>
      <c r="D1100">
        <v>0</v>
      </c>
      <c r="E1100">
        <v>0</v>
      </c>
      <c r="F1100">
        <v>4000</v>
      </c>
      <c r="G1100">
        <v>500</v>
      </c>
      <c r="H1100" t="b">
        <v>1</v>
      </c>
      <c r="I1100">
        <v>500</v>
      </c>
    </row>
    <row r="1101" spans="1:9" x14ac:dyDescent="0.25">
      <c r="A1101" t="s">
        <v>578</v>
      </c>
      <c r="B1101" t="s">
        <v>534</v>
      </c>
      <c r="C1101">
        <v>7000</v>
      </c>
      <c r="D1101">
        <v>10</v>
      </c>
      <c r="E1101">
        <v>0</v>
      </c>
      <c r="F1101">
        <v>6300</v>
      </c>
      <c r="G1101">
        <v>200</v>
      </c>
      <c r="H1101" t="b">
        <v>1</v>
      </c>
      <c r="I1101">
        <v>200</v>
      </c>
    </row>
    <row r="1102" spans="1:9" x14ac:dyDescent="0.25">
      <c r="A1102" t="s">
        <v>578</v>
      </c>
      <c r="B1102" t="s">
        <v>558</v>
      </c>
      <c r="C1102">
        <v>4800</v>
      </c>
      <c r="D1102">
        <v>6</v>
      </c>
      <c r="E1102">
        <v>0</v>
      </c>
      <c r="F1102">
        <v>4500</v>
      </c>
      <c r="G1102">
        <v>240</v>
      </c>
      <c r="H1102" t="b">
        <v>1</v>
      </c>
      <c r="I1102">
        <v>240</v>
      </c>
    </row>
    <row r="1103" spans="1:9" x14ac:dyDescent="0.25">
      <c r="A1103" t="s">
        <v>578</v>
      </c>
      <c r="B1103" t="s">
        <v>559</v>
      </c>
      <c r="C1103">
        <v>3500</v>
      </c>
      <c r="D1103">
        <v>0</v>
      </c>
      <c r="E1103">
        <v>0</v>
      </c>
      <c r="F1103">
        <v>3500</v>
      </c>
      <c r="G1103">
        <v>100</v>
      </c>
      <c r="H1103" t="b">
        <v>1</v>
      </c>
      <c r="I1103">
        <v>200</v>
      </c>
    </row>
    <row r="1104" spans="1:9" x14ac:dyDescent="0.25">
      <c r="A1104" t="s">
        <v>578</v>
      </c>
      <c r="B1104" t="s">
        <v>560</v>
      </c>
      <c r="C1104">
        <v>9000</v>
      </c>
      <c r="D1104">
        <v>1</v>
      </c>
      <c r="E1104">
        <v>0</v>
      </c>
      <c r="F1104">
        <v>8900</v>
      </c>
      <c r="G1104">
        <v>1000</v>
      </c>
      <c r="H1104" t="b">
        <v>1</v>
      </c>
      <c r="I1104">
        <v>1</v>
      </c>
    </row>
    <row r="1105" spans="1:9" x14ac:dyDescent="0.25">
      <c r="A1105" t="s">
        <v>578</v>
      </c>
      <c r="B1105" t="s">
        <v>561</v>
      </c>
      <c r="C1105">
        <v>9100</v>
      </c>
      <c r="D1105">
        <v>9</v>
      </c>
      <c r="E1105">
        <v>0</v>
      </c>
      <c r="F1105">
        <v>8200</v>
      </c>
      <c r="G1105">
        <v>560</v>
      </c>
      <c r="H1105" t="b">
        <v>1</v>
      </c>
      <c r="I1105">
        <v>560</v>
      </c>
    </row>
    <row r="1106" spans="1:9" x14ac:dyDescent="0.25">
      <c r="A1106" t="s">
        <v>578</v>
      </c>
      <c r="B1106" t="s">
        <v>562</v>
      </c>
      <c r="C1106">
        <v>6700</v>
      </c>
      <c r="D1106">
        <v>10</v>
      </c>
      <c r="E1106">
        <v>0</v>
      </c>
      <c r="F1106">
        <v>6000</v>
      </c>
      <c r="G1106">
        <v>200</v>
      </c>
      <c r="H1106" t="b">
        <v>1</v>
      </c>
      <c r="I1106">
        <v>200</v>
      </c>
    </row>
    <row r="1107" spans="1:9" x14ac:dyDescent="0.25">
      <c r="A1107" t="s">
        <v>578</v>
      </c>
      <c r="B1107" t="s">
        <v>563</v>
      </c>
      <c r="C1107">
        <v>12500</v>
      </c>
      <c r="D1107">
        <v>9</v>
      </c>
      <c r="E1107">
        <v>0</v>
      </c>
      <c r="F1107">
        <v>11300</v>
      </c>
      <c r="G1107">
        <v>500</v>
      </c>
      <c r="H1107" t="b">
        <v>1</v>
      </c>
      <c r="I1107">
        <v>500</v>
      </c>
    </row>
    <row r="1108" spans="1:9" x14ac:dyDescent="0.25">
      <c r="A1108" t="s">
        <v>578</v>
      </c>
      <c r="B1108" t="s">
        <v>564</v>
      </c>
      <c r="C1108">
        <v>10900</v>
      </c>
      <c r="D1108">
        <v>11</v>
      </c>
      <c r="E1108">
        <v>0</v>
      </c>
      <c r="F1108">
        <v>9700</v>
      </c>
      <c r="G1108">
        <v>80</v>
      </c>
      <c r="H1108" t="b">
        <v>1</v>
      </c>
      <c r="I1108">
        <v>80</v>
      </c>
    </row>
    <row r="1109" spans="1:9" x14ac:dyDescent="0.25">
      <c r="A1109" t="s">
        <v>578</v>
      </c>
      <c r="B1109" t="s">
        <v>565</v>
      </c>
      <c r="C1109">
        <v>16000</v>
      </c>
      <c r="D1109">
        <v>50</v>
      </c>
      <c r="E1109">
        <v>0</v>
      </c>
      <c r="F1109">
        <v>8000</v>
      </c>
      <c r="G1109">
        <v>500</v>
      </c>
      <c r="H1109" t="b">
        <v>1</v>
      </c>
      <c r="I1109">
        <v>500</v>
      </c>
    </row>
    <row r="1110" spans="1:9" x14ac:dyDescent="0.25">
      <c r="A1110" t="s">
        <v>578</v>
      </c>
      <c r="B1110" t="s">
        <v>207</v>
      </c>
      <c r="C1110">
        <v>12500</v>
      </c>
      <c r="D1110">
        <v>0</v>
      </c>
      <c r="E1110">
        <v>0</v>
      </c>
      <c r="F1110">
        <v>12500</v>
      </c>
      <c r="G1110">
        <v>1000</v>
      </c>
      <c r="H1110" t="b">
        <v>1</v>
      </c>
      <c r="I1110">
        <v>1</v>
      </c>
    </row>
    <row r="1111" spans="1:9" x14ac:dyDescent="0.25">
      <c r="A1111" t="s">
        <v>578</v>
      </c>
      <c r="B1111" t="s">
        <v>566</v>
      </c>
      <c r="C1111">
        <v>21000</v>
      </c>
      <c r="D1111">
        <v>0</v>
      </c>
      <c r="E1111">
        <v>0</v>
      </c>
      <c r="F1111">
        <v>21000</v>
      </c>
      <c r="G1111">
        <v>1000</v>
      </c>
      <c r="H1111" t="b">
        <v>1</v>
      </c>
      <c r="I1111">
        <v>1</v>
      </c>
    </row>
    <row r="1112" spans="1:9" x14ac:dyDescent="0.25">
      <c r="A1112" t="s">
        <v>578</v>
      </c>
      <c r="B1112" t="s">
        <v>567</v>
      </c>
      <c r="C1112">
        <v>6400</v>
      </c>
      <c r="D1112">
        <v>7</v>
      </c>
      <c r="E1112">
        <v>0</v>
      </c>
      <c r="F1112">
        <v>5900</v>
      </c>
      <c r="G1112">
        <v>1000</v>
      </c>
      <c r="H1112" t="b">
        <v>1</v>
      </c>
      <c r="I1112">
        <v>1</v>
      </c>
    </row>
    <row r="1113" spans="1:9" x14ac:dyDescent="0.25">
      <c r="A1113" t="s">
        <v>578</v>
      </c>
      <c r="B1113" t="s">
        <v>568</v>
      </c>
      <c r="C1113">
        <v>19000</v>
      </c>
      <c r="D1113">
        <v>0</v>
      </c>
      <c r="E1113">
        <v>0</v>
      </c>
      <c r="F1113">
        <v>19000</v>
      </c>
      <c r="G1113">
        <v>300</v>
      </c>
      <c r="H1113" t="b">
        <v>1</v>
      </c>
      <c r="I1113">
        <v>300</v>
      </c>
    </row>
    <row r="1114" spans="1:9" x14ac:dyDescent="0.25">
      <c r="A1114" t="s">
        <v>578</v>
      </c>
      <c r="B1114" t="s">
        <v>569</v>
      </c>
      <c r="C1114">
        <v>2800</v>
      </c>
      <c r="D1114">
        <v>17</v>
      </c>
      <c r="E1114">
        <v>0</v>
      </c>
      <c r="F1114">
        <v>2300</v>
      </c>
      <c r="G1114">
        <v>65</v>
      </c>
      <c r="H1114" t="b">
        <v>1</v>
      </c>
      <c r="I1114">
        <v>65</v>
      </c>
    </row>
    <row r="1115" spans="1:9" x14ac:dyDescent="0.25">
      <c r="A1115" t="s">
        <v>578</v>
      </c>
      <c r="B1115" t="s">
        <v>570</v>
      </c>
      <c r="C1115">
        <v>9900</v>
      </c>
      <c r="D1115">
        <v>40</v>
      </c>
      <c r="E1115">
        <v>0</v>
      </c>
      <c r="F1115">
        <v>5900</v>
      </c>
      <c r="G1115">
        <v>500</v>
      </c>
      <c r="H1115" t="b">
        <v>1</v>
      </c>
      <c r="I1115">
        <v>500</v>
      </c>
    </row>
    <row r="1116" spans="1:9" x14ac:dyDescent="0.25">
      <c r="A1116" t="s">
        <v>578</v>
      </c>
      <c r="B1116" t="s">
        <v>571</v>
      </c>
      <c r="C1116">
        <v>6000</v>
      </c>
      <c r="D1116">
        <v>15</v>
      </c>
      <c r="E1116">
        <v>0</v>
      </c>
      <c r="F1116">
        <v>5100</v>
      </c>
      <c r="G1116">
        <v>100</v>
      </c>
      <c r="H1116" t="b">
        <v>1</v>
      </c>
      <c r="I1116">
        <v>100</v>
      </c>
    </row>
    <row r="1117" spans="1:9" x14ac:dyDescent="0.25">
      <c r="A1117" t="s">
        <v>578</v>
      </c>
      <c r="B1117" t="s">
        <v>572</v>
      </c>
      <c r="C1117">
        <v>9500</v>
      </c>
      <c r="D1117">
        <v>0</v>
      </c>
      <c r="E1117">
        <v>0</v>
      </c>
      <c r="F1117">
        <v>9500</v>
      </c>
      <c r="G1117">
        <v>250</v>
      </c>
      <c r="H1117" t="b">
        <v>1</v>
      </c>
      <c r="I1117">
        <v>250</v>
      </c>
    </row>
    <row r="1118" spans="1:9" x14ac:dyDescent="0.25">
      <c r="A1118" t="s">
        <v>578</v>
      </c>
      <c r="B1118" t="s">
        <v>573</v>
      </c>
      <c r="C1118">
        <v>4900</v>
      </c>
      <c r="D1118">
        <v>2</v>
      </c>
      <c r="E1118">
        <v>0</v>
      </c>
      <c r="F1118">
        <v>4800</v>
      </c>
      <c r="G1118">
        <v>200</v>
      </c>
      <c r="H1118" t="b">
        <v>1</v>
      </c>
      <c r="I1118">
        <v>200</v>
      </c>
    </row>
    <row r="1119" spans="1:9" x14ac:dyDescent="0.25">
      <c r="A1119" t="s">
        <v>578</v>
      </c>
      <c r="B1119" t="s">
        <v>574</v>
      </c>
      <c r="C1119">
        <v>10200</v>
      </c>
      <c r="D1119">
        <v>7</v>
      </c>
      <c r="E1119">
        <v>0</v>
      </c>
      <c r="F1119">
        <v>9400</v>
      </c>
      <c r="G1119">
        <v>1000</v>
      </c>
      <c r="H1119" t="b">
        <v>1</v>
      </c>
      <c r="I1119">
        <v>1</v>
      </c>
    </row>
    <row r="1120" spans="1:9" x14ac:dyDescent="0.25">
      <c r="A1120" t="s">
        <v>578</v>
      </c>
      <c r="B1120" t="s">
        <v>575</v>
      </c>
      <c r="C1120">
        <v>7200</v>
      </c>
      <c r="D1120">
        <v>0</v>
      </c>
      <c r="E1120">
        <v>0</v>
      </c>
      <c r="F1120">
        <v>7200</v>
      </c>
      <c r="G1120">
        <v>280</v>
      </c>
      <c r="H1120" t="b">
        <v>1</v>
      </c>
      <c r="I1120">
        <v>280</v>
      </c>
    </row>
    <row r="1121" spans="1:9" x14ac:dyDescent="0.25">
      <c r="A1121" t="s">
        <v>578</v>
      </c>
      <c r="B1121" t="s">
        <v>576</v>
      </c>
      <c r="C1121">
        <v>15000</v>
      </c>
      <c r="D1121">
        <v>4</v>
      </c>
      <c r="E1121">
        <v>0</v>
      </c>
      <c r="F1121">
        <v>14300</v>
      </c>
      <c r="G1121">
        <v>250</v>
      </c>
      <c r="H1121" t="b">
        <v>1</v>
      </c>
      <c r="I1121">
        <v>250</v>
      </c>
    </row>
    <row r="1122" spans="1:9" x14ac:dyDescent="0.25">
      <c r="A1122" t="s">
        <v>578</v>
      </c>
      <c r="B1122" t="s">
        <v>577</v>
      </c>
      <c r="C1122">
        <v>12000</v>
      </c>
      <c r="D1122">
        <v>0</v>
      </c>
      <c r="E1122">
        <v>0</v>
      </c>
      <c r="F1122">
        <v>12000</v>
      </c>
      <c r="G1122">
        <v>1</v>
      </c>
      <c r="H1122" t="b">
        <v>1</v>
      </c>
      <c r="I1122">
        <v>0</v>
      </c>
    </row>
    <row r="1123" spans="1:9" x14ac:dyDescent="0.25">
      <c r="A1123" t="s">
        <v>579</v>
      </c>
      <c r="B1123" t="s">
        <v>580</v>
      </c>
      <c r="C1123">
        <v>2500</v>
      </c>
      <c r="D1123">
        <v>0</v>
      </c>
      <c r="E1123">
        <v>4</v>
      </c>
      <c r="F1123">
        <v>2500</v>
      </c>
      <c r="G1123">
        <v>500</v>
      </c>
      <c r="H1123" t="b">
        <v>0</v>
      </c>
      <c r="I1123">
        <v>500</v>
      </c>
    </row>
    <row r="1124" spans="1:9" x14ac:dyDescent="0.25">
      <c r="A1124" t="s">
        <v>579</v>
      </c>
      <c r="B1124" t="s">
        <v>581</v>
      </c>
      <c r="C1124">
        <v>3000</v>
      </c>
      <c r="D1124">
        <v>3</v>
      </c>
      <c r="E1124">
        <v>6</v>
      </c>
      <c r="F1124">
        <v>2900</v>
      </c>
      <c r="G1124">
        <v>400</v>
      </c>
      <c r="H1124" t="b">
        <v>0</v>
      </c>
      <c r="I1124">
        <v>400</v>
      </c>
    </row>
    <row r="1125" spans="1:9" x14ac:dyDescent="0.25">
      <c r="A1125" t="s">
        <v>579</v>
      </c>
      <c r="B1125" t="s">
        <v>582</v>
      </c>
      <c r="C1125">
        <v>3100</v>
      </c>
      <c r="D1125">
        <v>0</v>
      </c>
      <c r="E1125">
        <v>4</v>
      </c>
      <c r="F1125">
        <v>3100</v>
      </c>
      <c r="G1125">
        <v>500</v>
      </c>
      <c r="H1125" t="b">
        <v>0</v>
      </c>
      <c r="I1125">
        <v>500</v>
      </c>
    </row>
    <row r="1126" spans="1:9" x14ac:dyDescent="0.25">
      <c r="A1126" t="s">
        <v>579</v>
      </c>
      <c r="B1126" t="s">
        <v>583</v>
      </c>
      <c r="C1126">
        <v>5000</v>
      </c>
      <c r="D1126">
        <v>2</v>
      </c>
      <c r="E1126">
        <v>6</v>
      </c>
      <c r="F1126">
        <v>4900</v>
      </c>
      <c r="G1126">
        <v>100</v>
      </c>
      <c r="H1126" t="b">
        <v>0</v>
      </c>
      <c r="I1126">
        <v>100</v>
      </c>
    </row>
    <row r="1127" spans="1:9" x14ac:dyDescent="0.25">
      <c r="A1127" t="s">
        <v>579</v>
      </c>
      <c r="B1127" t="s">
        <v>584</v>
      </c>
      <c r="C1127">
        <v>3300</v>
      </c>
      <c r="D1127">
        <v>0</v>
      </c>
      <c r="E1127">
        <v>4</v>
      </c>
      <c r="F1127">
        <v>3300</v>
      </c>
      <c r="G1127">
        <v>350</v>
      </c>
      <c r="H1127" t="b">
        <v>0</v>
      </c>
      <c r="I1127">
        <v>350</v>
      </c>
    </row>
    <row r="1128" spans="1:9" x14ac:dyDescent="0.25">
      <c r="A1128" t="s">
        <v>579</v>
      </c>
      <c r="B1128" t="s">
        <v>585</v>
      </c>
      <c r="C1128">
        <v>3500</v>
      </c>
      <c r="D1128">
        <v>2</v>
      </c>
      <c r="E1128">
        <v>6</v>
      </c>
      <c r="F1128">
        <v>3400</v>
      </c>
      <c r="G1128">
        <v>400</v>
      </c>
      <c r="H1128" t="b">
        <v>0</v>
      </c>
      <c r="I1128">
        <v>400</v>
      </c>
    </row>
    <row r="1129" spans="1:9" x14ac:dyDescent="0.25">
      <c r="A1129" t="s">
        <v>579</v>
      </c>
      <c r="B1129" t="s">
        <v>101</v>
      </c>
      <c r="C1129">
        <v>8000</v>
      </c>
      <c r="D1129">
        <v>15</v>
      </c>
      <c r="E1129">
        <v>6</v>
      </c>
      <c r="F1129">
        <v>6800</v>
      </c>
      <c r="G1129">
        <v>1000</v>
      </c>
      <c r="H1129" t="b">
        <v>0</v>
      </c>
      <c r="I1129">
        <v>1</v>
      </c>
    </row>
    <row r="1130" spans="1:9" x14ac:dyDescent="0.25">
      <c r="A1130" t="s">
        <v>579</v>
      </c>
      <c r="B1130" t="s">
        <v>586</v>
      </c>
      <c r="C1130">
        <v>4500</v>
      </c>
      <c r="D1130">
        <v>0</v>
      </c>
      <c r="E1130">
        <v>4</v>
      </c>
      <c r="F1130">
        <v>4500</v>
      </c>
      <c r="G1130">
        <v>450</v>
      </c>
      <c r="H1130" t="b">
        <v>0</v>
      </c>
      <c r="I1130">
        <v>450</v>
      </c>
    </row>
    <row r="1131" spans="1:9" x14ac:dyDescent="0.25">
      <c r="A1131" t="s">
        <v>579</v>
      </c>
      <c r="B1131" t="s">
        <v>587</v>
      </c>
      <c r="C1131">
        <v>4000</v>
      </c>
      <c r="D1131">
        <v>0</v>
      </c>
      <c r="E1131">
        <v>4</v>
      </c>
      <c r="F1131">
        <v>4000</v>
      </c>
      <c r="G1131">
        <v>450</v>
      </c>
      <c r="H1131" t="b">
        <v>0</v>
      </c>
      <c r="I1131">
        <v>450</v>
      </c>
    </row>
    <row r="1132" spans="1:9" x14ac:dyDescent="0.25">
      <c r="A1132" t="s">
        <v>579</v>
      </c>
      <c r="B1132" t="s">
        <v>588</v>
      </c>
      <c r="C1132">
        <v>8900</v>
      </c>
      <c r="D1132">
        <v>8</v>
      </c>
      <c r="E1132">
        <v>6</v>
      </c>
      <c r="F1132">
        <v>8100</v>
      </c>
      <c r="G1132">
        <v>200</v>
      </c>
      <c r="H1132" t="b">
        <v>0</v>
      </c>
      <c r="I1132">
        <v>200</v>
      </c>
    </row>
    <row r="1133" spans="1:9" x14ac:dyDescent="0.25">
      <c r="A1133" t="s">
        <v>579</v>
      </c>
      <c r="B1133" t="s">
        <v>589</v>
      </c>
      <c r="C1133">
        <v>10600</v>
      </c>
      <c r="D1133">
        <v>4</v>
      </c>
      <c r="E1133">
        <v>6</v>
      </c>
      <c r="F1133">
        <v>10100</v>
      </c>
      <c r="G1133">
        <v>200</v>
      </c>
      <c r="H1133" t="b">
        <v>0</v>
      </c>
      <c r="I1133">
        <v>200</v>
      </c>
    </row>
    <row r="1134" spans="1:9" x14ac:dyDescent="0.25">
      <c r="A1134" t="s">
        <v>579</v>
      </c>
      <c r="B1134" t="s">
        <v>590</v>
      </c>
      <c r="C1134">
        <v>2200</v>
      </c>
      <c r="D1134">
        <v>0</v>
      </c>
      <c r="E1134">
        <v>4</v>
      </c>
      <c r="F1134">
        <v>2200</v>
      </c>
      <c r="G1134">
        <v>250</v>
      </c>
      <c r="H1134" t="b">
        <v>0</v>
      </c>
      <c r="I1134">
        <v>250</v>
      </c>
    </row>
    <row r="1135" spans="1:9" x14ac:dyDescent="0.25">
      <c r="A1135" t="s">
        <v>579</v>
      </c>
      <c r="B1135" t="s">
        <v>583</v>
      </c>
      <c r="C1135">
        <v>24500</v>
      </c>
      <c r="D1135">
        <v>2</v>
      </c>
      <c r="E1135">
        <v>6</v>
      </c>
      <c r="F1135">
        <v>24000</v>
      </c>
      <c r="G1135">
        <v>500</v>
      </c>
      <c r="H1135" t="b">
        <v>0</v>
      </c>
      <c r="I1135">
        <v>500</v>
      </c>
    </row>
    <row r="1136" spans="1:9" x14ac:dyDescent="0.25">
      <c r="A1136" t="s">
        <v>579</v>
      </c>
      <c r="B1136" t="s">
        <v>103</v>
      </c>
      <c r="C1136">
        <v>9700</v>
      </c>
      <c r="D1136">
        <v>0</v>
      </c>
      <c r="E1136">
        <v>4</v>
      </c>
      <c r="F1136">
        <v>9700</v>
      </c>
      <c r="G1136">
        <v>696</v>
      </c>
      <c r="H1136" t="b">
        <v>0</v>
      </c>
      <c r="I1136">
        <v>12</v>
      </c>
    </row>
    <row r="1137" spans="1:9" x14ac:dyDescent="0.25">
      <c r="A1137" t="s">
        <v>579</v>
      </c>
      <c r="B1137" t="s">
        <v>103</v>
      </c>
      <c r="C1137">
        <v>6500</v>
      </c>
      <c r="D1137">
        <v>15</v>
      </c>
      <c r="E1137">
        <v>4</v>
      </c>
      <c r="F1137">
        <v>5500</v>
      </c>
      <c r="G1137">
        <v>348</v>
      </c>
      <c r="H1137" t="b">
        <v>0</v>
      </c>
      <c r="I1137">
        <v>6</v>
      </c>
    </row>
    <row r="1138" spans="1:9" x14ac:dyDescent="0.25">
      <c r="A1138" t="s">
        <v>579</v>
      </c>
      <c r="B1138" t="s">
        <v>591</v>
      </c>
      <c r="C1138">
        <v>3500</v>
      </c>
      <c r="D1138">
        <v>2</v>
      </c>
      <c r="E1138">
        <v>6</v>
      </c>
      <c r="F1138">
        <v>3400</v>
      </c>
      <c r="G1138">
        <v>200</v>
      </c>
      <c r="H1138" t="b">
        <v>0</v>
      </c>
      <c r="I1138">
        <v>200</v>
      </c>
    </row>
    <row r="1139" spans="1:9" x14ac:dyDescent="0.25">
      <c r="A1139" t="s">
        <v>579</v>
      </c>
      <c r="B1139" t="s">
        <v>592</v>
      </c>
      <c r="C1139">
        <v>1500</v>
      </c>
      <c r="D1139">
        <v>0</v>
      </c>
      <c r="E1139">
        <v>4</v>
      </c>
      <c r="F1139">
        <v>1500</v>
      </c>
      <c r="G1139">
        <v>100</v>
      </c>
      <c r="H1139" t="b">
        <v>0</v>
      </c>
      <c r="I1139">
        <v>100</v>
      </c>
    </row>
    <row r="1140" spans="1:9" x14ac:dyDescent="0.25">
      <c r="A1140" t="s">
        <v>579</v>
      </c>
      <c r="B1140" t="s">
        <v>593</v>
      </c>
      <c r="C1140">
        <v>7500</v>
      </c>
      <c r="D1140">
        <v>2</v>
      </c>
      <c r="E1140">
        <v>6</v>
      </c>
      <c r="F1140">
        <v>7300</v>
      </c>
      <c r="G1140">
        <v>200</v>
      </c>
      <c r="H1140" t="b">
        <v>0</v>
      </c>
      <c r="I1140">
        <v>200</v>
      </c>
    </row>
    <row r="1141" spans="1:9" x14ac:dyDescent="0.25">
      <c r="A1141" t="s">
        <v>579</v>
      </c>
      <c r="B1141" t="s">
        <v>594</v>
      </c>
      <c r="C1141">
        <v>10500</v>
      </c>
      <c r="D1141">
        <v>5</v>
      </c>
      <c r="E1141">
        <v>6</v>
      </c>
      <c r="F1141">
        <v>9900</v>
      </c>
      <c r="G1141">
        <v>200</v>
      </c>
      <c r="H1141" t="b">
        <v>0</v>
      </c>
      <c r="I1141">
        <v>200</v>
      </c>
    </row>
    <row r="1142" spans="1:9" x14ac:dyDescent="0.25">
      <c r="A1142" t="s">
        <v>579</v>
      </c>
      <c r="B1142" t="s">
        <v>595</v>
      </c>
      <c r="C1142">
        <v>1700</v>
      </c>
      <c r="D1142">
        <v>0</v>
      </c>
      <c r="E1142">
        <v>3</v>
      </c>
      <c r="F1142">
        <v>1700</v>
      </c>
      <c r="G1142">
        <v>100</v>
      </c>
      <c r="H1142" t="b">
        <v>0</v>
      </c>
      <c r="I1142">
        <v>100</v>
      </c>
    </row>
    <row r="1143" spans="1:9" x14ac:dyDescent="0.25">
      <c r="A1143" t="s">
        <v>579</v>
      </c>
      <c r="B1143" t="s">
        <v>596</v>
      </c>
      <c r="C1143">
        <v>12200</v>
      </c>
      <c r="D1143">
        <v>1</v>
      </c>
      <c r="E1143">
        <v>6</v>
      </c>
      <c r="F1143">
        <v>12000</v>
      </c>
      <c r="G1143">
        <v>200</v>
      </c>
      <c r="H1143" t="b">
        <v>0</v>
      </c>
      <c r="I1143">
        <v>200</v>
      </c>
    </row>
    <row r="1144" spans="1:9" x14ac:dyDescent="0.25">
      <c r="A1144" t="s">
        <v>579</v>
      </c>
      <c r="B1144" t="s">
        <v>597</v>
      </c>
      <c r="C1144">
        <v>6000</v>
      </c>
      <c r="D1144">
        <v>0</v>
      </c>
      <c r="E1144">
        <v>6</v>
      </c>
      <c r="F1144">
        <v>6000</v>
      </c>
      <c r="G1144">
        <v>400</v>
      </c>
      <c r="H1144" t="b">
        <v>0</v>
      </c>
      <c r="I1144">
        <v>400</v>
      </c>
    </row>
    <row r="1145" spans="1:9" x14ac:dyDescent="0.25">
      <c r="A1145" t="s">
        <v>579</v>
      </c>
      <c r="B1145" t="s">
        <v>598</v>
      </c>
      <c r="C1145">
        <v>3000</v>
      </c>
      <c r="D1145">
        <v>0</v>
      </c>
      <c r="E1145">
        <v>1</v>
      </c>
      <c r="F1145">
        <v>3000</v>
      </c>
      <c r="G1145">
        <v>400</v>
      </c>
      <c r="H1145" t="b">
        <v>0</v>
      </c>
      <c r="I1145">
        <v>400</v>
      </c>
    </row>
    <row r="1146" spans="1:9" x14ac:dyDescent="0.25">
      <c r="A1146" t="s">
        <v>579</v>
      </c>
      <c r="B1146" t="s">
        <v>599</v>
      </c>
      <c r="C1146">
        <v>5500</v>
      </c>
      <c r="D1146">
        <v>0</v>
      </c>
      <c r="E1146">
        <v>4</v>
      </c>
      <c r="F1146">
        <v>5500</v>
      </c>
      <c r="G1146">
        <v>400</v>
      </c>
      <c r="H1146" t="b">
        <v>0</v>
      </c>
      <c r="I1146">
        <v>400</v>
      </c>
    </row>
    <row r="1147" spans="1:9" x14ac:dyDescent="0.25">
      <c r="A1147" t="s">
        <v>579</v>
      </c>
      <c r="B1147" t="s">
        <v>600</v>
      </c>
      <c r="C1147">
        <v>10600</v>
      </c>
      <c r="D1147">
        <v>0</v>
      </c>
      <c r="E1147">
        <v>6</v>
      </c>
      <c r="F1147">
        <v>10600</v>
      </c>
      <c r="G1147">
        <v>200</v>
      </c>
      <c r="H1147" t="b">
        <v>0</v>
      </c>
      <c r="I1147">
        <v>200</v>
      </c>
    </row>
    <row r="1148" spans="1:9" x14ac:dyDescent="0.25">
      <c r="A1148" t="s">
        <v>579</v>
      </c>
      <c r="B1148" t="s">
        <v>591</v>
      </c>
      <c r="C1148">
        <v>7000</v>
      </c>
      <c r="D1148">
        <v>2</v>
      </c>
      <c r="E1148">
        <v>6</v>
      </c>
      <c r="F1148">
        <v>6800</v>
      </c>
      <c r="G1148">
        <v>400</v>
      </c>
      <c r="H1148" t="b">
        <v>0</v>
      </c>
      <c r="I1148">
        <v>400</v>
      </c>
    </row>
    <row r="1149" spans="1:9" x14ac:dyDescent="0.25">
      <c r="A1149" t="s">
        <v>579</v>
      </c>
      <c r="B1149" t="s">
        <v>107</v>
      </c>
      <c r="C1149">
        <v>8500</v>
      </c>
      <c r="D1149">
        <v>7</v>
      </c>
      <c r="E1149">
        <v>4</v>
      </c>
      <c r="F1149">
        <v>7900</v>
      </c>
      <c r="G1149">
        <v>348</v>
      </c>
      <c r="H1149" t="b">
        <v>0</v>
      </c>
      <c r="I1149">
        <v>6</v>
      </c>
    </row>
    <row r="1150" spans="1:9" x14ac:dyDescent="0.25">
      <c r="A1150" t="s">
        <v>579</v>
      </c>
      <c r="B1150" t="s">
        <v>601</v>
      </c>
      <c r="C1150">
        <v>3000</v>
      </c>
      <c r="D1150">
        <v>0</v>
      </c>
      <c r="E1150">
        <v>6</v>
      </c>
      <c r="F1150">
        <v>3000</v>
      </c>
      <c r="G1150">
        <v>85</v>
      </c>
      <c r="H1150" t="b">
        <v>0</v>
      </c>
      <c r="I1150">
        <v>85</v>
      </c>
    </row>
    <row r="1151" spans="1:9" x14ac:dyDescent="0.25">
      <c r="A1151" t="s">
        <v>579</v>
      </c>
      <c r="B1151" t="s">
        <v>602</v>
      </c>
      <c r="C1151">
        <v>24500</v>
      </c>
      <c r="D1151">
        <v>2</v>
      </c>
      <c r="E1151">
        <v>6</v>
      </c>
      <c r="F1151">
        <v>24000</v>
      </c>
      <c r="G1151">
        <v>500</v>
      </c>
      <c r="H1151" t="b">
        <v>0</v>
      </c>
      <c r="I1151">
        <v>500</v>
      </c>
    </row>
    <row r="1152" spans="1:9" x14ac:dyDescent="0.25">
      <c r="A1152" t="s">
        <v>579</v>
      </c>
      <c r="B1152" t="s">
        <v>603</v>
      </c>
      <c r="C1152">
        <v>5900</v>
      </c>
      <c r="D1152">
        <v>3</v>
      </c>
      <c r="E1152">
        <v>6</v>
      </c>
      <c r="F1152">
        <v>5700</v>
      </c>
      <c r="G1152">
        <v>100</v>
      </c>
      <c r="H1152" t="b">
        <v>0</v>
      </c>
      <c r="I1152">
        <v>100</v>
      </c>
    </row>
    <row r="1153" spans="1:9" x14ac:dyDescent="0.25">
      <c r="A1153" t="s">
        <v>579</v>
      </c>
      <c r="B1153" t="s">
        <v>604</v>
      </c>
      <c r="C1153">
        <v>4200</v>
      </c>
      <c r="D1153">
        <v>0</v>
      </c>
      <c r="E1153">
        <v>4</v>
      </c>
      <c r="F1153">
        <v>4200</v>
      </c>
      <c r="G1153">
        <v>400</v>
      </c>
      <c r="H1153" t="b">
        <v>0</v>
      </c>
      <c r="I1153">
        <v>400</v>
      </c>
    </row>
    <row r="1154" spans="1:9" x14ac:dyDescent="0.25">
      <c r="A1154" t="s">
        <v>579</v>
      </c>
      <c r="B1154" t="s">
        <v>116</v>
      </c>
      <c r="C1154">
        <v>19700</v>
      </c>
      <c r="D1154">
        <v>3</v>
      </c>
      <c r="E1154">
        <v>3</v>
      </c>
      <c r="F1154">
        <v>19100</v>
      </c>
      <c r="G1154">
        <v>1000</v>
      </c>
      <c r="H1154" t="b">
        <v>0</v>
      </c>
      <c r="I1154">
        <v>1</v>
      </c>
    </row>
    <row r="1155" spans="1:9" x14ac:dyDescent="0.25">
      <c r="A1155" t="s">
        <v>579</v>
      </c>
      <c r="B1155" t="s">
        <v>605</v>
      </c>
      <c r="C1155">
        <v>4500</v>
      </c>
      <c r="D1155">
        <v>0</v>
      </c>
      <c r="E1155">
        <v>6</v>
      </c>
      <c r="F1155">
        <v>4500</v>
      </c>
      <c r="G1155">
        <v>90</v>
      </c>
      <c r="H1155" t="b">
        <v>0</v>
      </c>
      <c r="I1155">
        <v>90</v>
      </c>
    </row>
    <row r="1156" spans="1:9" x14ac:dyDescent="0.25">
      <c r="A1156" t="s">
        <v>579</v>
      </c>
      <c r="B1156" t="s">
        <v>606</v>
      </c>
      <c r="C1156">
        <v>3000</v>
      </c>
      <c r="D1156">
        <v>0</v>
      </c>
      <c r="E1156">
        <v>1</v>
      </c>
      <c r="F1156">
        <v>3000</v>
      </c>
      <c r="G1156">
        <v>150</v>
      </c>
      <c r="H1156" t="b">
        <v>0</v>
      </c>
      <c r="I1156">
        <v>150</v>
      </c>
    </row>
    <row r="1157" spans="1:9" x14ac:dyDescent="0.25">
      <c r="A1157" t="s">
        <v>579</v>
      </c>
      <c r="B1157" t="s">
        <v>607</v>
      </c>
      <c r="C1157">
        <v>1800</v>
      </c>
      <c r="D1157">
        <v>5</v>
      </c>
      <c r="E1157">
        <v>6</v>
      </c>
      <c r="F1157">
        <v>1700</v>
      </c>
      <c r="G1157">
        <v>100</v>
      </c>
      <c r="H1157" t="b">
        <v>0</v>
      </c>
      <c r="I1157">
        <v>100</v>
      </c>
    </row>
    <row r="1158" spans="1:9" x14ac:dyDescent="0.25">
      <c r="A1158" t="s">
        <v>579</v>
      </c>
      <c r="B1158" t="s">
        <v>127</v>
      </c>
      <c r="C1158">
        <v>5400</v>
      </c>
      <c r="D1158">
        <v>5</v>
      </c>
      <c r="E1158">
        <v>6</v>
      </c>
      <c r="F1158">
        <v>5100</v>
      </c>
      <c r="G1158">
        <v>200</v>
      </c>
      <c r="H1158" t="b">
        <v>0</v>
      </c>
      <c r="I1158">
        <v>200</v>
      </c>
    </row>
    <row r="1159" spans="1:9" x14ac:dyDescent="0.25">
      <c r="A1159" t="s">
        <v>579</v>
      </c>
      <c r="B1159" t="s">
        <v>608</v>
      </c>
      <c r="C1159">
        <v>7800</v>
      </c>
      <c r="D1159">
        <v>3</v>
      </c>
      <c r="E1159">
        <v>5</v>
      </c>
      <c r="F1159">
        <v>7500</v>
      </c>
      <c r="G1159">
        <v>400</v>
      </c>
      <c r="H1159" t="b">
        <v>0</v>
      </c>
      <c r="I1159">
        <v>400</v>
      </c>
    </row>
    <row r="1160" spans="1:9" x14ac:dyDescent="0.25">
      <c r="A1160" t="s">
        <v>579</v>
      </c>
      <c r="B1160" t="s">
        <v>609</v>
      </c>
      <c r="C1160">
        <v>6000</v>
      </c>
      <c r="D1160">
        <v>5</v>
      </c>
      <c r="E1160">
        <v>5</v>
      </c>
      <c r="F1160">
        <v>5700</v>
      </c>
      <c r="G1160">
        <v>200</v>
      </c>
      <c r="H1160" t="b">
        <v>0</v>
      </c>
      <c r="I1160">
        <v>200</v>
      </c>
    </row>
    <row r="1161" spans="1:9" x14ac:dyDescent="0.25">
      <c r="A1161" t="s">
        <v>579</v>
      </c>
      <c r="B1161" t="s">
        <v>607</v>
      </c>
      <c r="C1161">
        <v>8800</v>
      </c>
      <c r="D1161">
        <v>2</v>
      </c>
      <c r="E1161">
        <v>2</v>
      </c>
      <c r="F1161">
        <v>8600</v>
      </c>
      <c r="G1161">
        <v>500</v>
      </c>
      <c r="H1161" t="b">
        <v>0</v>
      </c>
      <c r="I1161">
        <v>500</v>
      </c>
    </row>
    <row r="1162" spans="1:9" x14ac:dyDescent="0.25">
      <c r="A1162" t="s">
        <v>579</v>
      </c>
      <c r="B1162" t="s">
        <v>147</v>
      </c>
      <c r="C1162">
        <v>5600</v>
      </c>
      <c r="D1162">
        <v>3</v>
      </c>
      <c r="E1162">
        <v>4</v>
      </c>
      <c r="F1162">
        <v>5400</v>
      </c>
      <c r="G1162">
        <v>200</v>
      </c>
      <c r="H1162" t="b">
        <v>0</v>
      </c>
      <c r="I1162">
        <v>200</v>
      </c>
    </row>
    <row r="1163" spans="1:9" x14ac:dyDescent="0.25">
      <c r="A1163" t="s">
        <v>579</v>
      </c>
      <c r="B1163" t="s">
        <v>151</v>
      </c>
      <c r="C1163">
        <v>11000</v>
      </c>
      <c r="D1163">
        <v>13</v>
      </c>
      <c r="E1163">
        <v>4</v>
      </c>
      <c r="F1163">
        <v>9500</v>
      </c>
      <c r="G1163">
        <v>348</v>
      </c>
      <c r="H1163" t="b">
        <v>0</v>
      </c>
      <c r="I1163">
        <v>6</v>
      </c>
    </row>
    <row r="1164" spans="1:9" x14ac:dyDescent="0.25">
      <c r="A1164" t="s">
        <v>579</v>
      </c>
      <c r="B1164" t="s">
        <v>610</v>
      </c>
      <c r="C1164">
        <v>8500</v>
      </c>
      <c r="D1164">
        <v>3</v>
      </c>
      <c r="E1164">
        <v>6</v>
      </c>
      <c r="F1164">
        <v>8200</v>
      </c>
      <c r="G1164">
        <v>200</v>
      </c>
      <c r="H1164" t="b">
        <v>0</v>
      </c>
      <c r="I1164">
        <v>200</v>
      </c>
    </row>
    <row r="1165" spans="1:9" x14ac:dyDescent="0.25">
      <c r="A1165" t="s">
        <v>579</v>
      </c>
      <c r="B1165" t="s">
        <v>611</v>
      </c>
      <c r="C1165">
        <v>8500</v>
      </c>
      <c r="D1165">
        <v>5</v>
      </c>
      <c r="E1165">
        <v>6</v>
      </c>
      <c r="F1165">
        <v>8000</v>
      </c>
      <c r="G1165">
        <v>180</v>
      </c>
      <c r="H1165" t="b">
        <v>0</v>
      </c>
      <c r="I1165">
        <v>180</v>
      </c>
    </row>
    <row r="1166" spans="1:9" x14ac:dyDescent="0.25">
      <c r="A1166" t="s">
        <v>579</v>
      </c>
      <c r="B1166" t="s">
        <v>612</v>
      </c>
      <c r="C1166">
        <v>4000</v>
      </c>
      <c r="D1166">
        <v>0</v>
      </c>
      <c r="E1166">
        <v>1</v>
      </c>
      <c r="F1166">
        <v>4000</v>
      </c>
      <c r="G1166">
        <v>200</v>
      </c>
      <c r="H1166" t="b">
        <v>0</v>
      </c>
      <c r="I1166">
        <v>200</v>
      </c>
    </row>
    <row r="1167" spans="1:9" x14ac:dyDescent="0.25">
      <c r="A1167" t="s">
        <v>579</v>
      </c>
      <c r="B1167" t="s">
        <v>613</v>
      </c>
      <c r="C1167">
        <v>36000</v>
      </c>
      <c r="D1167">
        <v>0</v>
      </c>
      <c r="E1167">
        <v>1</v>
      </c>
      <c r="F1167">
        <v>35900</v>
      </c>
      <c r="G1167">
        <v>750</v>
      </c>
      <c r="H1167" t="b">
        <v>0</v>
      </c>
      <c r="I1167">
        <v>750</v>
      </c>
    </row>
    <row r="1168" spans="1:9" x14ac:dyDescent="0.25">
      <c r="A1168" t="s">
        <v>579</v>
      </c>
      <c r="B1168" t="s">
        <v>614</v>
      </c>
      <c r="C1168">
        <v>7200</v>
      </c>
      <c r="D1168">
        <v>13</v>
      </c>
      <c r="E1168">
        <v>3</v>
      </c>
      <c r="F1168">
        <v>6200</v>
      </c>
      <c r="G1168">
        <v>348</v>
      </c>
      <c r="H1168" t="b">
        <v>0</v>
      </c>
      <c r="I1168">
        <v>6</v>
      </c>
    </row>
    <row r="1169" spans="1:9" x14ac:dyDescent="0.25">
      <c r="A1169" t="s">
        <v>579</v>
      </c>
      <c r="B1169" t="s">
        <v>615</v>
      </c>
      <c r="C1169">
        <v>7500</v>
      </c>
      <c r="D1169">
        <v>4</v>
      </c>
      <c r="E1169">
        <v>1</v>
      </c>
      <c r="F1169">
        <v>7200</v>
      </c>
      <c r="G1169">
        <v>200</v>
      </c>
      <c r="H1169" t="b">
        <v>0</v>
      </c>
      <c r="I1169">
        <v>200</v>
      </c>
    </row>
    <row r="1170" spans="1:9" x14ac:dyDescent="0.25">
      <c r="A1170" t="s">
        <v>579</v>
      </c>
      <c r="B1170" t="s">
        <v>192</v>
      </c>
      <c r="C1170">
        <v>21000</v>
      </c>
      <c r="D1170">
        <v>0</v>
      </c>
      <c r="E1170">
        <v>4</v>
      </c>
      <c r="F1170">
        <v>21000</v>
      </c>
      <c r="G1170">
        <v>400</v>
      </c>
      <c r="H1170" t="b">
        <v>0</v>
      </c>
      <c r="I1170">
        <v>400</v>
      </c>
    </row>
    <row r="1171" spans="1:9" x14ac:dyDescent="0.25">
      <c r="A1171" t="s">
        <v>579</v>
      </c>
      <c r="B1171" t="s">
        <v>616</v>
      </c>
      <c r="C1171">
        <v>10900</v>
      </c>
      <c r="D1171">
        <v>4</v>
      </c>
      <c r="E1171">
        <v>6</v>
      </c>
      <c r="F1171">
        <v>10400</v>
      </c>
      <c r="G1171">
        <v>200</v>
      </c>
      <c r="H1171" t="b">
        <v>0</v>
      </c>
      <c r="I1171">
        <v>200</v>
      </c>
    </row>
    <row r="1172" spans="1:9" x14ac:dyDescent="0.25">
      <c r="A1172" t="s">
        <v>579</v>
      </c>
      <c r="B1172" t="s">
        <v>202</v>
      </c>
      <c r="C1172">
        <v>11000</v>
      </c>
      <c r="D1172">
        <v>4</v>
      </c>
      <c r="E1172">
        <v>6</v>
      </c>
      <c r="F1172">
        <v>10500</v>
      </c>
      <c r="G1172">
        <v>250</v>
      </c>
      <c r="H1172" t="b">
        <v>0</v>
      </c>
      <c r="I1172">
        <v>500</v>
      </c>
    </row>
    <row r="1173" spans="1:9" x14ac:dyDescent="0.25">
      <c r="A1173" t="s">
        <v>579</v>
      </c>
      <c r="B1173" t="s">
        <v>617</v>
      </c>
      <c r="C1173">
        <v>4000</v>
      </c>
      <c r="D1173">
        <v>2</v>
      </c>
      <c r="E1173">
        <v>5</v>
      </c>
      <c r="F1173">
        <v>3900</v>
      </c>
      <c r="G1173">
        <v>100</v>
      </c>
      <c r="H1173" t="b">
        <v>0</v>
      </c>
      <c r="I1173">
        <v>100</v>
      </c>
    </row>
    <row r="1174" spans="1:9" x14ac:dyDescent="0.25">
      <c r="A1174" t="s">
        <v>579</v>
      </c>
      <c r="B1174" t="s">
        <v>618</v>
      </c>
      <c r="C1174">
        <v>14000</v>
      </c>
      <c r="D1174">
        <v>5</v>
      </c>
      <c r="E1174">
        <v>6</v>
      </c>
      <c r="F1174">
        <v>13300</v>
      </c>
      <c r="G1174">
        <v>200</v>
      </c>
      <c r="H1174" t="b">
        <v>0</v>
      </c>
      <c r="I1174">
        <v>200</v>
      </c>
    </row>
    <row r="1175" spans="1:9" x14ac:dyDescent="0.25">
      <c r="A1175" t="s">
        <v>579</v>
      </c>
      <c r="B1175" t="s">
        <v>225</v>
      </c>
      <c r="C1175">
        <v>9900</v>
      </c>
      <c r="D1175">
        <v>5</v>
      </c>
      <c r="E1175">
        <v>6</v>
      </c>
      <c r="F1175">
        <v>9400</v>
      </c>
      <c r="G1175">
        <v>165</v>
      </c>
      <c r="H1175" t="b">
        <v>0</v>
      </c>
      <c r="I1175">
        <v>165</v>
      </c>
    </row>
    <row r="1176" spans="1:9" x14ac:dyDescent="0.25">
      <c r="A1176" t="s">
        <v>579</v>
      </c>
      <c r="B1176" t="s">
        <v>619</v>
      </c>
      <c r="C1176">
        <v>27500</v>
      </c>
      <c r="D1176">
        <v>50</v>
      </c>
      <c r="E1176">
        <v>4</v>
      </c>
      <c r="F1176">
        <v>13700</v>
      </c>
      <c r="G1176">
        <v>200</v>
      </c>
      <c r="H1176" t="b">
        <v>0</v>
      </c>
      <c r="I1176">
        <v>200</v>
      </c>
    </row>
    <row r="1177" spans="1:9" x14ac:dyDescent="0.25">
      <c r="A1177" t="s">
        <v>579</v>
      </c>
      <c r="B1177" t="s">
        <v>620</v>
      </c>
      <c r="C1177">
        <v>10000</v>
      </c>
      <c r="D1177">
        <v>5</v>
      </c>
      <c r="E1177">
        <v>4</v>
      </c>
      <c r="F1177">
        <v>9500</v>
      </c>
      <c r="G1177">
        <v>100</v>
      </c>
      <c r="H1177" t="b">
        <v>0</v>
      </c>
      <c r="I1177">
        <v>100</v>
      </c>
    </row>
    <row r="1178" spans="1:9" x14ac:dyDescent="0.25">
      <c r="A1178" t="s">
        <v>579</v>
      </c>
      <c r="B1178" t="s">
        <v>621</v>
      </c>
      <c r="C1178">
        <v>7200</v>
      </c>
      <c r="D1178">
        <v>13</v>
      </c>
      <c r="E1178">
        <v>4</v>
      </c>
      <c r="F1178">
        <v>6200</v>
      </c>
      <c r="G1178">
        <v>348</v>
      </c>
      <c r="H1178" t="b">
        <v>0</v>
      </c>
      <c r="I1178">
        <v>6</v>
      </c>
    </row>
    <row r="1179" spans="1:9" x14ac:dyDescent="0.25">
      <c r="A1179" t="s">
        <v>579</v>
      </c>
      <c r="B1179" t="s">
        <v>622</v>
      </c>
      <c r="C1179">
        <v>10000</v>
      </c>
      <c r="D1179">
        <v>5</v>
      </c>
      <c r="E1179">
        <v>6</v>
      </c>
      <c r="F1179">
        <v>9500</v>
      </c>
      <c r="G1179">
        <v>160</v>
      </c>
      <c r="H1179" t="b">
        <v>0</v>
      </c>
      <c r="I1179">
        <v>160</v>
      </c>
    </row>
    <row r="1180" spans="1:9" x14ac:dyDescent="0.25">
      <c r="A1180" t="s">
        <v>579</v>
      </c>
      <c r="B1180" t="s">
        <v>623</v>
      </c>
      <c r="C1180">
        <v>20000</v>
      </c>
      <c r="D1180">
        <v>0</v>
      </c>
      <c r="E1180">
        <v>1</v>
      </c>
      <c r="F1180">
        <v>20000</v>
      </c>
      <c r="G1180">
        <v>400</v>
      </c>
      <c r="H1180" t="b">
        <v>0</v>
      </c>
      <c r="I1180">
        <v>400</v>
      </c>
    </row>
    <row r="1181" spans="1:9" x14ac:dyDescent="0.25">
      <c r="A1181" t="s">
        <v>579</v>
      </c>
      <c r="B1181" t="s">
        <v>624</v>
      </c>
      <c r="C1181">
        <v>24500</v>
      </c>
      <c r="D1181">
        <v>2</v>
      </c>
      <c r="E1181">
        <v>6</v>
      </c>
      <c r="F1181">
        <v>23800</v>
      </c>
      <c r="G1181">
        <v>500</v>
      </c>
      <c r="H1181" t="b">
        <v>0</v>
      </c>
      <c r="I1181">
        <v>500</v>
      </c>
    </row>
    <row r="1182" spans="1:9" x14ac:dyDescent="0.25">
      <c r="A1182" t="s">
        <v>579</v>
      </c>
      <c r="B1182" t="s">
        <v>625</v>
      </c>
      <c r="C1182">
        <v>23500</v>
      </c>
      <c r="D1182">
        <v>25</v>
      </c>
      <c r="E1182">
        <v>6</v>
      </c>
      <c r="F1182">
        <v>17400</v>
      </c>
      <c r="G1182">
        <v>325</v>
      </c>
      <c r="H1182" t="b">
        <v>0</v>
      </c>
      <c r="I1182">
        <v>325</v>
      </c>
    </row>
    <row r="1183" spans="1:9" x14ac:dyDescent="0.25">
      <c r="A1183" t="s">
        <v>579</v>
      </c>
      <c r="B1183" t="s">
        <v>626</v>
      </c>
      <c r="C1183">
        <v>15500</v>
      </c>
      <c r="D1183">
        <v>0</v>
      </c>
      <c r="E1183">
        <v>2</v>
      </c>
      <c r="F1183">
        <v>15500</v>
      </c>
      <c r="G1183">
        <v>200</v>
      </c>
      <c r="H1183" t="b">
        <v>0</v>
      </c>
      <c r="I1183">
        <v>200</v>
      </c>
    </row>
    <row r="1184" spans="1:9" x14ac:dyDescent="0.25">
      <c r="A1184" t="s">
        <v>579</v>
      </c>
      <c r="B1184" t="s">
        <v>627</v>
      </c>
      <c r="C1184">
        <v>30000</v>
      </c>
      <c r="D1184">
        <v>33</v>
      </c>
      <c r="E1184">
        <v>4</v>
      </c>
      <c r="F1184">
        <v>19900</v>
      </c>
      <c r="G1184">
        <v>1000</v>
      </c>
      <c r="H1184" t="b">
        <v>0</v>
      </c>
      <c r="I1184">
        <v>1</v>
      </c>
    </row>
    <row r="1185" spans="1:9" x14ac:dyDescent="0.25">
      <c r="A1185" t="s">
        <v>579</v>
      </c>
      <c r="B1185" t="s">
        <v>628</v>
      </c>
      <c r="C1185">
        <v>9900</v>
      </c>
      <c r="D1185">
        <v>5</v>
      </c>
      <c r="E1185">
        <v>6</v>
      </c>
      <c r="F1185">
        <v>9400</v>
      </c>
      <c r="G1185">
        <v>200</v>
      </c>
      <c r="H1185" t="b">
        <v>0</v>
      </c>
      <c r="I1185">
        <v>200</v>
      </c>
    </row>
    <row r="1186" spans="1:9" x14ac:dyDescent="0.25">
      <c r="A1186" t="s">
        <v>579</v>
      </c>
      <c r="B1186" t="s">
        <v>629</v>
      </c>
      <c r="C1186">
        <v>7000</v>
      </c>
      <c r="D1186">
        <v>0</v>
      </c>
      <c r="E1186">
        <v>4</v>
      </c>
      <c r="F1186">
        <v>7000</v>
      </c>
      <c r="G1186">
        <v>200</v>
      </c>
      <c r="H1186" t="b">
        <v>0</v>
      </c>
      <c r="I1186">
        <v>200</v>
      </c>
    </row>
    <row r="1187" spans="1:9" x14ac:dyDescent="0.25">
      <c r="A1187" t="s">
        <v>579</v>
      </c>
      <c r="B1187" t="s">
        <v>630</v>
      </c>
      <c r="C1187">
        <v>7500</v>
      </c>
      <c r="D1187">
        <v>0</v>
      </c>
      <c r="E1187">
        <v>5</v>
      </c>
      <c r="F1187">
        <v>7500</v>
      </c>
      <c r="G1187">
        <v>200</v>
      </c>
      <c r="H1187" t="b">
        <v>0</v>
      </c>
      <c r="I1187">
        <v>200</v>
      </c>
    </row>
    <row r="1188" spans="1:9" x14ac:dyDescent="0.25">
      <c r="A1188" t="s">
        <v>579</v>
      </c>
      <c r="B1188" t="s">
        <v>631</v>
      </c>
      <c r="C1188">
        <v>16900</v>
      </c>
      <c r="D1188">
        <v>4</v>
      </c>
      <c r="E1188">
        <v>4</v>
      </c>
      <c r="F1188">
        <v>16100</v>
      </c>
      <c r="G1188">
        <v>150</v>
      </c>
      <c r="H1188" t="b">
        <v>0</v>
      </c>
      <c r="I1188">
        <v>150</v>
      </c>
    </row>
    <row r="1189" spans="1:9" x14ac:dyDescent="0.25">
      <c r="A1189" t="s">
        <v>579</v>
      </c>
      <c r="B1189" t="s">
        <v>632</v>
      </c>
      <c r="C1189">
        <v>19900</v>
      </c>
      <c r="D1189">
        <v>5</v>
      </c>
      <c r="E1189">
        <v>6</v>
      </c>
      <c r="F1189">
        <v>18900</v>
      </c>
      <c r="G1189">
        <v>200</v>
      </c>
      <c r="H1189" t="b">
        <v>0</v>
      </c>
      <c r="I1189">
        <v>200</v>
      </c>
    </row>
    <row r="1190" spans="1:9" x14ac:dyDescent="0.25">
      <c r="A1190" t="s">
        <v>579</v>
      </c>
      <c r="B1190" t="s">
        <v>633</v>
      </c>
      <c r="C1190">
        <v>7200</v>
      </c>
      <c r="D1190">
        <v>13</v>
      </c>
      <c r="E1190">
        <v>4</v>
      </c>
      <c r="F1190">
        <v>6200</v>
      </c>
      <c r="G1190">
        <v>348</v>
      </c>
      <c r="H1190" t="b">
        <v>0</v>
      </c>
      <c r="I1190">
        <v>6</v>
      </c>
    </row>
    <row r="1191" spans="1:9" x14ac:dyDescent="0.25">
      <c r="A1191" t="s">
        <v>579</v>
      </c>
      <c r="B1191" t="s">
        <v>634</v>
      </c>
      <c r="C1191">
        <v>9900</v>
      </c>
      <c r="D1191">
        <v>5</v>
      </c>
      <c r="E1191">
        <v>6</v>
      </c>
      <c r="F1191">
        <v>9400</v>
      </c>
      <c r="G1191">
        <v>200</v>
      </c>
      <c r="H1191" t="b">
        <v>0</v>
      </c>
      <c r="I1191">
        <v>200</v>
      </c>
    </row>
    <row r="1192" spans="1:9" x14ac:dyDescent="0.25">
      <c r="A1192" t="s">
        <v>579</v>
      </c>
      <c r="B1192" t="s">
        <v>635</v>
      </c>
      <c r="C1192">
        <v>14000</v>
      </c>
      <c r="D1192">
        <v>5</v>
      </c>
      <c r="E1192">
        <v>6</v>
      </c>
      <c r="F1192">
        <v>13300</v>
      </c>
      <c r="G1192">
        <v>200</v>
      </c>
      <c r="H1192" t="b">
        <v>0</v>
      </c>
      <c r="I1192">
        <v>200</v>
      </c>
    </row>
    <row r="1193" spans="1:9" x14ac:dyDescent="0.25">
      <c r="A1193" t="s">
        <v>579</v>
      </c>
      <c r="B1193" t="s">
        <v>636</v>
      </c>
      <c r="C1193">
        <v>29500</v>
      </c>
      <c r="D1193">
        <v>50</v>
      </c>
      <c r="E1193">
        <v>6</v>
      </c>
      <c r="F1193">
        <v>14700</v>
      </c>
      <c r="G1193">
        <v>200</v>
      </c>
      <c r="H1193" t="b">
        <v>0</v>
      </c>
      <c r="I1193">
        <v>200</v>
      </c>
    </row>
    <row r="1194" spans="1:9" x14ac:dyDescent="0.25">
      <c r="A1194" t="s">
        <v>579</v>
      </c>
      <c r="B1194" t="s">
        <v>637</v>
      </c>
      <c r="C1194">
        <v>21500</v>
      </c>
      <c r="D1194">
        <v>9</v>
      </c>
      <c r="E1194">
        <v>6</v>
      </c>
      <c r="F1194">
        <v>19400</v>
      </c>
      <c r="G1194">
        <v>325</v>
      </c>
      <c r="H1194" t="b">
        <v>0</v>
      </c>
      <c r="I1194">
        <v>325</v>
      </c>
    </row>
    <row r="1195" spans="1:9" x14ac:dyDescent="0.25">
      <c r="A1195" t="s">
        <v>579</v>
      </c>
      <c r="B1195" t="s">
        <v>638</v>
      </c>
      <c r="C1195">
        <v>12000</v>
      </c>
      <c r="D1195">
        <v>43</v>
      </c>
      <c r="E1195">
        <v>4</v>
      </c>
      <c r="F1195">
        <v>6800</v>
      </c>
      <c r="G1195">
        <v>348</v>
      </c>
      <c r="H1195" t="b">
        <v>0</v>
      </c>
      <c r="I1195">
        <v>6</v>
      </c>
    </row>
    <row r="1196" spans="1:9" x14ac:dyDescent="0.25">
      <c r="A1196" t="s">
        <v>579</v>
      </c>
      <c r="B1196" t="s">
        <v>329</v>
      </c>
      <c r="C1196">
        <v>15000</v>
      </c>
      <c r="D1196">
        <v>4</v>
      </c>
      <c r="E1196">
        <v>4</v>
      </c>
      <c r="F1196">
        <v>14300</v>
      </c>
      <c r="G1196">
        <v>400</v>
      </c>
      <c r="H1196" t="b">
        <v>0</v>
      </c>
      <c r="I1196">
        <v>400</v>
      </c>
    </row>
    <row r="1197" spans="1:9" x14ac:dyDescent="0.25">
      <c r="A1197" t="s">
        <v>579</v>
      </c>
      <c r="B1197" t="s">
        <v>639</v>
      </c>
      <c r="C1197">
        <v>27500</v>
      </c>
      <c r="D1197">
        <v>50</v>
      </c>
      <c r="E1197">
        <v>6</v>
      </c>
      <c r="F1197">
        <v>13700</v>
      </c>
      <c r="G1197">
        <v>200</v>
      </c>
      <c r="H1197" t="b">
        <v>0</v>
      </c>
      <c r="I1197">
        <v>200</v>
      </c>
    </row>
    <row r="1198" spans="1:9" x14ac:dyDescent="0.25">
      <c r="A1198" t="s">
        <v>579</v>
      </c>
      <c r="B1198" t="s">
        <v>640</v>
      </c>
      <c r="C1198">
        <v>14500</v>
      </c>
      <c r="D1198">
        <v>5</v>
      </c>
      <c r="E1198">
        <v>6</v>
      </c>
      <c r="F1198">
        <v>13700</v>
      </c>
      <c r="G1198">
        <v>200</v>
      </c>
      <c r="H1198" t="b">
        <v>0</v>
      </c>
      <c r="I1198">
        <v>200</v>
      </c>
    </row>
    <row r="1199" spans="1:9" x14ac:dyDescent="0.25">
      <c r="A1199" t="s">
        <v>579</v>
      </c>
      <c r="B1199" t="s">
        <v>641</v>
      </c>
      <c r="C1199">
        <v>27500</v>
      </c>
      <c r="D1199">
        <v>50</v>
      </c>
      <c r="E1199">
        <v>6</v>
      </c>
      <c r="F1199">
        <v>13700</v>
      </c>
      <c r="G1199">
        <v>200</v>
      </c>
      <c r="H1199" t="b">
        <v>0</v>
      </c>
      <c r="I1199">
        <v>200</v>
      </c>
    </row>
    <row r="1200" spans="1:9" x14ac:dyDescent="0.25">
      <c r="A1200" t="s">
        <v>579</v>
      </c>
      <c r="B1200" t="s">
        <v>642</v>
      </c>
      <c r="C1200">
        <v>15000</v>
      </c>
      <c r="D1200">
        <v>0</v>
      </c>
      <c r="E1200">
        <v>4</v>
      </c>
      <c r="F1200">
        <v>15000</v>
      </c>
      <c r="G1200">
        <v>200</v>
      </c>
      <c r="H1200" t="b">
        <v>0</v>
      </c>
      <c r="I1200">
        <v>200</v>
      </c>
    </row>
    <row r="1201" spans="1:9" x14ac:dyDescent="0.25">
      <c r="A1201" t="s">
        <v>579</v>
      </c>
      <c r="B1201" t="s">
        <v>643</v>
      </c>
      <c r="C1201">
        <v>22900</v>
      </c>
      <c r="D1201">
        <v>10</v>
      </c>
      <c r="E1201">
        <v>6</v>
      </c>
      <c r="F1201">
        <v>20600</v>
      </c>
      <c r="G1201">
        <v>400</v>
      </c>
      <c r="H1201" t="b">
        <v>0</v>
      </c>
      <c r="I1201">
        <v>400</v>
      </c>
    </row>
    <row r="1202" spans="1:9" x14ac:dyDescent="0.25">
      <c r="A1202" t="s">
        <v>579</v>
      </c>
      <c r="B1202" t="s">
        <v>644</v>
      </c>
      <c r="C1202">
        <v>25000</v>
      </c>
      <c r="D1202">
        <v>50</v>
      </c>
      <c r="E1202">
        <v>4</v>
      </c>
      <c r="F1202">
        <v>12500</v>
      </c>
      <c r="G1202">
        <v>200</v>
      </c>
      <c r="H1202" t="b">
        <v>0</v>
      </c>
      <c r="I1202">
        <v>200</v>
      </c>
    </row>
    <row r="1203" spans="1:9" x14ac:dyDescent="0.25">
      <c r="A1203" t="s">
        <v>579</v>
      </c>
      <c r="B1203" t="s">
        <v>645</v>
      </c>
      <c r="C1203">
        <v>23500</v>
      </c>
      <c r="D1203">
        <v>20</v>
      </c>
      <c r="E1203">
        <v>5</v>
      </c>
      <c r="F1203">
        <v>18800</v>
      </c>
      <c r="G1203">
        <v>325</v>
      </c>
      <c r="H1203" t="b">
        <v>0</v>
      </c>
      <c r="I1203">
        <v>325</v>
      </c>
    </row>
    <row r="1204" spans="1:9" x14ac:dyDescent="0.25">
      <c r="A1204" t="s">
        <v>579</v>
      </c>
      <c r="B1204" t="s">
        <v>646</v>
      </c>
      <c r="C1204">
        <v>12500</v>
      </c>
      <c r="D1204">
        <v>5</v>
      </c>
      <c r="E1204">
        <v>6</v>
      </c>
      <c r="F1204">
        <v>11800</v>
      </c>
      <c r="G1204">
        <v>200</v>
      </c>
      <c r="H1204" t="b">
        <v>0</v>
      </c>
      <c r="I1204">
        <v>200</v>
      </c>
    </row>
    <row r="1205" spans="1:9" x14ac:dyDescent="0.25">
      <c r="A1205" t="s">
        <v>579</v>
      </c>
      <c r="B1205" t="s">
        <v>647</v>
      </c>
      <c r="C1205">
        <v>16900</v>
      </c>
      <c r="D1205">
        <v>7</v>
      </c>
      <c r="E1205">
        <v>1</v>
      </c>
      <c r="F1205">
        <v>15600</v>
      </c>
      <c r="G1205">
        <v>400</v>
      </c>
      <c r="H1205" t="b">
        <v>0</v>
      </c>
      <c r="I1205">
        <v>400</v>
      </c>
    </row>
    <row r="1206" spans="1:9" x14ac:dyDescent="0.25">
      <c r="A1206" t="s">
        <v>579</v>
      </c>
      <c r="B1206" t="s">
        <v>648</v>
      </c>
      <c r="C1206">
        <v>23500</v>
      </c>
      <c r="D1206">
        <v>1</v>
      </c>
      <c r="E1206">
        <v>6</v>
      </c>
      <c r="F1206">
        <v>23200</v>
      </c>
      <c r="G1206">
        <v>500</v>
      </c>
      <c r="H1206" t="b">
        <v>0</v>
      </c>
      <c r="I1206">
        <v>500</v>
      </c>
    </row>
    <row r="1207" spans="1:9" x14ac:dyDescent="0.25">
      <c r="A1207" t="s">
        <v>579</v>
      </c>
      <c r="B1207" t="s">
        <v>649</v>
      </c>
      <c r="C1207">
        <v>9900</v>
      </c>
      <c r="D1207">
        <v>5</v>
      </c>
      <c r="E1207">
        <v>6</v>
      </c>
      <c r="F1207">
        <v>9400</v>
      </c>
      <c r="G1207">
        <v>200</v>
      </c>
      <c r="H1207" t="b">
        <v>0</v>
      </c>
      <c r="I1207">
        <v>200</v>
      </c>
    </row>
    <row r="1208" spans="1:9" x14ac:dyDescent="0.25">
      <c r="A1208" t="s">
        <v>579</v>
      </c>
      <c r="B1208" t="s">
        <v>372</v>
      </c>
      <c r="C1208">
        <v>23500</v>
      </c>
      <c r="D1208">
        <v>27</v>
      </c>
      <c r="E1208">
        <v>5</v>
      </c>
      <c r="F1208">
        <v>17100</v>
      </c>
      <c r="G1208">
        <v>1000</v>
      </c>
      <c r="H1208" t="b">
        <v>0</v>
      </c>
      <c r="I1208">
        <v>1</v>
      </c>
    </row>
    <row r="1209" spans="1:9" x14ac:dyDescent="0.25">
      <c r="A1209" t="s">
        <v>579</v>
      </c>
      <c r="B1209" t="s">
        <v>406</v>
      </c>
      <c r="C1209">
        <v>38000</v>
      </c>
      <c r="D1209">
        <v>2</v>
      </c>
      <c r="E1209">
        <v>4</v>
      </c>
      <c r="F1209">
        <v>37200</v>
      </c>
      <c r="G1209">
        <v>1000</v>
      </c>
      <c r="H1209" t="b">
        <v>0</v>
      </c>
      <c r="I1209">
        <v>1</v>
      </c>
    </row>
    <row r="1210" spans="1:9" x14ac:dyDescent="0.25">
      <c r="A1210" t="s">
        <v>579</v>
      </c>
      <c r="B1210" t="s">
        <v>650</v>
      </c>
      <c r="C1210">
        <v>11000</v>
      </c>
      <c r="D1210">
        <v>0</v>
      </c>
      <c r="E1210">
        <v>6</v>
      </c>
      <c r="F1210">
        <v>11000</v>
      </c>
      <c r="G1210">
        <v>120</v>
      </c>
      <c r="H1210" t="b">
        <v>0</v>
      </c>
      <c r="I1210">
        <v>120</v>
      </c>
    </row>
    <row r="1211" spans="1:9" x14ac:dyDescent="0.25">
      <c r="A1211" t="s">
        <v>579</v>
      </c>
      <c r="B1211" t="s">
        <v>651</v>
      </c>
      <c r="C1211">
        <v>21500</v>
      </c>
      <c r="D1211">
        <v>20</v>
      </c>
      <c r="E1211">
        <v>6</v>
      </c>
      <c r="F1211">
        <v>17200</v>
      </c>
      <c r="G1211">
        <v>325</v>
      </c>
      <c r="H1211" t="b">
        <v>0</v>
      </c>
      <c r="I1211">
        <v>325</v>
      </c>
    </row>
    <row r="1212" spans="1:9" x14ac:dyDescent="0.25">
      <c r="A1212" t="s">
        <v>579</v>
      </c>
      <c r="B1212" t="s">
        <v>652</v>
      </c>
      <c r="C1212">
        <v>12500</v>
      </c>
      <c r="D1212">
        <v>4</v>
      </c>
      <c r="E1212">
        <v>6</v>
      </c>
      <c r="F1212">
        <v>11900</v>
      </c>
      <c r="G1212">
        <v>200</v>
      </c>
      <c r="H1212" t="b">
        <v>0</v>
      </c>
      <c r="I1212">
        <v>200</v>
      </c>
    </row>
    <row r="1213" spans="1:9" x14ac:dyDescent="0.25">
      <c r="A1213" t="s">
        <v>579</v>
      </c>
      <c r="B1213" t="s">
        <v>653</v>
      </c>
      <c r="C1213">
        <v>24900</v>
      </c>
      <c r="D1213">
        <v>4</v>
      </c>
      <c r="E1213">
        <v>6</v>
      </c>
      <c r="F1213">
        <v>23700</v>
      </c>
      <c r="G1213">
        <v>400</v>
      </c>
      <c r="H1213" t="b">
        <v>0</v>
      </c>
      <c r="I1213">
        <v>400</v>
      </c>
    </row>
    <row r="1214" spans="1:9" x14ac:dyDescent="0.25">
      <c r="A1214" t="s">
        <v>579</v>
      </c>
      <c r="B1214" t="s">
        <v>654</v>
      </c>
      <c r="C1214">
        <v>34500</v>
      </c>
      <c r="D1214">
        <v>31</v>
      </c>
      <c r="E1214">
        <v>6</v>
      </c>
      <c r="F1214">
        <v>23700</v>
      </c>
      <c r="G1214">
        <v>100</v>
      </c>
      <c r="H1214" t="b">
        <v>0</v>
      </c>
      <c r="I1214">
        <v>100</v>
      </c>
    </row>
    <row r="1215" spans="1:9" x14ac:dyDescent="0.25">
      <c r="A1215" t="s">
        <v>579</v>
      </c>
      <c r="B1215" t="s">
        <v>655</v>
      </c>
      <c r="C1215">
        <v>35500</v>
      </c>
      <c r="D1215">
        <v>50</v>
      </c>
      <c r="E1215">
        <v>6</v>
      </c>
      <c r="F1215">
        <v>17700</v>
      </c>
      <c r="G1215">
        <v>200</v>
      </c>
      <c r="H1215" t="b">
        <v>0</v>
      </c>
      <c r="I1215">
        <v>200</v>
      </c>
    </row>
    <row r="1216" spans="1:9" x14ac:dyDescent="0.25">
      <c r="A1216" t="s">
        <v>579</v>
      </c>
      <c r="B1216" t="s">
        <v>656</v>
      </c>
      <c r="C1216">
        <v>19900</v>
      </c>
      <c r="D1216">
        <v>5</v>
      </c>
      <c r="E1216">
        <v>6</v>
      </c>
      <c r="F1216">
        <v>18900</v>
      </c>
      <c r="G1216">
        <v>200</v>
      </c>
      <c r="H1216" t="b">
        <v>0</v>
      </c>
      <c r="I1216">
        <v>200</v>
      </c>
    </row>
    <row r="1217" spans="1:9" x14ac:dyDescent="0.25">
      <c r="A1217" t="s">
        <v>579</v>
      </c>
      <c r="B1217" t="s">
        <v>657</v>
      </c>
      <c r="C1217">
        <v>16900</v>
      </c>
      <c r="D1217">
        <v>0</v>
      </c>
      <c r="E1217">
        <v>1</v>
      </c>
      <c r="F1217">
        <v>16900</v>
      </c>
      <c r="G1217">
        <v>400</v>
      </c>
      <c r="H1217" t="b">
        <v>0</v>
      </c>
      <c r="I1217">
        <v>400</v>
      </c>
    </row>
    <row r="1218" spans="1:9" x14ac:dyDescent="0.25">
      <c r="A1218" t="s">
        <v>579</v>
      </c>
      <c r="B1218" t="s">
        <v>453</v>
      </c>
      <c r="C1218">
        <v>15000</v>
      </c>
      <c r="D1218">
        <v>0</v>
      </c>
      <c r="E1218">
        <v>4</v>
      </c>
      <c r="F1218">
        <v>15000</v>
      </c>
      <c r="G1218">
        <v>400</v>
      </c>
      <c r="H1218" t="b">
        <v>0</v>
      </c>
      <c r="I1218">
        <v>400</v>
      </c>
    </row>
    <row r="1219" spans="1:9" x14ac:dyDescent="0.25">
      <c r="A1219" t="s">
        <v>579</v>
      </c>
      <c r="B1219" t="s">
        <v>658</v>
      </c>
      <c r="C1219">
        <v>14500</v>
      </c>
      <c r="D1219">
        <v>0</v>
      </c>
      <c r="E1219">
        <v>6</v>
      </c>
      <c r="F1219">
        <v>14500</v>
      </c>
      <c r="G1219">
        <v>200</v>
      </c>
      <c r="H1219" t="b">
        <v>0</v>
      </c>
      <c r="I1219">
        <v>200</v>
      </c>
    </row>
    <row r="1220" spans="1:9" x14ac:dyDescent="0.25">
      <c r="A1220" t="s">
        <v>579</v>
      </c>
      <c r="B1220" t="s">
        <v>659</v>
      </c>
      <c r="C1220">
        <v>5400</v>
      </c>
      <c r="D1220">
        <v>0</v>
      </c>
      <c r="E1220">
        <v>6</v>
      </c>
      <c r="F1220">
        <v>5400</v>
      </c>
      <c r="G1220">
        <v>100</v>
      </c>
      <c r="H1220" t="b">
        <v>0</v>
      </c>
      <c r="I1220">
        <v>100</v>
      </c>
    </row>
    <row r="1221" spans="1:9" x14ac:dyDescent="0.25">
      <c r="A1221" t="s">
        <v>579</v>
      </c>
      <c r="B1221" t="s">
        <v>660</v>
      </c>
      <c r="C1221">
        <v>15000</v>
      </c>
      <c r="D1221">
        <v>0</v>
      </c>
      <c r="E1221">
        <v>6</v>
      </c>
      <c r="F1221">
        <v>15000</v>
      </c>
      <c r="G1221">
        <v>200</v>
      </c>
      <c r="H1221" t="b">
        <v>0</v>
      </c>
      <c r="I1221">
        <v>200</v>
      </c>
    </row>
    <row r="1222" spans="1:9" x14ac:dyDescent="0.25">
      <c r="A1222" t="s">
        <v>579</v>
      </c>
      <c r="B1222" t="s">
        <v>661</v>
      </c>
      <c r="C1222">
        <v>24900</v>
      </c>
      <c r="D1222">
        <v>0</v>
      </c>
      <c r="E1222">
        <v>4</v>
      </c>
      <c r="F1222">
        <v>24900</v>
      </c>
      <c r="G1222">
        <v>400</v>
      </c>
      <c r="H1222" t="b">
        <v>0</v>
      </c>
      <c r="I1222">
        <v>400</v>
      </c>
    </row>
    <row r="1223" spans="1:9" x14ac:dyDescent="0.25">
      <c r="A1223" t="s">
        <v>579</v>
      </c>
      <c r="B1223" t="s">
        <v>662</v>
      </c>
      <c r="C1223">
        <v>11000</v>
      </c>
      <c r="D1223">
        <v>0</v>
      </c>
      <c r="E1223">
        <v>6</v>
      </c>
      <c r="F1223">
        <v>11000</v>
      </c>
      <c r="G1223">
        <v>180</v>
      </c>
      <c r="H1223" t="b">
        <v>0</v>
      </c>
      <c r="I1223">
        <v>180</v>
      </c>
    </row>
    <row r="1224" spans="1:9" x14ac:dyDescent="0.25">
      <c r="A1224" t="s">
        <v>579</v>
      </c>
      <c r="B1224" t="s">
        <v>663</v>
      </c>
      <c r="C1224">
        <v>7600</v>
      </c>
      <c r="D1224">
        <v>3</v>
      </c>
      <c r="E1224">
        <v>0</v>
      </c>
      <c r="F1224">
        <v>7300</v>
      </c>
      <c r="G1224">
        <v>200</v>
      </c>
      <c r="H1224" t="b">
        <v>1</v>
      </c>
      <c r="I1224">
        <v>200</v>
      </c>
    </row>
    <row r="1225" spans="1:9" x14ac:dyDescent="0.25">
      <c r="A1225" t="s">
        <v>579</v>
      </c>
      <c r="B1225" t="s">
        <v>664</v>
      </c>
      <c r="C1225">
        <v>6600</v>
      </c>
      <c r="D1225">
        <v>3</v>
      </c>
      <c r="E1225">
        <v>0</v>
      </c>
      <c r="F1225">
        <v>6400</v>
      </c>
      <c r="G1225">
        <v>1000</v>
      </c>
      <c r="H1225" t="b">
        <v>1</v>
      </c>
      <c r="I1225">
        <v>1</v>
      </c>
    </row>
    <row r="1226" spans="1:9" x14ac:dyDescent="0.25">
      <c r="A1226" t="s">
        <v>579</v>
      </c>
      <c r="B1226" t="s">
        <v>116</v>
      </c>
      <c r="C1226">
        <v>6300</v>
      </c>
      <c r="D1226">
        <v>0</v>
      </c>
      <c r="E1226">
        <v>0</v>
      </c>
      <c r="F1226">
        <v>6300</v>
      </c>
      <c r="G1226">
        <v>250</v>
      </c>
      <c r="H1226" t="b">
        <v>1</v>
      </c>
      <c r="I1226">
        <v>250</v>
      </c>
    </row>
    <row r="1227" spans="1:9" x14ac:dyDescent="0.25">
      <c r="A1227" t="s">
        <v>579</v>
      </c>
      <c r="B1227" t="s">
        <v>665</v>
      </c>
      <c r="C1227">
        <v>2500</v>
      </c>
      <c r="D1227">
        <v>4</v>
      </c>
      <c r="E1227">
        <v>0</v>
      </c>
      <c r="F1227">
        <v>2400</v>
      </c>
      <c r="G1227">
        <v>250</v>
      </c>
      <c r="H1227" t="b">
        <v>1</v>
      </c>
      <c r="I1227">
        <v>250</v>
      </c>
    </row>
    <row r="1228" spans="1:9" x14ac:dyDescent="0.25">
      <c r="A1228" t="s">
        <v>579</v>
      </c>
      <c r="B1228" t="s">
        <v>666</v>
      </c>
      <c r="C1228">
        <v>4000</v>
      </c>
      <c r="D1228">
        <v>0</v>
      </c>
      <c r="E1228">
        <v>0</v>
      </c>
      <c r="F1228">
        <v>4000</v>
      </c>
      <c r="G1228">
        <v>400</v>
      </c>
      <c r="H1228" t="b">
        <v>1</v>
      </c>
      <c r="I1228">
        <v>400</v>
      </c>
    </row>
    <row r="1229" spans="1:9" x14ac:dyDescent="0.25">
      <c r="A1229" t="s">
        <v>579</v>
      </c>
      <c r="B1229" t="s">
        <v>667</v>
      </c>
      <c r="C1229">
        <v>7500</v>
      </c>
      <c r="D1229">
        <v>0</v>
      </c>
      <c r="E1229">
        <v>0</v>
      </c>
      <c r="F1229">
        <v>7500</v>
      </c>
      <c r="G1229">
        <v>1000</v>
      </c>
      <c r="H1229" t="b">
        <v>1</v>
      </c>
      <c r="I1229">
        <v>1</v>
      </c>
    </row>
    <row r="1230" spans="1:9" x14ac:dyDescent="0.25">
      <c r="A1230" t="s">
        <v>579</v>
      </c>
      <c r="B1230" t="s">
        <v>613</v>
      </c>
      <c r="C1230">
        <v>7100</v>
      </c>
      <c r="D1230">
        <v>1</v>
      </c>
      <c r="E1230">
        <v>0</v>
      </c>
      <c r="F1230">
        <v>7000</v>
      </c>
      <c r="G1230">
        <v>100</v>
      </c>
      <c r="H1230" t="b">
        <v>1</v>
      </c>
      <c r="I1230">
        <v>100</v>
      </c>
    </row>
    <row r="1231" spans="1:9" x14ac:dyDescent="0.25">
      <c r="A1231" t="s">
        <v>579</v>
      </c>
      <c r="B1231" t="s">
        <v>668</v>
      </c>
      <c r="C1231">
        <v>10000</v>
      </c>
      <c r="D1231">
        <v>1</v>
      </c>
      <c r="E1231">
        <v>0</v>
      </c>
      <c r="F1231">
        <v>9900</v>
      </c>
      <c r="G1231">
        <v>200</v>
      </c>
      <c r="H1231" t="b">
        <v>1</v>
      </c>
      <c r="I1231">
        <v>200</v>
      </c>
    </row>
    <row r="1232" spans="1:9" x14ac:dyDescent="0.25">
      <c r="A1232" t="s">
        <v>579</v>
      </c>
      <c r="B1232" t="s">
        <v>669</v>
      </c>
      <c r="C1232">
        <v>3000</v>
      </c>
      <c r="D1232">
        <v>0</v>
      </c>
      <c r="E1232">
        <v>0</v>
      </c>
      <c r="F1232">
        <v>3000</v>
      </c>
      <c r="G1232">
        <v>150</v>
      </c>
      <c r="H1232" t="b">
        <v>1</v>
      </c>
      <c r="I1232">
        <v>150</v>
      </c>
    </row>
    <row r="1233" spans="1:9" x14ac:dyDescent="0.25">
      <c r="A1233" t="s">
        <v>579</v>
      </c>
      <c r="B1233" t="s">
        <v>670</v>
      </c>
      <c r="C1233">
        <v>7800</v>
      </c>
      <c r="D1233">
        <v>3</v>
      </c>
      <c r="E1233">
        <v>0</v>
      </c>
      <c r="F1233">
        <v>7500</v>
      </c>
      <c r="G1233">
        <v>400</v>
      </c>
      <c r="H1233" t="b">
        <v>1</v>
      </c>
      <c r="I1233">
        <v>400</v>
      </c>
    </row>
    <row r="1234" spans="1:9" x14ac:dyDescent="0.25">
      <c r="A1234" t="s">
        <v>579</v>
      </c>
      <c r="B1234" t="s">
        <v>671</v>
      </c>
      <c r="C1234">
        <v>3500</v>
      </c>
      <c r="D1234">
        <v>0</v>
      </c>
      <c r="E1234">
        <v>0</v>
      </c>
      <c r="F1234">
        <v>3500</v>
      </c>
      <c r="G1234">
        <v>300</v>
      </c>
      <c r="H1234" t="b">
        <v>1</v>
      </c>
      <c r="I1234">
        <v>300</v>
      </c>
    </row>
    <row r="1235" spans="1:9" x14ac:dyDescent="0.25">
      <c r="A1235" t="s">
        <v>579</v>
      </c>
      <c r="B1235" t="s">
        <v>672</v>
      </c>
      <c r="C1235">
        <v>4000</v>
      </c>
      <c r="D1235">
        <v>0</v>
      </c>
      <c r="E1235">
        <v>0</v>
      </c>
      <c r="F1235">
        <v>4000</v>
      </c>
      <c r="G1235">
        <v>200</v>
      </c>
      <c r="H1235" t="b">
        <v>1</v>
      </c>
      <c r="I1235">
        <v>200</v>
      </c>
    </row>
    <row r="1236" spans="1:9" x14ac:dyDescent="0.25">
      <c r="A1236" t="s">
        <v>579</v>
      </c>
      <c r="B1236" t="s">
        <v>673</v>
      </c>
      <c r="C1236">
        <v>8500</v>
      </c>
      <c r="D1236">
        <v>0</v>
      </c>
      <c r="E1236">
        <v>0</v>
      </c>
      <c r="F1236">
        <v>8500</v>
      </c>
      <c r="G1236">
        <v>200</v>
      </c>
      <c r="H1236" t="b">
        <v>1</v>
      </c>
      <c r="I1236">
        <v>200</v>
      </c>
    </row>
    <row r="1237" spans="1:9" x14ac:dyDescent="0.25">
      <c r="A1237" t="s">
        <v>579</v>
      </c>
      <c r="B1237" t="s">
        <v>674</v>
      </c>
      <c r="C1237">
        <v>3000</v>
      </c>
      <c r="D1237">
        <v>0</v>
      </c>
      <c r="E1237">
        <v>0</v>
      </c>
      <c r="F1237">
        <v>3000</v>
      </c>
      <c r="G1237">
        <v>250</v>
      </c>
      <c r="H1237" t="b">
        <v>1</v>
      </c>
      <c r="I1237">
        <v>250</v>
      </c>
    </row>
    <row r="1238" spans="1:9" x14ac:dyDescent="0.25">
      <c r="A1238" t="s">
        <v>579</v>
      </c>
      <c r="B1238" t="s">
        <v>675</v>
      </c>
      <c r="C1238">
        <v>6200</v>
      </c>
      <c r="D1238">
        <v>0</v>
      </c>
      <c r="E1238">
        <v>0</v>
      </c>
      <c r="F1238">
        <v>6200</v>
      </c>
      <c r="G1238">
        <v>696</v>
      </c>
      <c r="H1238" t="b">
        <v>1</v>
      </c>
      <c r="I1238">
        <v>12</v>
      </c>
    </row>
    <row r="1239" spans="1:9" x14ac:dyDescent="0.25">
      <c r="A1239" t="s">
        <v>579</v>
      </c>
      <c r="B1239" t="s">
        <v>676</v>
      </c>
      <c r="C1239">
        <v>6500</v>
      </c>
      <c r="D1239">
        <v>0</v>
      </c>
      <c r="E1239">
        <v>0</v>
      </c>
      <c r="F1239">
        <v>6500</v>
      </c>
      <c r="G1239">
        <v>400</v>
      </c>
      <c r="H1239" t="b">
        <v>1</v>
      </c>
      <c r="I1239">
        <v>400</v>
      </c>
    </row>
    <row r="1240" spans="1:9" x14ac:dyDescent="0.25">
      <c r="A1240" t="s">
        <v>579</v>
      </c>
      <c r="B1240" t="s">
        <v>677</v>
      </c>
      <c r="C1240">
        <v>8900</v>
      </c>
      <c r="D1240">
        <v>0</v>
      </c>
      <c r="E1240">
        <v>0</v>
      </c>
      <c r="F1240">
        <v>8900</v>
      </c>
      <c r="G1240">
        <v>1000</v>
      </c>
      <c r="H1240" t="b">
        <v>1</v>
      </c>
      <c r="I1240">
        <v>1</v>
      </c>
    </row>
    <row r="1241" spans="1:9" x14ac:dyDescent="0.25">
      <c r="A1241" t="s">
        <v>579</v>
      </c>
      <c r="B1241" t="s">
        <v>678</v>
      </c>
      <c r="C1241">
        <v>12500</v>
      </c>
      <c r="D1241">
        <v>5</v>
      </c>
      <c r="E1241">
        <v>0</v>
      </c>
      <c r="F1241">
        <v>11800</v>
      </c>
      <c r="G1241">
        <v>200</v>
      </c>
      <c r="H1241" t="b">
        <v>1</v>
      </c>
      <c r="I1241">
        <v>200</v>
      </c>
    </row>
    <row r="1242" spans="1:9" x14ac:dyDescent="0.25">
      <c r="A1242" t="s">
        <v>579</v>
      </c>
      <c r="B1242" t="s">
        <v>679</v>
      </c>
      <c r="C1242">
        <v>18500</v>
      </c>
      <c r="D1242">
        <v>20</v>
      </c>
      <c r="E1242">
        <v>0</v>
      </c>
      <c r="F1242">
        <v>14800</v>
      </c>
      <c r="G1242">
        <v>325</v>
      </c>
      <c r="H1242" t="b">
        <v>1</v>
      </c>
      <c r="I1242">
        <v>325</v>
      </c>
    </row>
    <row r="1243" spans="1:9" x14ac:dyDescent="0.25">
      <c r="A1243" t="s">
        <v>579</v>
      </c>
      <c r="B1243" t="s">
        <v>680</v>
      </c>
      <c r="C1243">
        <v>8500</v>
      </c>
      <c r="D1243">
        <v>3</v>
      </c>
      <c r="E1243">
        <v>0</v>
      </c>
      <c r="F1243">
        <v>8200</v>
      </c>
      <c r="G1243">
        <v>200</v>
      </c>
      <c r="H1243" t="b">
        <v>1</v>
      </c>
      <c r="I1243">
        <v>200</v>
      </c>
    </row>
    <row r="1244" spans="1:9" x14ac:dyDescent="0.25">
      <c r="A1244" t="s">
        <v>579</v>
      </c>
      <c r="B1244" t="s">
        <v>681</v>
      </c>
      <c r="C1244">
        <v>2000</v>
      </c>
      <c r="D1244">
        <v>0</v>
      </c>
      <c r="E1244">
        <v>0</v>
      </c>
      <c r="F1244">
        <v>2000</v>
      </c>
      <c r="G1244">
        <v>100</v>
      </c>
      <c r="H1244" t="b">
        <v>1</v>
      </c>
      <c r="I1244">
        <v>100</v>
      </c>
    </row>
    <row r="1245" spans="1:9" x14ac:dyDescent="0.25">
      <c r="A1245" t="s">
        <v>579</v>
      </c>
      <c r="B1245" t="s">
        <v>682</v>
      </c>
      <c r="C1245">
        <v>10000</v>
      </c>
      <c r="D1245">
        <v>5</v>
      </c>
      <c r="E1245">
        <v>0</v>
      </c>
      <c r="F1245">
        <v>9500</v>
      </c>
      <c r="G1245">
        <v>140</v>
      </c>
      <c r="H1245" t="b">
        <v>1</v>
      </c>
      <c r="I1245">
        <v>140</v>
      </c>
    </row>
    <row r="1246" spans="1:9" x14ac:dyDescent="0.25">
      <c r="A1246" t="s">
        <v>579</v>
      </c>
      <c r="B1246" t="s">
        <v>592</v>
      </c>
      <c r="C1246">
        <v>3000</v>
      </c>
      <c r="D1246">
        <v>0</v>
      </c>
      <c r="E1246">
        <v>0</v>
      </c>
      <c r="F1246">
        <v>3000</v>
      </c>
      <c r="G1246">
        <v>200</v>
      </c>
      <c r="H1246" t="b">
        <v>1</v>
      </c>
      <c r="I1246">
        <v>200</v>
      </c>
    </row>
    <row r="1247" spans="1:9" x14ac:dyDescent="0.25">
      <c r="A1247" t="s">
        <v>579</v>
      </c>
      <c r="B1247" t="s">
        <v>683</v>
      </c>
      <c r="C1247">
        <v>7500</v>
      </c>
      <c r="D1247">
        <v>17</v>
      </c>
      <c r="E1247">
        <v>0</v>
      </c>
      <c r="F1247">
        <v>6200</v>
      </c>
      <c r="G1247">
        <v>348</v>
      </c>
      <c r="H1247" t="b">
        <v>1</v>
      </c>
      <c r="I1247">
        <v>6</v>
      </c>
    </row>
    <row r="1248" spans="1:9" x14ac:dyDescent="0.25">
      <c r="A1248" t="s">
        <v>579</v>
      </c>
      <c r="B1248" t="s">
        <v>684</v>
      </c>
      <c r="C1248">
        <v>9900</v>
      </c>
      <c r="D1248">
        <v>11</v>
      </c>
      <c r="E1248">
        <v>0</v>
      </c>
      <c r="F1248">
        <v>8800</v>
      </c>
      <c r="G1248">
        <v>162</v>
      </c>
      <c r="H1248" t="b">
        <v>1</v>
      </c>
      <c r="I1248">
        <v>162</v>
      </c>
    </row>
    <row r="1249" spans="1:9" x14ac:dyDescent="0.25">
      <c r="A1249" t="s">
        <v>579</v>
      </c>
      <c r="B1249" t="s">
        <v>685</v>
      </c>
      <c r="C1249">
        <v>8000</v>
      </c>
      <c r="D1249">
        <v>0</v>
      </c>
      <c r="E1249">
        <v>0</v>
      </c>
      <c r="F1249">
        <v>8000</v>
      </c>
      <c r="G1249">
        <v>200</v>
      </c>
      <c r="H1249" t="b">
        <v>1</v>
      </c>
      <c r="I1249">
        <v>200</v>
      </c>
    </row>
    <row r="1250" spans="1:9" x14ac:dyDescent="0.25">
      <c r="A1250" t="s">
        <v>579</v>
      </c>
      <c r="B1250" t="s">
        <v>686</v>
      </c>
      <c r="C1250">
        <v>7200</v>
      </c>
      <c r="D1250">
        <v>16</v>
      </c>
      <c r="E1250">
        <v>0</v>
      </c>
      <c r="F1250">
        <v>6000</v>
      </c>
      <c r="G1250">
        <v>348</v>
      </c>
      <c r="H1250" t="b">
        <v>1</v>
      </c>
      <c r="I1250">
        <v>6</v>
      </c>
    </row>
    <row r="1251" spans="1:9" x14ac:dyDescent="0.25">
      <c r="A1251" t="s">
        <v>579</v>
      </c>
      <c r="B1251" t="s">
        <v>687</v>
      </c>
      <c r="C1251">
        <v>29500</v>
      </c>
      <c r="D1251">
        <v>50</v>
      </c>
      <c r="E1251">
        <v>0</v>
      </c>
      <c r="F1251">
        <v>14700</v>
      </c>
      <c r="G1251">
        <v>200</v>
      </c>
      <c r="H1251" t="b">
        <v>1</v>
      </c>
      <c r="I1251">
        <v>200</v>
      </c>
    </row>
    <row r="1252" spans="1:9" x14ac:dyDescent="0.25">
      <c r="A1252" t="s">
        <v>688</v>
      </c>
      <c r="B1252" t="s">
        <v>580</v>
      </c>
      <c r="C1252">
        <v>2500</v>
      </c>
      <c r="D1252">
        <v>0</v>
      </c>
      <c r="E1252">
        <v>4</v>
      </c>
      <c r="F1252">
        <v>2500</v>
      </c>
      <c r="G1252">
        <v>500</v>
      </c>
      <c r="H1252" t="b">
        <v>0</v>
      </c>
      <c r="I1252">
        <v>500</v>
      </c>
    </row>
    <row r="1253" spans="1:9" x14ac:dyDescent="0.25">
      <c r="A1253" t="s">
        <v>688</v>
      </c>
      <c r="B1253" t="s">
        <v>581</v>
      </c>
      <c r="C1253">
        <v>3000</v>
      </c>
      <c r="D1253">
        <v>3</v>
      </c>
      <c r="E1253">
        <v>6</v>
      </c>
      <c r="F1253">
        <v>2900</v>
      </c>
      <c r="G1253">
        <v>400</v>
      </c>
      <c r="H1253" t="b">
        <v>0</v>
      </c>
      <c r="I1253">
        <v>400</v>
      </c>
    </row>
    <row r="1254" spans="1:9" x14ac:dyDescent="0.25">
      <c r="A1254" t="s">
        <v>688</v>
      </c>
      <c r="B1254" t="s">
        <v>582</v>
      </c>
      <c r="C1254">
        <v>3100</v>
      </c>
      <c r="D1254">
        <v>0</v>
      </c>
      <c r="E1254">
        <v>4</v>
      </c>
      <c r="F1254">
        <v>3100</v>
      </c>
      <c r="G1254">
        <v>500</v>
      </c>
      <c r="H1254" t="b">
        <v>0</v>
      </c>
      <c r="I1254">
        <v>500</v>
      </c>
    </row>
    <row r="1255" spans="1:9" x14ac:dyDescent="0.25">
      <c r="A1255" t="s">
        <v>688</v>
      </c>
      <c r="B1255" t="s">
        <v>583</v>
      </c>
      <c r="C1255">
        <v>5000</v>
      </c>
      <c r="D1255">
        <v>2</v>
      </c>
      <c r="E1255">
        <v>6</v>
      </c>
      <c r="F1255">
        <v>4900</v>
      </c>
      <c r="G1255">
        <v>100</v>
      </c>
      <c r="H1255" t="b">
        <v>0</v>
      </c>
      <c r="I1255">
        <v>100</v>
      </c>
    </row>
    <row r="1256" spans="1:9" x14ac:dyDescent="0.25">
      <c r="A1256" t="s">
        <v>688</v>
      </c>
      <c r="B1256" t="s">
        <v>584</v>
      </c>
      <c r="C1256">
        <v>3300</v>
      </c>
      <c r="D1256">
        <v>0</v>
      </c>
      <c r="E1256">
        <v>4</v>
      </c>
      <c r="F1256">
        <v>3300</v>
      </c>
      <c r="G1256">
        <v>350</v>
      </c>
      <c r="H1256" t="b">
        <v>0</v>
      </c>
      <c r="I1256">
        <v>350</v>
      </c>
    </row>
    <row r="1257" spans="1:9" x14ac:dyDescent="0.25">
      <c r="A1257" t="s">
        <v>688</v>
      </c>
      <c r="B1257" t="s">
        <v>585</v>
      </c>
      <c r="C1257">
        <v>3500</v>
      </c>
      <c r="D1257">
        <v>2</v>
      </c>
      <c r="E1257">
        <v>6</v>
      </c>
      <c r="F1257">
        <v>3400</v>
      </c>
      <c r="G1257">
        <v>400</v>
      </c>
      <c r="H1257" t="b">
        <v>0</v>
      </c>
      <c r="I1257">
        <v>400</v>
      </c>
    </row>
    <row r="1258" spans="1:9" x14ac:dyDescent="0.25">
      <c r="A1258" t="s">
        <v>688</v>
      </c>
      <c r="B1258" t="s">
        <v>101</v>
      </c>
      <c r="C1258">
        <v>8000</v>
      </c>
      <c r="D1258">
        <v>15</v>
      </c>
      <c r="E1258">
        <v>6</v>
      </c>
      <c r="F1258">
        <v>6800</v>
      </c>
      <c r="G1258">
        <v>1000</v>
      </c>
      <c r="H1258" t="b">
        <v>0</v>
      </c>
      <c r="I1258">
        <v>1</v>
      </c>
    </row>
    <row r="1259" spans="1:9" x14ac:dyDescent="0.25">
      <c r="A1259" t="s">
        <v>688</v>
      </c>
      <c r="B1259" t="s">
        <v>586</v>
      </c>
      <c r="C1259">
        <v>4500</v>
      </c>
      <c r="D1259">
        <v>0</v>
      </c>
      <c r="E1259">
        <v>4</v>
      </c>
      <c r="F1259">
        <v>4500</v>
      </c>
      <c r="G1259">
        <v>450</v>
      </c>
      <c r="H1259" t="b">
        <v>0</v>
      </c>
      <c r="I1259">
        <v>450</v>
      </c>
    </row>
    <row r="1260" spans="1:9" x14ac:dyDescent="0.25">
      <c r="A1260" t="s">
        <v>688</v>
      </c>
      <c r="B1260" t="s">
        <v>587</v>
      </c>
      <c r="C1260">
        <v>4000</v>
      </c>
      <c r="D1260">
        <v>0</v>
      </c>
      <c r="E1260">
        <v>4</v>
      </c>
      <c r="F1260">
        <v>4000</v>
      </c>
      <c r="G1260">
        <v>450</v>
      </c>
      <c r="H1260" t="b">
        <v>0</v>
      </c>
      <c r="I1260">
        <v>450</v>
      </c>
    </row>
    <row r="1261" spans="1:9" x14ac:dyDescent="0.25">
      <c r="A1261" t="s">
        <v>688</v>
      </c>
      <c r="B1261" t="s">
        <v>588</v>
      </c>
      <c r="C1261">
        <v>8900</v>
      </c>
      <c r="D1261">
        <v>8</v>
      </c>
      <c r="E1261">
        <v>6</v>
      </c>
      <c r="F1261">
        <v>8100</v>
      </c>
      <c r="G1261">
        <v>200</v>
      </c>
      <c r="H1261" t="b">
        <v>0</v>
      </c>
      <c r="I1261">
        <v>200</v>
      </c>
    </row>
    <row r="1262" spans="1:9" x14ac:dyDescent="0.25">
      <c r="A1262" t="s">
        <v>688</v>
      </c>
      <c r="B1262" t="s">
        <v>589</v>
      </c>
      <c r="C1262">
        <v>10600</v>
      </c>
      <c r="D1262">
        <v>4</v>
      </c>
      <c r="E1262">
        <v>6</v>
      </c>
      <c r="F1262">
        <v>10100</v>
      </c>
      <c r="G1262">
        <v>200</v>
      </c>
      <c r="H1262" t="b">
        <v>0</v>
      </c>
      <c r="I1262">
        <v>200</v>
      </c>
    </row>
    <row r="1263" spans="1:9" x14ac:dyDescent="0.25">
      <c r="A1263" t="s">
        <v>688</v>
      </c>
      <c r="B1263" t="s">
        <v>590</v>
      </c>
      <c r="C1263">
        <v>2200</v>
      </c>
      <c r="D1263">
        <v>0</v>
      </c>
      <c r="E1263">
        <v>4</v>
      </c>
      <c r="F1263">
        <v>2200</v>
      </c>
      <c r="G1263">
        <v>250</v>
      </c>
      <c r="H1263" t="b">
        <v>0</v>
      </c>
      <c r="I1263">
        <v>250</v>
      </c>
    </row>
    <row r="1264" spans="1:9" x14ac:dyDescent="0.25">
      <c r="A1264" t="s">
        <v>688</v>
      </c>
      <c r="B1264" t="s">
        <v>583</v>
      </c>
      <c r="C1264">
        <v>24500</v>
      </c>
      <c r="D1264">
        <v>2</v>
      </c>
      <c r="E1264">
        <v>6</v>
      </c>
      <c r="F1264">
        <v>24000</v>
      </c>
      <c r="G1264">
        <v>500</v>
      </c>
      <c r="H1264" t="b">
        <v>0</v>
      </c>
      <c r="I1264">
        <v>500</v>
      </c>
    </row>
    <row r="1265" spans="1:9" x14ac:dyDescent="0.25">
      <c r="A1265" t="s">
        <v>688</v>
      </c>
      <c r="B1265" t="s">
        <v>103</v>
      </c>
      <c r="C1265">
        <v>9700</v>
      </c>
      <c r="D1265">
        <v>0</v>
      </c>
      <c r="E1265">
        <v>4</v>
      </c>
      <c r="F1265">
        <v>9700</v>
      </c>
      <c r="G1265">
        <v>696</v>
      </c>
      <c r="H1265" t="b">
        <v>0</v>
      </c>
      <c r="I1265">
        <v>12</v>
      </c>
    </row>
    <row r="1266" spans="1:9" x14ac:dyDescent="0.25">
      <c r="A1266" t="s">
        <v>688</v>
      </c>
      <c r="B1266" t="s">
        <v>103</v>
      </c>
      <c r="C1266">
        <v>6500</v>
      </c>
      <c r="D1266">
        <v>15</v>
      </c>
      <c r="E1266">
        <v>4</v>
      </c>
      <c r="F1266">
        <v>5500</v>
      </c>
      <c r="G1266">
        <v>348</v>
      </c>
      <c r="H1266" t="b">
        <v>0</v>
      </c>
      <c r="I1266">
        <v>6</v>
      </c>
    </row>
    <row r="1267" spans="1:9" x14ac:dyDescent="0.25">
      <c r="A1267" t="s">
        <v>688</v>
      </c>
      <c r="B1267" t="s">
        <v>591</v>
      </c>
      <c r="C1267">
        <v>3500</v>
      </c>
      <c r="D1267">
        <v>2</v>
      </c>
      <c r="E1267">
        <v>6</v>
      </c>
      <c r="F1267">
        <v>3400</v>
      </c>
      <c r="G1267">
        <v>200</v>
      </c>
      <c r="H1267" t="b">
        <v>0</v>
      </c>
      <c r="I1267">
        <v>200</v>
      </c>
    </row>
    <row r="1268" spans="1:9" x14ac:dyDescent="0.25">
      <c r="A1268" t="s">
        <v>688</v>
      </c>
      <c r="B1268" t="s">
        <v>592</v>
      </c>
      <c r="C1268">
        <v>1500</v>
      </c>
      <c r="D1268">
        <v>0</v>
      </c>
      <c r="E1268">
        <v>4</v>
      </c>
      <c r="F1268">
        <v>1500</v>
      </c>
      <c r="G1268">
        <v>100</v>
      </c>
      <c r="H1268" t="b">
        <v>0</v>
      </c>
      <c r="I1268">
        <v>100</v>
      </c>
    </row>
    <row r="1269" spans="1:9" x14ac:dyDescent="0.25">
      <c r="A1269" t="s">
        <v>688</v>
      </c>
      <c r="B1269" t="s">
        <v>593</v>
      </c>
      <c r="C1269">
        <v>7500</v>
      </c>
      <c r="D1269">
        <v>2</v>
      </c>
      <c r="E1269">
        <v>6</v>
      </c>
      <c r="F1269">
        <v>7300</v>
      </c>
      <c r="G1269">
        <v>200</v>
      </c>
      <c r="H1269" t="b">
        <v>0</v>
      </c>
      <c r="I1269">
        <v>200</v>
      </c>
    </row>
    <row r="1270" spans="1:9" x14ac:dyDescent="0.25">
      <c r="A1270" t="s">
        <v>688</v>
      </c>
      <c r="B1270" t="s">
        <v>594</v>
      </c>
      <c r="C1270">
        <v>10500</v>
      </c>
      <c r="D1270">
        <v>5</v>
      </c>
      <c r="E1270">
        <v>6</v>
      </c>
      <c r="F1270">
        <v>9900</v>
      </c>
      <c r="G1270">
        <v>200</v>
      </c>
      <c r="H1270" t="b">
        <v>0</v>
      </c>
      <c r="I1270">
        <v>200</v>
      </c>
    </row>
    <row r="1271" spans="1:9" x14ac:dyDescent="0.25">
      <c r="A1271" t="s">
        <v>688</v>
      </c>
      <c r="B1271" t="s">
        <v>595</v>
      </c>
      <c r="C1271">
        <v>1700</v>
      </c>
      <c r="D1271">
        <v>0</v>
      </c>
      <c r="E1271">
        <v>3</v>
      </c>
      <c r="F1271">
        <v>1700</v>
      </c>
      <c r="G1271">
        <v>100</v>
      </c>
      <c r="H1271" t="b">
        <v>0</v>
      </c>
      <c r="I1271">
        <v>100</v>
      </c>
    </row>
    <row r="1272" spans="1:9" x14ac:dyDescent="0.25">
      <c r="A1272" t="s">
        <v>688</v>
      </c>
      <c r="B1272" t="s">
        <v>596</v>
      </c>
      <c r="C1272">
        <v>12200</v>
      </c>
      <c r="D1272">
        <v>1</v>
      </c>
      <c r="E1272">
        <v>6</v>
      </c>
      <c r="F1272">
        <v>12000</v>
      </c>
      <c r="G1272">
        <v>200</v>
      </c>
      <c r="H1272" t="b">
        <v>0</v>
      </c>
      <c r="I1272">
        <v>200</v>
      </c>
    </row>
    <row r="1273" spans="1:9" x14ac:dyDescent="0.25">
      <c r="A1273" t="s">
        <v>688</v>
      </c>
      <c r="B1273" t="s">
        <v>597</v>
      </c>
      <c r="C1273">
        <v>6000</v>
      </c>
      <c r="D1273">
        <v>0</v>
      </c>
      <c r="E1273">
        <v>6</v>
      </c>
      <c r="F1273">
        <v>6000</v>
      </c>
      <c r="G1273">
        <v>400</v>
      </c>
      <c r="H1273" t="b">
        <v>0</v>
      </c>
      <c r="I1273">
        <v>400</v>
      </c>
    </row>
    <row r="1274" spans="1:9" x14ac:dyDescent="0.25">
      <c r="A1274" t="s">
        <v>688</v>
      </c>
      <c r="B1274" t="s">
        <v>598</v>
      </c>
      <c r="C1274">
        <v>3000</v>
      </c>
      <c r="D1274">
        <v>0</v>
      </c>
      <c r="E1274">
        <v>1</v>
      </c>
      <c r="F1274">
        <v>3000</v>
      </c>
      <c r="G1274">
        <v>400</v>
      </c>
      <c r="H1274" t="b">
        <v>0</v>
      </c>
      <c r="I1274">
        <v>400</v>
      </c>
    </row>
    <row r="1275" spans="1:9" x14ac:dyDescent="0.25">
      <c r="A1275" t="s">
        <v>688</v>
      </c>
      <c r="B1275" t="s">
        <v>599</v>
      </c>
      <c r="C1275">
        <v>5500</v>
      </c>
      <c r="D1275">
        <v>0</v>
      </c>
      <c r="E1275">
        <v>4</v>
      </c>
      <c r="F1275">
        <v>5500</v>
      </c>
      <c r="G1275">
        <v>400</v>
      </c>
      <c r="H1275" t="b">
        <v>0</v>
      </c>
      <c r="I1275">
        <v>400</v>
      </c>
    </row>
    <row r="1276" spans="1:9" x14ac:dyDescent="0.25">
      <c r="A1276" t="s">
        <v>688</v>
      </c>
      <c r="B1276" t="s">
        <v>600</v>
      </c>
      <c r="C1276">
        <v>10600</v>
      </c>
      <c r="D1276">
        <v>0</v>
      </c>
      <c r="E1276">
        <v>6</v>
      </c>
      <c r="F1276">
        <v>10600</v>
      </c>
      <c r="G1276">
        <v>200</v>
      </c>
      <c r="H1276" t="b">
        <v>0</v>
      </c>
      <c r="I1276">
        <v>200</v>
      </c>
    </row>
    <row r="1277" spans="1:9" x14ac:dyDescent="0.25">
      <c r="A1277" t="s">
        <v>688</v>
      </c>
      <c r="B1277" t="s">
        <v>591</v>
      </c>
      <c r="C1277">
        <v>7000</v>
      </c>
      <c r="D1277">
        <v>2</v>
      </c>
      <c r="E1277">
        <v>6</v>
      </c>
      <c r="F1277">
        <v>6800</v>
      </c>
      <c r="G1277">
        <v>400</v>
      </c>
      <c r="H1277" t="b">
        <v>0</v>
      </c>
      <c r="I1277">
        <v>400</v>
      </c>
    </row>
    <row r="1278" spans="1:9" x14ac:dyDescent="0.25">
      <c r="A1278" t="s">
        <v>688</v>
      </c>
      <c r="B1278" t="s">
        <v>107</v>
      </c>
      <c r="C1278">
        <v>8500</v>
      </c>
      <c r="D1278">
        <v>7</v>
      </c>
      <c r="E1278">
        <v>4</v>
      </c>
      <c r="F1278">
        <v>7900</v>
      </c>
      <c r="G1278">
        <v>348</v>
      </c>
      <c r="H1278" t="b">
        <v>0</v>
      </c>
      <c r="I1278">
        <v>6</v>
      </c>
    </row>
    <row r="1279" spans="1:9" x14ac:dyDescent="0.25">
      <c r="A1279" t="s">
        <v>688</v>
      </c>
      <c r="B1279" t="s">
        <v>601</v>
      </c>
      <c r="C1279">
        <v>3000</v>
      </c>
      <c r="D1279">
        <v>0</v>
      </c>
      <c r="E1279">
        <v>6</v>
      </c>
      <c r="F1279">
        <v>3000</v>
      </c>
      <c r="G1279">
        <v>85</v>
      </c>
      <c r="H1279" t="b">
        <v>0</v>
      </c>
      <c r="I1279">
        <v>85</v>
      </c>
    </row>
    <row r="1280" spans="1:9" x14ac:dyDescent="0.25">
      <c r="A1280" t="s">
        <v>688</v>
      </c>
      <c r="B1280" t="s">
        <v>602</v>
      </c>
      <c r="C1280">
        <v>24500</v>
      </c>
      <c r="D1280">
        <v>2</v>
      </c>
      <c r="E1280">
        <v>6</v>
      </c>
      <c r="F1280">
        <v>24000</v>
      </c>
      <c r="G1280">
        <v>500</v>
      </c>
      <c r="H1280" t="b">
        <v>0</v>
      </c>
      <c r="I1280">
        <v>500</v>
      </c>
    </row>
    <row r="1281" spans="1:9" x14ac:dyDescent="0.25">
      <c r="A1281" t="s">
        <v>688</v>
      </c>
      <c r="B1281" t="s">
        <v>603</v>
      </c>
      <c r="C1281">
        <v>5900</v>
      </c>
      <c r="D1281">
        <v>3</v>
      </c>
      <c r="E1281">
        <v>6</v>
      </c>
      <c r="F1281">
        <v>5700</v>
      </c>
      <c r="G1281">
        <v>100</v>
      </c>
      <c r="H1281" t="b">
        <v>0</v>
      </c>
      <c r="I1281">
        <v>100</v>
      </c>
    </row>
    <row r="1282" spans="1:9" x14ac:dyDescent="0.25">
      <c r="A1282" t="s">
        <v>688</v>
      </c>
      <c r="B1282" t="s">
        <v>604</v>
      </c>
      <c r="C1282">
        <v>4200</v>
      </c>
      <c r="D1282">
        <v>0</v>
      </c>
      <c r="E1282">
        <v>4</v>
      </c>
      <c r="F1282">
        <v>4200</v>
      </c>
      <c r="G1282">
        <v>400</v>
      </c>
      <c r="H1282" t="b">
        <v>0</v>
      </c>
      <c r="I1282">
        <v>400</v>
      </c>
    </row>
    <row r="1283" spans="1:9" x14ac:dyDescent="0.25">
      <c r="A1283" t="s">
        <v>688</v>
      </c>
      <c r="B1283" t="s">
        <v>116</v>
      </c>
      <c r="C1283">
        <v>19700</v>
      </c>
      <c r="D1283">
        <v>3</v>
      </c>
      <c r="E1283">
        <v>3</v>
      </c>
      <c r="F1283">
        <v>19100</v>
      </c>
      <c r="G1283">
        <v>1000</v>
      </c>
      <c r="H1283" t="b">
        <v>0</v>
      </c>
      <c r="I1283">
        <v>1</v>
      </c>
    </row>
    <row r="1284" spans="1:9" x14ac:dyDescent="0.25">
      <c r="A1284" t="s">
        <v>688</v>
      </c>
      <c r="B1284" t="s">
        <v>605</v>
      </c>
      <c r="C1284">
        <v>4500</v>
      </c>
      <c r="D1284">
        <v>0</v>
      </c>
      <c r="E1284">
        <v>6</v>
      </c>
      <c r="F1284">
        <v>4500</v>
      </c>
      <c r="G1284">
        <v>90</v>
      </c>
      <c r="H1284" t="b">
        <v>0</v>
      </c>
      <c r="I1284">
        <v>90</v>
      </c>
    </row>
    <row r="1285" spans="1:9" x14ac:dyDescent="0.25">
      <c r="A1285" t="s">
        <v>688</v>
      </c>
      <c r="B1285" t="s">
        <v>606</v>
      </c>
      <c r="C1285">
        <v>3000</v>
      </c>
      <c r="D1285">
        <v>0</v>
      </c>
      <c r="E1285">
        <v>1</v>
      </c>
      <c r="F1285">
        <v>3000</v>
      </c>
      <c r="G1285">
        <v>150</v>
      </c>
      <c r="H1285" t="b">
        <v>0</v>
      </c>
      <c r="I1285">
        <v>150</v>
      </c>
    </row>
    <row r="1286" spans="1:9" x14ac:dyDescent="0.25">
      <c r="A1286" t="s">
        <v>688</v>
      </c>
      <c r="B1286" t="s">
        <v>607</v>
      </c>
      <c r="C1286">
        <v>1800</v>
      </c>
      <c r="D1286">
        <v>5</v>
      </c>
      <c r="E1286">
        <v>6</v>
      </c>
      <c r="F1286">
        <v>1700</v>
      </c>
      <c r="G1286">
        <v>100</v>
      </c>
      <c r="H1286" t="b">
        <v>0</v>
      </c>
      <c r="I1286">
        <v>100</v>
      </c>
    </row>
    <row r="1287" spans="1:9" x14ac:dyDescent="0.25">
      <c r="A1287" t="s">
        <v>688</v>
      </c>
      <c r="B1287" t="s">
        <v>127</v>
      </c>
      <c r="C1287">
        <v>5400</v>
      </c>
      <c r="D1287">
        <v>5</v>
      </c>
      <c r="E1287">
        <v>6</v>
      </c>
      <c r="F1287">
        <v>5100</v>
      </c>
      <c r="G1287">
        <v>200</v>
      </c>
      <c r="H1287" t="b">
        <v>0</v>
      </c>
      <c r="I1287">
        <v>200</v>
      </c>
    </row>
    <row r="1288" spans="1:9" x14ac:dyDescent="0.25">
      <c r="A1288" t="s">
        <v>688</v>
      </c>
      <c r="B1288" t="s">
        <v>608</v>
      </c>
      <c r="C1288">
        <v>7800</v>
      </c>
      <c r="D1288">
        <v>3</v>
      </c>
      <c r="E1288">
        <v>5</v>
      </c>
      <c r="F1288">
        <v>7500</v>
      </c>
      <c r="G1288">
        <v>400</v>
      </c>
      <c r="H1288" t="b">
        <v>0</v>
      </c>
      <c r="I1288">
        <v>400</v>
      </c>
    </row>
    <row r="1289" spans="1:9" x14ac:dyDescent="0.25">
      <c r="A1289" t="s">
        <v>688</v>
      </c>
      <c r="B1289" t="s">
        <v>609</v>
      </c>
      <c r="C1289">
        <v>6000</v>
      </c>
      <c r="D1289">
        <v>5</v>
      </c>
      <c r="E1289">
        <v>5</v>
      </c>
      <c r="F1289">
        <v>5700</v>
      </c>
      <c r="G1289">
        <v>200</v>
      </c>
      <c r="H1289" t="b">
        <v>0</v>
      </c>
      <c r="I1289">
        <v>200</v>
      </c>
    </row>
    <row r="1290" spans="1:9" x14ac:dyDescent="0.25">
      <c r="A1290" t="s">
        <v>688</v>
      </c>
      <c r="B1290" t="s">
        <v>607</v>
      </c>
      <c r="C1290">
        <v>8800</v>
      </c>
      <c r="D1290">
        <v>2</v>
      </c>
      <c r="E1290">
        <v>2</v>
      </c>
      <c r="F1290">
        <v>8600</v>
      </c>
      <c r="G1290">
        <v>500</v>
      </c>
      <c r="H1290" t="b">
        <v>0</v>
      </c>
      <c r="I1290">
        <v>500</v>
      </c>
    </row>
    <row r="1291" spans="1:9" x14ac:dyDescent="0.25">
      <c r="A1291" t="s">
        <v>688</v>
      </c>
      <c r="B1291" t="s">
        <v>147</v>
      </c>
      <c r="C1291">
        <v>5600</v>
      </c>
      <c r="D1291">
        <v>3</v>
      </c>
      <c r="E1291">
        <v>4</v>
      </c>
      <c r="F1291">
        <v>5400</v>
      </c>
      <c r="G1291">
        <v>200</v>
      </c>
      <c r="H1291" t="b">
        <v>0</v>
      </c>
      <c r="I1291">
        <v>200</v>
      </c>
    </row>
    <row r="1292" spans="1:9" x14ac:dyDescent="0.25">
      <c r="A1292" t="s">
        <v>688</v>
      </c>
      <c r="B1292" t="s">
        <v>151</v>
      </c>
      <c r="C1292">
        <v>11000</v>
      </c>
      <c r="D1292">
        <v>13</v>
      </c>
      <c r="E1292">
        <v>4</v>
      </c>
      <c r="F1292">
        <v>9500</v>
      </c>
      <c r="G1292">
        <v>348</v>
      </c>
      <c r="H1292" t="b">
        <v>0</v>
      </c>
      <c r="I1292">
        <v>6</v>
      </c>
    </row>
    <row r="1293" spans="1:9" x14ac:dyDescent="0.25">
      <c r="A1293" t="s">
        <v>688</v>
      </c>
      <c r="B1293" t="s">
        <v>610</v>
      </c>
      <c r="C1293">
        <v>8500</v>
      </c>
      <c r="D1293">
        <v>3</v>
      </c>
      <c r="E1293">
        <v>6</v>
      </c>
      <c r="F1293">
        <v>8200</v>
      </c>
      <c r="G1293">
        <v>200</v>
      </c>
      <c r="H1293" t="b">
        <v>0</v>
      </c>
      <c r="I1293">
        <v>200</v>
      </c>
    </row>
    <row r="1294" spans="1:9" x14ac:dyDescent="0.25">
      <c r="A1294" t="s">
        <v>688</v>
      </c>
      <c r="B1294" t="s">
        <v>611</v>
      </c>
      <c r="C1294">
        <v>8500</v>
      </c>
      <c r="D1294">
        <v>5</v>
      </c>
      <c r="E1294">
        <v>6</v>
      </c>
      <c r="F1294">
        <v>8000</v>
      </c>
      <c r="G1294">
        <v>180</v>
      </c>
      <c r="H1294" t="b">
        <v>0</v>
      </c>
      <c r="I1294">
        <v>180</v>
      </c>
    </row>
    <row r="1295" spans="1:9" x14ac:dyDescent="0.25">
      <c r="A1295" t="s">
        <v>688</v>
      </c>
      <c r="B1295" t="s">
        <v>612</v>
      </c>
      <c r="C1295">
        <v>4000</v>
      </c>
      <c r="D1295">
        <v>0</v>
      </c>
      <c r="E1295">
        <v>1</v>
      </c>
      <c r="F1295">
        <v>4000</v>
      </c>
      <c r="G1295">
        <v>200</v>
      </c>
      <c r="H1295" t="b">
        <v>0</v>
      </c>
      <c r="I1295">
        <v>200</v>
      </c>
    </row>
    <row r="1296" spans="1:9" x14ac:dyDescent="0.25">
      <c r="A1296" t="s">
        <v>688</v>
      </c>
      <c r="B1296" t="s">
        <v>613</v>
      </c>
      <c r="C1296">
        <v>36000</v>
      </c>
      <c r="D1296">
        <v>0</v>
      </c>
      <c r="E1296">
        <v>1</v>
      </c>
      <c r="F1296">
        <v>35900</v>
      </c>
      <c r="G1296">
        <v>750</v>
      </c>
      <c r="H1296" t="b">
        <v>0</v>
      </c>
      <c r="I1296">
        <v>750</v>
      </c>
    </row>
    <row r="1297" spans="1:9" x14ac:dyDescent="0.25">
      <c r="A1297" t="s">
        <v>688</v>
      </c>
      <c r="B1297" t="s">
        <v>614</v>
      </c>
      <c r="C1297">
        <v>7200</v>
      </c>
      <c r="D1297">
        <v>13</v>
      </c>
      <c r="E1297">
        <v>3</v>
      </c>
      <c r="F1297">
        <v>6200</v>
      </c>
      <c r="G1297">
        <v>348</v>
      </c>
      <c r="H1297" t="b">
        <v>0</v>
      </c>
      <c r="I1297">
        <v>6</v>
      </c>
    </row>
    <row r="1298" spans="1:9" x14ac:dyDescent="0.25">
      <c r="A1298" t="s">
        <v>688</v>
      </c>
      <c r="B1298" t="s">
        <v>615</v>
      </c>
      <c r="C1298">
        <v>7500</v>
      </c>
      <c r="D1298">
        <v>4</v>
      </c>
      <c r="E1298">
        <v>1</v>
      </c>
      <c r="F1298">
        <v>7200</v>
      </c>
      <c r="G1298">
        <v>200</v>
      </c>
      <c r="H1298" t="b">
        <v>0</v>
      </c>
      <c r="I1298">
        <v>200</v>
      </c>
    </row>
    <row r="1299" spans="1:9" x14ac:dyDescent="0.25">
      <c r="A1299" t="s">
        <v>688</v>
      </c>
      <c r="B1299" t="s">
        <v>192</v>
      </c>
      <c r="C1299">
        <v>21000</v>
      </c>
      <c r="D1299">
        <v>0</v>
      </c>
      <c r="E1299">
        <v>4</v>
      </c>
      <c r="F1299">
        <v>21000</v>
      </c>
      <c r="G1299">
        <v>400</v>
      </c>
      <c r="H1299" t="b">
        <v>0</v>
      </c>
      <c r="I1299">
        <v>400</v>
      </c>
    </row>
    <row r="1300" spans="1:9" x14ac:dyDescent="0.25">
      <c r="A1300" t="s">
        <v>688</v>
      </c>
      <c r="B1300" t="s">
        <v>616</v>
      </c>
      <c r="C1300">
        <v>10900</v>
      </c>
      <c r="D1300">
        <v>4</v>
      </c>
      <c r="E1300">
        <v>6</v>
      </c>
      <c r="F1300">
        <v>10400</v>
      </c>
      <c r="G1300">
        <v>200</v>
      </c>
      <c r="H1300" t="b">
        <v>0</v>
      </c>
      <c r="I1300">
        <v>200</v>
      </c>
    </row>
    <row r="1301" spans="1:9" x14ac:dyDescent="0.25">
      <c r="A1301" t="s">
        <v>688</v>
      </c>
      <c r="B1301" t="s">
        <v>202</v>
      </c>
      <c r="C1301">
        <v>11000</v>
      </c>
      <c r="D1301">
        <v>4</v>
      </c>
      <c r="E1301">
        <v>6</v>
      </c>
      <c r="F1301">
        <v>10500</v>
      </c>
      <c r="G1301">
        <v>250</v>
      </c>
      <c r="H1301" t="b">
        <v>0</v>
      </c>
      <c r="I1301">
        <v>500</v>
      </c>
    </row>
    <row r="1302" spans="1:9" x14ac:dyDescent="0.25">
      <c r="A1302" t="s">
        <v>688</v>
      </c>
      <c r="B1302" t="s">
        <v>617</v>
      </c>
      <c r="C1302">
        <v>4000</v>
      </c>
      <c r="D1302">
        <v>2</v>
      </c>
      <c r="E1302">
        <v>5</v>
      </c>
      <c r="F1302">
        <v>3900</v>
      </c>
      <c r="G1302">
        <v>100</v>
      </c>
      <c r="H1302" t="b">
        <v>0</v>
      </c>
      <c r="I1302">
        <v>100</v>
      </c>
    </row>
    <row r="1303" spans="1:9" x14ac:dyDescent="0.25">
      <c r="A1303" t="s">
        <v>688</v>
      </c>
      <c r="B1303" t="s">
        <v>618</v>
      </c>
      <c r="C1303">
        <v>14000</v>
      </c>
      <c r="D1303">
        <v>5</v>
      </c>
      <c r="E1303">
        <v>6</v>
      </c>
      <c r="F1303">
        <v>13300</v>
      </c>
      <c r="G1303">
        <v>200</v>
      </c>
      <c r="H1303" t="b">
        <v>0</v>
      </c>
      <c r="I1303">
        <v>200</v>
      </c>
    </row>
    <row r="1304" spans="1:9" x14ac:dyDescent="0.25">
      <c r="A1304" t="s">
        <v>688</v>
      </c>
      <c r="B1304" t="s">
        <v>225</v>
      </c>
      <c r="C1304">
        <v>9900</v>
      </c>
      <c r="D1304">
        <v>5</v>
      </c>
      <c r="E1304">
        <v>6</v>
      </c>
      <c r="F1304">
        <v>9400</v>
      </c>
      <c r="G1304">
        <v>165</v>
      </c>
      <c r="H1304" t="b">
        <v>0</v>
      </c>
      <c r="I1304">
        <v>165</v>
      </c>
    </row>
    <row r="1305" spans="1:9" x14ac:dyDescent="0.25">
      <c r="A1305" t="s">
        <v>688</v>
      </c>
      <c r="B1305" t="s">
        <v>619</v>
      </c>
      <c r="C1305">
        <v>27500</v>
      </c>
      <c r="D1305">
        <v>50</v>
      </c>
      <c r="E1305">
        <v>4</v>
      </c>
      <c r="F1305">
        <v>13700</v>
      </c>
      <c r="G1305">
        <v>200</v>
      </c>
      <c r="H1305" t="b">
        <v>0</v>
      </c>
      <c r="I1305">
        <v>200</v>
      </c>
    </row>
    <row r="1306" spans="1:9" x14ac:dyDescent="0.25">
      <c r="A1306" t="s">
        <v>688</v>
      </c>
      <c r="B1306" t="s">
        <v>620</v>
      </c>
      <c r="C1306">
        <v>10000</v>
      </c>
      <c r="D1306">
        <v>5</v>
      </c>
      <c r="E1306">
        <v>4</v>
      </c>
      <c r="F1306">
        <v>9500</v>
      </c>
      <c r="G1306">
        <v>100</v>
      </c>
      <c r="H1306" t="b">
        <v>0</v>
      </c>
      <c r="I1306">
        <v>100</v>
      </c>
    </row>
    <row r="1307" spans="1:9" x14ac:dyDescent="0.25">
      <c r="A1307" t="s">
        <v>688</v>
      </c>
      <c r="B1307" t="s">
        <v>621</v>
      </c>
      <c r="C1307">
        <v>7200</v>
      </c>
      <c r="D1307">
        <v>13</v>
      </c>
      <c r="E1307">
        <v>4</v>
      </c>
      <c r="F1307">
        <v>6200</v>
      </c>
      <c r="G1307">
        <v>348</v>
      </c>
      <c r="H1307" t="b">
        <v>0</v>
      </c>
      <c r="I1307">
        <v>6</v>
      </c>
    </row>
    <row r="1308" spans="1:9" x14ac:dyDescent="0.25">
      <c r="A1308" t="s">
        <v>688</v>
      </c>
      <c r="B1308" t="s">
        <v>622</v>
      </c>
      <c r="C1308">
        <v>10000</v>
      </c>
      <c r="D1308">
        <v>5</v>
      </c>
      <c r="E1308">
        <v>6</v>
      </c>
      <c r="F1308">
        <v>9500</v>
      </c>
      <c r="G1308">
        <v>160</v>
      </c>
      <c r="H1308" t="b">
        <v>0</v>
      </c>
      <c r="I1308">
        <v>160</v>
      </c>
    </row>
    <row r="1309" spans="1:9" x14ac:dyDescent="0.25">
      <c r="A1309" t="s">
        <v>688</v>
      </c>
      <c r="B1309" t="s">
        <v>623</v>
      </c>
      <c r="C1309">
        <v>20000</v>
      </c>
      <c r="D1309">
        <v>0</v>
      </c>
      <c r="E1309">
        <v>1</v>
      </c>
      <c r="F1309">
        <v>20000</v>
      </c>
      <c r="G1309">
        <v>400</v>
      </c>
      <c r="H1309" t="b">
        <v>0</v>
      </c>
      <c r="I1309">
        <v>400</v>
      </c>
    </row>
    <row r="1310" spans="1:9" x14ac:dyDescent="0.25">
      <c r="A1310" t="s">
        <v>688</v>
      </c>
      <c r="B1310" t="s">
        <v>624</v>
      </c>
      <c r="C1310">
        <v>24500</v>
      </c>
      <c r="D1310">
        <v>2</v>
      </c>
      <c r="E1310">
        <v>6</v>
      </c>
      <c r="F1310">
        <v>23800</v>
      </c>
      <c r="G1310">
        <v>500</v>
      </c>
      <c r="H1310" t="b">
        <v>0</v>
      </c>
      <c r="I1310">
        <v>500</v>
      </c>
    </row>
    <row r="1311" spans="1:9" x14ac:dyDescent="0.25">
      <c r="A1311" t="s">
        <v>688</v>
      </c>
      <c r="B1311" t="s">
        <v>625</v>
      </c>
      <c r="C1311">
        <v>23500</v>
      </c>
      <c r="D1311">
        <v>25</v>
      </c>
      <c r="E1311">
        <v>6</v>
      </c>
      <c r="F1311">
        <v>17400</v>
      </c>
      <c r="G1311">
        <v>325</v>
      </c>
      <c r="H1311" t="b">
        <v>0</v>
      </c>
      <c r="I1311">
        <v>325</v>
      </c>
    </row>
    <row r="1312" spans="1:9" x14ac:dyDescent="0.25">
      <c r="A1312" t="s">
        <v>688</v>
      </c>
      <c r="B1312" t="s">
        <v>626</v>
      </c>
      <c r="C1312">
        <v>15500</v>
      </c>
      <c r="D1312">
        <v>0</v>
      </c>
      <c r="E1312">
        <v>2</v>
      </c>
      <c r="F1312">
        <v>15500</v>
      </c>
      <c r="G1312">
        <v>200</v>
      </c>
      <c r="H1312" t="b">
        <v>0</v>
      </c>
      <c r="I1312">
        <v>200</v>
      </c>
    </row>
    <row r="1313" spans="1:9" x14ac:dyDescent="0.25">
      <c r="A1313" t="s">
        <v>688</v>
      </c>
      <c r="B1313" t="s">
        <v>627</v>
      </c>
      <c r="C1313">
        <v>30000</v>
      </c>
      <c r="D1313">
        <v>33</v>
      </c>
      <c r="E1313">
        <v>4</v>
      </c>
      <c r="F1313">
        <v>19900</v>
      </c>
      <c r="G1313">
        <v>1000</v>
      </c>
      <c r="H1313" t="b">
        <v>0</v>
      </c>
      <c r="I1313">
        <v>1</v>
      </c>
    </row>
    <row r="1314" spans="1:9" x14ac:dyDescent="0.25">
      <c r="A1314" t="s">
        <v>688</v>
      </c>
      <c r="B1314" t="s">
        <v>628</v>
      </c>
      <c r="C1314">
        <v>9900</v>
      </c>
      <c r="D1314">
        <v>5</v>
      </c>
      <c r="E1314">
        <v>6</v>
      </c>
      <c r="F1314">
        <v>9400</v>
      </c>
      <c r="G1314">
        <v>200</v>
      </c>
      <c r="H1314" t="b">
        <v>0</v>
      </c>
      <c r="I1314">
        <v>200</v>
      </c>
    </row>
    <row r="1315" spans="1:9" x14ac:dyDescent="0.25">
      <c r="A1315" t="s">
        <v>688</v>
      </c>
      <c r="B1315" t="s">
        <v>629</v>
      </c>
      <c r="C1315">
        <v>7000</v>
      </c>
      <c r="D1315">
        <v>0</v>
      </c>
      <c r="E1315">
        <v>4</v>
      </c>
      <c r="F1315">
        <v>7000</v>
      </c>
      <c r="G1315">
        <v>200</v>
      </c>
      <c r="H1315" t="b">
        <v>0</v>
      </c>
      <c r="I1315">
        <v>200</v>
      </c>
    </row>
    <row r="1316" spans="1:9" x14ac:dyDescent="0.25">
      <c r="A1316" t="s">
        <v>688</v>
      </c>
      <c r="B1316" t="s">
        <v>630</v>
      </c>
      <c r="C1316">
        <v>7500</v>
      </c>
      <c r="D1316">
        <v>0</v>
      </c>
      <c r="E1316">
        <v>5</v>
      </c>
      <c r="F1316">
        <v>7500</v>
      </c>
      <c r="G1316">
        <v>200</v>
      </c>
      <c r="H1316" t="b">
        <v>0</v>
      </c>
      <c r="I1316">
        <v>200</v>
      </c>
    </row>
    <row r="1317" spans="1:9" x14ac:dyDescent="0.25">
      <c r="A1317" t="s">
        <v>688</v>
      </c>
      <c r="B1317" t="s">
        <v>631</v>
      </c>
      <c r="C1317">
        <v>16900</v>
      </c>
      <c r="D1317">
        <v>4</v>
      </c>
      <c r="E1317">
        <v>4</v>
      </c>
      <c r="F1317">
        <v>16100</v>
      </c>
      <c r="G1317">
        <v>150</v>
      </c>
      <c r="H1317" t="b">
        <v>0</v>
      </c>
      <c r="I1317">
        <v>150</v>
      </c>
    </row>
    <row r="1318" spans="1:9" x14ac:dyDescent="0.25">
      <c r="A1318" t="s">
        <v>688</v>
      </c>
      <c r="B1318" t="s">
        <v>632</v>
      </c>
      <c r="C1318">
        <v>19900</v>
      </c>
      <c r="D1318">
        <v>5</v>
      </c>
      <c r="E1318">
        <v>6</v>
      </c>
      <c r="F1318">
        <v>18900</v>
      </c>
      <c r="G1318">
        <v>200</v>
      </c>
      <c r="H1318" t="b">
        <v>0</v>
      </c>
      <c r="I1318">
        <v>200</v>
      </c>
    </row>
    <row r="1319" spans="1:9" x14ac:dyDescent="0.25">
      <c r="A1319" t="s">
        <v>688</v>
      </c>
      <c r="B1319" t="s">
        <v>633</v>
      </c>
      <c r="C1319">
        <v>7200</v>
      </c>
      <c r="D1319">
        <v>13</v>
      </c>
      <c r="E1319">
        <v>4</v>
      </c>
      <c r="F1319">
        <v>6200</v>
      </c>
      <c r="G1319">
        <v>348</v>
      </c>
      <c r="H1319" t="b">
        <v>0</v>
      </c>
      <c r="I1319">
        <v>6</v>
      </c>
    </row>
    <row r="1320" spans="1:9" x14ac:dyDescent="0.25">
      <c r="A1320" t="s">
        <v>688</v>
      </c>
      <c r="B1320" t="s">
        <v>634</v>
      </c>
      <c r="C1320">
        <v>9900</v>
      </c>
      <c r="D1320">
        <v>5</v>
      </c>
      <c r="E1320">
        <v>6</v>
      </c>
      <c r="F1320">
        <v>9400</v>
      </c>
      <c r="G1320">
        <v>200</v>
      </c>
      <c r="H1320" t="b">
        <v>0</v>
      </c>
      <c r="I1320">
        <v>200</v>
      </c>
    </row>
    <row r="1321" spans="1:9" x14ac:dyDescent="0.25">
      <c r="A1321" t="s">
        <v>688</v>
      </c>
      <c r="B1321" t="s">
        <v>635</v>
      </c>
      <c r="C1321">
        <v>14000</v>
      </c>
      <c r="D1321">
        <v>5</v>
      </c>
      <c r="E1321">
        <v>6</v>
      </c>
      <c r="F1321">
        <v>13300</v>
      </c>
      <c r="G1321">
        <v>200</v>
      </c>
      <c r="H1321" t="b">
        <v>0</v>
      </c>
      <c r="I1321">
        <v>200</v>
      </c>
    </row>
    <row r="1322" spans="1:9" x14ac:dyDescent="0.25">
      <c r="A1322" t="s">
        <v>688</v>
      </c>
      <c r="B1322" t="s">
        <v>636</v>
      </c>
      <c r="C1322">
        <v>29500</v>
      </c>
      <c r="D1322">
        <v>50</v>
      </c>
      <c r="E1322">
        <v>6</v>
      </c>
      <c r="F1322">
        <v>14700</v>
      </c>
      <c r="G1322">
        <v>200</v>
      </c>
      <c r="H1322" t="b">
        <v>0</v>
      </c>
      <c r="I1322">
        <v>200</v>
      </c>
    </row>
    <row r="1323" spans="1:9" x14ac:dyDescent="0.25">
      <c r="A1323" t="s">
        <v>688</v>
      </c>
      <c r="B1323" t="s">
        <v>637</v>
      </c>
      <c r="C1323">
        <v>21500</v>
      </c>
      <c r="D1323">
        <v>9</v>
      </c>
      <c r="E1323">
        <v>6</v>
      </c>
      <c r="F1323">
        <v>19400</v>
      </c>
      <c r="G1323">
        <v>325</v>
      </c>
      <c r="H1323" t="b">
        <v>0</v>
      </c>
      <c r="I1323">
        <v>325</v>
      </c>
    </row>
    <row r="1324" spans="1:9" x14ac:dyDescent="0.25">
      <c r="A1324" t="s">
        <v>688</v>
      </c>
      <c r="B1324" t="s">
        <v>638</v>
      </c>
      <c r="C1324">
        <v>12000</v>
      </c>
      <c r="D1324">
        <v>43</v>
      </c>
      <c r="E1324">
        <v>4</v>
      </c>
      <c r="F1324">
        <v>6800</v>
      </c>
      <c r="G1324">
        <v>348</v>
      </c>
      <c r="H1324" t="b">
        <v>0</v>
      </c>
      <c r="I1324">
        <v>6</v>
      </c>
    </row>
    <row r="1325" spans="1:9" x14ac:dyDescent="0.25">
      <c r="A1325" t="s">
        <v>688</v>
      </c>
      <c r="B1325" t="s">
        <v>329</v>
      </c>
      <c r="C1325">
        <v>15000</v>
      </c>
      <c r="D1325">
        <v>4</v>
      </c>
      <c r="E1325">
        <v>4</v>
      </c>
      <c r="F1325">
        <v>14300</v>
      </c>
      <c r="G1325">
        <v>400</v>
      </c>
      <c r="H1325" t="b">
        <v>0</v>
      </c>
      <c r="I1325">
        <v>400</v>
      </c>
    </row>
    <row r="1326" spans="1:9" x14ac:dyDescent="0.25">
      <c r="A1326" t="s">
        <v>688</v>
      </c>
      <c r="B1326" t="s">
        <v>639</v>
      </c>
      <c r="C1326">
        <v>27500</v>
      </c>
      <c r="D1326">
        <v>50</v>
      </c>
      <c r="E1326">
        <v>6</v>
      </c>
      <c r="F1326">
        <v>13700</v>
      </c>
      <c r="G1326">
        <v>200</v>
      </c>
      <c r="H1326" t="b">
        <v>0</v>
      </c>
      <c r="I1326">
        <v>200</v>
      </c>
    </row>
    <row r="1327" spans="1:9" x14ac:dyDescent="0.25">
      <c r="A1327" t="s">
        <v>688</v>
      </c>
      <c r="B1327" t="s">
        <v>640</v>
      </c>
      <c r="C1327">
        <v>14500</v>
      </c>
      <c r="D1327">
        <v>5</v>
      </c>
      <c r="E1327">
        <v>6</v>
      </c>
      <c r="F1327">
        <v>13700</v>
      </c>
      <c r="G1327">
        <v>200</v>
      </c>
      <c r="H1327" t="b">
        <v>0</v>
      </c>
      <c r="I1327">
        <v>200</v>
      </c>
    </row>
    <row r="1328" spans="1:9" x14ac:dyDescent="0.25">
      <c r="A1328" t="s">
        <v>688</v>
      </c>
      <c r="B1328" t="s">
        <v>641</v>
      </c>
      <c r="C1328">
        <v>27500</v>
      </c>
      <c r="D1328">
        <v>50</v>
      </c>
      <c r="E1328">
        <v>6</v>
      </c>
      <c r="F1328">
        <v>13700</v>
      </c>
      <c r="G1328">
        <v>200</v>
      </c>
      <c r="H1328" t="b">
        <v>0</v>
      </c>
      <c r="I1328">
        <v>200</v>
      </c>
    </row>
    <row r="1329" spans="1:9" x14ac:dyDescent="0.25">
      <c r="A1329" t="s">
        <v>688</v>
      </c>
      <c r="B1329" t="s">
        <v>642</v>
      </c>
      <c r="C1329">
        <v>15000</v>
      </c>
      <c r="D1329">
        <v>0</v>
      </c>
      <c r="E1329">
        <v>4</v>
      </c>
      <c r="F1329">
        <v>15000</v>
      </c>
      <c r="G1329">
        <v>200</v>
      </c>
      <c r="H1329" t="b">
        <v>0</v>
      </c>
      <c r="I1329">
        <v>200</v>
      </c>
    </row>
    <row r="1330" spans="1:9" x14ac:dyDescent="0.25">
      <c r="A1330" t="s">
        <v>688</v>
      </c>
      <c r="B1330" t="s">
        <v>643</v>
      </c>
      <c r="C1330">
        <v>22900</v>
      </c>
      <c r="D1330">
        <v>10</v>
      </c>
      <c r="E1330">
        <v>6</v>
      </c>
      <c r="F1330">
        <v>20600</v>
      </c>
      <c r="G1330">
        <v>400</v>
      </c>
      <c r="H1330" t="b">
        <v>0</v>
      </c>
      <c r="I1330">
        <v>400</v>
      </c>
    </row>
    <row r="1331" spans="1:9" x14ac:dyDescent="0.25">
      <c r="A1331" t="s">
        <v>688</v>
      </c>
      <c r="B1331" t="s">
        <v>644</v>
      </c>
      <c r="C1331">
        <v>25000</v>
      </c>
      <c r="D1331">
        <v>50</v>
      </c>
      <c r="E1331">
        <v>4</v>
      </c>
      <c r="F1331">
        <v>12500</v>
      </c>
      <c r="G1331">
        <v>200</v>
      </c>
      <c r="H1331" t="b">
        <v>0</v>
      </c>
      <c r="I1331">
        <v>200</v>
      </c>
    </row>
    <row r="1332" spans="1:9" x14ac:dyDescent="0.25">
      <c r="A1332" t="s">
        <v>688</v>
      </c>
      <c r="B1332" t="s">
        <v>645</v>
      </c>
      <c r="C1332">
        <v>23500</v>
      </c>
      <c r="D1332">
        <v>20</v>
      </c>
      <c r="E1332">
        <v>5</v>
      </c>
      <c r="F1332">
        <v>18800</v>
      </c>
      <c r="G1332">
        <v>325</v>
      </c>
      <c r="H1332" t="b">
        <v>0</v>
      </c>
      <c r="I1332">
        <v>325</v>
      </c>
    </row>
    <row r="1333" spans="1:9" x14ac:dyDescent="0.25">
      <c r="A1333" t="s">
        <v>688</v>
      </c>
      <c r="B1333" t="s">
        <v>646</v>
      </c>
      <c r="C1333">
        <v>12500</v>
      </c>
      <c r="D1333">
        <v>5</v>
      </c>
      <c r="E1333">
        <v>6</v>
      </c>
      <c r="F1333">
        <v>11800</v>
      </c>
      <c r="G1333">
        <v>200</v>
      </c>
      <c r="H1333" t="b">
        <v>0</v>
      </c>
      <c r="I1333">
        <v>200</v>
      </c>
    </row>
    <row r="1334" spans="1:9" x14ac:dyDescent="0.25">
      <c r="A1334" t="s">
        <v>688</v>
      </c>
      <c r="B1334" t="s">
        <v>647</v>
      </c>
      <c r="C1334">
        <v>16900</v>
      </c>
      <c r="D1334">
        <v>7</v>
      </c>
      <c r="E1334">
        <v>1</v>
      </c>
      <c r="F1334">
        <v>15600</v>
      </c>
      <c r="G1334">
        <v>400</v>
      </c>
      <c r="H1334" t="b">
        <v>0</v>
      </c>
      <c r="I1334">
        <v>400</v>
      </c>
    </row>
    <row r="1335" spans="1:9" x14ac:dyDescent="0.25">
      <c r="A1335" t="s">
        <v>688</v>
      </c>
      <c r="B1335" t="s">
        <v>648</v>
      </c>
      <c r="C1335">
        <v>23500</v>
      </c>
      <c r="D1335">
        <v>1</v>
      </c>
      <c r="E1335">
        <v>6</v>
      </c>
      <c r="F1335">
        <v>23200</v>
      </c>
      <c r="G1335">
        <v>500</v>
      </c>
      <c r="H1335" t="b">
        <v>0</v>
      </c>
      <c r="I1335">
        <v>500</v>
      </c>
    </row>
    <row r="1336" spans="1:9" x14ac:dyDescent="0.25">
      <c r="A1336" t="s">
        <v>688</v>
      </c>
      <c r="B1336" t="s">
        <v>649</v>
      </c>
      <c r="C1336">
        <v>9900</v>
      </c>
      <c r="D1336">
        <v>5</v>
      </c>
      <c r="E1336">
        <v>6</v>
      </c>
      <c r="F1336">
        <v>9400</v>
      </c>
      <c r="G1336">
        <v>200</v>
      </c>
      <c r="H1336" t="b">
        <v>0</v>
      </c>
      <c r="I1336">
        <v>200</v>
      </c>
    </row>
    <row r="1337" spans="1:9" x14ac:dyDescent="0.25">
      <c r="A1337" t="s">
        <v>688</v>
      </c>
      <c r="B1337" t="s">
        <v>372</v>
      </c>
      <c r="C1337">
        <v>23500</v>
      </c>
      <c r="D1337">
        <v>27</v>
      </c>
      <c r="E1337">
        <v>5</v>
      </c>
      <c r="F1337">
        <v>17100</v>
      </c>
      <c r="G1337">
        <v>1000</v>
      </c>
      <c r="H1337" t="b">
        <v>0</v>
      </c>
      <c r="I1337">
        <v>1</v>
      </c>
    </row>
    <row r="1338" spans="1:9" x14ac:dyDescent="0.25">
      <c r="A1338" t="s">
        <v>688</v>
      </c>
      <c r="B1338" t="s">
        <v>406</v>
      </c>
      <c r="C1338">
        <v>38000</v>
      </c>
      <c r="D1338">
        <v>2</v>
      </c>
      <c r="E1338">
        <v>4</v>
      </c>
      <c r="F1338">
        <v>37200</v>
      </c>
      <c r="G1338">
        <v>1000</v>
      </c>
      <c r="H1338" t="b">
        <v>0</v>
      </c>
      <c r="I1338">
        <v>1</v>
      </c>
    </row>
    <row r="1339" spans="1:9" x14ac:dyDescent="0.25">
      <c r="A1339" t="s">
        <v>688</v>
      </c>
      <c r="B1339" t="s">
        <v>650</v>
      </c>
      <c r="C1339">
        <v>11000</v>
      </c>
      <c r="D1339">
        <v>0</v>
      </c>
      <c r="E1339">
        <v>6</v>
      </c>
      <c r="F1339">
        <v>11000</v>
      </c>
      <c r="G1339">
        <v>120</v>
      </c>
      <c r="H1339" t="b">
        <v>0</v>
      </c>
      <c r="I1339">
        <v>120</v>
      </c>
    </row>
    <row r="1340" spans="1:9" x14ac:dyDescent="0.25">
      <c r="A1340" t="s">
        <v>688</v>
      </c>
      <c r="B1340" t="s">
        <v>651</v>
      </c>
      <c r="C1340">
        <v>21500</v>
      </c>
      <c r="D1340">
        <v>20</v>
      </c>
      <c r="E1340">
        <v>6</v>
      </c>
      <c r="F1340">
        <v>17200</v>
      </c>
      <c r="G1340">
        <v>325</v>
      </c>
      <c r="H1340" t="b">
        <v>0</v>
      </c>
      <c r="I1340">
        <v>325</v>
      </c>
    </row>
    <row r="1341" spans="1:9" x14ac:dyDescent="0.25">
      <c r="A1341" t="s">
        <v>688</v>
      </c>
      <c r="B1341" t="s">
        <v>652</v>
      </c>
      <c r="C1341">
        <v>12500</v>
      </c>
      <c r="D1341">
        <v>4</v>
      </c>
      <c r="E1341">
        <v>6</v>
      </c>
      <c r="F1341">
        <v>11900</v>
      </c>
      <c r="G1341">
        <v>200</v>
      </c>
      <c r="H1341" t="b">
        <v>0</v>
      </c>
      <c r="I1341">
        <v>200</v>
      </c>
    </row>
    <row r="1342" spans="1:9" x14ac:dyDescent="0.25">
      <c r="A1342" t="s">
        <v>688</v>
      </c>
      <c r="B1342" t="s">
        <v>653</v>
      </c>
      <c r="C1342">
        <v>24900</v>
      </c>
      <c r="D1342">
        <v>4</v>
      </c>
      <c r="E1342">
        <v>6</v>
      </c>
      <c r="F1342">
        <v>23700</v>
      </c>
      <c r="G1342">
        <v>400</v>
      </c>
      <c r="H1342" t="b">
        <v>0</v>
      </c>
      <c r="I1342">
        <v>400</v>
      </c>
    </row>
    <row r="1343" spans="1:9" x14ac:dyDescent="0.25">
      <c r="A1343" t="s">
        <v>688</v>
      </c>
      <c r="B1343" t="s">
        <v>654</v>
      </c>
      <c r="C1343">
        <v>34500</v>
      </c>
      <c r="D1343">
        <v>31</v>
      </c>
      <c r="E1343">
        <v>6</v>
      </c>
      <c r="F1343">
        <v>23700</v>
      </c>
      <c r="G1343">
        <v>100</v>
      </c>
      <c r="H1343" t="b">
        <v>0</v>
      </c>
      <c r="I1343">
        <v>100</v>
      </c>
    </row>
    <row r="1344" spans="1:9" x14ac:dyDescent="0.25">
      <c r="A1344" t="s">
        <v>688</v>
      </c>
      <c r="B1344" t="s">
        <v>655</v>
      </c>
      <c r="C1344">
        <v>35500</v>
      </c>
      <c r="D1344">
        <v>50</v>
      </c>
      <c r="E1344">
        <v>6</v>
      </c>
      <c r="F1344">
        <v>17700</v>
      </c>
      <c r="G1344">
        <v>200</v>
      </c>
      <c r="H1344" t="b">
        <v>0</v>
      </c>
      <c r="I1344">
        <v>200</v>
      </c>
    </row>
    <row r="1345" spans="1:9" x14ac:dyDescent="0.25">
      <c r="A1345" t="s">
        <v>688</v>
      </c>
      <c r="B1345" t="s">
        <v>656</v>
      </c>
      <c r="C1345">
        <v>19900</v>
      </c>
      <c r="D1345">
        <v>5</v>
      </c>
      <c r="E1345">
        <v>6</v>
      </c>
      <c r="F1345">
        <v>18900</v>
      </c>
      <c r="G1345">
        <v>200</v>
      </c>
      <c r="H1345" t="b">
        <v>0</v>
      </c>
      <c r="I1345">
        <v>200</v>
      </c>
    </row>
    <row r="1346" spans="1:9" x14ac:dyDescent="0.25">
      <c r="A1346" t="s">
        <v>688</v>
      </c>
      <c r="B1346" t="s">
        <v>657</v>
      </c>
      <c r="C1346">
        <v>16900</v>
      </c>
      <c r="D1346">
        <v>0</v>
      </c>
      <c r="E1346">
        <v>1</v>
      </c>
      <c r="F1346">
        <v>16900</v>
      </c>
      <c r="G1346">
        <v>400</v>
      </c>
      <c r="H1346" t="b">
        <v>0</v>
      </c>
      <c r="I1346">
        <v>400</v>
      </c>
    </row>
    <row r="1347" spans="1:9" x14ac:dyDescent="0.25">
      <c r="A1347" t="s">
        <v>688</v>
      </c>
      <c r="B1347" t="s">
        <v>453</v>
      </c>
      <c r="C1347">
        <v>15000</v>
      </c>
      <c r="D1347">
        <v>0</v>
      </c>
      <c r="E1347">
        <v>4</v>
      </c>
      <c r="F1347">
        <v>15000</v>
      </c>
      <c r="G1347">
        <v>400</v>
      </c>
      <c r="H1347" t="b">
        <v>0</v>
      </c>
      <c r="I1347">
        <v>400</v>
      </c>
    </row>
    <row r="1348" spans="1:9" x14ac:dyDescent="0.25">
      <c r="A1348" t="s">
        <v>688</v>
      </c>
      <c r="B1348" t="s">
        <v>658</v>
      </c>
      <c r="C1348">
        <v>14500</v>
      </c>
      <c r="D1348">
        <v>0</v>
      </c>
      <c r="E1348">
        <v>6</v>
      </c>
      <c r="F1348">
        <v>14500</v>
      </c>
      <c r="G1348">
        <v>200</v>
      </c>
      <c r="H1348" t="b">
        <v>0</v>
      </c>
      <c r="I1348">
        <v>200</v>
      </c>
    </row>
    <row r="1349" spans="1:9" x14ac:dyDescent="0.25">
      <c r="A1349" t="s">
        <v>688</v>
      </c>
      <c r="B1349" t="s">
        <v>659</v>
      </c>
      <c r="C1349">
        <v>5400</v>
      </c>
      <c r="D1349">
        <v>0</v>
      </c>
      <c r="E1349">
        <v>6</v>
      </c>
      <c r="F1349">
        <v>5400</v>
      </c>
      <c r="G1349">
        <v>100</v>
      </c>
      <c r="H1349" t="b">
        <v>0</v>
      </c>
      <c r="I1349">
        <v>100</v>
      </c>
    </row>
    <row r="1350" spans="1:9" x14ac:dyDescent="0.25">
      <c r="A1350" t="s">
        <v>688</v>
      </c>
      <c r="B1350" t="s">
        <v>660</v>
      </c>
      <c r="C1350">
        <v>15000</v>
      </c>
      <c r="D1350">
        <v>0</v>
      </c>
      <c r="E1350">
        <v>6</v>
      </c>
      <c r="F1350">
        <v>15000</v>
      </c>
      <c r="G1350">
        <v>200</v>
      </c>
      <c r="H1350" t="b">
        <v>0</v>
      </c>
      <c r="I1350">
        <v>200</v>
      </c>
    </row>
    <row r="1351" spans="1:9" x14ac:dyDescent="0.25">
      <c r="A1351" t="s">
        <v>688</v>
      </c>
      <c r="B1351" t="s">
        <v>661</v>
      </c>
      <c r="C1351">
        <v>24900</v>
      </c>
      <c r="D1351">
        <v>0</v>
      </c>
      <c r="E1351">
        <v>4</v>
      </c>
      <c r="F1351">
        <v>24900</v>
      </c>
      <c r="G1351">
        <v>400</v>
      </c>
      <c r="H1351" t="b">
        <v>0</v>
      </c>
      <c r="I1351">
        <v>400</v>
      </c>
    </row>
    <row r="1352" spans="1:9" x14ac:dyDescent="0.25">
      <c r="A1352" t="s">
        <v>688</v>
      </c>
      <c r="B1352" t="s">
        <v>662</v>
      </c>
      <c r="C1352">
        <v>11000</v>
      </c>
      <c r="D1352">
        <v>0</v>
      </c>
      <c r="E1352">
        <v>6</v>
      </c>
      <c r="F1352">
        <v>11000</v>
      </c>
      <c r="G1352">
        <v>180</v>
      </c>
      <c r="H1352" t="b">
        <v>0</v>
      </c>
      <c r="I1352">
        <v>180</v>
      </c>
    </row>
    <row r="1353" spans="1:9" x14ac:dyDescent="0.25">
      <c r="A1353" t="s">
        <v>688</v>
      </c>
      <c r="B1353" t="s">
        <v>663</v>
      </c>
      <c r="C1353">
        <v>7600</v>
      </c>
      <c r="D1353">
        <v>3</v>
      </c>
      <c r="E1353">
        <v>0</v>
      </c>
      <c r="F1353">
        <v>7300</v>
      </c>
      <c r="G1353">
        <v>200</v>
      </c>
      <c r="H1353" t="b">
        <v>1</v>
      </c>
      <c r="I1353">
        <v>200</v>
      </c>
    </row>
    <row r="1354" spans="1:9" x14ac:dyDescent="0.25">
      <c r="A1354" t="s">
        <v>688</v>
      </c>
      <c r="B1354" t="s">
        <v>664</v>
      </c>
      <c r="C1354">
        <v>6600</v>
      </c>
      <c r="D1354">
        <v>3</v>
      </c>
      <c r="E1354">
        <v>0</v>
      </c>
      <c r="F1354">
        <v>6400</v>
      </c>
      <c r="G1354">
        <v>1000</v>
      </c>
      <c r="H1354" t="b">
        <v>1</v>
      </c>
      <c r="I1354">
        <v>1</v>
      </c>
    </row>
    <row r="1355" spans="1:9" x14ac:dyDescent="0.25">
      <c r="A1355" t="s">
        <v>688</v>
      </c>
      <c r="B1355" t="s">
        <v>116</v>
      </c>
      <c r="C1355">
        <v>6300</v>
      </c>
      <c r="D1355">
        <v>0</v>
      </c>
      <c r="E1355">
        <v>0</v>
      </c>
      <c r="F1355">
        <v>6300</v>
      </c>
      <c r="G1355">
        <v>250</v>
      </c>
      <c r="H1355" t="b">
        <v>1</v>
      </c>
      <c r="I1355">
        <v>250</v>
      </c>
    </row>
    <row r="1356" spans="1:9" x14ac:dyDescent="0.25">
      <c r="A1356" t="s">
        <v>688</v>
      </c>
      <c r="B1356" t="s">
        <v>665</v>
      </c>
      <c r="C1356">
        <v>2500</v>
      </c>
      <c r="D1356">
        <v>4</v>
      </c>
      <c r="E1356">
        <v>0</v>
      </c>
      <c r="F1356">
        <v>2400</v>
      </c>
      <c r="G1356">
        <v>250</v>
      </c>
      <c r="H1356" t="b">
        <v>1</v>
      </c>
      <c r="I1356">
        <v>250</v>
      </c>
    </row>
    <row r="1357" spans="1:9" x14ac:dyDescent="0.25">
      <c r="A1357" t="s">
        <v>688</v>
      </c>
      <c r="B1357" t="s">
        <v>666</v>
      </c>
      <c r="C1357">
        <v>4000</v>
      </c>
      <c r="D1357">
        <v>0</v>
      </c>
      <c r="E1357">
        <v>0</v>
      </c>
      <c r="F1357">
        <v>4000</v>
      </c>
      <c r="G1357">
        <v>400</v>
      </c>
      <c r="H1357" t="b">
        <v>1</v>
      </c>
      <c r="I1357">
        <v>400</v>
      </c>
    </row>
    <row r="1358" spans="1:9" x14ac:dyDescent="0.25">
      <c r="A1358" t="s">
        <v>688</v>
      </c>
      <c r="B1358" t="s">
        <v>667</v>
      </c>
      <c r="C1358">
        <v>7500</v>
      </c>
      <c r="D1358">
        <v>0</v>
      </c>
      <c r="E1358">
        <v>0</v>
      </c>
      <c r="F1358">
        <v>7500</v>
      </c>
      <c r="G1358">
        <v>1000</v>
      </c>
      <c r="H1358" t="b">
        <v>1</v>
      </c>
      <c r="I1358">
        <v>1</v>
      </c>
    </row>
    <row r="1359" spans="1:9" x14ac:dyDescent="0.25">
      <c r="A1359" t="s">
        <v>688</v>
      </c>
      <c r="B1359" t="s">
        <v>613</v>
      </c>
      <c r="C1359">
        <v>7100</v>
      </c>
      <c r="D1359">
        <v>1</v>
      </c>
      <c r="E1359">
        <v>0</v>
      </c>
      <c r="F1359">
        <v>7000</v>
      </c>
      <c r="G1359">
        <v>100</v>
      </c>
      <c r="H1359" t="b">
        <v>1</v>
      </c>
      <c r="I1359">
        <v>100</v>
      </c>
    </row>
    <row r="1360" spans="1:9" x14ac:dyDescent="0.25">
      <c r="A1360" t="s">
        <v>688</v>
      </c>
      <c r="B1360" t="s">
        <v>668</v>
      </c>
      <c r="C1360">
        <v>10000</v>
      </c>
      <c r="D1360">
        <v>1</v>
      </c>
      <c r="E1360">
        <v>0</v>
      </c>
      <c r="F1360">
        <v>9900</v>
      </c>
      <c r="G1360">
        <v>200</v>
      </c>
      <c r="H1360" t="b">
        <v>1</v>
      </c>
      <c r="I1360">
        <v>200</v>
      </c>
    </row>
    <row r="1361" spans="1:9" x14ac:dyDescent="0.25">
      <c r="A1361" t="s">
        <v>688</v>
      </c>
      <c r="B1361" t="s">
        <v>669</v>
      </c>
      <c r="C1361">
        <v>3000</v>
      </c>
      <c r="D1361">
        <v>0</v>
      </c>
      <c r="E1361">
        <v>0</v>
      </c>
      <c r="F1361">
        <v>3000</v>
      </c>
      <c r="G1361">
        <v>150</v>
      </c>
      <c r="H1361" t="b">
        <v>1</v>
      </c>
      <c r="I1361">
        <v>150</v>
      </c>
    </row>
    <row r="1362" spans="1:9" x14ac:dyDescent="0.25">
      <c r="A1362" t="s">
        <v>688</v>
      </c>
      <c r="B1362" t="s">
        <v>670</v>
      </c>
      <c r="C1362">
        <v>7800</v>
      </c>
      <c r="D1362">
        <v>3</v>
      </c>
      <c r="E1362">
        <v>0</v>
      </c>
      <c r="F1362">
        <v>7500</v>
      </c>
      <c r="G1362">
        <v>400</v>
      </c>
      <c r="H1362" t="b">
        <v>1</v>
      </c>
      <c r="I1362">
        <v>400</v>
      </c>
    </row>
    <row r="1363" spans="1:9" x14ac:dyDescent="0.25">
      <c r="A1363" t="s">
        <v>688</v>
      </c>
      <c r="B1363" t="s">
        <v>671</v>
      </c>
      <c r="C1363">
        <v>3500</v>
      </c>
      <c r="D1363">
        <v>0</v>
      </c>
      <c r="E1363">
        <v>0</v>
      </c>
      <c r="F1363">
        <v>3500</v>
      </c>
      <c r="G1363">
        <v>300</v>
      </c>
      <c r="H1363" t="b">
        <v>1</v>
      </c>
      <c r="I1363">
        <v>300</v>
      </c>
    </row>
    <row r="1364" spans="1:9" x14ac:dyDescent="0.25">
      <c r="A1364" t="s">
        <v>688</v>
      </c>
      <c r="B1364" t="s">
        <v>672</v>
      </c>
      <c r="C1364">
        <v>4000</v>
      </c>
      <c r="D1364">
        <v>0</v>
      </c>
      <c r="E1364">
        <v>0</v>
      </c>
      <c r="F1364">
        <v>4000</v>
      </c>
      <c r="G1364">
        <v>200</v>
      </c>
      <c r="H1364" t="b">
        <v>1</v>
      </c>
      <c r="I1364">
        <v>200</v>
      </c>
    </row>
    <row r="1365" spans="1:9" x14ac:dyDescent="0.25">
      <c r="A1365" t="s">
        <v>688</v>
      </c>
      <c r="B1365" t="s">
        <v>673</v>
      </c>
      <c r="C1365">
        <v>8500</v>
      </c>
      <c r="D1365">
        <v>0</v>
      </c>
      <c r="E1365">
        <v>0</v>
      </c>
      <c r="F1365">
        <v>8500</v>
      </c>
      <c r="G1365">
        <v>200</v>
      </c>
      <c r="H1365" t="b">
        <v>1</v>
      </c>
      <c r="I1365">
        <v>200</v>
      </c>
    </row>
    <row r="1366" spans="1:9" x14ac:dyDescent="0.25">
      <c r="A1366" t="s">
        <v>688</v>
      </c>
      <c r="B1366" t="s">
        <v>674</v>
      </c>
      <c r="C1366">
        <v>3000</v>
      </c>
      <c r="D1366">
        <v>0</v>
      </c>
      <c r="E1366">
        <v>0</v>
      </c>
      <c r="F1366">
        <v>3000</v>
      </c>
      <c r="G1366">
        <v>250</v>
      </c>
      <c r="H1366" t="b">
        <v>1</v>
      </c>
      <c r="I1366">
        <v>250</v>
      </c>
    </row>
    <row r="1367" spans="1:9" x14ac:dyDescent="0.25">
      <c r="A1367" t="s">
        <v>688</v>
      </c>
      <c r="B1367" t="s">
        <v>675</v>
      </c>
      <c r="C1367">
        <v>6200</v>
      </c>
      <c r="D1367">
        <v>0</v>
      </c>
      <c r="E1367">
        <v>0</v>
      </c>
      <c r="F1367">
        <v>6200</v>
      </c>
      <c r="G1367">
        <v>696</v>
      </c>
      <c r="H1367" t="b">
        <v>1</v>
      </c>
      <c r="I1367">
        <v>12</v>
      </c>
    </row>
    <row r="1368" spans="1:9" x14ac:dyDescent="0.25">
      <c r="A1368" t="s">
        <v>688</v>
      </c>
      <c r="B1368" t="s">
        <v>676</v>
      </c>
      <c r="C1368">
        <v>6500</v>
      </c>
      <c r="D1368">
        <v>0</v>
      </c>
      <c r="E1368">
        <v>0</v>
      </c>
      <c r="F1368">
        <v>6500</v>
      </c>
      <c r="G1368">
        <v>400</v>
      </c>
      <c r="H1368" t="b">
        <v>1</v>
      </c>
      <c r="I1368">
        <v>400</v>
      </c>
    </row>
    <row r="1369" spans="1:9" x14ac:dyDescent="0.25">
      <c r="A1369" t="s">
        <v>688</v>
      </c>
      <c r="B1369" t="s">
        <v>677</v>
      </c>
      <c r="C1369">
        <v>8900</v>
      </c>
      <c r="D1369">
        <v>0</v>
      </c>
      <c r="E1369">
        <v>0</v>
      </c>
      <c r="F1369">
        <v>8900</v>
      </c>
      <c r="G1369">
        <v>1000</v>
      </c>
      <c r="H1369" t="b">
        <v>1</v>
      </c>
      <c r="I1369">
        <v>1</v>
      </c>
    </row>
    <row r="1370" spans="1:9" x14ac:dyDescent="0.25">
      <c r="A1370" t="s">
        <v>688</v>
      </c>
      <c r="B1370" t="s">
        <v>678</v>
      </c>
      <c r="C1370">
        <v>12500</v>
      </c>
      <c r="D1370">
        <v>5</v>
      </c>
      <c r="E1370">
        <v>0</v>
      </c>
      <c r="F1370">
        <v>11800</v>
      </c>
      <c r="G1370">
        <v>200</v>
      </c>
      <c r="H1370" t="b">
        <v>1</v>
      </c>
      <c r="I1370">
        <v>200</v>
      </c>
    </row>
    <row r="1371" spans="1:9" x14ac:dyDescent="0.25">
      <c r="A1371" t="s">
        <v>688</v>
      </c>
      <c r="B1371" t="s">
        <v>679</v>
      </c>
      <c r="C1371">
        <v>18500</v>
      </c>
      <c r="D1371">
        <v>20</v>
      </c>
      <c r="E1371">
        <v>0</v>
      </c>
      <c r="F1371">
        <v>14800</v>
      </c>
      <c r="G1371">
        <v>325</v>
      </c>
      <c r="H1371" t="b">
        <v>1</v>
      </c>
      <c r="I1371">
        <v>325</v>
      </c>
    </row>
    <row r="1372" spans="1:9" x14ac:dyDescent="0.25">
      <c r="A1372" t="s">
        <v>688</v>
      </c>
      <c r="B1372" t="s">
        <v>680</v>
      </c>
      <c r="C1372">
        <v>8500</v>
      </c>
      <c r="D1372">
        <v>3</v>
      </c>
      <c r="E1372">
        <v>0</v>
      </c>
      <c r="F1372">
        <v>8200</v>
      </c>
      <c r="G1372">
        <v>200</v>
      </c>
      <c r="H1372" t="b">
        <v>1</v>
      </c>
      <c r="I1372">
        <v>200</v>
      </c>
    </row>
    <row r="1373" spans="1:9" x14ac:dyDescent="0.25">
      <c r="A1373" t="s">
        <v>688</v>
      </c>
      <c r="B1373" t="s">
        <v>681</v>
      </c>
      <c r="C1373">
        <v>2000</v>
      </c>
      <c r="D1373">
        <v>0</v>
      </c>
      <c r="E1373">
        <v>0</v>
      </c>
      <c r="F1373">
        <v>2000</v>
      </c>
      <c r="G1373">
        <v>100</v>
      </c>
      <c r="H1373" t="b">
        <v>1</v>
      </c>
      <c r="I1373">
        <v>100</v>
      </c>
    </row>
    <row r="1374" spans="1:9" x14ac:dyDescent="0.25">
      <c r="A1374" t="s">
        <v>688</v>
      </c>
      <c r="B1374" t="s">
        <v>682</v>
      </c>
      <c r="C1374">
        <v>10000</v>
      </c>
      <c r="D1374">
        <v>5</v>
      </c>
      <c r="E1374">
        <v>0</v>
      </c>
      <c r="F1374">
        <v>9500</v>
      </c>
      <c r="G1374">
        <v>140</v>
      </c>
      <c r="H1374" t="b">
        <v>1</v>
      </c>
      <c r="I1374">
        <v>140</v>
      </c>
    </row>
    <row r="1375" spans="1:9" x14ac:dyDescent="0.25">
      <c r="A1375" t="s">
        <v>688</v>
      </c>
      <c r="B1375" t="s">
        <v>592</v>
      </c>
      <c r="C1375">
        <v>3000</v>
      </c>
      <c r="D1375">
        <v>0</v>
      </c>
      <c r="E1375">
        <v>0</v>
      </c>
      <c r="F1375">
        <v>3000</v>
      </c>
      <c r="G1375">
        <v>200</v>
      </c>
      <c r="H1375" t="b">
        <v>1</v>
      </c>
      <c r="I1375">
        <v>200</v>
      </c>
    </row>
    <row r="1376" spans="1:9" x14ac:dyDescent="0.25">
      <c r="A1376" t="s">
        <v>688</v>
      </c>
      <c r="B1376" t="s">
        <v>683</v>
      </c>
      <c r="C1376">
        <v>7500</v>
      </c>
      <c r="D1376">
        <v>17</v>
      </c>
      <c r="E1376">
        <v>0</v>
      </c>
      <c r="F1376">
        <v>6200</v>
      </c>
      <c r="G1376">
        <v>348</v>
      </c>
      <c r="H1376" t="b">
        <v>1</v>
      </c>
      <c r="I1376">
        <v>6</v>
      </c>
    </row>
    <row r="1377" spans="1:9" x14ac:dyDescent="0.25">
      <c r="A1377" t="s">
        <v>688</v>
      </c>
      <c r="B1377" t="s">
        <v>684</v>
      </c>
      <c r="C1377">
        <v>9900</v>
      </c>
      <c r="D1377">
        <v>11</v>
      </c>
      <c r="E1377">
        <v>0</v>
      </c>
      <c r="F1377">
        <v>8800</v>
      </c>
      <c r="G1377">
        <v>162</v>
      </c>
      <c r="H1377" t="b">
        <v>1</v>
      </c>
      <c r="I1377">
        <v>162</v>
      </c>
    </row>
    <row r="1378" spans="1:9" x14ac:dyDescent="0.25">
      <c r="A1378" t="s">
        <v>688</v>
      </c>
      <c r="B1378" t="s">
        <v>685</v>
      </c>
      <c r="C1378">
        <v>8000</v>
      </c>
      <c r="D1378">
        <v>0</v>
      </c>
      <c r="E1378">
        <v>0</v>
      </c>
      <c r="F1378">
        <v>8000</v>
      </c>
      <c r="G1378">
        <v>200</v>
      </c>
      <c r="H1378" t="b">
        <v>1</v>
      </c>
      <c r="I1378">
        <v>200</v>
      </c>
    </row>
    <row r="1379" spans="1:9" x14ac:dyDescent="0.25">
      <c r="A1379" t="s">
        <v>688</v>
      </c>
      <c r="B1379" t="s">
        <v>686</v>
      </c>
      <c r="C1379">
        <v>7200</v>
      </c>
      <c r="D1379">
        <v>16</v>
      </c>
      <c r="E1379">
        <v>0</v>
      </c>
      <c r="F1379">
        <v>6000</v>
      </c>
      <c r="G1379">
        <v>348</v>
      </c>
      <c r="H1379" t="b">
        <v>1</v>
      </c>
      <c r="I1379">
        <v>6</v>
      </c>
    </row>
    <row r="1380" spans="1:9" x14ac:dyDescent="0.25">
      <c r="A1380" t="s">
        <v>688</v>
      </c>
      <c r="B1380" t="s">
        <v>687</v>
      </c>
      <c r="C1380">
        <v>29500</v>
      </c>
      <c r="D1380">
        <v>50</v>
      </c>
      <c r="E1380">
        <v>0</v>
      </c>
      <c r="F1380">
        <v>14700</v>
      </c>
      <c r="G1380">
        <v>200</v>
      </c>
      <c r="H1380" t="b">
        <v>1</v>
      </c>
      <c r="I1380">
        <v>200</v>
      </c>
    </row>
    <row r="1381" spans="1:9" x14ac:dyDescent="0.25">
      <c r="A1381" t="s">
        <v>689</v>
      </c>
      <c r="B1381" t="s">
        <v>100</v>
      </c>
      <c r="C1381">
        <v>1200</v>
      </c>
      <c r="D1381">
        <v>0</v>
      </c>
      <c r="E1381">
        <v>6</v>
      </c>
      <c r="F1381">
        <v>1200</v>
      </c>
      <c r="G1381">
        <v>70</v>
      </c>
      <c r="H1381" t="b">
        <v>0</v>
      </c>
      <c r="I1381">
        <v>70</v>
      </c>
    </row>
    <row r="1382" spans="1:9" x14ac:dyDescent="0.25">
      <c r="A1382" t="s">
        <v>689</v>
      </c>
      <c r="B1382" t="s">
        <v>101</v>
      </c>
      <c r="C1382">
        <v>8000</v>
      </c>
      <c r="D1382">
        <v>15</v>
      </c>
      <c r="E1382">
        <v>6</v>
      </c>
      <c r="F1382">
        <v>6800</v>
      </c>
      <c r="G1382">
        <v>1000</v>
      </c>
      <c r="H1382" t="b">
        <v>0</v>
      </c>
      <c r="I1382">
        <v>1</v>
      </c>
    </row>
    <row r="1383" spans="1:9" x14ac:dyDescent="0.25">
      <c r="A1383" t="s">
        <v>689</v>
      </c>
      <c r="B1383" t="s">
        <v>690</v>
      </c>
      <c r="C1383">
        <v>8000</v>
      </c>
      <c r="D1383">
        <v>10</v>
      </c>
      <c r="E1383">
        <v>4</v>
      </c>
      <c r="F1383">
        <v>7200</v>
      </c>
      <c r="G1383">
        <v>400</v>
      </c>
      <c r="H1383" t="b">
        <v>0</v>
      </c>
      <c r="I1383">
        <v>400</v>
      </c>
    </row>
    <row r="1384" spans="1:9" x14ac:dyDescent="0.25">
      <c r="A1384" t="s">
        <v>689</v>
      </c>
      <c r="B1384" t="s">
        <v>691</v>
      </c>
      <c r="C1384">
        <v>8000</v>
      </c>
      <c r="D1384">
        <v>12</v>
      </c>
      <c r="E1384">
        <v>6</v>
      </c>
      <c r="F1384">
        <v>7000</v>
      </c>
      <c r="G1384">
        <v>400</v>
      </c>
      <c r="H1384" t="b">
        <v>0</v>
      </c>
      <c r="I1384">
        <v>400</v>
      </c>
    </row>
    <row r="1385" spans="1:9" x14ac:dyDescent="0.25">
      <c r="A1385" t="s">
        <v>689</v>
      </c>
      <c r="B1385" t="s">
        <v>692</v>
      </c>
      <c r="C1385">
        <v>11000</v>
      </c>
      <c r="D1385">
        <v>4</v>
      </c>
      <c r="E1385">
        <v>6</v>
      </c>
      <c r="F1385">
        <v>10500</v>
      </c>
      <c r="G1385">
        <v>400</v>
      </c>
      <c r="H1385" t="b">
        <v>0</v>
      </c>
      <c r="I1385">
        <v>400</v>
      </c>
    </row>
    <row r="1386" spans="1:9" x14ac:dyDescent="0.25">
      <c r="A1386" t="s">
        <v>689</v>
      </c>
      <c r="B1386" t="s">
        <v>693</v>
      </c>
      <c r="C1386">
        <v>12000</v>
      </c>
      <c r="D1386">
        <v>5</v>
      </c>
      <c r="E1386">
        <v>6</v>
      </c>
      <c r="F1386">
        <v>11400</v>
      </c>
      <c r="G1386">
        <v>415</v>
      </c>
      <c r="H1386" t="b">
        <v>0</v>
      </c>
      <c r="I1386">
        <v>415</v>
      </c>
    </row>
    <row r="1387" spans="1:9" x14ac:dyDescent="0.25">
      <c r="A1387" t="s">
        <v>689</v>
      </c>
      <c r="B1387" t="s">
        <v>694</v>
      </c>
      <c r="C1387">
        <v>11500</v>
      </c>
      <c r="D1387">
        <v>3</v>
      </c>
      <c r="E1387">
        <v>6</v>
      </c>
      <c r="F1387">
        <v>11100</v>
      </c>
      <c r="G1387">
        <v>360</v>
      </c>
      <c r="H1387" t="b">
        <v>0</v>
      </c>
      <c r="I1387">
        <v>360</v>
      </c>
    </row>
    <row r="1388" spans="1:9" x14ac:dyDescent="0.25">
      <c r="A1388" t="s">
        <v>689</v>
      </c>
      <c r="B1388" t="s">
        <v>695</v>
      </c>
      <c r="C1388">
        <v>11700</v>
      </c>
      <c r="D1388">
        <v>5</v>
      </c>
      <c r="E1388">
        <v>6</v>
      </c>
      <c r="F1388">
        <v>11100</v>
      </c>
      <c r="G1388">
        <v>400</v>
      </c>
      <c r="H1388" t="b">
        <v>0</v>
      </c>
      <c r="I1388">
        <v>400</v>
      </c>
    </row>
    <row r="1389" spans="1:9" x14ac:dyDescent="0.25">
      <c r="A1389" t="s">
        <v>689</v>
      </c>
      <c r="B1389" t="s">
        <v>607</v>
      </c>
      <c r="C1389">
        <v>1800</v>
      </c>
      <c r="D1389">
        <v>5</v>
      </c>
      <c r="E1389">
        <v>6</v>
      </c>
      <c r="F1389">
        <v>1700</v>
      </c>
      <c r="G1389">
        <v>100</v>
      </c>
      <c r="H1389" t="b">
        <v>0</v>
      </c>
      <c r="I1389">
        <v>100</v>
      </c>
    </row>
    <row r="1390" spans="1:9" x14ac:dyDescent="0.25">
      <c r="A1390" t="s">
        <v>689</v>
      </c>
      <c r="B1390" t="s">
        <v>696</v>
      </c>
      <c r="C1390">
        <v>3500</v>
      </c>
      <c r="D1390">
        <v>2</v>
      </c>
      <c r="E1390">
        <v>2</v>
      </c>
      <c r="F1390">
        <v>3400</v>
      </c>
      <c r="G1390">
        <v>85</v>
      </c>
      <c r="H1390" t="b">
        <v>0</v>
      </c>
      <c r="I1390">
        <v>85</v>
      </c>
    </row>
    <row r="1391" spans="1:9" x14ac:dyDescent="0.25">
      <c r="A1391" t="s">
        <v>689</v>
      </c>
      <c r="B1391" t="s">
        <v>697</v>
      </c>
      <c r="C1391">
        <v>12500</v>
      </c>
      <c r="D1391">
        <v>5</v>
      </c>
      <c r="E1391">
        <v>1</v>
      </c>
      <c r="F1391">
        <v>11800</v>
      </c>
      <c r="G1391">
        <v>420</v>
      </c>
      <c r="H1391" t="b">
        <v>0</v>
      </c>
      <c r="I1391">
        <v>420</v>
      </c>
    </row>
    <row r="1392" spans="1:9" x14ac:dyDescent="0.25">
      <c r="A1392" t="s">
        <v>689</v>
      </c>
      <c r="B1392" t="s">
        <v>128</v>
      </c>
      <c r="C1392">
        <v>1500</v>
      </c>
      <c r="D1392">
        <v>0</v>
      </c>
      <c r="E1392">
        <v>3</v>
      </c>
      <c r="F1392">
        <v>1500</v>
      </c>
      <c r="G1392">
        <v>60</v>
      </c>
      <c r="H1392" t="b">
        <v>0</v>
      </c>
      <c r="I1392">
        <v>60</v>
      </c>
    </row>
    <row r="1393" spans="1:9" x14ac:dyDescent="0.25">
      <c r="A1393" t="s">
        <v>689</v>
      </c>
      <c r="B1393" t="s">
        <v>698</v>
      </c>
      <c r="C1393">
        <v>7900</v>
      </c>
      <c r="D1393">
        <v>11</v>
      </c>
      <c r="E1393">
        <v>5</v>
      </c>
      <c r="F1393">
        <v>7000</v>
      </c>
      <c r="G1393">
        <v>250</v>
      </c>
      <c r="H1393" t="b">
        <v>0</v>
      </c>
      <c r="I1393">
        <v>250</v>
      </c>
    </row>
    <row r="1394" spans="1:9" x14ac:dyDescent="0.25">
      <c r="A1394" t="s">
        <v>689</v>
      </c>
      <c r="B1394" t="s">
        <v>130</v>
      </c>
      <c r="C1394">
        <v>1500</v>
      </c>
      <c r="D1394">
        <v>0</v>
      </c>
      <c r="E1394">
        <v>6</v>
      </c>
      <c r="F1394">
        <v>1500</v>
      </c>
      <c r="G1394">
        <v>60</v>
      </c>
      <c r="H1394" t="b">
        <v>0</v>
      </c>
      <c r="I1394">
        <v>60</v>
      </c>
    </row>
    <row r="1395" spans="1:9" x14ac:dyDescent="0.25">
      <c r="A1395" t="s">
        <v>689</v>
      </c>
      <c r="B1395" t="s">
        <v>699</v>
      </c>
      <c r="C1395">
        <v>7500</v>
      </c>
      <c r="D1395">
        <v>13</v>
      </c>
      <c r="E1395">
        <v>5</v>
      </c>
      <c r="F1395">
        <v>6500</v>
      </c>
      <c r="G1395">
        <v>280</v>
      </c>
      <c r="H1395" t="b">
        <v>0</v>
      </c>
      <c r="I1395">
        <v>280</v>
      </c>
    </row>
    <row r="1396" spans="1:9" x14ac:dyDescent="0.25">
      <c r="A1396" t="s">
        <v>689</v>
      </c>
      <c r="B1396" t="s">
        <v>136</v>
      </c>
      <c r="C1396">
        <v>2000</v>
      </c>
      <c r="D1396">
        <v>0</v>
      </c>
      <c r="E1396">
        <v>1</v>
      </c>
      <c r="F1396">
        <v>2000</v>
      </c>
      <c r="G1396">
        <v>70</v>
      </c>
      <c r="H1396" t="b">
        <v>0</v>
      </c>
      <c r="I1396">
        <v>70</v>
      </c>
    </row>
    <row r="1397" spans="1:9" x14ac:dyDescent="0.25">
      <c r="A1397" t="s">
        <v>689</v>
      </c>
      <c r="B1397" t="s">
        <v>139</v>
      </c>
      <c r="C1397">
        <v>1500</v>
      </c>
      <c r="D1397">
        <v>0</v>
      </c>
      <c r="E1397">
        <v>6</v>
      </c>
      <c r="F1397">
        <v>1500</v>
      </c>
      <c r="G1397">
        <v>38</v>
      </c>
      <c r="H1397" t="b">
        <v>0</v>
      </c>
      <c r="I1397">
        <v>38</v>
      </c>
    </row>
    <row r="1398" spans="1:9" x14ac:dyDescent="0.25">
      <c r="A1398" t="s">
        <v>689</v>
      </c>
      <c r="B1398" t="s">
        <v>700</v>
      </c>
      <c r="C1398">
        <v>4000</v>
      </c>
      <c r="D1398">
        <v>17</v>
      </c>
      <c r="E1398">
        <v>4</v>
      </c>
      <c r="F1398">
        <v>3300</v>
      </c>
      <c r="G1398">
        <v>30</v>
      </c>
      <c r="H1398" t="b">
        <v>0</v>
      </c>
      <c r="I1398">
        <v>30</v>
      </c>
    </row>
    <row r="1399" spans="1:9" x14ac:dyDescent="0.25">
      <c r="A1399" t="s">
        <v>689</v>
      </c>
      <c r="B1399" t="s">
        <v>141</v>
      </c>
      <c r="C1399">
        <v>7900</v>
      </c>
      <c r="D1399">
        <v>0</v>
      </c>
      <c r="E1399">
        <v>2</v>
      </c>
      <c r="F1399">
        <v>7900</v>
      </c>
      <c r="G1399">
        <v>400</v>
      </c>
      <c r="H1399" t="b">
        <v>0</v>
      </c>
      <c r="I1399">
        <v>400</v>
      </c>
    </row>
    <row r="1400" spans="1:9" x14ac:dyDescent="0.25">
      <c r="A1400" t="s">
        <v>689</v>
      </c>
      <c r="B1400" t="s">
        <v>607</v>
      </c>
      <c r="C1400">
        <v>8800</v>
      </c>
      <c r="D1400">
        <v>2</v>
      </c>
      <c r="E1400">
        <v>2</v>
      </c>
      <c r="F1400">
        <v>8600</v>
      </c>
      <c r="G1400">
        <v>500</v>
      </c>
      <c r="H1400" t="b">
        <v>0</v>
      </c>
      <c r="I1400">
        <v>500</v>
      </c>
    </row>
    <row r="1401" spans="1:9" x14ac:dyDescent="0.25">
      <c r="A1401" t="s">
        <v>689</v>
      </c>
      <c r="B1401" t="s">
        <v>701</v>
      </c>
      <c r="C1401">
        <v>12000</v>
      </c>
      <c r="D1401">
        <v>5</v>
      </c>
      <c r="E1401">
        <v>1</v>
      </c>
      <c r="F1401">
        <v>11400</v>
      </c>
      <c r="G1401">
        <v>420</v>
      </c>
      <c r="H1401" t="b">
        <v>0</v>
      </c>
      <c r="I1401">
        <v>420</v>
      </c>
    </row>
    <row r="1402" spans="1:9" x14ac:dyDescent="0.25">
      <c r="A1402" t="s">
        <v>689</v>
      </c>
      <c r="B1402" t="s">
        <v>702</v>
      </c>
      <c r="C1402">
        <v>1000</v>
      </c>
      <c r="D1402">
        <v>0</v>
      </c>
      <c r="E1402">
        <v>1</v>
      </c>
      <c r="F1402">
        <v>1000</v>
      </c>
      <c r="G1402">
        <v>15</v>
      </c>
      <c r="H1402" t="b">
        <v>0</v>
      </c>
      <c r="I1402">
        <v>15</v>
      </c>
    </row>
    <row r="1403" spans="1:9" x14ac:dyDescent="0.25">
      <c r="A1403" t="s">
        <v>689</v>
      </c>
      <c r="B1403" t="s">
        <v>703</v>
      </c>
      <c r="C1403">
        <v>13000</v>
      </c>
      <c r="D1403">
        <v>4</v>
      </c>
      <c r="E1403">
        <v>6</v>
      </c>
      <c r="F1403">
        <v>12400</v>
      </c>
      <c r="G1403">
        <v>250</v>
      </c>
      <c r="H1403" t="b">
        <v>0</v>
      </c>
      <c r="I1403">
        <v>250</v>
      </c>
    </row>
    <row r="1404" spans="1:9" x14ac:dyDescent="0.25">
      <c r="A1404" t="s">
        <v>689</v>
      </c>
      <c r="B1404" t="s">
        <v>704</v>
      </c>
      <c r="C1404">
        <v>12000</v>
      </c>
      <c r="D1404">
        <v>5</v>
      </c>
      <c r="E1404">
        <v>3</v>
      </c>
      <c r="F1404">
        <v>11400</v>
      </c>
      <c r="G1404">
        <v>375</v>
      </c>
      <c r="H1404" t="b">
        <v>0</v>
      </c>
      <c r="I1404">
        <v>375</v>
      </c>
    </row>
    <row r="1405" spans="1:9" x14ac:dyDescent="0.25">
      <c r="A1405" t="s">
        <v>689</v>
      </c>
      <c r="B1405" t="s">
        <v>705</v>
      </c>
      <c r="C1405">
        <v>1500</v>
      </c>
      <c r="D1405">
        <v>0</v>
      </c>
      <c r="E1405">
        <v>6</v>
      </c>
      <c r="F1405">
        <v>1500</v>
      </c>
      <c r="G1405">
        <v>20</v>
      </c>
      <c r="H1405" t="b">
        <v>0</v>
      </c>
      <c r="I1405">
        <v>20</v>
      </c>
    </row>
    <row r="1406" spans="1:9" x14ac:dyDescent="0.25">
      <c r="A1406" t="s">
        <v>689</v>
      </c>
      <c r="B1406" t="s">
        <v>149</v>
      </c>
      <c r="C1406">
        <v>12000</v>
      </c>
      <c r="D1406">
        <v>1</v>
      </c>
      <c r="E1406">
        <v>3</v>
      </c>
      <c r="F1406">
        <v>11800</v>
      </c>
      <c r="G1406">
        <v>240</v>
      </c>
      <c r="H1406" t="b">
        <v>0</v>
      </c>
      <c r="I1406">
        <v>240</v>
      </c>
    </row>
    <row r="1407" spans="1:9" x14ac:dyDescent="0.25">
      <c r="A1407" t="s">
        <v>689</v>
      </c>
      <c r="B1407" t="s">
        <v>706</v>
      </c>
      <c r="C1407">
        <v>13000</v>
      </c>
      <c r="D1407">
        <v>4</v>
      </c>
      <c r="E1407">
        <v>1</v>
      </c>
      <c r="F1407">
        <v>12400</v>
      </c>
      <c r="G1407">
        <v>250</v>
      </c>
      <c r="H1407" t="b">
        <v>0</v>
      </c>
      <c r="I1407">
        <v>250</v>
      </c>
    </row>
    <row r="1408" spans="1:9" x14ac:dyDescent="0.25">
      <c r="A1408" t="s">
        <v>689</v>
      </c>
      <c r="B1408" t="s">
        <v>707</v>
      </c>
      <c r="C1408">
        <v>43000</v>
      </c>
      <c r="D1408">
        <v>10</v>
      </c>
      <c r="E1408">
        <v>6</v>
      </c>
      <c r="F1408">
        <v>38700</v>
      </c>
      <c r="G1408">
        <v>1200</v>
      </c>
      <c r="H1408" t="b">
        <v>0</v>
      </c>
      <c r="I1408">
        <v>1</v>
      </c>
    </row>
    <row r="1409" spans="1:9" x14ac:dyDescent="0.25">
      <c r="A1409" t="s">
        <v>689</v>
      </c>
      <c r="B1409" t="s">
        <v>708</v>
      </c>
      <c r="C1409">
        <v>1000</v>
      </c>
      <c r="D1409">
        <v>0</v>
      </c>
      <c r="E1409">
        <v>1</v>
      </c>
      <c r="F1409">
        <v>1000</v>
      </c>
      <c r="G1409">
        <v>15</v>
      </c>
      <c r="H1409" t="b">
        <v>0</v>
      </c>
      <c r="I1409">
        <v>15</v>
      </c>
    </row>
    <row r="1410" spans="1:9" x14ac:dyDescent="0.25">
      <c r="A1410" t="s">
        <v>689</v>
      </c>
      <c r="B1410" t="s">
        <v>709</v>
      </c>
      <c r="C1410">
        <v>19700</v>
      </c>
      <c r="D1410">
        <v>2</v>
      </c>
      <c r="E1410">
        <v>6</v>
      </c>
      <c r="F1410">
        <v>19300</v>
      </c>
      <c r="G1410">
        <v>500</v>
      </c>
      <c r="H1410" t="b">
        <v>0</v>
      </c>
      <c r="I1410">
        <v>500</v>
      </c>
    </row>
    <row r="1411" spans="1:9" x14ac:dyDescent="0.25">
      <c r="A1411" t="s">
        <v>689</v>
      </c>
      <c r="B1411" t="s">
        <v>710</v>
      </c>
      <c r="C1411">
        <v>12000</v>
      </c>
      <c r="D1411">
        <v>5</v>
      </c>
      <c r="E1411">
        <v>3</v>
      </c>
      <c r="F1411">
        <v>11400</v>
      </c>
      <c r="G1411">
        <v>375</v>
      </c>
      <c r="H1411" t="b">
        <v>0</v>
      </c>
      <c r="I1411">
        <v>375</v>
      </c>
    </row>
    <row r="1412" spans="1:9" x14ac:dyDescent="0.25">
      <c r="A1412" t="s">
        <v>689</v>
      </c>
      <c r="B1412" t="s">
        <v>711</v>
      </c>
      <c r="C1412">
        <v>17500</v>
      </c>
      <c r="D1412">
        <v>4</v>
      </c>
      <c r="E1412">
        <v>3</v>
      </c>
      <c r="F1412">
        <v>16700</v>
      </c>
      <c r="G1412">
        <v>750</v>
      </c>
      <c r="H1412" t="b">
        <v>0</v>
      </c>
      <c r="I1412">
        <v>750</v>
      </c>
    </row>
    <row r="1413" spans="1:9" x14ac:dyDescent="0.25">
      <c r="A1413" t="s">
        <v>689</v>
      </c>
      <c r="B1413" t="s">
        <v>712</v>
      </c>
      <c r="C1413">
        <v>22000</v>
      </c>
      <c r="D1413">
        <v>5</v>
      </c>
      <c r="E1413">
        <v>2</v>
      </c>
      <c r="F1413">
        <v>20700</v>
      </c>
      <c r="G1413">
        <v>180</v>
      </c>
      <c r="H1413" t="b">
        <v>0</v>
      </c>
      <c r="I1413">
        <v>180</v>
      </c>
    </row>
    <row r="1414" spans="1:9" x14ac:dyDescent="0.25">
      <c r="A1414" t="s">
        <v>689</v>
      </c>
      <c r="B1414" t="s">
        <v>713</v>
      </c>
      <c r="C1414">
        <v>6000</v>
      </c>
      <c r="D1414">
        <v>5</v>
      </c>
      <c r="E1414">
        <v>5</v>
      </c>
      <c r="F1414">
        <v>5700</v>
      </c>
      <c r="G1414">
        <v>200</v>
      </c>
      <c r="H1414" t="b">
        <v>0</v>
      </c>
      <c r="I1414">
        <v>200</v>
      </c>
    </row>
    <row r="1415" spans="1:9" x14ac:dyDescent="0.25">
      <c r="A1415" t="s">
        <v>689</v>
      </c>
      <c r="B1415" t="s">
        <v>714</v>
      </c>
      <c r="C1415">
        <v>9000</v>
      </c>
      <c r="D1415">
        <v>4</v>
      </c>
      <c r="E1415">
        <v>6</v>
      </c>
      <c r="F1415">
        <v>8600</v>
      </c>
      <c r="G1415">
        <v>50</v>
      </c>
      <c r="H1415" t="b">
        <v>0</v>
      </c>
      <c r="I1415">
        <v>50</v>
      </c>
    </row>
    <row r="1416" spans="1:9" x14ac:dyDescent="0.25">
      <c r="A1416" t="s">
        <v>689</v>
      </c>
      <c r="B1416" t="s">
        <v>611</v>
      </c>
      <c r="C1416">
        <v>8500</v>
      </c>
      <c r="D1416">
        <v>5</v>
      </c>
      <c r="E1416">
        <v>6</v>
      </c>
      <c r="F1416">
        <v>8000</v>
      </c>
      <c r="G1416">
        <v>180</v>
      </c>
      <c r="H1416" t="b">
        <v>0</v>
      </c>
      <c r="I1416">
        <v>180</v>
      </c>
    </row>
    <row r="1417" spans="1:9" x14ac:dyDescent="0.25">
      <c r="A1417" t="s">
        <v>689</v>
      </c>
      <c r="B1417" t="s">
        <v>715</v>
      </c>
      <c r="C1417">
        <v>2200</v>
      </c>
      <c r="D1417">
        <v>0</v>
      </c>
      <c r="E1417">
        <v>6</v>
      </c>
      <c r="F1417">
        <v>2200</v>
      </c>
      <c r="G1417">
        <v>90</v>
      </c>
      <c r="H1417" t="b">
        <v>0</v>
      </c>
      <c r="I1417">
        <v>90</v>
      </c>
    </row>
    <row r="1418" spans="1:9" x14ac:dyDescent="0.25">
      <c r="A1418" t="s">
        <v>689</v>
      </c>
      <c r="B1418" t="s">
        <v>716</v>
      </c>
      <c r="C1418">
        <v>38500</v>
      </c>
      <c r="D1418">
        <v>9</v>
      </c>
      <c r="E1418">
        <v>5</v>
      </c>
      <c r="F1418">
        <v>34700</v>
      </c>
      <c r="G1418">
        <v>1100</v>
      </c>
      <c r="H1418" t="b">
        <v>0</v>
      </c>
      <c r="I1418">
        <v>1100</v>
      </c>
    </row>
    <row r="1419" spans="1:9" x14ac:dyDescent="0.25">
      <c r="A1419" t="s">
        <v>689</v>
      </c>
      <c r="B1419" t="s">
        <v>717</v>
      </c>
      <c r="C1419">
        <v>1000</v>
      </c>
      <c r="D1419">
        <v>0</v>
      </c>
      <c r="E1419">
        <v>2</v>
      </c>
      <c r="F1419">
        <v>1000</v>
      </c>
      <c r="G1419">
        <v>15</v>
      </c>
      <c r="H1419" t="b">
        <v>0</v>
      </c>
      <c r="I1419">
        <v>15</v>
      </c>
    </row>
    <row r="1420" spans="1:9" x14ac:dyDescent="0.25">
      <c r="A1420" t="s">
        <v>689</v>
      </c>
      <c r="B1420" t="s">
        <v>718</v>
      </c>
      <c r="C1420">
        <v>3500</v>
      </c>
      <c r="D1420">
        <v>5</v>
      </c>
      <c r="E1420">
        <v>2</v>
      </c>
      <c r="F1420">
        <v>3300</v>
      </c>
      <c r="G1420">
        <v>85</v>
      </c>
      <c r="H1420" t="b">
        <v>0</v>
      </c>
      <c r="I1420">
        <v>85</v>
      </c>
    </row>
    <row r="1421" spans="1:9" x14ac:dyDescent="0.25">
      <c r="A1421" t="s">
        <v>689</v>
      </c>
      <c r="B1421" t="s">
        <v>719</v>
      </c>
      <c r="C1421">
        <v>12000</v>
      </c>
      <c r="D1421">
        <v>5</v>
      </c>
      <c r="E1421">
        <v>6</v>
      </c>
      <c r="F1421">
        <v>11400</v>
      </c>
      <c r="G1421">
        <v>400</v>
      </c>
      <c r="H1421" t="b">
        <v>0</v>
      </c>
      <c r="I1421">
        <v>400</v>
      </c>
    </row>
    <row r="1422" spans="1:9" x14ac:dyDescent="0.25">
      <c r="A1422" t="s">
        <v>689</v>
      </c>
      <c r="B1422" t="s">
        <v>720</v>
      </c>
      <c r="C1422">
        <v>10000</v>
      </c>
      <c r="D1422">
        <v>10</v>
      </c>
      <c r="E1422">
        <v>6</v>
      </c>
      <c r="F1422">
        <v>9000</v>
      </c>
      <c r="G1422">
        <v>52</v>
      </c>
      <c r="H1422" t="b">
        <v>0</v>
      </c>
      <c r="I1422">
        <v>52</v>
      </c>
    </row>
    <row r="1423" spans="1:9" x14ac:dyDescent="0.25">
      <c r="A1423" t="s">
        <v>689</v>
      </c>
      <c r="B1423" t="s">
        <v>721</v>
      </c>
      <c r="C1423">
        <v>6800</v>
      </c>
      <c r="D1423">
        <v>4</v>
      </c>
      <c r="E1423">
        <v>1</v>
      </c>
      <c r="F1423">
        <v>6500</v>
      </c>
      <c r="G1423">
        <v>425</v>
      </c>
      <c r="H1423" t="b">
        <v>0</v>
      </c>
      <c r="I1423">
        <v>425</v>
      </c>
    </row>
    <row r="1424" spans="1:9" x14ac:dyDescent="0.25">
      <c r="A1424" t="s">
        <v>689</v>
      </c>
      <c r="B1424" t="s">
        <v>722</v>
      </c>
      <c r="C1424">
        <v>38000</v>
      </c>
      <c r="D1424">
        <v>6</v>
      </c>
      <c r="E1424">
        <v>5</v>
      </c>
      <c r="F1424">
        <v>35700</v>
      </c>
      <c r="G1424">
        <v>350</v>
      </c>
      <c r="H1424" t="b">
        <v>0</v>
      </c>
      <c r="I1424">
        <v>350</v>
      </c>
    </row>
    <row r="1425" spans="1:9" x14ac:dyDescent="0.25">
      <c r="A1425" t="s">
        <v>689</v>
      </c>
      <c r="B1425" t="s">
        <v>723</v>
      </c>
      <c r="C1425">
        <v>16100</v>
      </c>
      <c r="D1425">
        <v>7</v>
      </c>
      <c r="E1425">
        <v>4</v>
      </c>
      <c r="F1425">
        <v>14900</v>
      </c>
      <c r="G1425">
        <v>300</v>
      </c>
      <c r="H1425" t="b">
        <v>0</v>
      </c>
      <c r="I1425">
        <v>300</v>
      </c>
    </row>
    <row r="1426" spans="1:9" x14ac:dyDescent="0.25">
      <c r="A1426" t="s">
        <v>689</v>
      </c>
      <c r="B1426" t="s">
        <v>724</v>
      </c>
      <c r="C1426">
        <v>1500</v>
      </c>
      <c r="D1426">
        <v>0</v>
      </c>
      <c r="E1426">
        <v>6</v>
      </c>
      <c r="F1426">
        <v>1500</v>
      </c>
      <c r="G1426">
        <v>20</v>
      </c>
      <c r="H1426" t="b">
        <v>0</v>
      </c>
      <c r="I1426">
        <v>20</v>
      </c>
    </row>
    <row r="1427" spans="1:9" x14ac:dyDescent="0.25">
      <c r="A1427" t="s">
        <v>689</v>
      </c>
      <c r="B1427" t="s">
        <v>725</v>
      </c>
      <c r="C1427">
        <v>5000</v>
      </c>
      <c r="D1427">
        <v>12</v>
      </c>
      <c r="E1427">
        <v>1</v>
      </c>
      <c r="F1427">
        <v>4400</v>
      </c>
      <c r="G1427">
        <v>50</v>
      </c>
      <c r="H1427" t="b">
        <v>0</v>
      </c>
      <c r="I1427">
        <v>50</v>
      </c>
    </row>
    <row r="1428" spans="1:9" x14ac:dyDescent="0.25">
      <c r="A1428" t="s">
        <v>689</v>
      </c>
      <c r="B1428" t="s">
        <v>141</v>
      </c>
      <c r="C1428">
        <v>19900</v>
      </c>
      <c r="D1428">
        <v>7</v>
      </c>
      <c r="E1428">
        <v>6</v>
      </c>
      <c r="F1428">
        <v>18400</v>
      </c>
      <c r="G1428">
        <v>1000</v>
      </c>
      <c r="H1428" t="b">
        <v>0</v>
      </c>
      <c r="I1428">
        <v>1</v>
      </c>
    </row>
    <row r="1429" spans="1:9" x14ac:dyDescent="0.25">
      <c r="A1429" t="s">
        <v>689</v>
      </c>
      <c r="B1429" t="s">
        <v>726</v>
      </c>
      <c r="C1429">
        <v>5500</v>
      </c>
      <c r="D1429">
        <v>25</v>
      </c>
      <c r="E1429">
        <v>6</v>
      </c>
      <c r="F1429">
        <v>4100</v>
      </c>
      <c r="G1429">
        <v>27</v>
      </c>
      <c r="H1429" t="b">
        <v>0</v>
      </c>
      <c r="I1429">
        <v>27</v>
      </c>
    </row>
    <row r="1430" spans="1:9" x14ac:dyDescent="0.25">
      <c r="A1430" t="s">
        <v>689</v>
      </c>
      <c r="B1430" t="s">
        <v>727</v>
      </c>
      <c r="C1430">
        <v>9000</v>
      </c>
      <c r="D1430">
        <v>4</v>
      </c>
      <c r="E1430">
        <v>6</v>
      </c>
      <c r="F1430">
        <v>8600</v>
      </c>
      <c r="G1430">
        <v>1160</v>
      </c>
      <c r="H1430" t="b">
        <v>0</v>
      </c>
      <c r="I1430">
        <v>20</v>
      </c>
    </row>
    <row r="1431" spans="1:9" x14ac:dyDescent="0.25">
      <c r="A1431" t="s">
        <v>689</v>
      </c>
      <c r="B1431" t="s">
        <v>728</v>
      </c>
      <c r="C1431">
        <v>4000</v>
      </c>
      <c r="D1431">
        <v>17</v>
      </c>
      <c r="E1431">
        <v>6</v>
      </c>
      <c r="F1431">
        <v>3300</v>
      </c>
      <c r="G1431">
        <v>30</v>
      </c>
      <c r="H1431" t="b">
        <v>0</v>
      </c>
      <c r="I1431">
        <v>30</v>
      </c>
    </row>
    <row r="1432" spans="1:9" x14ac:dyDescent="0.25">
      <c r="A1432" t="s">
        <v>689</v>
      </c>
      <c r="B1432" t="s">
        <v>729</v>
      </c>
      <c r="C1432">
        <v>1000</v>
      </c>
      <c r="D1432">
        <v>0</v>
      </c>
      <c r="E1432">
        <v>1</v>
      </c>
      <c r="F1432">
        <v>1000</v>
      </c>
      <c r="G1432">
        <v>16</v>
      </c>
      <c r="H1432" t="b">
        <v>0</v>
      </c>
      <c r="I1432">
        <v>15</v>
      </c>
    </row>
    <row r="1433" spans="1:9" x14ac:dyDescent="0.25">
      <c r="A1433" t="s">
        <v>689</v>
      </c>
      <c r="B1433" t="s">
        <v>199</v>
      </c>
      <c r="C1433">
        <v>16000</v>
      </c>
      <c r="D1433">
        <v>50</v>
      </c>
      <c r="E1433">
        <v>6</v>
      </c>
      <c r="F1433">
        <v>8000</v>
      </c>
      <c r="G1433">
        <v>500</v>
      </c>
      <c r="H1433" t="b">
        <v>0</v>
      </c>
      <c r="I1433">
        <v>500</v>
      </c>
    </row>
    <row r="1434" spans="1:9" x14ac:dyDescent="0.25">
      <c r="A1434" t="s">
        <v>689</v>
      </c>
      <c r="B1434" t="s">
        <v>198</v>
      </c>
      <c r="C1434">
        <v>6000</v>
      </c>
      <c r="D1434">
        <v>28</v>
      </c>
      <c r="E1434">
        <v>3</v>
      </c>
      <c r="F1434">
        <v>4300</v>
      </c>
      <c r="G1434">
        <v>260</v>
      </c>
      <c r="H1434" t="b">
        <v>0</v>
      </c>
      <c r="I1434">
        <v>260</v>
      </c>
    </row>
    <row r="1435" spans="1:9" x14ac:dyDescent="0.25">
      <c r="A1435" t="s">
        <v>689</v>
      </c>
      <c r="B1435" t="s">
        <v>200</v>
      </c>
      <c r="C1435">
        <v>2500</v>
      </c>
      <c r="D1435">
        <v>20</v>
      </c>
      <c r="E1435">
        <v>6</v>
      </c>
      <c r="F1435">
        <v>2000</v>
      </c>
      <c r="G1435">
        <v>60</v>
      </c>
      <c r="H1435" t="b">
        <v>0</v>
      </c>
      <c r="I1435">
        <v>60</v>
      </c>
    </row>
    <row r="1436" spans="1:9" x14ac:dyDescent="0.25">
      <c r="A1436" t="s">
        <v>689</v>
      </c>
      <c r="B1436" t="s">
        <v>730</v>
      </c>
      <c r="C1436">
        <v>44500</v>
      </c>
      <c r="D1436">
        <v>9</v>
      </c>
      <c r="E1436">
        <v>6</v>
      </c>
      <c r="F1436">
        <v>40100</v>
      </c>
      <c r="G1436">
        <v>750</v>
      </c>
      <c r="H1436" t="b">
        <v>0</v>
      </c>
      <c r="I1436">
        <v>750</v>
      </c>
    </row>
    <row r="1437" spans="1:9" x14ac:dyDescent="0.25">
      <c r="A1437" t="s">
        <v>689</v>
      </c>
      <c r="B1437" t="s">
        <v>731</v>
      </c>
      <c r="C1437">
        <v>5000</v>
      </c>
      <c r="D1437">
        <v>0</v>
      </c>
      <c r="E1437">
        <v>4</v>
      </c>
      <c r="F1437">
        <v>5000</v>
      </c>
      <c r="G1437">
        <v>170</v>
      </c>
      <c r="H1437" t="b">
        <v>0</v>
      </c>
      <c r="I1437">
        <v>170</v>
      </c>
    </row>
    <row r="1438" spans="1:9" x14ac:dyDescent="0.25">
      <c r="A1438" t="s">
        <v>689</v>
      </c>
      <c r="B1438" t="s">
        <v>732</v>
      </c>
      <c r="C1438">
        <v>5500</v>
      </c>
      <c r="D1438">
        <v>0</v>
      </c>
      <c r="E1438">
        <v>6</v>
      </c>
      <c r="F1438">
        <v>5500</v>
      </c>
      <c r="G1438">
        <v>200</v>
      </c>
      <c r="H1438" t="b">
        <v>0</v>
      </c>
      <c r="I1438">
        <v>200</v>
      </c>
    </row>
    <row r="1439" spans="1:9" x14ac:dyDescent="0.25">
      <c r="A1439" t="s">
        <v>689</v>
      </c>
      <c r="B1439" t="s">
        <v>617</v>
      </c>
      <c r="C1439">
        <v>4000</v>
      </c>
      <c r="D1439">
        <v>2</v>
      </c>
      <c r="E1439">
        <v>5</v>
      </c>
      <c r="F1439">
        <v>3900</v>
      </c>
      <c r="G1439">
        <v>100</v>
      </c>
      <c r="H1439" t="b">
        <v>0</v>
      </c>
      <c r="I1439">
        <v>100</v>
      </c>
    </row>
    <row r="1440" spans="1:9" x14ac:dyDescent="0.25">
      <c r="A1440" t="s">
        <v>689</v>
      </c>
      <c r="B1440" t="s">
        <v>203</v>
      </c>
      <c r="C1440">
        <v>25000</v>
      </c>
      <c r="D1440">
        <v>0</v>
      </c>
      <c r="E1440">
        <v>3</v>
      </c>
      <c r="F1440">
        <v>25000</v>
      </c>
      <c r="G1440">
        <v>500</v>
      </c>
      <c r="H1440" t="b">
        <v>0</v>
      </c>
      <c r="I1440">
        <v>500</v>
      </c>
    </row>
    <row r="1441" spans="1:9" x14ac:dyDescent="0.25">
      <c r="A1441" t="s">
        <v>689</v>
      </c>
      <c r="B1441" t="s">
        <v>733</v>
      </c>
      <c r="C1441">
        <v>5500</v>
      </c>
      <c r="D1441">
        <v>20</v>
      </c>
      <c r="E1441">
        <v>6</v>
      </c>
      <c r="F1441">
        <v>4400</v>
      </c>
      <c r="G1441">
        <v>27</v>
      </c>
      <c r="H1441" t="b">
        <v>0</v>
      </c>
      <c r="I1441">
        <v>27</v>
      </c>
    </row>
    <row r="1442" spans="1:9" x14ac:dyDescent="0.25">
      <c r="A1442" t="s">
        <v>689</v>
      </c>
      <c r="B1442" t="s">
        <v>734</v>
      </c>
      <c r="C1442">
        <v>5500</v>
      </c>
      <c r="D1442">
        <v>20</v>
      </c>
      <c r="E1442">
        <v>6</v>
      </c>
      <c r="F1442">
        <v>4400</v>
      </c>
      <c r="G1442">
        <v>27</v>
      </c>
      <c r="H1442" t="b">
        <v>0</v>
      </c>
      <c r="I1442">
        <v>27</v>
      </c>
    </row>
    <row r="1443" spans="1:9" x14ac:dyDescent="0.25">
      <c r="A1443" t="s">
        <v>689</v>
      </c>
      <c r="B1443" t="s">
        <v>735</v>
      </c>
      <c r="C1443">
        <v>11500</v>
      </c>
      <c r="D1443">
        <v>0</v>
      </c>
      <c r="E1443">
        <v>1</v>
      </c>
      <c r="F1443">
        <v>11500</v>
      </c>
      <c r="G1443">
        <v>500</v>
      </c>
      <c r="H1443" t="b">
        <v>0</v>
      </c>
      <c r="I1443">
        <v>500</v>
      </c>
    </row>
    <row r="1444" spans="1:9" x14ac:dyDescent="0.25">
      <c r="A1444" t="s">
        <v>689</v>
      </c>
      <c r="B1444" t="s">
        <v>736</v>
      </c>
      <c r="C1444">
        <v>9600</v>
      </c>
      <c r="D1444">
        <v>5</v>
      </c>
      <c r="E1444">
        <v>4</v>
      </c>
      <c r="F1444">
        <v>9100</v>
      </c>
      <c r="G1444">
        <v>540</v>
      </c>
      <c r="H1444" t="b">
        <v>0</v>
      </c>
      <c r="I1444">
        <v>540</v>
      </c>
    </row>
    <row r="1445" spans="1:9" x14ac:dyDescent="0.25">
      <c r="A1445" t="s">
        <v>689</v>
      </c>
      <c r="B1445" t="s">
        <v>217</v>
      </c>
      <c r="C1445">
        <v>16000</v>
      </c>
      <c r="D1445">
        <v>50</v>
      </c>
      <c r="E1445">
        <v>6</v>
      </c>
      <c r="F1445">
        <v>8000</v>
      </c>
      <c r="G1445">
        <v>500</v>
      </c>
      <c r="H1445" t="b">
        <v>0</v>
      </c>
      <c r="I1445">
        <v>500</v>
      </c>
    </row>
    <row r="1446" spans="1:9" x14ac:dyDescent="0.25">
      <c r="A1446" t="s">
        <v>689</v>
      </c>
      <c r="B1446" t="s">
        <v>219</v>
      </c>
      <c r="C1446">
        <v>6000</v>
      </c>
      <c r="D1446">
        <v>10</v>
      </c>
      <c r="E1446">
        <v>1</v>
      </c>
      <c r="F1446">
        <v>5400</v>
      </c>
      <c r="G1446">
        <v>280</v>
      </c>
      <c r="H1446" t="b">
        <v>0</v>
      </c>
      <c r="I1446">
        <v>280</v>
      </c>
    </row>
    <row r="1447" spans="1:9" x14ac:dyDescent="0.25">
      <c r="A1447" t="s">
        <v>689</v>
      </c>
      <c r="B1447" t="s">
        <v>737</v>
      </c>
      <c r="C1447">
        <v>8900</v>
      </c>
      <c r="D1447">
        <v>11</v>
      </c>
      <c r="E1447">
        <v>6</v>
      </c>
      <c r="F1447">
        <v>7900</v>
      </c>
      <c r="G1447">
        <v>275</v>
      </c>
      <c r="H1447" t="b">
        <v>0</v>
      </c>
      <c r="I1447">
        <v>275</v>
      </c>
    </row>
    <row r="1448" spans="1:9" x14ac:dyDescent="0.25">
      <c r="A1448" t="s">
        <v>689</v>
      </c>
      <c r="B1448" t="s">
        <v>223</v>
      </c>
      <c r="C1448">
        <v>4400</v>
      </c>
      <c r="D1448">
        <v>0</v>
      </c>
      <c r="E1448">
        <v>2</v>
      </c>
      <c r="F1448">
        <v>4400</v>
      </c>
      <c r="G1448">
        <v>60</v>
      </c>
      <c r="H1448" t="b">
        <v>0</v>
      </c>
      <c r="I1448">
        <v>60</v>
      </c>
    </row>
    <row r="1449" spans="1:9" x14ac:dyDescent="0.25">
      <c r="A1449" t="s">
        <v>689</v>
      </c>
      <c r="B1449" t="s">
        <v>87</v>
      </c>
      <c r="C1449">
        <v>11000</v>
      </c>
      <c r="D1449">
        <v>4</v>
      </c>
      <c r="E1449">
        <v>2</v>
      </c>
      <c r="F1449">
        <v>10500</v>
      </c>
      <c r="G1449">
        <v>1000</v>
      </c>
      <c r="H1449" t="b">
        <v>0</v>
      </c>
      <c r="I1449">
        <v>1</v>
      </c>
    </row>
    <row r="1450" spans="1:9" x14ac:dyDescent="0.25">
      <c r="A1450" t="s">
        <v>689</v>
      </c>
      <c r="B1450" t="s">
        <v>230</v>
      </c>
      <c r="C1450">
        <v>2500</v>
      </c>
      <c r="D1450">
        <v>0</v>
      </c>
      <c r="E1450">
        <v>6</v>
      </c>
      <c r="F1450">
        <v>2500</v>
      </c>
      <c r="G1450">
        <v>60</v>
      </c>
      <c r="H1450" t="b">
        <v>0</v>
      </c>
      <c r="I1450">
        <v>60</v>
      </c>
    </row>
    <row r="1451" spans="1:9" x14ac:dyDescent="0.25">
      <c r="A1451" t="s">
        <v>689</v>
      </c>
      <c r="B1451" t="s">
        <v>231</v>
      </c>
      <c r="C1451">
        <v>1500</v>
      </c>
      <c r="D1451">
        <v>0</v>
      </c>
      <c r="E1451">
        <v>5</v>
      </c>
      <c r="F1451">
        <v>1500</v>
      </c>
      <c r="G1451">
        <v>60</v>
      </c>
      <c r="H1451" t="b">
        <v>0</v>
      </c>
      <c r="I1451">
        <v>60</v>
      </c>
    </row>
    <row r="1452" spans="1:9" x14ac:dyDescent="0.25">
      <c r="A1452" t="s">
        <v>689</v>
      </c>
      <c r="B1452" t="s">
        <v>738</v>
      </c>
      <c r="C1452">
        <v>5500</v>
      </c>
      <c r="D1452">
        <v>25</v>
      </c>
      <c r="E1452">
        <v>6</v>
      </c>
      <c r="F1452">
        <v>4100</v>
      </c>
      <c r="G1452">
        <v>27</v>
      </c>
      <c r="H1452" t="b">
        <v>0</v>
      </c>
      <c r="I1452">
        <v>27</v>
      </c>
    </row>
    <row r="1453" spans="1:9" x14ac:dyDescent="0.25">
      <c r="A1453" t="s">
        <v>689</v>
      </c>
      <c r="B1453" t="s">
        <v>739</v>
      </c>
      <c r="C1453">
        <v>11000</v>
      </c>
      <c r="D1453">
        <v>22</v>
      </c>
      <c r="E1453">
        <v>6</v>
      </c>
      <c r="F1453">
        <v>8500</v>
      </c>
      <c r="G1453">
        <v>300</v>
      </c>
      <c r="H1453" t="b">
        <v>0</v>
      </c>
      <c r="I1453">
        <v>300</v>
      </c>
    </row>
    <row r="1454" spans="1:9" x14ac:dyDescent="0.25">
      <c r="A1454" t="s">
        <v>689</v>
      </c>
      <c r="B1454" t="s">
        <v>228</v>
      </c>
      <c r="C1454">
        <v>12000</v>
      </c>
      <c r="D1454">
        <v>1</v>
      </c>
      <c r="E1454">
        <v>2</v>
      </c>
      <c r="F1454">
        <v>11800</v>
      </c>
      <c r="G1454">
        <v>240</v>
      </c>
      <c r="H1454" t="b">
        <v>0</v>
      </c>
      <c r="I1454">
        <v>240</v>
      </c>
    </row>
    <row r="1455" spans="1:9" x14ac:dyDescent="0.25">
      <c r="A1455" t="s">
        <v>689</v>
      </c>
      <c r="B1455" t="s">
        <v>740</v>
      </c>
      <c r="C1455">
        <v>6000</v>
      </c>
      <c r="D1455">
        <v>6</v>
      </c>
      <c r="E1455">
        <v>6</v>
      </c>
      <c r="F1455">
        <v>5600</v>
      </c>
      <c r="G1455">
        <v>200</v>
      </c>
      <c r="H1455" t="b">
        <v>0</v>
      </c>
      <c r="I1455">
        <v>200</v>
      </c>
    </row>
    <row r="1456" spans="1:9" x14ac:dyDescent="0.25">
      <c r="A1456" t="s">
        <v>689</v>
      </c>
      <c r="B1456" t="s">
        <v>741</v>
      </c>
      <c r="C1456">
        <v>12000</v>
      </c>
      <c r="D1456">
        <v>5</v>
      </c>
      <c r="E1456">
        <v>5</v>
      </c>
      <c r="F1456">
        <v>11400</v>
      </c>
      <c r="G1456">
        <v>400</v>
      </c>
      <c r="H1456" t="b">
        <v>0</v>
      </c>
      <c r="I1456">
        <v>400</v>
      </c>
    </row>
    <row r="1457" spans="1:9" x14ac:dyDescent="0.25">
      <c r="A1457" t="s">
        <v>689</v>
      </c>
      <c r="B1457" t="s">
        <v>742</v>
      </c>
      <c r="C1457">
        <v>4000</v>
      </c>
      <c r="D1457">
        <v>12</v>
      </c>
      <c r="E1457">
        <v>4</v>
      </c>
      <c r="F1457">
        <v>3500</v>
      </c>
      <c r="G1457">
        <v>38</v>
      </c>
      <c r="H1457" t="b">
        <v>0</v>
      </c>
      <c r="I1457">
        <v>38</v>
      </c>
    </row>
    <row r="1458" spans="1:9" x14ac:dyDescent="0.25">
      <c r="A1458" t="s">
        <v>689</v>
      </c>
      <c r="B1458" t="s">
        <v>743</v>
      </c>
      <c r="C1458">
        <v>5500</v>
      </c>
      <c r="D1458">
        <v>0</v>
      </c>
      <c r="E1458">
        <v>5</v>
      </c>
      <c r="F1458">
        <v>5500</v>
      </c>
      <c r="G1458">
        <v>190</v>
      </c>
      <c r="H1458" t="b">
        <v>0</v>
      </c>
      <c r="I1458">
        <v>190</v>
      </c>
    </row>
    <row r="1459" spans="1:9" x14ac:dyDescent="0.25">
      <c r="A1459" t="s">
        <v>689</v>
      </c>
      <c r="B1459" t="s">
        <v>744</v>
      </c>
      <c r="C1459">
        <v>7500</v>
      </c>
      <c r="D1459">
        <v>6</v>
      </c>
      <c r="E1459">
        <v>4</v>
      </c>
      <c r="F1459">
        <v>7000</v>
      </c>
      <c r="G1459">
        <v>280</v>
      </c>
      <c r="H1459" t="b">
        <v>0</v>
      </c>
      <c r="I1459">
        <v>280</v>
      </c>
    </row>
    <row r="1460" spans="1:9" x14ac:dyDescent="0.25">
      <c r="A1460" t="s">
        <v>689</v>
      </c>
      <c r="B1460" t="s">
        <v>745</v>
      </c>
      <c r="C1460">
        <v>11000</v>
      </c>
      <c r="D1460">
        <v>4</v>
      </c>
      <c r="E1460">
        <v>6</v>
      </c>
      <c r="F1460">
        <v>10500</v>
      </c>
      <c r="G1460">
        <v>400</v>
      </c>
      <c r="H1460" t="b">
        <v>0</v>
      </c>
      <c r="I1460">
        <v>400</v>
      </c>
    </row>
    <row r="1461" spans="1:9" x14ac:dyDescent="0.25">
      <c r="A1461" t="s">
        <v>689</v>
      </c>
      <c r="B1461" t="s">
        <v>746</v>
      </c>
      <c r="C1461">
        <v>32500</v>
      </c>
      <c r="D1461">
        <v>6</v>
      </c>
      <c r="E1461">
        <v>6</v>
      </c>
      <c r="F1461">
        <v>30500</v>
      </c>
      <c r="G1461">
        <v>500</v>
      </c>
      <c r="H1461" t="b">
        <v>0</v>
      </c>
      <c r="I1461">
        <v>500</v>
      </c>
    </row>
    <row r="1462" spans="1:9" x14ac:dyDescent="0.25">
      <c r="A1462" t="s">
        <v>689</v>
      </c>
      <c r="B1462" t="s">
        <v>747</v>
      </c>
      <c r="C1462">
        <v>5500</v>
      </c>
      <c r="D1462">
        <v>20</v>
      </c>
      <c r="E1462">
        <v>5</v>
      </c>
      <c r="F1462">
        <v>4400</v>
      </c>
      <c r="G1462">
        <v>27</v>
      </c>
      <c r="H1462" t="b">
        <v>0</v>
      </c>
      <c r="I1462">
        <v>27</v>
      </c>
    </row>
    <row r="1463" spans="1:9" x14ac:dyDescent="0.25">
      <c r="A1463" t="s">
        <v>689</v>
      </c>
      <c r="B1463" t="s">
        <v>748</v>
      </c>
      <c r="C1463">
        <v>2800</v>
      </c>
      <c r="D1463">
        <v>17</v>
      </c>
      <c r="E1463">
        <v>1</v>
      </c>
      <c r="F1463">
        <v>2300</v>
      </c>
      <c r="G1463">
        <v>65</v>
      </c>
      <c r="H1463" t="b">
        <v>0</v>
      </c>
      <c r="I1463">
        <v>65</v>
      </c>
    </row>
    <row r="1464" spans="1:9" x14ac:dyDescent="0.25">
      <c r="A1464" t="s">
        <v>689</v>
      </c>
      <c r="B1464" t="s">
        <v>749</v>
      </c>
      <c r="C1464">
        <v>9900</v>
      </c>
      <c r="D1464">
        <v>49</v>
      </c>
      <c r="E1464">
        <v>1</v>
      </c>
      <c r="F1464">
        <v>5000</v>
      </c>
      <c r="G1464">
        <v>130</v>
      </c>
      <c r="H1464" t="b">
        <v>0</v>
      </c>
      <c r="I1464">
        <v>130</v>
      </c>
    </row>
    <row r="1465" spans="1:9" x14ac:dyDescent="0.25">
      <c r="A1465" t="s">
        <v>689</v>
      </c>
      <c r="B1465" t="s">
        <v>750</v>
      </c>
      <c r="C1465">
        <v>10500</v>
      </c>
      <c r="D1465">
        <v>4</v>
      </c>
      <c r="E1465">
        <v>2</v>
      </c>
      <c r="F1465">
        <v>10000</v>
      </c>
      <c r="G1465">
        <v>500</v>
      </c>
      <c r="H1465" t="b">
        <v>0</v>
      </c>
      <c r="I1465">
        <v>500</v>
      </c>
    </row>
    <row r="1466" spans="1:9" x14ac:dyDescent="0.25">
      <c r="A1466" t="s">
        <v>689</v>
      </c>
      <c r="B1466" t="s">
        <v>625</v>
      </c>
      <c r="C1466">
        <v>23500</v>
      </c>
      <c r="D1466">
        <v>25</v>
      </c>
      <c r="E1466">
        <v>6</v>
      </c>
      <c r="F1466">
        <v>17400</v>
      </c>
      <c r="G1466">
        <v>325</v>
      </c>
      <c r="H1466" t="b">
        <v>0</v>
      </c>
      <c r="I1466">
        <v>325</v>
      </c>
    </row>
    <row r="1467" spans="1:9" x14ac:dyDescent="0.25">
      <c r="A1467" t="s">
        <v>689</v>
      </c>
      <c r="B1467" t="s">
        <v>248</v>
      </c>
      <c r="C1467">
        <v>32500</v>
      </c>
      <c r="D1467">
        <v>9</v>
      </c>
      <c r="E1467">
        <v>1</v>
      </c>
      <c r="F1467">
        <v>29300</v>
      </c>
      <c r="G1467">
        <v>500</v>
      </c>
      <c r="H1467" t="b">
        <v>0</v>
      </c>
      <c r="I1467">
        <v>500</v>
      </c>
    </row>
    <row r="1468" spans="1:9" x14ac:dyDescent="0.25">
      <c r="A1468" t="s">
        <v>689</v>
      </c>
      <c r="B1468" t="s">
        <v>628</v>
      </c>
      <c r="C1468">
        <v>9900</v>
      </c>
      <c r="D1468">
        <v>5</v>
      </c>
      <c r="E1468">
        <v>6</v>
      </c>
      <c r="F1468">
        <v>9400</v>
      </c>
      <c r="G1468">
        <v>200</v>
      </c>
      <c r="H1468" t="b">
        <v>0</v>
      </c>
      <c r="I1468">
        <v>200</v>
      </c>
    </row>
    <row r="1469" spans="1:9" x14ac:dyDescent="0.25">
      <c r="A1469" t="s">
        <v>689</v>
      </c>
      <c r="B1469" t="s">
        <v>751</v>
      </c>
      <c r="C1469">
        <v>17500</v>
      </c>
      <c r="D1469">
        <v>9</v>
      </c>
      <c r="E1469">
        <v>6</v>
      </c>
      <c r="F1469">
        <v>15800</v>
      </c>
      <c r="G1469">
        <v>300</v>
      </c>
      <c r="H1469" t="b">
        <v>0</v>
      </c>
      <c r="I1469">
        <v>300</v>
      </c>
    </row>
    <row r="1470" spans="1:9" x14ac:dyDescent="0.25">
      <c r="A1470" t="s">
        <v>689</v>
      </c>
      <c r="B1470" t="s">
        <v>752</v>
      </c>
      <c r="C1470">
        <v>6000</v>
      </c>
      <c r="D1470">
        <v>20</v>
      </c>
      <c r="E1470">
        <v>6</v>
      </c>
      <c r="F1470">
        <v>4800</v>
      </c>
      <c r="G1470">
        <v>40</v>
      </c>
      <c r="H1470" t="b">
        <v>0</v>
      </c>
      <c r="I1470">
        <v>40</v>
      </c>
    </row>
    <row r="1471" spans="1:9" x14ac:dyDescent="0.25">
      <c r="A1471" t="s">
        <v>689</v>
      </c>
      <c r="B1471" t="s">
        <v>753</v>
      </c>
      <c r="C1471">
        <v>27000</v>
      </c>
      <c r="D1471">
        <v>0</v>
      </c>
      <c r="E1471">
        <v>5</v>
      </c>
      <c r="F1471">
        <v>27000</v>
      </c>
      <c r="G1471">
        <v>24</v>
      </c>
      <c r="H1471" t="b">
        <v>0</v>
      </c>
      <c r="I1471">
        <v>24</v>
      </c>
    </row>
    <row r="1472" spans="1:9" x14ac:dyDescent="0.25">
      <c r="A1472" t="s">
        <v>689</v>
      </c>
      <c r="B1472" t="s">
        <v>754</v>
      </c>
      <c r="C1472">
        <v>5000</v>
      </c>
      <c r="D1472">
        <v>10</v>
      </c>
      <c r="E1472">
        <v>6</v>
      </c>
      <c r="F1472">
        <v>4500</v>
      </c>
      <c r="G1472">
        <v>160</v>
      </c>
      <c r="H1472" t="b">
        <v>0</v>
      </c>
      <c r="I1472">
        <v>160</v>
      </c>
    </row>
    <row r="1473" spans="1:9" x14ac:dyDescent="0.25">
      <c r="A1473" t="s">
        <v>689</v>
      </c>
      <c r="B1473" t="s">
        <v>256</v>
      </c>
      <c r="C1473">
        <v>6000</v>
      </c>
      <c r="D1473">
        <v>0</v>
      </c>
      <c r="E1473">
        <v>1</v>
      </c>
      <c r="F1473">
        <v>6000</v>
      </c>
      <c r="G1473">
        <v>240</v>
      </c>
      <c r="H1473" t="b">
        <v>0</v>
      </c>
      <c r="I1473">
        <v>240</v>
      </c>
    </row>
    <row r="1474" spans="1:9" x14ac:dyDescent="0.25">
      <c r="A1474" t="s">
        <v>689</v>
      </c>
      <c r="B1474" t="s">
        <v>755</v>
      </c>
      <c r="C1474">
        <v>10000</v>
      </c>
      <c r="D1474">
        <v>26</v>
      </c>
      <c r="E1474">
        <v>6</v>
      </c>
      <c r="F1474">
        <v>7400</v>
      </c>
      <c r="G1474">
        <v>52</v>
      </c>
      <c r="H1474" t="b">
        <v>0</v>
      </c>
      <c r="I1474">
        <v>52</v>
      </c>
    </row>
    <row r="1475" spans="1:9" x14ac:dyDescent="0.25">
      <c r="A1475" t="s">
        <v>689</v>
      </c>
      <c r="B1475" t="s">
        <v>260</v>
      </c>
      <c r="C1475">
        <v>2000</v>
      </c>
      <c r="D1475">
        <v>0</v>
      </c>
      <c r="E1475">
        <v>2</v>
      </c>
      <c r="F1475">
        <v>2000</v>
      </c>
      <c r="G1475">
        <v>46</v>
      </c>
      <c r="H1475" t="b">
        <v>0</v>
      </c>
      <c r="I1475">
        <v>46</v>
      </c>
    </row>
    <row r="1476" spans="1:9" x14ac:dyDescent="0.25">
      <c r="A1476" t="s">
        <v>689</v>
      </c>
      <c r="B1476" t="s">
        <v>756</v>
      </c>
      <c r="C1476">
        <v>7400</v>
      </c>
      <c r="D1476">
        <v>6</v>
      </c>
      <c r="E1476">
        <v>2</v>
      </c>
      <c r="F1476">
        <v>6900</v>
      </c>
      <c r="G1476">
        <v>300</v>
      </c>
      <c r="H1476" t="b">
        <v>0</v>
      </c>
      <c r="I1476">
        <v>300</v>
      </c>
    </row>
    <row r="1477" spans="1:9" x14ac:dyDescent="0.25">
      <c r="A1477" t="s">
        <v>689</v>
      </c>
      <c r="B1477" t="s">
        <v>267</v>
      </c>
      <c r="C1477">
        <v>4800</v>
      </c>
      <c r="D1477">
        <v>6</v>
      </c>
      <c r="E1477">
        <v>6</v>
      </c>
      <c r="F1477">
        <v>4500</v>
      </c>
      <c r="G1477">
        <v>200</v>
      </c>
      <c r="H1477" t="b">
        <v>0</v>
      </c>
      <c r="I1477">
        <v>200</v>
      </c>
    </row>
    <row r="1478" spans="1:9" x14ac:dyDescent="0.25">
      <c r="A1478" t="s">
        <v>689</v>
      </c>
      <c r="B1478" t="s">
        <v>757</v>
      </c>
      <c r="C1478">
        <v>32500</v>
      </c>
      <c r="D1478">
        <v>4</v>
      </c>
      <c r="E1478">
        <v>6</v>
      </c>
      <c r="F1478">
        <v>30900</v>
      </c>
      <c r="G1478">
        <v>400</v>
      </c>
      <c r="H1478" t="b">
        <v>0</v>
      </c>
      <c r="I1478">
        <v>400</v>
      </c>
    </row>
    <row r="1479" spans="1:9" x14ac:dyDescent="0.25">
      <c r="A1479" t="s">
        <v>689</v>
      </c>
      <c r="B1479" t="s">
        <v>758</v>
      </c>
      <c r="C1479">
        <v>5500</v>
      </c>
      <c r="D1479">
        <v>25</v>
      </c>
      <c r="E1479">
        <v>6</v>
      </c>
      <c r="F1479">
        <v>4100</v>
      </c>
      <c r="G1479">
        <v>27</v>
      </c>
      <c r="H1479" t="b">
        <v>0</v>
      </c>
      <c r="I1479">
        <v>27</v>
      </c>
    </row>
    <row r="1480" spans="1:9" x14ac:dyDescent="0.25">
      <c r="A1480" t="s">
        <v>689</v>
      </c>
      <c r="B1480" t="s">
        <v>759</v>
      </c>
      <c r="C1480">
        <v>17000</v>
      </c>
      <c r="D1480">
        <v>4</v>
      </c>
      <c r="E1480">
        <v>3</v>
      </c>
      <c r="F1480">
        <v>16200</v>
      </c>
      <c r="G1480">
        <v>280</v>
      </c>
      <c r="H1480" t="b">
        <v>0</v>
      </c>
      <c r="I1480">
        <v>280</v>
      </c>
    </row>
    <row r="1481" spans="1:9" x14ac:dyDescent="0.25">
      <c r="A1481" t="s">
        <v>689</v>
      </c>
      <c r="B1481" t="s">
        <v>760</v>
      </c>
      <c r="C1481">
        <v>9900</v>
      </c>
      <c r="D1481">
        <v>13</v>
      </c>
      <c r="E1481">
        <v>6</v>
      </c>
      <c r="F1481">
        <v>8600</v>
      </c>
      <c r="G1481">
        <v>250</v>
      </c>
      <c r="H1481" t="b">
        <v>0</v>
      </c>
      <c r="I1481">
        <v>250</v>
      </c>
    </row>
    <row r="1482" spans="1:9" x14ac:dyDescent="0.25">
      <c r="A1482" t="s">
        <v>689</v>
      </c>
      <c r="B1482" t="s">
        <v>272</v>
      </c>
      <c r="C1482">
        <v>5000</v>
      </c>
      <c r="D1482">
        <v>10</v>
      </c>
      <c r="E1482">
        <v>2</v>
      </c>
      <c r="F1482">
        <v>4500</v>
      </c>
      <c r="G1482">
        <v>70</v>
      </c>
      <c r="H1482" t="b">
        <v>0</v>
      </c>
      <c r="I1482">
        <v>70</v>
      </c>
    </row>
    <row r="1483" spans="1:9" x14ac:dyDescent="0.25">
      <c r="A1483" t="s">
        <v>689</v>
      </c>
      <c r="B1483" t="s">
        <v>761</v>
      </c>
      <c r="C1483">
        <v>4000</v>
      </c>
      <c r="D1483">
        <v>0</v>
      </c>
      <c r="E1483">
        <v>3</v>
      </c>
      <c r="F1483">
        <v>4000</v>
      </c>
      <c r="G1483">
        <v>46</v>
      </c>
      <c r="H1483" t="b">
        <v>0</v>
      </c>
      <c r="I1483">
        <v>46</v>
      </c>
    </row>
    <row r="1484" spans="1:9" x14ac:dyDescent="0.25">
      <c r="A1484" t="s">
        <v>689</v>
      </c>
      <c r="B1484" t="s">
        <v>279</v>
      </c>
      <c r="C1484">
        <v>2800</v>
      </c>
      <c r="D1484">
        <v>10</v>
      </c>
      <c r="E1484">
        <v>1</v>
      </c>
      <c r="F1484">
        <v>2500</v>
      </c>
      <c r="G1484">
        <v>65</v>
      </c>
      <c r="H1484" t="b">
        <v>0</v>
      </c>
      <c r="I1484">
        <v>65</v>
      </c>
    </row>
    <row r="1485" spans="1:9" x14ac:dyDescent="0.25">
      <c r="A1485" t="s">
        <v>689</v>
      </c>
      <c r="B1485" t="s">
        <v>762</v>
      </c>
      <c r="C1485">
        <v>5500</v>
      </c>
      <c r="D1485">
        <v>9</v>
      </c>
      <c r="E1485">
        <v>2</v>
      </c>
      <c r="F1485">
        <v>5000</v>
      </c>
      <c r="G1485">
        <v>200</v>
      </c>
      <c r="H1485" t="b">
        <v>0</v>
      </c>
      <c r="I1485">
        <v>200</v>
      </c>
    </row>
    <row r="1486" spans="1:9" x14ac:dyDescent="0.25">
      <c r="A1486" t="s">
        <v>689</v>
      </c>
      <c r="B1486" t="s">
        <v>763</v>
      </c>
      <c r="C1486">
        <v>16900</v>
      </c>
      <c r="D1486">
        <v>8</v>
      </c>
      <c r="E1486">
        <v>4</v>
      </c>
      <c r="F1486">
        <v>15500</v>
      </c>
      <c r="G1486">
        <v>300</v>
      </c>
      <c r="H1486" t="b">
        <v>0</v>
      </c>
      <c r="I1486">
        <v>300</v>
      </c>
    </row>
    <row r="1487" spans="1:9" x14ac:dyDescent="0.25">
      <c r="A1487" t="s">
        <v>689</v>
      </c>
      <c r="B1487" t="s">
        <v>764</v>
      </c>
      <c r="C1487">
        <v>13000</v>
      </c>
      <c r="D1487">
        <v>0</v>
      </c>
      <c r="E1487">
        <v>6</v>
      </c>
      <c r="F1487">
        <v>12900</v>
      </c>
      <c r="G1487">
        <v>415</v>
      </c>
      <c r="H1487" t="b">
        <v>0</v>
      </c>
      <c r="I1487">
        <v>415</v>
      </c>
    </row>
    <row r="1488" spans="1:9" x14ac:dyDescent="0.25">
      <c r="A1488" t="s">
        <v>689</v>
      </c>
      <c r="B1488" t="s">
        <v>765</v>
      </c>
      <c r="C1488">
        <v>6000</v>
      </c>
      <c r="D1488">
        <v>26</v>
      </c>
      <c r="E1488">
        <v>6</v>
      </c>
      <c r="F1488">
        <v>4400</v>
      </c>
      <c r="G1488">
        <v>40</v>
      </c>
      <c r="H1488" t="b">
        <v>0</v>
      </c>
      <c r="I1488">
        <v>40</v>
      </c>
    </row>
    <row r="1489" spans="1:9" x14ac:dyDescent="0.25">
      <c r="A1489" t="s">
        <v>689</v>
      </c>
      <c r="B1489" t="s">
        <v>766</v>
      </c>
      <c r="C1489">
        <v>26000</v>
      </c>
      <c r="D1489">
        <v>10</v>
      </c>
      <c r="E1489">
        <v>4</v>
      </c>
      <c r="F1489">
        <v>23400</v>
      </c>
      <c r="G1489">
        <v>400</v>
      </c>
      <c r="H1489" t="b">
        <v>0</v>
      </c>
      <c r="I1489">
        <v>400</v>
      </c>
    </row>
    <row r="1490" spans="1:9" x14ac:dyDescent="0.25">
      <c r="A1490" t="s">
        <v>689</v>
      </c>
      <c r="B1490" t="s">
        <v>753</v>
      </c>
      <c r="C1490">
        <v>15000</v>
      </c>
      <c r="D1490">
        <v>0</v>
      </c>
      <c r="E1490">
        <v>5</v>
      </c>
      <c r="F1490">
        <v>15000</v>
      </c>
      <c r="G1490">
        <v>580</v>
      </c>
      <c r="H1490" t="b">
        <v>0</v>
      </c>
      <c r="I1490">
        <v>10</v>
      </c>
    </row>
    <row r="1491" spans="1:9" x14ac:dyDescent="0.25">
      <c r="A1491" t="s">
        <v>689</v>
      </c>
      <c r="B1491" t="s">
        <v>767</v>
      </c>
      <c r="C1491">
        <v>8500</v>
      </c>
      <c r="D1491">
        <v>9</v>
      </c>
      <c r="E1491">
        <v>2</v>
      </c>
      <c r="F1491">
        <v>7700</v>
      </c>
      <c r="G1491">
        <v>300</v>
      </c>
      <c r="H1491" t="b">
        <v>0</v>
      </c>
      <c r="I1491">
        <v>300</v>
      </c>
    </row>
    <row r="1492" spans="1:9" x14ac:dyDescent="0.25">
      <c r="A1492" t="s">
        <v>689</v>
      </c>
      <c r="B1492" t="s">
        <v>279</v>
      </c>
      <c r="C1492">
        <v>2800</v>
      </c>
      <c r="D1492">
        <v>17</v>
      </c>
      <c r="E1492">
        <v>3</v>
      </c>
      <c r="F1492">
        <v>2300</v>
      </c>
      <c r="G1492">
        <v>65</v>
      </c>
      <c r="H1492" t="b">
        <v>0</v>
      </c>
      <c r="I1492">
        <v>65</v>
      </c>
    </row>
    <row r="1493" spans="1:9" x14ac:dyDescent="0.25">
      <c r="A1493" t="s">
        <v>689</v>
      </c>
      <c r="B1493" t="s">
        <v>768</v>
      </c>
      <c r="C1493">
        <v>10000</v>
      </c>
      <c r="D1493">
        <v>26</v>
      </c>
      <c r="E1493">
        <v>6</v>
      </c>
      <c r="F1493">
        <v>7400</v>
      </c>
      <c r="G1493">
        <v>52</v>
      </c>
      <c r="H1493" t="b">
        <v>0</v>
      </c>
      <c r="I1493">
        <v>52</v>
      </c>
    </row>
    <row r="1494" spans="1:9" x14ac:dyDescent="0.25">
      <c r="A1494" t="s">
        <v>689</v>
      </c>
      <c r="B1494" t="s">
        <v>769</v>
      </c>
      <c r="C1494">
        <v>32500</v>
      </c>
      <c r="D1494">
        <v>4</v>
      </c>
      <c r="E1494">
        <v>6</v>
      </c>
      <c r="F1494">
        <v>30900</v>
      </c>
      <c r="G1494">
        <v>400</v>
      </c>
      <c r="H1494" t="b">
        <v>0</v>
      </c>
      <c r="I1494">
        <v>400</v>
      </c>
    </row>
    <row r="1495" spans="1:9" x14ac:dyDescent="0.25">
      <c r="A1495" t="s">
        <v>689</v>
      </c>
      <c r="B1495" t="s">
        <v>293</v>
      </c>
      <c r="C1495">
        <v>7000</v>
      </c>
      <c r="D1495">
        <v>10</v>
      </c>
      <c r="E1495">
        <v>3</v>
      </c>
      <c r="F1495">
        <v>6300</v>
      </c>
      <c r="G1495">
        <v>405</v>
      </c>
      <c r="H1495" t="b">
        <v>0</v>
      </c>
      <c r="I1495">
        <v>405</v>
      </c>
    </row>
    <row r="1496" spans="1:9" x14ac:dyDescent="0.25">
      <c r="A1496" t="s">
        <v>689</v>
      </c>
      <c r="B1496" t="s">
        <v>770</v>
      </c>
      <c r="C1496">
        <v>14100</v>
      </c>
      <c r="D1496">
        <v>14</v>
      </c>
      <c r="E1496">
        <v>4</v>
      </c>
      <c r="F1496">
        <v>12100</v>
      </c>
      <c r="G1496">
        <v>350</v>
      </c>
      <c r="H1496" t="b">
        <v>0</v>
      </c>
      <c r="I1496">
        <v>350</v>
      </c>
    </row>
    <row r="1497" spans="1:9" x14ac:dyDescent="0.25">
      <c r="A1497" t="s">
        <v>689</v>
      </c>
      <c r="B1497" t="s">
        <v>297</v>
      </c>
      <c r="C1497">
        <v>4900</v>
      </c>
      <c r="D1497">
        <v>8</v>
      </c>
      <c r="E1497">
        <v>6</v>
      </c>
      <c r="F1497">
        <v>4500</v>
      </c>
      <c r="G1497">
        <v>200</v>
      </c>
      <c r="H1497" t="b">
        <v>0</v>
      </c>
      <c r="I1497">
        <v>200</v>
      </c>
    </row>
    <row r="1498" spans="1:9" x14ac:dyDescent="0.25">
      <c r="A1498" t="s">
        <v>689</v>
      </c>
      <c r="B1498" t="s">
        <v>296</v>
      </c>
      <c r="C1498">
        <v>5000</v>
      </c>
      <c r="D1498">
        <v>2</v>
      </c>
      <c r="E1498">
        <v>6</v>
      </c>
      <c r="F1498">
        <v>4900</v>
      </c>
      <c r="G1498">
        <v>200</v>
      </c>
      <c r="H1498" t="b">
        <v>0</v>
      </c>
      <c r="I1498">
        <v>200</v>
      </c>
    </row>
    <row r="1499" spans="1:9" x14ac:dyDescent="0.25">
      <c r="A1499" t="s">
        <v>689</v>
      </c>
      <c r="B1499" t="s">
        <v>771</v>
      </c>
      <c r="C1499">
        <v>12500</v>
      </c>
      <c r="D1499">
        <v>15</v>
      </c>
      <c r="E1499">
        <v>4</v>
      </c>
      <c r="F1499">
        <v>10600</v>
      </c>
      <c r="G1499">
        <v>60</v>
      </c>
      <c r="H1499" t="b">
        <v>0</v>
      </c>
      <c r="I1499">
        <v>60</v>
      </c>
    </row>
    <row r="1500" spans="1:9" x14ac:dyDescent="0.25">
      <c r="A1500" t="s">
        <v>689</v>
      </c>
      <c r="B1500" t="s">
        <v>772</v>
      </c>
      <c r="C1500">
        <v>4000</v>
      </c>
      <c r="D1500">
        <v>2</v>
      </c>
      <c r="E1500">
        <v>3</v>
      </c>
      <c r="F1500">
        <v>3900</v>
      </c>
      <c r="G1500">
        <v>400</v>
      </c>
      <c r="H1500" t="b">
        <v>0</v>
      </c>
      <c r="I1500">
        <v>400</v>
      </c>
    </row>
    <row r="1501" spans="1:9" x14ac:dyDescent="0.25">
      <c r="A1501" t="s">
        <v>689</v>
      </c>
      <c r="B1501" t="s">
        <v>773</v>
      </c>
      <c r="C1501">
        <v>1000</v>
      </c>
      <c r="D1501">
        <v>0</v>
      </c>
      <c r="E1501">
        <v>3</v>
      </c>
      <c r="F1501">
        <v>1000</v>
      </c>
      <c r="G1501">
        <v>15</v>
      </c>
      <c r="H1501" t="b">
        <v>0</v>
      </c>
      <c r="I1501">
        <v>15</v>
      </c>
    </row>
    <row r="1502" spans="1:9" x14ac:dyDescent="0.25">
      <c r="A1502" t="s">
        <v>689</v>
      </c>
      <c r="B1502" t="s">
        <v>774</v>
      </c>
      <c r="C1502">
        <v>14500</v>
      </c>
      <c r="D1502">
        <v>11</v>
      </c>
      <c r="E1502">
        <v>3</v>
      </c>
      <c r="F1502">
        <v>12900</v>
      </c>
      <c r="G1502">
        <v>400</v>
      </c>
      <c r="H1502" t="b">
        <v>0</v>
      </c>
      <c r="I1502">
        <v>400</v>
      </c>
    </row>
    <row r="1503" spans="1:9" x14ac:dyDescent="0.25">
      <c r="A1503" t="s">
        <v>689</v>
      </c>
      <c r="B1503" t="s">
        <v>775</v>
      </c>
      <c r="C1503">
        <v>33500</v>
      </c>
      <c r="D1503">
        <v>11</v>
      </c>
      <c r="E1503">
        <v>6</v>
      </c>
      <c r="F1503">
        <v>29800</v>
      </c>
      <c r="G1503">
        <v>500</v>
      </c>
      <c r="H1503" t="b">
        <v>0</v>
      </c>
      <c r="I1503">
        <v>500</v>
      </c>
    </row>
    <row r="1504" spans="1:9" x14ac:dyDescent="0.25">
      <c r="A1504" t="s">
        <v>689</v>
      </c>
      <c r="B1504" t="s">
        <v>776</v>
      </c>
      <c r="C1504">
        <v>11900</v>
      </c>
      <c r="D1504">
        <v>6</v>
      </c>
      <c r="E1504">
        <v>6</v>
      </c>
      <c r="F1504">
        <v>11100</v>
      </c>
      <c r="G1504">
        <v>360</v>
      </c>
      <c r="H1504" t="b">
        <v>0</v>
      </c>
      <c r="I1504">
        <v>360</v>
      </c>
    </row>
    <row r="1505" spans="1:9" x14ac:dyDescent="0.25">
      <c r="A1505" t="s">
        <v>689</v>
      </c>
      <c r="B1505" t="s">
        <v>777</v>
      </c>
      <c r="C1505">
        <v>14900</v>
      </c>
      <c r="D1505">
        <v>8</v>
      </c>
      <c r="E1505">
        <v>6</v>
      </c>
      <c r="F1505">
        <v>13700</v>
      </c>
      <c r="G1505">
        <v>300</v>
      </c>
      <c r="H1505" t="b">
        <v>0</v>
      </c>
      <c r="I1505">
        <v>300</v>
      </c>
    </row>
    <row r="1506" spans="1:9" x14ac:dyDescent="0.25">
      <c r="A1506" t="s">
        <v>689</v>
      </c>
      <c r="B1506" t="s">
        <v>778</v>
      </c>
      <c r="C1506">
        <v>13000</v>
      </c>
      <c r="D1506">
        <v>0</v>
      </c>
      <c r="E1506">
        <v>5</v>
      </c>
      <c r="F1506">
        <v>13000</v>
      </c>
      <c r="G1506">
        <v>200</v>
      </c>
      <c r="H1506" t="b">
        <v>0</v>
      </c>
      <c r="I1506">
        <v>200</v>
      </c>
    </row>
    <row r="1507" spans="1:9" x14ac:dyDescent="0.25">
      <c r="A1507" t="s">
        <v>689</v>
      </c>
      <c r="B1507" t="s">
        <v>779</v>
      </c>
      <c r="C1507">
        <v>5500</v>
      </c>
      <c r="D1507">
        <v>3</v>
      </c>
      <c r="E1507">
        <v>1</v>
      </c>
      <c r="F1507">
        <v>5300</v>
      </c>
      <c r="G1507">
        <v>43</v>
      </c>
      <c r="H1507" t="b">
        <v>0</v>
      </c>
      <c r="I1507">
        <v>43</v>
      </c>
    </row>
    <row r="1508" spans="1:9" x14ac:dyDescent="0.25">
      <c r="A1508" t="s">
        <v>689</v>
      </c>
      <c r="B1508" t="s">
        <v>634</v>
      </c>
      <c r="C1508">
        <v>9900</v>
      </c>
      <c r="D1508">
        <v>5</v>
      </c>
      <c r="E1508">
        <v>6</v>
      </c>
      <c r="F1508">
        <v>9400</v>
      </c>
      <c r="G1508">
        <v>200</v>
      </c>
      <c r="H1508" t="b">
        <v>0</v>
      </c>
      <c r="I1508">
        <v>200</v>
      </c>
    </row>
    <row r="1509" spans="1:9" x14ac:dyDescent="0.25">
      <c r="A1509" t="s">
        <v>689</v>
      </c>
      <c r="B1509" t="s">
        <v>637</v>
      </c>
      <c r="C1509">
        <v>21500</v>
      </c>
      <c r="D1509">
        <v>9</v>
      </c>
      <c r="E1509">
        <v>6</v>
      </c>
      <c r="F1509">
        <v>19400</v>
      </c>
      <c r="G1509">
        <v>325</v>
      </c>
      <c r="H1509" t="b">
        <v>0</v>
      </c>
      <c r="I1509">
        <v>325</v>
      </c>
    </row>
    <row r="1510" spans="1:9" x14ac:dyDescent="0.25">
      <c r="A1510" t="s">
        <v>689</v>
      </c>
      <c r="B1510" t="s">
        <v>312</v>
      </c>
      <c r="C1510">
        <v>20500</v>
      </c>
      <c r="D1510">
        <v>5</v>
      </c>
      <c r="E1510">
        <v>1</v>
      </c>
      <c r="F1510">
        <v>19400</v>
      </c>
      <c r="G1510">
        <v>250</v>
      </c>
      <c r="H1510" t="b">
        <v>0</v>
      </c>
      <c r="I1510">
        <v>250</v>
      </c>
    </row>
    <row r="1511" spans="1:9" x14ac:dyDescent="0.25">
      <c r="A1511" t="s">
        <v>689</v>
      </c>
      <c r="B1511" t="s">
        <v>780</v>
      </c>
      <c r="C1511">
        <v>16500</v>
      </c>
      <c r="D1511">
        <v>9</v>
      </c>
      <c r="E1511">
        <v>1</v>
      </c>
      <c r="F1511">
        <v>14900</v>
      </c>
      <c r="G1511">
        <v>500</v>
      </c>
      <c r="H1511" t="b">
        <v>0</v>
      </c>
      <c r="I1511">
        <v>500</v>
      </c>
    </row>
    <row r="1512" spans="1:9" x14ac:dyDescent="0.25">
      <c r="A1512" t="s">
        <v>689</v>
      </c>
      <c r="B1512" t="s">
        <v>781</v>
      </c>
      <c r="C1512">
        <v>8900</v>
      </c>
      <c r="D1512">
        <v>0</v>
      </c>
      <c r="E1512">
        <v>5</v>
      </c>
      <c r="F1512">
        <v>8900</v>
      </c>
      <c r="G1512">
        <v>480</v>
      </c>
      <c r="H1512" t="b">
        <v>0</v>
      </c>
      <c r="I1512">
        <v>480</v>
      </c>
    </row>
    <row r="1513" spans="1:9" x14ac:dyDescent="0.25">
      <c r="A1513" t="s">
        <v>689</v>
      </c>
      <c r="B1513" t="s">
        <v>782</v>
      </c>
      <c r="C1513">
        <v>65000</v>
      </c>
      <c r="D1513">
        <v>0</v>
      </c>
      <c r="E1513">
        <v>6</v>
      </c>
      <c r="F1513">
        <v>65000</v>
      </c>
      <c r="G1513">
        <v>400</v>
      </c>
      <c r="H1513" t="b">
        <v>0</v>
      </c>
      <c r="I1513">
        <v>400</v>
      </c>
    </row>
    <row r="1514" spans="1:9" x14ac:dyDescent="0.25">
      <c r="A1514" t="s">
        <v>689</v>
      </c>
      <c r="B1514" t="s">
        <v>299</v>
      </c>
      <c r="C1514">
        <v>9600</v>
      </c>
      <c r="D1514">
        <v>15</v>
      </c>
      <c r="E1514">
        <v>6</v>
      </c>
      <c r="F1514">
        <v>8100</v>
      </c>
      <c r="G1514">
        <v>280</v>
      </c>
      <c r="H1514" t="b">
        <v>0</v>
      </c>
      <c r="I1514">
        <v>280</v>
      </c>
    </row>
    <row r="1515" spans="1:9" x14ac:dyDescent="0.25">
      <c r="A1515" t="s">
        <v>689</v>
      </c>
      <c r="B1515" t="s">
        <v>783</v>
      </c>
      <c r="C1515">
        <v>12000</v>
      </c>
      <c r="D1515">
        <v>7</v>
      </c>
      <c r="E1515">
        <v>6</v>
      </c>
      <c r="F1515">
        <v>11100</v>
      </c>
      <c r="G1515">
        <v>400</v>
      </c>
      <c r="H1515" t="b">
        <v>0</v>
      </c>
      <c r="I1515">
        <v>400</v>
      </c>
    </row>
    <row r="1516" spans="1:9" x14ac:dyDescent="0.25">
      <c r="A1516" t="s">
        <v>689</v>
      </c>
      <c r="B1516" t="s">
        <v>784</v>
      </c>
      <c r="C1516">
        <v>33000</v>
      </c>
      <c r="D1516">
        <v>10</v>
      </c>
      <c r="E1516">
        <v>1</v>
      </c>
      <c r="F1516">
        <v>29400</v>
      </c>
      <c r="G1516">
        <v>450</v>
      </c>
      <c r="H1516" t="b">
        <v>0</v>
      </c>
      <c r="I1516">
        <v>450</v>
      </c>
    </row>
    <row r="1517" spans="1:9" x14ac:dyDescent="0.25">
      <c r="A1517" t="s">
        <v>689</v>
      </c>
      <c r="B1517" t="s">
        <v>785</v>
      </c>
      <c r="C1517">
        <v>13000</v>
      </c>
      <c r="D1517">
        <v>10</v>
      </c>
      <c r="E1517">
        <v>6</v>
      </c>
      <c r="F1517">
        <v>11700</v>
      </c>
      <c r="G1517">
        <v>250</v>
      </c>
      <c r="H1517" t="b">
        <v>0</v>
      </c>
      <c r="I1517">
        <v>250</v>
      </c>
    </row>
    <row r="1518" spans="1:9" x14ac:dyDescent="0.25">
      <c r="A1518" t="s">
        <v>689</v>
      </c>
      <c r="B1518" t="s">
        <v>786</v>
      </c>
      <c r="C1518">
        <v>3200</v>
      </c>
      <c r="D1518">
        <v>0</v>
      </c>
      <c r="E1518">
        <v>3</v>
      </c>
      <c r="F1518">
        <v>3200</v>
      </c>
      <c r="G1518">
        <v>150</v>
      </c>
      <c r="H1518" t="b">
        <v>0</v>
      </c>
      <c r="I1518">
        <v>150</v>
      </c>
    </row>
    <row r="1519" spans="1:9" x14ac:dyDescent="0.25">
      <c r="A1519" t="s">
        <v>689</v>
      </c>
      <c r="B1519" t="s">
        <v>787</v>
      </c>
      <c r="C1519">
        <v>6000</v>
      </c>
      <c r="D1519">
        <v>20</v>
      </c>
      <c r="E1519">
        <v>6</v>
      </c>
      <c r="F1519">
        <v>4800</v>
      </c>
      <c r="G1519">
        <v>40</v>
      </c>
      <c r="H1519" t="b">
        <v>0</v>
      </c>
      <c r="I1519">
        <v>40</v>
      </c>
    </row>
    <row r="1520" spans="1:9" x14ac:dyDescent="0.25">
      <c r="A1520" t="s">
        <v>689</v>
      </c>
      <c r="B1520" t="s">
        <v>139</v>
      </c>
      <c r="C1520">
        <v>19500</v>
      </c>
      <c r="D1520">
        <v>12</v>
      </c>
      <c r="E1520">
        <v>2</v>
      </c>
      <c r="F1520">
        <v>17100</v>
      </c>
      <c r="G1520">
        <v>500</v>
      </c>
      <c r="H1520" t="b">
        <v>0</v>
      </c>
      <c r="I1520">
        <v>500</v>
      </c>
    </row>
    <row r="1521" spans="1:9" x14ac:dyDescent="0.25">
      <c r="A1521" t="s">
        <v>689</v>
      </c>
      <c r="B1521" t="s">
        <v>788</v>
      </c>
      <c r="C1521">
        <v>8000</v>
      </c>
      <c r="D1521">
        <v>10</v>
      </c>
      <c r="E1521">
        <v>3</v>
      </c>
      <c r="F1521">
        <v>7200</v>
      </c>
      <c r="G1521">
        <v>320</v>
      </c>
      <c r="H1521" t="b">
        <v>0</v>
      </c>
      <c r="I1521">
        <v>320</v>
      </c>
    </row>
    <row r="1522" spans="1:9" x14ac:dyDescent="0.25">
      <c r="A1522" t="s">
        <v>689</v>
      </c>
      <c r="B1522" t="s">
        <v>789</v>
      </c>
      <c r="C1522">
        <v>4000</v>
      </c>
      <c r="D1522">
        <v>0</v>
      </c>
      <c r="E1522">
        <v>4</v>
      </c>
      <c r="F1522">
        <v>4000</v>
      </c>
      <c r="G1522">
        <v>46</v>
      </c>
      <c r="H1522" t="b">
        <v>0</v>
      </c>
      <c r="I1522">
        <v>46</v>
      </c>
    </row>
    <row r="1523" spans="1:9" x14ac:dyDescent="0.25">
      <c r="A1523" t="s">
        <v>689</v>
      </c>
      <c r="B1523" t="s">
        <v>790</v>
      </c>
      <c r="C1523">
        <v>20000</v>
      </c>
      <c r="D1523">
        <v>25</v>
      </c>
      <c r="E1523">
        <v>1</v>
      </c>
      <c r="F1523">
        <v>15000</v>
      </c>
      <c r="G1523">
        <v>180</v>
      </c>
      <c r="H1523" t="b">
        <v>0</v>
      </c>
      <c r="I1523">
        <v>180</v>
      </c>
    </row>
    <row r="1524" spans="1:9" x14ac:dyDescent="0.25">
      <c r="A1524" t="s">
        <v>689</v>
      </c>
      <c r="B1524" t="s">
        <v>751</v>
      </c>
      <c r="C1524">
        <v>55000</v>
      </c>
      <c r="D1524">
        <v>5</v>
      </c>
      <c r="E1524">
        <v>3</v>
      </c>
      <c r="F1524">
        <v>52000</v>
      </c>
      <c r="G1524">
        <v>1000</v>
      </c>
      <c r="H1524" t="b">
        <v>0</v>
      </c>
      <c r="I1524">
        <v>1</v>
      </c>
    </row>
    <row r="1525" spans="1:9" x14ac:dyDescent="0.25">
      <c r="A1525" t="s">
        <v>689</v>
      </c>
      <c r="B1525" t="s">
        <v>791</v>
      </c>
      <c r="C1525">
        <v>33000</v>
      </c>
      <c r="D1525">
        <v>10</v>
      </c>
      <c r="E1525">
        <v>3</v>
      </c>
      <c r="F1525">
        <v>29400</v>
      </c>
      <c r="G1525">
        <v>450</v>
      </c>
      <c r="H1525" t="b">
        <v>0</v>
      </c>
      <c r="I1525">
        <v>450</v>
      </c>
    </row>
    <row r="1526" spans="1:9" x14ac:dyDescent="0.25">
      <c r="A1526" t="s">
        <v>689</v>
      </c>
      <c r="B1526" t="s">
        <v>792</v>
      </c>
      <c r="C1526">
        <v>16000</v>
      </c>
      <c r="D1526">
        <v>20</v>
      </c>
      <c r="E1526">
        <v>4</v>
      </c>
      <c r="F1526">
        <v>12800</v>
      </c>
      <c r="G1526">
        <v>180</v>
      </c>
      <c r="H1526" t="b">
        <v>0</v>
      </c>
      <c r="I1526">
        <v>180</v>
      </c>
    </row>
    <row r="1527" spans="1:9" x14ac:dyDescent="0.25">
      <c r="A1527" t="s">
        <v>689</v>
      </c>
      <c r="B1527" t="s">
        <v>793</v>
      </c>
      <c r="C1527">
        <v>1500</v>
      </c>
      <c r="D1527">
        <v>0</v>
      </c>
      <c r="E1527">
        <v>3</v>
      </c>
      <c r="F1527">
        <v>1500</v>
      </c>
      <c r="G1527">
        <v>60</v>
      </c>
      <c r="H1527" t="b">
        <v>0</v>
      </c>
      <c r="I1527">
        <v>60</v>
      </c>
    </row>
    <row r="1528" spans="1:9" x14ac:dyDescent="0.25">
      <c r="A1528" t="s">
        <v>689</v>
      </c>
      <c r="B1528" t="s">
        <v>794</v>
      </c>
      <c r="C1528">
        <v>12500</v>
      </c>
      <c r="D1528">
        <v>9</v>
      </c>
      <c r="E1528">
        <v>6</v>
      </c>
      <c r="F1528">
        <v>11300</v>
      </c>
      <c r="G1528">
        <v>400</v>
      </c>
      <c r="H1528" t="b">
        <v>0</v>
      </c>
      <c r="I1528">
        <v>500</v>
      </c>
    </row>
    <row r="1529" spans="1:9" x14ac:dyDescent="0.25">
      <c r="A1529" t="s">
        <v>689</v>
      </c>
      <c r="B1529" t="s">
        <v>323</v>
      </c>
      <c r="C1529">
        <v>16000</v>
      </c>
      <c r="D1529">
        <v>10</v>
      </c>
      <c r="E1529">
        <v>3</v>
      </c>
      <c r="F1529">
        <v>14400</v>
      </c>
      <c r="G1529">
        <v>250</v>
      </c>
      <c r="H1529" t="b">
        <v>0</v>
      </c>
      <c r="I1529">
        <v>250</v>
      </c>
    </row>
    <row r="1530" spans="1:9" x14ac:dyDescent="0.25">
      <c r="A1530" t="s">
        <v>689</v>
      </c>
      <c r="B1530" t="s">
        <v>795</v>
      </c>
      <c r="C1530">
        <v>17500</v>
      </c>
      <c r="D1530">
        <v>20</v>
      </c>
      <c r="E1530">
        <v>6</v>
      </c>
      <c r="F1530">
        <v>14000</v>
      </c>
      <c r="G1530">
        <v>180</v>
      </c>
      <c r="H1530" t="b">
        <v>0</v>
      </c>
      <c r="I1530">
        <v>180</v>
      </c>
    </row>
    <row r="1531" spans="1:9" x14ac:dyDescent="0.25">
      <c r="A1531" t="s">
        <v>689</v>
      </c>
      <c r="B1531" t="s">
        <v>796</v>
      </c>
      <c r="C1531">
        <v>17000</v>
      </c>
      <c r="D1531">
        <v>10</v>
      </c>
      <c r="E1531">
        <v>1</v>
      </c>
      <c r="F1531">
        <v>15300</v>
      </c>
      <c r="G1531">
        <v>1000</v>
      </c>
      <c r="H1531" t="b">
        <v>0</v>
      </c>
      <c r="I1531">
        <v>1</v>
      </c>
    </row>
    <row r="1532" spans="1:9" x14ac:dyDescent="0.25">
      <c r="A1532" t="s">
        <v>689</v>
      </c>
      <c r="B1532" t="s">
        <v>797</v>
      </c>
      <c r="C1532">
        <v>1500</v>
      </c>
      <c r="D1532">
        <v>0</v>
      </c>
      <c r="E1532">
        <v>3</v>
      </c>
      <c r="F1532">
        <v>1500</v>
      </c>
      <c r="G1532">
        <v>15</v>
      </c>
      <c r="H1532" t="b">
        <v>0</v>
      </c>
      <c r="I1532">
        <v>15</v>
      </c>
    </row>
    <row r="1533" spans="1:9" x14ac:dyDescent="0.25">
      <c r="A1533" t="s">
        <v>689</v>
      </c>
      <c r="B1533" t="s">
        <v>798</v>
      </c>
      <c r="C1533">
        <v>49900</v>
      </c>
      <c r="D1533">
        <v>11</v>
      </c>
      <c r="E1533">
        <v>6</v>
      </c>
      <c r="F1533">
        <v>44400</v>
      </c>
      <c r="G1533">
        <v>1200</v>
      </c>
      <c r="H1533" t="b">
        <v>0</v>
      </c>
      <c r="I1533">
        <v>1</v>
      </c>
    </row>
    <row r="1534" spans="1:9" x14ac:dyDescent="0.25">
      <c r="A1534" t="s">
        <v>689</v>
      </c>
      <c r="B1534" t="s">
        <v>794</v>
      </c>
      <c r="C1534">
        <v>14900</v>
      </c>
      <c r="D1534">
        <v>26</v>
      </c>
      <c r="E1534">
        <v>4</v>
      </c>
      <c r="F1534">
        <v>10900</v>
      </c>
      <c r="G1534">
        <v>500</v>
      </c>
      <c r="H1534" t="b">
        <v>0</v>
      </c>
      <c r="I1534">
        <v>500</v>
      </c>
    </row>
    <row r="1535" spans="1:9" x14ac:dyDescent="0.25">
      <c r="A1535" t="s">
        <v>689</v>
      </c>
      <c r="B1535" t="s">
        <v>799</v>
      </c>
      <c r="C1535">
        <v>6000</v>
      </c>
      <c r="D1535">
        <v>0</v>
      </c>
      <c r="E1535">
        <v>6</v>
      </c>
      <c r="F1535">
        <v>6000</v>
      </c>
      <c r="G1535">
        <v>240</v>
      </c>
      <c r="H1535" t="b">
        <v>0</v>
      </c>
      <c r="I1535">
        <v>240</v>
      </c>
    </row>
    <row r="1536" spans="1:9" x14ac:dyDescent="0.25">
      <c r="A1536" t="s">
        <v>689</v>
      </c>
      <c r="B1536" t="s">
        <v>800</v>
      </c>
      <c r="C1536">
        <v>31000</v>
      </c>
      <c r="D1536">
        <v>6</v>
      </c>
      <c r="E1536">
        <v>6</v>
      </c>
      <c r="F1536">
        <v>29000</v>
      </c>
      <c r="G1536">
        <v>875</v>
      </c>
      <c r="H1536" t="b">
        <v>0</v>
      </c>
      <c r="I1536">
        <v>875</v>
      </c>
    </row>
    <row r="1537" spans="1:9" x14ac:dyDescent="0.25">
      <c r="A1537" t="s">
        <v>689</v>
      </c>
      <c r="B1537" t="s">
        <v>331</v>
      </c>
      <c r="C1537">
        <v>6000</v>
      </c>
      <c r="D1537">
        <v>0</v>
      </c>
      <c r="E1537">
        <v>4</v>
      </c>
      <c r="F1537">
        <v>6000</v>
      </c>
      <c r="G1537">
        <v>240</v>
      </c>
      <c r="H1537" t="b">
        <v>0</v>
      </c>
      <c r="I1537">
        <v>240</v>
      </c>
    </row>
    <row r="1538" spans="1:9" x14ac:dyDescent="0.25">
      <c r="A1538" t="s">
        <v>689</v>
      </c>
      <c r="B1538" t="s">
        <v>801</v>
      </c>
      <c r="C1538">
        <v>33000</v>
      </c>
      <c r="D1538">
        <v>6</v>
      </c>
      <c r="E1538">
        <v>6</v>
      </c>
      <c r="F1538">
        <v>31000</v>
      </c>
      <c r="G1538">
        <v>460</v>
      </c>
      <c r="H1538" t="b">
        <v>0</v>
      </c>
      <c r="I1538">
        <v>460</v>
      </c>
    </row>
    <row r="1539" spans="1:9" x14ac:dyDescent="0.25">
      <c r="A1539" t="s">
        <v>689</v>
      </c>
      <c r="B1539" t="s">
        <v>802</v>
      </c>
      <c r="C1539">
        <v>29200</v>
      </c>
      <c r="D1539">
        <v>0</v>
      </c>
      <c r="E1539">
        <v>6</v>
      </c>
      <c r="F1539">
        <v>29200</v>
      </c>
      <c r="G1539">
        <v>300</v>
      </c>
      <c r="H1539" t="b">
        <v>0</v>
      </c>
      <c r="I1539">
        <v>300</v>
      </c>
    </row>
    <row r="1540" spans="1:9" x14ac:dyDescent="0.25">
      <c r="A1540" t="s">
        <v>689</v>
      </c>
      <c r="B1540" t="s">
        <v>803</v>
      </c>
      <c r="C1540">
        <v>2500</v>
      </c>
      <c r="D1540">
        <v>0</v>
      </c>
      <c r="E1540">
        <v>6</v>
      </c>
      <c r="F1540">
        <v>2500</v>
      </c>
      <c r="G1540">
        <v>60</v>
      </c>
      <c r="H1540" t="b">
        <v>0</v>
      </c>
      <c r="I1540">
        <v>60</v>
      </c>
    </row>
    <row r="1541" spans="1:9" x14ac:dyDescent="0.25">
      <c r="A1541" t="s">
        <v>689</v>
      </c>
      <c r="B1541" t="s">
        <v>781</v>
      </c>
      <c r="C1541">
        <v>6800</v>
      </c>
      <c r="D1541">
        <v>10</v>
      </c>
      <c r="E1541">
        <v>5</v>
      </c>
      <c r="F1541">
        <v>6100</v>
      </c>
      <c r="G1541">
        <v>360</v>
      </c>
      <c r="H1541" t="b">
        <v>0</v>
      </c>
      <c r="I1541">
        <v>360</v>
      </c>
    </row>
    <row r="1542" spans="1:9" x14ac:dyDescent="0.25">
      <c r="A1542" t="s">
        <v>689</v>
      </c>
      <c r="B1542" t="s">
        <v>804</v>
      </c>
      <c r="C1542">
        <v>5500</v>
      </c>
      <c r="D1542">
        <v>0</v>
      </c>
      <c r="E1542">
        <v>6</v>
      </c>
      <c r="F1542">
        <v>5500</v>
      </c>
      <c r="G1542">
        <v>53</v>
      </c>
      <c r="H1542" t="b">
        <v>0</v>
      </c>
      <c r="I1542">
        <v>53</v>
      </c>
    </row>
    <row r="1543" spans="1:9" x14ac:dyDescent="0.25">
      <c r="A1543" t="s">
        <v>689</v>
      </c>
      <c r="B1543" t="s">
        <v>339</v>
      </c>
      <c r="C1543">
        <v>29500</v>
      </c>
      <c r="D1543">
        <v>9</v>
      </c>
      <c r="E1543">
        <v>6</v>
      </c>
      <c r="F1543">
        <v>26600</v>
      </c>
      <c r="G1543">
        <v>360</v>
      </c>
      <c r="H1543" t="b">
        <v>0</v>
      </c>
      <c r="I1543">
        <v>360</v>
      </c>
    </row>
    <row r="1544" spans="1:9" x14ac:dyDescent="0.25">
      <c r="A1544" t="s">
        <v>689</v>
      </c>
      <c r="B1544" t="s">
        <v>805</v>
      </c>
      <c r="C1544">
        <v>42500</v>
      </c>
      <c r="D1544">
        <v>9</v>
      </c>
      <c r="E1544">
        <v>1</v>
      </c>
      <c r="F1544">
        <v>38300</v>
      </c>
      <c r="G1544">
        <v>1000</v>
      </c>
      <c r="H1544" t="b">
        <v>0</v>
      </c>
      <c r="I1544">
        <v>1</v>
      </c>
    </row>
    <row r="1545" spans="1:9" x14ac:dyDescent="0.25">
      <c r="A1545" t="s">
        <v>689</v>
      </c>
      <c r="B1545" t="s">
        <v>806</v>
      </c>
      <c r="C1545">
        <v>17000</v>
      </c>
      <c r="D1545">
        <v>5</v>
      </c>
      <c r="E1545">
        <v>4</v>
      </c>
      <c r="F1545">
        <v>16000</v>
      </c>
      <c r="G1545">
        <v>385</v>
      </c>
      <c r="H1545" t="b">
        <v>0</v>
      </c>
      <c r="I1545">
        <v>385</v>
      </c>
    </row>
    <row r="1546" spans="1:9" x14ac:dyDescent="0.25">
      <c r="A1546" t="s">
        <v>689</v>
      </c>
      <c r="B1546" t="s">
        <v>807</v>
      </c>
      <c r="C1546">
        <v>29000</v>
      </c>
      <c r="D1546">
        <v>20</v>
      </c>
      <c r="E1546">
        <v>6</v>
      </c>
      <c r="F1546">
        <v>23200</v>
      </c>
      <c r="G1546">
        <v>1200</v>
      </c>
      <c r="H1546" t="b">
        <v>0</v>
      </c>
      <c r="I1546">
        <v>1200</v>
      </c>
    </row>
    <row r="1547" spans="1:9" x14ac:dyDescent="0.25">
      <c r="A1547" t="s">
        <v>689</v>
      </c>
      <c r="B1547" t="s">
        <v>808</v>
      </c>
      <c r="C1547">
        <v>1500</v>
      </c>
      <c r="D1547">
        <v>0</v>
      </c>
      <c r="E1547">
        <v>5</v>
      </c>
      <c r="F1547">
        <v>1500</v>
      </c>
      <c r="G1547">
        <v>15</v>
      </c>
      <c r="H1547" t="b">
        <v>0</v>
      </c>
      <c r="I1547">
        <v>15</v>
      </c>
    </row>
    <row r="1548" spans="1:9" x14ac:dyDescent="0.25">
      <c r="A1548" t="s">
        <v>689</v>
      </c>
      <c r="B1548" t="s">
        <v>809</v>
      </c>
      <c r="C1548">
        <v>26100</v>
      </c>
      <c r="D1548">
        <v>0</v>
      </c>
      <c r="E1548">
        <v>6</v>
      </c>
      <c r="F1548">
        <v>26100</v>
      </c>
      <c r="G1548">
        <v>300</v>
      </c>
      <c r="H1548" t="b">
        <v>0</v>
      </c>
      <c r="I1548">
        <v>300</v>
      </c>
    </row>
    <row r="1549" spans="1:9" x14ac:dyDescent="0.25">
      <c r="A1549" t="s">
        <v>689</v>
      </c>
      <c r="B1549" t="s">
        <v>810</v>
      </c>
      <c r="C1549">
        <v>66000</v>
      </c>
      <c r="D1549">
        <v>40</v>
      </c>
      <c r="E1549">
        <v>4</v>
      </c>
      <c r="F1549">
        <v>39600</v>
      </c>
      <c r="G1549">
        <v>1200</v>
      </c>
      <c r="H1549" t="b">
        <v>0</v>
      </c>
      <c r="I1549">
        <v>1</v>
      </c>
    </row>
    <row r="1550" spans="1:9" x14ac:dyDescent="0.25">
      <c r="A1550" t="s">
        <v>689</v>
      </c>
      <c r="B1550" t="s">
        <v>811</v>
      </c>
      <c r="C1550">
        <v>17000</v>
      </c>
      <c r="D1550">
        <v>4</v>
      </c>
      <c r="E1550">
        <v>2</v>
      </c>
      <c r="F1550">
        <v>16200</v>
      </c>
      <c r="G1550">
        <v>210</v>
      </c>
      <c r="H1550" t="b">
        <v>0</v>
      </c>
      <c r="I1550">
        <v>210</v>
      </c>
    </row>
    <row r="1551" spans="1:9" x14ac:dyDescent="0.25">
      <c r="A1551" t="s">
        <v>689</v>
      </c>
      <c r="B1551" t="s">
        <v>643</v>
      </c>
      <c r="C1551">
        <v>22900</v>
      </c>
      <c r="D1551">
        <v>10</v>
      </c>
      <c r="E1551">
        <v>6</v>
      </c>
      <c r="F1551">
        <v>20600</v>
      </c>
      <c r="G1551">
        <v>400</v>
      </c>
      <c r="H1551" t="b">
        <v>0</v>
      </c>
      <c r="I1551">
        <v>400</v>
      </c>
    </row>
    <row r="1552" spans="1:9" x14ac:dyDescent="0.25">
      <c r="A1552" t="s">
        <v>689</v>
      </c>
      <c r="B1552" t="s">
        <v>812</v>
      </c>
      <c r="C1552">
        <v>13000</v>
      </c>
      <c r="D1552">
        <v>30</v>
      </c>
      <c r="E1552">
        <v>6</v>
      </c>
      <c r="F1552">
        <v>9100</v>
      </c>
      <c r="G1552">
        <v>285</v>
      </c>
      <c r="H1552" t="b">
        <v>0</v>
      </c>
      <c r="I1552">
        <v>285</v>
      </c>
    </row>
    <row r="1553" spans="1:9" x14ac:dyDescent="0.25">
      <c r="A1553" t="s">
        <v>689</v>
      </c>
      <c r="B1553" t="s">
        <v>813</v>
      </c>
      <c r="C1553">
        <v>9900</v>
      </c>
      <c r="D1553">
        <v>11</v>
      </c>
      <c r="E1553">
        <v>6</v>
      </c>
      <c r="F1553">
        <v>8800</v>
      </c>
      <c r="G1553">
        <v>175</v>
      </c>
      <c r="H1553" t="b">
        <v>0</v>
      </c>
      <c r="I1553">
        <v>175</v>
      </c>
    </row>
    <row r="1554" spans="1:9" x14ac:dyDescent="0.25">
      <c r="A1554" t="s">
        <v>689</v>
      </c>
      <c r="B1554" t="s">
        <v>814</v>
      </c>
      <c r="C1554">
        <v>16900</v>
      </c>
      <c r="D1554">
        <v>5</v>
      </c>
      <c r="E1554">
        <v>4</v>
      </c>
      <c r="F1554">
        <v>16000</v>
      </c>
      <c r="G1554">
        <v>250</v>
      </c>
      <c r="H1554" t="b">
        <v>0</v>
      </c>
      <c r="I1554">
        <v>250</v>
      </c>
    </row>
    <row r="1555" spans="1:9" x14ac:dyDescent="0.25">
      <c r="A1555" t="s">
        <v>689</v>
      </c>
      <c r="B1555" t="s">
        <v>815</v>
      </c>
      <c r="C1555">
        <v>17900</v>
      </c>
      <c r="D1555">
        <v>0</v>
      </c>
      <c r="E1555">
        <v>6</v>
      </c>
      <c r="F1555">
        <v>17900</v>
      </c>
      <c r="G1555">
        <v>450</v>
      </c>
      <c r="H1555" t="b">
        <v>0</v>
      </c>
      <c r="I1555">
        <v>450</v>
      </c>
    </row>
    <row r="1556" spans="1:9" x14ac:dyDescent="0.25">
      <c r="A1556" t="s">
        <v>689</v>
      </c>
      <c r="B1556" t="s">
        <v>816</v>
      </c>
      <c r="C1556">
        <v>14900</v>
      </c>
      <c r="D1556">
        <v>8</v>
      </c>
      <c r="E1556">
        <v>6</v>
      </c>
      <c r="F1556">
        <v>13700</v>
      </c>
      <c r="G1556">
        <v>330</v>
      </c>
      <c r="H1556" t="b">
        <v>0</v>
      </c>
      <c r="I1556">
        <v>330</v>
      </c>
    </row>
    <row r="1557" spans="1:9" x14ac:dyDescent="0.25">
      <c r="A1557" t="s">
        <v>689</v>
      </c>
      <c r="B1557" t="s">
        <v>817</v>
      </c>
      <c r="C1557">
        <v>6000</v>
      </c>
      <c r="D1557">
        <v>20</v>
      </c>
      <c r="E1557">
        <v>6</v>
      </c>
      <c r="F1557">
        <v>4800</v>
      </c>
      <c r="G1557">
        <v>40</v>
      </c>
      <c r="H1557" t="b">
        <v>0</v>
      </c>
      <c r="I1557">
        <v>40</v>
      </c>
    </row>
    <row r="1558" spans="1:9" x14ac:dyDescent="0.25">
      <c r="A1558" t="s">
        <v>689</v>
      </c>
      <c r="B1558" t="s">
        <v>818</v>
      </c>
      <c r="C1558">
        <v>32500</v>
      </c>
      <c r="D1558">
        <v>20</v>
      </c>
      <c r="E1558">
        <v>6</v>
      </c>
      <c r="F1558">
        <v>26000</v>
      </c>
      <c r="G1558">
        <v>350</v>
      </c>
      <c r="H1558" t="b">
        <v>0</v>
      </c>
      <c r="I1558">
        <v>350</v>
      </c>
    </row>
    <row r="1559" spans="1:9" x14ac:dyDescent="0.25">
      <c r="A1559" t="s">
        <v>689</v>
      </c>
      <c r="B1559" t="s">
        <v>819</v>
      </c>
      <c r="C1559">
        <v>15000</v>
      </c>
      <c r="D1559">
        <v>14</v>
      </c>
      <c r="E1559">
        <v>5</v>
      </c>
      <c r="F1559">
        <v>12800</v>
      </c>
      <c r="G1559">
        <v>114</v>
      </c>
      <c r="H1559" t="b">
        <v>0</v>
      </c>
      <c r="I1559">
        <v>114</v>
      </c>
    </row>
    <row r="1560" spans="1:9" x14ac:dyDescent="0.25">
      <c r="A1560" t="s">
        <v>689</v>
      </c>
      <c r="B1560" t="s">
        <v>820</v>
      </c>
      <c r="C1560">
        <v>21000</v>
      </c>
      <c r="D1560">
        <v>8</v>
      </c>
      <c r="E1560">
        <v>5</v>
      </c>
      <c r="F1560">
        <v>19200</v>
      </c>
      <c r="G1560">
        <v>435</v>
      </c>
      <c r="H1560" t="b">
        <v>0</v>
      </c>
      <c r="I1560">
        <v>435</v>
      </c>
    </row>
    <row r="1561" spans="1:9" x14ac:dyDescent="0.25">
      <c r="A1561" t="s">
        <v>689</v>
      </c>
      <c r="B1561" t="s">
        <v>821</v>
      </c>
      <c r="C1561">
        <v>28000</v>
      </c>
      <c r="D1561">
        <v>50</v>
      </c>
      <c r="E1561">
        <v>5</v>
      </c>
      <c r="F1561">
        <v>14000</v>
      </c>
      <c r="G1561">
        <v>175</v>
      </c>
      <c r="H1561" t="b">
        <v>0</v>
      </c>
      <c r="I1561">
        <v>175</v>
      </c>
    </row>
    <row r="1562" spans="1:9" x14ac:dyDescent="0.25">
      <c r="A1562" t="s">
        <v>689</v>
      </c>
      <c r="B1562" t="s">
        <v>822</v>
      </c>
      <c r="C1562">
        <v>5000</v>
      </c>
      <c r="D1562">
        <v>10</v>
      </c>
      <c r="E1562">
        <v>6</v>
      </c>
      <c r="F1562">
        <v>4500</v>
      </c>
      <c r="G1562">
        <v>100</v>
      </c>
      <c r="H1562" t="b">
        <v>0</v>
      </c>
      <c r="I1562">
        <v>100</v>
      </c>
    </row>
    <row r="1563" spans="1:9" x14ac:dyDescent="0.25">
      <c r="A1563" t="s">
        <v>689</v>
      </c>
      <c r="B1563" t="s">
        <v>823</v>
      </c>
      <c r="C1563">
        <v>8000</v>
      </c>
      <c r="D1563">
        <v>10</v>
      </c>
      <c r="E1563">
        <v>6</v>
      </c>
      <c r="F1563">
        <v>7200</v>
      </c>
      <c r="G1563">
        <v>280</v>
      </c>
      <c r="H1563" t="b">
        <v>0</v>
      </c>
      <c r="I1563">
        <v>280</v>
      </c>
    </row>
    <row r="1564" spans="1:9" x14ac:dyDescent="0.25">
      <c r="A1564" t="s">
        <v>689</v>
      </c>
      <c r="B1564" t="s">
        <v>348</v>
      </c>
      <c r="C1564">
        <v>19500</v>
      </c>
      <c r="D1564">
        <v>12</v>
      </c>
      <c r="E1564">
        <v>6</v>
      </c>
      <c r="F1564">
        <v>17100</v>
      </c>
      <c r="G1564">
        <v>500</v>
      </c>
      <c r="H1564" t="b">
        <v>0</v>
      </c>
      <c r="I1564">
        <v>500</v>
      </c>
    </row>
    <row r="1565" spans="1:9" x14ac:dyDescent="0.25">
      <c r="A1565" t="s">
        <v>689</v>
      </c>
      <c r="B1565" t="s">
        <v>347</v>
      </c>
      <c r="C1565">
        <v>6000</v>
      </c>
      <c r="D1565">
        <v>0</v>
      </c>
      <c r="E1565">
        <v>4</v>
      </c>
      <c r="F1565">
        <v>6000</v>
      </c>
      <c r="G1565">
        <v>240</v>
      </c>
      <c r="H1565" t="b">
        <v>0</v>
      </c>
      <c r="I1565">
        <v>240</v>
      </c>
    </row>
    <row r="1566" spans="1:9" x14ac:dyDescent="0.25">
      <c r="A1566" t="s">
        <v>689</v>
      </c>
      <c r="B1566" t="s">
        <v>824</v>
      </c>
      <c r="C1566">
        <v>20000</v>
      </c>
      <c r="D1566">
        <v>30</v>
      </c>
      <c r="E1566">
        <v>1</v>
      </c>
      <c r="F1566">
        <v>14000</v>
      </c>
      <c r="G1566">
        <v>285</v>
      </c>
      <c r="H1566" t="b">
        <v>0</v>
      </c>
      <c r="I1566">
        <v>285</v>
      </c>
    </row>
    <row r="1567" spans="1:9" x14ac:dyDescent="0.25">
      <c r="A1567" t="s">
        <v>689</v>
      </c>
      <c r="B1567" t="s">
        <v>825</v>
      </c>
      <c r="C1567">
        <v>19000</v>
      </c>
      <c r="D1567">
        <v>0</v>
      </c>
      <c r="E1567">
        <v>6</v>
      </c>
      <c r="F1567">
        <v>19000</v>
      </c>
      <c r="G1567">
        <v>300</v>
      </c>
      <c r="H1567" t="b">
        <v>0</v>
      </c>
      <c r="I1567">
        <v>300</v>
      </c>
    </row>
    <row r="1568" spans="1:9" x14ac:dyDescent="0.25">
      <c r="A1568" t="s">
        <v>689</v>
      </c>
      <c r="B1568" t="s">
        <v>826</v>
      </c>
      <c r="C1568">
        <v>11900</v>
      </c>
      <c r="D1568">
        <v>5</v>
      </c>
      <c r="E1568">
        <v>6</v>
      </c>
      <c r="F1568">
        <v>11300</v>
      </c>
      <c r="G1568">
        <v>400</v>
      </c>
      <c r="H1568" t="b">
        <v>0</v>
      </c>
      <c r="I1568">
        <v>400</v>
      </c>
    </row>
    <row r="1569" spans="1:9" x14ac:dyDescent="0.25">
      <c r="A1569" t="s">
        <v>689</v>
      </c>
      <c r="B1569" t="s">
        <v>827</v>
      </c>
      <c r="C1569">
        <v>17000</v>
      </c>
      <c r="D1569">
        <v>4</v>
      </c>
      <c r="E1569">
        <v>4</v>
      </c>
      <c r="F1569">
        <v>16200</v>
      </c>
      <c r="G1569">
        <v>340</v>
      </c>
      <c r="H1569" t="b">
        <v>0</v>
      </c>
      <c r="I1569">
        <v>340</v>
      </c>
    </row>
    <row r="1570" spans="1:9" x14ac:dyDescent="0.25">
      <c r="A1570" t="s">
        <v>689</v>
      </c>
      <c r="B1570" t="s">
        <v>828</v>
      </c>
      <c r="C1570">
        <v>6000</v>
      </c>
      <c r="D1570">
        <v>15</v>
      </c>
      <c r="E1570">
        <v>1</v>
      </c>
      <c r="F1570">
        <v>5100</v>
      </c>
      <c r="G1570">
        <v>70</v>
      </c>
      <c r="H1570" t="b">
        <v>0</v>
      </c>
      <c r="I1570">
        <v>70</v>
      </c>
    </row>
    <row r="1571" spans="1:9" x14ac:dyDescent="0.25">
      <c r="A1571" t="s">
        <v>689</v>
      </c>
      <c r="B1571" t="s">
        <v>829</v>
      </c>
      <c r="C1571">
        <v>5500</v>
      </c>
      <c r="D1571">
        <v>0</v>
      </c>
      <c r="E1571">
        <v>3</v>
      </c>
      <c r="F1571">
        <v>5500</v>
      </c>
      <c r="G1571">
        <v>55</v>
      </c>
      <c r="H1571" t="b">
        <v>0</v>
      </c>
      <c r="I1571">
        <v>55</v>
      </c>
    </row>
    <row r="1572" spans="1:9" x14ac:dyDescent="0.25">
      <c r="A1572" t="s">
        <v>689</v>
      </c>
      <c r="B1572" t="s">
        <v>830</v>
      </c>
      <c r="C1572">
        <v>8500</v>
      </c>
      <c r="D1572">
        <v>10</v>
      </c>
      <c r="E1572">
        <v>6</v>
      </c>
      <c r="F1572">
        <v>7600</v>
      </c>
      <c r="G1572">
        <v>250</v>
      </c>
      <c r="H1572" t="b">
        <v>0</v>
      </c>
      <c r="I1572">
        <v>250</v>
      </c>
    </row>
    <row r="1573" spans="1:9" x14ac:dyDescent="0.25">
      <c r="A1573" t="s">
        <v>689</v>
      </c>
      <c r="B1573" t="s">
        <v>751</v>
      </c>
      <c r="C1573">
        <v>37000</v>
      </c>
      <c r="D1573">
        <v>12</v>
      </c>
      <c r="E1573">
        <v>3</v>
      </c>
      <c r="F1573">
        <v>32400</v>
      </c>
      <c r="G1573">
        <v>650</v>
      </c>
      <c r="H1573" t="b">
        <v>0</v>
      </c>
      <c r="I1573">
        <v>650</v>
      </c>
    </row>
    <row r="1574" spans="1:9" x14ac:dyDescent="0.25">
      <c r="A1574" t="s">
        <v>689</v>
      </c>
      <c r="B1574" t="s">
        <v>831</v>
      </c>
      <c r="C1574">
        <v>16000</v>
      </c>
      <c r="D1574">
        <v>30</v>
      </c>
      <c r="E1574">
        <v>4</v>
      </c>
      <c r="F1574">
        <v>11200</v>
      </c>
      <c r="G1574">
        <v>285</v>
      </c>
      <c r="H1574" t="b">
        <v>0</v>
      </c>
      <c r="I1574">
        <v>285</v>
      </c>
    </row>
    <row r="1575" spans="1:9" x14ac:dyDescent="0.25">
      <c r="A1575" t="s">
        <v>689</v>
      </c>
      <c r="B1575" t="s">
        <v>832</v>
      </c>
      <c r="C1575">
        <v>3000</v>
      </c>
      <c r="D1575">
        <v>0</v>
      </c>
      <c r="E1575">
        <v>5</v>
      </c>
      <c r="F1575">
        <v>3000</v>
      </c>
      <c r="G1575">
        <v>150</v>
      </c>
      <c r="H1575" t="b">
        <v>0</v>
      </c>
      <c r="I1575">
        <v>150</v>
      </c>
    </row>
    <row r="1576" spans="1:9" x14ac:dyDescent="0.25">
      <c r="A1576" t="s">
        <v>689</v>
      </c>
      <c r="B1576" t="s">
        <v>833</v>
      </c>
      <c r="C1576">
        <v>6000</v>
      </c>
      <c r="D1576">
        <v>10</v>
      </c>
      <c r="E1576">
        <v>2</v>
      </c>
      <c r="F1576">
        <v>5400</v>
      </c>
      <c r="G1576">
        <v>100</v>
      </c>
      <c r="H1576" t="b">
        <v>0</v>
      </c>
      <c r="I1576">
        <v>100</v>
      </c>
    </row>
    <row r="1577" spans="1:9" x14ac:dyDescent="0.25">
      <c r="A1577" t="s">
        <v>689</v>
      </c>
      <c r="B1577" t="s">
        <v>645</v>
      </c>
      <c r="C1577">
        <v>23500</v>
      </c>
      <c r="D1577">
        <v>20</v>
      </c>
      <c r="E1577">
        <v>5</v>
      </c>
      <c r="F1577">
        <v>18800</v>
      </c>
      <c r="G1577">
        <v>325</v>
      </c>
      <c r="H1577" t="b">
        <v>0</v>
      </c>
      <c r="I1577">
        <v>325</v>
      </c>
    </row>
    <row r="1578" spans="1:9" x14ac:dyDescent="0.25">
      <c r="A1578" t="s">
        <v>689</v>
      </c>
      <c r="B1578" t="s">
        <v>834</v>
      </c>
      <c r="C1578">
        <v>5500</v>
      </c>
      <c r="D1578">
        <v>9</v>
      </c>
      <c r="E1578">
        <v>4</v>
      </c>
      <c r="F1578">
        <v>5000</v>
      </c>
      <c r="G1578">
        <v>200</v>
      </c>
      <c r="H1578" t="b">
        <v>0</v>
      </c>
      <c r="I1578">
        <v>200</v>
      </c>
    </row>
    <row r="1579" spans="1:9" x14ac:dyDescent="0.25">
      <c r="A1579" t="s">
        <v>689</v>
      </c>
      <c r="B1579" t="s">
        <v>835</v>
      </c>
      <c r="C1579">
        <v>33000</v>
      </c>
      <c r="D1579">
        <v>10</v>
      </c>
      <c r="E1579">
        <v>6</v>
      </c>
      <c r="F1579">
        <v>29400</v>
      </c>
      <c r="G1579">
        <v>680</v>
      </c>
      <c r="H1579" t="b">
        <v>0</v>
      </c>
      <c r="I1579">
        <v>680</v>
      </c>
    </row>
    <row r="1580" spans="1:9" x14ac:dyDescent="0.25">
      <c r="A1580" t="s">
        <v>689</v>
      </c>
      <c r="B1580" t="s">
        <v>836</v>
      </c>
      <c r="C1580">
        <v>12000</v>
      </c>
      <c r="D1580">
        <v>5</v>
      </c>
      <c r="E1580">
        <v>1</v>
      </c>
      <c r="F1580">
        <v>11400</v>
      </c>
      <c r="G1580">
        <v>400</v>
      </c>
      <c r="H1580" t="b">
        <v>0</v>
      </c>
      <c r="I1580">
        <v>400</v>
      </c>
    </row>
    <row r="1581" spans="1:9" x14ac:dyDescent="0.25">
      <c r="A1581" t="s">
        <v>689</v>
      </c>
      <c r="B1581" t="s">
        <v>837</v>
      </c>
      <c r="C1581">
        <v>11000</v>
      </c>
      <c r="D1581">
        <v>30</v>
      </c>
      <c r="E1581">
        <v>2</v>
      </c>
      <c r="F1581">
        <v>7700</v>
      </c>
      <c r="G1581">
        <v>285</v>
      </c>
      <c r="H1581" t="b">
        <v>0</v>
      </c>
      <c r="I1581">
        <v>285</v>
      </c>
    </row>
    <row r="1582" spans="1:9" x14ac:dyDescent="0.25">
      <c r="A1582" t="s">
        <v>689</v>
      </c>
      <c r="B1582" t="s">
        <v>838</v>
      </c>
      <c r="C1582">
        <v>27500</v>
      </c>
      <c r="D1582">
        <v>14</v>
      </c>
      <c r="E1582">
        <v>5</v>
      </c>
      <c r="F1582">
        <v>23400</v>
      </c>
      <c r="G1582">
        <v>200</v>
      </c>
      <c r="H1582" t="b">
        <v>0</v>
      </c>
      <c r="I1582">
        <v>200</v>
      </c>
    </row>
    <row r="1583" spans="1:9" x14ac:dyDescent="0.25">
      <c r="A1583" t="s">
        <v>689</v>
      </c>
      <c r="B1583" t="s">
        <v>839</v>
      </c>
      <c r="C1583">
        <v>5500</v>
      </c>
      <c r="D1583">
        <v>0</v>
      </c>
      <c r="E1583">
        <v>6</v>
      </c>
      <c r="F1583">
        <v>5500</v>
      </c>
      <c r="G1583">
        <v>55</v>
      </c>
      <c r="H1583" t="b">
        <v>0</v>
      </c>
      <c r="I1583">
        <v>55</v>
      </c>
    </row>
    <row r="1584" spans="1:9" x14ac:dyDescent="0.25">
      <c r="A1584" t="s">
        <v>689</v>
      </c>
      <c r="B1584" t="s">
        <v>377</v>
      </c>
      <c r="C1584">
        <v>8000</v>
      </c>
      <c r="D1584">
        <v>0</v>
      </c>
      <c r="E1584">
        <v>1</v>
      </c>
      <c r="F1584">
        <v>8000</v>
      </c>
      <c r="G1584">
        <v>280</v>
      </c>
      <c r="H1584" t="b">
        <v>0</v>
      </c>
      <c r="I1584">
        <v>280</v>
      </c>
    </row>
    <row r="1585" spans="1:9" x14ac:dyDescent="0.25">
      <c r="A1585" t="s">
        <v>689</v>
      </c>
      <c r="B1585" t="s">
        <v>840</v>
      </c>
      <c r="C1585">
        <v>22500</v>
      </c>
      <c r="D1585">
        <v>15</v>
      </c>
      <c r="E1585">
        <v>5</v>
      </c>
      <c r="F1585">
        <v>19100</v>
      </c>
      <c r="G1585">
        <v>190</v>
      </c>
      <c r="H1585" t="b">
        <v>0</v>
      </c>
      <c r="I1585">
        <v>190</v>
      </c>
    </row>
    <row r="1586" spans="1:9" x14ac:dyDescent="0.25">
      <c r="A1586" t="s">
        <v>689</v>
      </c>
      <c r="B1586" t="s">
        <v>841</v>
      </c>
      <c r="C1586">
        <v>6500</v>
      </c>
      <c r="D1586">
        <v>6</v>
      </c>
      <c r="E1586">
        <v>6</v>
      </c>
      <c r="F1586">
        <v>6100</v>
      </c>
      <c r="G1586">
        <v>200</v>
      </c>
      <c r="H1586" t="b">
        <v>0</v>
      </c>
      <c r="I1586">
        <v>200</v>
      </c>
    </row>
    <row r="1587" spans="1:9" x14ac:dyDescent="0.25">
      <c r="A1587" t="s">
        <v>689</v>
      </c>
      <c r="B1587" t="s">
        <v>842</v>
      </c>
      <c r="C1587">
        <v>4200</v>
      </c>
      <c r="D1587">
        <v>0</v>
      </c>
      <c r="E1587">
        <v>2</v>
      </c>
      <c r="F1587">
        <v>4200</v>
      </c>
      <c r="G1587">
        <v>400</v>
      </c>
      <c r="H1587" t="b">
        <v>0</v>
      </c>
      <c r="I1587">
        <v>400</v>
      </c>
    </row>
    <row r="1588" spans="1:9" x14ac:dyDescent="0.25">
      <c r="A1588" t="s">
        <v>689</v>
      </c>
      <c r="B1588" t="s">
        <v>843</v>
      </c>
      <c r="C1588">
        <v>27500</v>
      </c>
      <c r="D1588">
        <v>14</v>
      </c>
      <c r="E1588">
        <v>4</v>
      </c>
      <c r="F1588">
        <v>23400</v>
      </c>
      <c r="G1588">
        <v>200</v>
      </c>
      <c r="H1588" t="b">
        <v>0</v>
      </c>
      <c r="I1588">
        <v>200</v>
      </c>
    </row>
    <row r="1589" spans="1:9" x14ac:dyDescent="0.25">
      <c r="A1589" t="s">
        <v>689</v>
      </c>
      <c r="B1589" t="s">
        <v>649</v>
      </c>
      <c r="C1589">
        <v>9900</v>
      </c>
      <c r="D1589">
        <v>5</v>
      </c>
      <c r="E1589">
        <v>6</v>
      </c>
      <c r="F1589">
        <v>9400</v>
      </c>
      <c r="G1589">
        <v>200</v>
      </c>
      <c r="H1589" t="b">
        <v>0</v>
      </c>
      <c r="I1589">
        <v>200</v>
      </c>
    </row>
    <row r="1590" spans="1:9" x14ac:dyDescent="0.25">
      <c r="A1590" t="s">
        <v>689</v>
      </c>
      <c r="B1590" t="s">
        <v>844</v>
      </c>
      <c r="C1590">
        <v>13500</v>
      </c>
      <c r="D1590">
        <v>9</v>
      </c>
      <c r="E1590">
        <v>2</v>
      </c>
      <c r="F1590">
        <v>12200</v>
      </c>
      <c r="G1590">
        <v>300</v>
      </c>
      <c r="H1590" t="b">
        <v>0</v>
      </c>
      <c r="I1590">
        <v>300</v>
      </c>
    </row>
    <row r="1591" spans="1:9" x14ac:dyDescent="0.25">
      <c r="A1591" t="s">
        <v>689</v>
      </c>
      <c r="B1591" t="s">
        <v>845</v>
      </c>
      <c r="C1591">
        <v>34000</v>
      </c>
      <c r="D1591">
        <v>0</v>
      </c>
      <c r="E1591">
        <v>2</v>
      </c>
      <c r="F1591">
        <v>34000</v>
      </c>
      <c r="G1591">
        <v>400</v>
      </c>
      <c r="H1591" t="b">
        <v>0</v>
      </c>
      <c r="I1591">
        <v>400</v>
      </c>
    </row>
    <row r="1592" spans="1:9" x14ac:dyDescent="0.25">
      <c r="A1592" t="s">
        <v>689</v>
      </c>
      <c r="B1592" t="s">
        <v>846</v>
      </c>
      <c r="C1592">
        <v>19000</v>
      </c>
      <c r="D1592">
        <v>10</v>
      </c>
      <c r="E1592">
        <v>6</v>
      </c>
      <c r="F1592">
        <v>17100</v>
      </c>
      <c r="G1592">
        <v>375</v>
      </c>
      <c r="H1592" t="b">
        <v>0</v>
      </c>
      <c r="I1592">
        <v>375</v>
      </c>
    </row>
    <row r="1593" spans="1:9" x14ac:dyDescent="0.25">
      <c r="A1593" t="s">
        <v>689</v>
      </c>
      <c r="B1593" t="s">
        <v>847</v>
      </c>
      <c r="C1593">
        <v>10400</v>
      </c>
      <c r="D1593">
        <v>20</v>
      </c>
      <c r="E1593">
        <v>3</v>
      </c>
      <c r="F1593">
        <v>8300</v>
      </c>
      <c r="G1593">
        <v>500</v>
      </c>
      <c r="H1593" t="b">
        <v>0</v>
      </c>
      <c r="I1593">
        <v>500</v>
      </c>
    </row>
    <row r="1594" spans="1:9" x14ac:dyDescent="0.25">
      <c r="A1594" t="s">
        <v>689</v>
      </c>
      <c r="B1594" t="s">
        <v>382</v>
      </c>
      <c r="C1594">
        <v>25000</v>
      </c>
      <c r="D1594">
        <v>40</v>
      </c>
      <c r="E1594">
        <v>6</v>
      </c>
      <c r="F1594">
        <v>14900</v>
      </c>
      <c r="G1594">
        <v>500</v>
      </c>
      <c r="H1594" t="b">
        <v>0</v>
      </c>
      <c r="I1594">
        <v>500</v>
      </c>
    </row>
    <row r="1595" spans="1:9" x14ac:dyDescent="0.25">
      <c r="A1595" t="s">
        <v>689</v>
      </c>
      <c r="B1595" t="s">
        <v>647</v>
      </c>
      <c r="C1595">
        <v>16900</v>
      </c>
      <c r="D1595">
        <v>7</v>
      </c>
      <c r="E1595">
        <v>1</v>
      </c>
      <c r="F1595">
        <v>15600</v>
      </c>
      <c r="G1595">
        <v>400</v>
      </c>
      <c r="H1595" t="b">
        <v>0</v>
      </c>
      <c r="I1595">
        <v>400</v>
      </c>
    </row>
    <row r="1596" spans="1:9" x14ac:dyDescent="0.25">
      <c r="A1596" t="s">
        <v>689</v>
      </c>
      <c r="B1596" t="s">
        <v>848</v>
      </c>
      <c r="C1596">
        <v>6000</v>
      </c>
      <c r="D1596">
        <v>0</v>
      </c>
      <c r="E1596">
        <v>4</v>
      </c>
      <c r="F1596">
        <v>6000</v>
      </c>
      <c r="G1596">
        <v>50</v>
      </c>
      <c r="H1596" t="b">
        <v>0</v>
      </c>
      <c r="I1596">
        <v>50</v>
      </c>
    </row>
    <row r="1597" spans="1:9" x14ac:dyDescent="0.25">
      <c r="A1597" t="s">
        <v>689</v>
      </c>
      <c r="B1597" t="s">
        <v>849</v>
      </c>
      <c r="C1597">
        <v>32500</v>
      </c>
      <c r="D1597">
        <v>0</v>
      </c>
      <c r="E1597">
        <v>6</v>
      </c>
      <c r="F1597">
        <v>32500</v>
      </c>
      <c r="G1597">
        <v>500</v>
      </c>
      <c r="H1597" t="b">
        <v>0</v>
      </c>
      <c r="I1597">
        <v>500</v>
      </c>
    </row>
    <row r="1598" spans="1:9" x14ac:dyDescent="0.25">
      <c r="A1598" t="s">
        <v>689</v>
      </c>
      <c r="B1598" t="s">
        <v>850</v>
      </c>
      <c r="C1598">
        <v>9900</v>
      </c>
      <c r="D1598">
        <v>0</v>
      </c>
      <c r="E1598">
        <v>3</v>
      </c>
      <c r="F1598">
        <v>9900</v>
      </c>
      <c r="G1598">
        <v>400</v>
      </c>
      <c r="H1598" t="b">
        <v>0</v>
      </c>
      <c r="I1598">
        <v>400</v>
      </c>
    </row>
    <row r="1599" spans="1:9" x14ac:dyDescent="0.25">
      <c r="A1599" t="s">
        <v>689</v>
      </c>
      <c r="B1599" t="s">
        <v>851</v>
      </c>
      <c r="C1599">
        <v>22500</v>
      </c>
      <c r="D1599">
        <v>15</v>
      </c>
      <c r="E1599">
        <v>6</v>
      </c>
      <c r="F1599">
        <v>19100</v>
      </c>
      <c r="G1599">
        <v>200</v>
      </c>
      <c r="H1599" t="b">
        <v>0</v>
      </c>
      <c r="I1599">
        <v>200</v>
      </c>
    </row>
    <row r="1600" spans="1:9" x14ac:dyDescent="0.25">
      <c r="A1600" t="s">
        <v>689</v>
      </c>
      <c r="B1600" t="s">
        <v>852</v>
      </c>
      <c r="C1600">
        <v>29500</v>
      </c>
      <c r="D1600">
        <v>0</v>
      </c>
      <c r="E1600">
        <v>3</v>
      </c>
      <c r="F1600">
        <v>29500</v>
      </c>
      <c r="G1600">
        <v>350</v>
      </c>
      <c r="H1600" t="b">
        <v>0</v>
      </c>
      <c r="I1600">
        <v>350</v>
      </c>
    </row>
    <row r="1601" spans="1:9" x14ac:dyDescent="0.25">
      <c r="A1601" t="s">
        <v>689</v>
      </c>
      <c r="B1601" t="s">
        <v>853</v>
      </c>
      <c r="C1601">
        <v>2500</v>
      </c>
      <c r="D1601">
        <v>0</v>
      </c>
      <c r="E1601">
        <v>6</v>
      </c>
      <c r="F1601">
        <v>2500</v>
      </c>
      <c r="G1601">
        <v>65</v>
      </c>
      <c r="H1601" t="b">
        <v>0</v>
      </c>
      <c r="I1601">
        <v>65</v>
      </c>
    </row>
    <row r="1602" spans="1:9" x14ac:dyDescent="0.25">
      <c r="A1602" t="s">
        <v>689</v>
      </c>
      <c r="B1602" t="s">
        <v>854</v>
      </c>
      <c r="C1602">
        <v>9100</v>
      </c>
      <c r="D1602">
        <v>0</v>
      </c>
      <c r="E1602">
        <v>5</v>
      </c>
      <c r="F1602">
        <v>9100</v>
      </c>
      <c r="G1602">
        <v>360</v>
      </c>
      <c r="H1602" t="b">
        <v>0</v>
      </c>
      <c r="I1602">
        <v>360</v>
      </c>
    </row>
    <row r="1603" spans="1:9" x14ac:dyDescent="0.25">
      <c r="A1603" t="s">
        <v>689</v>
      </c>
      <c r="B1603" t="s">
        <v>855</v>
      </c>
      <c r="C1603">
        <v>22000</v>
      </c>
      <c r="D1603">
        <v>6</v>
      </c>
      <c r="E1603">
        <v>5</v>
      </c>
      <c r="F1603">
        <v>20500</v>
      </c>
      <c r="G1603">
        <v>425</v>
      </c>
      <c r="H1603" t="b">
        <v>0</v>
      </c>
      <c r="I1603">
        <v>425</v>
      </c>
    </row>
    <row r="1604" spans="1:9" x14ac:dyDescent="0.25">
      <c r="A1604" t="s">
        <v>689</v>
      </c>
      <c r="B1604" t="s">
        <v>856</v>
      </c>
      <c r="C1604">
        <v>15000</v>
      </c>
      <c r="D1604">
        <v>0</v>
      </c>
      <c r="E1604">
        <v>3</v>
      </c>
      <c r="F1604">
        <v>15000</v>
      </c>
      <c r="G1604">
        <v>250</v>
      </c>
      <c r="H1604" t="b">
        <v>0</v>
      </c>
      <c r="I1604">
        <v>250</v>
      </c>
    </row>
    <row r="1605" spans="1:9" x14ac:dyDescent="0.25">
      <c r="A1605" t="s">
        <v>689</v>
      </c>
      <c r="B1605" t="s">
        <v>848</v>
      </c>
      <c r="C1605">
        <v>15000</v>
      </c>
      <c r="D1605">
        <v>14</v>
      </c>
      <c r="E1605">
        <v>3</v>
      </c>
      <c r="F1605">
        <v>12800</v>
      </c>
      <c r="G1605">
        <v>114</v>
      </c>
      <c r="H1605" t="b">
        <v>0</v>
      </c>
      <c r="I1605">
        <v>114</v>
      </c>
    </row>
    <row r="1606" spans="1:9" x14ac:dyDescent="0.25">
      <c r="A1606" t="s">
        <v>689</v>
      </c>
      <c r="B1606" t="s">
        <v>857</v>
      </c>
      <c r="C1606">
        <v>33000</v>
      </c>
      <c r="D1606">
        <v>10</v>
      </c>
      <c r="E1606">
        <v>6</v>
      </c>
      <c r="F1606">
        <v>29700</v>
      </c>
      <c r="G1606">
        <v>400</v>
      </c>
      <c r="H1606" t="b">
        <v>0</v>
      </c>
      <c r="I1606">
        <v>400</v>
      </c>
    </row>
    <row r="1607" spans="1:9" x14ac:dyDescent="0.25">
      <c r="A1607" t="s">
        <v>689</v>
      </c>
      <c r="B1607" t="s">
        <v>411</v>
      </c>
      <c r="C1607">
        <v>27600</v>
      </c>
      <c r="D1607">
        <v>10</v>
      </c>
      <c r="E1607">
        <v>6</v>
      </c>
      <c r="F1607">
        <v>24800</v>
      </c>
      <c r="G1607">
        <v>1500</v>
      </c>
      <c r="H1607" t="b">
        <v>0</v>
      </c>
      <c r="I1607">
        <v>1</v>
      </c>
    </row>
    <row r="1608" spans="1:9" x14ac:dyDescent="0.25">
      <c r="A1608" t="s">
        <v>689</v>
      </c>
      <c r="B1608" t="s">
        <v>858</v>
      </c>
      <c r="C1608">
        <v>29500</v>
      </c>
      <c r="D1608">
        <v>0</v>
      </c>
      <c r="E1608">
        <v>6</v>
      </c>
      <c r="F1608">
        <v>29500</v>
      </c>
      <c r="G1608">
        <v>24</v>
      </c>
      <c r="H1608" t="b">
        <v>0</v>
      </c>
      <c r="I1608">
        <v>24</v>
      </c>
    </row>
    <row r="1609" spans="1:9" x14ac:dyDescent="0.25">
      <c r="A1609" t="s">
        <v>689</v>
      </c>
      <c r="B1609" t="s">
        <v>859</v>
      </c>
      <c r="C1609">
        <v>14900</v>
      </c>
      <c r="D1609">
        <v>8</v>
      </c>
      <c r="E1609">
        <v>5</v>
      </c>
      <c r="F1609">
        <v>13700</v>
      </c>
      <c r="G1609">
        <v>320</v>
      </c>
      <c r="H1609" t="b">
        <v>0</v>
      </c>
      <c r="I1609">
        <v>320</v>
      </c>
    </row>
    <row r="1610" spans="1:9" x14ac:dyDescent="0.25">
      <c r="A1610" t="s">
        <v>689</v>
      </c>
      <c r="B1610" t="s">
        <v>832</v>
      </c>
      <c r="C1610">
        <v>11500</v>
      </c>
      <c r="D1610">
        <v>0</v>
      </c>
      <c r="E1610">
        <v>6</v>
      </c>
      <c r="F1610">
        <v>11500</v>
      </c>
      <c r="G1610">
        <v>600</v>
      </c>
      <c r="H1610" t="b">
        <v>0</v>
      </c>
      <c r="I1610">
        <v>600</v>
      </c>
    </row>
    <row r="1611" spans="1:9" x14ac:dyDescent="0.25">
      <c r="A1611" t="s">
        <v>689</v>
      </c>
      <c r="B1611" t="s">
        <v>860</v>
      </c>
      <c r="C1611">
        <v>28000</v>
      </c>
      <c r="D1611">
        <v>50</v>
      </c>
      <c r="E1611">
        <v>5</v>
      </c>
      <c r="F1611">
        <v>14000</v>
      </c>
      <c r="G1611">
        <v>175</v>
      </c>
      <c r="H1611" t="b">
        <v>0</v>
      </c>
      <c r="I1611">
        <v>175</v>
      </c>
    </row>
    <row r="1612" spans="1:9" x14ac:dyDescent="0.25">
      <c r="A1612" t="s">
        <v>689</v>
      </c>
      <c r="B1612" t="s">
        <v>861</v>
      </c>
      <c r="C1612">
        <v>17900</v>
      </c>
      <c r="D1612">
        <v>0</v>
      </c>
      <c r="E1612">
        <v>6</v>
      </c>
      <c r="F1612">
        <v>17900</v>
      </c>
      <c r="G1612">
        <v>450</v>
      </c>
      <c r="H1612" t="b">
        <v>0</v>
      </c>
      <c r="I1612">
        <v>450</v>
      </c>
    </row>
    <row r="1613" spans="1:9" x14ac:dyDescent="0.25">
      <c r="A1613" t="s">
        <v>689</v>
      </c>
      <c r="B1613" t="s">
        <v>862</v>
      </c>
      <c r="C1613">
        <v>14000</v>
      </c>
      <c r="D1613">
        <v>10</v>
      </c>
      <c r="E1613">
        <v>3</v>
      </c>
      <c r="F1613">
        <v>12600</v>
      </c>
      <c r="G1613">
        <v>500</v>
      </c>
      <c r="H1613" t="b">
        <v>0</v>
      </c>
      <c r="I1613">
        <v>500</v>
      </c>
    </row>
    <row r="1614" spans="1:9" x14ac:dyDescent="0.25">
      <c r="A1614" t="s">
        <v>689</v>
      </c>
      <c r="B1614" t="s">
        <v>863</v>
      </c>
      <c r="C1614">
        <v>32000</v>
      </c>
      <c r="D1614">
        <v>0</v>
      </c>
      <c r="E1614">
        <v>6</v>
      </c>
      <c r="F1614">
        <v>32000</v>
      </c>
      <c r="G1614">
        <v>500</v>
      </c>
      <c r="H1614" t="b">
        <v>0</v>
      </c>
      <c r="I1614">
        <v>500</v>
      </c>
    </row>
    <row r="1615" spans="1:9" x14ac:dyDescent="0.25">
      <c r="A1615" t="s">
        <v>689</v>
      </c>
      <c r="B1615" t="s">
        <v>400</v>
      </c>
      <c r="C1615">
        <v>25000</v>
      </c>
      <c r="D1615">
        <v>0</v>
      </c>
      <c r="E1615">
        <v>5</v>
      </c>
      <c r="F1615">
        <v>25000</v>
      </c>
      <c r="G1615">
        <v>500</v>
      </c>
      <c r="H1615" t="b">
        <v>0</v>
      </c>
      <c r="I1615">
        <v>500</v>
      </c>
    </row>
    <row r="1616" spans="1:9" x14ac:dyDescent="0.25">
      <c r="A1616" t="s">
        <v>689</v>
      </c>
      <c r="B1616" t="s">
        <v>785</v>
      </c>
      <c r="C1616">
        <v>29900</v>
      </c>
      <c r="D1616">
        <v>10</v>
      </c>
      <c r="E1616">
        <v>4</v>
      </c>
      <c r="F1616">
        <v>26900</v>
      </c>
      <c r="G1616">
        <v>700</v>
      </c>
      <c r="H1616" t="b">
        <v>0</v>
      </c>
      <c r="I1616">
        <v>700</v>
      </c>
    </row>
    <row r="1617" spans="1:9" x14ac:dyDescent="0.25">
      <c r="A1617" t="s">
        <v>689</v>
      </c>
      <c r="B1617" t="s">
        <v>864</v>
      </c>
      <c r="C1617">
        <v>62000</v>
      </c>
      <c r="D1617">
        <v>0</v>
      </c>
      <c r="E1617">
        <v>1</v>
      </c>
      <c r="F1617">
        <v>62000</v>
      </c>
      <c r="G1617">
        <v>400</v>
      </c>
      <c r="H1617" t="b">
        <v>0</v>
      </c>
      <c r="I1617">
        <v>400</v>
      </c>
    </row>
    <row r="1618" spans="1:9" x14ac:dyDescent="0.25">
      <c r="A1618" t="s">
        <v>689</v>
      </c>
      <c r="B1618" t="s">
        <v>865</v>
      </c>
      <c r="C1618">
        <v>9900</v>
      </c>
      <c r="D1618">
        <v>20</v>
      </c>
      <c r="E1618">
        <v>6</v>
      </c>
      <c r="F1618">
        <v>7900</v>
      </c>
      <c r="G1618">
        <v>500</v>
      </c>
      <c r="H1618" t="b">
        <v>0</v>
      </c>
      <c r="I1618">
        <v>500</v>
      </c>
    </row>
    <row r="1619" spans="1:9" x14ac:dyDescent="0.25">
      <c r="A1619" t="s">
        <v>689</v>
      </c>
      <c r="B1619" t="s">
        <v>866</v>
      </c>
      <c r="C1619">
        <v>8500</v>
      </c>
      <c r="D1619">
        <v>4</v>
      </c>
      <c r="E1619">
        <v>1</v>
      </c>
      <c r="F1619">
        <v>8100</v>
      </c>
      <c r="G1619">
        <v>680</v>
      </c>
      <c r="H1619" t="b">
        <v>0</v>
      </c>
      <c r="I1619">
        <v>680</v>
      </c>
    </row>
    <row r="1620" spans="1:9" x14ac:dyDescent="0.25">
      <c r="A1620" t="s">
        <v>689</v>
      </c>
      <c r="B1620" t="s">
        <v>867</v>
      </c>
      <c r="C1620">
        <v>5500</v>
      </c>
      <c r="D1620">
        <v>0</v>
      </c>
      <c r="E1620">
        <v>1</v>
      </c>
      <c r="F1620">
        <v>5500</v>
      </c>
      <c r="G1620">
        <v>400</v>
      </c>
      <c r="H1620" t="b">
        <v>0</v>
      </c>
      <c r="I1620">
        <v>400</v>
      </c>
    </row>
    <row r="1621" spans="1:9" x14ac:dyDescent="0.25">
      <c r="A1621" t="s">
        <v>689</v>
      </c>
      <c r="B1621" t="s">
        <v>868</v>
      </c>
      <c r="C1621">
        <v>12000</v>
      </c>
      <c r="D1621">
        <v>10</v>
      </c>
      <c r="E1621">
        <v>4</v>
      </c>
      <c r="F1621">
        <v>10800</v>
      </c>
      <c r="G1621">
        <v>400</v>
      </c>
      <c r="H1621" t="b">
        <v>0</v>
      </c>
      <c r="I1621">
        <v>400</v>
      </c>
    </row>
    <row r="1622" spans="1:9" x14ac:dyDescent="0.25">
      <c r="A1622" t="s">
        <v>689</v>
      </c>
      <c r="B1622" t="s">
        <v>869</v>
      </c>
      <c r="C1622">
        <v>11400</v>
      </c>
      <c r="D1622">
        <v>0</v>
      </c>
      <c r="E1622">
        <v>6</v>
      </c>
      <c r="F1622">
        <v>11400</v>
      </c>
      <c r="G1622">
        <v>480</v>
      </c>
      <c r="H1622" t="b">
        <v>0</v>
      </c>
      <c r="I1622">
        <v>480</v>
      </c>
    </row>
    <row r="1623" spans="1:9" x14ac:dyDescent="0.25">
      <c r="A1623" t="s">
        <v>689</v>
      </c>
      <c r="B1623" t="s">
        <v>870</v>
      </c>
      <c r="C1623">
        <v>29000</v>
      </c>
      <c r="D1623">
        <v>7</v>
      </c>
      <c r="E1623">
        <v>5</v>
      </c>
      <c r="F1623">
        <v>26700</v>
      </c>
      <c r="G1623">
        <v>630</v>
      </c>
      <c r="H1623" t="b">
        <v>0</v>
      </c>
      <c r="I1623">
        <v>630</v>
      </c>
    </row>
    <row r="1624" spans="1:9" x14ac:dyDescent="0.25">
      <c r="A1624" t="s">
        <v>689</v>
      </c>
      <c r="B1624" t="s">
        <v>871</v>
      </c>
      <c r="C1624">
        <v>13000</v>
      </c>
      <c r="D1624">
        <v>4</v>
      </c>
      <c r="E1624">
        <v>4</v>
      </c>
      <c r="F1624">
        <v>12400</v>
      </c>
      <c r="G1624">
        <v>230</v>
      </c>
      <c r="H1624" t="b">
        <v>0</v>
      </c>
      <c r="I1624">
        <v>230</v>
      </c>
    </row>
    <row r="1625" spans="1:9" x14ac:dyDescent="0.25">
      <c r="A1625" t="s">
        <v>689</v>
      </c>
      <c r="B1625" t="s">
        <v>872</v>
      </c>
      <c r="C1625">
        <v>18500</v>
      </c>
      <c r="D1625">
        <v>10</v>
      </c>
      <c r="E1625">
        <v>5</v>
      </c>
      <c r="F1625">
        <v>16500</v>
      </c>
      <c r="G1625">
        <v>250</v>
      </c>
      <c r="H1625" t="b">
        <v>0</v>
      </c>
      <c r="I1625">
        <v>250</v>
      </c>
    </row>
    <row r="1626" spans="1:9" x14ac:dyDescent="0.25">
      <c r="A1626" t="s">
        <v>689</v>
      </c>
      <c r="B1626" t="s">
        <v>873</v>
      </c>
      <c r="C1626">
        <v>59500</v>
      </c>
      <c r="D1626">
        <v>9</v>
      </c>
      <c r="E1626">
        <v>2</v>
      </c>
      <c r="F1626">
        <v>53600</v>
      </c>
      <c r="G1626">
        <v>500</v>
      </c>
      <c r="H1626" t="b">
        <v>0</v>
      </c>
      <c r="I1626">
        <v>500</v>
      </c>
    </row>
    <row r="1627" spans="1:9" x14ac:dyDescent="0.25">
      <c r="A1627" t="s">
        <v>689</v>
      </c>
      <c r="B1627" t="s">
        <v>437</v>
      </c>
      <c r="C1627">
        <v>19500</v>
      </c>
      <c r="D1627">
        <v>9</v>
      </c>
      <c r="E1627">
        <v>5</v>
      </c>
      <c r="F1627">
        <v>17600</v>
      </c>
      <c r="G1627">
        <v>500</v>
      </c>
      <c r="H1627" t="b">
        <v>0</v>
      </c>
      <c r="I1627">
        <v>500</v>
      </c>
    </row>
    <row r="1628" spans="1:9" x14ac:dyDescent="0.25">
      <c r="A1628" t="s">
        <v>689</v>
      </c>
      <c r="B1628" t="s">
        <v>874</v>
      </c>
      <c r="C1628">
        <v>20000</v>
      </c>
      <c r="D1628">
        <v>0</v>
      </c>
      <c r="E1628">
        <v>5</v>
      </c>
      <c r="F1628">
        <v>20000</v>
      </c>
      <c r="G1628">
        <v>130</v>
      </c>
      <c r="H1628" t="b">
        <v>0</v>
      </c>
      <c r="I1628">
        <v>130</v>
      </c>
    </row>
    <row r="1629" spans="1:9" x14ac:dyDescent="0.25">
      <c r="A1629" t="s">
        <v>689</v>
      </c>
      <c r="B1629" t="s">
        <v>875</v>
      </c>
      <c r="C1629">
        <v>49900</v>
      </c>
      <c r="D1629">
        <v>0</v>
      </c>
      <c r="E1629">
        <v>5</v>
      </c>
      <c r="F1629">
        <v>49900</v>
      </c>
      <c r="G1629">
        <v>750</v>
      </c>
      <c r="H1629" t="b">
        <v>0</v>
      </c>
      <c r="I1629">
        <v>750</v>
      </c>
    </row>
    <row r="1630" spans="1:9" x14ac:dyDescent="0.25">
      <c r="A1630" t="s">
        <v>689</v>
      </c>
      <c r="B1630" t="s">
        <v>876</v>
      </c>
      <c r="C1630">
        <v>11000</v>
      </c>
      <c r="D1630">
        <v>30</v>
      </c>
      <c r="E1630">
        <v>6</v>
      </c>
      <c r="F1630">
        <v>7700</v>
      </c>
      <c r="G1630">
        <v>285</v>
      </c>
      <c r="H1630" t="b">
        <v>0</v>
      </c>
      <c r="I1630">
        <v>285</v>
      </c>
    </row>
    <row r="1631" spans="1:9" x14ac:dyDescent="0.25">
      <c r="A1631" t="s">
        <v>689</v>
      </c>
      <c r="B1631" t="s">
        <v>877</v>
      </c>
      <c r="C1631">
        <v>16900</v>
      </c>
      <c r="D1631">
        <v>5</v>
      </c>
      <c r="E1631">
        <v>6</v>
      </c>
      <c r="F1631">
        <v>16000</v>
      </c>
      <c r="G1631">
        <v>250</v>
      </c>
      <c r="H1631" t="b">
        <v>0</v>
      </c>
      <c r="I1631">
        <v>250</v>
      </c>
    </row>
    <row r="1632" spans="1:9" x14ac:dyDescent="0.25">
      <c r="A1632" t="s">
        <v>689</v>
      </c>
      <c r="B1632" t="s">
        <v>878</v>
      </c>
      <c r="C1632">
        <v>32500</v>
      </c>
      <c r="D1632">
        <v>15</v>
      </c>
      <c r="E1632">
        <v>6</v>
      </c>
      <c r="F1632">
        <v>27600</v>
      </c>
      <c r="G1632">
        <v>200</v>
      </c>
      <c r="H1632" t="b">
        <v>0</v>
      </c>
      <c r="I1632">
        <v>200</v>
      </c>
    </row>
    <row r="1633" spans="1:9" x14ac:dyDescent="0.25">
      <c r="A1633" t="s">
        <v>689</v>
      </c>
      <c r="B1633" t="s">
        <v>879</v>
      </c>
      <c r="C1633">
        <v>41000</v>
      </c>
      <c r="D1633">
        <v>0</v>
      </c>
      <c r="E1633">
        <v>1</v>
      </c>
      <c r="F1633">
        <v>41000</v>
      </c>
      <c r="G1633">
        <v>1200</v>
      </c>
      <c r="H1633" t="b">
        <v>0</v>
      </c>
      <c r="I1633">
        <v>1</v>
      </c>
    </row>
    <row r="1634" spans="1:9" x14ac:dyDescent="0.25">
      <c r="A1634" t="s">
        <v>689</v>
      </c>
      <c r="B1634" t="s">
        <v>880</v>
      </c>
      <c r="C1634">
        <v>20000</v>
      </c>
      <c r="D1634">
        <v>30</v>
      </c>
      <c r="E1634">
        <v>4</v>
      </c>
      <c r="F1634">
        <v>14000</v>
      </c>
      <c r="G1634">
        <v>285</v>
      </c>
      <c r="H1634" t="b">
        <v>0</v>
      </c>
      <c r="I1634">
        <v>285</v>
      </c>
    </row>
    <row r="1635" spans="1:9" x14ac:dyDescent="0.25">
      <c r="A1635" t="s">
        <v>689</v>
      </c>
      <c r="B1635" t="s">
        <v>881</v>
      </c>
      <c r="C1635">
        <v>29900</v>
      </c>
      <c r="D1635">
        <v>10</v>
      </c>
      <c r="E1635">
        <v>6</v>
      </c>
      <c r="F1635">
        <v>26900</v>
      </c>
      <c r="G1635">
        <v>400</v>
      </c>
      <c r="H1635" t="b">
        <v>0</v>
      </c>
      <c r="I1635">
        <v>400</v>
      </c>
    </row>
    <row r="1636" spans="1:9" x14ac:dyDescent="0.25">
      <c r="A1636" t="s">
        <v>689</v>
      </c>
      <c r="B1636" t="s">
        <v>882</v>
      </c>
      <c r="C1636">
        <v>4000</v>
      </c>
      <c r="D1636">
        <v>0</v>
      </c>
      <c r="E1636">
        <v>6</v>
      </c>
      <c r="F1636">
        <v>4000</v>
      </c>
      <c r="G1636">
        <v>46</v>
      </c>
      <c r="H1636" t="b">
        <v>0</v>
      </c>
      <c r="I1636">
        <v>46</v>
      </c>
    </row>
    <row r="1637" spans="1:9" x14ac:dyDescent="0.25">
      <c r="A1637" t="s">
        <v>689</v>
      </c>
      <c r="B1637" t="s">
        <v>883</v>
      </c>
      <c r="C1637">
        <v>42500</v>
      </c>
      <c r="D1637">
        <v>9</v>
      </c>
      <c r="E1637">
        <v>3</v>
      </c>
      <c r="F1637">
        <v>38300</v>
      </c>
      <c r="G1637">
        <v>750</v>
      </c>
      <c r="H1637" t="b">
        <v>0</v>
      </c>
      <c r="I1637">
        <v>750</v>
      </c>
    </row>
    <row r="1638" spans="1:9" x14ac:dyDescent="0.25">
      <c r="A1638" t="s">
        <v>689</v>
      </c>
      <c r="B1638" t="s">
        <v>439</v>
      </c>
      <c r="C1638">
        <v>11000</v>
      </c>
      <c r="D1638">
        <v>30</v>
      </c>
      <c r="E1638">
        <v>6</v>
      </c>
      <c r="F1638">
        <v>7700</v>
      </c>
      <c r="G1638">
        <v>285</v>
      </c>
      <c r="H1638" t="b">
        <v>0</v>
      </c>
      <c r="I1638">
        <v>285</v>
      </c>
    </row>
    <row r="1639" spans="1:9" x14ac:dyDescent="0.25">
      <c r="A1639" t="s">
        <v>689</v>
      </c>
      <c r="B1639" t="s">
        <v>651</v>
      </c>
      <c r="C1639">
        <v>21500</v>
      </c>
      <c r="D1639">
        <v>20</v>
      </c>
      <c r="E1639">
        <v>6</v>
      </c>
      <c r="F1639">
        <v>17200</v>
      </c>
      <c r="G1639">
        <v>325</v>
      </c>
      <c r="H1639" t="b">
        <v>0</v>
      </c>
      <c r="I1639">
        <v>325</v>
      </c>
    </row>
    <row r="1640" spans="1:9" x14ac:dyDescent="0.25">
      <c r="A1640" t="s">
        <v>689</v>
      </c>
      <c r="B1640" t="s">
        <v>884</v>
      </c>
      <c r="C1640">
        <v>23000</v>
      </c>
      <c r="D1640">
        <v>0</v>
      </c>
      <c r="E1640">
        <v>6</v>
      </c>
      <c r="F1640">
        <v>23000</v>
      </c>
      <c r="G1640">
        <v>241</v>
      </c>
      <c r="H1640" t="b">
        <v>0</v>
      </c>
      <c r="I1640">
        <v>241</v>
      </c>
    </row>
    <row r="1641" spans="1:9" x14ac:dyDescent="0.25">
      <c r="A1641" t="s">
        <v>689</v>
      </c>
      <c r="B1641" t="s">
        <v>866</v>
      </c>
      <c r="C1641">
        <v>10500</v>
      </c>
      <c r="D1641">
        <v>0</v>
      </c>
      <c r="E1641">
        <v>6</v>
      </c>
      <c r="F1641">
        <v>10500</v>
      </c>
      <c r="G1641">
        <v>425</v>
      </c>
      <c r="H1641" t="b">
        <v>0</v>
      </c>
      <c r="I1641">
        <v>425</v>
      </c>
    </row>
    <row r="1642" spans="1:9" x14ac:dyDescent="0.25">
      <c r="A1642" t="s">
        <v>689</v>
      </c>
      <c r="B1642" t="s">
        <v>885</v>
      </c>
      <c r="C1642">
        <v>59500</v>
      </c>
      <c r="D1642">
        <v>0</v>
      </c>
      <c r="E1642">
        <v>1</v>
      </c>
      <c r="F1642">
        <v>59500</v>
      </c>
      <c r="G1642">
        <v>1000</v>
      </c>
      <c r="H1642" t="b">
        <v>0</v>
      </c>
      <c r="I1642">
        <v>1</v>
      </c>
    </row>
    <row r="1643" spans="1:9" x14ac:dyDescent="0.25">
      <c r="A1643" t="s">
        <v>689</v>
      </c>
      <c r="B1643" t="s">
        <v>886</v>
      </c>
      <c r="C1643">
        <v>1500</v>
      </c>
      <c r="D1643">
        <v>0</v>
      </c>
      <c r="E1643">
        <v>3</v>
      </c>
      <c r="F1643">
        <v>1500</v>
      </c>
      <c r="G1643">
        <v>20</v>
      </c>
      <c r="H1643" t="b">
        <v>0</v>
      </c>
      <c r="I1643">
        <v>20</v>
      </c>
    </row>
    <row r="1644" spans="1:9" x14ac:dyDescent="0.25">
      <c r="A1644" t="s">
        <v>689</v>
      </c>
      <c r="B1644" t="s">
        <v>887</v>
      </c>
      <c r="C1644">
        <v>14000</v>
      </c>
      <c r="D1644">
        <v>5</v>
      </c>
      <c r="E1644">
        <v>1</v>
      </c>
      <c r="F1644">
        <v>13300</v>
      </c>
      <c r="G1644">
        <v>290</v>
      </c>
      <c r="H1644" t="b">
        <v>0</v>
      </c>
      <c r="I1644">
        <v>290</v>
      </c>
    </row>
    <row r="1645" spans="1:9" x14ac:dyDescent="0.25">
      <c r="A1645" t="s">
        <v>689</v>
      </c>
      <c r="B1645" t="s">
        <v>888</v>
      </c>
      <c r="C1645">
        <v>28000</v>
      </c>
      <c r="D1645">
        <v>50</v>
      </c>
      <c r="E1645">
        <v>5</v>
      </c>
      <c r="F1645">
        <v>14000</v>
      </c>
      <c r="G1645">
        <v>175</v>
      </c>
      <c r="H1645" t="b">
        <v>0</v>
      </c>
      <c r="I1645">
        <v>175</v>
      </c>
    </row>
    <row r="1646" spans="1:9" x14ac:dyDescent="0.25">
      <c r="A1646" t="s">
        <v>689</v>
      </c>
      <c r="B1646" t="s">
        <v>889</v>
      </c>
      <c r="C1646">
        <v>17500</v>
      </c>
      <c r="D1646">
        <v>4</v>
      </c>
      <c r="E1646">
        <v>6</v>
      </c>
      <c r="F1646">
        <v>16700</v>
      </c>
      <c r="G1646">
        <v>150</v>
      </c>
      <c r="H1646" t="b">
        <v>0</v>
      </c>
      <c r="I1646">
        <v>150</v>
      </c>
    </row>
    <row r="1647" spans="1:9" x14ac:dyDescent="0.25">
      <c r="A1647" t="s">
        <v>689</v>
      </c>
      <c r="B1647" t="s">
        <v>890</v>
      </c>
      <c r="C1647">
        <v>10500</v>
      </c>
      <c r="D1647">
        <v>0</v>
      </c>
      <c r="E1647">
        <v>4</v>
      </c>
      <c r="F1647">
        <v>10500</v>
      </c>
      <c r="G1647">
        <v>440</v>
      </c>
      <c r="H1647" t="b">
        <v>0</v>
      </c>
      <c r="I1647">
        <v>440</v>
      </c>
    </row>
    <row r="1648" spans="1:9" x14ac:dyDescent="0.25">
      <c r="A1648" t="s">
        <v>689</v>
      </c>
      <c r="B1648" t="s">
        <v>891</v>
      </c>
      <c r="C1648">
        <v>5500</v>
      </c>
      <c r="D1648">
        <v>0</v>
      </c>
      <c r="E1648">
        <v>5</v>
      </c>
      <c r="F1648">
        <v>5500</v>
      </c>
      <c r="G1648">
        <v>55</v>
      </c>
      <c r="H1648" t="b">
        <v>0</v>
      </c>
      <c r="I1648">
        <v>55</v>
      </c>
    </row>
    <row r="1649" spans="1:9" x14ac:dyDescent="0.25">
      <c r="A1649" t="s">
        <v>689</v>
      </c>
      <c r="B1649" t="s">
        <v>892</v>
      </c>
      <c r="C1649">
        <v>20000</v>
      </c>
      <c r="D1649">
        <v>0</v>
      </c>
      <c r="E1649">
        <v>6</v>
      </c>
      <c r="F1649">
        <v>20000</v>
      </c>
      <c r="G1649">
        <v>130</v>
      </c>
      <c r="H1649" t="b">
        <v>0</v>
      </c>
      <c r="I1649">
        <v>130</v>
      </c>
    </row>
    <row r="1650" spans="1:9" x14ac:dyDescent="0.25">
      <c r="A1650" t="s">
        <v>689</v>
      </c>
      <c r="B1650" t="s">
        <v>893</v>
      </c>
      <c r="C1650">
        <v>5500</v>
      </c>
      <c r="D1650">
        <v>30</v>
      </c>
      <c r="E1650">
        <v>5</v>
      </c>
      <c r="F1650">
        <v>3800</v>
      </c>
      <c r="G1650">
        <v>80</v>
      </c>
      <c r="H1650" t="b">
        <v>0</v>
      </c>
      <c r="I1650">
        <v>80</v>
      </c>
    </row>
    <row r="1651" spans="1:9" x14ac:dyDescent="0.25">
      <c r="A1651" t="s">
        <v>689</v>
      </c>
      <c r="B1651" t="s">
        <v>894</v>
      </c>
      <c r="C1651">
        <v>25000</v>
      </c>
      <c r="D1651">
        <v>0</v>
      </c>
      <c r="E1651">
        <v>1</v>
      </c>
      <c r="F1651">
        <v>25000</v>
      </c>
      <c r="G1651">
        <v>450</v>
      </c>
      <c r="H1651" t="b">
        <v>0</v>
      </c>
      <c r="I1651">
        <v>450</v>
      </c>
    </row>
    <row r="1652" spans="1:9" x14ac:dyDescent="0.25">
      <c r="A1652" t="s">
        <v>689</v>
      </c>
      <c r="B1652" t="s">
        <v>895</v>
      </c>
      <c r="C1652">
        <v>22000</v>
      </c>
      <c r="D1652">
        <v>30</v>
      </c>
      <c r="E1652">
        <v>5</v>
      </c>
      <c r="F1652">
        <v>15400</v>
      </c>
      <c r="G1652">
        <v>285</v>
      </c>
      <c r="H1652" t="b">
        <v>0</v>
      </c>
      <c r="I1652">
        <v>285</v>
      </c>
    </row>
    <row r="1653" spans="1:9" x14ac:dyDescent="0.25">
      <c r="A1653" t="s">
        <v>689</v>
      </c>
      <c r="B1653" t="s">
        <v>896</v>
      </c>
      <c r="C1653">
        <v>28800</v>
      </c>
      <c r="D1653">
        <v>0</v>
      </c>
      <c r="E1653">
        <v>6</v>
      </c>
      <c r="F1653">
        <v>28800</v>
      </c>
      <c r="G1653">
        <v>300</v>
      </c>
      <c r="H1653" t="b">
        <v>0</v>
      </c>
      <c r="I1653">
        <v>300</v>
      </c>
    </row>
    <row r="1654" spans="1:9" x14ac:dyDescent="0.25">
      <c r="A1654" t="s">
        <v>689</v>
      </c>
      <c r="B1654" t="s">
        <v>897</v>
      </c>
      <c r="C1654">
        <v>32500</v>
      </c>
      <c r="D1654">
        <v>20</v>
      </c>
      <c r="E1654">
        <v>6</v>
      </c>
      <c r="F1654">
        <v>26000</v>
      </c>
      <c r="G1654">
        <v>350</v>
      </c>
      <c r="H1654" t="b">
        <v>0</v>
      </c>
      <c r="I1654">
        <v>350</v>
      </c>
    </row>
    <row r="1655" spans="1:9" x14ac:dyDescent="0.25">
      <c r="A1655" t="s">
        <v>689</v>
      </c>
      <c r="B1655" t="s">
        <v>898</v>
      </c>
      <c r="C1655">
        <v>20000</v>
      </c>
      <c r="D1655">
        <v>0</v>
      </c>
      <c r="E1655">
        <v>6</v>
      </c>
      <c r="F1655">
        <v>20000</v>
      </c>
      <c r="G1655">
        <v>130</v>
      </c>
      <c r="H1655" t="b">
        <v>0</v>
      </c>
      <c r="I1655">
        <v>130</v>
      </c>
    </row>
    <row r="1656" spans="1:9" x14ac:dyDescent="0.25">
      <c r="A1656" t="s">
        <v>689</v>
      </c>
      <c r="B1656" t="s">
        <v>899</v>
      </c>
      <c r="C1656">
        <v>7500</v>
      </c>
      <c r="D1656">
        <v>0</v>
      </c>
      <c r="E1656">
        <v>6</v>
      </c>
      <c r="F1656">
        <v>7500</v>
      </c>
      <c r="G1656">
        <v>70</v>
      </c>
      <c r="H1656" t="b">
        <v>0</v>
      </c>
      <c r="I1656">
        <v>70</v>
      </c>
    </row>
    <row r="1657" spans="1:9" x14ac:dyDescent="0.25">
      <c r="A1657" t="s">
        <v>689</v>
      </c>
      <c r="B1657" t="s">
        <v>900</v>
      </c>
      <c r="C1657">
        <v>12000</v>
      </c>
      <c r="D1657">
        <v>0</v>
      </c>
      <c r="E1657">
        <v>1</v>
      </c>
      <c r="F1657">
        <v>12000</v>
      </c>
      <c r="G1657">
        <v>400</v>
      </c>
      <c r="H1657" t="b">
        <v>0</v>
      </c>
      <c r="I1657">
        <v>400</v>
      </c>
    </row>
    <row r="1658" spans="1:9" x14ac:dyDescent="0.25">
      <c r="A1658" t="s">
        <v>689</v>
      </c>
      <c r="B1658" t="s">
        <v>901</v>
      </c>
      <c r="C1658">
        <v>20000</v>
      </c>
      <c r="D1658">
        <v>0</v>
      </c>
      <c r="E1658">
        <v>6</v>
      </c>
      <c r="F1658">
        <v>20000</v>
      </c>
      <c r="G1658">
        <v>130</v>
      </c>
      <c r="H1658" t="b">
        <v>0</v>
      </c>
      <c r="I1658">
        <v>130</v>
      </c>
    </row>
    <row r="1659" spans="1:9" x14ac:dyDescent="0.25">
      <c r="A1659" t="s">
        <v>689</v>
      </c>
      <c r="B1659" t="s">
        <v>887</v>
      </c>
      <c r="C1659">
        <v>39900</v>
      </c>
      <c r="D1659">
        <v>11</v>
      </c>
      <c r="E1659">
        <v>6</v>
      </c>
      <c r="F1659">
        <v>35500</v>
      </c>
      <c r="G1659">
        <v>900</v>
      </c>
      <c r="H1659" t="b">
        <v>0</v>
      </c>
      <c r="I1659">
        <v>900</v>
      </c>
    </row>
    <row r="1660" spans="1:9" x14ac:dyDescent="0.25">
      <c r="A1660" t="s">
        <v>689</v>
      </c>
      <c r="B1660" t="s">
        <v>902</v>
      </c>
      <c r="C1660">
        <v>5500</v>
      </c>
      <c r="D1660">
        <v>0</v>
      </c>
      <c r="E1660">
        <v>2</v>
      </c>
      <c r="F1660">
        <v>5500</v>
      </c>
      <c r="G1660">
        <v>42</v>
      </c>
      <c r="H1660" t="b">
        <v>0</v>
      </c>
      <c r="I1660">
        <v>42</v>
      </c>
    </row>
    <row r="1661" spans="1:9" x14ac:dyDescent="0.25">
      <c r="A1661" t="s">
        <v>689</v>
      </c>
      <c r="B1661" t="s">
        <v>903</v>
      </c>
      <c r="C1661">
        <v>5500</v>
      </c>
      <c r="D1661">
        <v>0</v>
      </c>
      <c r="E1661">
        <v>6</v>
      </c>
      <c r="F1661">
        <v>5500</v>
      </c>
      <c r="G1661">
        <v>55</v>
      </c>
      <c r="H1661" t="b">
        <v>0</v>
      </c>
      <c r="I1661">
        <v>55</v>
      </c>
    </row>
    <row r="1662" spans="1:9" x14ac:dyDescent="0.25">
      <c r="A1662" t="s">
        <v>689</v>
      </c>
      <c r="B1662" t="s">
        <v>657</v>
      </c>
      <c r="C1662">
        <v>16900</v>
      </c>
      <c r="D1662">
        <v>0</v>
      </c>
      <c r="E1662">
        <v>1</v>
      </c>
      <c r="F1662">
        <v>16900</v>
      </c>
      <c r="G1662">
        <v>400</v>
      </c>
      <c r="H1662" t="b">
        <v>0</v>
      </c>
      <c r="I1662">
        <v>400</v>
      </c>
    </row>
    <row r="1663" spans="1:9" x14ac:dyDescent="0.25">
      <c r="A1663" t="s">
        <v>689</v>
      </c>
      <c r="B1663" t="s">
        <v>452</v>
      </c>
      <c r="C1663">
        <v>29500</v>
      </c>
      <c r="D1663">
        <v>9</v>
      </c>
      <c r="E1663">
        <v>6</v>
      </c>
      <c r="F1663">
        <v>26600</v>
      </c>
      <c r="G1663">
        <v>250</v>
      </c>
      <c r="H1663" t="b">
        <v>0</v>
      </c>
      <c r="I1663">
        <v>250</v>
      </c>
    </row>
    <row r="1664" spans="1:9" x14ac:dyDescent="0.25">
      <c r="A1664" t="s">
        <v>689</v>
      </c>
      <c r="B1664" t="s">
        <v>904</v>
      </c>
      <c r="C1664">
        <v>32000</v>
      </c>
      <c r="D1664">
        <v>10</v>
      </c>
      <c r="E1664">
        <v>5</v>
      </c>
      <c r="F1664">
        <v>28800</v>
      </c>
      <c r="G1664">
        <v>500</v>
      </c>
      <c r="H1664" t="b">
        <v>0</v>
      </c>
      <c r="I1664">
        <v>500</v>
      </c>
    </row>
    <row r="1665" spans="1:9" x14ac:dyDescent="0.25">
      <c r="A1665" t="s">
        <v>689</v>
      </c>
      <c r="B1665" t="s">
        <v>905</v>
      </c>
      <c r="C1665">
        <v>6500</v>
      </c>
      <c r="D1665">
        <v>6</v>
      </c>
      <c r="E1665">
        <v>6</v>
      </c>
      <c r="F1665">
        <v>6100</v>
      </c>
      <c r="G1665">
        <v>200</v>
      </c>
      <c r="H1665" t="b">
        <v>0</v>
      </c>
      <c r="I1665">
        <v>200</v>
      </c>
    </row>
    <row r="1666" spans="1:9" x14ac:dyDescent="0.25">
      <c r="A1666" t="s">
        <v>689</v>
      </c>
      <c r="B1666" t="s">
        <v>906</v>
      </c>
      <c r="C1666">
        <v>11000</v>
      </c>
      <c r="D1666">
        <v>30</v>
      </c>
      <c r="E1666">
        <v>1</v>
      </c>
      <c r="F1666">
        <v>7700</v>
      </c>
      <c r="G1666">
        <v>285</v>
      </c>
      <c r="H1666" t="b">
        <v>0</v>
      </c>
      <c r="I1666">
        <v>285</v>
      </c>
    </row>
    <row r="1667" spans="1:9" x14ac:dyDescent="0.25">
      <c r="A1667" t="s">
        <v>689</v>
      </c>
      <c r="B1667" t="s">
        <v>899</v>
      </c>
      <c r="C1667">
        <v>5500</v>
      </c>
      <c r="D1667">
        <v>30</v>
      </c>
      <c r="E1667">
        <v>6</v>
      </c>
      <c r="F1667">
        <v>3800</v>
      </c>
      <c r="G1667">
        <v>80</v>
      </c>
      <c r="H1667" t="b">
        <v>0</v>
      </c>
      <c r="I1667">
        <v>80</v>
      </c>
    </row>
    <row r="1668" spans="1:9" x14ac:dyDescent="0.25">
      <c r="A1668" t="s">
        <v>689</v>
      </c>
      <c r="B1668" t="s">
        <v>907</v>
      </c>
      <c r="C1668">
        <v>5500</v>
      </c>
      <c r="D1668">
        <v>0</v>
      </c>
      <c r="E1668">
        <v>3</v>
      </c>
      <c r="F1668">
        <v>5500</v>
      </c>
      <c r="G1668">
        <v>190</v>
      </c>
      <c r="H1668" t="b">
        <v>0</v>
      </c>
      <c r="I1668">
        <v>190</v>
      </c>
    </row>
    <row r="1669" spans="1:9" x14ac:dyDescent="0.25">
      <c r="A1669" t="s">
        <v>689</v>
      </c>
      <c r="B1669" t="s">
        <v>908</v>
      </c>
      <c r="C1669">
        <v>66000</v>
      </c>
      <c r="D1669">
        <v>10</v>
      </c>
      <c r="E1669">
        <v>1</v>
      </c>
      <c r="F1669">
        <v>59400</v>
      </c>
      <c r="G1669">
        <v>3000</v>
      </c>
      <c r="H1669" t="b">
        <v>0</v>
      </c>
      <c r="I1669">
        <v>3</v>
      </c>
    </row>
    <row r="1670" spans="1:9" x14ac:dyDescent="0.25">
      <c r="A1670" t="s">
        <v>689</v>
      </c>
      <c r="B1670" t="s">
        <v>800</v>
      </c>
      <c r="C1670">
        <v>18500</v>
      </c>
      <c r="D1670">
        <v>5</v>
      </c>
      <c r="E1670">
        <v>6</v>
      </c>
      <c r="F1670">
        <v>17500</v>
      </c>
      <c r="G1670">
        <v>475</v>
      </c>
      <c r="H1670" t="b">
        <v>0</v>
      </c>
      <c r="I1670">
        <v>475</v>
      </c>
    </row>
    <row r="1671" spans="1:9" x14ac:dyDescent="0.25">
      <c r="A1671" t="s">
        <v>689</v>
      </c>
      <c r="B1671" t="s">
        <v>807</v>
      </c>
      <c r="C1671">
        <v>69000</v>
      </c>
      <c r="D1671">
        <v>6</v>
      </c>
      <c r="E1671">
        <v>2</v>
      </c>
      <c r="F1671">
        <v>64800</v>
      </c>
      <c r="G1671">
        <v>3000</v>
      </c>
      <c r="H1671" t="b">
        <v>0</v>
      </c>
      <c r="I1671">
        <v>3</v>
      </c>
    </row>
    <row r="1672" spans="1:9" x14ac:dyDescent="0.25">
      <c r="A1672" t="s">
        <v>689</v>
      </c>
      <c r="B1672" t="s">
        <v>909</v>
      </c>
      <c r="C1672">
        <v>11000</v>
      </c>
      <c r="D1672">
        <v>30</v>
      </c>
      <c r="E1672">
        <v>5</v>
      </c>
      <c r="F1672">
        <v>7700</v>
      </c>
      <c r="G1672">
        <v>285</v>
      </c>
      <c r="H1672" t="b">
        <v>0</v>
      </c>
      <c r="I1672">
        <v>285</v>
      </c>
    </row>
    <row r="1673" spans="1:9" x14ac:dyDescent="0.25">
      <c r="A1673" t="s">
        <v>689</v>
      </c>
      <c r="B1673" t="s">
        <v>910</v>
      </c>
      <c r="C1673">
        <v>11000</v>
      </c>
      <c r="D1673">
        <v>30</v>
      </c>
      <c r="E1673">
        <v>2</v>
      </c>
      <c r="F1673">
        <v>7700</v>
      </c>
      <c r="G1673">
        <v>285</v>
      </c>
      <c r="H1673" t="b">
        <v>0</v>
      </c>
      <c r="I1673">
        <v>285</v>
      </c>
    </row>
    <row r="1674" spans="1:9" x14ac:dyDescent="0.25">
      <c r="A1674" t="s">
        <v>689</v>
      </c>
      <c r="B1674" t="s">
        <v>911</v>
      </c>
      <c r="C1674">
        <v>17900</v>
      </c>
      <c r="D1674">
        <v>0</v>
      </c>
      <c r="E1674">
        <v>6</v>
      </c>
      <c r="F1674">
        <v>17900</v>
      </c>
      <c r="G1674">
        <v>450</v>
      </c>
      <c r="H1674" t="b">
        <v>0</v>
      </c>
      <c r="I1674">
        <v>450</v>
      </c>
    </row>
    <row r="1675" spans="1:9" x14ac:dyDescent="0.25">
      <c r="A1675" t="s">
        <v>689</v>
      </c>
      <c r="B1675" t="s">
        <v>912</v>
      </c>
      <c r="C1675">
        <v>14000</v>
      </c>
      <c r="D1675">
        <v>15</v>
      </c>
      <c r="E1675">
        <v>6</v>
      </c>
      <c r="F1675">
        <v>11900</v>
      </c>
      <c r="G1675">
        <v>60</v>
      </c>
      <c r="H1675" t="b">
        <v>0</v>
      </c>
      <c r="I1675">
        <v>60</v>
      </c>
    </row>
    <row r="1676" spans="1:9" x14ac:dyDescent="0.25">
      <c r="A1676" t="s">
        <v>689</v>
      </c>
      <c r="B1676" t="s">
        <v>913</v>
      </c>
      <c r="C1676">
        <v>14900</v>
      </c>
      <c r="D1676">
        <v>26</v>
      </c>
      <c r="E1676">
        <v>6</v>
      </c>
      <c r="F1676">
        <v>10900</v>
      </c>
      <c r="G1676">
        <v>500</v>
      </c>
      <c r="H1676" t="b">
        <v>0</v>
      </c>
      <c r="I1676">
        <v>500</v>
      </c>
    </row>
    <row r="1677" spans="1:9" x14ac:dyDescent="0.25">
      <c r="A1677" t="s">
        <v>689</v>
      </c>
      <c r="B1677" t="s">
        <v>914</v>
      </c>
      <c r="C1677">
        <v>27900</v>
      </c>
      <c r="D1677">
        <v>0</v>
      </c>
      <c r="E1677">
        <v>5</v>
      </c>
      <c r="F1677">
        <v>27900</v>
      </c>
      <c r="G1677">
        <v>300</v>
      </c>
      <c r="H1677" t="b">
        <v>0</v>
      </c>
      <c r="I1677">
        <v>300</v>
      </c>
    </row>
    <row r="1678" spans="1:9" x14ac:dyDescent="0.25">
      <c r="A1678" t="s">
        <v>689</v>
      </c>
      <c r="B1678" t="s">
        <v>296</v>
      </c>
      <c r="C1678">
        <v>5000</v>
      </c>
      <c r="D1678">
        <v>2</v>
      </c>
      <c r="E1678">
        <v>2</v>
      </c>
      <c r="F1678">
        <v>4900</v>
      </c>
      <c r="G1678">
        <v>200</v>
      </c>
      <c r="H1678" t="b">
        <v>0</v>
      </c>
      <c r="I1678">
        <v>200</v>
      </c>
    </row>
    <row r="1679" spans="1:9" x14ac:dyDescent="0.25">
      <c r="A1679" t="s">
        <v>689</v>
      </c>
      <c r="B1679" t="s">
        <v>915</v>
      </c>
      <c r="C1679">
        <v>14000</v>
      </c>
      <c r="D1679">
        <v>20</v>
      </c>
      <c r="E1679">
        <v>6</v>
      </c>
      <c r="F1679">
        <v>11200</v>
      </c>
      <c r="G1679">
        <v>80</v>
      </c>
      <c r="H1679" t="b">
        <v>0</v>
      </c>
      <c r="I1679">
        <v>80</v>
      </c>
    </row>
    <row r="1680" spans="1:9" x14ac:dyDescent="0.25">
      <c r="A1680" t="s">
        <v>689</v>
      </c>
      <c r="B1680" t="s">
        <v>916</v>
      </c>
      <c r="C1680">
        <v>16100</v>
      </c>
      <c r="D1680">
        <v>0</v>
      </c>
      <c r="E1680">
        <v>6</v>
      </c>
      <c r="F1680">
        <v>16100</v>
      </c>
      <c r="G1680">
        <v>300</v>
      </c>
      <c r="H1680" t="b">
        <v>0</v>
      </c>
      <c r="I1680">
        <v>300</v>
      </c>
    </row>
    <row r="1681" spans="1:9" x14ac:dyDescent="0.25">
      <c r="A1681" t="s">
        <v>689</v>
      </c>
      <c r="B1681" t="s">
        <v>917</v>
      </c>
      <c r="C1681">
        <v>22500</v>
      </c>
      <c r="D1681">
        <v>15</v>
      </c>
      <c r="E1681">
        <v>6</v>
      </c>
      <c r="F1681">
        <v>19100</v>
      </c>
      <c r="G1681">
        <v>200</v>
      </c>
      <c r="H1681" t="b">
        <v>0</v>
      </c>
      <c r="I1681">
        <v>200</v>
      </c>
    </row>
    <row r="1682" spans="1:9" x14ac:dyDescent="0.25">
      <c r="A1682" t="s">
        <v>689</v>
      </c>
      <c r="B1682" t="s">
        <v>513</v>
      </c>
      <c r="C1682">
        <v>19000</v>
      </c>
      <c r="D1682">
        <v>11</v>
      </c>
      <c r="E1682">
        <v>6</v>
      </c>
      <c r="F1682">
        <v>16900</v>
      </c>
      <c r="G1682">
        <v>500</v>
      </c>
      <c r="H1682" t="b">
        <v>0</v>
      </c>
      <c r="I1682">
        <v>500</v>
      </c>
    </row>
    <row r="1683" spans="1:9" x14ac:dyDescent="0.25">
      <c r="A1683" t="s">
        <v>689</v>
      </c>
      <c r="B1683" t="s">
        <v>918</v>
      </c>
      <c r="C1683">
        <v>12300</v>
      </c>
      <c r="D1683">
        <v>0</v>
      </c>
      <c r="E1683">
        <v>6</v>
      </c>
      <c r="F1683">
        <v>12300</v>
      </c>
      <c r="G1683">
        <v>600</v>
      </c>
      <c r="H1683" t="b">
        <v>0</v>
      </c>
      <c r="I1683">
        <v>600</v>
      </c>
    </row>
    <row r="1684" spans="1:9" x14ac:dyDescent="0.25">
      <c r="A1684" t="s">
        <v>689</v>
      </c>
      <c r="B1684" t="s">
        <v>919</v>
      </c>
      <c r="C1684">
        <v>27500</v>
      </c>
      <c r="D1684">
        <v>10</v>
      </c>
      <c r="E1684">
        <v>6</v>
      </c>
      <c r="F1684">
        <v>24500</v>
      </c>
      <c r="G1684">
        <v>200</v>
      </c>
      <c r="H1684" t="b">
        <v>0</v>
      </c>
      <c r="I1684">
        <v>200</v>
      </c>
    </row>
    <row r="1685" spans="1:9" x14ac:dyDescent="0.25">
      <c r="A1685" t="s">
        <v>689</v>
      </c>
      <c r="B1685" t="s">
        <v>920</v>
      </c>
      <c r="C1685">
        <v>7500</v>
      </c>
      <c r="D1685">
        <v>0</v>
      </c>
      <c r="E1685">
        <v>6</v>
      </c>
      <c r="F1685">
        <v>7500</v>
      </c>
      <c r="G1685">
        <v>180</v>
      </c>
      <c r="H1685" t="b">
        <v>0</v>
      </c>
      <c r="I1685">
        <v>180</v>
      </c>
    </row>
    <row r="1686" spans="1:9" x14ac:dyDescent="0.25">
      <c r="A1686" t="s">
        <v>689</v>
      </c>
      <c r="B1686" t="s">
        <v>921</v>
      </c>
      <c r="C1686">
        <v>35000</v>
      </c>
      <c r="D1686">
        <v>0</v>
      </c>
      <c r="E1686">
        <v>6</v>
      </c>
      <c r="F1686">
        <v>35000</v>
      </c>
      <c r="G1686">
        <v>880</v>
      </c>
      <c r="H1686" t="b">
        <v>0</v>
      </c>
      <c r="I1686">
        <v>800</v>
      </c>
    </row>
    <row r="1687" spans="1:9" x14ac:dyDescent="0.25">
      <c r="A1687" t="s">
        <v>689</v>
      </c>
      <c r="B1687" t="s">
        <v>922</v>
      </c>
      <c r="C1687">
        <v>13500</v>
      </c>
      <c r="D1687">
        <v>11</v>
      </c>
      <c r="E1687">
        <v>6</v>
      </c>
      <c r="F1687">
        <v>12000</v>
      </c>
      <c r="G1687">
        <v>300</v>
      </c>
      <c r="H1687" t="b">
        <v>0</v>
      </c>
      <c r="I1687">
        <v>300</v>
      </c>
    </row>
    <row r="1688" spans="1:9" x14ac:dyDescent="0.25">
      <c r="A1688" t="s">
        <v>689</v>
      </c>
      <c r="B1688" t="s">
        <v>923</v>
      </c>
      <c r="C1688">
        <v>5500</v>
      </c>
      <c r="D1688">
        <v>0</v>
      </c>
      <c r="E1688">
        <v>5</v>
      </c>
      <c r="F1688">
        <v>5500</v>
      </c>
      <c r="G1688">
        <v>190</v>
      </c>
      <c r="H1688" t="b">
        <v>0</v>
      </c>
      <c r="I1688">
        <v>190</v>
      </c>
    </row>
    <row r="1689" spans="1:9" x14ac:dyDescent="0.25">
      <c r="A1689" t="s">
        <v>689</v>
      </c>
      <c r="B1689" t="s">
        <v>504</v>
      </c>
      <c r="C1689">
        <v>12000</v>
      </c>
      <c r="D1689">
        <v>30</v>
      </c>
      <c r="E1689">
        <v>4</v>
      </c>
      <c r="F1689">
        <v>8400</v>
      </c>
      <c r="G1689">
        <v>285</v>
      </c>
      <c r="H1689" t="b">
        <v>0</v>
      </c>
      <c r="I1689">
        <v>285</v>
      </c>
    </row>
    <row r="1690" spans="1:9" x14ac:dyDescent="0.25">
      <c r="A1690" t="s">
        <v>689</v>
      </c>
      <c r="B1690" t="s">
        <v>819</v>
      </c>
      <c r="C1690">
        <v>6000</v>
      </c>
      <c r="D1690">
        <v>6</v>
      </c>
      <c r="E1690">
        <v>6</v>
      </c>
      <c r="F1690">
        <v>5600</v>
      </c>
      <c r="G1690">
        <v>50</v>
      </c>
      <c r="H1690" t="b">
        <v>0</v>
      </c>
      <c r="I1690">
        <v>50</v>
      </c>
    </row>
    <row r="1691" spans="1:9" x14ac:dyDescent="0.25">
      <c r="A1691" t="s">
        <v>689</v>
      </c>
      <c r="B1691" t="s">
        <v>662</v>
      </c>
      <c r="C1691">
        <v>11000</v>
      </c>
      <c r="D1691">
        <v>0</v>
      </c>
      <c r="E1691">
        <v>6</v>
      </c>
      <c r="F1691">
        <v>11000</v>
      </c>
      <c r="G1691">
        <v>180</v>
      </c>
      <c r="H1691" t="b">
        <v>0</v>
      </c>
      <c r="I1691">
        <v>180</v>
      </c>
    </row>
    <row r="1692" spans="1:9" x14ac:dyDescent="0.25">
      <c r="A1692" t="s">
        <v>689</v>
      </c>
      <c r="B1692" t="s">
        <v>924</v>
      </c>
      <c r="C1692">
        <v>11000</v>
      </c>
      <c r="D1692">
        <v>0</v>
      </c>
      <c r="E1692">
        <v>5</v>
      </c>
      <c r="F1692">
        <v>11000</v>
      </c>
      <c r="G1692">
        <v>300</v>
      </c>
      <c r="H1692" t="b">
        <v>0</v>
      </c>
      <c r="I1692">
        <v>300</v>
      </c>
    </row>
    <row r="1693" spans="1:9" x14ac:dyDescent="0.25">
      <c r="A1693" t="s">
        <v>689</v>
      </c>
      <c r="B1693" t="s">
        <v>925</v>
      </c>
      <c r="C1693">
        <v>27500</v>
      </c>
      <c r="D1693">
        <v>14</v>
      </c>
      <c r="E1693">
        <v>6</v>
      </c>
      <c r="F1693">
        <v>23400</v>
      </c>
      <c r="G1693">
        <v>200</v>
      </c>
      <c r="H1693" t="b">
        <v>0</v>
      </c>
      <c r="I1693">
        <v>200</v>
      </c>
    </row>
    <row r="1694" spans="1:9" x14ac:dyDescent="0.25">
      <c r="A1694" t="s">
        <v>689</v>
      </c>
      <c r="B1694" t="s">
        <v>484</v>
      </c>
      <c r="C1694">
        <v>25000</v>
      </c>
      <c r="D1694">
        <v>14</v>
      </c>
      <c r="E1694">
        <v>6</v>
      </c>
      <c r="F1694">
        <v>21300</v>
      </c>
      <c r="G1694">
        <v>410</v>
      </c>
      <c r="H1694" t="b">
        <v>0</v>
      </c>
      <c r="I1694">
        <v>410</v>
      </c>
    </row>
    <row r="1695" spans="1:9" x14ac:dyDescent="0.25">
      <c r="A1695" t="s">
        <v>689</v>
      </c>
      <c r="B1695" t="s">
        <v>926</v>
      </c>
      <c r="C1695">
        <v>11400</v>
      </c>
      <c r="D1695">
        <v>0</v>
      </c>
      <c r="E1695">
        <v>6</v>
      </c>
      <c r="F1695">
        <v>11400</v>
      </c>
      <c r="G1695">
        <v>480</v>
      </c>
      <c r="H1695" t="b">
        <v>0</v>
      </c>
      <c r="I1695">
        <v>480</v>
      </c>
    </row>
    <row r="1696" spans="1:9" x14ac:dyDescent="0.25">
      <c r="A1696" t="s">
        <v>689</v>
      </c>
      <c r="B1696" t="s">
        <v>927</v>
      </c>
      <c r="C1696">
        <v>23000</v>
      </c>
      <c r="D1696">
        <v>0</v>
      </c>
      <c r="E1696">
        <v>6</v>
      </c>
      <c r="F1696">
        <v>23000</v>
      </c>
      <c r="G1696">
        <v>250</v>
      </c>
      <c r="H1696" t="b">
        <v>0</v>
      </c>
      <c r="I1696">
        <v>250</v>
      </c>
    </row>
    <row r="1697" spans="1:9" x14ac:dyDescent="0.25">
      <c r="A1697" t="s">
        <v>689</v>
      </c>
      <c r="B1697" t="s">
        <v>928</v>
      </c>
      <c r="C1697">
        <v>23000</v>
      </c>
      <c r="D1697">
        <v>0</v>
      </c>
      <c r="E1697">
        <v>4</v>
      </c>
      <c r="F1697">
        <v>23000</v>
      </c>
      <c r="G1697">
        <v>400</v>
      </c>
      <c r="H1697" t="b">
        <v>0</v>
      </c>
      <c r="I1697">
        <v>400</v>
      </c>
    </row>
    <row r="1698" spans="1:9" x14ac:dyDescent="0.25">
      <c r="A1698" t="s">
        <v>689</v>
      </c>
      <c r="B1698" t="s">
        <v>929</v>
      </c>
      <c r="C1698">
        <v>11000</v>
      </c>
      <c r="D1698">
        <v>0</v>
      </c>
      <c r="E1698">
        <v>4</v>
      </c>
      <c r="F1698">
        <v>11000</v>
      </c>
      <c r="G1698">
        <v>300</v>
      </c>
      <c r="H1698" t="b">
        <v>0</v>
      </c>
      <c r="I1698">
        <v>300</v>
      </c>
    </row>
    <row r="1699" spans="1:9" x14ac:dyDescent="0.25">
      <c r="A1699" t="s">
        <v>689</v>
      </c>
      <c r="B1699" t="s">
        <v>930</v>
      </c>
      <c r="C1699">
        <v>11000</v>
      </c>
      <c r="D1699">
        <v>0</v>
      </c>
      <c r="E1699">
        <v>6</v>
      </c>
      <c r="F1699">
        <v>11000</v>
      </c>
      <c r="G1699">
        <v>300</v>
      </c>
      <c r="H1699" t="b">
        <v>0</v>
      </c>
      <c r="I1699">
        <v>300</v>
      </c>
    </row>
    <row r="1700" spans="1:9" x14ac:dyDescent="0.25">
      <c r="A1700" t="s">
        <v>689</v>
      </c>
      <c r="B1700" t="s">
        <v>478</v>
      </c>
      <c r="C1700">
        <v>2500</v>
      </c>
      <c r="D1700">
        <v>0</v>
      </c>
      <c r="E1700">
        <v>1</v>
      </c>
      <c r="F1700">
        <v>2500</v>
      </c>
      <c r="G1700">
        <v>77</v>
      </c>
      <c r="H1700" t="b">
        <v>0</v>
      </c>
      <c r="I1700">
        <v>77</v>
      </c>
    </row>
    <row r="1701" spans="1:9" x14ac:dyDescent="0.25">
      <c r="A1701" t="s">
        <v>689</v>
      </c>
      <c r="B1701" t="s">
        <v>931</v>
      </c>
      <c r="C1701">
        <v>27200</v>
      </c>
      <c r="D1701">
        <v>0</v>
      </c>
      <c r="E1701">
        <v>1</v>
      </c>
      <c r="F1701">
        <v>27200</v>
      </c>
      <c r="G1701">
        <v>300</v>
      </c>
      <c r="H1701" t="b">
        <v>0</v>
      </c>
      <c r="I1701">
        <v>300</v>
      </c>
    </row>
    <row r="1702" spans="1:9" x14ac:dyDescent="0.25">
      <c r="A1702" t="s">
        <v>689</v>
      </c>
      <c r="B1702" t="s">
        <v>932</v>
      </c>
      <c r="C1702">
        <v>25000</v>
      </c>
      <c r="D1702">
        <v>0</v>
      </c>
      <c r="E1702">
        <v>6</v>
      </c>
      <c r="F1702">
        <v>25000</v>
      </c>
      <c r="G1702">
        <v>250</v>
      </c>
      <c r="H1702" t="b">
        <v>0</v>
      </c>
      <c r="I1702">
        <v>250</v>
      </c>
    </row>
    <row r="1703" spans="1:9" x14ac:dyDescent="0.25">
      <c r="A1703" t="s">
        <v>689</v>
      </c>
      <c r="B1703" t="s">
        <v>933</v>
      </c>
      <c r="C1703">
        <v>33000</v>
      </c>
      <c r="D1703">
        <v>0</v>
      </c>
      <c r="E1703">
        <v>6</v>
      </c>
      <c r="F1703">
        <v>33000</v>
      </c>
      <c r="G1703">
        <v>500</v>
      </c>
      <c r="H1703" t="b">
        <v>0</v>
      </c>
      <c r="I1703">
        <v>500</v>
      </c>
    </row>
    <row r="1704" spans="1:9" x14ac:dyDescent="0.25">
      <c r="A1704" t="s">
        <v>689</v>
      </c>
      <c r="B1704" t="s">
        <v>934</v>
      </c>
      <c r="C1704">
        <v>17500</v>
      </c>
      <c r="D1704">
        <v>9</v>
      </c>
      <c r="E1704">
        <v>4</v>
      </c>
      <c r="F1704">
        <v>15800</v>
      </c>
      <c r="G1704">
        <v>375</v>
      </c>
      <c r="H1704" t="b">
        <v>0</v>
      </c>
      <c r="I1704">
        <v>375</v>
      </c>
    </row>
    <row r="1705" spans="1:9" x14ac:dyDescent="0.25">
      <c r="A1705" t="s">
        <v>689</v>
      </c>
      <c r="B1705" t="s">
        <v>935</v>
      </c>
      <c r="C1705">
        <v>12000</v>
      </c>
      <c r="D1705">
        <v>0</v>
      </c>
      <c r="E1705">
        <v>6</v>
      </c>
      <c r="F1705">
        <v>12000</v>
      </c>
      <c r="G1705">
        <v>160</v>
      </c>
      <c r="H1705" t="b">
        <v>0</v>
      </c>
      <c r="I1705">
        <v>160</v>
      </c>
    </row>
    <row r="1706" spans="1:9" x14ac:dyDescent="0.25">
      <c r="A1706" t="s">
        <v>689</v>
      </c>
      <c r="B1706" t="s">
        <v>936</v>
      </c>
      <c r="C1706">
        <v>28000</v>
      </c>
      <c r="D1706">
        <v>50</v>
      </c>
      <c r="E1706">
        <v>6</v>
      </c>
      <c r="F1706">
        <v>14000</v>
      </c>
      <c r="G1706">
        <v>175</v>
      </c>
      <c r="H1706" t="b">
        <v>0</v>
      </c>
      <c r="I1706">
        <v>175</v>
      </c>
    </row>
    <row r="1707" spans="1:9" x14ac:dyDescent="0.25">
      <c r="A1707" t="s">
        <v>689</v>
      </c>
      <c r="B1707" t="s">
        <v>937</v>
      </c>
      <c r="C1707">
        <v>66000</v>
      </c>
      <c r="D1707">
        <v>7</v>
      </c>
      <c r="E1707">
        <v>2</v>
      </c>
      <c r="F1707">
        <v>60800</v>
      </c>
      <c r="G1707">
        <v>3000</v>
      </c>
      <c r="H1707" t="b">
        <v>0</v>
      </c>
      <c r="I1707">
        <v>3</v>
      </c>
    </row>
    <row r="1708" spans="1:9" x14ac:dyDescent="0.25">
      <c r="A1708" t="s">
        <v>689</v>
      </c>
      <c r="B1708" t="s">
        <v>938</v>
      </c>
      <c r="C1708">
        <v>22500</v>
      </c>
      <c r="D1708">
        <v>15</v>
      </c>
      <c r="E1708">
        <v>6</v>
      </c>
      <c r="F1708">
        <v>19100</v>
      </c>
      <c r="G1708">
        <v>200</v>
      </c>
      <c r="H1708" t="b">
        <v>0</v>
      </c>
      <c r="I1708">
        <v>200</v>
      </c>
    </row>
    <row r="1709" spans="1:9" x14ac:dyDescent="0.25">
      <c r="A1709" t="s">
        <v>689</v>
      </c>
      <c r="B1709" t="s">
        <v>939</v>
      </c>
      <c r="C1709">
        <v>27500</v>
      </c>
      <c r="D1709">
        <v>14</v>
      </c>
      <c r="E1709">
        <v>6</v>
      </c>
      <c r="F1709">
        <v>23400</v>
      </c>
      <c r="G1709">
        <v>200</v>
      </c>
      <c r="H1709" t="b">
        <v>0</v>
      </c>
      <c r="I1709">
        <v>200</v>
      </c>
    </row>
    <row r="1710" spans="1:9" x14ac:dyDescent="0.25">
      <c r="A1710" t="s">
        <v>689</v>
      </c>
      <c r="B1710" t="s">
        <v>940</v>
      </c>
      <c r="C1710">
        <v>27500</v>
      </c>
      <c r="D1710">
        <v>14</v>
      </c>
      <c r="E1710">
        <v>6</v>
      </c>
      <c r="F1710">
        <v>23400</v>
      </c>
      <c r="G1710">
        <v>200</v>
      </c>
      <c r="H1710" t="b">
        <v>0</v>
      </c>
      <c r="I1710">
        <v>200</v>
      </c>
    </row>
    <row r="1711" spans="1:9" x14ac:dyDescent="0.25">
      <c r="A1711" t="s">
        <v>689</v>
      </c>
      <c r="B1711" t="s">
        <v>661</v>
      </c>
      <c r="C1711">
        <v>24900</v>
      </c>
      <c r="D1711">
        <v>0</v>
      </c>
      <c r="E1711">
        <v>4</v>
      </c>
      <c r="F1711">
        <v>24900</v>
      </c>
      <c r="G1711">
        <v>400</v>
      </c>
      <c r="H1711" t="b">
        <v>0</v>
      </c>
      <c r="I1711">
        <v>400</v>
      </c>
    </row>
    <row r="1712" spans="1:9" x14ac:dyDescent="0.25">
      <c r="A1712" t="s">
        <v>689</v>
      </c>
      <c r="B1712" t="s">
        <v>941</v>
      </c>
      <c r="C1712">
        <v>14000</v>
      </c>
      <c r="D1712">
        <v>15</v>
      </c>
      <c r="E1712">
        <v>6</v>
      </c>
      <c r="F1712">
        <v>11900</v>
      </c>
      <c r="G1712">
        <v>60</v>
      </c>
      <c r="H1712" t="b">
        <v>0</v>
      </c>
      <c r="I1712">
        <v>60</v>
      </c>
    </row>
    <row r="1713" spans="1:9" x14ac:dyDescent="0.25">
      <c r="A1713" t="s">
        <v>689</v>
      </c>
      <c r="B1713" t="s">
        <v>942</v>
      </c>
      <c r="C1713">
        <v>32500</v>
      </c>
      <c r="D1713">
        <v>9</v>
      </c>
      <c r="E1713">
        <v>5</v>
      </c>
      <c r="F1713">
        <v>29300</v>
      </c>
      <c r="G1713">
        <v>200</v>
      </c>
      <c r="H1713" t="b">
        <v>0</v>
      </c>
      <c r="I1713">
        <v>200</v>
      </c>
    </row>
    <row r="1714" spans="1:9" x14ac:dyDescent="0.25">
      <c r="A1714" t="s">
        <v>689</v>
      </c>
      <c r="B1714" t="s">
        <v>943</v>
      </c>
      <c r="C1714">
        <v>27500</v>
      </c>
      <c r="D1714">
        <v>14</v>
      </c>
      <c r="E1714">
        <v>6</v>
      </c>
      <c r="F1714">
        <v>23400</v>
      </c>
      <c r="G1714">
        <v>200</v>
      </c>
      <c r="H1714" t="b">
        <v>0</v>
      </c>
      <c r="I1714">
        <v>200</v>
      </c>
    </row>
    <row r="1715" spans="1:9" x14ac:dyDescent="0.25">
      <c r="A1715" t="s">
        <v>689</v>
      </c>
      <c r="B1715" t="s">
        <v>944</v>
      </c>
      <c r="C1715">
        <v>11400</v>
      </c>
      <c r="D1715">
        <v>0</v>
      </c>
      <c r="E1715">
        <v>6</v>
      </c>
      <c r="F1715">
        <v>11400</v>
      </c>
      <c r="G1715">
        <v>480</v>
      </c>
      <c r="H1715" t="b">
        <v>0</v>
      </c>
      <c r="I1715">
        <v>480</v>
      </c>
    </row>
    <row r="1716" spans="1:9" x14ac:dyDescent="0.25">
      <c r="A1716" t="s">
        <v>689</v>
      </c>
      <c r="B1716" t="s">
        <v>481</v>
      </c>
      <c r="C1716">
        <v>25000</v>
      </c>
      <c r="D1716">
        <v>0</v>
      </c>
      <c r="E1716">
        <v>5</v>
      </c>
      <c r="F1716">
        <v>25000</v>
      </c>
      <c r="G1716">
        <v>400</v>
      </c>
      <c r="H1716" t="b">
        <v>0</v>
      </c>
      <c r="I1716">
        <v>400</v>
      </c>
    </row>
    <row r="1717" spans="1:9" x14ac:dyDescent="0.25">
      <c r="A1717" t="s">
        <v>689</v>
      </c>
      <c r="B1717" t="s">
        <v>945</v>
      </c>
      <c r="C1717">
        <v>61000</v>
      </c>
      <c r="D1717">
        <v>0</v>
      </c>
      <c r="E1717">
        <v>2</v>
      </c>
      <c r="F1717">
        <v>61000</v>
      </c>
      <c r="G1717">
        <v>400</v>
      </c>
      <c r="H1717" t="b">
        <v>0</v>
      </c>
      <c r="I1717">
        <v>400</v>
      </c>
    </row>
    <row r="1718" spans="1:9" x14ac:dyDescent="0.25">
      <c r="A1718" t="s">
        <v>689</v>
      </c>
      <c r="B1718" t="s">
        <v>946</v>
      </c>
      <c r="C1718">
        <v>9100</v>
      </c>
      <c r="D1718">
        <v>0</v>
      </c>
      <c r="E1718">
        <v>6</v>
      </c>
      <c r="F1718">
        <v>9100</v>
      </c>
      <c r="G1718">
        <v>60</v>
      </c>
      <c r="H1718" t="b">
        <v>0</v>
      </c>
      <c r="I1718">
        <v>60</v>
      </c>
    </row>
    <row r="1719" spans="1:9" x14ac:dyDescent="0.25">
      <c r="A1719" t="s">
        <v>689</v>
      </c>
      <c r="B1719" t="s">
        <v>947</v>
      </c>
      <c r="C1719">
        <v>23000</v>
      </c>
      <c r="D1719">
        <v>0</v>
      </c>
      <c r="E1719">
        <v>4</v>
      </c>
      <c r="F1719">
        <v>23000</v>
      </c>
      <c r="G1719">
        <v>400</v>
      </c>
      <c r="H1719" t="b">
        <v>0</v>
      </c>
      <c r="I1719">
        <v>400</v>
      </c>
    </row>
    <row r="1720" spans="1:9" x14ac:dyDescent="0.25">
      <c r="A1720" t="s">
        <v>689</v>
      </c>
      <c r="B1720" t="s">
        <v>948</v>
      </c>
      <c r="C1720">
        <v>27500</v>
      </c>
      <c r="D1720">
        <v>14</v>
      </c>
      <c r="E1720">
        <v>6</v>
      </c>
      <c r="F1720">
        <v>23400</v>
      </c>
      <c r="G1720">
        <v>200</v>
      </c>
      <c r="H1720" t="b">
        <v>0</v>
      </c>
      <c r="I1720">
        <v>200</v>
      </c>
    </row>
    <row r="1721" spans="1:9" x14ac:dyDescent="0.25">
      <c r="A1721" t="s">
        <v>689</v>
      </c>
      <c r="B1721" t="s">
        <v>949</v>
      </c>
      <c r="C1721">
        <v>6500</v>
      </c>
      <c r="D1721">
        <v>6</v>
      </c>
      <c r="E1721">
        <v>3</v>
      </c>
      <c r="F1721">
        <v>6100</v>
      </c>
      <c r="G1721">
        <v>52</v>
      </c>
      <c r="H1721" t="b">
        <v>0</v>
      </c>
      <c r="I1721">
        <v>52</v>
      </c>
    </row>
    <row r="1722" spans="1:9" x14ac:dyDescent="0.25">
      <c r="A1722" t="s">
        <v>689</v>
      </c>
      <c r="B1722" t="s">
        <v>950</v>
      </c>
      <c r="C1722">
        <v>59500</v>
      </c>
      <c r="D1722">
        <v>0</v>
      </c>
      <c r="E1722">
        <v>5</v>
      </c>
      <c r="F1722">
        <v>59500</v>
      </c>
      <c r="G1722">
        <v>1000</v>
      </c>
      <c r="H1722" t="b">
        <v>0</v>
      </c>
      <c r="I1722">
        <v>1</v>
      </c>
    </row>
    <row r="1723" spans="1:9" x14ac:dyDescent="0.25">
      <c r="A1723" t="s">
        <v>689</v>
      </c>
      <c r="B1723" t="s">
        <v>867</v>
      </c>
      <c r="C1723">
        <v>10500</v>
      </c>
      <c r="D1723">
        <v>0</v>
      </c>
      <c r="E1723">
        <v>4</v>
      </c>
      <c r="F1723">
        <v>10500</v>
      </c>
      <c r="G1723">
        <v>850</v>
      </c>
      <c r="H1723" t="b">
        <v>0</v>
      </c>
      <c r="I1723">
        <v>850</v>
      </c>
    </row>
    <row r="1724" spans="1:9" x14ac:dyDescent="0.25">
      <c r="A1724" t="s">
        <v>689</v>
      </c>
      <c r="B1724" t="s">
        <v>526</v>
      </c>
      <c r="C1724">
        <v>4400</v>
      </c>
      <c r="D1724">
        <v>0</v>
      </c>
      <c r="E1724">
        <v>0</v>
      </c>
      <c r="F1724">
        <v>4400</v>
      </c>
      <c r="G1724">
        <v>280</v>
      </c>
      <c r="H1724" t="b">
        <v>1</v>
      </c>
      <c r="I1724">
        <v>280</v>
      </c>
    </row>
    <row r="1725" spans="1:9" x14ac:dyDescent="0.25">
      <c r="A1725" t="s">
        <v>689</v>
      </c>
      <c r="B1725" t="s">
        <v>951</v>
      </c>
      <c r="C1725">
        <v>2000</v>
      </c>
      <c r="D1725">
        <v>0</v>
      </c>
      <c r="E1725">
        <v>0</v>
      </c>
      <c r="F1725">
        <v>2000</v>
      </c>
      <c r="G1725">
        <v>90</v>
      </c>
      <c r="H1725" t="b">
        <v>1</v>
      </c>
      <c r="I1725">
        <v>90</v>
      </c>
    </row>
    <row r="1726" spans="1:9" x14ac:dyDescent="0.25">
      <c r="A1726" t="s">
        <v>689</v>
      </c>
      <c r="B1726" t="s">
        <v>952</v>
      </c>
      <c r="C1726">
        <v>6000</v>
      </c>
      <c r="D1726">
        <v>6</v>
      </c>
      <c r="E1726">
        <v>0</v>
      </c>
      <c r="F1726">
        <v>5600</v>
      </c>
      <c r="G1726">
        <v>156</v>
      </c>
      <c r="H1726" t="b">
        <v>1</v>
      </c>
      <c r="I1726">
        <v>156</v>
      </c>
    </row>
    <row r="1727" spans="1:9" x14ac:dyDescent="0.25">
      <c r="A1727" t="s">
        <v>689</v>
      </c>
      <c r="B1727" t="s">
        <v>953</v>
      </c>
      <c r="C1727">
        <v>15500</v>
      </c>
      <c r="D1727">
        <v>0</v>
      </c>
      <c r="E1727">
        <v>0</v>
      </c>
      <c r="F1727">
        <v>15500</v>
      </c>
      <c r="G1727">
        <v>500</v>
      </c>
      <c r="H1727" t="b">
        <v>1</v>
      </c>
      <c r="I1727">
        <v>500</v>
      </c>
    </row>
    <row r="1728" spans="1:9" x14ac:dyDescent="0.25">
      <c r="A1728" t="s">
        <v>689</v>
      </c>
      <c r="B1728" t="s">
        <v>954</v>
      </c>
      <c r="C1728">
        <v>6000</v>
      </c>
      <c r="D1728">
        <v>5</v>
      </c>
      <c r="E1728">
        <v>0</v>
      </c>
      <c r="F1728">
        <v>5700</v>
      </c>
      <c r="G1728">
        <v>200</v>
      </c>
      <c r="H1728" t="b">
        <v>1</v>
      </c>
      <c r="I1728">
        <v>200</v>
      </c>
    </row>
    <row r="1729" spans="1:9" x14ac:dyDescent="0.25">
      <c r="A1729" t="s">
        <v>689</v>
      </c>
      <c r="B1729" t="s">
        <v>673</v>
      </c>
      <c r="C1729">
        <v>8500</v>
      </c>
      <c r="D1729">
        <v>0</v>
      </c>
      <c r="E1729">
        <v>0</v>
      </c>
      <c r="F1729">
        <v>8500</v>
      </c>
      <c r="G1729">
        <v>200</v>
      </c>
      <c r="H1729" t="b">
        <v>1</v>
      </c>
      <c r="I1729">
        <v>200</v>
      </c>
    </row>
    <row r="1730" spans="1:9" x14ac:dyDescent="0.25">
      <c r="A1730" t="s">
        <v>689</v>
      </c>
      <c r="B1730" t="s">
        <v>955</v>
      </c>
      <c r="C1730">
        <v>5000</v>
      </c>
      <c r="D1730">
        <v>24</v>
      </c>
      <c r="E1730">
        <v>0</v>
      </c>
      <c r="F1730">
        <v>3800</v>
      </c>
      <c r="G1730">
        <v>200</v>
      </c>
      <c r="H1730" t="b">
        <v>1</v>
      </c>
      <c r="I1730">
        <v>200</v>
      </c>
    </row>
    <row r="1731" spans="1:9" x14ac:dyDescent="0.25">
      <c r="A1731" t="s">
        <v>689</v>
      </c>
      <c r="B1731" t="s">
        <v>956</v>
      </c>
      <c r="C1731">
        <v>4000</v>
      </c>
      <c r="D1731">
        <v>2</v>
      </c>
      <c r="E1731">
        <v>0</v>
      </c>
      <c r="F1731">
        <v>3900</v>
      </c>
      <c r="G1731">
        <v>40</v>
      </c>
      <c r="H1731" t="b">
        <v>1</v>
      </c>
      <c r="I1731">
        <v>40</v>
      </c>
    </row>
    <row r="1732" spans="1:9" x14ac:dyDescent="0.25">
      <c r="A1732" t="s">
        <v>689</v>
      </c>
      <c r="B1732" t="s">
        <v>957</v>
      </c>
      <c r="C1732">
        <v>3500</v>
      </c>
      <c r="D1732">
        <v>2</v>
      </c>
      <c r="E1732">
        <v>0</v>
      </c>
      <c r="F1732">
        <v>3400</v>
      </c>
      <c r="G1732">
        <v>70</v>
      </c>
      <c r="H1732" t="b">
        <v>1</v>
      </c>
      <c r="I1732">
        <v>70</v>
      </c>
    </row>
    <row r="1733" spans="1:9" x14ac:dyDescent="0.25">
      <c r="A1733" t="s">
        <v>689</v>
      </c>
      <c r="B1733" t="s">
        <v>679</v>
      </c>
      <c r="C1733">
        <v>18500</v>
      </c>
      <c r="D1733">
        <v>20</v>
      </c>
      <c r="E1733">
        <v>0</v>
      </c>
      <c r="F1733">
        <v>14800</v>
      </c>
      <c r="G1733">
        <v>325</v>
      </c>
      <c r="H1733" t="b">
        <v>1</v>
      </c>
      <c r="I1733">
        <v>325</v>
      </c>
    </row>
    <row r="1734" spans="1:9" x14ac:dyDescent="0.25">
      <c r="A1734" t="s">
        <v>689</v>
      </c>
      <c r="B1734" t="s">
        <v>541</v>
      </c>
      <c r="C1734">
        <v>1000</v>
      </c>
      <c r="D1734">
        <v>0</v>
      </c>
      <c r="E1734">
        <v>0</v>
      </c>
      <c r="F1734">
        <v>1000</v>
      </c>
      <c r="G1734">
        <v>20</v>
      </c>
      <c r="H1734" t="b">
        <v>1</v>
      </c>
      <c r="I1734">
        <v>20</v>
      </c>
    </row>
    <row r="1735" spans="1:9" x14ac:dyDescent="0.25">
      <c r="A1735" t="s">
        <v>689</v>
      </c>
      <c r="B1735" t="s">
        <v>94</v>
      </c>
      <c r="C1735">
        <v>6000</v>
      </c>
      <c r="D1735">
        <v>5</v>
      </c>
      <c r="E1735">
        <v>0</v>
      </c>
      <c r="F1735">
        <v>5700</v>
      </c>
      <c r="G1735">
        <v>500</v>
      </c>
      <c r="H1735" t="b">
        <v>1</v>
      </c>
      <c r="I1735">
        <v>500</v>
      </c>
    </row>
    <row r="1736" spans="1:9" x14ac:dyDescent="0.25">
      <c r="A1736" t="s">
        <v>689</v>
      </c>
      <c r="B1736" t="s">
        <v>95</v>
      </c>
      <c r="C1736">
        <v>4100</v>
      </c>
      <c r="D1736">
        <v>4</v>
      </c>
      <c r="E1736">
        <v>0</v>
      </c>
      <c r="F1736">
        <v>3900</v>
      </c>
      <c r="G1736">
        <v>200</v>
      </c>
      <c r="H1736" t="b">
        <v>1</v>
      </c>
      <c r="I1736">
        <v>200</v>
      </c>
    </row>
    <row r="1737" spans="1:9" x14ac:dyDescent="0.25">
      <c r="A1737" t="s">
        <v>689</v>
      </c>
      <c r="B1737" t="s">
        <v>680</v>
      </c>
      <c r="C1737">
        <v>8500</v>
      </c>
      <c r="D1737">
        <v>3</v>
      </c>
      <c r="E1737">
        <v>0</v>
      </c>
      <c r="F1737">
        <v>8200</v>
      </c>
      <c r="G1737">
        <v>200</v>
      </c>
      <c r="H1737" t="b">
        <v>1</v>
      </c>
      <c r="I1737">
        <v>200</v>
      </c>
    </row>
    <row r="1738" spans="1:9" x14ac:dyDescent="0.25">
      <c r="A1738" t="s">
        <v>689</v>
      </c>
      <c r="B1738" t="s">
        <v>544</v>
      </c>
      <c r="C1738">
        <v>10700</v>
      </c>
      <c r="D1738">
        <v>0</v>
      </c>
      <c r="E1738">
        <v>0</v>
      </c>
      <c r="F1738">
        <v>10700</v>
      </c>
      <c r="G1738">
        <v>600</v>
      </c>
      <c r="H1738" t="b">
        <v>1</v>
      </c>
      <c r="I1738">
        <v>600</v>
      </c>
    </row>
    <row r="1739" spans="1:9" x14ac:dyDescent="0.25">
      <c r="A1739" t="s">
        <v>689</v>
      </c>
      <c r="B1739" t="s">
        <v>545</v>
      </c>
      <c r="C1739">
        <v>1500</v>
      </c>
      <c r="D1739">
        <v>0</v>
      </c>
      <c r="E1739">
        <v>0</v>
      </c>
      <c r="F1739">
        <v>1500</v>
      </c>
      <c r="G1739">
        <v>38</v>
      </c>
      <c r="H1739" t="b">
        <v>1</v>
      </c>
      <c r="I1739">
        <v>38</v>
      </c>
    </row>
    <row r="1740" spans="1:9" x14ac:dyDescent="0.25">
      <c r="A1740" t="s">
        <v>689</v>
      </c>
      <c r="B1740" t="s">
        <v>958</v>
      </c>
      <c r="C1740">
        <v>6000</v>
      </c>
      <c r="D1740">
        <v>5</v>
      </c>
      <c r="E1740">
        <v>0</v>
      </c>
      <c r="F1740">
        <v>5700</v>
      </c>
      <c r="G1740">
        <v>200</v>
      </c>
      <c r="H1740" t="b">
        <v>1</v>
      </c>
      <c r="I1740">
        <v>200</v>
      </c>
    </row>
    <row r="1741" spans="1:9" x14ac:dyDescent="0.25">
      <c r="A1741" t="s">
        <v>689</v>
      </c>
      <c r="B1741" t="s">
        <v>959</v>
      </c>
      <c r="C1741">
        <v>3100</v>
      </c>
      <c r="D1741">
        <v>9</v>
      </c>
      <c r="E1741">
        <v>0</v>
      </c>
      <c r="F1741">
        <v>2800</v>
      </c>
      <c r="G1741">
        <v>70</v>
      </c>
      <c r="H1741" t="b">
        <v>1</v>
      </c>
      <c r="I1741">
        <v>70</v>
      </c>
    </row>
    <row r="1742" spans="1:9" x14ac:dyDescent="0.25">
      <c r="A1742" t="s">
        <v>689</v>
      </c>
      <c r="B1742" t="s">
        <v>551</v>
      </c>
      <c r="C1742">
        <v>5000</v>
      </c>
      <c r="D1742">
        <v>0</v>
      </c>
      <c r="E1742">
        <v>0</v>
      </c>
      <c r="F1742">
        <v>5000</v>
      </c>
      <c r="G1742">
        <v>70</v>
      </c>
      <c r="H1742" t="b">
        <v>1</v>
      </c>
      <c r="I1742">
        <v>70</v>
      </c>
    </row>
    <row r="1743" spans="1:9" x14ac:dyDescent="0.25">
      <c r="A1743" t="s">
        <v>689</v>
      </c>
      <c r="B1743" t="s">
        <v>960</v>
      </c>
      <c r="C1743">
        <v>6900</v>
      </c>
      <c r="D1743">
        <v>8</v>
      </c>
      <c r="E1743">
        <v>0</v>
      </c>
      <c r="F1743">
        <v>6300</v>
      </c>
      <c r="G1743">
        <v>250</v>
      </c>
      <c r="H1743" t="b">
        <v>1</v>
      </c>
      <c r="I1743">
        <v>250</v>
      </c>
    </row>
    <row r="1744" spans="1:9" x14ac:dyDescent="0.25">
      <c r="A1744" t="s">
        <v>689</v>
      </c>
      <c r="B1744" t="s">
        <v>558</v>
      </c>
      <c r="C1744">
        <v>4800</v>
      </c>
      <c r="D1744">
        <v>6</v>
      </c>
      <c r="E1744">
        <v>0</v>
      </c>
      <c r="F1744">
        <v>4500</v>
      </c>
      <c r="G1744">
        <v>240</v>
      </c>
      <c r="H1744" t="b">
        <v>1</v>
      </c>
      <c r="I1744">
        <v>240</v>
      </c>
    </row>
    <row r="1745" spans="1:9" x14ac:dyDescent="0.25">
      <c r="A1745" t="s">
        <v>689</v>
      </c>
      <c r="B1745" t="s">
        <v>561</v>
      </c>
      <c r="C1745">
        <v>9100</v>
      </c>
      <c r="D1745">
        <v>9</v>
      </c>
      <c r="E1745">
        <v>0</v>
      </c>
      <c r="F1745">
        <v>8200</v>
      </c>
      <c r="G1745">
        <v>560</v>
      </c>
      <c r="H1745" t="b">
        <v>1</v>
      </c>
      <c r="I1745">
        <v>560</v>
      </c>
    </row>
    <row r="1746" spans="1:9" x14ac:dyDescent="0.25">
      <c r="A1746" t="s">
        <v>689</v>
      </c>
      <c r="B1746" t="s">
        <v>961</v>
      </c>
      <c r="C1746">
        <v>26500</v>
      </c>
      <c r="D1746">
        <v>10</v>
      </c>
      <c r="E1746">
        <v>0</v>
      </c>
      <c r="F1746">
        <v>23600</v>
      </c>
      <c r="G1746">
        <v>575</v>
      </c>
      <c r="H1746" t="b">
        <v>1</v>
      </c>
      <c r="I1746">
        <v>575</v>
      </c>
    </row>
    <row r="1747" spans="1:9" x14ac:dyDescent="0.25">
      <c r="A1747" t="s">
        <v>689</v>
      </c>
      <c r="B1747" t="s">
        <v>962</v>
      </c>
      <c r="C1747">
        <v>3100</v>
      </c>
      <c r="D1747">
        <v>9</v>
      </c>
      <c r="E1747">
        <v>0</v>
      </c>
      <c r="F1747">
        <v>2800</v>
      </c>
      <c r="G1747">
        <v>70</v>
      </c>
      <c r="H1747" t="b">
        <v>1</v>
      </c>
      <c r="I1747">
        <v>75</v>
      </c>
    </row>
    <row r="1748" spans="1:9" x14ac:dyDescent="0.25">
      <c r="A1748" t="s">
        <v>689</v>
      </c>
      <c r="B1748" t="s">
        <v>963</v>
      </c>
      <c r="C1748">
        <v>2400</v>
      </c>
      <c r="D1748">
        <v>0</v>
      </c>
      <c r="E1748">
        <v>0</v>
      </c>
      <c r="F1748">
        <v>2400</v>
      </c>
      <c r="G1748">
        <v>75</v>
      </c>
      <c r="H1748" t="b">
        <v>1</v>
      </c>
      <c r="I1748">
        <v>75</v>
      </c>
    </row>
    <row r="1749" spans="1:9" x14ac:dyDescent="0.25">
      <c r="A1749" t="s">
        <v>689</v>
      </c>
      <c r="B1749" t="s">
        <v>565</v>
      </c>
      <c r="C1749">
        <v>16000</v>
      </c>
      <c r="D1749">
        <v>50</v>
      </c>
      <c r="E1749">
        <v>0</v>
      </c>
      <c r="F1749">
        <v>8000</v>
      </c>
      <c r="G1749">
        <v>500</v>
      </c>
      <c r="H1749" t="b">
        <v>1</v>
      </c>
      <c r="I1749">
        <v>500</v>
      </c>
    </row>
    <row r="1750" spans="1:9" x14ac:dyDescent="0.25">
      <c r="A1750" t="s">
        <v>689</v>
      </c>
      <c r="B1750" t="s">
        <v>964</v>
      </c>
      <c r="C1750">
        <v>2000</v>
      </c>
      <c r="D1750">
        <v>10</v>
      </c>
      <c r="E1750">
        <v>0</v>
      </c>
      <c r="F1750">
        <v>1800</v>
      </c>
      <c r="G1750">
        <v>100</v>
      </c>
      <c r="H1750" t="b">
        <v>1</v>
      </c>
      <c r="I1750">
        <v>100</v>
      </c>
    </row>
    <row r="1751" spans="1:9" x14ac:dyDescent="0.25">
      <c r="A1751" t="s">
        <v>689</v>
      </c>
      <c r="B1751" t="s">
        <v>568</v>
      </c>
      <c r="C1751">
        <v>19000</v>
      </c>
      <c r="D1751">
        <v>0</v>
      </c>
      <c r="E1751">
        <v>0</v>
      </c>
      <c r="F1751">
        <v>19000</v>
      </c>
      <c r="G1751">
        <v>300</v>
      </c>
      <c r="H1751" t="b">
        <v>1</v>
      </c>
      <c r="I1751">
        <v>300</v>
      </c>
    </row>
    <row r="1752" spans="1:9" x14ac:dyDescent="0.25">
      <c r="A1752" t="s">
        <v>689</v>
      </c>
      <c r="B1752" t="s">
        <v>569</v>
      </c>
      <c r="C1752">
        <v>2800</v>
      </c>
      <c r="D1752">
        <v>17</v>
      </c>
      <c r="E1752">
        <v>0</v>
      </c>
      <c r="F1752">
        <v>2300</v>
      </c>
      <c r="G1752">
        <v>65</v>
      </c>
      <c r="H1752" t="b">
        <v>1</v>
      </c>
      <c r="I1752">
        <v>65</v>
      </c>
    </row>
    <row r="1753" spans="1:9" x14ac:dyDescent="0.25">
      <c r="A1753" t="s">
        <v>689</v>
      </c>
      <c r="B1753" t="s">
        <v>96</v>
      </c>
      <c r="C1753">
        <v>16000</v>
      </c>
      <c r="D1753">
        <v>5</v>
      </c>
      <c r="E1753">
        <v>0</v>
      </c>
      <c r="F1753">
        <v>15200</v>
      </c>
      <c r="G1753">
        <v>1000</v>
      </c>
      <c r="H1753" t="b">
        <v>1</v>
      </c>
      <c r="I1753">
        <v>1</v>
      </c>
    </row>
    <row r="1754" spans="1:9" x14ac:dyDescent="0.25">
      <c r="A1754" t="s">
        <v>689</v>
      </c>
      <c r="B1754" t="s">
        <v>965</v>
      </c>
      <c r="C1754">
        <v>2500</v>
      </c>
      <c r="D1754">
        <v>0</v>
      </c>
      <c r="E1754">
        <v>0</v>
      </c>
      <c r="F1754">
        <v>2500</v>
      </c>
      <c r="G1754">
        <v>60</v>
      </c>
      <c r="H1754" t="b">
        <v>1</v>
      </c>
      <c r="I1754">
        <v>60</v>
      </c>
    </row>
    <row r="1755" spans="1:9" x14ac:dyDescent="0.25">
      <c r="A1755" t="s">
        <v>689</v>
      </c>
      <c r="B1755" t="s">
        <v>966</v>
      </c>
      <c r="C1755">
        <v>12000</v>
      </c>
      <c r="D1755">
        <v>7</v>
      </c>
      <c r="E1755">
        <v>0</v>
      </c>
      <c r="F1755">
        <v>11100</v>
      </c>
      <c r="G1755">
        <v>950</v>
      </c>
      <c r="H1755" t="b">
        <v>1</v>
      </c>
      <c r="I1755">
        <v>950</v>
      </c>
    </row>
    <row r="1756" spans="1:9" x14ac:dyDescent="0.25">
      <c r="A1756" t="s">
        <v>689</v>
      </c>
      <c r="B1756" t="s">
        <v>967</v>
      </c>
      <c r="C1756">
        <v>5500</v>
      </c>
      <c r="D1756">
        <v>3</v>
      </c>
      <c r="E1756">
        <v>0</v>
      </c>
      <c r="F1756">
        <v>5300</v>
      </c>
      <c r="G1756">
        <v>180</v>
      </c>
      <c r="H1756" t="b">
        <v>1</v>
      </c>
      <c r="I1756">
        <v>180</v>
      </c>
    </row>
    <row r="1757" spans="1:9" x14ac:dyDescent="0.25">
      <c r="A1757" t="s">
        <v>689</v>
      </c>
      <c r="B1757" t="s">
        <v>968</v>
      </c>
      <c r="C1757">
        <v>13500</v>
      </c>
      <c r="D1757">
        <v>6</v>
      </c>
      <c r="E1757">
        <v>0</v>
      </c>
      <c r="F1757">
        <v>12600</v>
      </c>
      <c r="G1757">
        <v>500</v>
      </c>
      <c r="H1757" t="b">
        <v>1</v>
      </c>
      <c r="I1757">
        <v>500</v>
      </c>
    </row>
    <row r="1758" spans="1:9" x14ac:dyDescent="0.25">
      <c r="A1758" t="s">
        <v>689</v>
      </c>
      <c r="B1758" t="s">
        <v>969</v>
      </c>
      <c r="C1758">
        <v>16000</v>
      </c>
      <c r="D1758">
        <v>5</v>
      </c>
      <c r="E1758">
        <v>0</v>
      </c>
      <c r="F1758">
        <v>15200</v>
      </c>
      <c r="G1758">
        <v>320</v>
      </c>
      <c r="H1758" t="b">
        <v>1</v>
      </c>
      <c r="I1758">
        <v>320</v>
      </c>
    </row>
    <row r="1759" spans="1:9" x14ac:dyDescent="0.25">
      <c r="A1759" t="s">
        <v>689</v>
      </c>
      <c r="B1759" t="s">
        <v>970</v>
      </c>
      <c r="C1759">
        <v>11500</v>
      </c>
      <c r="D1759">
        <v>4</v>
      </c>
      <c r="E1759">
        <v>0</v>
      </c>
      <c r="F1759">
        <v>11000</v>
      </c>
      <c r="G1759">
        <v>400</v>
      </c>
      <c r="H1759" t="b">
        <v>1</v>
      </c>
      <c r="I1759">
        <v>400</v>
      </c>
    </row>
    <row r="1760" spans="1:9" x14ac:dyDescent="0.25">
      <c r="A1760" t="s">
        <v>689</v>
      </c>
      <c r="B1760" t="s">
        <v>576</v>
      </c>
      <c r="C1760">
        <v>15000</v>
      </c>
      <c r="D1760">
        <v>4</v>
      </c>
      <c r="E1760">
        <v>0</v>
      </c>
      <c r="F1760">
        <v>14300</v>
      </c>
      <c r="G1760">
        <v>250</v>
      </c>
      <c r="H1760" t="b">
        <v>1</v>
      </c>
      <c r="I1760">
        <v>250</v>
      </c>
    </row>
    <row r="1761" spans="1:9" x14ac:dyDescent="0.25">
      <c r="A1761" t="s">
        <v>689</v>
      </c>
      <c r="B1761" t="s">
        <v>971</v>
      </c>
      <c r="C1761">
        <v>29500</v>
      </c>
      <c r="D1761">
        <v>9</v>
      </c>
      <c r="E1761">
        <v>0</v>
      </c>
      <c r="F1761">
        <v>26600</v>
      </c>
      <c r="G1761">
        <v>350</v>
      </c>
      <c r="H1761" t="b">
        <v>1</v>
      </c>
      <c r="I1761">
        <v>350</v>
      </c>
    </row>
    <row r="1762" spans="1:9" x14ac:dyDescent="0.25">
      <c r="A1762" t="s">
        <v>689</v>
      </c>
      <c r="B1762" t="s">
        <v>575</v>
      </c>
      <c r="C1762">
        <v>7200</v>
      </c>
      <c r="D1762">
        <v>0</v>
      </c>
      <c r="E1762">
        <v>0</v>
      </c>
      <c r="F1762">
        <v>7200</v>
      </c>
      <c r="G1762">
        <v>280</v>
      </c>
      <c r="H1762" t="b">
        <v>1</v>
      </c>
      <c r="I1762">
        <v>280</v>
      </c>
    </row>
    <row r="1763" spans="1:9" x14ac:dyDescent="0.25">
      <c r="A1763" t="s">
        <v>689</v>
      </c>
      <c r="B1763" t="s">
        <v>972</v>
      </c>
      <c r="C1763">
        <v>5500</v>
      </c>
      <c r="D1763">
        <v>0</v>
      </c>
      <c r="E1763">
        <v>0</v>
      </c>
      <c r="F1763">
        <v>5500</v>
      </c>
      <c r="G1763">
        <v>190</v>
      </c>
      <c r="H1763" t="b">
        <v>1</v>
      </c>
      <c r="I1763">
        <v>190</v>
      </c>
    </row>
    <row r="1764" spans="1:9" x14ac:dyDescent="0.25">
      <c r="A1764" t="s">
        <v>689</v>
      </c>
      <c r="B1764" t="s">
        <v>973</v>
      </c>
      <c r="C1764">
        <v>13500</v>
      </c>
      <c r="D1764">
        <v>0</v>
      </c>
      <c r="E1764">
        <v>0</v>
      </c>
      <c r="F1764">
        <v>13500</v>
      </c>
      <c r="G1764">
        <v>500</v>
      </c>
      <c r="H1764" t="b">
        <v>1</v>
      </c>
      <c r="I1764">
        <v>500</v>
      </c>
    </row>
    <row r="1765" spans="1:9" x14ac:dyDescent="0.25">
      <c r="A1765" t="s">
        <v>689</v>
      </c>
      <c r="B1765" t="s">
        <v>973</v>
      </c>
      <c r="C1765">
        <v>25000</v>
      </c>
      <c r="D1765">
        <v>0</v>
      </c>
      <c r="E1765">
        <v>0</v>
      </c>
      <c r="F1765">
        <v>25000</v>
      </c>
      <c r="G1765">
        <v>1000</v>
      </c>
      <c r="H1765" t="b">
        <v>1</v>
      </c>
      <c r="I1765">
        <v>1</v>
      </c>
    </row>
    <row r="1766" spans="1:9" x14ac:dyDescent="0.25">
      <c r="A1766" t="s">
        <v>689</v>
      </c>
      <c r="B1766" t="s">
        <v>974</v>
      </c>
      <c r="C1766">
        <v>8500</v>
      </c>
      <c r="D1766">
        <v>0</v>
      </c>
      <c r="E1766">
        <v>0</v>
      </c>
      <c r="F1766">
        <v>8500</v>
      </c>
      <c r="G1766">
        <v>400</v>
      </c>
      <c r="H1766" t="b">
        <v>1</v>
      </c>
      <c r="I1766">
        <v>400</v>
      </c>
    </row>
    <row r="1767" spans="1:9" x14ac:dyDescent="0.25">
      <c r="A1767" t="s">
        <v>689</v>
      </c>
      <c r="B1767" t="s">
        <v>975</v>
      </c>
      <c r="C1767">
        <v>7900</v>
      </c>
      <c r="D1767">
        <v>0</v>
      </c>
      <c r="E1767">
        <v>0</v>
      </c>
      <c r="F1767">
        <v>7900</v>
      </c>
      <c r="G1767">
        <v>250</v>
      </c>
      <c r="H1767" t="b">
        <v>1</v>
      </c>
      <c r="I1767">
        <v>250</v>
      </c>
    </row>
    <row r="1768" spans="1:9" x14ac:dyDescent="0.25">
      <c r="A1768" t="s">
        <v>689</v>
      </c>
      <c r="B1768" t="s">
        <v>976</v>
      </c>
      <c r="C1768">
        <v>25000</v>
      </c>
      <c r="D1768">
        <v>0</v>
      </c>
      <c r="E1768">
        <v>0</v>
      </c>
      <c r="F1768">
        <v>25000</v>
      </c>
      <c r="G1768">
        <v>450</v>
      </c>
      <c r="H1768" t="b">
        <v>1</v>
      </c>
      <c r="I1768">
        <v>450</v>
      </c>
    </row>
    <row r="1769" spans="1:9" x14ac:dyDescent="0.25">
      <c r="A1769" t="s">
        <v>977</v>
      </c>
      <c r="B1769" t="s">
        <v>100</v>
      </c>
      <c r="C1769">
        <v>1200</v>
      </c>
      <c r="D1769">
        <v>0</v>
      </c>
      <c r="E1769">
        <v>6</v>
      </c>
      <c r="F1769">
        <v>1200</v>
      </c>
      <c r="G1769">
        <v>70</v>
      </c>
      <c r="H1769" t="b">
        <v>0</v>
      </c>
      <c r="I1769">
        <v>70</v>
      </c>
    </row>
    <row r="1770" spans="1:9" x14ac:dyDescent="0.25">
      <c r="A1770" t="s">
        <v>977</v>
      </c>
      <c r="B1770" t="s">
        <v>101</v>
      </c>
      <c r="C1770">
        <v>8000</v>
      </c>
      <c r="D1770">
        <v>15</v>
      </c>
      <c r="E1770">
        <v>6</v>
      </c>
      <c r="F1770">
        <v>6800</v>
      </c>
      <c r="G1770">
        <v>1000</v>
      </c>
      <c r="H1770" t="b">
        <v>0</v>
      </c>
      <c r="I1770">
        <v>1</v>
      </c>
    </row>
    <row r="1771" spans="1:9" x14ac:dyDescent="0.25">
      <c r="A1771" t="s">
        <v>977</v>
      </c>
      <c r="B1771" t="s">
        <v>690</v>
      </c>
      <c r="C1771">
        <v>8000</v>
      </c>
      <c r="D1771">
        <v>10</v>
      </c>
      <c r="E1771">
        <v>4</v>
      </c>
      <c r="F1771">
        <v>7200</v>
      </c>
      <c r="G1771">
        <v>400</v>
      </c>
      <c r="H1771" t="b">
        <v>0</v>
      </c>
      <c r="I1771">
        <v>400</v>
      </c>
    </row>
    <row r="1772" spans="1:9" x14ac:dyDescent="0.25">
      <c r="A1772" t="s">
        <v>977</v>
      </c>
      <c r="B1772" t="s">
        <v>691</v>
      </c>
      <c r="C1772">
        <v>8000</v>
      </c>
      <c r="D1772">
        <v>12</v>
      </c>
      <c r="E1772">
        <v>6</v>
      </c>
      <c r="F1772">
        <v>7000</v>
      </c>
      <c r="G1772">
        <v>400</v>
      </c>
      <c r="H1772" t="b">
        <v>0</v>
      </c>
      <c r="I1772">
        <v>400</v>
      </c>
    </row>
    <row r="1773" spans="1:9" x14ac:dyDescent="0.25">
      <c r="A1773" t="s">
        <v>977</v>
      </c>
      <c r="B1773" t="s">
        <v>692</v>
      </c>
      <c r="C1773">
        <v>11000</v>
      </c>
      <c r="D1773">
        <v>4</v>
      </c>
      <c r="E1773">
        <v>6</v>
      </c>
      <c r="F1773">
        <v>10500</v>
      </c>
      <c r="G1773">
        <v>400</v>
      </c>
      <c r="H1773" t="b">
        <v>0</v>
      </c>
      <c r="I1773">
        <v>400</v>
      </c>
    </row>
    <row r="1774" spans="1:9" x14ac:dyDescent="0.25">
      <c r="A1774" t="s">
        <v>977</v>
      </c>
      <c r="B1774" t="s">
        <v>693</v>
      </c>
      <c r="C1774">
        <v>12000</v>
      </c>
      <c r="D1774">
        <v>5</v>
      </c>
      <c r="E1774">
        <v>6</v>
      </c>
      <c r="F1774">
        <v>11400</v>
      </c>
      <c r="G1774">
        <v>415</v>
      </c>
      <c r="H1774" t="b">
        <v>0</v>
      </c>
      <c r="I1774">
        <v>415</v>
      </c>
    </row>
    <row r="1775" spans="1:9" x14ac:dyDescent="0.25">
      <c r="A1775" t="s">
        <v>977</v>
      </c>
      <c r="B1775" t="s">
        <v>694</v>
      </c>
      <c r="C1775">
        <v>11500</v>
      </c>
      <c r="D1775">
        <v>3</v>
      </c>
      <c r="E1775">
        <v>6</v>
      </c>
      <c r="F1775">
        <v>11100</v>
      </c>
      <c r="G1775">
        <v>360</v>
      </c>
      <c r="H1775" t="b">
        <v>0</v>
      </c>
      <c r="I1775">
        <v>360</v>
      </c>
    </row>
    <row r="1776" spans="1:9" x14ac:dyDescent="0.25">
      <c r="A1776" t="s">
        <v>977</v>
      </c>
      <c r="B1776" t="s">
        <v>695</v>
      </c>
      <c r="C1776">
        <v>11700</v>
      </c>
      <c r="D1776">
        <v>5</v>
      </c>
      <c r="E1776">
        <v>6</v>
      </c>
      <c r="F1776">
        <v>11100</v>
      </c>
      <c r="G1776">
        <v>400</v>
      </c>
      <c r="H1776" t="b">
        <v>0</v>
      </c>
      <c r="I1776">
        <v>400</v>
      </c>
    </row>
    <row r="1777" spans="1:9" x14ac:dyDescent="0.25">
      <c r="A1777" t="s">
        <v>977</v>
      </c>
      <c r="B1777" t="s">
        <v>607</v>
      </c>
      <c r="C1777">
        <v>1800</v>
      </c>
      <c r="D1777">
        <v>5</v>
      </c>
      <c r="E1777">
        <v>6</v>
      </c>
      <c r="F1777">
        <v>1700</v>
      </c>
      <c r="G1777">
        <v>100</v>
      </c>
      <c r="H1777" t="b">
        <v>0</v>
      </c>
      <c r="I1777">
        <v>100</v>
      </c>
    </row>
    <row r="1778" spans="1:9" x14ac:dyDescent="0.25">
      <c r="A1778" t="s">
        <v>977</v>
      </c>
      <c r="B1778" t="s">
        <v>696</v>
      </c>
      <c r="C1778">
        <v>3500</v>
      </c>
      <c r="D1778">
        <v>2</v>
      </c>
      <c r="E1778">
        <v>2</v>
      </c>
      <c r="F1778">
        <v>3400</v>
      </c>
      <c r="G1778">
        <v>85</v>
      </c>
      <c r="H1778" t="b">
        <v>0</v>
      </c>
      <c r="I1778">
        <v>85</v>
      </c>
    </row>
    <row r="1779" spans="1:9" x14ac:dyDescent="0.25">
      <c r="A1779" t="s">
        <v>977</v>
      </c>
      <c r="B1779" t="s">
        <v>697</v>
      </c>
      <c r="C1779">
        <v>12500</v>
      </c>
      <c r="D1779">
        <v>5</v>
      </c>
      <c r="E1779">
        <v>1</v>
      </c>
      <c r="F1779">
        <v>11800</v>
      </c>
      <c r="G1779">
        <v>420</v>
      </c>
      <c r="H1779" t="b">
        <v>0</v>
      </c>
      <c r="I1779">
        <v>420</v>
      </c>
    </row>
    <row r="1780" spans="1:9" x14ac:dyDescent="0.25">
      <c r="A1780" t="s">
        <v>977</v>
      </c>
      <c r="B1780" t="s">
        <v>128</v>
      </c>
      <c r="C1780">
        <v>1500</v>
      </c>
      <c r="D1780">
        <v>0</v>
      </c>
      <c r="E1780">
        <v>3</v>
      </c>
      <c r="F1780">
        <v>1500</v>
      </c>
      <c r="G1780">
        <v>60</v>
      </c>
      <c r="H1780" t="b">
        <v>0</v>
      </c>
      <c r="I1780">
        <v>60</v>
      </c>
    </row>
    <row r="1781" spans="1:9" x14ac:dyDescent="0.25">
      <c r="A1781" t="s">
        <v>977</v>
      </c>
      <c r="B1781" t="s">
        <v>698</v>
      </c>
      <c r="C1781">
        <v>7900</v>
      </c>
      <c r="D1781">
        <v>11</v>
      </c>
      <c r="E1781">
        <v>5</v>
      </c>
      <c r="F1781">
        <v>7000</v>
      </c>
      <c r="G1781">
        <v>250</v>
      </c>
      <c r="H1781" t="b">
        <v>0</v>
      </c>
      <c r="I1781">
        <v>250</v>
      </c>
    </row>
    <row r="1782" spans="1:9" x14ac:dyDescent="0.25">
      <c r="A1782" t="s">
        <v>977</v>
      </c>
      <c r="B1782" t="s">
        <v>130</v>
      </c>
      <c r="C1782">
        <v>1500</v>
      </c>
      <c r="D1782">
        <v>0</v>
      </c>
      <c r="E1782">
        <v>6</v>
      </c>
      <c r="F1782">
        <v>1500</v>
      </c>
      <c r="G1782">
        <v>60</v>
      </c>
      <c r="H1782" t="b">
        <v>0</v>
      </c>
      <c r="I1782">
        <v>60</v>
      </c>
    </row>
    <row r="1783" spans="1:9" x14ac:dyDescent="0.25">
      <c r="A1783" t="s">
        <v>977</v>
      </c>
      <c r="B1783" t="s">
        <v>699</v>
      </c>
      <c r="C1783">
        <v>7500</v>
      </c>
      <c r="D1783">
        <v>13</v>
      </c>
      <c r="E1783">
        <v>5</v>
      </c>
      <c r="F1783">
        <v>6500</v>
      </c>
      <c r="G1783">
        <v>280</v>
      </c>
      <c r="H1783" t="b">
        <v>0</v>
      </c>
      <c r="I1783">
        <v>280</v>
      </c>
    </row>
    <row r="1784" spans="1:9" x14ac:dyDescent="0.25">
      <c r="A1784" t="s">
        <v>977</v>
      </c>
      <c r="B1784" t="s">
        <v>136</v>
      </c>
      <c r="C1784">
        <v>2000</v>
      </c>
      <c r="D1784">
        <v>0</v>
      </c>
      <c r="E1784">
        <v>1</v>
      </c>
      <c r="F1784">
        <v>2000</v>
      </c>
      <c r="G1784">
        <v>70</v>
      </c>
      <c r="H1784" t="b">
        <v>0</v>
      </c>
      <c r="I1784">
        <v>70</v>
      </c>
    </row>
    <row r="1785" spans="1:9" x14ac:dyDescent="0.25">
      <c r="A1785" t="s">
        <v>977</v>
      </c>
      <c r="B1785" t="s">
        <v>139</v>
      </c>
      <c r="C1785">
        <v>1500</v>
      </c>
      <c r="D1785">
        <v>0</v>
      </c>
      <c r="E1785">
        <v>6</v>
      </c>
      <c r="F1785">
        <v>1500</v>
      </c>
      <c r="G1785">
        <v>38</v>
      </c>
      <c r="H1785" t="b">
        <v>0</v>
      </c>
      <c r="I1785">
        <v>38</v>
      </c>
    </row>
    <row r="1786" spans="1:9" x14ac:dyDescent="0.25">
      <c r="A1786" t="s">
        <v>977</v>
      </c>
      <c r="B1786" t="s">
        <v>700</v>
      </c>
      <c r="C1786">
        <v>4000</v>
      </c>
      <c r="D1786">
        <v>17</v>
      </c>
      <c r="E1786">
        <v>4</v>
      </c>
      <c r="F1786">
        <v>3300</v>
      </c>
      <c r="G1786">
        <v>30</v>
      </c>
      <c r="H1786" t="b">
        <v>0</v>
      </c>
      <c r="I1786">
        <v>30</v>
      </c>
    </row>
    <row r="1787" spans="1:9" x14ac:dyDescent="0.25">
      <c r="A1787" t="s">
        <v>977</v>
      </c>
      <c r="B1787" t="s">
        <v>141</v>
      </c>
      <c r="C1787">
        <v>7900</v>
      </c>
      <c r="D1787">
        <v>0</v>
      </c>
      <c r="E1787">
        <v>2</v>
      </c>
      <c r="F1787">
        <v>7900</v>
      </c>
      <c r="G1787">
        <v>400</v>
      </c>
      <c r="H1787" t="b">
        <v>0</v>
      </c>
      <c r="I1787">
        <v>400</v>
      </c>
    </row>
    <row r="1788" spans="1:9" x14ac:dyDescent="0.25">
      <c r="A1788" t="s">
        <v>977</v>
      </c>
      <c r="B1788" t="s">
        <v>607</v>
      </c>
      <c r="C1788">
        <v>8800</v>
      </c>
      <c r="D1788">
        <v>2</v>
      </c>
      <c r="E1788">
        <v>2</v>
      </c>
      <c r="F1788">
        <v>8600</v>
      </c>
      <c r="G1788">
        <v>500</v>
      </c>
      <c r="H1788" t="b">
        <v>0</v>
      </c>
      <c r="I1788">
        <v>500</v>
      </c>
    </row>
    <row r="1789" spans="1:9" x14ac:dyDescent="0.25">
      <c r="A1789" t="s">
        <v>977</v>
      </c>
      <c r="B1789" t="s">
        <v>701</v>
      </c>
      <c r="C1789">
        <v>12000</v>
      </c>
      <c r="D1789">
        <v>5</v>
      </c>
      <c r="E1789">
        <v>1</v>
      </c>
      <c r="F1789">
        <v>11400</v>
      </c>
      <c r="G1789">
        <v>420</v>
      </c>
      <c r="H1789" t="b">
        <v>0</v>
      </c>
      <c r="I1789">
        <v>420</v>
      </c>
    </row>
    <row r="1790" spans="1:9" x14ac:dyDescent="0.25">
      <c r="A1790" t="s">
        <v>977</v>
      </c>
      <c r="B1790" t="s">
        <v>702</v>
      </c>
      <c r="C1790">
        <v>1000</v>
      </c>
      <c r="D1790">
        <v>0</v>
      </c>
      <c r="E1790">
        <v>1</v>
      </c>
      <c r="F1790">
        <v>1000</v>
      </c>
      <c r="G1790">
        <v>15</v>
      </c>
      <c r="H1790" t="b">
        <v>0</v>
      </c>
      <c r="I1790">
        <v>15</v>
      </c>
    </row>
    <row r="1791" spans="1:9" x14ac:dyDescent="0.25">
      <c r="A1791" t="s">
        <v>977</v>
      </c>
      <c r="B1791" t="s">
        <v>703</v>
      </c>
      <c r="C1791">
        <v>13000</v>
      </c>
      <c r="D1791">
        <v>4</v>
      </c>
      <c r="E1791">
        <v>6</v>
      </c>
      <c r="F1791">
        <v>12400</v>
      </c>
      <c r="G1791">
        <v>250</v>
      </c>
      <c r="H1791" t="b">
        <v>0</v>
      </c>
      <c r="I1791">
        <v>250</v>
      </c>
    </row>
    <row r="1792" spans="1:9" x14ac:dyDescent="0.25">
      <c r="A1792" t="s">
        <v>977</v>
      </c>
      <c r="B1792" t="s">
        <v>704</v>
      </c>
      <c r="C1792">
        <v>12000</v>
      </c>
      <c r="D1792">
        <v>5</v>
      </c>
      <c r="E1792">
        <v>3</v>
      </c>
      <c r="F1792">
        <v>11400</v>
      </c>
      <c r="G1792">
        <v>375</v>
      </c>
      <c r="H1792" t="b">
        <v>0</v>
      </c>
      <c r="I1792">
        <v>375</v>
      </c>
    </row>
    <row r="1793" spans="1:9" x14ac:dyDescent="0.25">
      <c r="A1793" t="s">
        <v>977</v>
      </c>
      <c r="B1793" t="s">
        <v>705</v>
      </c>
      <c r="C1793">
        <v>1500</v>
      </c>
      <c r="D1793">
        <v>0</v>
      </c>
      <c r="E1793">
        <v>6</v>
      </c>
      <c r="F1793">
        <v>1500</v>
      </c>
      <c r="G1793">
        <v>20</v>
      </c>
      <c r="H1793" t="b">
        <v>0</v>
      </c>
      <c r="I1793">
        <v>20</v>
      </c>
    </row>
    <row r="1794" spans="1:9" x14ac:dyDescent="0.25">
      <c r="A1794" t="s">
        <v>977</v>
      </c>
      <c r="B1794" t="s">
        <v>149</v>
      </c>
      <c r="C1794">
        <v>12000</v>
      </c>
      <c r="D1794">
        <v>1</v>
      </c>
      <c r="E1794">
        <v>3</v>
      </c>
      <c r="F1794">
        <v>11800</v>
      </c>
      <c r="G1794">
        <v>240</v>
      </c>
      <c r="H1794" t="b">
        <v>0</v>
      </c>
      <c r="I1794">
        <v>240</v>
      </c>
    </row>
    <row r="1795" spans="1:9" x14ac:dyDescent="0.25">
      <c r="A1795" t="s">
        <v>977</v>
      </c>
      <c r="B1795" t="s">
        <v>706</v>
      </c>
      <c r="C1795">
        <v>13000</v>
      </c>
      <c r="D1795">
        <v>4</v>
      </c>
      <c r="E1795">
        <v>1</v>
      </c>
      <c r="F1795">
        <v>12400</v>
      </c>
      <c r="G1795">
        <v>250</v>
      </c>
      <c r="H1795" t="b">
        <v>0</v>
      </c>
      <c r="I1795">
        <v>250</v>
      </c>
    </row>
    <row r="1796" spans="1:9" x14ac:dyDescent="0.25">
      <c r="A1796" t="s">
        <v>977</v>
      </c>
      <c r="B1796" t="s">
        <v>707</v>
      </c>
      <c r="C1796">
        <v>43000</v>
      </c>
      <c r="D1796">
        <v>10</v>
      </c>
      <c r="E1796">
        <v>6</v>
      </c>
      <c r="F1796">
        <v>38700</v>
      </c>
      <c r="G1796">
        <v>1200</v>
      </c>
      <c r="H1796" t="b">
        <v>0</v>
      </c>
      <c r="I1796">
        <v>1</v>
      </c>
    </row>
    <row r="1797" spans="1:9" x14ac:dyDescent="0.25">
      <c r="A1797" t="s">
        <v>977</v>
      </c>
      <c r="B1797" t="s">
        <v>708</v>
      </c>
      <c r="C1797">
        <v>1000</v>
      </c>
      <c r="D1797">
        <v>0</v>
      </c>
      <c r="E1797">
        <v>1</v>
      </c>
      <c r="F1797">
        <v>1000</v>
      </c>
      <c r="G1797">
        <v>15</v>
      </c>
      <c r="H1797" t="b">
        <v>0</v>
      </c>
      <c r="I1797">
        <v>15</v>
      </c>
    </row>
    <row r="1798" spans="1:9" x14ac:dyDescent="0.25">
      <c r="A1798" t="s">
        <v>977</v>
      </c>
      <c r="B1798" t="s">
        <v>709</v>
      </c>
      <c r="C1798">
        <v>19700</v>
      </c>
      <c r="D1798">
        <v>2</v>
      </c>
      <c r="E1798">
        <v>6</v>
      </c>
      <c r="F1798">
        <v>19300</v>
      </c>
      <c r="G1798">
        <v>500</v>
      </c>
      <c r="H1798" t="b">
        <v>0</v>
      </c>
      <c r="I1798">
        <v>500</v>
      </c>
    </row>
    <row r="1799" spans="1:9" x14ac:dyDescent="0.25">
      <c r="A1799" t="s">
        <v>977</v>
      </c>
      <c r="B1799" t="s">
        <v>710</v>
      </c>
      <c r="C1799">
        <v>12000</v>
      </c>
      <c r="D1799">
        <v>5</v>
      </c>
      <c r="E1799">
        <v>3</v>
      </c>
      <c r="F1799">
        <v>11400</v>
      </c>
      <c r="G1799">
        <v>375</v>
      </c>
      <c r="H1799" t="b">
        <v>0</v>
      </c>
      <c r="I1799">
        <v>375</v>
      </c>
    </row>
    <row r="1800" spans="1:9" x14ac:dyDescent="0.25">
      <c r="A1800" t="s">
        <v>977</v>
      </c>
      <c r="B1800" t="s">
        <v>711</v>
      </c>
      <c r="C1800">
        <v>17500</v>
      </c>
      <c r="D1800">
        <v>4</v>
      </c>
      <c r="E1800">
        <v>3</v>
      </c>
      <c r="F1800">
        <v>16700</v>
      </c>
      <c r="G1800">
        <v>750</v>
      </c>
      <c r="H1800" t="b">
        <v>0</v>
      </c>
      <c r="I1800">
        <v>750</v>
      </c>
    </row>
    <row r="1801" spans="1:9" x14ac:dyDescent="0.25">
      <c r="A1801" t="s">
        <v>977</v>
      </c>
      <c r="B1801" t="s">
        <v>712</v>
      </c>
      <c r="C1801">
        <v>22000</v>
      </c>
      <c r="D1801">
        <v>5</v>
      </c>
      <c r="E1801">
        <v>2</v>
      </c>
      <c r="F1801">
        <v>20700</v>
      </c>
      <c r="G1801">
        <v>180</v>
      </c>
      <c r="H1801" t="b">
        <v>0</v>
      </c>
      <c r="I1801">
        <v>180</v>
      </c>
    </row>
    <row r="1802" spans="1:9" x14ac:dyDescent="0.25">
      <c r="A1802" t="s">
        <v>977</v>
      </c>
      <c r="B1802" t="s">
        <v>713</v>
      </c>
      <c r="C1802">
        <v>6000</v>
      </c>
      <c r="D1802">
        <v>5</v>
      </c>
      <c r="E1802">
        <v>5</v>
      </c>
      <c r="F1802">
        <v>5700</v>
      </c>
      <c r="G1802">
        <v>200</v>
      </c>
      <c r="H1802" t="b">
        <v>0</v>
      </c>
      <c r="I1802">
        <v>200</v>
      </c>
    </row>
    <row r="1803" spans="1:9" x14ac:dyDescent="0.25">
      <c r="A1803" t="s">
        <v>977</v>
      </c>
      <c r="B1803" t="s">
        <v>714</v>
      </c>
      <c r="C1803">
        <v>9000</v>
      </c>
      <c r="D1803">
        <v>4</v>
      </c>
      <c r="E1803">
        <v>6</v>
      </c>
      <c r="F1803">
        <v>8600</v>
      </c>
      <c r="G1803">
        <v>50</v>
      </c>
      <c r="H1803" t="b">
        <v>0</v>
      </c>
      <c r="I1803">
        <v>50</v>
      </c>
    </row>
    <row r="1804" spans="1:9" x14ac:dyDescent="0.25">
      <c r="A1804" t="s">
        <v>977</v>
      </c>
      <c r="B1804" t="s">
        <v>611</v>
      </c>
      <c r="C1804">
        <v>8500</v>
      </c>
      <c r="D1804">
        <v>5</v>
      </c>
      <c r="E1804">
        <v>6</v>
      </c>
      <c r="F1804">
        <v>8000</v>
      </c>
      <c r="G1804">
        <v>180</v>
      </c>
      <c r="H1804" t="b">
        <v>0</v>
      </c>
      <c r="I1804">
        <v>180</v>
      </c>
    </row>
    <row r="1805" spans="1:9" x14ac:dyDescent="0.25">
      <c r="A1805" t="s">
        <v>977</v>
      </c>
      <c r="B1805" t="s">
        <v>715</v>
      </c>
      <c r="C1805">
        <v>2200</v>
      </c>
      <c r="D1805">
        <v>0</v>
      </c>
      <c r="E1805">
        <v>6</v>
      </c>
      <c r="F1805">
        <v>2200</v>
      </c>
      <c r="G1805">
        <v>90</v>
      </c>
      <c r="H1805" t="b">
        <v>0</v>
      </c>
      <c r="I1805">
        <v>90</v>
      </c>
    </row>
    <row r="1806" spans="1:9" x14ac:dyDescent="0.25">
      <c r="A1806" t="s">
        <v>977</v>
      </c>
      <c r="B1806" t="s">
        <v>716</v>
      </c>
      <c r="C1806">
        <v>38500</v>
      </c>
      <c r="D1806">
        <v>9</v>
      </c>
      <c r="E1806">
        <v>5</v>
      </c>
      <c r="F1806">
        <v>34700</v>
      </c>
      <c r="G1806">
        <v>1100</v>
      </c>
      <c r="H1806" t="b">
        <v>0</v>
      </c>
      <c r="I1806">
        <v>1100</v>
      </c>
    </row>
    <row r="1807" spans="1:9" x14ac:dyDescent="0.25">
      <c r="A1807" t="s">
        <v>977</v>
      </c>
      <c r="B1807" t="s">
        <v>717</v>
      </c>
      <c r="C1807">
        <v>1000</v>
      </c>
      <c r="D1807">
        <v>0</v>
      </c>
      <c r="E1807">
        <v>2</v>
      </c>
      <c r="F1807">
        <v>1000</v>
      </c>
      <c r="G1807">
        <v>15</v>
      </c>
      <c r="H1807" t="b">
        <v>0</v>
      </c>
      <c r="I1807">
        <v>15</v>
      </c>
    </row>
    <row r="1808" spans="1:9" x14ac:dyDescent="0.25">
      <c r="A1808" t="s">
        <v>977</v>
      </c>
      <c r="B1808" t="s">
        <v>718</v>
      </c>
      <c r="C1808">
        <v>3500</v>
      </c>
      <c r="D1808">
        <v>5</v>
      </c>
      <c r="E1808">
        <v>2</v>
      </c>
      <c r="F1808">
        <v>3300</v>
      </c>
      <c r="G1808">
        <v>85</v>
      </c>
      <c r="H1808" t="b">
        <v>0</v>
      </c>
      <c r="I1808">
        <v>85</v>
      </c>
    </row>
    <row r="1809" spans="1:9" x14ac:dyDescent="0.25">
      <c r="A1809" t="s">
        <v>977</v>
      </c>
      <c r="B1809" t="s">
        <v>719</v>
      </c>
      <c r="C1809">
        <v>12000</v>
      </c>
      <c r="D1809">
        <v>5</v>
      </c>
      <c r="E1809">
        <v>6</v>
      </c>
      <c r="F1809">
        <v>11400</v>
      </c>
      <c r="G1809">
        <v>400</v>
      </c>
      <c r="H1809" t="b">
        <v>0</v>
      </c>
      <c r="I1809">
        <v>400</v>
      </c>
    </row>
    <row r="1810" spans="1:9" x14ac:dyDescent="0.25">
      <c r="A1810" t="s">
        <v>977</v>
      </c>
      <c r="B1810" t="s">
        <v>720</v>
      </c>
      <c r="C1810">
        <v>10000</v>
      </c>
      <c r="D1810">
        <v>10</v>
      </c>
      <c r="E1810">
        <v>6</v>
      </c>
      <c r="F1810">
        <v>9000</v>
      </c>
      <c r="G1810">
        <v>52</v>
      </c>
      <c r="H1810" t="b">
        <v>0</v>
      </c>
      <c r="I1810">
        <v>52</v>
      </c>
    </row>
    <row r="1811" spans="1:9" x14ac:dyDescent="0.25">
      <c r="A1811" t="s">
        <v>977</v>
      </c>
      <c r="B1811" t="s">
        <v>721</v>
      </c>
      <c r="C1811">
        <v>6800</v>
      </c>
      <c r="D1811">
        <v>4</v>
      </c>
      <c r="E1811">
        <v>1</v>
      </c>
      <c r="F1811">
        <v>6500</v>
      </c>
      <c r="G1811">
        <v>425</v>
      </c>
      <c r="H1811" t="b">
        <v>0</v>
      </c>
      <c r="I1811">
        <v>425</v>
      </c>
    </row>
    <row r="1812" spans="1:9" x14ac:dyDescent="0.25">
      <c r="A1812" t="s">
        <v>977</v>
      </c>
      <c r="B1812" t="s">
        <v>722</v>
      </c>
      <c r="C1812">
        <v>38000</v>
      </c>
      <c r="D1812">
        <v>6</v>
      </c>
      <c r="E1812">
        <v>5</v>
      </c>
      <c r="F1812">
        <v>35700</v>
      </c>
      <c r="G1812">
        <v>350</v>
      </c>
      <c r="H1812" t="b">
        <v>0</v>
      </c>
      <c r="I1812">
        <v>350</v>
      </c>
    </row>
    <row r="1813" spans="1:9" x14ac:dyDescent="0.25">
      <c r="A1813" t="s">
        <v>977</v>
      </c>
      <c r="B1813" t="s">
        <v>723</v>
      </c>
      <c r="C1813">
        <v>16100</v>
      </c>
      <c r="D1813">
        <v>7</v>
      </c>
      <c r="E1813">
        <v>4</v>
      </c>
      <c r="F1813">
        <v>14900</v>
      </c>
      <c r="G1813">
        <v>300</v>
      </c>
      <c r="H1813" t="b">
        <v>0</v>
      </c>
      <c r="I1813">
        <v>300</v>
      </c>
    </row>
    <row r="1814" spans="1:9" x14ac:dyDescent="0.25">
      <c r="A1814" t="s">
        <v>977</v>
      </c>
      <c r="B1814" t="s">
        <v>724</v>
      </c>
      <c r="C1814">
        <v>1500</v>
      </c>
      <c r="D1814">
        <v>0</v>
      </c>
      <c r="E1814">
        <v>6</v>
      </c>
      <c r="F1814">
        <v>1500</v>
      </c>
      <c r="G1814">
        <v>20</v>
      </c>
      <c r="H1814" t="b">
        <v>0</v>
      </c>
      <c r="I1814">
        <v>20</v>
      </c>
    </row>
    <row r="1815" spans="1:9" x14ac:dyDescent="0.25">
      <c r="A1815" t="s">
        <v>977</v>
      </c>
      <c r="B1815" t="s">
        <v>725</v>
      </c>
      <c r="C1815">
        <v>5000</v>
      </c>
      <c r="D1815">
        <v>12</v>
      </c>
      <c r="E1815">
        <v>1</v>
      </c>
      <c r="F1815">
        <v>4400</v>
      </c>
      <c r="G1815">
        <v>50</v>
      </c>
      <c r="H1815" t="b">
        <v>0</v>
      </c>
      <c r="I1815">
        <v>50</v>
      </c>
    </row>
    <row r="1816" spans="1:9" x14ac:dyDescent="0.25">
      <c r="A1816" t="s">
        <v>977</v>
      </c>
      <c r="B1816" t="s">
        <v>141</v>
      </c>
      <c r="C1816">
        <v>19900</v>
      </c>
      <c r="D1816">
        <v>7</v>
      </c>
      <c r="E1816">
        <v>6</v>
      </c>
      <c r="F1816">
        <v>18400</v>
      </c>
      <c r="G1816">
        <v>1000</v>
      </c>
      <c r="H1816" t="b">
        <v>0</v>
      </c>
      <c r="I1816">
        <v>1</v>
      </c>
    </row>
    <row r="1817" spans="1:9" x14ac:dyDescent="0.25">
      <c r="A1817" t="s">
        <v>977</v>
      </c>
      <c r="B1817" t="s">
        <v>726</v>
      </c>
      <c r="C1817">
        <v>5500</v>
      </c>
      <c r="D1817">
        <v>25</v>
      </c>
      <c r="E1817">
        <v>6</v>
      </c>
      <c r="F1817">
        <v>4100</v>
      </c>
      <c r="G1817">
        <v>27</v>
      </c>
      <c r="H1817" t="b">
        <v>0</v>
      </c>
      <c r="I1817">
        <v>27</v>
      </c>
    </row>
    <row r="1818" spans="1:9" x14ac:dyDescent="0.25">
      <c r="A1818" t="s">
        <v>977</v>
      </c>
      <c r="B1818" t="s">
        <v>727</v>
      </c>
      <c r="C1818">
        <v>9000</v>
      </c>
      <c r="D1818">
        <v>4</v>
      </c>
      <c r="E1818">
        <v>6</v>
      </c>
      <c r="F1818">
        <v>8600</v>
      </c>
      <c r="G1818">
        <v>1160</v>
      </c>
      <c r="H1818" t="b">
        <v>0</v>
      </c>
      <c r="I1818">
        <v>20</v>
      </c>
    </row>
    <row r="1819" spans="1:9" x14ac:dyDescent="0.25">
      <c r="A1819" t="s">
        <v>977</v>
      </c>
      <c r="B1819" t="s">
        <v>728</v>
      </c>
      <c r="C1819">
        <v>4000</v>
      </c>
      <c r="D1819">
        <v>17</v>
      </c>
      <c r="E1819">
        <v>6</v>
      </c>
      <c r="F1819">
        <v>3300</v>
      </c>
      <c r="G1819">
        <v>30</v>
      </c>
      <c r="H1819" t="b">
        <v>0</v>
      </c>
      <c r="I1819">
        <v>30</v>
      </c>
    </row>
    <row r="1820" spans="1:9" x14ac:dyDescent="0.25">
      <c r="A1820" t="s">
        <v>977</v>
      </c>
      <c r="B1820" t="s">
        <v>729</v>
      </c>
      <c r="C1820">
        <v>1000</v>
      </c>
      <c r="D1820">
        <v>0</v>
      </c>
      <c r="E1820">
        <v>1</v>
      </c>
      <c r="F1820">
        <v>1000</v>
      </c>
      <c r="G1820">
        <v>16</v>
      </c>
      <c r="H1820" t="b">
        <v>0</v>
      </c>
      <c r="I1820">
        <v>15</v>
      </c>
    </row>
    <row r="1821" spans="1:9" x14ac:dyDescent="0.25">
      <c r="A1821" t="s">
        <v>977</v>
      </c>
      <c r="B1821" t="s">
        <v>199</v>
      </c>
      <c r="C1821">
        <v>16000</v>
      </c>
      <c r="D1821">
        <v>50</v>
      </c>
      <c r="E1821">
        <v>6</v>
      </c>
      <c r="F1821">
        <v>8000</v>
      </c>
      <c r="G1821">
        <v>500</v>
      </c>
      <c r="H1821" t="b">
        <v>0</v>
      </c>
      <c r="I1821">
        <v>500</v>
      </c>
    </row>
    <row r="1822" spans="1:9" x14ac:dyDescent="0.25">
      <c r="A1822" t="s">
        <v>977</v>
      </c>
      <c r="B1822" t="s">
        <v>198</v>
      </c>
      <c r="C1822">
        <v>6000</v>
      </c>
      <c r="D1822">
        <v>28</v>
      </c>
      <c r="E1822">
        <v>3</v>
      </c>
      <c r="F1822">
        <v>4300</v>
      </c>
      <c r="G1822">
        <v>260</v>
      </c>
      <c r="H1822" t="b">
        <v>0</v>
      </c>
      <c r="I1822">
        <v>260</v>
      </c>
    </row>
    <row r="1823" spans="1:9" x14ac:dyDescent="0.25">
      <c r="A1823" t="s">
        <v>977</v>
      </c>
      <c r="B1823" t="s">
        <v>200</v>
      </c>
      <c r="C1823">
        <v>2500</v>
      </c>
      <c r="D1823">
        <v>20</v>
      </c>
      <c r="E1823">
        <v>6</v>
      </c>
      <c r="F1823">
        <v>2000</v>
      </c>
      <c r="G1823">
        <v>60</v>
      </c>
      <c r="H1823" t="b">
        <v>0</v>
      </c>
      <c r="I1823">
        <v>60</v>
      </c>
    </row>
    <row r="1824" spans="1:9" x14ac:dyDescent="0.25">
      <c r="A1824" t="s">
        <v>977</v>
      </c>
      <c r="B1824" t="s">
        <v>730</v>
      </c>
      <c r="C1824">
        <v>44500</v>
      </c>
      <c r="D1824">
        <v>9</v>
      </c>
      <c r="E1824">
        <v>6</v>
      </c>
      <c r="F1824">
        <v>40100</v>
      </c>
      <c r="G1824">
        <v>750</v>
      </c>
      <c r="H1824" t="b">
        <v>0</v>
      </c>
      <c r="I1824">
        <v>750</v>
      </c>
    </row>
    <row r="1825" spans="1:9" x14ac:dyDescent="0.25">
      <c r="A1825" t="s">
        <v>977</v>
      </c>
      <c r="B1825" t="s">
        <v>731</v>
      </c>
      <c r="C1825">
        <v>5000</v>
      </c>
      <c r="D1825">
        <v>0</v>
      </c>
      <c r="E1825">
        <v>4</v>
      </c>
      <c r="F1825">
        <v>5000</v>
      </c>
      <c r="G1825">
        <v>170</v>
      </c>
      <c r="H1825" t="b">
        <v>0</v>
      </c>
      <c r="I1825">
        <v>170</v>
      </c>
    </row>
    <row r="1826" spans="1:9" x14ac:dyDescent="0.25">
      <c r="A1826" t="s">
        <v>977</v>
      </c>
      <c r="B1826" t="s">
        <v>732</v>
      </c>
      <c r="C1826">
        <v>5500</v>
      </c>
      <c r="D1826">
        <v>0</v>
      </c>
      <c r="E1826">
        <v>6</v>
      </c>
      <c r="F1826">
        <v>5500</v>
      </c>
      <c r="G1826">
        <v>200</v>
      </c>
      <c r="H1826" t="b">
        <v>0</v>
      </c>
      <c r="I1826">
        <v>200</v>
      </c>
    </row>
    <row r="1827" spans="1:9" x14ac:dyDescent="0.25">
      <c r="A1827" t="s">
        <v>977</v>
      </c>
      <c r="B1827" t="s">
        <v>617</v>
      </c>
      <c r="C1827">
        <v>4000</v>
      </c>
      <c r="D1827">
        <v>2</v>
      </c>
      <c r="E1827">
        <v>5</v>
      </c>
      <c r="F1827">
        <v>3900</v>
      </c>
      <c r="G1827">
        <v>100</v>
      </c>
      <c r="H1827" t="b">
        <v>0</v>
      </c>
      <c r="I1827">
        <v>100</v>
      </c>
    </row>
    <row r="1828" spans="1:9" x14ac:dyDescent="0.25">
      <c r="A1828" t="s">
        <v>977</v>
      </c>
      <c r="B1828" t="s">
        <v>203</v>
      </c>
      <c r="C1828">
        <v>25000</v>
      </c>
      <c r="D1828">
        <v>0</v>
      </c>
      <c r="E1828">
        <v>3</v>
      </c>
      <c r="F1828">
        <v>25000</v>
      </c>
      <c r="G1828">
        <v>500</v>
      </c>
      <c r="H1828" t="b">
        <v>0</v>
      </c>
      <c r="I1828">
        <v>500</v>
      </c>
    </row>
    <row r="1829" spans="1:9" x14ac:dyDescent="0.25">
      <c r="A1829" t="s">
        <v>977</v>
      </c>
      <c r="B1829" t="s">
        <v>733</v>
      </c>
      <c r="C1829">
        <v>5500</v>
      </c>
      <c r="D1829">
        <v>20</v>
      </c>
      <c r="E1829">
        <v>6</v>
      </c>
      <c r="F1829">
        <v>4400</v>
      </c>
      <c r="G1829">
        <v>27</v>
      </c>
      <c r="H1829" t="b">
        <v>0</v>
      </c>
      <c r="I1829">
        <v>27</v>
      </c>
    </row>
    <row r="1830" spans="1:9" x14ac:dyDescent="0.25">
      <c r="A1830" t="s">
        <v>977</v>
      </c>
      <c r="B1830" t="s">
        <v>734</v>
      </c>
      <c r="C1830">
        <v>5500</v>
      </c>
      <c r="D1830">
        <v>20</v>
      </c>
      <c r="E1830">
        <v>6</v>
      </c>
      <c r="F1830">
        <v>4400</v>
      </c>
      <c r="G1830">
        <v>27</v>
      </c>
      <c r="H1830" t="b">
        <v>0</v>
      </c>
      <c r="I1830">
        <v>27</v>
      </c>
    </row>
    <row r="1831" spans="1:9" x14ac:dyDescent="0.25">
      <c r="A1831" t="s">
        <v>977</v>
      </c>
      <c r="B1831" t="s">
        <v>735</v>
      </c>
      <c r="C1831">
        <v>11500</v>
      </c>
      <c r="D1831">
        <v>0</v>
      </c>
      <c r="E1831">
        <v>1</v>
      </c>
      <c r="F1831">
        <v>11500</v>
      </c>
      <c r="G1831">
        <v>500</v>
      </c>
      <c r="H1831" t="b">
        <v>0</v>
      </c>
      <c r="I1831">
        <v>500</v>
      </c>
    </row>
    <row r="1832" spans="1:9" x14ac:dyDescent="0.25">
      <c r="A1832" t="s">
        <v>977</v>
      </c>
      <c r="B1832" t="s">
        <v>736</v>
      </c>
      <c r="C1832">
        <v>9600</v>
      </c>
      <c r="D1832">
        <v>5</v>
      </c>
      <c r="E1832">
        <v>4</v>
      </c>
      <c r="F1832">
        <v>9100</v>
      </c>
      <c r="G1832">
        <v>540</v>
      </c>
      <c r="H1832" t="b">
        <v>0</v>
      </c>
      <c r="I1832">
        <v>540</v>
      </c>
    </row>
    <row r="1833" spans="1:9" x14ac:dyDescent="0.25">
      <c r="A1833" t="s">
        <v>977</v>
      </c>
      <c r="B1833" t="s">
        <v>217</v>
      </c>
      <c r="C1833">
        <v>16000</v>
      </c>
      <c r="D1833">
        <v>50</v>
      </c>
      <c r="E1833">
        <v>6</v>
      </c>
      <c r="F1833">
        <v>8000</v>
      </c>
      <c r="G1833">
        <v>500</v>
      </c>
      <c r="H1833" t="b">
        <v>0</v>
      </c>
      <c r="I1833">
        <v>500</v>
      </c>
    </row>
    <row r="1834" spans="1:9" x14ac:dyDescent="0.25">
      <c r="A1834" t="s">
        <v>977</v>
      </c>
      <c r="B1834" t="s">
        <v>219</v>
      </c>
      <c r="C1834">
        <v>6000</v>
      </c>
      <c r="D1834">
        <v>10</v>
      </c>
      <c r="E1834">
        <v>1</v>
      </c>
      <c r="F1834">
        <v>5400</v>
      </c>
      <c r="G1834">
        <v>280</v>
      </c>
      <c r="H1834" t="b">
        <v>0</v>
      </c>
      <c r="I1834">
        <v>280</v>
      </c>
    </row>
    <row r="1835" spans="1:9" x14ac:dyDescent="0.25">
      <c r="A1835" t="s">
        <v>977</v>
      </c>
      <c r="B1835" t="s">
        <v>737</v>
      </c>
      <c r="C1835">
        <v>8900</v>
      </c>
      <c r="D1835">
        <v>11</v>
      </c>
      <c r="E1835">
        <v>6</v>
      </c>
      <c r="F1835">
        <v>7900</v>
      </c>
      <c r="G1835">
        <v>275</v>
      </c>
      <c r="H1835" t="b">
        <v>0</v>
      </c>
      <c r="I1835">
        <v>275</v>
      </c>
    </row>
    <row r="1836" spans="1:9" x14ac:dyDescent="0.25">
      <c r="A1836" t="s">
        <v>977</v>
      </c>
      <c r="B1836" t="s">
        <v>223</v>
      </c>
      <c r="C1836">
        <v>4400</v>
      </c>
      <c r="D1836">
        <v>0</v>
      </c>
      <c r="E1836">
        <v>2</v>
      </c>
      <c r="F1836">
        <v>4400</v>
      </c>
      <c r="G1836">
        <v>60</v>
      </c>
      <c r="H1836" t="b">
        <v>0</v>
      </c>
      <c r="I1836">
        <v>60</v>
      </c>
    </row>
    <row r="1837" spans="1:9" x14ac:dyDescent="0.25">
      <c r="A1837" t="s">
        <v>977</v>
      </c>
      <c r="B1837" t="s">
        <v>87</v>
      </c>
      <c r="C1837">
        <v>11000</v>
      </c>
      <c r="D1837">
        <v>4</v>
      </c>
      <c r="E1837">
        <v>2</v>
      </c>
      <c r="F1837">
        <v>10500</v>
      </c>
      <c r="G1837">
        <v>1000</v>
      </c>
      <c r="H1837" t="b">
        <v>0</v>
      </c>
      <c r="I1837">
        <v>1</v>
      </c>
    </row>
    <row r="1838" spans="1:9" x14ac:dyDescent="0.25">
      <c r="A1838" t="s">
        <v>977</v>
      </c>
      <c r="B1838" t="s">
        <v>230</v>
      </c>
      <c r="C1838">
        <v>2500</v>
      </c>
      <c r="D1838">
        <v>0</v>
      </c>
      <c r="E1838">
        <v>6</v>
      </c>
      <c r="F1838">
        <v>2500</v>
      </c>
      <c r="G1838">
        <v>60</v>
      </c>
      <c r="H1838" t="b">
        <v>0</v>
      </c>
      <c r="I1838">
        <v>60</v>
      </c>
    </row>
    <row r="1839" spans="1:9" x14ac:dyDescent="0.25">
      <c r="A1839" t="s">
        <v>977</v>
      </c>
      <c r="B1839" t="s">
        <v>231</v>
      </c>
      <c r="C1839">
        <v>1500</v>
      </c>
      <c r="D1839">
        <v>0</v>
      </c>
      <c r="E1839">
        <v>5</v>
      </c>
      <c r="F1839">
        <v>1500</v>
      </c>
      <c r="G1839">
        <v>60</v>
      </c>
      <c r="H1839" t="b">
        <v>0</v>
      </c>
      <c r="I1839">
        <v>60</v>
      </c>
    </row>
    <row r="1840" spans="1:9" x14ac:dyDescent="0.25">
      <c r="A1840" t="s">
        <v>977</v>
      </c>
      <c r="B1840" t="s">
        <v>738</v>
      </c>
      <c r="C1840">
        <v>5500</v>
      </c>
      <c r="D1840">
        <v>25</v>
      </c>
      <c r="E1840">
        <v>6</v>
      </c>
      <c r="F1840">
        <v>4100</v>
      </c>
      <c r="G1840">
        <v>27</v>
      </c>
      <c r="H1840" t="b">
        <v>0</v>
      </c>
      <c r="I1840">
        <v>27</v>
      </c>
    </row>
    <row r="1841" spans="1:9" x14ac:dyDescent="0.25">
      <c r="A1841" t="s">
        <v>977</v>
      </c>
      <c r="B1841" t="s">
        <v>739</v>
      </c>
      <c r="C1841">
        <v>11000</v>
      </c>
      <c r="D1841">
        <v>22</v>
      </c>
      <c r="E1841">
        <v>6</v>
      </c>
      <c r="F1841">
        <v>8500</v>
      </c>
      <c r="G1841">
        <v>300</v>
      </c>
      <c r="H1841" t="b">
        <v>0</v>
      </c>
      <c r="I1841">
        <v>300</v>
      </c>
    </row>
    <row r="1842" spans="1:9" x14ac:dyDescent="0.25">
      <c r="A1842" t="s">
        <v>977</v>
      </c>
      <c r="B1842" t="s">
        <v>228</v>
      </c>
      <c r="C1842">
        <v>12000</v>
      </c>
      <c r="D1842">
        <v>1</v>
      </c>
      <c r="E1842">
        <v>2</v>
      </c>
      <c r="F1842">
        <v>11800</v>
      </c>
      <c r="G1842">
        <v>240</v>
      </c>
      <c r="H1842" t="b">
        <v>0</v>
      </c>
      <c r="I1842">
        <v>240</v>
      </c>
    </row>
    <row r="1843" spans="1:9" x14ac:dyDescent="0.25">
      <c r="A1843" t="s">
        <v>977</v>
      </c>
      <c r="B1843" t="s">
        <v>740</v>
      </c>
      <c r="C1843">
        <v>6000</v>
      </c>
      <c r="D1843">
        <v>6</v>
      </c>
      <c r="E1843">
        <v>6</v>
      </c>
      <c r="F1843">
        <v>5600</v>
      </c>
      <c r="G1843">
        <v>200</v>
      </c>
      <c r="H1843" t="b">
        <v>0</v>
      </c>
      <c r="I1843">
        <v>200</v>
      </c>
    </row>
    <row r="1844" spans="1:9" x14ac:dyDescent="0.25">
      <c r="A1844" t="s">
        <v>977</v>
      </c>
      <c r="B1844" t="s">
        <v>741</v>
      </c>
      <c r="C1844">
        <v>12000</v>
      </c>
      <c r="D1844">
        <v>5</v>
      </c>
      <c r="E1844">
        <v>5</v>
      </c>
      <c r="F1844">
        <v>11400</v>
      </c>
      <c r="G1844">
        <v>400</v>
      </c>
      <c r="H1844" t="b">
        <v>0</v>
      </c>
      <c r="I1844">
        <v>400</v>
      </c>
    </row>
    <row r="1845" spans="1:9" x14ac:dyDescent="0.25">
      <c r="A1845" t="s">
        <v>977</v>
      </c>
      <c r="B1845" t="s">
        <v>742</v>
      </c>
      <c r="C1845">
        <v>4000</v>
      </c>
      <c r="D1845">
        <v>12</v>
      </c>
      <c r="E1845">
        <v>4</v>
      </c>
      <c r="F1845">
        <v>3500</v>
      </c>
      <c r="G1845">
        <v>38</v>
      </c>
      <c r="H1845" t="b">
        <v>0</v>
      </c>
      <c r="I1845">
        <v>38</v>
      </c>
    </row>
    <row r="1846" spans="1:9" x14ac:dyDescent="0.25">
      <c r="A1846" t="s">
        <v>977</v>
      </c>
      <c r="B1846" t="s">
        <v>743</v>
      </c>
      <c r="C1846">
        <v>5500</v>
      </c>
      <c r="D1846">
        <v>0</v>
      </c>
      <c r="E1846">
        <v>5</v>
      </c>
      <c r="F1846">
        <v>5500</v>
      </c>
      <c r="G1846">
        <v>190</v>
      </c>
      <c r="H1846" t="b">
        <v>0</v>
      </c>
      <c r="I1846">
        <v>190</v>
      </c>
    </row>
    <row r="1847" spans="1:9" x14ac:dyDescent="0.25">
      <c r="A1847" t="s">
        <v>977</v>
      </c>
      <c r="B1847" t="s">
        <v>744</v>
      </c>
      <c r="C1847">
        <v>7500</v>
      </c>
      <c r="D1847">
        <v>6</v>
      </c>
      <c r="E1847">
        <v>4</v>
      </c>
      <c r="F1847">
        <v>7000</v>
      </c>
      <c r="G1847">
        <v>280</v>
      </c>
      <c r="H1847" t="b">
        <v>0</v>
      </c>
      <c r="I1847">
        <v>280</v>
      </c>
    </row>
    <row r="1848" spans="1:9" x14ac:dyDescent="0.25">
      <c r="A1848" t="s">
        <v>977</v>
      </c>
      <c r="B1848" t="s">
        <v>745</v>
      </c>
      <c r="C1848">
        <v>11000</v>
      </c>
      <c r="D1848">
        <v>4</v>
      </c>
      <c r="E1848">
        <v>6</v>
      </c>
      <c r="F1848">
        <v>10500</v>
      </c>
      <c r="G1848">
        <v>400</v>
      </c>
      <c r="H1848" t="b">
        <v>0</v>
      </c>
      <c r="I1848">
        <v>400</v>
      </c>
    </row>
    <row r="1849" spans="1:9" x14ac:dyDescent="0.25">
      <c r="A1849" t="s">
        <v>977</v>
      </c>
      <c r="B1849" t="s">
        <v>746</v>
      </c>
      <c r="C1849">
        <v>32500</v>
      </c>
      <c r="D1849">
        <v>6</v>
      </c>
      <c r="E1849">
        <v>6</v>
      </c>
      <c r="F1849">
        <v>30500</v>
      </c>
      <c r="G1849">
        <v>500</v>
      </c>
      <c r="H1849" t="b">
        <v>0</v>
      </c>
      <c r="I1849">
        <v>500</v>
      </c>
    </row>
    <row r="1850" spans="1:9" x14ac:dyDescent="0.25">
      <c r="A1850" t="s">
        <v>977</v>
      </c>
      <c r="B1850" t="s">
        <v>747</v>
      </c>
      <c r="C1850">
        <v>5500</v>
      </c>
      <c r="D1850">
        <v>20</v>
      </c>
      <c r="E1850">
        <v>5</v>
      </c>
      <c r="F1850">
        <v>4400</v>
      </c>
      <c r="G1850">
        <v>27</v>
      </c>
      <c r="H1850" t="b">
        <v>0</v>
      </c>
      <c r="I1850">
        <v>27</v>
      </c>
    </row>
    <row r="1851" spans="1:9" x14ac:dyDescent="0.25">
      <c r="A1851" t="s">
        <v>977</v>
      </c>
      <c r="B1851" t="s">
        <v>748</v>
      </c>
      <c r="C1851">
        <v>2800</v>
      </c>
      <c r="D1851">
        <v>17</v>
      </c>
      <c r="E1851">
        <v>1</v>
      </c>
      <c r="F1851">
        <v>2300</v>
      </c>
      <c r="G1851">
        <v>65</v>
      </c>
      <c r="H1851" t="b">
        <v>0</v>
      </c>
      <c r="I1851">
        <v>65</v>
      </c>
    </row>
    <row r="1852" spans="1:9" x14ac:dyDescent="0.25">
      <c r="A1852" t="s">
        <v>977</v>
      </c>
      <c r="B1852" t="s">
        <v>749</v>
      </c>
      <c r="C1852">
        <v>9900</v>
      </c>
      <c r="D1852">
        <v>49</v>
      </c>
      <c r="E1852">
        <v>1</v>
      </c>
      <c r="F1852">
        <v>5000</v>
      </c>
      <c r="G1852">
        <v>130</v>
      </c>
      <c r="H1852" t="b">
        <v>0</v>
      </c>
      <c r="I1852">
        <v>130</v>
      </c>
    </row>
    <row r="1853" spans="1:9" x14ac:dyDescent="0.25">
      <c r="A1853" t="s">
        <v>977</v>
      </c>
      <c r="B1853" t="s">
        <v>750</v>
      </c>
      <c r="C1853">
        <v>10500</v>
      </c>
      <c r="D1853">
        <v>4</v>
      </c>
      <c r="E1853">
        <v>2</v>
      </c>
      <c r="F1853">
        <v>10000</v>
      </c>
      <c r="G1853">
        <v>500</v>
      </c>
      <c r="H1853" t="b">
        <v>0</v>
      </c>
      <c r="I1853">
        <v>500</v>
      </c>
    </row>
    <row r="1854" spans="1:9" x14ac:dyDescent="0.25">
      <c r="A1854" t="s">
        <v>977</v>
      </c>
      <c r="B1854" t="s">
        <v>625</v>
      </c>
      <c r="C1854">
        <v>23500</v>
      </c>
      <c r="D1854">
        <v>25</v>
      </c>
      <c r="E1854">
        <v>6</v>
      </c>
      <c r="F1854">
        <v>17400</v>
      </c>
      <c r="G1854">
        <v>325</v>
      </c>
      <c r="H1854" t="b">
        <v>0</v>
      </c>
      <c r="I1854">
        <v>325</v>
      </c>
    </row>
    <row r="1855" spans="1:9" x14ac:dyDescent="0.25">
      <c r="A1855" t="s">
        <v>977</v>
      </c>
      <c r="B1855" t="s">
        <v>248</v>
      </c>
      <c r="C1855">
        <v>32500</v>
      </c>
      <c r="D1855">
        <v>9</v>
      </c>
      <c r="E1855">
        <v>1</v>
      </c>
      <c r="F1855">
        <v>29300</v>
      </c>
      <c r="G1855">
        <v>500</v>
      </c>
      <c r="H1855" t="b">
        <v>0</v>
      </c>
      <c r="I1855">
        <v>500</v>
      </c>
    </row>
    <row r="1856" spans="1:9" x14ac:dyDescent="0.25">
      <c r="A1856" t="s">
        <v>977</v>
      </c>
      <c r="B1856" t="s">
        <v>628</v>
      </c>
      <c r="C1856">
        <v>9900</v>
      </c>
      <c r="D1856">
        <v>5</v>
      </c>
      <c r="E1856">
        <v>6</v>
      </c>
      <c r="F1856">
        <v>9400</v>
      </c>
      <c r="G1856">
        <v>200</v>
      </c>
      <c r="H1856" t="b">
        <v>0</v>
      </c>
      <c r="I1856">
        <v>200</v>
      </c>
    </row>
    <row r="1857" spans="1:9" x14ac:dyDescent="0.25">
      <c r="A1857" t="s">
        <v>977</v>
      </c>
      <c r="B1857" t="s">
        <v>751</v>
      </c>
      <c r="C1857">
        <v>17500</v>
      </c>
      <c r="D1857">
        <v>9</v>
      </c>
      <c r="E1857">
        <v>6</v>
      </c>
      <c r="F1857">
        <v>15800</v>
      </c>
      <c r="G1857">
        <v>300</v>
      </c>
      <c r="H1857" t="b">
        <v>0</v>
      </c>
      <c r="I1857">
        <v>300</v>
      </c>
    </row>
    <row r="1858" spans="1:9" x14ac:dyDescent="0.25">
      <c r="A1858" t="s">
        <v>977</v>
      </c>
      <c r="B1858" t="s">
        <v>752</v>
      </c>
      <c r="C1858">
        <v>6000</v>
      </c>
      <c r="D1858">
        <v>20</v>
      </c>
      <c r="E1858">
        <v>6</v>
      </c>
      <c r="F1858">
        <v>4800</v>
      </c>
      <c r="G1858">
        <v>40</v>
      </c>
      <c r="H1858" t="b">
        <v>0</v>
      </c>
      <c r="I1858">
        <v>40</v>
      </c>
    </row>
    <row r="1859" spans="1:9" x14ac:dyDescent="0.25">
      <c r="A1859" t="s">
        <v>977</v>
      </c>
      <c r="B1859" t="s">
        <v>753</v>
      </c>
      <c r="C1859">
        <v>27000</v>
      </c>
      <c r="D1859">
        <v>0</v>
      </c>
      <c r="E1859">
        <v>5</v>
      </c>
      <c r="F1859">
        <v>27000</v>
      </c>
      <c r="G1859">
        <v>24</v>
      </c>
      <c r="H1859" t="b">
        <v>0</v>
      </c>
      <c r="I1859">
        <v>24</v>
      </c>
    </row>
    <row r="1860" spans="1:9" x14ac:dyDescent="0.25">
      <c r="A1860" t="s">
        <v>977</v>
      </c>
      <c r="B1860" t="s">
        <v>754</v>
      </c>
      <c r="C1860">
        <v>5000</v>
      </c>
      <c r="D1860">
        <v>10</v>
      </c>
      <c r="E1860">
        <v>6</v>
      </c>
      <c r="F1860">
        <v>4500</v>
      </c>
      <c r="G1860">
        <v>160</v>
      </c>
      <c r="H1860" t="b">
        <v>0</v>
      </c>
      <c r="I1860">
        <v>160</v>
      </c>
    </row>
    <row r="1861" spans="1:9" x14ac:dyDescent="0.25">
      <c r="A1861" t="s">
        <v>977</v>
      </c>
      <c r="B1861" t="s">
        <v>256</v>
      </c>
      <c r="C1861">
        <v>6000</v>
      </c>
      <c r="D1861">
        <v>0</v>
      </c>
      <c r="E1861">
        <v>1</v>
      </c>
      <c r="F1861">
        <v>6000</v>
      </c>
      <c r="G1861">
        <v>240</v>
      </c>
      <c r="H1861" t="b">
        <v>0</v>
      </c>
      <c r="I1861">
        <v>240</v>
      </c>
    </row>
    <row r="1862" spans="1:9" x14ac:dyDescent="0.25">
      <c r="A1862" t="s">
        <v>977</v>
      </c>
      <c r="B1862" t="s">
        <v>755</v>
      </c>
      <c r="C1862">
        <v>10000</v>
      </c>
      <c r="D1862">
        <v>26</v>
      </c>
      <c r="E1862">
        <v>6</v>
      </c>
      <c r="F1862">
        <v>7400</v>
      </c>
      <c r="G1862">
        <v>52</v>
      </c>
      <c r="H1862" t="b">
        <v>0</v>
      </c>
      <c r="I1862">
        <v>52</v>
      </c>
    </row>
    <row r="1863" spans="1:9" x14ac:dyDescent="0.25">
      <c r="A1863" t="s">
        <v>977</v>
      </c>
      <c r="B1863" t="s">
        <v>260</v>
      </c>
      <c r="C1863">
        <v>2000</v>
      </c>
      <c r="D1863">
        <v>0</v>
      </c>
      <c r="E1863">
        <v>2</v>
      </c>
      <c r="F1863">
        <v>2000</v>
      </c>
      <c r="G1863">
        <v>46</v>
      </c>
      <c r="H1863" t="b">
        <v>0</v>
      </c>
      <c r="I1863">
        <v>46</v>
      </c>
    </row>
    <row r="1864" spans="1:9" x14ac:dyDescent="0.25">
      <c r="A1864" t="s">
        <v>977</v>
      </c>
      <c r="B1864" t="s">
        <v>756</v>
      </c>
      <c r="C1864">
        <v>7400</v>
      </c>
      <c r="D1864">
        <v>6</v>
      </c>
      <c r="E1864">
        <v>2</v>
      </c>
      <c r="F1864">
        <v>6900</v>
      </c>
      <c r="G1864">
        <v>300</v>
      </c>
      <c r="H1864" t="b">
        <v>0</v>
      </c>
      <c r="I1864">
        <v>300</v>
      </c>
    </row>
    <row r="1865" spans="1:9" x14ac:dyDescent="0.25">
      <c r="A1865" t="s">
        <v>977</v>
      </c>
      <c r="B1865" t="s">
        <v>267</v>
      </c>
      <c r="C1865">
        <v>4800</v>
      </c>
      <c r="D1865">
        <v>6</v>
      </c>
      <c r="E1865">
        <v>6</v>
      </c>
      <c r="F1865">
        <v>4500</v>
      </c>
      <c r="G1865">
        <v>200</v>
      </c>
      <c r="H1865" t="b">
        <v>0</v>
      </c>
      <c r="I1865">
        <v>200</v>
      </c>
    </row>
    <row r="1866" spans="1:9" x14ac:dyDescent="0.25">
      <c r="A1866" t="s">
        <v>977</v>
      </c>
      <c r="B1866" t="s">
        <v>757</v>
      </c>
      <c r="C1866">
        <v>32500</v>
      </c>
      <c r="D1866">
        <v>4</v>
      </c>
      <c r="E1866">
        <v>6</v>
      </c>
      <c r="F1866">
        <v>30900</v>
      </c>
      <c r="G1866">
        <v>400</v>
      </c>
      <c r="H1866" t="b">
        <v>0</v>
      </c>
      <c r="I1866">
        <v>400</v>
      </c>
    </row>
    <row r="1867" spans="1:9" x14ac:dyDescent="0.25">
      <c r="A1867" t="s">
        <v>977</v>
      </c>
      <c r="B1867" t="s">
        <v>758</v>
      </c>
      <c r="C1867">
        <v>5500</v>
      </c>
      <c r="D1867">
        <v>25</v>
      </c>
      <c r="E1867">
        <v>6</v>
      </c>
      <c r="F1867">
        <v>4100</v>
      </c>
      <c r="G1867">
        <v>27</v>
      </c>
      <c r="H1867" t="b">
        <v>0</v>
      </c>
      <c r="I1867">
        <v>27</v>
      </c>
    </row>
    <row r="1868" spans="1:9" x14ac:dyDescent="0.25">
      <c r="A1868" t="s">
        <v>977</v>
      </c>
      <c r="B1868" t="s">
        <v>759</v>
      </c>
      <c r="C1868">
        <v>17000</v>
      </c>
      <c r="D1868">
        <v>4</v>
      </c>
      <c r="E1868">
        <v>3</v>
      </c>
      <c r="F1868">
        <v>16200</v>
      </c>
      <c r="G1868">
        <v>280</v>
      </c>
      <c r="H1868" t="b">
        <v>0</v>
      </c>
      <c r="I1868">
        <v>280</v>
      </c>
    </row>
    <row r="1869" spans="1:9" x14ac:dyDescent="0.25">
      <c r="A1869" t="s">
        <v>977</v>
      </c>
      <c r="B1869" t="s">
        <v>760</v>
      </c>
      <c r="C1869">
        <v>9900</v>
      </c>
      <c r="D1869">
        <v>13</v>
      </c>
      <c r="E1869">
        <v>6</v>
      </c>
      <c r="F1869">
        <v>8600</v>
      </c>
      <c r="G1869">
        <v>250</v>
      </c>
      <c r="H1869" t="b">
        <v>0</v>
      </c>
      <c r="I1869">
        <v>250</v>
      </c>
    </row>
    <row r="1870" spans="1:9" x14ac:dyDescent="0.25">
      <c r="A1870" t="s">
        <v>977</v>
      </c>
      <c r="B1870" t="s">
        <v>272</v>
      </c>
      <c r="C1870">
        <v>5000</v>
      </c>
      <c r="D1870">
        <v>10</v>
      </c>
      <c r="E1870">
        <v>2</v>
      </c>
      <c r="F1870">
        <v>4500</v>
      </c>
      <c r="G1870">
        <v>70</v>
      </c>
      <c r="H1870" t="b">
        <v>0</v>
      </c>
      <c r="I1870">
        <v>70</v>
      </c>
    </row>
    <row r="1871" spans="1:9" x14ac:dyDescent="0.25">
      <c r="A1871" t="s">
        <v>977</v>
      </c>
      <c r="B1871" t="s">
        <v>761</v>
      </c>
      <c r="C1871">
        <v>4000</v>
      </c>
      <c r="D1871">
        <v>0</v>
      </c>
      <c r="E1871">
        <v>3</v>
      </c>
      <c r="F1871">
        <v>4000</v>
      </c>
      <c r="G1871">
        <v>46</v>
      </c>
      <c r="H1871" t="b">
        <v>0</v>
      </c>
      <c r="I1871">
        <v>46</v>
      </c>
    </row>
    <row r="1872" spans="1:9" x14ac:dyDescent="0.25">
      <c r="A1872" t="s">
        <v>977</v>
      </c>
      <c r="B1872" t="s">
        <v>279</v>
      </c>
      <c r="C1872">
        <v>2800</v>
      </c>
      <c r="D1872">
        <v>10</v>
      </c>
      <c r="E1872">
        <v>1</v>
      </c>
      <c r="F1872">
        <v>2500</v>
      </c>
      <c r="G1872">
        <v>65</v>
      </c>
      <c r="H1872" t="b">
        <v>0</v>
      </c>
      <c r="I1872">
        <v>65</v>
      </c>
    </row>
    <row r="1873" spans="1:9" x14ac:dyDescent="0.25">
      <c r="A1873" t="s">
        <v>977</v>
      </c>
      <c r="B1873" t="s">
        <v>762</v>
      </c>
      <c r="C1873">
        <v>5500</v>
      </c>
      <c r="D1873">
        <v>9</v>
      </c>
      <c r="E1873">
        <v>2</v>
      </c>
      <c r="F1873">
        <v>5000</v>
      </c>
      <c r="G1873">
        <v>200</v>
      </c>
      <c r="H1873" t="b">
        <v>0</v>
      </c>
      <c r="I1873">
        <v>200</v>
      </c>
    </row>
    <row r="1874" spans="1:9" x14ac:dyDescent="0.25">
      <c r="A1874" t="s">
        <v>977</v>
      </c>
      <c r="B1874" t="s">
        <v>763</v>
      </c>
      <c r="C1874">
        <v>16900</v>
      </c>
      <c r="D1874">
        <v>8</v>
      </c>
      <c r="E1874">
        <v>4</v>
      </c>
      <c r="F1874">
        <v>15500</v>
      </c>
      <c r="G1874">
        <v>300</v>
      </c>
      <c r="H1874" t="b">
        <v>0</v>
      </c>
      <c r="I1874">
        <v>300</v>
      </c>
    </row>
    <row r="1875" spans="1:9" x14ac:dyDescent="0.25">
      <c r="A1875" t="s">
        <v>977</v>
      </c>
      <c r="B1875" t="s">
        <v>764</v>
      </c>
      <c r="C1875">
        <v>13000</v>
      </c>
      <c r="D1875">
        <v>0</v>
      </c>
      <c r="E1875">
        <v>6</v>
      </c>
      <c r="F1875">
        <v>12900</v>
      </c>
      <c r="G1875">
        <v>415</v>
      </c>
      <c r="H1875" t="b">
        <v>0</v>
      </c>
      <c r="I1875">
        <v>415</v>
      </c>
    </row>
    <row r="1876" spans="1:9" x14ac:dyDescent="0.25">
      <c r="A1876" t="s">
        <v>977</v>
      </c>
      <c r="B1876" t="s">
        <v>765</v>
      </c>
      <c r="C1876">
        <v>6000</v>
      </c>
      <c r="D1876">
        <v>26</v>
      </c>
      <c r="E1876">
        <v>6</v>
      </c>
      <c r="F1876">
        <v>4400</v>
      </c>
      <c r="G1876">
        <v>40</v>
      </c>
      <c r="H1876" t="b">
        <v>0</v>
      </c>
      <c r="I1876">
        <v>40</v>
      </c>
    </row>
    <row r="1877" spans="1:9" x14ac:dyDescent="0.25">
      <c r="A1877" t="s">
        <v>977</v>
      </c>
      <c r="B1877" t="s">
        <v>766</v>
      </c>
      <c r="C1877">
        <v>26000</v>
      </c>
      <c r="D1877">
        <v>10</v>
      </c>
      <c r="E1877">
        <v>4</v>
      </c>
      <c r="F1877">
        <v>23400</v>
      </c>
      <c r="G1877">
        <v>400</v>
      </c>
      <c r="H1877" t="b">
        <v>0</v>
      </c>
      <c r="I1877">
        <v>400</v>
      </c>
    </row>
    <row r="1878" spans="1:9" x14ac:dyDescent="0.25">
      <c r="A1878" t="s">
        <v>977</v>
      </c>
      <c r="B1878" t="s">
        <v>753</v>
      </c>
      <c r="C1878">
        <v>15000</v>
      </c>
      <c r="D1878">
        <v>0</v>
      </c>
      <c r="E1878">
        <v>5</v>
      </c>
      <c r="F1878">
        <v>15000</v>
      </c>
      <c r="G1878">
        <v>580</v>
      </c>
      <c r="H1878" t="b">
        <v>0</v>
      </c>
      <c r="I1878">
        <v>10</v>
      </c>
    </row>
    <row r="1879" spans="1:9" x14ac:dyDescent="0.25">
      <c r="A1879" t="s">
        <v>977</v>
      </c>
      <c r="B1879" t="s">
        <v>767</v>
      </c>
      <c r="C1879">
        <v>8500</v>
      </c>
      <c r="D1879">
        <v>9</v>
      </c>
      <c r="E1879">
        <v>2</v>
      </c>
      <c r="F1879">
        <v>7700</v>
      </c>
      <c r="G1879">
        <v>300</v>
      </c>
      <c r="H1879" t="b">
        <v>0</v>
      </c>
      <c r="I1879">
        <v>300</v>
      </c>
    </row>
    <row r="1880" spans="1:9" x14ac:dyDescent="0.25">
      <c r="A1880" t="s">
        <v>977</v>
      </c>
      <c r="B1880" t="s">
        <v>279</v>
      </c>
      <c r="C1880">
        <v>2800</v>
      </c>
      <c r="D1880">
        <v>17</v>
      </c>
      <c r="E1880">
        <v>3</v>
      </c>
      <c r="F1880">
        <v>2300</v>
      </c>
      <c r="G1880">
        <v>65</v>
      </c>
      <c r="H1880" t="b">
        <v>0</v>
      </c>
      <c r="I1880">
        <v>65</v>
      </c>
    </row>
    <row r="1881" spans="1:9" x14ac:dyDescent="0.25">
      <c r="A1881" t="s">
        <v>977</v>
      </c>
      <c r="B1881" t="s">
        <v>768</v>
      </c>
      <c r="C1881">
        <v>10000</v>
      </c>
      <c r="D1881">
        <v>26</v>
      </c>
      <c r="E1881">
        <v>6</v>
      </c>
      <c r="F1881">
        <v>7400</v>
      </c>
      <c r="G1881">
        <v>52</v>
      </c>
      <c r="H1881" t="b">
        <v>0</v>
      </c>
      <c r="I1881">
        <v>52</v>
      </c>
    </row>
    <row r="1882" spans="1:9" x14ac:dyDescent="0.25">
      <c r="A1882" t="s">
        <v>977</v>
      </c>
      <c r="B1882" t="s">
        <v>769</v>
      </c>
      <c r="C1882">
        <v>32500</v>
      </c>
      <c r="D1882">
        <v>4</v>
      </c>
      <c r="E1882">
        <v>6</v>
      </c>
      <c r="F1882">
        <v>30900</v>
      </c>
      <c r="G1882">
        <v>400</v>
      </c>
      <c r="H1882" t="b">
        <v>0</v>
      </c>
      <c r="I1882">
        <v>400</v>
      </c>
    </row>
    <row r="1883" spans="1:9" x14ac:dyDescent="0.25">
      <c r="A1883" t="s">
        <v>977</v>
      </c>
      <c r="B1883" t="s">
        <v>293</v>
      </c>
      <c r="C1883">
        <v>7000</v>
      </c>
      <c r="D1883">
        <v>10</v>
      </c>
      <c r="E1883">
        <v>3</v>
      </c>
      <c r="F1883">
        <v>6300</v>
      </c>
      <c r="G1883">
        <v>405</v>
      </c>
      <c r="H1883" t="b">
        <v>0</v>
      </c>
      <c r="I1883">
        <v>405</v>
      </c>
    </row>
    <row r="1884" spans="1:9" x14ac:dyDescent="0.25">
      <c r="A1884" t="s">
        <v>977</v>
      </c>
      <c r="B1884" t="s">
        <v>770</v>
      </c>
      <c r="C1884">
        <v>14100</v>
      </c>
      <c r="D1884">
        <v>14</v>
      </c>
      <c r="E1884">
        <v>4</v>
      </c>
      <c r="F1884">
        <v>12100</v>
      </c>
      <c r="G1884">
        <v>350</v>
      </c>
      <c r="H1884" t="b">
        <v>0</v>
      </c>
      <c r="I1884">
        <v>350</v>
      </c>
    </row>
    <row r="1885" spans="1:9" x14ac:dyDescent="0.25">
      <c r="A1885" t="s">
        <v>977</v>
      </c>
      <c r="B1885" t="s">
        <v>297</v>
      </c>
      <c r="C1885">
        <v>4900</v>
      </c>
      <c r="D1885">
        <v>8</v>
      </c>
      <c r="E1885">
        <v>6</v>
      </c>
      <c r="F1885">
        <v>4500</v>
      </c>
      <c r="G1885">
        <v>200</v>
      </c>
      <c r="H1885" t="b">
        <v>0</v>
      </c>
      <c r="I1885">
        <v>200</v>
      </c>
    </row>
    <row r="1886" spans="1:9" x14ac:dyDescent="0.25">
      <c r="A1886" t="s">
        <v>977</v>
      </c>
      <c r="B1886" t="s">
        <v>296</v>
      </c>
      <c r="C1886">
        <v>5000</v>
      </c>
      <c r="D1886">
        <v>2</v>
      </c>
      <c r="E1886">
        <v>6</v>
      </c>
      <c r="F1886">
        <v>4900</v>
      </c>
      <c r="G1886">
        <v>200</v>
      </c>
      <c r="H1886" t="b">
        <v>0</v>
      </c>
      <c r="I1886">
        <v>200</v>
      </c>
    </row>
    <row r="1887" spans="1:9" x14ac:dyDescent="0.25">
      <c r="A1887" t="s">
        <v>977</v>
      </c>
      <c r="B1887" t="s">
        <v>771</v>
      </c>
      <c r="C1887">
        <v>12500</v>
      </c>
      <c r="D1887">
        <v>15</v>
      </c>
      <c r="E1887">
        <v>4</v>
      </c>
      <c r="F1887">
        <v>10600</v>
      </c>
      <c r="G1887">
        <v>60</v>
      </c>
      <c r="H1887" t="b">
        <v>0</v>
      </c>
      <c r="I1887">
        <v>60</v>
      </c>
    </row>
    <row r="1888" spans="1:9" x14ac:dyDescent="0.25">
      <c r="A1888" t="s">
        <v>977</v>
      </c>
      <c r="B1888" t="s">
        <v>772</v>
      </c>
      <c r="C1888">
        <v>4000</v>
      </c>
      <c r="D1888">
        <v>2</v>
      </c>
      <c r="E1888">
        <v>3</v>
      </c>
      <c r="F1888">
        <v>3900</v>
      </c>
      <c r="G1888">
        <v>400</v>
      </c>
      <c r="H1888" t="b">
        <v>0</v>
      </c>
      <c r="I1888">
        <v>400</v>
      </c>
    </row>
    <row r="1889" spans="1:9" x14ac:dyDescent="0.25">
      <c r="A1889" t="s">
        <v>977</v>
      </c>
      <c r="B1889" t="s">
        <v>773</v>
      </c>
      <c r="C1889">
        <v>1000</v>
      </c>
      <c r="D1889">
        <v>0</v>
      </c>
      <c r="E1889">
        <v>3</v>
      </c>
      <c r="F1889">
        <v>1000</v>
      </c>
      <c r="G1889">
        <v>15</v>
      </c>
      <c r="H1889" t="b">
        <v>0</v>
      </c>
      <c r="I1889">
        <v>15</v>
      </c>
    </row>
    <row r="1890" spans="1:9" x14ac:dyDescent="0.25">
      <c r="A1890" t="s">
        <v>977</v>
      </c>
      <c r="B1890" t="s">
        <v>774</v>
      </c>
      <c r="C1890">
        <v>14500</v>
      </c>
      <c r="D1890">
        <v>11</v>
      </c>
      <c r="E1890">
        <v>3</v>
      </c>
      <c r="F1890">
        <v>12900</v>
      </c>
      <c r="G1890">
        <v>400</v>
      </c>
      <c r="H1890" t="b">
        <v>0</v>
      </c>
      <c r="I1890">
        <v>400</v>
      </c>
    </row>
    <row r="1891" spans="1:9" x14ac:dyDescent="0.25">
      <c r="A1891" t="s">
        <v>977</v>
      </c>
      <c r="B1891" t="s">
        <v>775</v>
      </c>
      <c r="C1891">
        <v>33500</v>
      </c>
      <c r="D1891">
        <v>11</v>
      </c>
      <c r="E1891">
        <v>6</v>
      </c>
      <c r="F1891">
        <v>29800</v>
      </c>
      <c r="G1891">
        <v>500</v>
      </c>
      <c r="H1891" t="b">
        <v>0</v>
      </c>
      <c r="I1891">
        <v>500</v>
      </c>
    </row>
    <row r="1892" spans="1:9" x14ac:dyDescent="0.25">
      <c r="A1892" t="s">
        <v>977</v>
      </c>
      <c r="B1892" t="s">
        <v>776</v>
      </c>
      <c r="C1892">
        <v>11900</v>
      </c>
      <c r="D1892">
        <v>6</v>
      </c>
      <c r="E1892">
        <v>6</v>
      </c>
      <c r="F1892">
        <v>11100</v>
      </c>
      <c r="G1892">
        <v>360</v>
      </c>
      <c r="H1892" t="b">
        <v>0</v>
      </c>
      <c r="I1892">
        <v>360</v>
      </c>
    </row>
    <row r="1893" spans="1:9" x14ac:dyDescent="0.25">
      <c r="A1893" t="s">
        <v>977</v>
      </c>
      <c r="B1893" t="s">
        <v>777</v>
      </c>
      <c r="C1893">
        <v>14900</v>
      </c>
      <c r="D1893">
        <v>8</v>
      </c>
      <c r="E1893">
        <v>6</v>
      </c>
      <c r="F1893">
        <v>13700</v>
      </c>
      <c r="G1893">
        <v>300</v>
      </c>
      <c r="H1893" t="b">
        <v>0</v>
      </c>
      <c r="I1893">
        <v>300</v>
      </c>
    </row>
    <row r="1894" spans="1:9" x14ac:dyDescent="0.25">
      <c r="A1894" t="s">
        <v>977</v>
      </c>
      <c r="B1894" t="s">
        <v>778</v>
      </c>
      <c r="C1894">
        <v>13000</v>
      </c>
      <c r="D1894">
        <v>0</v>
      </c>
      <c r="E1894">
        <v>5</v>
      </c>
      <c r="F1894">
        <v>13000</v>
      </c>
      <c r="G1894">
        <v>200</v>
      </c>
      <c r="H1894" t="b">
        <v>0</v>
      </c>
      <c r="I1894">
        <v>200</v>
      </c>
    </row>
    <row r="1895" spans="1:9" x14ac:dyDescent="0.25">
      <c r="A1895" t="s">
        <v>977</v>
      </c>
      <c r="B1895" t="s">
        <v>779</v>
      </c>
      <c r="C1895">
        <v>5500</v>
      </c>
      <c r="D1895">
        <v>3</v>
      </c>
      <c r="E1895">
        <v>1</v>
      </c>
      <c r="F1895">
        <v>5300</v>
      </c>
      <c r="G1895">
        <v>43</v>
      </c>
      <c r="H1895" t="b">
        <v>0</v>
      </c>
      <c r="I1895">
        <v>43</v>
      </c>
    </row>
    <row r="1896" spans="1:9" x14ac:dyDescent="0.25">
      <c r="A1896" t="s">
        <v>977</v>
      </c>
      <c r="B1896" t="s">
        <v>634</v>
      </c>
      <c r="C1896">
        <v>9900</v>
      </c>
      <c r="D1896">
        <v>5</v>
      </c>
      <c r="E1896">
        <v>6</v>
      </c>
      <c r="F1896">
        <v>9400</v>
      </c>
      <c r="G1896">
        <v>200</v>
      </c>
      <c r="H1896" t="b">
        <v>0</v>
      </c>
      <c r="I1896">
        <v>200</v>
      </c>
    </row>
    <row r="1897" spans="1:9" x14ac:dyDescent="0.25">
      <c r="A1897" t="s">
        <v>977</v>
      </c>
      <c r="B1897" t="s">
        <v>637</v>
      </c>
      <c r="C1897">
        <v>21500</v>
      </c>
      <c r="D1897">
        <v>9</v>
      </c>
      <c r="E1897">
        <v>6</v>
      </c>
      <c r="F1897">
        <v>19400</v>
      </c>
      <c r="G1897">
        <v>325</v>
      </c>
      <c r="H1897" t="b">
        <v>0</v>
      </c>
      <c r="I1897">
        <v>325</v>
      </c>
    </row>
    <row r="1898" spans="1:9" x14ac:dyDescent="0.25">
      <c r="A1898" t="s">
        <v>977</v>
      </c>
      <c r="B1898" t="s">
        <v>312</v>
      </c>
      <c r="C1898">
        <v>20500</v>
      </c>
      <c r="D1898">
        <v>5</v>
      </c>
      <c r="E1898">
        <v>1</v>
      </c>
      <c r="F1898">
        <v>19400</v>
      </c>
      <c r="G1898">
        <v>250</v>
      </c>
      <c r="H1898" t="b">
        <v>0</v>
      </c>
      <c r="I1898">
        <v>250</v>
      </c>
    </row>
    <row r="1899" spans="1:9" x14ac:dyDescent="0.25">
      <c r="A1899" t="s">
        <v>977</v>
      </c>
      <c r="B1899" t="s">
        <v>780</v>
      </c>
      <c r="C1899">
        <v>16500</v>
      </c>
      <c r="D1899">
        <v>9</v>
      </c>
      <c r="E1899">
        <v>1</v>
      </c>
      <c r="F1899">
        <v>14900</v>
      </c>
      <c r="G1899">
        <v>500</v>
      </c>
      <c r="H1899" t="b">
        <v>0</v>
      </c>
      <c r="I1899">
        <v>500</v>
      </c>
    </row>
    <row r="1900" spans="1:9" x14ac:dyDescent="0.25">
      <c r="A1900" t="s">
        <v>977</v>
      </c>
      <c r="B1900" t="s">
        <v>781</v>
      </c>
      <c r="C1900">
        <v>8900</v>
      </c>
      <c r="D1900">
        <v>0</v>
      </c>
      <c r="E1900">
        <v>5</v>
      </c>
      <c r="F1900">
        <v>8900</v>
      </c>
      <c r="G1900">
        <v>480</v>
      </c>
      <c r="H1900" t="b">
        <v>0</v>
      </c>
      <c r="I1900">
        <v>480</v>
      </c>
    </row>
    <row r="1901" spans="1:9" x14ac:dyDescent="0.25">
      <c r="A1901" t="s">
        <v>977</v>
      </c>
      <c r="B1901" t="s">
        <v>782</v>
      </c>
      <c r="C1901">
        <v>65000</v>
      </c>
      <c r="D1901">
        <v>0</v>
      </c>
      <c r="E1901">
        <v>6</v>
      </c>
      <c r="F1901">
        <v>65000</v>
      </c>
      <c r="G1901">
        <v>400</v>
      </c>
      <c r="H1901" t="b">
        <v>0</v>
      </c>
      <c r="I1901">
        <v>400</v>
      </c>
    </row>
    <row r="1902" spans="1:9" x14ac:dyDescent="0.25">
      <c r="A1902" t="s">
        <v>977</v>
      </c>
      <c r="B1902" t="s">
        <v>299</v>
      </c>
      <c r="C1902">
        <v>9600</v>
      </c>
      <c r="D1902">
        <v>15</v>
      </c>
      <c r="E1902">
        <v>6</v>
      </c>
      <c r="F1902">
        <v>8100</v>
      </c>
      <c r="G1902">
        <v>280</v>
      </c>
      <c r="H1902" t="b">
        <v>0</v>
      </c>
      <c r="I1902">
        <v>280</v>
      </c>
    </row>
    <row r="1903" spans="1:9" x14ac:dyDescent="0.25">
      <c r="A1903" t="s">
        <v>977</v>
      </c>
      <c r="B1903" t="s">
        <v>783</v>
      </c>
      <c r="C1903">
        <v>12000</v>
      </c>
      <c r="D1903">
        <v>7</v>
      </c>
      <c r="E1903">
        <v>6</v>
      </c>
      <c r="F1903">
        <v>11100</v>
      </c>
      <c r="G1903">
        <v>400</v>
      </c>
      <c r="H1903" t="b">
        <v>0</v>
      </c>
      <c r="I1903">
        <v>400</v>
      </c>
    </row>
    <row r="1904" spans="1:9" x14ac:dyDescent="0.25">
      <c r="A1904" t="s">
        <v>977</v>
      </c>
      <c r="B1904" t="s">
        <v>784</v>
      </c>
      <c r="C1904">
        <v>33000</v>
      </c>
      <c r="D1904">
        <v>10</v>
      </c>
      <c r="E1904">
        <v>1</v>
      </c>
      <c r="F1904">
        <v>29400</v>
      </c>
      <c r="G1904">
        <v>450</v>
      </c>
      <c r="H1904" t="b">
        <v>0</v>
      </c>
      <c r="I1904">
        <v>450</v>
      </c>
    </row>
    <row r="1905" spans="1:9" x14ac:dyDescent="0.25">
      <c r="A1905" t="s">
        <v>977</v>
      </c>
      <c r="B1905" t="s">
        <v>785</v>
      </c>
      <c r="C1905">
        <v>13000</v>
      </c>
      <c r="D1905">
        <v>10</v>
      </c>
      <c r="E1905">
        <v>6</v>
      </c>
      <c r="F1905">
        <v>11700</v>
      </c>
      <c r="G1905">
        <v>250</v>
      </c>
      <c r="H1905" t="b">
        <v>0</v>
      </c>
      <c r="I1905">
        <v>250</v>
      </c>
    </row>
    <row r="1906" spans="1:9" x14ac:dyDescent="0.25">
      <c r="A1906" t="s">
        <v>977</v>
      </c>
      <c r="B1906" t="s">
        <v>786</v>
      </c>
      <c r="C1906">
        <v>3200</v>
      </c>
      <c r="D1906">
        <v>0</v>
      </c>
      <c r="E1906">
        <v>3</v>
      </c>
      <c r="F1906">
        <v>3200</v>
      </c>
      <c r="G1906">
        <v>150</v>
      </c>
      <c r="H1906" t="b">
        <v>0</v>
      </c>
      <c r="I1906">
        <v>150</v>
      </c>
    </row>
    <row r="1907" spans="1:9" x14ac:dyDescent="0.25">
      <c r="A1907" t="s">
        <v>977</v>
      </c>
      <c r="B1907" t="s">
        <v>787</v>
      </c>
      <c r="C1907">
        <v>6000</v>
      </c>
      <c r="D1907">
        <v>20</v>
      </c>
      <c r="E1907">
        <v>6</v>
      </c>
      <c r="F1907">
        <v>4800</v>
      </c>
      <c r="G1907">
        <v>40</v>
      </c>
      <c r="H1907" t="b">
        <v>0</v>
      </c>
      <c r="I1907">
        <v>40</v>
      </c>
    </row>
    <row r="1908" spans="1:9" x14ac:dyDescent="0.25">
      <c r="A1908" t="s">
        <v>977</v>
      </c>
      <c r="B1908" t="s">
        <v>139</v>
      </c>
      <c r="C1908">
        <v>19500</v>
      </c>
      <c r="D1908">
        <v>12</v>
      </c>
      <c r="E1908">
        <v>2</v>
      </c>
      <c r="F1908">
        <v>17100</v>
      </c>
      <c r="G1908">
        <v>500</v>
      </c>
      <c r="H1908" t="b">
        <v>0</v>
      </c>
      <c r="I1908">
        <v>500</v>
      </c>
    </row>
    <row r="1909" spans="1:9" x14ac:dyDescent="0.25">
      <c r="A1909" t="s">
        <v>977</v>
      </c>
      <c r="B1909" t="s">
        <v>788</v>
      </c>
      <c r="C1909">
        <v>8000</v>
      </c>
      <c r="D1909">
        <v>10</v>
      </c>
      <c r="E1909">
        <v>3</v>
      </c>
      <c r="F1909">
        <v>7200</v>
      </c>
      <c r="G1909">
        <v>320</v>
      </c>
      <c r="H1909" t="b">
        <v>0</v>
      </c>
      <c r="I1909">
        <v>320</v>
      </c>
    </row>
    <row r="1910" spans="1:9" x14ac:dyDescent="0.25">
      <c r="A1910" t="s">
        <v>977</v>
      </c>
      <c r="B1910" t="s">
        <v>789</v>
      </c>
      <c r="C1910">
        <v>4000</v>
      </c>
      <c r="D1910">
        <v>0</v>
      </c>
      <c r="E1910">
        <v>4</v>
      </c>
      <c r="F1910">
        <v>4000</v>
      </c>
      <c r="G1910">
        <v>46</v>
      </c>
      <c r="H1910" t="b">
        <v>0</v>
      </c>
      <c r="I1910">
        <v>46</v>
      </c>
    </row>
    <row r="1911" spans="1:9" x14ac:dyDescent="0.25">
      <c r="A1911" t="s">
        <v>977</v>
      </c>
      <c r="B1911" t="s">
        <v>790</v>
      </c>
      <c r="C1911">
        <v>20000</v>
      </c>
      <c r="D1911">
        <v>25</v>
      </c>
      <c r="E1911">
        <v>1</v>
      </c>
      <c r="F1911">
        <v>15000</v>
      </c>
      <c r="G1911">
        <v>180</v>
      </c>
      <c r="H1911" t="b">
        <v>0</v>
      </c>
      <c r="I1911">
        <v>180</v>
      </c>
    </row>
    <row r="1912" spans="1:9" x14ac:dyDescent="0.25">
      <c r="A1912" t="s">
        <v>977</v>
      </c>
      <c r="B1912" t="s">
        <v>751</v>
      </c>
      <c r="C1912">
        <v>55000</v>
      </c>
      <c r="D1912">
        <v>5</v>
      </c>
      <c r="E1912">
        <v>3</v>
      </c>
      <c r="F1912">
        <v>52000</v>
      </c>
      <c r="G1912">
        <v>1000</v>
      </c>
      <c r="H1912" t="b">
        <v>0</v>
      </c>
      <c r="I1912">
        <v>1</v>
      </c>
    </row>
    <row r="1913" spans="1:9" x14ac:dyDescent="0.25">
      <c r="A1913" t="s">
        <v>977</v>
      </c>
      <c r="B1913" t="s">
        <v>791</v>
      </c>
      <c r="C1913">
        <v>33000</v>
      </c>
      <c r="D1913">
        <v>10</v>
      </c>
      <c r="E1913">
        <v>3</v>
      </c>
      <c r="F1913">
        <v>29400</v>
      </c>
      <c r="G1913">
        <v>450</v>
      </c>
      <c r="H1913" t="b">
        <v>0</v>
      </c>
      <c r="I1913">
        <v>450</v>
      </c>
    </row>
    <row r="1914" spans="1:9" x14ac:dyDescent="0.25">
      <c r="A1914" t="s">
        <v>977</v>
      </c>
      <c r="B1914" t="s">
        <v>792</v>
      </c>
      <c r="C1914">
        <v>16000</v>
      </c>
      <c r="D1914">
        <v>20</v>
      </c>
      <c r="E1914">
        <v>4</v>
      </c>
      <c r="F1914">
        <v>12800</v>
      </c>
      <c r="G1914">
        <v>180</v>
      </c>
      <c r="H1914" t="b">
        <v>0</v>
      </c>
      <c r="I1914">
        <v>180</v>
      </c>
    </row>
    <row r="1915" spans="1:9" x14ac:dyDescent="0.25">
      <c r="A1915" t="s">
        <v>977</v>
      </c>
      <c r="B1915" t="s">
        <v>793</v>
      </c>
      <c r="C1915">
        <v>1500</v>
      </c>
      <c r="D1915">
        <v>0</v>
      </c>
      <c r="E1915">
        <v>3</v>
      </c>
      <c r="F1915">
        <v>1500</v>
      </c>
      <c r="G1915">
        <v>60</v>
      </c>
      <c r="H1915" t="b">
        <v>0</v>
      </c>
      <c r="I1915">
        <v>60</v>
      </c>
    </row>
    <row r="1916" spans="1:9" x14ac:dyDescent="0.25">
      <c r="A1916" t="s">
        <v>977</v>
      </c>
      <c r="B1916" t="s">
        <v>794</v>
      </c>
      <c r="C1916">
        <v>12500</v>
      </c>
      <c r="D1916">
        <v>9</v>
      </c>
      <c r="E1916">
        <v>6</v>
      </c>
      <c r="F1916">
        <v>11300</v>
      </c>
      <c r="G1916">
        <v>400</v>
      </c>
      <c r="H1916" t="b">
        <v>0</v>
      </c>
      <c r="I1916">
        <v>500</v>
      </c>
    </row>
    <row r="1917" spans="1:9" x14ac:dyDescent="0.25">
      <c r="A1917" t="s">
        <v>977</v>
      </c>
      <c r="B1917" t="s">
        <v>323</v>
      </c>
      <c r="C1917">
        <v>16000</v>
      </c>
      <c r="D1917">
        <v>10</v>
      </c>
      <c r="E1917">
        <v>3</v>
      </c>
      <c r="F1917">
        <v>14400</v>
      </c>
      <c r="G1917">
        <v>250</v>
      </c>
      <c r="H1917" t="b">
        <v>0</v>
      </c>
      <c r="I1917">
        <v>250</v>
      </c>
    </row>
    <row r="1918" spans="1:9" x14ac:dyDescent="0.25">
      <c r="A1918" t="s">
        <v>977</v>
      </c>
      <c r="B1918" t="s">
        <v>795</v>
      </c>
      <c r="C1918">
        <v>17500</v>
      </c>
      <c r="D1918">
        <v>20</v>
      </c>
      <c r="E1918">
        <v>6</v>
      </c>
      <c r="F1918">
        <v>14000</v>
      </c>
      <c r="G1918">
        <v>180</v>
      </c>
      <c r="H1918" t="b">
        <v>0</v>
      </c>
      <c r="I1918">
        <v>180</v>
      </c>
    </row>
    <row r="1919" spans="1:9" x14ac:dyDescent="0.25">
      <c r="A1919" t="s">
        <v>977</v>
      </c>
      <c r="B1919" t="s">
        <v>796</v>
      </c>
      <c r="C1919">
        <v>17000</v>
      </c>
      <c r="D1919">
        <v>10</v>
      </c>
      <c r="E1919">
        <v>1</v>
      </c>
      <c r="F1919">
        <v>15300</v>
      </c>
      <c r="G1919">
        <v>1000</v>
      </c>
      <c r="H1919" t="b">
        <v>0</v>
      </c>
      <c r="I1919">
        <v>1</v>
      </c>
    </row>
    <row r="1920" spans="1:9" x14ac:dyDescent="0.25">
      <c r="A1920" t="s">
        <v>977</v>
      </c>
      <c r="B1920" t="s">
        <v>797</v>
      </c>
      <c r="C1920">
        <v>1500</v>
      </c>
      <c r="D1920">
        <v>0</v>
      </c>
      <c r="E1920">
        <v>3</v>
      </c>
      <c r="F1920">
        <v>1500</v>
      </c>
      <c r="G1920">
        <v>15</v>
      </c>
      <c r="H1920" t="b">
        <v>0</v>
      </c>
      <c r="I1920">
        <v>15</v>
      </c>
    </row>
    <row r="1921" spans="1:9" x14ac:dyDescent="0.25">
      <c r="A1921" t="s">
        <v>977</v>
      </c>
      <c r="B1921" t="s">
        <v>798</v>
      </c>
      <c r="C1921">
        <v>49900</v>
      </c>
      <c r="D1921">
        <v>11</v>
      </c>
      <c r="E1921">
        <v>6</v>
      </c>
      <c r="F1921">
        <v>44400</v>
      </c>
      <c r="G1921">
        <v>1200</v>
      </c>
      <c r="H1921" t="b">
        <v>0</v>
      </c>
      <c r="I1921">
        <v>1</v>
      </c>
    </row>
    <row r="1922" spans="1:9" x14ac:dyDescent="0.25">
      <c r="A1922" t="s">
        <v>977</v>
      </c>
      <c r="B1922" t="s">
        <v>794</v>
      </c>
      <c r="C1922">
        <v>14900</v>
      </c>
      <c r="D1922">
        <v>26</v>
      </c>
      <c r="E1922">
        <v>4</v>
      </c>
      <c r="F1922">
        <v>10900</v>
      </c>
      <c r="G1922">
        <v>500</v>
      </c>
      <c r="H1922" t="b">
        <v>0</v>
      </c>
      <c r="I1922">
        <v>500</v>
      </c>
    </row>
    <row r="1923" spans="1:9" x14ac:dyDescent="0.25">
      <c r="A1923" t="s">
        <v>977</v>
      </c>
      <c r="B1923" t="s">
        <v>799</v>
      </c>
      <c r="C1923">
        <v>6000</v>
      </c>
      <c r="D1923">
        <v>0</v>
      </c>
      <c r="E1923">
        <v>6</v>
      </c>
      <c r="F1923">
        <v>6000</v>
      </c>
      <c r="G1923">
        <v>240</v>
      </c>
      <c r="H1923" t="b">
        <v>0</v>
      </c>
      <c r="I1923">
        <v>240</v>
      </c>
    </row>
    <row r="1924" spans="1:9" x14ac:dyDescent="0.25">
      <c r="A1924" t="s">
        <v>977</v>
      </c>
      <c r="B1924" t="s">
        <v>800</v>
      </c>
      <c r="C1924">
        <v>31000</v>
      </c>
      <c r="D1924">
        <v>6</v>
      </c>
      <c r="E1924">
        <v>6</v>
      </c>
      <c r="F1924">
        <v>29000</v>
      </c>
      <c r="G1924">
        <v>875</v>
      </c>
      <c r="H1924" t="b">
        <v>0</v>
      </c>
      <c r="I1924">
        <v>875</v>
      </c>
    </row>
    <row r="1925" spans="1:9" x14ac:dyDescent="0.25">
      <c r="A1925" t="s">
        <v>977</v>
      </c>
      <c r="B1925" t="s">
        <v>331</v>
      </c>
      <c r="C1925">
        <v>6000</v>
      </c>
      <c r="D1925">
        <v>0</v>
      </c>
      <c r="E1925">
        <v>4</v>
      </c>
      <c r="F1925">
        <v>6000</v>
      </c>
      <c r="G1925">
        <v>240</v>
      </c>
      <c r="H1925" t="b">
        <v>0</v>
      </c>
      <c r="I1925">
        <v>240</v>
      </c>
    </row>
    <row r="1926" spans="1:9" x14ac:dyDescent="0.25">
      <c r="A1926" t="s">
        <v>977</v>
      </c>
      <c r="B1926" t="s">
        <v>801</v>
      </c>
      <c r="C1926">
        <v>33000</v>
      </c>
      <c r="D1926">
        <v>6</v>
      </c>
      <c r="E1926">
        <v>6</v>
      </c>
      <c r="F1926">
        <v>31000</v>
      </c>
      <c r="G1926">
        <v>460</v>
      </c>
      <c r="H1926" t="b">
        <v>0</v>
      </c>
      <c r="I1926">
        <v>460</v>
      </c>
    </row>
    <row r="1927" spans="1:9" x14ac:dyDescent="0.25">
      <c r="A1927" t="s">
        <v>977</v>
      </c>
      <c r="B1927" t="s">
        <v>802</v>
      </c>
      <c r="C1927">
        <v>29200</v>
      </c>
      <c r="D1927">
        <v>0</v>
      </c>
      <c r="E1927">
        <v>6</v>
      </c>
      <c r="F1927">
        <v>29200</v>
      </c>
      <c r="G1927">
        <v>300</v>
      </c>
      <c r="H1927" t="b">
        <v>0</v>
      </c>
      <c r="I1927">
        <v>300</v>
      </c>
    </row>
    <row r="1928" spans="1:9" x14ac:dyDescent="0.25">
      <c r="A1928" t="s">
        <v>977</v>
      </c>
      <c r="B1928" t="s">
        <v>803</v>
      </c>
      <c r="C1928">
        <v>2500</v>
      </c>
      <c r="D1928">
        <v>0</v>
      </c>
      <c r="E1928">
        <v>6</v>
      </c>
      <c r="F1928">
        <v>2500</v>
      </c>
      <c r="G1928">
        <v>60</v>
      </c>
      <c r="H1928" t="b">
        <v>0</v>
      </c>
      <c r="I1928">
        <v>60</v>
      </c>
    </row>
    <row r="1929" spans="1:9" x14ac:dyDescent="0.25">
      <c r="A1929" t="s">
        <v>977</v>
      </c>
      <c r="B1929" t="s">
        <v>781</v>
      </c>
      <c r="C1929">
        <v>6800</v>
      </c>
      <c r="D1929">
        <v>10</v>
      </c>
      <c r="E1929">
        <v>5</v>
      </c>
      <c r="F1929">
        <v>6100</v>
      </c>
      <c r="G1929">
        <v>360</v>
      </c>
      <c r="H1929" t="b">
        <v>0</v>
      </c>
      <c r="I1929">
        <v>360</v>
      </c>
    </row>
    <row r="1930" spans="1:9" x14ac:dyDescent="0.25">
      <c r="A1930" t="s">
        <v>977</v>
      </c>
      <c r="B1930" t="s">
        <v>804</v>
      </c>
      <c r="C1930">
        <v>5500</v>
      </c>
      <c r="D1930">
        <v>0</v>
      </c>
      <c r="E1930">
        <v>6</v>
      </c>
      <c r="F1930">
        <v>5500</v>
      </c>
      <c r="G1930">
        <v>53</v>
      </c>
      <c r="H1930" t="b">
        <v>0</v>
      </c>
      <c r="I1930">
        <v>53</v>
      </c>
    </row>
    <row r="1931" spans="1:9" x14ac:dyDescent="0.25">
      <c r="A1931" t="s">
        <v>977</v>
      </c>
      <c r="B1931" t="s">
        <v>339</v>
      </c>
      <c r="C1931">
        <v>29500</v>
      </c>
      <c r="D1931">
        <v>9</v>
      </c>
      <c r="E1931">
        <v>6</v>
      </c>
      <c r="F1931">
        <v>26600</v>
      </c>
      <c r="G1931">
        <v>360</v>
      </c>
      <c r="H1931" t="b">
        <v>0</v>
      </c>
      <c r="I1931">
        <v>360</v>
      </c>
    </row>
    <row r="1932" spans="1:9" x14ac:dyDescent="0.25">
      <c r="A1932" t="s">
        <v>977</v>
      </c>
      <c r="B1932" t="s">
        <v>805</v>
      </c>
      <c r="C1932">
        <v>42500</v>
      </c>
      <c r="D1932">
        <v>9</v>
      </c>
      <c r="E1932">
        <v>1</v>
      </c>
      <c r="F1932">
        <v>38300</v>
      </c>
      <c r="G1932">
        <v>1000</v>
      </c>
      <c r="H1932" t="b">
        <v>0</v>
      </c>
      <c r="I1932">
        <v>1</v>
      </c>
    </row>
    <row r="1933" spans="1:9" x14ac:dyDescent="0.25">
      <c r="A1933" t="s">
        <v>977</v>
      </c>
      <c r="B1933" t="s">
        <v>806</v>
      </c>
      <c r="C1933">
        <v>17000</v>
      </c>
      <c r="D1933">
        <v>5</v>
      </c>
      <c r="E1933">
        <v>4</v>
      </c>
      <c r="F1933">
        <v>16000</v>
      </c>
      <c r="G1933">
        <v>385</v>
      </c>
      <c r="H1933" t="b">
        <v>0</v>
      </c>
      <c r="I1933">
        <v>385</v>
      </c>
    </row>
    <row r="1934" spans="1:9" x14ac:dyDescent="0.25">
      <c r="A1934" t="s">
        <v>977</v>
      </c>
      <c r="B1934" t="s">
        <v>807</v>
      </c>
      <c r="C1934">
        <v>29000</v>
      </c>
      <c r="D1934">
        <v>20</v>
      </c>
      <c r="E1934">
        <v>6</v>
      </c>
      <c r="F1934">
        <v>23200</v>
      </c>
      <c r="G1934">
        <v>1200</v>
      </c>
      <c r="H1934" t="b">
        <v>0</v>
      </c>
      <c r="I1934">
        <v>1200</v>
      </c>
    </row>
    <row r="1935" spans="1:9" x14ac:dyDescent="0.25">
      <c r="A1935" t="s">
        <v>977</v>
      </c>
      <c r="B1935" t="s">
        <v>808</v>
      </c>
      <c r="C1935">
        <v>1500</v>
      </c>
      <c r="D1935">
        <v>0</v>
      </c>
      <c r="E1935">
        <v>5</v>
      </c>
      <c r="F1935">
        <v>1500</v>
      </c>
      <c r="G1935">
        <v>15</v>
      </c>
      <c r="H1935" t="b">
        <v>0</v>
      </c>
      <c r="I1935">
        <v>15</v>
      </c>
    </row>
    <row r="1936" spans="1:9" x14ac:dyDescent="0.25">
      <c r="A1936" t="s">
        <v>977</v>
      </c>
      <c r="B1936" t="s">
        <v>809</v>
      </c>
      <c r="C1936">
        <v>26100</v>
      </c>
      <c r="D1936">
        <v>0</v>
      </c>
      <c r="E1936">
        <v>6</v>
      </c>
      <c r="F1936">
        <v>26100</v>
      </c>
      <c r="G1936">
        <v>300</v>
      </c>
      <c r="H1936" t="b">
        <v>0</v>
      </c>
      <c r="I1936">
        <v>300</v>
      </c>
    </row>
    <row r="1937" spans="1:9" x14ac:dyDescent="0.25">
      <c r="A1937" t="s">
        <v>977</v>
      </c>
      <c r="B1937" t="s">
        <v>810</v>
      </c>
      <c r="C1937">
        <v>66000</v>
      </c>
      <c r="D1937">
        <v>40</v>
      </c>
      <c r="E1937">
        <v>4</v>
      </c>
      <c r="F1937">
        <v>39600</v>
      </c>
      <c r="G1937">
        <v>1200</v>
      </c>
      <c r="H1937" t="b">
        <v>0</v>
      </c>
      <c r="I1937">
        <v>1</v>
      </c>
    </row>
    <row r="1938" spans="1:9" x14ac:dyDescent="0.25">
      <c r="A1938" t="s">
        <v>977</v>
      </c>
      <c r="B1938" t="s">
        <v>811</v>
      </c>
      <c r="C1938">
        <v>17000</v>
      </c>
      <c r="D1938">
        <v>4</v>
      </c>
      <c r="E1938">
        <v>2</v>
      </c>
      <c r="F1938">
        <v>16200</v>
      </c>
      <c r="G1938">
        <v>210</v>
      </c>
      <c r="H1938" t="b">
        <v>0</v>
      </c>
      <c r="I1938">
        <v>210</v>
      </c>
    </row>
    <row r="1939" spans="1:9" x14ac:dyDescent="0.25">
      <c r="A1939" t="s">
        <v>977</v>
      </c>
      <c r="B1939" t="s">
        <v>643</v>
      </c>
      <c r="C1939">
        <v>22900</v>
      </c>
      <c r="D1939">
        <v>10</v>
      </c>
      <c r="E1939">
        <v>6</v>
      </c>
      <c r="F1939">
        <v>20600</v>
      </c>
      <c r="G1939">
        <v>400</v>
      </c>
      <c r="H1939" t="b">
        <v>0</v>
      </c>
      <c r="I1939">
        <v>400</v>
      </c>
    </row>
    <row r="1940" spans="1:9" x14ac:dyDescent="0.25">
      <c r="A1940" t="s">
        <v>977</v>
      </c>
      <c r="B1940" t="s">
        <v>812</v>
      </c>
      <c r="C1940">
        <v>13000</v>
      </c>
      <c r="D1940">
        <v>30</v>
      </c>
      <c r="E1940">
        <v>6</v>
      </c>
      <c r="F1940">
        <v>9100</v>
      </c>
      <c r="G1940">
        <v>285</v>
      </c>
      <c r="H1940" t="b">
        <v>0</v>
      </c>
      <c r="I1940">
        <v>285</v>
      </c>
    </row>
    <row r="1941" spans="1:9" x14ac:dyDescent="0.25">
      <c r="A1941" t="s">
        <v>977</v>
      </c>
      <c r="B1941" t="s">
        <v>813</v>
      </c>
      <c r="C1941">
        <v>9900</v>
      </c>
      <c r="D1941">
        <v>11</v>
      </c>
      <c r="E1941">
        <v>6</v>
      </c>
      <c r="F1941">
        <v>8800</v>
      </c>
      <c r="G1941">
        <v>175</v>
      </c>
      <c r="H1941" t="b">
        <v>0</v>
      </c>
      <c r="I1941">
        <v>175</v>
      </c>
    </row>
    <row r="1942" spans="1:9" x14ac:dyDescent="0.25">
      <c r="A1942" t="s">
        <v>977</v>
      </c>
      <c r="B1942" t="s">
        <v>814</v>
      </c>
      <c r="C1942">
        <v>16900</v>
      </c>
      <c r="D1942">
        <v>5</v>
      </c>
      <c r="E1942">
        <v>4</v>
      </c>
      <c r="F1942">
        <v>16000</v>
      </c>
      <c r="G1942">
        <v>250</v>
      </c>
      <c r="H1942" t="b">
        <v>0</v>
      </c>
      <c r="I1942">
        <v>250</v>
      </c>
    </row>
    <row r="1943" spans="1:9" x14ac:dyDescent="0.25">
      <c r="A1943" t="s">
        <v>977</v>
      </c>
      <c r="B1943" t="s">
        <v>815</v>
      </c>
      <c r="C1943">
        <v>17900</v>
      </c>
      <c r="D1943">
        <v>0</v>
      </c>
      <c r="E1943">
        <v>6</v>
      </c>
      <c r="F1943">
        <v>17900</v>
      </c>
      <c r="G1943">
        <v>450</v>
      </c>
      <c r="H1943" t="b">
        <v>0</v>
      </c>
      <c r="I1943">
        <v>450</v>
      </c>
    </row>
    <row r="1944" spans="1:9" x14ac:dyDescent="0.25">
      <c r="A1944" t="s">
        <v>977</v>
      </c>
      <c r="B1944" t="s">
        <v>816</v>
      </c>
      <c r="C1944">
        <v>14900</v>
      </c>
      <c r="D1944">
        <v>8</v>
      </c>
      <c r="E1944">
        <v>6</v>
      </c>
      <c r="F1944">
        <v>13700</v>
      </c>
      <c r="G1944">
        <v>330</v>
      </c>
      <c r="H1944" t="b">
        <v>0</v>
      </c>
      <c r="I1944">
        <v>330</v>
      </c>
    </row>
    <row r="1945" spans="1:9" x14ac:dyDescent="0.25">
      <c r="A1945" t="s">
        <v>977</v>
      </c>
      <c r="B1945" t="s">
        <v>817</v>
      </c>
      <c r="C1945">
        <v>6000</v>
      </c>
      <c r="D1945">
        <v>20</v>
      </c>
      <c r="E1945">
        <v>6</v>
      </c>
      <c r="F1945">
        <v>4800</v>
      </c>
      <c r="G1945">
        <v>40</v>
      </c>
      <c r="H1945" t="b">
        <v>0</v>
      </c>
      <c r="I1945">
        <v>40</v>
      </c>
    </row>
    <row r="1946" spans="1:9" x14ac:dyDescent="0.25">
      <c r="A1946" t="s">
        <v>977</v>
      </c>
      <c r="B1946" t="s">
        <v>818</v>
      </c>
      <c r="C1946">
        <v>32500</v>
      </c>
      <c r="D1946">
        <v>20</v>
      </c>
      <c r="E1946">
        <v>6</v>
      </c>
      <c r="F1946">
        <v>26000</v>
      </c>
      <c r="G1946">
        <v>350</v>
      </c>
      <c r="H1946" t="b">
        <v>0</v>
      </c>
      <c r="I1946">
        <v>350</v>
      </c>
    </row>
    <row r="1947" spans="1:9" x14ac:dyDescent="0.25">
      <c r="A1947" t="s">
        <v>977</v>
      </c>
      <c r="B1947" t="s">
        <v>819</v>
      </c>
      <c r="C1947">
        <v>15000</v>
      </c>
      <c r="D1947">
        <v>14</v>
      </c>
      <c r="E1947">
        <v>5</v>
      </c>
      <c r="F1947">
        <v>12800</v>
      </c>
      <c r="G1947">
        <v>114</v>
      </c>
      <c r="H1947" t="b">
        <v>0</v>
      </c>
      <c r="I1947">
        <v>114</v>
      </c>
    </row>
    <row r="1948" spans="1:9" x14ac:dyDescent="0.25">
      <c r="A1948" t="s">
        <v>977</v>
      </c>
      <c r="B1948" t="s">
        <v>820</v>
      </c>
      <c r="C1948">
        <v>21000</v>
      </c>
      <c r="D1948">
        <v>8</v>
      </c>
      <c r="E1948">
        <v>5</v>
      </c>
      <c r="F1948">
        <v>19200</v>
      </c>
      <c r="G1948">
        <v>435</v>
      </c>
      <c r="H1948" t="b">
        <v>0</v>
      </c>
      <c r="I1948">
        <v>435</v>
      </c>
    </row>
    <row r="1949" spans="1:9" x14ac:dyDescent="0.25">
      <c r="A1949" t="s">
        <v>977</v>
      </c>
      <c r="B1949" t="s">
        <v>821</v>
      </c>
      <c r="C1949">
        <v>28000</v>
      </c>
      <c r="D1949">
        <v>50</v>
      </c>
      <c r="E1949">
        <v>5</v>
      </c>
      <c r="F1949">
        <v>14000</v>
      </c>
      <c r="G1949">
        <v>175</v>
      </c>
      <c r="H1949" t="b">
        <v>0</v>
      </c>
      <c r="I1949">
        <v>175</v>
      </c>
    </row>
    <row r="1950" spans="1:9" x14ac:dyDescent="0.25">
      <c r="A1950" t="s">
        <v>977</v>
      </c>
      <c r="B1950" t="s">
        <v>822</v>
      </c>
      <c r="C1950">
        <v>5000</v>
      </c>
      <c r="D1950">
        <v>10</v>
      </c>
      <c r="E1950">
        <v>6</v>
      </c>
      <c r="F1950">
        <v>4500</v>
      </c>
      <c r="G1950">
        <v>100</v>
      </c>
      <c r="H1950" t="b">
        <v>0</v>
      </c>
      <c r="I1950">
        <v>100</v>
      </c>
    </row>
    <row r="1951" spans="1:9" x14ac:dyDescent="0.25">
      <c r="A1951" t="s">
        <v>977</v>
      </c>
      <c r="B1951" t="s">
        <v>823</v>
      </c>
      <c r="C1951">
        <v>8000</v>
      </c>
      <c r="D1951">
        <v>10</v>
      </c>
      <c r="E1951">
        <v>6</v>
      </c>
      <c r="F1951">
        <v>7200</v>
      </c>
      <c r="G1951">
        <v>280</v>
      </c>
      <c r="H1951" t="b">
        <v>0</v>
      </c>
      <c r="I1951">
        <v>280</v>
      </c>
    </row>
    <row r="1952" spans="1:9" x14ac:dyDescent="0.25">
      <c r="A1952" t="s">
        <v>977</v>
      </c>
      <c r="B1952" t="s">
        <v>348</v>
      </c>
      <c r="C1952">
        <v>19500</v>
      </c>
      <c r="D1952">
        <v>12</v>
      </c>
      <c r="E1952">
        <v>6</v>
      </c>
      <c r="F1952">
        <v>17100</v>
      </c>
      <c r="G1952">
        <v>500</v>
      </c>
      <c r="H1952" t="b">
        <v>0</v>
      </c>
      <c r="I1952">
        <v>500</v>
      </c>
    </row>
    <row r="1953" spans="1:9" x14ac:dyDescent="0.25">
      <c r="A1953" t="s">
        <v>977</v>
      </c>
      <c r="B1953" t="s">
        <v>347</v>
      </c>
      <c r="C1953">
        <v>6000</v>
      </c>
      <c r="D1953">
        <v>0</v>
      </c>
      <c r="E1953">
        <v>4</v>
      </c>
      <c r="F1953">
        <v>6000</v>
      </c>
      <c r="G1953">
        <v>240</v>
      </c>
      <c r="H1953" t="b">
        <v>0</v>
      </c>
      <c r="I1953">
        <v>240</v>
      </c>
    </row>
    <row r="1954" spans="1:9" x14ac:dyDescent="0.25">
      <c r="A1954" t="s">
        <v>977</v>
      </c>
      <c r="B1954" t="s">
        <v>824</v>
      </c>
      <c r="C1954">
        <v>20000</v>
      </c>
      <c r="D1954">
        <v>30</v>
      </c>
      <c r="E1954">
        <v>1</v>
      </c>
      <c r="F1954">
        <v>14000</v>
      </c>
      <c r="G1954">
        <v>285</v>
      </c>
      <c r="H1954" t="b">
        <v>0</v>
      </c>
      <c r="I1954">
        <v>285</v>
      </c>
    </row>
    <row r="1955" spans="1:9" x14ac:dyDescent="0.25">
      <c r="A1955" t="s">
        <v>977</v>
      </c>
      <c r="B1955" t="s">
        <v>825</v>
      </c>
      <c r="C1955">
        <v>19000</v>
      </c>
      <c r="D1955">
        <v>0</v>
      </c>
      <c r="E1955">
        <v>6</v>
      </c>
      <c r="F1955">
        <v>19000</v>
      </c>
      <c r="G1955">
        <v>300</v>
      </c>
      <c r="H1955" t="b">
        <v>0</v>
      </c>
      <c r="I1955">
        <v>300</v>
      </c>
    </row>
    <row r="1956" spans="1:9" x14ac:dyDescent="0.25">
      <c r="A1956" t="s">
        <v>977</v>
      </c>
      <c r="B1956" t="s">
        <v>826</v>
      </c>
      <c r="C1956">
        <v>11900</v>
      </c>
      <c r="D1956">
        <v>5</v>
      </c>
      <c r="E1956">
        <v>6</v>
      </c>
      <c r="F1956">
        <v>11300</v>
      </c>
      <c r="G1956">
        <v>400</v>
      </c>
      <c r="H1956" t="b">
        <v>0</v>
      </c>
      <c r="I1956">
        <v>400</v>
      </c>
    </row>
    <row r="1957" spans="1:9" x14ac:dyDescent="0.25">
      <c r="A1957" t="s">
        <v>977</v>
      </c>
      <c r="B1957" t="s">
        <v>827</v>
      </c>
      <c r="C1957">
        <v>17000</v>
      </c>
      <c r="D1957">
        <v>4</v>
      </c>
      <c r="E1957">
        <v>4</v>
      </c>
      <c r="F1957">
        <v>16200</v>
      </c>
      <c r="G1957">
        <v>340</v>
      </c>
      <c r="H1957" t="b">
        <v>0</v>
      </c>
      <c r="I1957">
        <v>340</v>
      </c>
    </row>
    <row r="1958" spans="1:9" x14ac:dyDescent="0.25">
      <c r="A1958" t="s">
        <v>977</v>
      </c>
      <c r="B1958" t="s">
        <v>828</v>
      </c>
      <c r="C1958">
        <v>6000</v>
      </c>
      <c r="D1958">
        <v>15</v>
      </c>
      <c r="E1958">
        <v>1</v>
      </c>
      <c r="F1958">
        <v>5100</v>
      </c>
      <c r="G1958">
        <v>70</v>
      </c>
      <c r="H1958" t="b">
        <v>0</v>
      </c>
      <c r="I1958">
        <v>70</v>
      </c>
    </row>
    <row r="1959" spans="1:9" x14ac:dyDescent="0.25">
      <c r="A1959" t="s">
        <v>977</v>
      </c>
      <c r="B1959" t="s">
        <v>829</v>
      </c>
      <c r="C1959">
        <v>5500</v>
      </c>
      <c r="D1959">
        <v>0</v>
      </c>
      <c r="E1959">
        <v>3</v>
      </c>
      <c r="F1959">
        <v>5500</v>
      </c>
      <c r="G1959">
        <v>55</v>
      </c>
      <c r="H1959" t="b">
        <v>0</v>
      </c>
      <c r="I1959">
        <v>55</v>
      </c>
    </row>
    <row r="1960" spans="1:9" x14ac:dyDescent="0.25">
      <c r="A1960" t="s">
        <v>977</v>
      </c>
      <c r="B1960" t="s">
        <v>830</v>
      </c>
      <c r="C1960">
        <v>8500</v>
      </c>
      <c r="D1960">
        <v>10</v>
      </c>
      <c r="E1960">
        <v>6</v>
      </c>
      <c r="F1960">
        <v>7600</v>
      </c>
      <c r="G1960">
        <v>250</v>
      </c>
      <c r="H1960" t="b">
        <v>0</v>
      </c>
      <c r="I1960">
        <v>250</v>
      </c>
    </row>
    <row r="1961" spans="1:9" x14ac:dyDescent="0.25">
      <c r="A1961" t="s">
        <v>977</v>
      </c>
      <c r="B1961" t="s">
        <v>751</v>
      </c>
      <c r="C1961">
        <v>37000</v>
      </c>
      <c r="D1961">
        <v>12</v>
      </c>
      <c r="E1961">
        <v>3</v>
      </c>
      <c r="F1961">
        <v>32400</v>
      </c>
      <c r="G1961">
        <v>650</v>
      </c>
      <c r="H1961" t="b">
        <v>0</v>
      </c>
      <c r="I1961">
        <v>650</v>
      </c>
    </row>
    <row r="1962" spans="1:9" x14ac:dyDescent="0.25">
      <c r="A1962" t="s">
        <v>977</v>
      </c>
      <c r="B1962" t="s">
        <v>831</v>
      </c>
      <c r="C1962">
        <v>16000</v>
      </c>
      <c r="D1962">
        <v>30</v>
      </c>
      <c r="E1962">
        <v>4</v>
      </c>
      <c r="F1962">
        <v>11200</v>
      </c>
      <c r="G1962">
        <v>285</v>
      </c>
      <c r="H1962" t="b">
        <v>0</v>
      </c>
      <c r="I1962">
        <v>285</v>
      </c>
    </row>
    <row r="1963" spans="1:9" x14ac:dyDescent="0.25">
      <c r="A1963" t="s">
        <v>977</v>
      </c>
      <c r="B1963" t="s">
        <v>832</v>
      </c>
      <c r="C1963">
        <v>3000</v>
      </c>
      <c r="D1963">
        <v>0</v>
      </c>
      <c r="E1963">
        <v>5</v>
      </c>
      <c r="F1963">
        <v>3000</v>
      </c>
      <c r="G1963">
        <v>150</v>
      </c>
      <c r="H1963" t="b">
        <v>0</v>
      </c>
      <c r="I1963">
        <v>150</v>
      </c>
    </row>
    <row r="1964" spans="1:9" x14ac:dyDescent="0.25">
      <c r="A1964" t="s">
        <v>977</v>
      </c>
      <c r="B1964" t="s">
        <v>833</v>
      </c>
      <c r="C1964">
        <v>6000</v>
      </c>
      <c r="D1964">
        <v>10</v>
      </c>
      <c r="E1964">
        <v>2</v>
      </c>
      <c r="F1964">
        <v>5400</v>
      </c>
      <c r="G1964">
        <v>100</v>
      </c>
      <c r="H1964" t="b">
        <v>0</v>
      </c>
      <c r="I1964">
        <v>100</v>
      </c>
    </row>
    <row r="1965" spans="1:9" x14ac:dyDescent="0.25">
      <c r="A1965" t="s">
        <v>977</v>
      </c>
      <c r="B1965" t="s">
        <v>645</v>
      </c>
      <c r="C1965">
        <v>23500</v>
      </c>
      <c r="D1965">
        <v>20</v>
      </c>
      <c r="E1965">
        <v>5</v>
      </c>
      <c r="F1965">
        <v>18800</v>
      </c>
      <c r="G1965">
        <v>325</v>
      </c>
      <c r="H1965" t="b">
        <v>0</v>
      </c>
      <c r="I1965">
        <v>325</v>
      </c>
    </row>
    <row r="1966" spans="1:9" x14ac:dyDescent="0.25">
      <c r="A1966" t="s">
        <v>977</v>
      </c>
      <c r="B1966" t="s">
        <v>834</v>
      </c>
      <c r="C1966">
        <v>5500</v>
      </c>
      <c r="D1966">
        <v>9</v>
      </c>
      <c r="E1966">
        <v>4</v>
      </c>
      <c r="F1966">
        <v>5000</v>
      </c>
      <c r="G1966">
        <v>200</v>
      </c>
      <c r="H1966" t="b">
        <v>0</v>
      </c>
      <c r="I1966">
        <v>200</v>
      </c>
    </row>
    <row r="1967" spans="1:9" x14ac:dyDescent="0.25">
      <c r="A1967" t="s">
        <v>977</v>
      </c>
      <c r="B1967" t="s">
        <v>835</v>
      </c>
      <c r="C1967">
        <v>33000</v>
      </c>
      <c r="D1967">
        <v>10</v>
      </c>
      <c r="E1967">
        <v>6</v>
      </c>
      <c r="F1967">
        <v>29400</v>
      </c>
      <c r="G1967">
        <v>680</v>
      </c>
      <c r="H1967" t="b">
        <v>0</v>
      </c>
      <c r="I1967">
        <v>680</v>
      </c>
    </row>
    <row r="1968" spans="1:9" x14ac:dyDescent="0.25">
      <c r="A1968" t="s">
        <v>977</v>
      </c>
      <c r="B1968" t="s">
        <v>836</v>
      </c>
      <c r="C1968">
        <v>12000</v>
      </c>
      <c r="D1968">
        <v>5</v>
      </c>
      <c r="E1968">
        <v>1</v>
      </c>
      <c r="F1968">
        <v>11400</v>
      </c>
      <c r="G1968">
        <v>400</v>
      </c>
      <c r="H1968" t="b">
        <v>0</v>
      </c>
      <c r="I1968">
        <v>400</v>
      </c>
    </row>
    <row r="1969" spans="1:9" x14ac:dyDescent="0.25">
      <c r="A1969" t="s">
        <v>977</v>
      </c>
      <c r="B1969" t="s">
        <v>837</v>
      </c>
      <c r="C1969">
        <v>11000</v>
      </c>
      <c r="D1969">
        <v>30</v>
      </c>
      <c r="E1969">
        <v>2</v>
      </c>
      <c r="F1969">
        <v>7700</v>
      </c>
      <c r="G1969">
        <v>285</v>
      </c>
      <c r="H1969" t="b">
        <v>0</v>
      </c>
      <c r="I1969">
        <v>285</v>
      </c>
    </row>
    <row r="1970" spans="1:9" x14ac:dyDescent="0.25">
      <c r="A1970" t="s">
        <v>977</v>
      </c>
      <c r="B1970" t="s">
        <v>838</v>
      </c>
      <c r="C1970">
        <v>27500</v>
      </c>
      <c r="D1970">
        <v>14</v>
      </c>
      <c r="E1970">
        <v>5</v>
      </c>
      <c r="F1970">
        <v>23400</v>
      </c>
      <c r="G1970">
        <v>200</v>
      </c>
      <c r="H1970" t="b">
        <v>0</v>
      </c>
      <c r="I1970">
        <v>200</v>
      </c>
    </row>
    <row r="1971" spans="1:9" x14ac:dyDescent="0.25">
      <c r="A1971" t="s">
        <v>977</v>
      </c>
      <c r="B1971" t="s">
        <v>839</v>
      </c>
      <c r="C1971">
        <v>5500</v>
      </c>
      <c r="D1971">
        <v>0</v>
      </c>
      <c r="E1971">
        <v>6</v>
      </c>
      <c r="F1971">
        <v>5500</v>
      </c>
      <c r="G1971">
        <v>55</v>
      </c>
      <c r="H1971" t="b">
        <v>0</v>
      </c>
      <c r="I1971">
        <v>55</v>
      </c>
    </row>
    <row r="1972" spans="1:9" x14ac:dyDescent="0.25">
      <c r="A1972" t="s">
        <v>977</v>
      </c>
      <c r="B1972" t="s">
        <v>377</v>
      </c>
      <c r="C1972">
        <v>8000</v>
      </c>
      <c r="D1972">
        <v>0</v>
      </c>
      <c r="E1972">
        <v>1</v>
      </c>
      <c r="F1972">
        <v>8000</v>
      </c>
      <c r="G1972">
        <v>280</v>
      </c>
      <c r="H1972" t="b">
        <v>0</v>
      </c>
      <c r="I1972">
        <v>280</v>
      </c>
    </row>
    <row r="1973" spans="1:9" x14ac:dyDescent="0.25">
      <c r="A1973" t="s">
        <v>977</v>
      </c>
      <c r="B1973" t="s">
        <v>840</v>
      </c>
      <c r="C1973">
        <v>22500</v>
      </c>
      <c r="D1973">
        <v>15</v>
      </c>
      <c r="E1973">
        <v>5</v>
      </c>
      <c r="F1973">
        <v>19100</v>
      </c>
      <c r="G1973">
        <v>190</v>
      </c>
      <c r="H1973" t="b">
        <v>0</v>
      </c>
      <c r="I1973">
        <v>190</v>
      </c>
    </row>
    <row r="1974" spans="1:9" x14ac:dyDescent="0.25">
      <c r="A1974" t="s">
        <v>977</v>
      </c>
      <c r="B1974" t="s">
        <v>841</v>
      </c>
      <c r="C1974">
        <v>6500</v>
      </c>
      <c r="D1974">
        <v>6</v>
      </c>
      <c r="E1974">
        <v>6</v>
      </c>
      <c r="F1974">
        <v>6100</v>
      </c>
      <c r="G1974">
        <v>200</v>
      </c>
      <c r="H1974" t="b">
        <v>0</v>
      </c>
      <c r="I1974">
        <v>200</v>
      </c>
    </row>
    <row r="1975" spans="1:9" x14ac:dyDescent="0.25">
      <c r="A1975" t="s">
        <v>977</v>
      </c>
      <c r="B1975" t="s">
        <v>842</v>
      </c>
      <c r="C1975">
        <v>4200</v>
      </c>
      <c r="D1975">
        <v>0</v>
      </c>
      <c r="E1975">
        <v>2</v>
      </c>
      <c r="F1975">
        <v>4200</v>
      </c>
      <c r="G1975">
        <v>400</v>
      </c>
      <c r="H1975" t="b">
        <v>0</v>
      </c>
      <c r="I1975">
        <v>400</v>
      </c>
    </row>
    <row r="1976" spans="1:9" x14ac:dyDescent="0.25">
      <c r="A1976" t="s">
        <v>977</v>
      </c>
      <c r="B1976" t="s">
        <v>843</v>
      </c>
      <c r="C1976">
        <v>27500</v>
      </c>
      <c r="D1976">
        <v>14</v>
      </c>
      <c r="E1976">
        <v>4</v>
      </c>
      <c r="F1976">
        <v>23400</v>
      </c>
      <c r="G1976">
        <v>200</v>
      </c>
      <c r="H1976" t="b">
        <v>0</v>
      </c>
      <c r="I1976">
        <v>200</v>
      </c>
    </row>
    <row r="1977" spans="1:9" x14ac:dyDescent="0.25">
      <c r="A1977" t="s">
        <v>977</v>
      </c>
      <c r="B1977" t="s">
        <v>649</v>
      </c>
      <c r="C1977">
        <v>9900</v>
      </c>
      <c r="D1977">
        <v>5</v>
      </c>
      <c r="E1977">
        <v>6</v>
      </c>
      <c r="F1977">
        <v>9400</v>
      </c>
      <c r="G1977">
        <v>200</v>
      </c>
      <c r="H1977" t="b">
        <v>0</v>
      </c>
      <c r="I1977">
        <v>200</v>
      </c>
    </row>
    <row r="1978" spans="1:9" x14ac:dyDescent="0.25">
      <c r="A1978" t="s">
        <v>977</v>
      </c>
      <c r="B1978" t="s">
        <v>844</v>
      </c>
      <c r="C1978">
        <v>13500</v>
      </c>
      <c r="D1978">
        <v>9</v>
      </c>
      <c r="E1978">
        <v>2</v>
      </c>
      <c r="F1978">
        <v>12200</v>
      </c>
      <c r="G1978">
        <v>300</v>
      </c>
      <c r="H1978" t="b">
        <v>0</v>
      </c>
      <c r="I1978">
        <v>300</v>
      </c>
    </row>
    <row r="1979" spans="1:9" x14ac:dyDescent="0.25">
      <c r="A1979" t="s">
        <v>977</v>
      </c>
      <c r="B1979" t="s">
        <v>845</v>
      </c>
      <c r="C1979">
        <v>34000</v>
      </c>
      <c r="D1979">
        <v>0</v>
      </c>
      <c r="E1979">
        <v>2</v>
      </c>
      <c r="F1979">
        <v>34000</v>
      </c>
      <c r="G1979">
        <v>400</v>
      </c>
      <c r="H1979" t="b">
        <v>0</v>
      </c>
      <c r="I1979">
        <v>400</v>
      </c>
    </row>
    <row r="1980" spans="1:9" x14ac:dyDescent="0.25">
      <c r="A1980" t="s">
        <v>977</v>
      </c>
      <c r="B1980" t="s">
        <v>846</v>
      </c>
      <c r="C1980">
        <v>19000</v>
      </c>
      <c r="D1980">
        <v>10</v>
      </c>
      <c r="E1980">
        <v>6</v>
      </c>
      <c r="F1980">
        <v>17100</v>
      </c>
      <c r="G1980">
        <v>375</v>
      </c>
      <c r="H1980" t="b">
        <v>0</v>
      </c>
      <c r="I1980">
        <v>375</v>
      </c>
    </row>
    <row r="1981" spans="1:9" x14ac:dyDescent="0.25">
      <c r="A1981" t="s">
        <v>977</v>
      </c>
      <c r="B1981" t="s">
        <v>847</v>
      </c>
      <c r="C1981">
        <v>10400</v>
      </c>
      <c r="D1981">
        <v>20</v>
      </c>
      <c r="E1981">
        <v>3</v>
      </c>
      <c r="F1981">
        <v>8300</v>
      </c>
      <c r="G1981">
        <v>500</v>
      </c>
      <c r="H1981" t="b">
        <v>0</v>
      </c>
      <c r="I1981">
        <v>500</v>
      </c>
    </row>
    <row r="1982" spans="1:9" x14ac:dyDescent="0.25">
      <c r="A1982" t="s">
        <v>977</v>
      </c>
      <c r="B1982" t="s">
        <v>382</v>
      </c>
      <c r="C1982">
        <v>25000</v>
      </c>
      <c r="D1982">
        <v>40</v>
      </c>
      <c r="E1982">
        <v>6</v>
      </c>
      <c r="F1982">
        <v>14900</v>
      </c>
      <c r="G1982">
        <v>500</v>
      </c>
      <c r="H1982" t="b">
        <v>0</v>
      </c>
      <c r="I1982">
        <v>500</v>
      </c>
    </row>
    <row r="1983" spans="1:9" x14ac:dyDescent="0.25">
      <c r="A1983" t="s">
        <v>977</v>
      </c>
      <c r="B1983" t="s">
        <v>647</v>
      </c>
      <c r="C1983">
        <v>16900</v>
      </c>
      <c r="D1983">
        <v>7</v>
      </c>
      <c r="E1983">
        <v>1</v>
      </c>
      <c r="F1983">
        <v>15600</v>
      </c>
      <c r="G1983">
        <v>400</v>
      </c>
      <c r="H1983" t="b">
        <v>0</v>
      </c>
      <c r="I1983">
        <v>400</v>
      </c>
    </row>
    <row r="1984" spans="1:9" x14ac:dyDescent="0.25">
      <c r="A1984" t="s">
        <v>977</v>
      </c>
      <c r="B1984" t="s">
        <v>848</v>
      </c>
      <c r="C1984">
        <v>6000</v>
      </c>
      <c r="D1984">
        <v>0</v>
      </c>
      <c r="E1984">
        <v>4</v>
      </c>
      <c r="F1984">
        <v>6000</v>
      </c>
      <c r="G1984">
        <v>50</v>
      </c>
      <c r="H1984" t="b">
        <v>0</v>
      </c>
      <c r="I1984">
        <v>50</v>
      </c>
    </row>
    <row r="1985" spans="1:9" x14ac:dyDescent="0.25">
      <c r="A1985" t="s">
        <v>977</v>
      </c>
      <c r="B1985" t="s">
        <v>849</v>
      </c>
      <c r="C1985">
        <v>32500</v>
      </c>
      <c r="D1985">
        <v>0</v>
      </c>
      <c r="E1985">
        <v>6</v>
      </c>
      <c r="F1985">
        <v>32500</v>
      </c>
      <c r="G1985">
        <v>500</v>
      </c>
      <c r="H1985" t="b">
        <v>0</v>
      </c>
      <c r="I1985">
        <v>500</v>
      </c>
    </row>
    <row r="1986" spans="1:9" x14ac:dyDescent="0.25">
      <c r="A1986" t="s">
        <v>977</v>
      </c>
      <c r="B1986" t="s">
        <v>850</v>
      </c>
      <c r="C1986">
        <v>9900</v>
      </c>
      <c r="D1986">
        <v>0</v>
      </c>
      <c r="E1986">
        <v>3</v>
      </c>
      <c r="F1986">
        <v>9900</v>
      </c>
      <c r="G1986">
        <v>400</v>
      </c>
      <c r="H1986" t="b">
        <v>0</v>
      </c>
      <c r="I1986">
        <v>400</v>
      </c>
    </row>
    <row r="1987" spans="1:9" x14ac:dyDescent="0.25">
      <c r="A1987" t="s">
        <v>977</v>
      </c>
      <c r="B1987" t="s">
        <v>851</v>
      </c>
      <c r="C1987">
        <v>22500</v>
      </c>
      <c r="D1987">
        <v>15</v>
      </c>
      <c r="E1987">
        <v>6</v>
      </c>
      <c r="F1987">
        <v>19100</v>
      </c>
      <c r="G1987">
        <v>200</v>
      </c>
      <c r="H1987" t="b">
        <v>0</v>
      </c>
      <c r="I1987">
        <v>200</v>
      </c>
    </row>
    <row r="1988" spans="1:9" x14ac:dyDescent="0.25">
      <c r="A1988" t="s">
        <v>977</v>
      </c>
      <c r="B1988" t="s">
        <v>852</v>
      </c>
      <c r="C1988">
        <v>29500</v>
      </c>
      <c r="D1988">
        <v>0</v>
      </c>
      <c r="E1988">
        <v>3</v>
      </c>
      <c r="F1988">
        <v>29500</v>
      </c>
      <c r="G1988">
        <v>350</v>
      </c>
      <c r="H1988" t="b">
        <v>0</v>
      </c>
      <c r="I1988">
        <v>350</v>
      </c>
    </row>
    <row r="1989" spans="1:9" x14ac:dyDescent="0.25">
      <c r="A1989" t="s">
        <v>977</v>
      </c>
      <c r="B1989" t="s">
        <v>853</v>
      </c>
      <c r="C1989">
        <v>2500</v>
      </c>
      <c r="D1989">
        <v>0</v>
      </c>
      <c r="E1989">
        <v>6</v>
      </c>
      <c r="F1989">
        <v>2500</v>
      </c>
      <c r="G1989">
        <v>65</v>
      </c>
      <c r="H1989" t="b">
        <v>0</v>
      </c>
      <c r="I1989">
        <v>65</v>
      </c>
    </row>
    <row r="1990" spans="1:9" x14ac:dyDescent="0.25">
      <c r="A1990" t="s">
        <v>977</v>
      </c>
      <c r="B1990" t="s">
        <v>854</v>
      </c>
      <c r="C1990">
        <v>9100</v>
      </c>
      <c r="D1990">
        <v>0</v>
      </c>
      <c r="E1990">
        <v>5</v>
      </c>
      <c r="F1990">
        <v>9100</v>
      </c>
      <c r="G1990">
        <v>360</v>
      </c>
      <c r="H1990" t="b">
        <v>0</v>
      </c>
      <c r="I1990">
        <v>360</v>
      </c>
    </row>
    <row r="1991" spans="1:9" x14ac:dyDescent="0.25">
      <c r="A1991" t="s">
        <v>977</v>
      </c>
      <c r="B1991" t="s">
        <v>855</v>
      </c>
      <c r="C1991">
        <v>22000</v>
      </c>
      <c r="D1991">
        <v>6</v>
      </c>
      <c r="E1991">
        <v>5</v>
      </c>
      <c r="F1991">
        <v>20500</v>
      </c>
      <c r="G1991">
        <v>425</v>
      </c>
      <c r="H1991" t="b">
        <v>0</v>
      </c>
      <c r="I1991">
        <v>425</v>
      </c>
    </row>
    <row r="1992" spans="1:9" x14ac:dyDescent="0.25">
      <c r="A1992" t="s">
        <v>977</v>
      </c>
      <c r="B1992" t="s">
        <v>856</v>
      </c>
      <c r="C1992">
        <v>15000</v>
      </c>
      <c r="D1992">
        <v>0</v>
      </c>
      <c r="E1992">
        <v>3</v>
      </c>
      <c r="F1992">
        <v>15000</v>
      </c>
      <c r="G1992">
        <v>250</v>
      </c>
      <c r="H1992" t="b">
        <v>0</v>
      </c>
      <c r="I1992">
        <v>250</v>
      </c>
    </row>
    <row r="1993" spans="1:9" x14ac:dyDescent="0.25">
      <c r="A1993" t="s">
        <v>977</v>
      </c>
      <c r="B1993" t="s">
        <v>848</v>
      </c>
      <c r="C1993">
        <v>15000</v>
      </c>
      <c r="D1993">
        <v>14</v>
      </c>
      <c r="E1993">
        <v>3</v>
      </c>
      <c r="F1993">
        <v>12800</v>
      </c>
      <c r="G1993">
        <v>114</v>
      </c>
      <c r="H1993" t="b">
        <v>0</v>
      </c>
      <c r="I1993">
        <v>114</v>
      </c>
    </row>
    <row r="1994" spans="1:9" x14ac:dyDescent="0.25">
      <c r="A1994" t="s">
        <v>977</v>
      </c>
      <c r="B1994" t="s">
        <v>857</v>
      </c>
      <c r="C1994">
        <v>33000</v>
      </c>
      <c r="D1994">
        <v>10</v>
      </c>
      <c r="E1994">
        <v>6</v>
      </c>
      <c r="F1994">
        <v>29700</v>
      </c>
      <c r="G1994">
        <v>400</v>
      </c>
      <c r="H1994" t="b">
        <v>0</v>
      </c>
      <c r="I1994">
        <v>400</v>
      </c>
    </row>
    <row r="1995" spans="1:9" x14ac:dyDescent="0.25">
      <c r="A1995" t="s">
        <v>977</v>
      </c>
      <c r="B1995" t="s">
        <v>411</v>
      </c>
      <c r="C1995">
        <v>27600</v>
      </c>
      <c r="D1995">
        <v>10</v>
      </c>
      <c r="E1995">
        <v>6</v>
      </c>
      <c r="F1995">
        <v>24800</v>
      </c>
      <c r="G1995">
        <v>1500</v>
      </c>
      <c r="H1995" t="b">
        <v>0</v>
      </c>
      <c r="I1995">
        <v>1</v>
      </c>
    </row>
    <row r="1996" spans="1:9" x14ac:dyDescent="0.25">
      <c r="A1996" t="s">
        <v>977</v>
      </c>
      <c r="B1996" t="s">
        <v>858</v>
      </c>
      <c r="C1996">
        <v>29500</v>
      </c>
      <c r="D1996">
        <v>0</v>
      </c>
      <c r="E1996">
        <v>6</v>
      </c>
      <c r="F1996">
        <v>29500</v>
      </c>
      <c r="G1996">
        <v>24</v>
      </c>
      <c r="H1996" t="b">
        <v>0</v>
      </c>
      <c r="I1996">
        <v>24</v>
      </c>
    </row>
    <row r="1997" spans="1:9" x14ac:dyDescent="0.25">
      <c r="A1997" t="s">
        <v>977</v>
      </c>
      <c r="B1997" t="s">
        <v>859</v>
      </c>
      <c r="C1997">
        <v>14900</v>
      </c>
      <c r="D1997">
        <v>8</v>
      </c>
      <c r="E1997">
        <v>5</v>
      </c>
      <c r="F1997">
        <v>13700</v>
      </c>
      <c r="G1997">
        <v>320</v>
      </c>
      <c r="H1997" t="b">
        <v>0</v>
      </c>
      <c r="I1997">
        <v>320</v>
      </c>
    </row>
    <row r="1998" spans="1:9" x14ac:dyDescent="0.25">
      <c r="A1998" t="s">
        <v>977</v>
      </c>
      <c r="B1998" t="s">
        <v>832</v>
      </c>
      <c r="C1998">
        <v>11500</v>
      </c>
      <c r="D1998">
        <v>0</v>
      </c>
      <c r="E1998">
        <v>6</v>
      </c>
      <c r="F1998">
        <v>11500</v>
      </c>
      <c r="G1998">
        <v>600</v>
      </c>
      <c r="H1998" t="b">
        <v>0</v>
      </c>
      <c r="I1998">
        <v>600</v>
      </c>
    </row>
    <row r="1999" spans="1:9" x14ac:dyDescent="0.25">
      <c r="A1999" t="s">
        <v>977</v>
      </c>
      <c r="B1999" t="s">
        <v>860</v>
      </c>
      <c r="C1999">
        <v>28000</v>
      </c>
      <c r="D1999">
        <v>50</v>
      </c>
      <c r="E1999">
        <v>5</v>
      </c>
      <c r="F1999">
        <v>14000</v>
      </c>
      <c r="G1999">
        <v>175</v>
      </c>
      <c r="H1999" t="b">
        <v>0</v>
      </c>
      <c r="I1999">
        <v>175</v>
      </c>
    </row>
    <row r="2000" spans="1:9" x14ac:dyDescent="0.25">
      <c r="A2000" t="s">
        <v>977</v>
      </c>
      <c r="B2000" t="s">
        <v>861</v>
      </c>
      <c r="C2000">
        <v>17900</v>
      </c>
      <c r="D2000">
        <v>0</v>
      </c>
      <c r="E2000">
        <v>6</v>
      </c>
      <c r="F2000">
        <v>17900</v>
      </c>
      <c r="G2000">
        <v>450</v>
      </c>
      <c r="H2000" t="b">
        <v>0</v>
      </c>
      <c r="I2000">
        <v>450</v>
      </c>
    </row>
    <row r="2001" spans="1:9" x14ac:dyDescent="0.25">
      <c r="A2001" t="s">
        <v>977</v>
      </c>
      <c r="B2001" t="s">
        <v>862</v>
      </c>
      <c r="C2001">
        <v>14000</v>
      </c>
      <c r="D2001">
        <v>10</v>
      </c>
      <c r="E2001">
        <v>3</v>
      </c>
      <c r="F2001">
        <v>12600</v>
      </c>
      <c r="G2001">
        <v>500</v>
      </c>
      <c r="H2001" t="b">
        <v>0</v>
      </c>
      <c r="I2001">
        <v>500</v>
      </c>
    </row>
    <row r="2002" spans="1:9" x14ac:dyDescent="0.25">
      <c r="A2002" t="s">
        <v>977</v>
      </c>
      <c r="B2002" t="s">
        <v>863</v>
      </c>
      <c r="C2002">
        <v>32000</v>
      </c>
      <c r="D2002">
        <v>0</v>
      </c>
      <c r="E2002">
        <v>6</v>
      </c>
      <c r="F2002">
        <v>32000</v>
      </c>
      <c r="G2002">
        <v>500</v>
      </c>
      <c r="H2002" t="b">
        <v>0</v>
      </c>
      <c r="I2002">
        <v>500</v>
      </c>
    </row>
    <row r="2003" spans="1:9" x14ac:dyDescent="0.25">
      <c r="A2003" t="s">
        <v>977</v>
      </c>
      <c r="B2003" t="s">
        <v>400</v>
      </c>
      <c r="C2003">
        <v>25000</v>
      </c>
      <c r="D2003">
        <v>0</v>
      </c>
      <c r="E2003">
        <v>5</v>
      </c>
      <c r="F2003">
        <v>25000</v>
      </c>
      <c r="G2003">
        <v>500</v>
      </c>
      <c r="H2003" t="b">
        <v>0</v>
      </c>
      <c r="I2003">
        <v>500</v>
      </c>
    </row>
    <row r="2004" spans="1:9" x14ac:dyDescent="0.25">
      <c r="A2004" t="s">
        <v>977</v>
      </c>
      <c r="B2004" t="s">
        <v>785</v>
      </c>
      <c r="C2004">
        <v>29900</v>
      </c>
      <c r="D2004">
        <v>10</v>
      </c>
      <c r="E2004">
        <v>4</v>
      </c>
      <c r="F2004">
        <v>26900</v>
      </c>
      <c r="G2004">
        <v>700</v>
      </c>
      <c r="H2004" t="b">
        <v>0</v>
      </c>
      <c r="I2004">
        <v>700</v>
      </c>
    </row>
    <row r="2005" spans="1:9" x14ac:dyDescent="0.25">
      <c r="A2005" t="s">
        <v>977</v>
      </c>
      <c r="B2005" t="s">
        <v>864</v>
      </c>
      <c r="C2005">
        <v>62000</v>
      </c>
      <c r="D2005">
        <v>0</v>
      </c>
      <c r="E2005">
        <v>1</v>
      </c>
      <c r="F2005">
        <v>62000</v>
      </c>
      <c r="G2005">
        <v>400</v>
      </c>
      <c r="H2005" t="b">
        <v>0</v>
      </c>
      <c r="I2005">
        <v>400</v>
      </c>
    </row>
    <row r="2006" spans="1:9" x14ac:dyDescent="0.25">
      <c r="A2006" t="s">
        <v>977</v>
      </c>
      <c r="B2006" t="s">
        <v>865</v>
      </c>
      <c r="C2006">
        <v>9900</v>
      </c>
      <c r="D2006">
        <v>20</v>
      </c>
      <c r="E2006">
        <v>6</v>
      </c>
      <c r="F2006">
        <v>7900</v>
      </c>
      <c r="G2006">
        <v>500</v>
      </c>
      <c r="H2006" t="b">
        <v>0</v>
      </c>
      <c r="I2006">
        <v>500</v>
      </c>
    </row>
    <row r="2007" spans="1:9" x14ac:dyDescent="0.25">
      <c r="A2007" t="s">
        <v>977</v>
      </c>
      <c r="B2007" t="s">
        <v>866</v>
      </c>
      <c r="C2007">
        <v>8500</v>
      </c>
      <c r="D2007">
        <v>4</v>
      </c>
      <c r="E2007">
        <v>1</v>
      </c>
      <c r="F2007">
        <v>8100</v>
      </c>
      <c r="G2007">
        <v>680</v>
      </c>
      <c r="H2007" t="b">
        <v>0</v>
      </c>
      <c r="I2007">
        <v>680</v>
      </c>
    </row>
    <row r="2008" spans="1:9" x14ac:dyDescent="0.25">
      <c r="A2008" t="s">
        <v>977</v>
      </c>
      <c r="B2008" t="s">
        <v>867</v>
      </c>
      <c r="C2008">
        <v>5500</v>
      </c>
      <c r="D2008">
        <v>0</v>
      </c>
      <c r="E2008">
        <v>1</v>
      </c>
      <c r="F2008">
        <v>5500</v>
      </c>
      <c r="G2008">
        <v>400</v>
      </c>
      <c r="H2008" t="b">
        <v>0</v>
      </c>
      <c r="I2008">
        <v>400</v>
      </c>
    </row>
    <row r="2009" spans="1:9" x14ac:dyDescent="0.25">
      <c r="A2009" t="s">
        <v>977</v>
      </c>
      <c r="B2009" t="s">
        <v>868</v>
      </c>
      <c r="C2009">
        <v>12000</v>
      </c>
      <c r="D2009">
        <v>10</v>
      </c>
      <c r="E2009">
        <v>4</v>
      </c>
      <c r="F2009">
        <v>10800</v>
      </c>
      <c r="G2009">
        <v>400</v>
      </c>
      <c r="H2009" t="b">
        <v>0</v>
      </c>
      <c r="I2009">
        <v>400</v>
      </c>
    </row>
    <row r="2010" spans="1:9" x14ac:dyDescent="0.25">
      <c r="A2010" t="s">
        <v>977</v>
      </c>
      <c r="B2010" t="s">
        <v>869</v>
      </c>
      <c r="C2010">
        <v>11400</v>
      </c>
      <c r="D2010">
        <v>0</v>
      </c>
      <c r="E2010">
        <v>6</v>
      </c>
      <c r="F2010">
        <v>11400</v>
      </c>
      <c r="G2010">
        <v>480</v>
      </c>
      <c r="H2010" t="b">
        <v>0</v>
      </c>
      <c r="I2010">
        <v>480</v>
      </c>
    </row>
    <row r="2011" spans="1:9" x14ac:dyDescent="0.25">
      <c r="A2011" t="s">
        <v>977</v>
      </c>
      <c r="B2011" t="s">
        <v>870</v>
      </c>
      <c r="C2011">
        <v>29000</v>
      </c>
      <c r="D2011">
        <v>7</v>
      </c>
      <c r="E2011">
        <v>5</v>
      </c>
      <c r="F2011">
        <v>26700</v>
      </c>
      <c r="G2011">
        <v>630</v>
      </c>
      <c r="H2011" t="b">
        <v>0</v>
      </c>
      <c r="I2011">
        <v>630</v>
      </c>
    </row>
    <row r="2012" spans="1:9" x14ac:dyDescent="0.25">
      <c r="A2012" t="s">
        <v>977</v>
      </c>
      <c r="B2012" t="s">
        <v>871</v>
      </c>
      <c r="C2012">
        <v>13000</v>
      </c>
      <c r="D2012">
        <v>4</v>
      </c>
      <c r="E2012">
        <v>4</v>
      </c>
      <c r="F2012">
        <v>12400</v>
      </c>
      <c r="G2012">
        <v>230</v>
      </c>
      <c r="H2012" t="b">
        <v>0</v>
      </c>
      <c r="I2012">
        <v>230</v>
      </c>
    </row>
    <row r="2013" spans="1:9" x14ac:dyDescent="0.25">
      <c r="A2013" t="s">
        <v>977</v>
      </c>
      <c r="B2013" t="s">
        <v>872</v>
      </c>
      <c r="C2013">
        <v>18500</v>
      </c>
      <c r="D2013">
        <v>10</v>
      </c>
      <c r="E2013">
        <v>5</v>
      </c>
      <c r="F2013">
        <v>16500</v>
      </c>
      <c r="G2013">
        <v>250</v>
      </c>
      <c r="H2013" t="b">
        <v>0</v>
      </c>
      <c r="I2013">
        <v>250</v>
      </c>
    </row>
    <row r="2014" spans="1:9" x14ac:dyDescent="0.25">
      <c r="A2014" t="s">
        <v>977</v>
      </c>
      <c r="B2014" t="s">
        <v>873</v>
      </c>
      <c r="C2014">
        <v>59500</v>
      </c>
      <c r="D2014">
        <v>9</v>
      </c>
      <c r="E2014">
        <v>2</v>
      </c>
      <c r="F2014">
        <v>53600</v>
      </c>
      <c r="G2014">
        <v>500</v>
      </c>
      <c r="H2014" t="b">
        <v>0</v>
      </c>
      <c r="I2014">
        <v>500</v>
      </c>
    </row>
    <row r="2015" spans="1:9" x14ac:dyDescent="0.25">
      <c r="A2015" t="s">
        <v>977</v>
      </c>
      <c r="B2015" t="s">
        <v>437</v>
      </c>
      <c r="C2015">
        <v>19500</v>
      </c>
      <c r="D2015">
        <v>9</v>
      </c>
      <c r="E2015">
        <v>5</v>
      </c>
      <c r="F2015">
        <v>17600</v>
      </c>
      <c r="G2015">
        <v>500</v>
      </c>
      <c r="H2015" t="b">
        <v>0</v>
      </c>
      <c r="I2015">
        <v>500</v>
      </c>
    </row>
    <row r="2016" spans="1:9" x14ac:dyDescent="0.25">
      <c r="A2016" t="s">
        <v>977</v>
      </c>
      <c r="B2016" t="s">
        <v>874</v>
      </c>
      <c r="C2016">
        <v>20000</v>
      </c>
      <c r="D2016">
        <v>0</v>
      </c>
      <c r="E2016">
        <v>5</v>
      </c>
      <c r="F2016">
        <v>20000</v>
      </c>
      <c r="G2016">
        <v>130</v>
      </c>
      <c r="H2016" t="b">
        <v>0</v>
      </c>
      <c r="I2016">
        <v>130</v>
      </c>
    </row>
    <row r="2017" spans="1:9" x14ac:dyDescent="0.25">
      <c r="A2017" t="s">
        <v>977</v>
      </c>
      <c r="B2017" t="s">
        <v>875</v>
      </c>
      <c r="C2017">
        <v>49900</v>
      </c>
      <c r="D2017">
        <v>0</v>
      </c>
      <c r="E2017">
        <v>5</v>
      </c>
      <c r="F2017">
        <v>49900</v>
      </c>
      <c r="G2017">
        <v>750</v>
      </c>
      <c r="H2017" t="b">
        <v>0</v>
      </c>
      <c r="I2017">
        <v>750</v>
      </c>
    </row>
    <row r="2018" spans="1:9" x14ac:dyDescent="0.25">
      <c r="A2018" t="s">
        <v>977</v>
      </c>
      <c r="B2018" t="s">
        <v>876</v>
      </c>
      <c r="C2018">
        <v>11000</v>
      </c>
      <c r="D2018">
        <v>30</v>
      </c>
      <c r="E2018">
        <v>6</v>
      </c>
      <c r="F2018">
        <v>7700</v>
      </c>
      <c r="G2018">
        <v>285</v>
      </c>
      <c r="H2018" t="b">
        <v>0</v>
      </c>
      <c r="I2018">
        <v>285</v>
      </c>
    </row>
    <row r="2019" spans="1:9" x14ac:dyDescent="0.25">
      <c r="A2019" t="s">
        <v>977</v>
      </c>
      <c r="B2019" t="s">
        <v>877</v>
      </c>
      <c r="C2019">
        <v>16900</v>
      </c>
      <c r="D2019">
        <v>5</v>
      </c>
      <c r="E2019">
        <v>6</v>
      </c>
      <c r="F2019">
        <v>16000</v>
      </c>
      <c r="G2019">
        <v>250</v>
      </c>
      <c r="H2019" t="b">
        <v>0</v>
      </c>
      <c r="I2019">
        <v>250</v>
      </c>
    </row>
    <row r="2020" spans="1:9" x14ac:dyDescent="0.25">
      <c r="A2020" t="s">
        <v>977</v>
      </c>
      <c r="B2020" t="s">
        <v>878</v>
      </c>
      <c r="C2020">
        <v>32500</v>
      </c>
      <c r="D2020">
        <v>15</v>
      </c>
      <c r="E2020">
        <v>6</v>
      </c>
      <c r="F2020">
        <v>27600</v>
      </c>
      <c r="G2020">
        <v>200</v>
      </c>
      <c r="H2020" t="b">
        <v>0</v>
      </c>
      <c r="I2020">
        <v>200</v>
      </c>
    </row>
    <row r="2021" spans="1:9" x14ac:dyDescent="0.25">
      <c r="A2021" t="s">
        <v>977</v>
      </c>
      <c r="B2021" t="s">
        <v>879</v>
      </c>
      <c r="C2021">
        <v>41000</v>
      </c>
      <c r="D2021">
        <v>0</v>
      </c>
      <c r="E2021">
        <v>1</v>
      </c>
      <c r="F2021">
        <v>41000</v>
      </c>
      <c r="G2021">
        <v>1200</v>
      </c>
      <c r="H2021" t="b">
        <v>0</v>
      </c>
      <c r="I2021">
        <v>1</v>
      </c>
    </row>
    <row r="2022" spans="1:9" x14ac:dyDescent="0.25">
      <c r="A2022" t="s">
        <v>977</v>
      </c>
      <c r="B2022" t="s">
        <v>880</v>
      </c>
      <c r="C2022">
        <v>20000</v>
      </c>
      <c r="D2022">
        <v>30</v>
      </c>
      <c r="E2022">
        <v>4</v>
      </c>
      <c r="F2022">
        <v>14000</v>
      </c>
      <c r="G2022">
        <v>285</v>
      </c>
      <c r="H2022" t="b">
        <v>0</v>
      </c>
      <c r="I2022">
        <v>285</v>
      </c>
    </row>
    <row r="2023" spans="1:9" x14ac:dyDescent="0.25">
      <c r="A2023" t="s">
        <v>977</v>
      </c>
      <c r="B2023" t="s">
        <v>881</v>
      </c>
      <c r="C2023">
        <v>29900</v>
      </c>
      <c r="D2023">
        <v>10</v>
      </c>
      <c r="E2023">
        <v>6</v>
      </c>
      <c r="F2023">
        <v>26900</v>
      </c>
      <c r="G2023">
        <v>400</v>
      </c>
      <c r="H2023" t="b">
        <v>0</v>
      </c>
      <c r="I2023">
        <v>400</v>
      </c>
    </row>
    <row r="2024" spans="1:9" x14ac:dyDescent="0.25">
      <c r="A2024" t="s">
        <v>977</v>
      </c>
      <c r="B2024" t="s">
        <v>882</v>
      </c>
      <c r="C2024">
        <v>4000</v>
      </c>
      <c r="D2024">
        <v>0</v>
      </c>
      <c r="E2024">
        <v>6</v>
      </c>
      <c r="F2024">
        <v>4000</v>
      </c>
      <c r="G2024">
        <v>46</v>
      </c>
      <c r="H2024" t="b">
        <v>0</v>
      </c>
      <c r="I2024">
        <v>46</v>
      </c>
    </row>
    <row r="2025" spans="1:9" x14ac:dyDescent="0.25">
      <c r="A2025" t="s">
        <v>977</v>
      </c>
      <c r="B2025" t="s">
        <v>883</v>
      </c>
      <c r="C2025">
        <v>42500</v>
      </c>
      <c r="D2025">
        <v>9</v>
      </c>
      <c r="E2025">
        <v>3</v>
      </c>
      <c r="F2025">
        <v>38300</v>
      </c>
      <c r="G2025">
        <v>750</v>
      </c>
      <c r="H2025" t="b">
        <v>0</v>
      </c>
      <c r="I2025">
        <v>750</v>
      </c>
    </row>
    <row r="2026" spans="1:9" x14ac:dyDescent="0.25">
      <c r="A2026" t="s">
        <v>977</v>
      </c>
      <c r="B2026" t="s">
        <v>439</v>
      </c>
      <c r="C2026">
        <v>11000</v>
      </c>
      <c r="D2026">
        <v>30</v>
      </c>
      <c r="E2026">
        <v>6</v>
      </c>
      <c r="F2026">
        <v>7700</v>
      </c>
      <c r="G2026">
        <v>285</v>
      </c>
      <c r="H2026" t="b">
        <v>0</v>
      </c>
      <c r="I2026">
        <v>285</v>
      </c>
    </row>
    <row r="2027" spans="1:9" x14ac:dyDescent="0.25">
      <c r="A2027" t="s">
        <v>977</v>
      </c>
      <c r="B2027" t="s">
        <v>651</v>
      </c>
      <c r="C2027">
        <v>21500</v>
      </c>
      <c r="D2027">
        <v>20</v>
      </c>
      <c r="E2027">
        <v>6</v>
      </c>
      <c r="F2027">
        <v>17200</v>
      </c>
      <c r="G2027">
        <v>325</v>
      </c>
      <c r="H2027" t="b">
        <v>0</v>
      </c>
      <c r="I2027">
        <v>325</v>
      </c>
    </row>
    <row r="2028" spans="1:9" x14ac:dyDescent="0.25">
      <c r="A2028" t="s">
        <v>977</v>
      </c>
      <c r="B2028" t="s">
        <v>884</v>
      </c>
      <c r="C2028">
        <v>23000</v>
      </c>
      <c r="D2028">
        <v>0</v>
      </c>
      <c r="E2028">
        <v>6</v>
      </c>
      <c r="F2028">
        <v>23000</v>
      </c>
      <c r="G2028">
        <v>241</v>
      </c>
      <c r="H2028" t="b">
        <v>0</v>
      </c>
      <c r="I2028">
        <v>241</v>
      </c>
    </row>
    <row r="2029" spans="1:9" x14ac:dyDescent="0.25">
      <c r="A2029" t="s">
        <v>977</v>
      </c>
      <c r="B2029" t="s">
        <v>866</v>
      </c>
      <c r="C2029">
        <v>10500</v>
      </c>
      <c r="D2029">
        <v>0</v>
      </c>
      <c r="E2029">
        <v>6</v>
      </c>
      <c r="F2029">
        <v>10500</v>
      </c>
      <c r="G2029">
        <v>425</v>
      </c>
      <c r="H2029" t="b">
        <v>0</v>
      </c>
      <c r="I2029">
        <v>425</v>
      </c>
    </row>
    <row r="2030" spans="1:9" x14ac:dyDescent="0.25">
      <c r="A2030" t="s">
        <v>977</v>
      </c>
      <c r="B2030" t="s">
        <v>885</v>
      </c>
      <c r="C2030">
        <v>59500</v>
      </c>
      <c r="D2030">
        <v>0</v>
      </c>
      <c r="E2030">
        <v>1</v>
      </c>
      <c r="F2030">
        <v>59500</v>
      </c>
      <c r="G2030">
        <v>1000</v>
      </c>
      <c r="H2030" t="b">
        <v>0</v>
      </c>
      <c r="I2030">
        <v>1</v>
      </c>
    </row>
    <row r="2031" spans="1:9" x14ac:dyDescent="0.25">
      <c r="A2031" t="s">
        <v>977</v>
      </c>
      <c r="B2031" t="s">
        <v>886</v>
      </c>
      <c r="C2031">
        <v>1500</v>
      </c>
      <c r="D2031">
        <v>0</v>
      </c>
      <c r="E2031">
        <v>3</v>
      </c>
      <c r="F2031">
        <v>1500</v>
      </c>
      <c r="G2031">
        <v>20</v>
      </c>
      <c r="H2031" t="b">
        <v>0</v>
      </c>
      <c r="I2031">
        <v>20</v>
      </c>
    </row>
    <row r="2032" spans="1:9" x14ac:dyDescent="0.25">
      <c r="A2032" t="s">
        <v>977</v>
      </c>
      <c r="B2032" t="s">
        <v>887</v>
      </c>
      <c r="C2032">
        <v>14000</v>
      </c>
      <c r="D2032">
        <v>5</v>
      </c>
      <c r="E2032">
        <v>1</v>
      </c>
      <c r="F2032">
        <v>13300</v>
      </c>
      <c r="G2032">
        <v>290</v>
      </c>
      <c r="H2032" t="b">
        <v>0</v>
      </c>
      <c r="I2032">
        <v>290</v>
      </c>
    </row>
    <row r="2033" spans="1:9" x14ac:dyDescent="0.25">
      <c r="A2033" t="s">
        <v>977</v>
      </c>
      <c r="B2033" t="s">
        <v>888</v>
      </c>
      <c r="C2033">
        <v>28000</v>
      </c>
      <c r="D2033">
        <v>50</v>
      </c>
      <c r="E2033">
        <v>5</v>
      </c>
      <c r="F2033">
        <v>14000</v>
      </c>
      <c r="G2033">
        <v>175</v>
      </c>
      <c r="H2033" t="b">
        <v>0</v>
      </c>
      <c r="I2033">
        <v>175</v>
      </c>
    </row>
    <row r="2034" spans="1:9" x14ac:dyDescent="0.25">
      <c r="A2034" t="s">
        <v>977</v>
      </c>
      <c r="B2034" t="s">
        <v>889</v>
      </c>
      <c r="C2034">
        <v>17500</v>
      </c>
      <c r="D2034">
        <v>4</v>
      </c>
      <c r="E2034">
        <v>6</v>
      </c>
      <c r="F2034">
        <v>16700</v>
      </c>
      <c r="G2034">
        <v>150</v>
      </c>
      <c r="H2034" t="b">
        <v>0</v>
      </c>
      <c r="I2034">
        <v>150</v>
      </c>
    </row>
    <row r="2035" spans="1:9" x14ac:dyDescent="0.25">
      <c r="A2035" t="s">
        <v>977</v>
      </c>
      <c r="B2035" t="s">
        <v>890</v>
      </c>
      <c r="C2035">
        <v>10500</v>
      </c>
      <c r="D2035">
        <v>0</v>
      </c>
      <c r="E2035">
        <v>4</v>
      </c>
      <c r="F2035">
        <v>10500</v>
      </c>
      <c r="G2035">
        <v>440</v>
      </c>
      <c r="H2035" t="b">
        <v>0</v>
      </c>
      <c r="I2035">
        <v>440</v>
      </c>
    </row>
    <row r="2036" spans="1:9" x14ac:dyDescent="0.25">
      <c r="A2036" t="s">
        <v>977</v>
      </c>
      <c r="B2036" t="s">
        <v>891</v>
      </c>
      <c r="C2036">
        <v>5500</v>
      </c>
      <c r="D2036">
        <v>0</v>
      </c>
      <c r="E2036">
        <v>5</v>
      </c>
      <c r="F2036">
        <v>5500</v>
      </c>
      <c r="G2036">
        <v>55</v>
      </c>
      <c r="H2036" t="b">
        <v>0</v>
      </c>
      <c r="I2036">
        <v>55</v>
      </c>
    </row>
    <row r="2037" spans="1:9" x14ac:dyDescent="0.25">
      <c r="A2037" t="s">
        <v>977</v>
      </c>
      <c r="B2037" t="s">
        <v>892</v>
      </c>
      <c r="C2037">
        <v>20000</v>
      </c>
      <c r="D2037">
        <v>0</v>
      </c>
      <c r="E2037">
        <v>6</v>
      </c>
      <c r="F2037">
        <v>20000</v>
      </c>
      <c r="G2037">
        <v>130</v>
      </c>
      <c r="H2037" t="b">
        <v>0</v>
      </c>
      <c r="I2037">
        <v>130</v>
      </c>
    </row>
    <row r="2038" spans="1:9" x14ac:dyDescent="0.25">
      <c r="A2038" t="s">
        <v>977</v>
      </c>
      <c r="B2038" t="s">
        <v>893</v>
      </c>
      <c r="C2038">
        <v>5500</v>
      </c>
      <c r="D2038">
        <v>30</v>
      </c>
      <c r="E2038">
        <v>5</v>
      </c>
      <c r="F2038">
        <v>3800</v>
      </c>
      <c r="G2038">
        <v>80</v>
      </c>
      <c r="H2038" t="b">
        <v>0</v>
      </c>
      <c r="I2038">
        <v>80</v>
      </c>
    </row>
    <row r="2039" spans="1:9" x14ac:dyDescent="0.25">
      <c r="A2039" t="s">
        <v>977</v>
      </c>
      <c r="B2039" t="s">
        <v>894</v>
      </c>
      <c r="C2039">
        <v>25000</v>
      </c>
      <c r="D2039">
        <v>0</v>
      </c>
      <c r="E2039">
        <v>1</v>
      </c>
      <c r="F2039">
        <v>25000</v>
      </c>
      <c r="G2039">
        <v>450</v>
      </c>
      <c r="H2039" t="b">
        <v>0</v>
      </c>
      <c r="I2039">
        <v>450</v>
      </c>
    </row>
    <row r="2040" spans="1:9" x14ac:dyDescent="0.25">
      <c r="A2040" t="s">
        <v>977</v>
      </c>
      <c r="B2040" t="s">
        <v>895</v>
      </c>
      <c r="C2040">
        <v>22000</v>
      </c>
      <c r="D2040">
        <v>30</v>
      </c>
      <c r="E2040">
        <v>5</v>
      </c>
      <c r="F2040">
        <v>15400</v>
      </c>
      <c r="G2040">
        <v>285</v>
      </c>
      <c r="H2040" t="b">
        <v>0</v>
      </c>
      <c r="I2040">
        <v>285</v>
      </c>
    </row>
    <row r="2041" spans="1:9" x14ac:dyDescent="0.25">
      <c r="A2041" t="s">
        <v>977</v>
      </c>
      <c r="B2041" t="s">
        <v>896</v>
      </c>
      <c r="C2041">
        <v>28800</v>
      </c>
      <c r="D2041">
        <v>0</v>
      </c>
      <c r="E2041">
        <v>6</v>
      </c>
      <c r="F2041">
        <v>28800</v>
      </c>
      <c r="G2041">
        <v>300</v>
      </c>
      <c r="H2041" t="b">
        <v>0</v>
      </c>
      <c r="I2041">
        <v>300</v>
      </c>
    </row>
    <row r="2042" spans="1:9" x14ac:dyDescent="0.25">
      <c r="A2042" t="s">
        <v>977</v>
      </c>
      <c r="B2042" t="s">
        <v>897</v>
      </c>
      <c r="C2042">
        <v>32500</v>
      </c>
      <c r="D2042">
        <v>20</v>
      </c>
      <c r="E2042">
        <v>6</v>
      </c>
      <c r="F2042">
        <v>26000</v>
      </c>
      <c r="G2042">
        <v>350</v>
      </c>
      <c r="H2042" t="b">
        <v>0</v>
      </c>
      <c r="I2042">
        <v>350</v>
      </c>
    </row>
    <row r="2043" spans="1:9" x14ac:dyDescent="0.25">
      <c r="A2043" t="s">
        <v>977</v>
      </c>
      <c r="B2043" t="s">
        <v>898</v>
      </c>
      <c r="C2043">
        <v>20000</v>
      </c>
      <c r="D2043">
        <v>0</v>
      </c>
      <c r="E2043">
        <v>6</v>
      </c>
      <c r="F2043">
        <v>20000</v>
      </c>
      <c r="G2043">
        <v>130</v>
      </c>
      <c r="H2043" t="b">
        <v>0</v>
      </c>
      <c r="I2043">
        <v>130</v>
      </c>
    </row>
    <row r="2044" spans="1:9" x14ac:dyDescent="0.25">
      <c r="A2044" t="s">
        <v>977</v>
      </c>
      <c r="B2044" t="s">
        <v>899</v>
      </c>
      <c r="C2044">
        <v>7500</v>
      </c>
      <c r="D2044">
        <v>0</v>
      </c>
      <c r="E2044">
        <v>6</v>
      </c>
      <c r="F2044">
        <v>7500</v>
      </c>
      <c r="G2044">
        <v>70</v>
      </c>
      <c r="H2044" t="b">
        <v>0</v>
      </c>
      <c r="I2044">
        <v>70</v>
      </c>
    </row>
    <row r="2045" spans="1:9" x14ac:dyDescent="0.25">
      <c r="A2045" t="s">
        <v>977</v>
      </c>
      <c r="B2045" t="s">
        <v>900</v>
      </c>
      <c r="C2045">
        <v>12000</v>
      </c>
      <c r="D2045">
        <v>0</v>
      </c>
      <c r="E2045">
        <v>1</v>
      </c>
      <c r="F2045">
        <v>12000</v>
      </c>
      <c r="G2045">
        <v>400</v>
      </c>
      <c r="H2045" t="b">
        <v>0</v>
      </c>
      <c r="I2045">
        <v>400</v>
      </c>
    </row>
    <row r="2046" spans="1:9" x14ac:dyDescent="0.25">
      <c r="A2046" t="s">
        <v>977</v>
      </c>
      <c r="B2046" t="s">
        <v>901</v>
      </c>
      <c r="C2046">
        <v>20000</v>
      </c>
      <c r="D2046">
        <v>0</v>
      </c>
      <c r="E2046">
        <v>6</v>
      </c>
      <c r="F2046">
        <v>20000</v>
      </c>
      <c r="G2046">
        <v>130</v>
      </c>
      <c r="H2046" t="b">
        <v>0</v>
      </c>
      <c r="I2046">
        <v>130</v>
      </c>
    </row>
    <row r="2047" spans="1:9" x14ac:dyDescent="0.25">
      <c r="A2047" t="s">
        <v>977</v>
      </c>
      <c r="B2047" t="s">
        <v>887</v>
      </c>
      <c r="C2047">
        <v>39900</v>
      </c>
      <c r="D2047">
        <v>11</v>
      </c>
      <c r="E2047">
        <v>6</v>
      </c>
      <c r="F2047">
        <v>35500</v>
      </c>
      <c r="G2047">
        <v>900</v>
      </c>
      <c r="H2047" t="b">
        <v>0</v>
      </c>
      <c r="I2047">
        <v>900</v>
      </c>
    </row>
    <row r="2048" spans="1:9" x14ac:dyDescent="0.25">
      <c r="A2048" t="s">
        <v>977</v>
      </c>
      <c r="B2048" t="s">
        <v>902</v>
      </c>
      <c r="C2048">
        <v>5500</v>
      </c>
      <c r="D2048">
        <v>0</v>
      </c>
      <c r="E2048">
        <v>2</v>
      </c>
      <c r="F2048">
        <v>5500</v>
      </c>
      <c r="G2048">
        <v>42</v>
      </c>
      <c r="H2048" t="b">
        <v>0</v>
      </c>
      <c r="I2048">
        <v>42</v>
      </c>
    </row>
    <row r="2049" spans="1:9" x14ac:dyDescent="0.25">
      <c r="A2049" t="s">
        <v>977</v>
      </c>
      <c r="B2049" t="s">
        <v>903</v>
      </c>
      <c r="C2049">
        <v>5500</v>
      </c>
      <c r="D2049">
        <v>0</v>
      </c>
      <c r="E2049">
        <v>6</v>
      </c>
      <c r="F2049">
        <v>5500</v>
      </c>
      <c r="G2049">
        <v>55</v>
      </c>
      <c r="H2049" t="b">
        <v>0</v>
      </c>
      <c r="I2049">
        <v>55</v>
      </c>
    </row>
    <row r="2050" spans="1:9" x14ac:dyDescent="0.25">
      <c r="A2050" t="s">
        <v>977</v>
      </c>
      <c r="B2050" t="s">
        <v>657</v>
      </c>
      <c r="C2050">
        <v>16900</v>
      </c>
      <c r="D2050">
        <v>0</v>
      </c>
      <c r="E2050">
        <v>1</v>
      </c>
      <c r="F2050">
        <v>16900</v>
      </c>
      <c r="G2050">
        <v>400</v>
      </c>
      <c r="H2050" t="b">
        <v>0</v>
      </c>
      <c r="I2050">
        <v>400</v>
      </c>
    </row>
    <row r="2051" spans="1:9" x14ac:dyDescent="0.25">
      <c r="A2051" t="s">
        <v>977</v>
      </c>
      <c r="B2051" t="s">
        <v>452</v>
      </c>
      <c r="C2051">
        <v>29500</v>
      </c>
      <c r="D2051">
        <v>9</v>
      </c>
      <c r="E2051">
        <v>6</v>
      </c>
      <c r="F2051">
        <v>26600</v>
      </c>
      <c r="G2051">
        <v>250</v>
      </c>
      <c r="H2051" t="b">
        <v>0</v>
      </c>
      <c r="I2051">
        <v>250</v>
      </c>
    </row>
    <row r="2052" spans="1:9" x14ac:dyDescent="0.25">
      <c r="A2052" t="s">
        <v>977</v>
      </c>
      <c r="B2052" t="s">
        <v>904</v>
      </c>
      <c r="C2052">
        <v>32000</v>
      </c>
      <c r="D2052">
        <v>10</v>
      </c>
      <c r="E2052">
        <v>5</v>
      </c>
      <c r="F2052">
        <v>28800</v>
      </c>
      <c r="G2052">
        <v>500</v>
      </c>
      <c r="H2052" t="b">
        <v>0</v>
      </c>
      <c r="I2052">
        <v>500</v>
      </c>
    </row>
    <row r="2053" spans="1:9" x14ac:dyDescent="0.25">
      <c r="A2053" t="s">
        <v>977</v>
      </c>
      <c r="B2053" t="s">
        <v>905</v>
      </c>
      <c r="C2053">
        <v>6500</v>
      </c>
      <c r="D2053">
        <v>6</v>
      </c>
      <c r="E2053">
        <v>6</v>
      </c>
      <c r="F2053">
        <v>6100</v>
      </c>
      <c r="G2053">
        <v>200</v>
      </c>
      <c r="H2053" t="b">
        <v>0</v>
      </c>
      <c r="I2053">
        <v>200</v>
      </c>
    </row>
    <row r="2054" spans="1:9" x14ac:dyDescent="0.25">
      <c r="A2054" t="s">
        <v>977</v>
      </c>
      <c r="B2054" t="s">
        <v>906</v>
      </c>
      <c r="C2054">
        <v>11000</v>
      </c>
      <c r="D2054">
        <v>30</v>
      </c>
      <c r="E2054">
        <v>1</v>
      </c>
      <c r="F2054">
        <v>7700</v>
      </c>
      <c r="G2054">
        <v>285</v>
      </c>
      <c r="H2054" t="b">
        <v>0</v>
      </c>
      <c r="I2054">
        <v>285</v>
      </c>
    </row>
    <row r="2055" spans="1:9" x14ac:dyDescent="0.25">
      <c r="A2055" t="s">
        <v>977</v>
      </c>
      <c r="B2055" t="s">
        <v>899</v>
      </c>
      <c r="C2055">
        <v>5500</v>
      </c>
      <c r="D2055">
        <v>30</v>
      </c>
      <c r="E2055">
        <v>6</v>
      </c>
      <c r="F2055">
        <v>3800</v>
      </c>
      <c r="G2055">
        <v>80</v>
      </c>
      <c r="H2055" t="b">
        <v>0</v>
      </c>
      <c r="I2055">
        <v>80</v>
      </c>
    </row>
    <row r="2056" spans="1:9" x14ac:dyDescent="0.25">
      <c r="A2056" t="s">
        <v>977</v>
      </c>
      <c r="B2056" t="s">
        <v>907</v>
      </c>
      <c r="C2056">
        <v>5500</v>
      </c>
      <c r="D2056">
        <v>0</v>
      </c>
      <c r="E2056">
        <v>3</v>
      </c>
      <c r="F2056">
        <v>5500</v>
      </c>
      <c r="G2056">
        <v>190</v>
      </c>
      <c r="H2056" t="b">
        <v>0</v>
      </c>
      <c r="I2056">
        <v>190</v>
      </c>
    </row>
    <row r="2057" spans="1:9" x14ac:dyDescent="0.25">
      <c r="A2057" t="s">
        <v>977</v>
      </c>
      <c r="B2057" t="s">
        <v>908</v>
      </c>
      <c r="C2057">
        <v>66000</v>
      </c>
      <c r="D2057">
        <v>10</v>
      </c>
      <c r="E2057">
        <v>1</v>
      </c>
      <c r="F2057">
        <v>59400</v>
      </c>
      <c r="G2057">
        <v>3000</v>
      </c>
      <c r="H2057" t="b">
        <v>0</v>
      </c>
      <c r="I2057">
        <v>3</v>
      </c>
    </row>
    <row r="2058" spans="1:9" x14ac:dyDescent="0.25">
      <c r="A2058" t="s">
        <v>977</v>
      </c>
      <c r="B2058" t="s">
        <v>800</v>
      </c>
      <c r="C2058">
        <v>18500</v>
      </c>
      <c r="D2058">
        <v>5</v>
      </c>
      <c r="E2058">
        <v>6</v>
      </c>
      <c r="F2058">
        <v>17500</v>
      </c>
      <c r="G2058">
        <v>475</v>
      </c>
      <c r="H2058" t="b">
        <v>0</v>
      </c>
      <c r="I2058">
        <v>475</v>
      </c>
    </row>
    <row r="2059" spans="1:9" x14ac:dyDescent="0.25">
      <c r="A2059" t="s">
        <v>977</v>
      </c>
      <c r="B2059" t="s">
        <v>807</v>
      </c>
      <c r="C2059">
        <v>69000</v>
      </c>
      <c r="D2059">
        <v>6</v>
      </c>
      <c r="E2059">
        <v>2</v>
      </c>
      <c r="F2059">
        <v>64800</v>
      </c>
      <c r="G2059">
        <v>3000</v>
      </c>
      <c r="H2059" t="b">
        <v>0</v>
      </c>
      <c r="I2059">
        <v>3</v>
      </c>
    </row>
    <row r="2060" spans="1:9" x14ac:dyDescent="0.25">
      <c r="A2060" t="s">
        <v>977</v>
      </c>
      <c r="B2060" t="s">
        <v>909</v>
      </c>
      <c r="C2060">
        <v>11000</v>
      </c>
      <c r="D2060">
        <v>30</v>
      </c>
      <c r="E2060">
        <v>5</v>
      </c>
      <c r="F2060">
        <v>7700</v>
      </c>
      <c r="G2060">
        <v>285</v>
      </c>
      <c r="H2060" t="b">
        <v>0</v>
      </c>
      <c r="I2060">
        <v>285</v>
      </c>
    </row>
    <row r="2061" spans="1:9" x14ac:dyDescent="0.25">
      <c r="A2061" t="s">
        <v>977</v>
      </c>
      <c r="B2061" t="s">
        <v>910</v>
      </c>
      <c r="C2061">
        <v>11000</v>
      </c>
      <c r="D2061">
        <v>30</v>
      </c>
      <c r="E2061">
        <v>2</v>
      </c>
      <c r="F2061">
        <v>7700</v>
      </c>
      <c r="G2061">
        <v>285</v>
      </c>
      <c r="H2061" t="b">
        <v>0</v>
      </c>
      <c r="I2061">
        <v>285</v>
      </c>
    </row>
    <row r="2062" spans="1:9" x14ac:dyDescent="0.25">
      <c r="A2062" t="s">
        <v>977</v>
      </c>
      <c r="B2062" t="s">
        <v>911</v>
      </c>
      <c r="C2062">
        <v>17900</v>
      </c>
      <c r="D2062">
        <v>0</v>
      </c>
      <c r="E2062">
        <v>6</v>
      </c>
      <c r="F2062">
        <v>17900</v>
      </c>
      <c r="G2062">
        <v>450</v>
      </c>
      <c r="H2062" t="b">
        <v>0</v>
      </c>
      <c r="I2062">
        <v>450</v>
      </c>
    </row>
    <row r="2063" spans="1:9" x14ac:dyDescent="0.25">
      <c r="A2063" t="s">
        <v>977</v>
      </c>
      <c r="B2063" t="s">
        <v>912</v>
      </c>
      <c r="C2063">
        <v>14000</v>
      </c>
      <c r="D2063">
        <v>15</v>
      </c>
      <c r="E2063">
        <v>6</v>
      </c>
      <c r="F2063">
        <v>11900</v>
      </c>
      <c r="G2063">
        <v>60</v>
      </c>
      <c r="H2063" t="b">
        <v>0</v>
      </c>
      <c r="I2063">
        <v>60</v>
      </c>
    </row>
    <row r="2064" spans="1:9" x14ac:dyDescent="0.25">
      <c r="A2064" t="s">
        <v>977</v>
      </c>
      <c r="B2064" t="s">
        <v>913</v>
      </c>
      <c r="C2064">
        <v>14900</v>
      </c>
      <c r="D2064">
        <v>26</v>
      </c>
      <c r="E2064">
        <v>6</v>
      </c>
      <c r="F2064">
        <v>10900</v>
      </c>
      <c r="G2064">
        <v>500</v>
      </c>
      <c r="H2064" t="b">
        <v>0</v>
      </c>
      <c r="I2064">
        <v>500</v>
      </c>
    </row>
    <row r="2065" spans="1:9" x14ac:dyDescent="0.25">
      <c r="A2065" t="s">
        <v>977</v>
      </c>
      <c r="B2065" t="s">
        <v>914</v>
      </c>
      <c r="C2065">
        <v>27900</v>
      </c>
      <c r="D2065">
        <v>0</v>
      </c>
      <c r="E2065">
        <v>5</v>
      </c>
      <c r="F2065">
        <v>27900</v>
      </c>
      <c r="G2065">
        <v>300</v>
      </c>
      <c r="H2065" t="b">
        <v>0</v>
      </c>
      <c r="I2065">
        <v>300</v>
      </c>
    </row>
    <row r="2066" spans="1:9" x14ac:dyDescent="0.25">
      <c r="A2066" t="s">
        <v>977</v>
      </c>
      <c r="B2066" t="s">
        <v>296</v>
      </c>
      <c r="C2066">
        <v>5000</v>
      </c>
      <c r="D2066">
        <v>2</v>
      </c>
      <c r="E2066">
        <v>2</v>
      </c>
      <c r="F2066">
        <v>4900</v>
      </c>
      <c r="G2066">
        <v>200</v>
      </c>
      <c r="H2066" t="b">
        <v>0</v>
      </c>
      <c r="I2066">
        <v>200</v>
      </c>
    </row>
    <row r="2067" spans="1:9" x14ac:dyDescent="0.25">
      <c r="A2067" t="s">
        <v>977</v>
      </c>
      <c r="B2067" t="s">
        <v>915</v>
      </c>
      <c r="C2067">
        <v>14000</v>
      </c>
      <c r="D2067">
        <v>20</v>
      </c>
      <c r="E2067">
        <v>6</v>
      </c>
      <c r="F2067">
        <v>11200</v>
      </c>
      <c r="G2067">
        <v>80</v>
      </c>
      <c r="H2067" t="b">
        <v>0</v>
      </c>
      <c r="I2067">
        <v>80</v>
      </c>
    </row>
    <row r="2068" spans="1:9" x14ac:dyDescent="0.25">
      <c r="A2068" t="s">
        <v>977</v>
      </c>
      <c r="B2068" t="s">
        <v>916</v>
      </c>
      <c r="C2068">
        <v>16100</v>
      </c>
      <c r="D2068">
        <v>0</v>
      </c>
      <c r="E2068">
        <v>6</v>
      </c>
      <c r="F2068">
        <v>16100</v>
      </c>
      <c r="G2068">
        <v>300</v>
      </c>
      <c r="H2068" t="b">
        <v>0</v>
      </c>
      <c r="I2068">
        <v>300</v>
      </c>
    </row>
    <row r="2069" spans="1:9" x14ac:dyDescent="0.25">
      <c r="A2069" t="s">
        <v>977</v>
      </c>
      <c r="B2069" t="s">
        <v>917</v>
      </c>
      <c r="C2069">
        <v>22500</v>
      </c>
      <c r="D2069">
        <v>15</v>
      </c>
      <c r="E2069">
        <v>6</v>
      </c>
      <c r="F2069">
        <v>19100</v>
      </c>
      <c r="G2069">
        <v>200</v>
      </c>
      <c r="H2069" t="b">
        <v>0</v>
      </c>
      <c r="I2069">
        <v>200</v>
      </c>
    </row>
    <row r="2070" spans="1:9" x14ac:dyDescent="0.25">
      <c r="A2070" t="s">
        <v>977</v>
      </c>
      <c r="B2070" t="s">
        <v>513</v>
      </c>
      <c r="C2070">
        <v>19000</v>
      </c>
      <c r="D2070">
        <v>11</v>
      </c>
      <c r="E2070">
        <v>6</v>
      </c>
      <c r="F2070">
        <v>16900</v>
      </c>
      <c r="G2070">
        <v>500</v>
      </c>
      <c r="H2070" t="b">
        <v>0</v>
      </c>
      <c r="I2070">
        <v>500</v>
      </c>
    </row>
    <row r="2071" spans="1:9" x14ac:dyDescent="0.25">
      <c r="A2071" t="s">
        <v>977</v>
      </c>
      <c r="B2071" t="s">
        <v>918</v>
      </c>
      <c r="C2071">
        <v>12300</v>
      </c>
      <c r="D2071">
        <v>0</v>
      </c>
      <c r="E2071">
        <v>6</v>
      </c>
      <c r="F2071">
        <v>12300</v>
      </c>
      <c r="G2071">
        <v>600</v>
      </c>
      <c r="H2071" t="b">
        <v>0</v>
      </c>
      <c r="I2071">
        <v>600</v>
      </c>
    </row>
    <row r="2072" spans="1:9" x14ac:dyDescent="0.25">
      <c r="A2072" t="s">
        <v>977</v>
      </c>
      <c r="B2072" t="s">
        <v>919</v>
      </c>
      <c r="C2072">
        <v>27500</v>
      </c>
      <c r="D2072">
        <v>10</v>
      </c>
      <c r="E2072">
        <v>6</v>
      </c>
      <c r="F2072">
        <v>24500</v>
      </c>
      <c r="G2072">
        <v>200</v>
      </c>
      <c r="H2072" t="b">
        <v>0</v>
      </c>
      <c r="I2072">
        <v>200</v>
      </c>
    </row>
    <row r="2073" spans="1:9" x14ac:dyDescent="0.25">
      <c r="A2073" t="s">
        <v>977</v>
      </c>
      <c r="B2073" t="s">
        <v>920</v>
      </c>
      <c r="C2073">
        <v>7500</v>
      </c>
      <c r="D2073">
        <v>0</v>
      </c>
      <c r="E2073">
        <v>6</v>
      </c>
      <c r="F2073">
        <v>7500</v>
      </c>
      <c r="G2073">
        <v>180</v>
      </c>
      <c r="H2073" t="b">
        <v>0</v>
      </c>
      <c r="I2073">
        <v>180</v>
      </c>
    </row>
    <row r="2074" spans="1:9" x14ac:dyDescent="0.25">
      <c r="A2074" t="s">
        <v>977</v>
      </c>
      <c r="B2074" t="s">
        <v>921</v>
      </c>
      <c r="C2074">
        <v>35000</v>
      </c>
      <c r="D2074">
        <v>0</v>
      </c>
      <c r="E2074">
        <v>6</v>
      </c>
      <c r="F2074">
        <v>35000</v>
      </c>
      <c r="G2074">
        <v>880</v>
      </c>
      <c r="H2074" t="b">
        <v>0</v>
      </c>
      <c r="I2074">
        <v>800</v>
      </c>
    </row>
    <row r="2075" spans="1:9" x14ac:dyDescent="0.25">
      <c r="A2075" t="s">
        <v>977</v>
      </c>
      <c r="B2075" t="s">
        <v>922</v>
      </c>
      <c r="C2075">
        <v>13500</v>
      </c>
      <c r="D2075">
        <v>11</v>
      </c>
      <c r="E2075">
        <v>6</v>
      </c>
      <c r="F2075">
        <v>12000</v>
      </c>
      <c r="G2075">
        <v>300</v>
      </c>
      <c r="H2075" t="b">
        <v>0</v>
      </c>
      <c r="I2075">
        <v>300</v>
      </c>
    </row>
    <row r="2076" spans="1:9" x14ac:dyDescent="0.25">
      <c r="A2076" t="s">
        <v>977</v>
      </c>
      <c r="B2076" t="s">
        <v>923</v>
      </c>
      <c r="C2076">
        <v>5500</v>
      </c>
      <c r="D2076">
        <v>0</v>
      </c>
      <c r="E2076">
        <v>5</v>
      </c>
      <c r="F2076">
        <v>5500</v>
      </c>
      <c r="G2076">
        <v>190</v>
      </c>
      <c r="H2076" t="b">
        <v>0</v>
      </c>
      <c r="I2076">
        <v>190</v>
      </c>
    </row>
    <row r="2077" spans="1:9" x14ac:dyDescent="0.25">
      <c r="A2077" t="s">
        <v>977</v>
      </c>
      <c r="B2077" t="s">
        <v>504</v>
      </c>
      <c r="C2077">
        <v>12000</v>
      </c>
      <c r="D2077">
        <v>30</v>
      </c>
      <c r="E2077">
        <v>4</v>
      </c>
      <c r="F2077">
        <v>8400</v>
      </c>
      <c r="G2077">
        <v>285</v>
      </c>
      <c r="H2077" t="b">
        <v>0</v>
      </c>
      <c r="I2077">
        <v>285</v>
      </c>
    </row>
    <row r="2078" spans="1:9" x14ac:dyDescent="0.25">
      <c r="A2078" t="s">
        <v>977</v>
      </c>
      <c r="B2078" t="s">
        <v>819</v>
      </c>
      <c r="C2078">
        <v>6000</v>
      </c>
      <c r="D2078">
        <v>6</v>
      </c>
      <c r="E2078">
        <v>6</v>
      </c>
      <c r="F2078">
        <v>5600</v>
      </c>
      <c r="G2078">
        <v>50</v>
      </c>
      <c r="H2078" t="b">
        <v>0</v>
      </c>
      <c r="I2078">
        <v>50</v>
      </c>
    </row>
    <row r="2079" spans="1:9" x14ac:dyDescent="0.25">
      <c r="A2079" t="s">
        <v>977</v>
      </c>
      <c r="B2079" t="s">
        <v>662</v>
      </c>
      <c r="C2079">
        <v>11000</v>
      </c>
      <c r="D2079">
        <v>0</v>
      </c>
      <c r="E2079">
        <v>6</v>
      </c>
      <c r="F2079">
        <v>11000</v>
      </c>
      <c r="G2079">
        <v>180</v>
      </c>
      <c r="H2079" t="b">
        <v>0</v>
      </c>
      <c r="I2079">
        <v>180</v>
      </c>
    </row>
    <row r="2080" spans="1:9" x14ac:dyDescent="0.25">
      <c r="A2080" t="s">
        <v>977</v>
      </c>
      <c r="B2080" t="s">
        <v>924</v>
      </c>
      <c r="C2080">
        <v>11000</v>
      </c>
      <c r="D2080">
        <v>0</v>
      </c>
      <c r="E2080">
        <v>5</v>
      </c>
      <c r="F2080">
        <v>11000</v>
      </c>
      <c r="G2080">
        <v>300</v>
      </c>
      <c r="H2080" t="b">
        <v>0</v>
      </c>
      <c r="I2080">
        <v>300</v>
      </c>
    </row>
    <row r="2081" spans="1:9" x14ac:dyDescent="0.25">
      <c r="A2081" t="s">
        <v>977</v>
      </c>
      <c r="B2081" t="s">
        <v>925</v>
      </c>
      <c r="C2081">
        <v>27500</v>
      </c>
      <c r="D2081">
        <v>14</v>
      </c>
      <c r="E2081">
        <v>6</v>
      </c>
      <c r="F2081">
        <v>23400</v>
      </c>
      <c r="G2081">
        <v>200</v>
      </c>
      <c r="H2081" t="b">
        <v>0</v>
      </c>
      <c r="I2081">
        <v>200</v>
      </c>
    </row>
    <row r="2082" spans="1:9" x14ac:dyDescent="0.25">
      <c r="A2082" t="s">
        <v>977</v>
      </c>
      <c r="B2082" t="s">
        <v>484</v>
      </c>
      <c r="C2082">
        <v>25000</v>
      </c>
      <c r="D2082">
        <v>14</v>
      </c>
      <c r="E2082">
        <v>6</v>
      </c>
      <c r="F2082">
        <v>21300</v>
      </c>
      <c r="G2082">
        <v>410</v>
      </c>
      <c r="H2082" t="b">
        <v>0</v>
      </c>
      <c r="I2082">
        <v>410</v>
      </c>
    </row>
    <row r="2083" spans="1:9" x14ac:dyDescent="0.25">
      <c r="A2083" t="s">
        <v>977</v>
      </c>
      <c r="B2083" t="s">
        <v>926</v>
      </c>
      <c r="C2083">
        <v>11400</v>
      </c>
      <c r="D2083">
        <v>0</v>
      </c>
      <c r="E2083">
        <v>6</v>
      </c>
      <c r="F2083">
        <v>11400</v>
      </c>
      <c r="G2083">
        <v>480</v>
      </c>
      <c r="H2083" t="b">
        <v>0</v>
      </c>
      <c r="I2083">
        <v>480</v>
      </c>
    </row>
    <row r="2084" spans="1:9" x14ac:dyDescent="0.25">
      <c r="A2084" t="s">
        <v>977</v>
      </c>
      <c r="B2084" t="s">
        <v>927</v>
      </c>
      <c r="C2084">
        <v>23000</v>
      </c>
      <c r="D2084">
        <v>0</v>
      </c>
      <c r="E2084">
        <v>6</v>
      </c>
      <c r="F2084">
        <v>23000</v>
      </c>
      <c r="G2084">
        <v>250</v>
      </c>
      <c r="H2084" t="b">
        <v>0</v>
      </c>
      <c r="I2084">
        <v>250</v>
      </c>
    </row>
    <row r="2085" spans="1:9" x14ac:dyDescent="0.25">
      <c r="A2085" t="s">
        <v>977</v>
      </c>
      <c r="B2085" t="s">
        <v>928</v>
      </c>
      <c r="C2085">
        <v>23000</v>
      </c>
      <c r="D2085">
        <v>0</v>
      </c>
      <c r="E2085">
        <v>4</v>
      </c>
      <c r="F2085">
        <v>23000</v>
      </c>
      <c r="G2085">
        <v>400</v>
      </c>
      <c r="H2085" t="b">
        <v>0</v>
      </c>
      <c r="I2085">
        <v>400</v>
      </c>
    </row>
    <row r="2086" spans="1:9" x14ac:dyDescent="0.25">
      <c r="A2086" t="s">
        <v>977</v>
      </c>
      <c r="B2086" t="s">
        <v>929</v>
      </c>
      <c r="C2086">
        <v>11000</v>
      </c>
      <c r="D2086">
        <v>0</v>
      </c>
      <c r="E2086">
        <v>4</v>
      </c>
      <c r="F2086">
        <v>11000</v>
      </c>
      <c r="G2086">
        <v>300</v>
      </c>
      <c r="H2086" t="b">
        <v>0</v>
      </c>
      <c r="I2086">
        <v>300</v>
      </c>
    </row>
    <row r="2087" spans="1:9" x14ac:dyDescent="0.25">
      <c r="A2087" t="s">
        <v>977</v>
      </c>
      <c r="B2087" t="s">
        <v>930</v>
      </c>
      <c r="C2087">
        <v>11000</v>
      </c>
      <c r="D2087">
        <v>0</v>
      </c>
      <c r="E2087">
        <v>6</v>
      </c>
      <c r="F2087">
        <v>11000</v>
      </c>
      <c r="G2087">
        <v>300</v>
      </c>
      <c r="H2087" t="b">
        <v>0</v>
      </c>
      <c r="I2087">
        <v>300</v>
      </c>
    </row>
    <row r="2088" spans="1:9" x14ac:dyDescent="0.25">
      <c r="A2088" t="s">
        <v>977</v>
      </c>
      <c r="B2088" t="s">
        <v>478</v>
      </c>
      <c r="C2088">
        <v>2500</v>
      </c>
      <c r="D2088">
        <v>0</v>
      </c>
      <c r="E2088">
        <v>1</v>
      </c>
      <c r="F2088">
        <v>2500</v>
      </c>
      <c r="G2088">
        <v>77</v>
      </c>
      <c r="H2088" t="b">
        <v>0</v>
      </c>
      <c r="I2088">
        <v>77</v>
      </c>
    </row>
    <row r="2089" spans="1:9" x14ac:dyDescent="0.25">
      <c r="A2089" t="s">
        <v>977</v>
      </c>
      <c r="B2089" t="s">
        <v>931</v>
      </c>
      <c r="C2089">
        <v>27200</v>
      </c>
      <c r="D2089">
        <v>0</v>
      </c>
      <c r="E2089">
        <v>1</v>
      </c>
      <c r="F2089">
        <v>27200</v>
      </c>
      <c r="G2089">
        <v>300</v>
      </c>
      <c r="H2089" t="b">
        <v>0</v>
      </c>
      <c r="I2089">
        <v>300</v>
      </c>
    </row>
    <row r="2090" spans="1:9" x14ac:dyDescent="0.25">
      <c r="A2090" t="s">
        <v>977</v>
      </c>
      <c r="B2090" t="s">
        <v>932</v>
      </c>
      <c r="C2090">
        <v>25000</v>
      </c>
      <c r="D2090">
        <v>0</v>
      </c>
      <c r="E2090">
        <v>6</v>
      </c>
      <c r="F2090">
        <v>25000</v>
      </c>
      <c r="G2090">
        <v>250</v>
      </c>
      <c r="H2090" t="b">
        <v>0</v>
      </c>
      <c r="I2090">
        <v>250</v>
      </c>
    </row>
    <row r="2091" spans="1:9" x14ac:dyDescent="0.25">
      <c r="A2091" t="s">
        <v>977</v>
      </c>
      <c r="B2091" t="s">
        <v>933</v>
      </c>
      <c r="C2091">
        <v>33000</v>
      </c>
      <c r="D2091">
        <v>0</v>
      </c>
      <c r="E2091">
        <v>6</v>
      </c>
      <c r="F2091">
        <v>33000</v>
      </c>
      <c r="G2091">
        <v>500</v>
      </c>
      <c r="H2091" t="b">
        <v>0</v>
      </c>
      <c r="I2091">
        <v>500</v>
      </c>
    </row>
    <row r="2092" spans="1:9" x14ac:dyDescent="0.25">
      <c r="A2092" t="s">
        <v>977</v>
      </c>
      <c r="B2092" t="s">
        <v>934</v>
      </c>
      <c r="C2092">
        <v>17500</v>
      </c>
      <c r="D2092">
        <v>9</v>
      </c>
      <c r="E2092">
        <v>4</v>
      </c>
      <c r="F2092">
        <v>15800</v>
      </c>
      <c r="G2092">
        <v>375</v>
      </c>
      <c r="H2092" t="b">
        <v>0</v>
      </c>
      <c r="I2092">
        <v>375</v>
      </c>
    </row>
    <row r="2093" spans="1:9" x14ac:dyDescent="0.25">
      <c r="A2093" t="s">
        <v>977</v>
      </c>
      <c r="B2093" t="s">
        <v>935</v>
      </c>
      <c r="C2093">
        <v>12000</v>
      </c>
      <c r="D2093">
        <v>0</v>
      </c>
      <c r="E2093">
        <v>6</v>
      </c>
      <c r="F2093">
        <v>12000</v>
      </c>
      <c r="G2093">
        <v>160</v>
      </c>
      <c r="H2093" t="b">
        <v>0</v>
      </c>
      <c r="I2093">
        <v>160</v>
      </c>
    </row>
    <row r="2094" spans="1:9" x14ac:dyDescent="0.25">
      <c r="A2094" t="s">
        <v>977</v>
      </c>
      <c r="B2094" t="s">
        <v>936</v>
      </c>
      <c r="C2094">
        <v>28000</v>
      </c>
      <c r="D2094">
        <v>50</v>
      </c>
      <c r="E2094">
        <v>6</v>
      </c>
      <c r="F2094">
        <v>14000</v>
      </c>
      <c r="G2094">
        <v>175</v>
      </c>
      <c r="H2094" t="b">
        <v>0</v>
      </c>
      <c r="I2094">
        <v>175</v>
      </c>
    </row>
    <row r="2095" spans="1:9" x14ac:dyDescent="0.25">
      <c r="A2095" t="s">
        <v>977</v>
      </c>
      <c r="B2095" t="s">
        <v>937</v>
      </c>
      <c r="C2095">
        <v>66000</v>
      </c>
      <c r="D2095">
        <v>7</v>
      </c>
      <c r="E2095">
        <v>2</v>
      </c>
      <c r="F2095">
        <v>60800</v>
      </c>
      <c r="G2095">
        <v>3000</v>
      </c>
      <c r="H2095" t="b">
        <v>0</v>
      </c>
      <c r="I2095">
        <v>3</v>
      </c>
    </row>
    <row r="2096" spans="1:9" x14ac:dyDescent="0.25">
      <c r="A2096" t="s">
        <v>977</v>
      </c>
      <c r="B2096" t="s">
        <v>938</v>
      </c>
      <c r="C2096">
        <v>22500</v>
      </c>
      <c r="D2096">
        <v>15</v>
      </c>
      <c r="E2096">
        <v>6</v>
      </c>
      <c r="F2096">
        <v>19100</v>
      </c>
      <c r="G2096">
        <v>200</v>
      </c>
      <c r="H2096" t="b">
        <v>0</v>
      </c>
      <c r="I2096">
        <v>200</v>
      </c>
    </row>
    <row r="2097" spans="1:9" x14ac:dyDescent="0.25">
      <c r="A2097" t="s">
        <v>977</v>
      </c>
      <c r="B2097" t="s">
        <v>939</v>
      </c>
      <c r="C2097">
        <v>27500</v>
      </c>
      <c r="D2097">
        <v>14</v>
      </c>
      <c r="E2097">
        <v>6</v>
      </c>
      <c r="F2097">
        <v>23400</v>
      </c>
      <c r="G2097">
        <v>200</v>
      </c>
      <c r="H2097" t="b">
        <v>0</v>
      </c>
      <c r="I2097">
        <v>200</v>
      </c>
    </row>
    <row r="2098" spans="1:9" x14ac:dyDescent="0.25">
      <c r="A2098" t="s">
        <v>977</v>
      </c>
      <c r="B2098" t="s">
        <v>940</v>
      </c>
      <c r="C2098">
        <v>27500</v>
      </c>
      <c r="D2098">
        <v>14</v>
      </c>
      <c r="E2098">
        <v>6</v>
      </c>
      <c r="F2098">
        <v>23400</v>
      </c>
      <c r="G2098">
        <v>200</v>
      </c>
      <c r="H2098" t="b">
        <v>0</v>
      </c>
      <c r="I2098">
        <v>200</v>
      </c>
    </row>
    <row r="2099" spans="1:9" x14ac:dyDescent="0.25">
      <c r="A2099" t="s">
        <v>977</v>
      </c>
      <c r="B2099" t="s">
        <v>661</v>
      </c>
      <c r="C2099">
        <v>24900</v>
      </c>
      <c r="D2099">
        <v>0</v>
      </c>
      <c r="E2099">
        <v>4</v>
      </c>
      <c r="F2099">
        <v>24900</v>
      </c>
      <c r="G2099">
        <v>400</v>
      </c>
      <c r="H2099" t="b">
        <v>0</v>
      </c>
      <c r="I2099">
        <v>400</v>
      </c>
    </row>
    <row r="2100" spans="1:9" x14ac:dyDescent="0.25">
      <c r="A2100" t="s">
        <v>977</v>
      </c>
      <c r="B2100" t="s">
        <v>941</v>
      </c>
      <c r="C2100">
        <v>14000</v>
      </c>
      <c r="D2100">
        <v>15</v>
      </c>
      <c r="E2100">
        <v>6</v>
      </c>
      <c r="F2100">
        <v>11900</v>
      </c>
      <c r="G2100">
        <v>60</v>
      </c>
      <c r="H2100" t="b">
        <v>0</v>
      </c>
      <c r="I2100">
        <v>60</v>
      </c>
    </row>
    <row r="2101" spans="1:9" x14ac:dyDescent="0.25">
      <c r="A2101" t="s">
        <v>977</v>
      </c>
      <c r="B2101" t="s">
        <v>942</v>
      </c>
      <c r="C2101">
        <v>32500</v>
      </c>
      <c r="D2101">
        <v>9</v>
      </c>
      <c r="E2101">
        <v>5</v>
      </c>
      <c r="F2101">
        <v>29300</v>
      </c>
      <c r="G2101">
        <v>200</v>
      </c>
      <c r="H2101" t="b">
        <v>0</v>
      </c>
      <c r="I2101">
        <v>200</v>
      </c>
    </row>
    <row r="2102" spans="1:9" x14ac:dyDescent="0.25">
      <c r="A2102" t="s">
        <v>977</v>
      </c>
      <c r="B2102" t="s">
        <v>943</v>
      </c>
      <c r="C2102">
        <v>27500</v>
      </c>
      <c r="D2102">
        <v>14</v>
      </c>
      <c r="E2102">
        <v>6</v>
      </c>
      <c r="F2102">
        <v>23400</v>
      </c>
      <c r="G2102">
        <v>200</v>
      </c>
      <c r="H2102" t="b">
        <v>0</v>
      </c>
      <c r="I2102">
        <v>200</v>
      </c>
    </row>
    <row r="2103" spans="1:9" x14ac:dyDescent="0.25">
      <c r="A2103" t="s">
        <v>977</v>
      </c>
      <c r="B2103" t="s">
        <v>944</v>
      </c>
      <c r="C2103">
        <v>11400</v>
      </c>
      <c r="D2103">
        <v>0</v>
      </c>
      <c r="E2103">
        <v>6</v>
      </c>
      <c r="F2103">
        <v>11400</v>
      </c>
      <c r="G2103">
        <v>480</v>
      </c>
      <c r="H2103" t="b">
        <v>0</v>
      </c>
      <c r="I2103">
        <v>480</v>
      </c>
    </row>
    <row r="2104" spans="1:9" x14ac:dyDescent="0.25">
      <c r="A2104" t="s">
        <v>977</v>
      </c>
      <c r="B2104" t="s">
        <v>481</v>
      </c>
      <c r="C2104">
        <v>25000</v>
      </c>
      <c r="D2104">
        <v>0</v>
      </c>
      <c r="E2104">
        <v>5</v>
      </c>
      <c r="F2104">
        <v>25000</v>
      </c>
      <c r="G2104">
        <v>400</v>
      </c>
      <c r="H2104" t="b">
        <v>0</v>
      </c>
      <c r="I2104">
        <v>400</v>
      </c>
    </row>
    <row r="2105" spans="1:9" x14ac:dyDescent="0.25">
      <c r="A2105" t="s">
        <v>977</v>
      </c>
      <c r="B2105" t="s">
        <v>945</v>
      </c>
      <c r="C2105">
        <v>61000</v>
      </c>
      <c r="D2105">
        <v>0</v>
      </c>
      <c r="E2105">
        <v>2</v>
      </c>
      <c r="F2105">
        <v>61000</v>
      </c>
      <c r="G2105">
        <v>400</v>
      </c>
      <c r="H2105" t="b">
        <v>0</v>
      </c>
      <c r="I2105">
        <v>400</v>
      </c>
    </row>
    <row r="2106" spans="1:9" x14ac:dyDescent="0.25">
      <c r="A2106" t="s">
        <v>977</v>
      </c>
      <c r="B2106" t="s">
        <v>946</v>
      </c>
      <c r="C2106">
        <v>9100</v>
      </c>
      <c r="D2106">
        <v>0</v>
      </c>
      <c r="E2106">
        <v>6</v>
      </c>
      <c r="F2106">
        <v>9100</v>
      </c>
      <c r="G2106">
        <v>60</v>
      </c>
      <c r="H2106" t="b">
        <v>0</v>
      </c>
      <c r="I2106">
        <v>60</v>
      </c>
    </row>
    <row r="2107" spans="1:9" x14ac:dyDescent="0.25">
      <c r="A2107" t="s">
        <v>977</v>
      </c>
      <c r="B2107" t="s">
        <v>947</v>
      </c>
      <c r="C2107">
        <v>23000</v>
      </c>
      <c r="D2107">
        <v>0</v>
      </c>
      <c r="E2107">
        <v>4</v>
      </c>
      <c r="F2107">
        <v>23000</v>
      </c>
      <c r="G2107">
        <v>400</v>
      </c>
      <c r="H2107" t="b">
        <v>0</v>
      </c>
      <c r="I2107">
        <v>400</v>
      </c>
    </row>
    <row r="2108" spans="1:9" x14ac:dyDescent="0.25">
      <c r="A2108" t="s">
        <v>977</v>
      </c>
      <c r="B2108" t="s">
        <v>948</v>
      </c>
      <c r="C2108">
        <v>27500</v>
      </c>
      <c r="D2108">
        <v>14</v>
      </c>
      <c r="E2108">
        <v>6</v>
      </c>
      <c r="F2108">
        <v>23400</v>
      </c>
      <c r="G2108">
        <v>200</v>
      </c>
      <c r="H2108" t="b">
        <v>0</v>
      </c>
      <c r="I2108">
        <v>200</v>
      </c>
    </row>
    <row r="2109" spans="1:9" x14ac:dyDescent="0.25">
      <c r="A2109" t="s">
        <v>977</v>
      </c>
      <c r="B2109" t="s">
        <v>949</v>
      </c>
      <c r="C2109">
        <v>6500</v>
      </c>
      <c r="D2109">
        <v>6</v>
      </c>
      <c r="E2109">
        <v>3</v>
      </c>
      <c r="F2109">
        <v>6100</v>
      </c>
      <c r="G2109">
        <v>52</v>
      </c>
      <c r="H2109" t="b">
        <v>0</v>
      </c>
      <c r="I2109">
        <v>52</v>
      </c>
    </row>
    <row r="2110" spans="1:9" x14ac:dyDescent="0.25">
      <c r="A2110" t="s">
        <v>977</v>
      </c>
      <c r="B2110" t="s">
        <v>950</v>
      </c>
      <c r="C2110">
        <v>59500</v>
      </c>
      <c r="D2110">
        <v>0</v>
      </c>
      <c r="E2110">
        <v>5</v>
      </c>
      <c r="F2110">
        <v>59500</v>
      </c>
      <c r="G2110">
        <v>1000</v>
      </c>
      <c r="H2110" t="b">
        <v>0</v>
      </c>
      <c r="I2110">
        <v>1</v>
      </c>
    </row>
    <row r="2111" spans="1:9" x14ac:dyDescent="0.25">
      <c r="A2111" t="s">
        <v>977</v>
      </c>
      <c r="B2111" t="s">
        <v>867</v>
      </c>
      <c r="C2111">
        <v>10500</v>
      </c>
      <c r="D2111">
        <v>0</v>
      </c>
      <c r="E2111">
        <v>4</v>
      </c>
      <c r="F2111">
        <v>10500</v>
      </c>
      <c r="G2111">
        <v>850</v>
      </c>
      <c r="H2111" t="b">
        <v>0</v>
      </c>
      <c r="I2111">
        <v>850</v>
      </c>
    </row>
    <row r="2112" spans="1:9" x14ac:dyDescent="0.25">
      <c r="A2112" t="s">
        <v>977</v>
      </c>
      <c r="B2112" t="s">
        <v>526</v>
      </c>
      <c r="C2112">
        <v>4400</v>
      </c>
      <c r="D2112">
        <v>0</v>
      </c>
      <c r="E2112">
        <v>0</v>
      </c>
      <c r="F2112">
        <v>4400</v>
      </c>
      <c r="G2112">
        <v>280</v>
      </c>
      <c r="H2112" t="b">
        <v>1</v>
      </c>
      <c r="I2112">
        <v>280</v>
      </c>
    </row>
    <row r="2113" spans="1:9" x14ac:dyDescent="0.25">
      <c r="A2113" t="s">
        <v>977</v>
      </c>
      <c r="B2113" t="s">
        <v>951</v>
      </c>
      <c r="C2113">
        <v>2000</v>
      </c>
      <c r="D2113">
        <v>0</v>
      </c>
      <c r="E2113">
        <v>0</v>
      </c>
      <c r="F2113">
        <v>2000</v>
      </c>
      <c r="G2113">
        <v>90</v>
      </c>
      <c r="H2113" t="b">
        <v>1</v>
      </c>
      <c r="I2113">
        <v>90</v>
      </c>
    </row>
    <row r="2114" spans="1:9" x14ac:dyDescent="0.25">
      <c r="A2114" t="s">
        <v>977</v>
      </c>
      <c r="B2114" t="s">
        <v>952</v>
      </c>
      <c r="C2114">
        <v>6000</v>
      </c>
      <c r="D2114">
        <v>6</v>
      </c>
      <c r="E2114">
        <v>0</v>
      </c>
      <c r="F2114">
        <v>5600</v>
      </c>
      <c r="G2114">
        <v>156</v>
      </c>
      <c r="H2114" t="b">
        <v>1</v>
      </c>
      <c r="I2114">
        <v>156</v>
      </c>
    </row>
    <row r="2115" spans="1:9" x14ac:dyDescent="0.25">
      <c r="A2115" t="s">
        <v>977</v>
      </c>
      <c r="B2115" t="s">
        <v>953</v>
      </c>
      <c r="C2115">
        <v>15500</v>
      </c>
      <c r="D2115">
        <v>0</v>
      </c>
      <c r="E2115">
        <v>0</v>
      </c>
      <c r="F2115">
        <v>15500</v>
      </c>
      <c r="G2115">
        <v>500</v>
      </c>
      <c r="H2115" t="b">
        <v>1</v>
      </c>
      <c r="I2115">
        <v>500</v>
      </c>
    </row>
    <row r="2116" spans="1:9" x14ac:dyDescent="0.25">
      <c r="A2116" t="s">
        <v>977</v>
      </c>
      <c r="B2116" t="s">
        <v>954</v>
      </c>
      <c r="C2116">
        <v>6000</v>
      </c>
      <c r="D2116">
        <v>5</v>
      </c>
      <c r="E2116">
        <v>0</v>
      </c>
      <c r="F2116">
        <v>5700</v>
      </c>
      <c r="G2116">
        <v>200</v>
      </c>
      <c r="H2116" t="b">
        <v>1</v>
      </c>
      <c r="I2116">
        <v>200</v>
      </c>
    </row>
    <row r="2117" spans="1:9" x14ac:dyDescent="0.25">
      <c r="A2117" t="s">
        <v>977</v>
      </c>
      <c r="B2117" t="s">
        <v>673</v>
      </c>
      <c r="C2117">
        <v>8500</v>
      </c>
      <c r="D2117">
        <v>0</v>
      </c>
      <c r="E2117">
        <v>0</v>
      </c>
      <c r="F2117">
        <v>8500</v>
      </c>
      <c r="G2117">
        <v>200</v>
      </c>
      <c r="H2117" t="b">
        <v>1</v>
      </c>
      <c r="I2117">
        <v>200</v>
      </c>
    </row>
    <row r="2118" spans="1:9" x14ac:dyDescent="0.25">
      <c r="A2118" t="s">
        <v>977</v>
      </c>
      <c r="B2118" t="s">
        <v>955</v>
      </c>
      <c r="C2118">
        <v>5000</v>
      </c>
      <c r="D2118">
        <v>24</v>
      </c>
      <c r="E2118">
        <v>0</v>
      </c>
      <c r="F2118">
        <v>3800</v>
      </c>
      <c r="G2118">
        <v>200</v>
      </c>
      <c r="H2118" t="b">
        <v>1</v>
      </c>
      <c r="I2118">
        <v>200</v>
      </c>
    </row>
    <row r="2119" spans="1:9" x14ac:dyDescent="0.25">
      <c r="A2119" t="s">
        <v>977</v>
      </c>
      <c r="B2119" t="s">
        <v>956</v>
      </c>
      <c r="C2119">
        <v>4000</v>
      </c>
      <c r="D2119">
        <v>2</v>
      </c>
      <c r="E2119">
        <v>0</v>
      </c>
      <c r="F2119">
        <v>3900</v>
      </c>
      <c r="G2119">
        <v>40</v>
      </c>
      <c r="H2119" t="b">
        <v>1</v>
      </c>
      <c r="I2119">
        <v>40</v>
      </c>
    </row>
    <row r="2120" spans="1:9" x14ac:dyDescent="0.25">
      <c r="A2120" t="s">
        <v>977</v>
      </c>
      <c r="B2120" t="s">
        <v>957</v>
      </c>
      <c r="C2120">
        <v>3500</v>
      </c>
      <c r="D2120">
        <v>2</v>
      </c>
      <c r="E2120">
        <v>0</v>
      </c>
      <c r="F2120">
        <v>3400</v>
      </c>
      <c r="G2120">
        <v>70</v>
      </c>
      <c r="H2120" t="b">
        <v>1</v>
      </c>
      <c r="I2120">
        <v>70</v>
      </c>
    </row>
    <row r="2121" spans="1:9" x14ac:dyDescent="0.25">
      <c r="A2121" t="s">
        <v>977</v>
      </c>
      <c r="B2121" t="s">
        <v>679</v>
      </c>
      <c r="C2121">
        <v>18500</v>
      </c>
      <c r="D2121">
        <v>20</v>
      </c>
      <c r="E2121">
        <v>0</v>
      </c>
      <c r="F2121">
        <v>14800</v>
      </c>
      <c r="G2121">
        <v>325</v>
      </c>
      <c r="H2121" t="b">
        <v>1</v>
      </c>
      <c r="I2121">
        <v>325</v>
      </c>
    </row>
    <row r="2122" spans="1:9" x14ac:dyDescent="0.25">
      <c r="A2122" t="s">
        <v>977</v>
      </c>
      <c r="B2122" t="s">
        <v>541</v>
      </c>
      <c r="C2122">
        <v>1000</v>
      </c>
      <c r="D2122">
        <v>0</v>
      </c>
      <c r="E2122">
        <v>0</v>
      </c>
      <c r="F2122">
        <v>1000</v>
      </c>
      <c r="G2122">
        <v>20</v>
      </c>
      <c r="H2122" t="b">
        <v>1</v>
      </c>
      <c r="I2122">
        <v>20</v>
      </c>
    </row>
    <row r="2123" spans="1:9" x14ac:dyDescent="0.25">
      <c r="A2123" t="s">
        <v>977</v>
      </c>
      <c r="B2123" t="s">
        <v>94</v>
      </c>
      <c r="C2123">
        <v>6000</v>
      </c>
      <c r="D2123">
        <v>5</v>
      </c>
      <c r="E2123">
        <v>0</v>
      </c>
      <c r="F2123">
        <v>5700</v>
      </c>
      <c r="G2123">
        <v>500</v>
      </c>
      <c r="H2123" t="b">
        <v>1</v>
      </c>
      <c r="I2123">
        <v>500</v>
      </c>
    </row>
    <row r="2124" spans="1:9" x14ac:dyDescent="0.25">
      <c r="A2124" t="s">
        <v>977</v>
      </c>
      <c r="B2124" t="s">
        <v>95</v>
      </c>
      <c r="C2124">
        <v>4100</v>
      </c>
      <c r="D2124">
        <v>4</v>
      </c>
      <c r="E2124">
        <v>0</v>
      </c>
      <c r="F2124">
        <v>3900</v>
      </c>
      <c r="G2124">
        <v>200</v>
      </c>
      <c r="H2124" t="b">
        <v>1</v>
      </c>
      <c r="I2124">
        <v>200</v>
      </c>
    </row>
    <row r="2125" spans="1:9" x14ac:dyDescent="0.25">
      <c r="A2125" t="s">
        <v>977</v>
      </c>
      <c r="B2125" t="s">
        <v>680</v>
      </c>
      <c r="C2125">
        <v>8500</v>
      </c>
      <c r="D2125">
        <v>3</v>
      </c>
      <c r="E2125">
        <v>0</v>
      </c>
      <c r="F2125">
        <v>8200</v>
      </c>
      <c r="G2125">
        <v>200</v>
      </c>
      <c r="H2125" t="b">
        <v>1</v>
      </c>
      <c r="I2125">
        <v>200</v>
      </c>
    </row>
    <row r="2126" spans="1:9" x14ac:dyDescent="0.25">
      <c r="A2126" t="s">
        <v>977</v>
      </c>
      <c r="B2126" t="s">
        <v>544</v>
      </c>
      <c r="C2126">
        <v>10700</v>
      </c>
      <c r="D2126">
        <v>0</v>
      </c>
      <c r="E2126">
        <v>0</v>
      </c>
      <c r="F2126">
        <v>10700</v>
      </c>
      <c r="G2126">
        <v>600</v>
      </c>
      <c r="H2126" t="b">
        <v>1</v>
      </c>
      <c r="I2126">
        <v>600</v>
      </c>
    </row>
    <row r="2127" spans="1:9" x14ac:dyDescent="0.25">
      <c r="A2127" t="s">
        <v>977</v>
      </c>
      <c r="B2127" t="s">
        <v>545</v>
      </c>
      <c r="C2127">
        <v>1500</v>
      </c>
      <c r="D2127">
        <v>0</v>
      </c>
      <c r="E2127">
        <v>0</v>
      </c>
      <c r="F2127">
        <v>1500</v>
      </c>
      <c r="G2127">
        <v>38</v>
      </c>
      <c r="H2127" t="b">
        <v>1</v>
      </c>
      <c r="I2127">
        <v>38</v>
      </c>
    </row>
    <row r="2128" spans="1:9" x14ac:dyDescent="0.25">
      <c r="A2128" t="s">
        <v>977</v>
      </c>
      <c r="B2128" t="s">
        <v>958</v>
      </c>
      <c r="C2128">
        <v>6000</v>
      </c>
      <c r="D2128">
        <v>5</v>
      </c>
      <c r="E2128">
        <v>0</v>
      </c>
      <c r="F2128">
        <v>5700</v>
      </c>
      <c r="G2128">
        <v>200</v>
      </c>
      <c r="H2128" t="b">
        <v>1</v>
      </c>
      <c r="I2128">
        <v>200</v>
      </c>
    </row>
    <row r="2129" spans="1:9" x14ac:dyDescent="0.25">
      <c r="A2129" t="s">
        <v>977</v>
      </c>
      <c r="B2129" t="s">
        <v>959</v>
      </c>
      <c r="C2129">
        <v>3100</v>
      </c>
      <c r="D2129">
        <v>9</v>
      </c>
      <c r="E2129">
        <v>0</v>
      </c>
      <c r="F2129">
        <v>2800</v>
      </c>
      <c r="G2129">
        <v>70</v>
      </c>
      <c r="H2129" t="b">
        <v>1</v>
      </c>
      <c r="I2129">
        <v>70</v>
      </c>
    </row>
    <row r="2130" spans="1:9" x14ac:dyDescent="0.25">
      <c r="A2130" t="s">
        <v>977</v>
      </c>
      <c r="B2130" t="s">
        <v>551</v>
      </c>
      <c r="C2130">
        <v>5000</v>
      </c>
      <c r="D2130">
        <v>0</v>
      </c>
      <c r="E2130">
        <v>0</v>
      </c>
      <c r="F2130">
        <v>5000</v>
      </c>
      <c r="G2130">
        <v>70</v>
      </c>
      <c r="H2130" t="b">
        <v>1</v>
      </c>
      <c r="I2130">
        <v>70</v>
      </c>
    </row>
    <row r="2131" spans="1:9" x14ac:dyDescent="0.25">
      <c r="A2131" t="s">
        <v>977</v>
      </c>
      <c r="B2131" t="s">
        <v>960</v>
      </c>
      <c r="C2131">
        <v>6900</v>
      </c>
      <c r="D2131">
        <v>8</v>
      </c>
      <c r="E2131">
        <v>0</v>
      </c>
      <c r="F2131">
        <v>6300</v>
      </c>
      <c r="G2131">
        <v>250</v>
      </c>
      <c r="H2131" t="b">
        <v>1</v>
      </c>
      <c r="I2131">
        <v>250</v>
      </c>
    </row>
    <row r="2132" spans="1:9" x14ac:dyDescent="0.25">
      <c r="A2132" t="s">
        <v>977</v>
      </c>
      <c r="B2132" t="s">
        <v>558</v>
      </c>
      <c r="C2132">
        <v>4800</v>
      </c>
      <c r="D2132">
        <v>6</v>
      </c>
      <c r="E2132">
        <v>0</v>
      </c>
      <c r="F2132">
        <v>4500</v>
      </c>
      <c r="G2132">
        <v>240</v>
      </c>
      <c r="H2132" t="b">
        <v>1</v>
      </c>
      <c r="I2132">
        <v>240</v>
      </c>
    </row>
    <row r="2133" spans="1:9" x14ac:dyDescent="0.25">
      <c r="A2133" t="s">
        <v>977</v>
      </c>
      <c r="B2133" t="s">
        <v>561</v>
      </c>
      <c r="C2133">
        <v>9100</v>
      </c>
      <c r="D2133">
        <v>9</v>
      </c>
      <c r="E2133">
        <v>0</v>
      </c>
      <c r="F2133">
        <v>8200</v>
      </c>
      <c r="G2133">
        <v>560</v>
      </c>
      <c r="H2133" t="b">
        <v>1</v>
      </c>
      <c r="I2133">
        <v>560</v>
      </c>
    </row>
    <row r="2134" spans="1:9" x14ac:dyDescent="0.25">
      <c r="A2134" t="s">
        <v>977</v>
      </c>
      <c r="B2134" t="s">
        <v>961</v>
      </c>
      <c r="C2134">
        <v>26500</v>
      </c>
      <c r="D2134">
        <v>10</v>
      </c>
      <c r="E2134">
        <v>0</v>
      </c>
      <c r="F2134">
        <v>23600</v>
      </c>
      <c r="G2134">
        <v>575</v>
      </c>
      <c r="H2134" t="b">
        <v>1</v>
      </c>
      <c r="I2134">
        <v>575</v>
      </c>
    </row>
    <row r="2135" spans="1:9" x14ac:dyDescent="0.25">
      <c r="A2135" t="s">
        <v>977</v>
      </c>
      <c r="B2135" t="s">
        <v>962</v>
      </c>
      <c r="C2135">
        <v>3100</v>
      </c>
      <c r="D2135">
        <v>9</v>
      </c>
      <c r="E2135">
        <v>0</v>
      </c>
      <c r="F2135">
        <v>2800</v>
      </c>
      <c r="G2135">
        <v>70</v>
      </c>
      <c r="H2135" t="b">
        <v>1</v>
      </c>
      <c r="I2135">
        <v>75</v>
      </c>
    </row>
    <row r="2136" spans="1:9" x14ac:dyDescent="0.25">
      <c r="A2136" t="s">
        <v>977</v>
      </c>
      <c r="B2136" t="s">
        <v>963</v>
      </c>
      <c r="C2136">
        <v>2400</v>
      </c>
      <c r="D2136">
        <v>0</v>
      </c>
      <c r="E2136">
        <v>0</v>
      </c>
      <c r="F2136">
        <v>2400</v>
      </c>
      <c r="G2136">
        <v>75</v>
      </c>
      <c r="H2136" t="b">
        <v>1</v>
      </c>
      <c r="I2136">
        <v>75</v>
      </c>
    </row>
    <row r="2137" spans="1:9" x14ac:dyDescent="0.25">
      <c r="A2137" t="s">
        <v>977</v>
      </c>
      <c r="B2137" t="s">
        <v>565</v>
      </c>
      <c r="C2137">
        <v>16000</v>
      </c>
      <c r="D2137">
        <v>50</v>
      </c>
      <c r="E2137">
        <v>0</v>
      </c>
      <c r="F2137">
        <v>8000</v>
      </c>
      <c r="G2137">
        <v>500</v>
      </c>
      <c r="H2137" t="b">
        <v>1</v>
      </c>
      <c r="I2137">
        <v>500</v>
      </c>
    </row>
    <row r="2138" spans="1:9" x14ac:dyDescent="0.25">
      <c r="A2138" t="s">
        <v>977</v>
      </c>
      <c r="B2138" t="s">
        <v>964</v>
      </c>
      <c r="C2138">
        <v>2000</v>
      </c>
      <c r="D2138">
        <v>10</v>
      </c>
      <c r="E2138">
        <v>0</v>
      </c>
      <c r="F2138">
        <v>1800</v>
      </c>
      <c r="G2138">
        <v>100</v>
      </c>
      <c r="H2138" t="b">
        <v>1</v>
      </c>
      <c r="I2138">
        <v>100</v>
      </c>
    </row>
    <row r="2139" spans="1:9" x14ac:dyDescent="0.25">
      <c r="A2139" t="s">
        <v>977</v>
      </c>
      <c r="B2139" t="s">
        <v>568</v>
      </c>
      <c r="C2139">
        <v>19000</v>
      </c>
      <c r="D2139">
        <v>0</v>
      </c>
      <c r="E2139">
        <v>0</v>
      </c>
      <c r="F2139">
        <v>19000</v>
      </c>
      <c r="G2139">
        <v>300</v>
      </c>
      <c r="H2139" t="b">
        <v>1</v>
      </c>
      <c r="I2139">
        <v>300</v>
      </c>
    </row>
    <row r="2140" spans="1:9" x14ac:dyDescent="0.25">
      <c r="A2140" t="s">
        <v>977</v>
      </c>
      <c r="B2140" t="s">
        <v>569</v>
      </c>
      <c r="C2140">
        <v>2800</v>
      </c>
      <c r="D2140">
        <v>17</v>
      </c>
      <c r="E2140">
        <v>0</v>
      </c>
      <c r="F2140">
        <v>2300</v>
      </c>
      <c r="G2140">
        <v>65</v>
      </c>
      <c r="H2140" t="b">
        <v>1</v>
      </c>
      <c r="I2140">
        <v>65</v>
      </c>
    </row>
    <row r="2141" spans="1:9" x14ac:dyDescent="0.25">
      <c r="A2141" t="s">
        <v>977</v>
      </c>
      <c r="B2141" t="s">
        <v>96</v>
      </c>
      <c r="C2141">
        <v>16000</v>
      </c>
      <c r="D2141">
        <v>5</v>
      </c>
      <c r="E2141">
        <v>0</v>
      </c>
      <c r="F2141">
        <v>15200</v>
      </c>
      <c r="G2141">
        <v>1000</v>
      </c>
      <c r="H2141" t="b">
        <v>1</v>
      </c>
      <c r="I2141">
        <v>1</v>
      </c>
    </row>
    <row r="2142" spans="1:9" x14ac:dyDescent="0.25">
      <c r="A2142" t="s">
        <v>977</v>
      </c>
      <c r="B2142" t="s">
        <v>965</v>
      </c>
      <c r="C2142">
        <v>2500</v>
      </c>
      <c r="D2142">
        <v>0</v>
      </c>
      <c r="E2142">
        <v>0</v>
      </c>
      <c r="F2142">
        <v>2500</v>
      </c>
      <c r="G2142">
        <v>60</v>
      </c>
      <c r="H2142" t="b">
        <v>1</v>
      </c>
      <c r="I2142">
        <v>60</v>
      </c>
    </row>
    <row r="2143" spans="1:9" x14ac:dyDescent="0.25">
      <c r="A2143" t="s">
        <v>977</v>
      </c>
      <c r="B2143" t="s">
        <v>966</v>
      </c>
      <c r="C2143">
        <v>12000</v>
      </c>
      <c r="D2143">
        <v>7</v>
      </c>
      <c r="E2143">
        <v>0</v>
      </c>
      <c r="F2143">
        <v>11100</v>
      </c>
      <c r="G2143">
        <v>950</v>
      </c>
      <c r="H2143" t="b">
        <v>1</v>
      </c>
      <c r="I2143">
        <v>950</v>
      </c>
    </row>
    <row r="2144" spans="1:9" x14ac:dyDescent="0.25">
      <c r="A2144" t="s">
        <v>977</v>
      </c>
      <c r="B2144" t="s">
        <v>967</v>
      </c>
      <c r="C2144">
        <v>5500</v>
      </c>
      <c r="D2144">
        <v>3</v>
      </c>
      <c r="E2144">
        <v>0</v>
      </c>
      <c r="F2144">
        <v>5300</v>
      </c>
      <c r="G2144">
        <v>180</v>
      </c>
      <c r="H2144" t="b">
        <v>1</v>
      </c>
      <c r="I2144">
        <v>180</v>
      </c>
    </row>
    <row r="2145" spans="1:9" x14ac:dyDescent="0.25">
      <c r="A2145" t="s">
        <v>977</v>
      </c>
      <c r="B2145" t="s">
        <v>968</v>
      </c>
      <c r="C2145">
        <v>13500</v>
      </c>
      <c r="D2145">
        <v>6</v>
      </c>
      <c r="E2145">
        <v>0</v>
      </c>
      <c r="F2145">
        <v>12600</v>
      </c>
      <c r="G2145">
        <v>500</v>
      </c>
      <c r="H2145" t="b">
        <v>1</v>
      </c>
      <c r="I2145">
        <v>500</v>
      </c>
    </row>
    <row r="2146" spans="1:9" x14ac:dyDescent="0.25">
      <c r="A2146" t="s">
        <v>977</v>
      </c>
      <c r="B2146" t="s">
        <v>969</v>
      </c>
      <c r="C2146">
        <v>16000</v>
      </c>
      <c r="D2146">
        <v>5</v>
      </c>
      <c r="E2146">
        <v>0</v>
      </c>
      <c r="F2146">
        <v>15200</v>
      </c>
      <c r="G2146">
        <v>320</v>
      </c>
      <c r="H2146" t="b">
        <v>1</v>
      </c>
      <c r="I2146">
        <v>320</v>
      </c>
    </row>
    <row r="2147" spans="1:9" x14ac:dyDescent="0.25">
      <c r="A2147" t="s">
        <v>977</v>
      </c>
      <c r="B2147" t="s">
        <v>970</v>
      </c>
      <c r="C2147">
        <v>11500</v>
      </c>
      <c r="D2147">
        <v>4</v>
      </c>
      <c r="E2147">
        <v>0</v>
      </c>
      <c r="F2147">
        <v>11000</v>
      </c>
      <c r="G2147">
        <v>400</v>
      </c>
      <c r="H2147" t="b">
        <v>1</v>
      </c>
      <c r="I2147">
        <v>400</v>
      </c>
    </row>
    <row r="2148" spans="1:9" x14ac:dyDescent="0.25">
      <c r="A2148" t="s">
        <v>977</v>
      </c>
      <c r="B2148" t="s">
        <v>576</v>
      </c>
      <c r="C2148">
        <v>15000</v>
      </c>
      <c r="D2148">
        <v>4</v>
      </c>
      <c r="E2148">
        <v>0</v>
      </c>
      <c r="F2148">
        <v>14300</v>
      </c>
      <c r="G2148">
        <v>250</v>
      </c>
      <c r="H2148" t="b">
        <v>1</v>
      </c>
      <c r="I2148">
        <v>250</v>
      </c>
    </row>
    <row r="2149" spans="1:9" x14ac:dyDescent="0.25">
      <c r="A2149" t="s">
        <v>977</v>
      </c>
      <c r="B2149" t="s">
        <v>971</v>
      </c>
      <c r="C2149">
        <v>29500</v>
      </c>
      <c r="D2149">
        <v>9</v>
      </c>
      <c r="E2149">
        <v>0</v>
      </c>
      <c r="F2149">
        <v>26600</v>
      </c>
      <c r="G2149">
        <v>350</v>
      </c>
      <c r="H2149" t="b">
        <v>1</v>
      </c>
      <c r="I2149">
        <v>350</v>
      </c>
    </row>
    <row r="2150" spans="1:9" x14ac:dyDescent="0.25">
      <c r="A2150" t="s">
        <v>977</v>
      </c>
      <c r="B2150" t="s">
        <v>575</v>
      </c>
      <c r="C2150">
        <v>7200</v>
      </c>
      <c r="D2150">
        <v>0</v>
      </c>
      <c r="E2150">
        <v>0</v>
      </c>
      <c r="F2150">
        <v>7200</v>
      </c>
      <c r="G2150">
        <v>280</v>
      </c>
      <c r="H2150" t="b">
        <v>1</v>
      </c>
      <c r="I2150">
        <v>280</v>
      </c>
    </row>
    <row r="2151" spans="1:9" x14ac:dyDescent="0.25">
      <c r="A2151" t="s">
        <v>977</v>
      </c>
      <c r="B2151" t="s">
        <v>972</v>
      </c>
      <c r="C2151">
        <v>5500</v>
      </c>
      <c r="D2151">
        <v>0</v>
      </c>
      <c r="E2151">
        <v>0</v>
      </c>
      <c r="F2151">
        <v>5500</v>
      </c>
      <c r="G2151">
        <v>190</v>
      </c>
      <c r="H2151" t="b">
        <v>1</v>
      </c>
      <c r="I2151">
        <v>190</v>
      </c>
    </row>
    <row r="2152" spans="1:9" x14ac:dyDescent="0.25">
      <c r="A2152" t="s">
        <v>977</v>
      </c>
      <c r="B2152" t="s">
        <v>973</v>
      </c>
      <c r="C2152">
        <v>13500</v>
      </c>
      <c r="D2152">
        <v>0</v>
      </c>
      <c r="E2152">
        <v>0</v>
      </c>
      <c r="F2152">
        <v>13500</v>
      </c>
      <c r="G2152">
        <v>500</v>
      </c>
      <c r="H2152" t="b">
        <v>1</v>
      </c>
      <c r="I2152">
        <v>500</v>
      </c>
    </row>
    <row r="2153" spans="1:9" x14ac:dyDescent="0.25">
      <c r="A2153" t="s">
        <v>977</v>
      </c>
      <c r="B2153" t="s">
        <v>973</v>
      </c>
      <c r="C2153">
        <v>25000</v>
      </c>
      <c r="D2153">
        <v>0</v>
      </c>
      <c r="E2153">
        <v>0</v>
      </c>
      <c r="F2153">
        <v>25000</v>
      </c>
      <c r="G2153">
        <v>1000</v>
      </c>
      <c r="H2153" t="b">
        <v>1</v>
      </c>
      <c r="I2153">
        <v>1</v>
      </c>
    </row>
    <row r="2154" spans="1:9" x14ac:dyDescent="0.25">
      <c r="A2154" t="s">
        <v>977</v>
      </c>
      <c r="B2154" t="s">
        <v>974</v>
      </c>
      <c r="C2154">
        <v>8500</v>
      </c>
      <c r="D2154">
        <v>0</v>
      </c>
      <c r="E2154">
        <v>0</v>
      </c>
      <c r="F2154">
        <v>8500</v>
      </c>
      <c r="G2154">
        <v>400</v>
      </c>
      <c r="H2154" t="b">
        <v>1</v>
      </c>
      <c r="I2154">
        <v>400</v>
      </c>
    </row>
    <row r="2155" spans="1:9" x14ac:dyDescent="0.25">
      <c r="A2155" t="s">
        <v>977</v>
      </c>
      <c r="B2155" t="s">
        <v>975</v>
      </c>
      <c r="C2155">
        <v>7900</v>
      </c>
      <c r="D2155">
        <v>0</v>
      </c>
      <c r="E2155">
        <v>0</v>
      </c>
      <c r="F2155">
        <v>7900</v>
      </c>
      <c r="G2155">
        <v>250</v>
      </c>
      <c r="H2155" t="b">
        <v>1</v>
      </c>
      <c r="I2155">
        <v>250</v>
      </c>
    </row>
    <row r="2156" spans="1:9" x14ac:dyDescent="0.25">
      <c r="A2156" t="s">
        <v>977</v>
      </c>
      <c r="B2156" t="s">
        <v>976</v>
      </c>
      <c r="C2156">
        <v>25000</v>
      </c>
      <c r="D2156">
        <v>0</v>
      </c>
      <c r="E2156">
        <v>0</v>
      </c>
      <c r="F2156">
        <v>25000</v>
      </c>
      <c r="G2156">
        <v>450</v>
      </c>
      <c r="H2156" t="b">
        <v>1</v>
      </c>
      <c r="I2156">
        <v>450</v>
      </c>
    </row>
    <row r="2157" spans="1:9" x14ac:dyDescent="0.25">
      <c r="A2157" t="s">
        <v>978</v>
      </c>
      <c r="B2157" t="s">
        <v>100</v>
      </c>
      <c r="C2157">
        <v>1200</v>
      </c>
      <c r="D2157">
        <v>0</v>
      </c>
      <c r="E2157">
        <v>6</v>
      </c>
      <c r="F2157">
        <v>1200</v>
      </c>
      <c r="G2157">
        <v>70</v>
      </c>
      <c r="H2157" t="b">
        <v>0</v>
      </c>
      <c r="I2157">
        <v>70</v>
      </c>
    </row>
    <row r="2158" spans="1:9" x14ac:dyDescent="0.25">
      <c r="A2158" t="s">
        <v>978</v>
      </c>
      <c r="B2158" t="s">
        <v>101</v>
      </c>
      <c r="C2158">
        <v>8000</v>
      </c>
      <c r="D2158">
        <v>15</v>
      </c>
      <c r="E2158">
        <v>6</v>
      </c>
      <c r="F2158">
        <v>6800</v>
      </c>
      <c r="G2158">
        <v>1000</v>
      </c>
      <c r="H2158" t="b">
        <v>0</v>
      </c>
      <c r="I2158">
        <v>1</v>
      </c>
    </row>
    <row r="2159" spans="1:9" x14ac:dyDescent="0.25">
      <c r="A2159" t="s">
        <v>978</v>
      </c>
      <c r="B2159" t="s">
        <v>690</v>
      </c>
      <c r="C2159">
        <v>8000</v>
      </c>
      <c r="D2159">
        <v>10</v>
      </c>
      <c r="E2159">
        <v>4</v>
      </c>
      <c r="F2159">
        <v>7200</v>
      </c>
      <c r="G2159">
        <v>400</v>
      </c>
      <c r="H2159" t="b">
        <v>0</v>
      </c>
      <c r="I2159">
        <v>400</v>
      </c>
    </row>
    <row r="2160" spans="1:9" x14ac:dyDescent="0.25">
      <c r="A2160" t="s">
        <v>978</v>
      </c>
      <c r="B2160" t="s">
        <v>691</v>
      </c>
      <c r="C2160">
        <v>8000</v>
      </c>
      <c r="D2160">
        <v>12</v>
      </c>
      <c r="E2160">
        <v>6</v>
      </c>
      <c r="F2160">
        <v>7000</v>
      </c>
      <c r="G2160">
        <v>400</v>
      </c>
      <c r="H2160" t="b">
        <v>0</v>
      </c>
      <c r="I2160">
        <v>400</v>
      </c>
    </row>
    <row r="2161" spans="1:9" x14ac:dyDescent="0.25">
      <c r="A2161" t="s">
        <v>978</v>
      </c>
      <c r="B2161" t="s">
        <v>692</v>
      </c>
      <c r="C2161">
        <v>11000</v>
      </c>
      <c r="D2161">
        <v>4</v>
      </c>
      <c r="E2161">
        <v>6</v>
      </c>
      <c r="F2161">
        <v>10500</v>
      </c>
      <c r="G2161">
        <v>400</v>
      </c>
      <c r="H2161" t="b">
        <v>0</v>
      </c>
      <c r="I2161">
        <v>400</v>
      </c>
    </row>
    <row r="2162" spans="1:9" x14ac:dyDescent="0.25">
      <c r="A2162" t="s">
        <v>978</v>
      </c>
      <c r="B2162" t="s">
        <v>693</v>
      </c>
      <c r="C2162">
        <v>12000</v>
      </c>
      <c r="D2162">
        <v>5</v>
      </c>
      <c r="E2162">
        <v>6</v>
      </c>
      <c r="F2162">
        <v>11400</v>
      </c>
      <c r="G2162">
        <v>415</v>
      </c>
      <c r="H2162" t="b">
        <v>0</v>
      </c>
      <c r="I2162">
        <v>415</v>
      </c>
    </row>
    <row r="2163" spans="1:9" x14ac:dyDescent="0.25">
      <c r="A2163" t="s">
        <v>978</v>
      </c>
      <c r="B2163" t="s">
        <v>694</v>
      </c>
      <c r="C2163">
        <v>11500</v>
      </c>
      <c r="D2163">
        <v>3</v>
      </c>
      <c r="E2163">
        <v>6</v>
      </c>
      <c r="F2163">
        <v>11100</v>
      </c>
      <c r="G2163">
        <v>360</v>
      </c>
      <c r="H2163" t="b">
        <v>0</v>
      </c>
      <c r="I2163">
        <v>360</v>
      </c>
    </row>
    <row r="2164" spans="1:9" x14ac:dyDescent="0.25">
      <c r="A2164" t="s">
        <v>978</v>
      </c>
      <c r="B2164" t="s">
        <v>695</v>
      </c>
      <c r="C2164">
        <v>11700</v>
      </c>
      <c r="D2164">
        <v>5</v>
      </c>
      <c r="E2164">
        <v>6</v>
      </c>
      <c r="F2164">
        <v>11100</v>
      </c>
      <c r="G2164">
        <v>400</v>
      </c>
      <c r="H2164" t="b">
        <v>0</v>
      </c>
      <c r="I2164">
        <v>400</v>
      </c>
    </row>
    <row r="2165" spans="1:9" x14ac:dyDescent="0.25">
      <c r="A2165" t="s">
        <v>978</v>
      </c>
      <c r="B2165" t="s">
        <v>607</v>
      </c>
      <c r="C2165">
        <v>1800</v>
      </c>
      <c r="D2165">
        <v>5</v>
      </c>
      <c r="E2165">
        <v>6</v>
      </c>
      <c r="F2165">
        <v>1700</v>
      </c>
      <c r="G2165">
        <v>100</v>
      </c>
      <c r="H2165" t="b">
        <v>0</v>
      </c>
      <c r="I2165">
        <v>100</v>
      </c>
    </row>
    <row r="2166" spans="1:9" x14ac:dyDescent="0.25">
      <c r="A2166" t="s">
        <v>978</v>
      </c>
      <c r="B2166" t="s">
        <v>696</v>
      </c>
      <c r="C2166">
        <v>3500</v>
      </c>
      <c r="D2166">
        <v>2</v>
      </c>
      <c r="E2166">
        <v>2</v>
      </c>
      <c r="F2166">
        <v>3400</v>
      </c>
      <c r="G2166">
        <v>85</v>
      </c>
      <c r="H2166" t="b">
        <v>0</v>
      </c>
      <c r="I2166">
        <v>85</v>
      </c>
    </row>
    <row r="2167" spans="1:9" x14ac:dyDescent="0.25">
      <c r="A2167" t="s">
        <v>978</v>
      </c>
      <c r="B2167" t="s">
        <v>697</v>
      </c>
      <c r="C2167">
        <v>12500</v>
      </c>
      <c r="D2167">
        <v>5</v>
      </c>
      <c r="E2167">
        <v>1</v>
      </c>
      <c r="F2167">
        <v>11800</v>
      </c>
      <c r="G2167">
        <v>420</v>
      </c>
      <c r="H2167" t="b">
        <v>0</v>
      </c>
      <c r="I2167">
        <v>420</v>
      </c>
    </row>
    <row r="2168" spans="1:9" x14ac:dyDescent="0.25">
      <c r="A2168" t="s">
        <v>978</v>
      </c>
      <c r="B2168" t="s">
        <v>128</v>
      </c>
      <c r="C2168">
        <v>1500</v>
      </c>
      <c r="D2168">
        <v>0</v>
      </c>
      <c r="E2168">
        <v>3</v>
      </c>
      <c r="F2168">
        <v>1500</v>
      </c>
      <c r="G2168">
        <v>60</v>
      </c>
      <c r="H2168" t="b">
        <v>0</v>
      </c>
      <c r="I2168">
        <v>60</v>
      </c>
    </row>
    <row r="2169" spans="1:9" x14ac:dyDescent="0.25">
      <c r="A2169" t="s">
        <v>978</v>
      </c>
      <c r="B2169" t="s">
        <v>698</v>
      </c>
      <c r="C2169">
        <v>7900</v>
      </c>
      <c r="D2169">
        <v>11</v>
      </c>
      <c r="E2169">
        <v>5</v>
      </c>
      <c r="F2169">
        <v>7000</v>
      </c>
      <c r="G2169">
        <v>250</v>
      </c>
      <c r="H2169" t="b">
        <v>0</v>
      </c>
      <c r="I2169">
        <v>250</v>
      </c>
    </row>
    <row r="2170" spans="1:9" x14ac:dyDescent="0.25">
      <c r="A2170" t="s">
        <v>978</v>
      </c>
      <c r="B2170" t="s">
        <v>130</v>
      </c>
      <c r="C2170">
        <v>1500</v>
      </c>
      <c r="D2170">
        <v>0</v>
      </c>
      <c r="E2170">
        <v>6</v>
      </c>
      <c r="F2170">
        <v>1500</v>
      </c>
      <c r="G2170">
        <v>60</v>
      </c>
      <c r="H2170" t="b">
        <v>0</v>
      </c>
      <c r="I2170">
        <v>60</v>
      </c>
    </row>
    <row r="2171" spans="1:9" x14ac:dyDescent="0.25">
      <c r="A2171" t="s">
        <v>978</v>
      </c>
      <c r="B2171" t="s">
        <v>699</v>
      </c>
      <c r="C2171">
        <v>7500</v>
      </c>
      <c r="D2171">
        <v>13</v>
      </c>
      <c r="E2171">
        <v>5</v>
      </c>
      <c r="F2171">
        <v>6500</v>
      </c>
      <c r="G2171">
        <v>280</v>
      </c>
      <c r="H2171" t="b">
        <v>0</v>
      </c>
      <c r="I2171">
        <v>280</v>
      </c>
    </row>
    <row r="2172" spans="1:9" x14ac:dyDescent="0.25">
      <c r="A2172" t="s">
        <v>978</v>
      </c>
      <c r="B2172" t="s">
        <v>136</v>
      </c>
      <c r="C2172">
        <v>2000</v>
      </c>
      <c r="D2172">
        <v>0</v>
      </c>
      <c r="E2172">
        <v>1</v>
      </c>
      <c r="F2172">
        <v>2000</v>
      </c>
      <c r="G2172">
        <v>70</v>
      </c>
      <c r="H2172" t="b">
        <v>0</v>
      </c>
      <c r="I2172">
        <v>70</v>
      </c>
    </row>
    <row r="2173" spans="1:9" x14ac:dyDescent="0.25">
      <c r="A2173" t="s">
        <v>978</v>
      </c>
      <c r="B2173" t="s">
        <v>139</v>
      </c>
      <c r="C2173">
        <v>1500</v>
      </c>
      <c r="D2173">
        <v>0</v>
      </c>
      <c r="E2173">
        <v>6</v>
      </c>
      <c r="F2173">
        <v>1500</v>
      </c>
      <c r="G2173">
        <v>38</v>
      </c>
      <c r="H2173" t="b">
        <v>0</v>
      </c>
      <c r="I2173">
        <v>38</v>
      </c>
    </row>
    <row r="2174" spans="1:9" x14ac:dyDescent="0.25">
      <c r="A2174" t="s">
        <v>978</v>
      </c>
      <c r="B2174" t="s">
        <v>700</v>
      </c>
      <c r="C2174">
        <v>4000</v>
      </c>
      <c r="D2174">
        <v>17</v>
      </c>
      <c r="E2174">
        <v>4</v>
      </c>
      <c r="F2174">
        <v>3300</v>
      </c>
      <c r="G2174">
        <v>30</v>
      </c>
      <c r="H2174" t="b">
        <v>0</v>
      </c>
      <c r="I2174">
        <v>30</v>
      </c>
    </row>
    <row r="2175" spans="1:9" x14ac:dyDescent="0.25">
      <c r="A2175" t="s">
        <v>978</v>
      </c>
      <c r="B2175" t="s">
        <v>141</v>
      </c>
      <c r="C2175">
        <v>7900</v>
      </c>
      <c r="D2175">
        <v>0</v>
      </c>
      <c r="E2175">
        <v>2</v>
      </c>
      <c r="F2175">
        <v>7900</v>
      </c>
      <c r="G2175">
        <v>400</v>
      </c>
      <c r="H2175" t="b">
        <v>0</v>
      </c>
      <c r="I2175">
        <v>400</v>
      </c>
    </row>
    <row r="2176" spans="1:9" x14ac:dyDescent="0.25">
      <c r="A2176" t="s">
        <v>978</v>
      </c>
      <c r="B2176" t="s">
        <v>607</v>
      </c>
      <c r="C2176">
        <v>8800</v>
      </c>
      <c r="D2176">
        <v>2</v>
      </c>
      <c r="E2176">
        <v>2</v>
      </c>
      <c r="F2176">
        <v>8600</v>
      </c>
      <c r="G2176">
        <v>500</v>
      </c>
      <c r="H2176" t="b">
        <v>0</v>
      </c>
      <c r="I2176">
        <v>500</v>
      </c>
    </row>
    <row r="2177" spans="1:9" x14ac:dyDescent="0.25">
      <c r="A2177" t="s">
        <v>978</v>
      </c>
      <c r="B2177" t="s">
        <v>701</v>
      </c>
      <c r="C2177">
        <v>12000</v>
      </c>
      <c r="D2177">
        <v>5</v>
      </c>
      <c r="E2177">
        <v>1</v>
      </c>
      <c r="F2177">
        <v>11400</v>
      </c>
      <c r="G2177">
        <v>420</v>
      </c>
      <c r="H2177" t="b">
        <v>0</v>
      </c>
      <c r="I2177">
        <v>420</v>
      </c>
    </row>
    <row r="2178" spans="1:9" x14ac:dyDescent="0.25">
      <c r="A2178" t="s">
        <v>978</v>
      </c>
      <c r="B2178" t="s">
        <v>702</v>
      </c>
      <c r="C2178">
        <v>1000</v>
      </c>
      <c r="D2178">
        <v>0</v>
      </c>
      <c r="E2178">
        <v>1</v>
      </c>
      <c r="F2178">
        <v>1000</v>
      </c>
      <c r="G2178">
        <v>15</v>
      </c>
      <c r="H2178" t="b">
        <v>0</v>
      </c>
      <c r="I2178">
        <v>15</v>
      </c>
    </row>
    <row r="2179" spans="1:9" x14ac:dyDescent="0.25">
      <c r="A2179" t="s">
        <v>978</v>
      </c>
      <c r="B2179" t="s">
        <v>703</v>
      </c>
      <c r="C2179">
        <v>13000</v>
      </c>
      <c r="D2179">
        <v>4</v>
      </c>
      <c r="E2179">
        <v>6</v>
      </c>
      <c r="F2179">
        <v>12400</v>
      </c>
      <c r="G2179">
        <v>250</v>
      </c>
      <c r="H2179" t="b">
        <v>0</v>
      </c>
      <c r="I2179">
        <v>250</v>
      </c>
    </row>
    <row r="2180" spans="1:9" x14ac:dyDescent="0.25">
      <c r="A2180" t="s">
        <v>978</v>
      </c>
      <c r="B2180" t="s">
        <v>704</v>
      </c>
      <c r="C2180">
        <v>12000</v>
      </c>
      <c r="D2180">
        <v>5</v>
      </c>
      <c r="E2180">
        <v>3</v>
      </c>
      <c r="F2180">
        <v>11400</v>
      </c>
      <c r="G2180">
        <v>375</v>
      </c>
      <c r="H2180" t="b">
        <v>0</v>
      </c>
      <c r="I2180">
        <v>375</v>
      </c>
    </row>
    <row r="2181" spans="1:9" x14ac:dyDescent="0.25">
      <c r="A2181" t="s">
        <v>978</v>
      </c>
      <c r="B2181" t="s">
        <v>705</v>
      </c>
      <c r="C2181">
        <v>1500</v>
      </c>
      <c r="D2181">
        <v>0</v>
      </c>
      <c r="E2181">
        <v>6</v>
      </c>
      <c r="F2181">
        <v>1500</v>
      </c>
      <c r="G2181">
        <v>20</v>
      </c>
      <c r="H2181" t="b">
        <v>0</v>
      </c>
      <c r="I2181">
        <v>20</v>
      </c>
    </row>
    <row r="2182" spans="1:9" x14ac:dyDescent="0.25">
      <c r="A2182" t="s">
        <v>978</v>
      </c>
      <c r="B2182" t="s">
        <v>149</v>
      </c>
      <c r="C2182">
        <v>12000</v>
      </c>
      <c r="D2182">
        <v>1</v>
      </c>
      <c r="E2182">
        <v>3</v>
      </c>
      <c r="F2182">
        <v>11800</v>
      </c>
      <c r="G2182">
        <v>240</v>
      </c>
      <c r="H2182" t="b">
        <v>0</v>
      </c>
      <c r="I2182">
        <v>240</v>
      </c>
    </row>
    <row r="2183" spans="1:9" x14ac:dyDescent="0.25">
      <c r="A2183" t="s">
        <v>978</v>
      </c>
      <c r="B2183" t="s">
        <v>706</v>
      </c>
      <c r="C2183">
        <v>13000</v>
      </c>
      <c r="D2183">
        <v>4</v>
      </c>
      <c r="E2183">
        <v>1</v>
      </c>
      <c r="F2183">
        <v>12400</v>
      </c>
      <c r="G2183">
        <v>250</v>
      </c>
      <c r="H2183" t="b">
        <v>0</v>
      </c>
      <c r="I2183">
        <v>250</v>
      </c>
    </row>
    <row r="2184" spans="1:9" x14ac:dyDescent="0.25">
      <c r="A2184" t="s">
        <v>978</v>
      </c>
      <c r="B2184" t="s">
        <v>707</v>
      </c>
      <c r="C2184">
        <v>43000</v>
      </c>
      <c r="D2184">
        <v>10</v>
      </c>
      <c r="E2184">
        <v>6</v>
      </c>
      <c r="F2184">
        <v>38700</v>
      </c>
      <c r="G2184">
        <v>1200</v>
      </c>
      <c r="H2184" t="b">
        <v>0</v>
      </c>
      <c r="I2184">
        <v>1</v>
      </c>
    </row>
    <row r="2185" spans="1:9" x14ac:dyDescent="0.25">
      <c r="A2185" t="s">
        <v>978</v>
      </c>
      <c r="B2185" t="s">
        <v>708</v>
      </c>
      <c r="C2185">
        <v>1000</v>
      </c>
      <c r="D2185">
        <v>0</v>
      </c>
      <c r="E2185">
        <v>1</v>
      </c>
      <c r="F2185">
        <v>1000</v>
      </c>
      <c r="G2185">
        <v>15</v>
      </c>
      <c r="H2185" t="b">
        <v>0</v>
      </c>
      <c r="I2185">
        <v>15</v>
      </c>
    </row>
    <row r="2186" spans="1:9" x14ac:dyDescent="0.25">
      <c r="A2186" t="s">
        <v>978</v>
      </c>
      <c r="B2186" t="s">
        <v>709</v>
      </c>
      <c r="C2186">
        <v>19700</v>
      </c>
      <c r="D2186">
        <v>2</v>
      </c>
      <c r="E2186">
        <v>6</v>
      </c>
      <c r="F2186">
        <v>19300</v>
      </c>
      <c r="G2186">
        <v>500</v>
      </c>
      <c r="H2186" t="b">
        <v>0</v>
      </c>
      <c r="I2186">
        <v>500</v>
      </c>
    </row>
    <row r="2187" spans="1:9" x14ac:dyDescent="0.25">
      <c r="A2187" t="s">
        <v>978</v>
      </c>
      <c r="B2187" t="s">
        <v>710</v>
      </c>
      <c r="C2187">
        <v>12000</v>
      </c>
      <c r="D2187">
        <v>5</v>
      </c>
      <c r="E2187">
        <v>3</v>
      </c>
      <c r="F2187">
        <v>11400</v>
      </c>
      <c r="G2187">
        <v>375</v>
      </c>
      <c r="H2187" t="b">
        <v>0</v>
      </c>
      <c r="I2187">
        <v>375</v>
      </c>
    </row>
    <row r="2188" spans="1:9" x14ac:dyDescent="0.25">
      <c r="A2188" t="s">
        <v>978</v>
      </c>
      <c r="B2188" t="s">
        <v>711</v>
      </c>
      <c r="C2188">
        <v>17500</v>
      </c>
      <c r="D2188">
        <v>4</v>
      </c>
      <c r="E2188">
        <v>3</v>
      </c>
      <c r="F2188">
        <v>16700</v>
      </c>
      <c r="G2188">
        <v>750</v>
      </c>
      <c r="H2188" t="b">
        <v>0</v>
      </c>
      <c r="I2188">
        <v>750</v>
      </c>
    </row>
    <row r="2189" spans="1:9" x14ac:dyDescent="0.25">
      <c r="A2189" t="s">
        <v>978</v>
      </c>
      <c r="B2189" t="s">
        <v>712</v>
      </c>
      <c r="C2189">
        <v>22000</v>
      </c>
      <c r="D2189">
        <v>5</v>
      </c>
      <c r="E2189">
        <v>2</v>
      </c>
      <c r="F2189">
        <v>20700</v>
      </c>
      <c r="G2189">
        <v>180</v>
      </c>
      <c r="H2189" t="b">
        <v>0</v>
      </c>
      <c r="I2189">
        <v>180</v>
      </c>
    </row>
    <row r="2190" spans="1:9" x14ac:dyDescent="0.25">
      <c r="A2190" t="s">
        <v>978</v>
      </c>
      <c r="B2190" t="s">
        <v>713</v>
      </c>
      <c r="C2190">
        <v>6000</v>
      </c>
      <c r="D2190">
        <v>5</v>
      </c>
      <c r="E2190">
        <v>5</v>
      </c>
      <c r="F2190">
        <v>5700</v>
      </c>
      <c r="G2190">
        <v>200</v>
      </c>
      <c r="H2190" t="b">
        <v>0</v>
      </c>
      <c r="I2190">
        <v>200</v>
      </c>
    </row>
    <row r="2191" spans="1:9" x14ac:dyDescent="0.25">
      <c r="A2191" t="s">
        <v>978</v>
      </c>
      <c r="B2191" t="s">
        <v>714</v>
      </c>
      <c r="C2191">
        <v>9000</v>
      </c>
      <c r="D2191">
        <v>4</v>
      </c>
      <c r="E2191">
        <v>6</v>
      </c>
      <c r="F2191">
        <v>8600</v>
      </c>
      <c r="G2191">
        <v>50</v>
      </c>
      <c r="H2191" t="b">
        <v>0</v>
      </c>
      <c r="I2191">
        <v>50</v>
      </c>
    </row>
    <row r="2192" spans="1:9" x14ac:dyDescent="0.25">
      <c r="A2192" t="s">
        <v>978</v>
      </c>
      <c r="B2192" t="s">
        <v>611</v>
      </c>
      <c r="C2192">
        <v>8500</v>
      </c>
      <c r="D2192">
        <v>5</v>
      </c>
      <c r="E2192">
        <v>6</v>
      </c>
      <c r="F2192">
        <v>8000</v>
      </c>
      <c r="G2192">
        <v>180</v>
      </c>
      <c r="H2192" t="b">
        <v>0</v>
      </c>
      <c r="I2192">
        <v>180</v>
      </c>
    </row>
    <row r="2193" spans="1:9" x14ac:dyDescent="0.25">
      <c r="A2193" t="s">
        <v>978</v>
      </c>
      <c r="B2193" t="s">
        <v>715</v>
      </c>
      <c r="C2193">
        <v>2200</v>
      </c>
      <c r="D2193">
        <v>0</v>
      </c>
      <c r="E2193">
        <v>6</v>
      </c>
      <c r="F2193">
        <v>2200</v>
      </c>
      <c r="G2193">
        <v>90</v>
      </c>
      <c r="H2193" t="b">
        <v>0</v>
      </c>
      <c r="I2193">
        <v>90</v>
      </c>
    </row>
    <row r="2194" spans="1:9" x14ac:dyDescent="0.25">
      <c r="A2194" t="s">
        <v>978</v>
      </c>
      <c r="B2194" t="s">
        <v>716</v>
      </c>
      <c r="C2194">
        <v>38500</v>
      </c>
      <c r="D2194">
        <v>9</v>
      </c>
      <c r="E2194">
        <v>5</v>
      </c>
      <c r="F2194">
        <v>34700</v>
      </c>
      <c r="G2194">
        <v>1100</v>
      </c>
      <c r="H2194" t="b">
        <v>0</v>
      </c>
      <c r="I2194">
        <v>1100</v>
      </c>
    </row>
    <row r="2195" spans="1:9" x14ac:dyDescent="0.25">
      <c r="A2195" t="s">
        <v>978</v>
      </c>
      <c r="B2195" t="s">
        <v>717</v>
      </c>
      <c r="C2195">
        <v>1000</v>
      </c>
      <c r="D2195">
        <v>0</v>
      </c>
      <c r="E2195">
        <v>2</v>
      </c>
      <c r="F2195">
        <v>1000</v>
      </c>
      <c r="G2195">
        <v>15</v>
      </c>
      <c r="H2195" t="b">
        <v>0</v>
      </c>
      <c r="I2195">
        <v>15</v>
      </c>
    </row>
    <row r="2196" spans="1:9" x14ac:dyDescent="0.25">
      <c r="A2196" t="s">
        <v>978</v>
      </c>
      <c r="B2196" t="s">
        <v>718</v>
      </c>
      <c r="C2196">
        <v>3500</v>
      </c>
      <c r="D2196">
        <v>5</v>
      </c>
      <c r="E2196">
        <v>2</v>
      </c>
      <c r="F2196">
        <v>3300</v>
      </c>
      <c r="G2196">
        <v>85</v>
      </c>
      <c r="H2196" t="b">
        <v>0</v>
      </c>
      <c r="I2196">
        <v>85</v>
      </c>
    </row>
    <row r="2197" spans="1:9" x14ac:dyDescent="0.25">
      <c r="A2197" t="s">
        <v>978</v>
      </c>
      <c r="B2197" t="s">
        <v>719</v>
      </c>
      <c r="C2197">
        <v>12000</v>
      </c>
      <c r="D2197">
        <v>5</v>
      </c>
      <c r="E2197">
        <v>6</v>
      </c>
      <c r="F2197">
        <v>11400</v>
      </c>
      <c r="G2197">
        <v>400</v>
      </c>
      <c r="H2197" t="b">
        <v>0</v>
      </c>
      <c r="I2197">
        <v>400</v>
      </c>
    </row>
    <row r="2198" spans="1:9" x14ac:dyDescent="0.25">
      <c r="A2198" t="s">
        <v>978</v>
      </c>
      <c r="B2198" t="s">
        <v>720</v>
      </c>
      <c r="C2198">
        <v>10000</v>
      </c>
      <c r="D2198">
        <v>10</v>
      </c>
      <c r="E2198">
        <v>6</v>
      </c>
      <c r="F2198">
        <v>9000</v>
      </c>
      <c r="G2198">
        <v>52</v>
      </c>
      <c r="H2198" t="b">
        <v>0</v>
      </c>
      <c r="I2198">
        <v>52</v>
      </c>
    </row>
    <row r="2199" spans="1:9" x14ac:dyDescent="0.25">
      <c r="A2199" t="s">
        <v>978</v>
      </c>
      <c r="B2199" t="s">
        <v>721</v>
      </c>
      <c r="C2199">
        <v>6800</v>
      </c>
      <c r="D2199">
        <v>4</v>
      </c>
      <c r="E2199">
        <v>1</v>
      </c>
      <c r="F2199">
        <v>6500</v>
      </c>
      <c r="G2199">
        <v>425</v>
      </c>
      <c r="H2199" t="b">
        <v>0</v>
      </c>
      <c r="I2199">
        <v>425</v>
      </c>
    </row>
    <row r="2200" spans="1:9" x14ac:dyDescent="0.25">
      <c r="A2200" t="s">
        <v>978</v>
      </c>
      <c r="B2200" t="s">
        <v>722</v>
      </c>
      <c r="C2200">
        <v>38000</v>
      </c>
      <c r="D2200">
        <v>6</v>
      </c>
      <c r="E2200">
        <v>5</v>
      </c>
      <c r="F2200">
        <v>35700</v>
      </c>
      <c r="G2200">
        <v>350</v>
      </c>
      <c r="H2200" t="b">
        <v>0</v>
      </c>
      <c r="I2200">
        <v>350</v>
      </c>
    </row>
    <row r="2201" spans="1:9" x14ac:dyDescent="0.25">
      <c r="A2201" t="s">
        <v>978</v>
      </c>
      <c r="B2201" t="s">
        <v>723</v>
      </c>
      <c r="C2201">
        <v>16100</v>
      </c>
      <c r="D2201">
        <v>7</v>
      </c>
      <c r="E2201">
        <v>4</v>
      </c>
      <c r="F2201">
        <v>14900</v>
      </c>
      <c r="G2201">
        <v>300</v>
      </c>
      <c r="H2201" t="b">
        <v>0</v>
      </c>
      <c r="I2201">
        <v>300</v>
      </c>
    </row>
    <row r="2202" spans="1:9" x14ac:dyDescent="0.25">
      <c r="A2202" t="s">
        <v>978</v>
      </c>
      <c r="B2202" t="s">
        <v>724</v>
      </c>
      <c r="C2202">
        <v>1500</v>
      </c>
      <c r="D2202">
        <v>0</v>
      </c>
      <c r="E2202">
        <v>6</v>
      </c>
      <c r="F2202">
        <v>1500</v>
      </c>
      <c r="G2202">
        <v>20</v>
      </c>
      <c r="H2202" t="b">
        <v>0</v>
      </c>
      <c r="I2202">
        <v>20</v>
      </c>
    </row>
    <row r="2203" spans="1:9" x14ac:dyDescent="0.25">
      <c r="A2203" t="s">
        <v>978</v>
      </c>
      <c r="B2203" t="s">
        <v>725</v>
      </c>
      <c r="C2203">
        <v>5000</v>
      </c>
      <c r="D2203">
        <v>12</v>
      </c>
      <c r="E2203">
        <v>1</v>
      </c>
      <c r="F2203">
        <v>4400</v>
      </c>
      <c r="G2203">
        <v>50</v>
      </c>
      <c r="H2203" t="b">
        <v>0</v>
      </c>
      <c r="I2203">
        <v>50</v>
      </c>
    </row>
    <row r="2204" spans="1:9" x14ac:dyDescent="0.25">
      <c r="A2204" t="s">
        <v>978</v>
      </c>
      <c r="B2204" t="s">
        <v>141</v>
      </c>
      <c r="C2204">
        <v>19900</v>
      </c>
      <c r="D2204">
        <v>7</v>
      </c>
      <c r="E2204">
        <v>6</v>
      </c>
      <c r="F2204">
        <v>18400</v>
      </c>
      <c r="G2204">
        <v>1000</v>
      </c>
      <c r="H2204" t="b">
        <v>0</v>
      </c>
      <c r="I2204">
        <v>1</v>
      </c>
    </row>
    <row r="2205" spans="1:9" x14ac:dyDescent="0.25">
      <c r="A2205" t="s">
        <v>978</v>
      </c>
      <c r="B2205" t="s">
        <v>726</v>
      </c>
      <c r="C2205">
        <v>5500</v>
      </c>
      <c r="D2205">
        <v>25</v>
      </c>
      <c r="E2205">
        <v>6</v>
      </c>
      <c r="F2205">
        <v>4100</v>
      </c>
      <c r="G2205">
        <v>27</v>
      </c>
      <c r="H2205" t="b">
        <v>0</v>
      </c>
      <c r="I2205">
        <v>27</v>
      </c>
    </row>
    <row r="2206" spans="1:9" x14ac:dyDescent="0.25">
      <c r="A2206" t="s">
        <v>978</v>
      </c>
      <c r="B2206" t="s">
        <v>727</v>
      </c>
      <c r="C2206">
        <v>9000</v>
      </c>
      <c r="D2206">
        <v>4</v>
      </c>
      <c r="E2206">
        <v>6</v>
      </c>
      <c r="F2206">
        <v>8600</v>
      </c>
      <c r="G2206">
        <v>1160</v>
      </c>
      <c r="H2206" t="b">
        <v>0</v>
      </c>
      <c r="I2206">
        <v>20</v>
      </c>
    </row>
    <row r="2207" spans="1:9" x14ac:dyDescent="0.25">
      <c r="A2207" t="s">
        <v>978</v>
      </c>
      <c r="B2207" t="s">
        <v>728</v>
      </c>
      <c r="C2207">
        <v>4000</v>
      </c>
      <c r="D2207">
        <v>17</v>
      </c>
      <c r="E2207">
        <v>6</v>
      </c>
      <c r="F2207">
        <v>3300</v>
      </c>
      <c r="G2207">
        <v>30</v>
      </c>
      <c r="H2207" t="b">
        <v>0</v>
      </c>
      <c r="I2207">
        <v>30</v>
      </c>
    </row>
    <row r="2208" spans="1:9" x14ac:dyDescent="0.25">
      <c r="A2208" t="s">
        <v>978</v>
      </c>
      <c r="B2208" t="s">
        <v>729</v>
      </c>
      <c r="C2208">
        <v>1000</v>
      </c>
      <c r="D2208">
        <v>0</v>
      </c>
      <c r="E2208">
        <v>1</v>
      </c>
      <c r="F2208">
        <v>1000</v>
      </c>
      <c r="G2208">
        <v>16</v>
      </c>
      <c r="H2208" t="b">
        <v>0</v>
      </c>
      <c r="I2208">
        <v>15</v>
      </c>
    </row>
    <row r="2209" spans="1:9" x14ac:dyDescent="0.25">
      <c r="A2209" t="s">
        <v>978</v>
      </c>
      <c r="B2209" t="s">
        <v>199</v>
      </c>
      <c r="C2209">
        <v>16000</v>
      </c>
      <c r="D2209">
        <v>50</v>
      </c>
      <c r="E2209">
        <v>6</v>
      </c>
      <c r="F2209">
        <v>8000</v>
      </c>
      <c r="G2209">
        <v>500</v>
      </c>
      <c r="H2209" t="b">
        <v>0</v>
      </c>
      <c r="I2209">
        <v>500</v>
      </c>
    </row>
    <row r="2210" spans="1:9" x14ac:dyDescent="0.25">
      <c r="A2210" t="s">
        <v>978</v>
      </c>
      <c r="B2210" t="s">
        <v>198</v>
      </c>
      <c r="C2210">
        <v>6000</v>
      </c>
      <c r="D2210">
        <v>28</v>
      </c>
      <c r="E2210">
        <v>3</v>
      </c>
      <c r="F2210">
        <v>4300</v>
      </c>
      <c r="G2210">
        <v>260</v>
      </c>
      <c r="H2210" t="b">
        <v>0</v>
      </c>
      <c r="I2210">
        <v>260</v>
      </c>
    </row>
    <row r="2211" spans="1:9" x14ac:dyDescent="0.25">
      <c r="A2211" t="s">
        <v>978</v>
      </c>
      <c r="B2211" t="s">
        <v>200</v>
      </c>
      <c r="C2211">
        <v>2500</v>
      </c>
      <c r="D2211">
        <v>20</v>
      </c>
      <c r="E2211">
        <v>6</v>
      </c>
      <c r="F2211">
        <v>2000</v>
      </c>
      <c r="G2211">
        <v>60</v>
      </c>
      <c r="H2211" t="b">
        <v>0</v>
      </c>
      <c r="I2211">
        <v>60</v>
      </c>
    </row>
    <row r="2212" spans="1:9" x14ac:dyDescent="0.25">
      <c r="A2212" t="s">
        <v>978</v>
      </c>
      <c r="B2212" t="s">
        <v>730</v>
      </c>
      <c r="C2212">
        <v>44500</v>
      </c>
      <c r="D2212">
        <v>9</v>
      </c>
      <c r="E2212">
        <v>6</v>
      </c>
      <c r="F2212">
        <v>40100</v>
      </c>
      <c r="G2212">
        <v>750</v>
      </c>
      <c r="H2212" t="b">
        <v>0</v>
      </c>
      <c r="I2212">
        <v>750</v>
      </c>
    </row>
    <row r="2213" spans="1:9" x14ac:dyDescent="0.25">
      <c r="A2213" t="s">
        <v>978</v>
      </c>
      <c r="B2213" t="s">
        <v>731</v>
      </c>
      <c r="C2213">
        <v>5000</v>
      </c>
      <c r="D2213">
        <v>0</v>
      </c>
      <c r="E2213">
        <v>4</v>
      </c>
      <c r="F2213">
        <v>5000</v>
      </c>
      <c r="G2213">
        <v>170</v>
      </c>
      <c r="H2213" t="b">
        <v>0</v>
      </c>
      <c r="I2213">
        <v>170</v>
      </c>
    </row>
    <row r="2214" spans="1:9" x14ac:dyDescent="0.25">
      <c r="A2214" t="s">
        <v>978</v>
      </c>
      <c r="B2214" t="s">
        <v>732</v>
      </c>
      <c r="C2214">
        <v>5500</v>
      </c>
      <c r="D2214">
        <v>0</v>
      </c>
      <c r="E2214">
        <v>6</v>
      </c>
      <c r="F2214">
        <v>5500</v>
      </c>
      <c r="G2214">
        <v>200</v>
      </c>
      <c r="H2214" t="b">
        <v>0</v>
      </c>
      <c r="I2214">
        <v>200</v>
      </c>
    </row>
    <row r="2215" spans="1:9" x14ac:dyDescent="0.25">
      <c r="A2215" t="s">
        <v>978</v>
      </c>
      <c r="B2215" t="s">
        <v>617</v>
      </c>
      <c r="C2215">
        <v>4000</v>
      </c>
      <c r="D2215">
        <v>2</v>
      </c>
      <c r="E2215">
        <v>5</v>
      </c>
      <c r="F2215">
        <v>3900</v>
      </c>
      <c r="G2215">
        <v>100</v>
      </c>
      <c r="H2215" t="b">
        <v>0</v>
      </c>
      <c r="I2215">
        <v>100</v>
      </c>
    </row>
    <row r="2216" spans="1:9" x14ac:dyDescent="0.25">
      <c r="A2216" t="s">
        <v>978</v>
      </c>
      <c r="B2216" t="s">
        <v>203</v>
      </c>
      <c r="C2216">
        <v>25000</v>
      </c>
      <c r="D2216">
        <v>0</v>
      </c>
      <c r="E2216">
        <v>3</v>
      </c>
      <c r="F2216">
        <v>25000</v>
      </c>
      <c r="G2216">
        <v>500</v>
      </c>
      <c r="H2216" t="b">
        <v>0</v>
      </c>
      <c r="I2216">
        <v>500</v>
      </c>
    </row>
    <row r="2217" spans="1:9" x14ac:dyDescent="0.25">
      <c r="A2217" t="s">
        <v>978</v>
      </c>
      <c r="B2217" t="s">
        <v>733</v>
      </c>
      <c r="C2217">
        <v>5500</v>
      </c>
      <c r="D2217">
        <v>20</v>
      </c>
      <c r="E2217">
        <v>6</v>
      </c>
      <c r="F2217">
        <v>4400</v>
      </c>
      <c r="G2217">
        <v>27</v>
      </c>
      <c r="H2217" t="b">
        <v>0</v>
      </c>
      <c r="I2217">
        <v>27</v>
      </c>
    </row>
    <row r="2218" spans="1:9" x14ac:dyDescent="0.25">
      <c r="A2218" t="s">
        <v>978</v>
      </c>
      <c r="B2218" t="s">
        <v>734</v>
      </c>
      <c r="C2218">
        <v>5500</v>
      </c>
      <c r="D2218">
        <v>20</v>
      </c>
      <c r="E2218">
        <v>6</v>
      </c>
      <c r="F2218">
        <v>4400</v>
      </c>
      <c r="G2218">
        <v>27</v>
      </c>
      <c r="H2218" t="b">
        <v>0</v>
      </c>
      <c r="I2218">
        <v>27</v>
      </c>
    </row>
    <row r="2219" spans="1:9" x14ac:dyDescent="0.25">
      <c r="A2219" t="s">
        <v>978</v>
      </c>
      <c r="B2219" t="s">
        <v>735</v>
      </c>
      <c r="C2219">
        <v>11500</v>
      </c>
      <c r="D2219">
        <v>0</v>
      </c>
      <c r="E2219">
        <v>1</v>
      </c>
      <c r="F2219">
        <v>11500</v>
      </c>
      <c r="G2219">
        <v>500</v>
      </c>
      <c r="H2219" t="b">
        <v>0</v>
      </c>
      <c r="I2219">
        <v>500</v>
      </c>
    </row>
    <row r="2220" spans="1:9" x14ac:dyDescent="0.25">
      <c r="A2220" t="s">
        <v>978</v>
      </c>
      <c r="B2220" t="s">
        <v>736</v>
      </c>
      <c r="C2220">
        <v>9600</v>
      </c>
      <c r="D2220">
        <v>5</v>
      </c>
      <c r="E2220">
        <v>4</v>
      </c>
      <c r="F2220">
        <v>9100</v>
      </c>
      <c r="G2220">
        <v>540</v>
      </c>
      <c r="H2220" t="b">
        <v>0</v>
      </c>
      <c r="I2220">
        <v>540</v>
      </c>
    </row>
    <row r="2221" spans="1:9" x14ac:dyDescent="0.25">
      <c r="A2221" t="s">
        <v>978</v>
      </c>
      <c r="B2221" t="s">
        <v>217</v>
      </c>
      <c r="C2221">
        <v>16000</v>
      </c>
      <c r="D2221">
        <v>50</v>
      </c>
      <c r="E2221">
        <v>6</v>
      </c>
      <c r="F2221">
        <v>8000</v>
      </c>
      <c r="G2221">
        <v>500</v>
      </c>
      <c r="H2221" t="b">
        <v>0</v>
      </c>
      <c r="I2221">
        <v>500</v>
      </c>
    </row>
    <row r="2222" spans="1:9" x14ac:dyDescent="0.25">
      <c r="A2222" t="s">
        <v>978</v>
      </c>
      <c r="B2222" t="s">
        <v>219</v>
      </c>
      <c r="C2222">
        <v>6000</v>
      </c>
      <c r="D2222">
        <v>10</v>
      </c>
      <c r="E2222">
        <v>1</v>
      </c>
      <c r="F2222">
        <v>5400</v>
      </c>
      <c r="G2222">
        <v>280</v>
      </c>
      <c r="H2222" t="b">
        <v>0</v>
      </c>
      <c r="I2222">
        <v>280</v>
      </c>
    </row>
    <row r="2223" spans="1:9" x14ac:dyDescent="0.25">
      <c r="A2223" t="s">
        <v>978</v>
      </c>
      <c r="B2223" t="s">
        <v>737</v>
      </c>
      <c r="C2223">
        <v>8900</v>
      </c>
      <c r="D2223">
        <v>11</v>
      </c>
      <c r="E2223">
        <v>6</v>
      </c>
      <c r="F2223">
        <v>7900</v>
      </c>
      <c r="G2223">
        <v>275</v>
      </c>
      <c r="H2223" t="b">
        <v>0</v>
      </c>
      <c r="I2223">
        <v>275</v>
      </c>
    </row>
    <row r="2224" spans="1:9" x14ac:dyDescent="0.25">
      <c r="A2224" t="s">
        <v>978</v>
      </c>
      <c r="B2224" t="s">
        <v>223</v>
      </c>
      <c r="C2224">
        <v>4400</v>
      </c>
      <c r="D2224">
        <v>0</v>
      </c>
      <c r="E2224">
        <v>2</v>
      </c>
      <c r="F2224">
        <v>4400</v>
      </c>
      <c r="G2224">
        <v>60</v>
      </c>
      <c r="H2224" t="b">
        <v>0</v>
      </c>
      <c r="I2224">
        <v>60</v>
      </c>
    </row>
    <row r="2225" spans="1:9" x14ac:dyDescent="0.25">
      <c r="A2225" t="s">
        <v>978</v>
      </c>
      <c r="B2225" t="s">
        <v>87</v>
      </c>
      <c r="C2225">
        <v>11000</v>
      </c>
      <c r="D2225">
        <v>4</v>
      </c>
      <c r="E2225">
        <v>2</v>
      </c>
      <c r="F2225">
        <v>10500</v>
      </c>
      <c r="G2225">
        <v>1000</v>
      </c>
      <c r="H2225" t="b">
        <v>0</v>
      </c>
      <c r="I2225">
        <v>1</v>
      </c>
    </row>
    <row r="2226" spans="1:9" x14ac:dyDescent="0.25">
      <c r="A2226" t="s">
        <v>978</v>
      </c>
      <c r="B2226" t="s">
        <v>230</v>
      </c>
      <c r="C2226">
        <v>2500</v>
      </c>
      <c r="D2226">
        <v>0</v>
      </c>
      <c r="E2226">
        <v>6</v>
      </c>
      <c r="F2226">
        <v>2500</v>
      </c>
      <c r="G2226">
        <v>60</v>
      </c>
      <c r="H2226" t="b">
        <v>0</v>
      </c>
      <c r="I2226">
        <v>60</v>
      </c>
    </row>
    <row r="2227" spans="1:9" x14ac:dyDescent="0.25">
      <c r="A2227" t="s">
        <v>978</v>
      </c>
      <c r="B2227" t="s">
        <v>231</v>
      </c>
      <c r="C2227">
        <v>1500</v>
      </c>
      <c r="D2227">
        <v>0</v>
      </c>
      <c r="E2227">
        <v>5</v>
      </c>
      <c r="F2227">
        <v>1500</v>
      </c>
      <c r="G2227">
        <v>60</v>
      </c>
      <c r="H2227" t="b">
        <v>0</v>
      </c>
      <c r="I2227">
        <v>60</v>
      </c>
    </row>
    <row r="2228" spans="1:9" x14ac:dyDescent="0.25">
      <c r="A2228" t="s">
        <v>978</v>
      </c>
      <c r="B2228" t="s">
        <v>738</v>
      </c>
      <c r="C2228">
        <v>5500</v>
      </c>
      <c r="D2228">
        <v>25</v>
      </c>
      <c r="E2228">
        <v>6</v>
      </c>
      <c r="F2228">
        <v>4100</v>
      </c>
      <c r="G2228">
        <v>27</v>
      </c>
      <c r="H2228" t="b">
        <v>0</v>
      </c>
      <c r="I2228">
        <v>27</v>
      </c>
    </row>
    <row r="2229" spans="1:9" x14ac:dyDescent="0.25">
      <c r="A2229" t="s">
        <v>978</v>
      </c>
      <c r="B2229" t="s">
        <v>739</v>
      </c>
      <c r="C2229">
        <v>11000</v>
      </c>
      <c r="D2229">
        <v>22</v>
      </c>
      <c r="E2229">
        <v>6</v>
      </c>
      <c r="F2229">
        <v>8500</v>
      </c>
      <c r="G2229">
        <v>300</v>
      </c>
      <c r="H2229" t="b">
        <v>0</v>
      </c>
      <c r="I2229">
        <v>300</v>
      </c>
    </row>
    <row r="2230" spans="1:9" x14ac:dyDescent="0.25">
      <c r="A2230" t="s">
        <v>978</v>
      </c>
      <c r="B2230" t="s">
        <v>228</v>
      </c>
      <c r="C2230">
        <v>12000</v>
      </c>
      <c r="D2230">
        <v>1</v>
      </c>
      <c r="E2230">
        <v>2</v>
      </c>
      <c r="F2230">
        <v>11800</v>
      </c>
      <c r="G2230">
        <v>240</v>
      </c>
      <c r="H2230" t="b">
        <v>0</v>
      </c>
      <c r="I2230">
        <v>240</v>
      </c>
    </row>
    <row r="2231" spans="1:9" x14ac:dyDescent="0.25">
      <c r="A2231" t="s">
        <v>978</v>
      </c>
      <c r="B2231" t="s">
        <v>740</v>
      </c>
      <c r="C2231">
        <v>6000</v>
      </c>
      <c r="D2231">
        <v>6</v>
      </c>
      <c r="E2231">
        <v>6</v>
      </c>
      <c r="F2231">
        <v>5600</v>
      </c>
      <c r="G2231">
        <v>200</v>
      </c>
      <c r="H2231" t="b">
        <v>0</v>
      </c>
      <c r="I2231">
        <v>200</v>
      </c>
    </row>
    <row r="2232" spans="1:9" x14ac:dyDescent="0.25">
      <c r="A2232" t="s">
        <v>978</v>
      </c>
      <c r="B2232" t="s">
        <v>741</v>
      </c>
      <c r="C2232">
        <v>12000</v>
      </c>
      <c r="D2232">
        <v>5</v>
      </c>
      <c r="E2232">
        <v>5</v>
      </c>
      <c r="F2232">
        <v>11400</v>
      </c>
      <c r="G2232">
        <v>400</v>
      </c>
      <c r="H2232" t="b">
        <v>0</v>
      </c>
      <c r="I2232">
        <v>400</v>
      </c>
    </row>
    <row r="2233" spans="1:9" x14ac:dyDescent="0.25">
      <c r="A2233" t="s">
        <v>978</v>
      </c>
      <c r="B2233" t="s">
        <v>742</v>
      </c>
      <c r="C2233">
        <v>4000</v>
      </c>
      <c r="D2233">
        <v>12</v>
      </c>
      <c r="E2233">
        <v>4</v>
      </c>
      <c r="F2233">
        <v>3500</v>
      </c>
      <c r="G2233">
        <v>38</v>
      </c>
      <c r="H2233" t="b">
        <v>0</v>
      </c>
      <c r="I2233">
        <v>38</v>
      </c>
    </row>
    <row r="2234" spans="1:9" x14ac:dyDescent="0.25">
      <c r="A2234" t="s">
        <v>978</v>
      </c>
      <c r="B2234" t="s">
        <v>743</v>
      </c>
      <c r="C2234">
        <v>5500</v>
      </c>
      <c r="D2234">
        <v>0</v>
      </c>
      <c r="E2234">
        <v>5</v>
      </c>
      <c r="F2234">
        <v>5500</v>
      </c>
      <c r="G2234">
        <v>190</v>
      </c>
      <c r="H2234" t="b">
        <v>0</v>
      </c>
      <c r="I2234">
        <v>190</v>
      </c>
    </row>
    <row r="2235" spans="1:9" x14ac:dyDescent="0.25">
      <c r="A2235" t="s">
        <v>978</v>
      </c>
      <c r="B2235" t="s">
        <v>744</v>
      </c>
      <c r="C2235">
        <v>7500</v>
      </c>
      <c r="D2235">
        <v>6</v>
      </c>
      <c r="E2235">
        <v>4</v>
      </c>
      <c r="F2235">
        <v>7000</v>
      </c>
      <c r="G2235">
        <v>280</v>
      </c>
      <c r="H2235" t="b">
        <v>0</v>
      </c>
      <c r="I2235">
        <v>280</v>
      </c>
    </row>
    <row r="2236" spans="1:9" x14ac:dyDescent="0.25">
      <c r="A2236" t="s">
        <v>978</v>
      </c>
      <c r="B2236" t="s">
        <v>745</v>
      </c>
      <c r="C2236">
        <v>11000</v>
      </c>
      <c r="D2236">
        <v>4</v>
      </c>
      <c r="E2236">
        <v>6</v>
      </c>
      <c r="F2236">
        <v>10500</v>
      </c>
      <c r="G2236">
        <v>400</v>
      </c>
      <c r="H2236" t="b">
        <v>0</v>
      </c>
      <c r="I2236">
        <v>400</v>
      </c>
    </row>
    <row r="2237" spans="1:9" x14ac:dyDescent="0.25">
      <c r="A2237" t="s">
        <v>978</v>
      </c>
      <c r="B2237" t="s">
        <v>746</v>
      </c>
      <c r="C2237">
        <v>32500</v>
      </c>
      <c r="D2237">
        <v>6</v>
      </c>
      <c r="E2237">
        <v>6</v>
      </c>
      <c r="F2237">
        <v>30500</v>
      </c>
      <c r="G2237">
        <v>500</v>
      </c>
      <c r="H2237" t="b">
        <v>0</v>
      </c>
      <c r="I2237">
        <v>500</v>
      </c>
    </row>
    <row r="2238" spans="1:9" x14ac:dyDescent="0.25">
      <c r="A2238" t="s">
        <v>978</v>
      </c>
      <c r="B2238" t="s">
        <v>747</v>
      </c>
      <c r="C2238">
        <v>5500</v>
      </c>
      <c r="D2238">
        <v>20</v>
      </c>
      <c r="E2238">
        <v>5</v>
      </c>
      <c r="F2238">
        <v>4400</v>
      </c>
      <c r="G2238">
        <v>27</v>
      </c>
      <c r="H2238" t="b">
        <v>0</v>
      </c>
      <c r="I2238">
        <v>27</v>
      </c>
    </row>
    <row r="2239" spans="1:9" x14ac:dyDescent="0.25">
      <c r="A2239" t="s">
        <v>978</v>
      </c>
      <c r="B2239" t="s">
        <v>748</v>
      </c>
      <c r="C2239">
        <v>2800</v>
      </c>
      <c r="D2239">
        <v>17</v>
      </c>
      <c r="E2239">
        <v>1</v>
      </c>
      <c r="F2239">
        <v>2300</v>
      </c>
      <c r="G2239">
        <v>65</v>
      </c>
      <c r="H2239" t="b">
        <v>0</v>
      </c>
      <c r="I2239">
        <v>65</v>
      </c>
    </row>
    <row r="2240" spans="1:9" x14ac:dyDescent="0.25">
      <c r="A2240" t="s">
        <v>978</v>
      </c>
      <c r="B2240" t="s">
        <v>749</v>
      </c>
      <c r="C2240">
        <v>9900</v>
      </c>
      <c r="D2240">
        <v>49</v>
      </c>
      <c r="E2240">
        <v>1</v>
      </c>
      <c r="F2240">
        <v>5000</v>
      </c>
      <c r="G2240">
        <v>130</v>
      </c>
      <c r="H2240" t="b">
        <v>0</v>
      </c>
      <c r="I2240">
        <v>130</v>
      </c>
    </row>
    <row r="2241" spans="1:9" x14ac:dyDescent="0.25">
      <c r="A2241" t="s">
        <v>978</v>
      </c>
      <c r="B2241" t="s">
        <v>750</v>
      </c>
      <c r="C2241">
        <v>10500</v>
      </c>
      <c r="D2241">
        <v>4</v>
      </c>
      <c r="E2241">
        <v>2</v>
      </c>
      <c r="F2241">
        <v>10000</v>
      </c>
      <c r="G2241">
        <v>500</v>
      </c>
      <c r="H2241" t="b">
        <v>0</v>
      </c>
      <c r="I2241">
        <v>500</v>
      </c>
    </row>
    <row r="2242" spans="1:9" x14ac:dyDescent="0.25">
      <c r="A2242" t="s">
        <v>978</v>
      </c>
      <c r="B2242" t="s">
        <v>625</v>
      </c>
      <c r="C2242">
        <v>23500</v>
      </c>
      <c r="D2242">
        <v>25</v>
      </c>
      <c r="E2242">
        <v>6</v>
      </c>
      <c r="F2242">
        <v>17400</v>
      </c>
      <c r="G2242">
        <v>325</v>
      </c>
      <c r="H2242" t="b">
        <v>0</v>
      </c>
      <c r="I2242">
        <v>325</v>
      </c>
    </row>
    <row r="2243" spans="1:9" x14ac:dyDescent="0.25">
      <c r="A2243" t="s">
        <v>978</v>
      </c>
      <c r="B2243" t="s">
        <v>248</v>
      </c>
      <c r="C2243">
        <v>32500</v>
      </c>
      <c r="D2243">
        <v>9</v>
      </c>
      <c r="E2243">
        <v>1</v>
      </c>
      <c r="F2243">
        <v>29300</v>
      </c>
      <c r="G2243">
        <v>500</v>
      </c>
      <c r="H2243" t="b">
        <v>0</v>
      </c>
      <c r="I2243">
        <v>500</v>
      </c>
    </row>
    <row r="2244" spans="1:9" x14ac:dyDescent="0.25">
      <c r="A2244" t="s">
        <v>978</v>
      </c>
      <c r="B2244" t="s">
        <v>628</v>
      </c>
      <c r="C2244">
        <v>9900</v>
      </c>
      <c r="D2244">
        <v>5</v>
      </c>
      <c r="E2244">
        <v>6</v>
      </c>
      <c r="F2244">
        <v>9400</v>
      </c>
      <c r="G2244">
        <v>200</v>
      </c>
      <c r="H2244" t="b">
        <v>0</v>
      </c>
      <c r="I2244">
        <v>200</v>
      </c>
    </row>
    <row r="2245" spans="1:9" x14ac:dyDescent="0.25">
      <c r="A2245" t="s">
        <v>978</v>
      </c>
      <c r="B2245" t="s">
        <v>751</v>
      </c>
      <c r="C2245">
        <v>17500</v>
      </c>
      <c r="D2245">
        <v>9</v>
      </c>
      <c r="E2245">
        <v>6</v>
      </c>
      <c r="F2245">
        <v>15800</v>
      </c>
      <c r="G2245">
        <v>300</v>
      </c>
      <c r="H2245" t="b">
        <v>0</v>
      </c>
      <c r="I2245">
        <v>300</v>
      </c>
    </row>
    <row r="2246" spans="1:9" x14ac:dyDescent="0.25">
      <c r="A2246" t="s">
        <v>978</v>
      </c>
      <c r="B2246" t="s">
        <v>752</v>
      </c>
      <c r="C2246">
        <v>6000</v>
      </c>
      <c r="D2246">
        <v>20</v>
      </c>
      <c r="E2246">
        <v>6</v>
      </c>
      <c r="F2246">
        <v>4800</v>
      </c>
      <c r="G2246">
        <v>40</v>
      </c>
      <c r="H2246" t="b">
        <v>0</v>
      </c>
      <c r="I2246">
        <v>40</v>
      </c>
    </row>
    <row r="2247" spans="1:9" x14ac:dyDescent="0.25">
      <c r="A2247" t="s">
        <v>978</v>
      </c>
      <c r="B2247" t="s">
        <v>753</v>
      </c>
      <c r="C2247">
        <v>27000</v>
      </c>
      <c r="D2247">
        <v>0</v>
      </c>
      <c r="E2247">
        <v>5</v>
      </c>
      <c r="F2247">
        <v>27000</v>
      </c>
      <c r="G2247">
        <v>24</v>
      </c>
      <c r="H2247" t="b">
        <v>0</v>
      </c>
      <c r="I2247">
        <v>24</v>
      </c>
    </row>
    <row r="2248" spans="1:9" x14ac:dyDescent="0.25">
      <c r="A2248" t="s">
        <v>978</v>
      </c>
      <c r="B2248" t="s">
        <v>754</v>
      </c>
      <c r="C2248">
        <v>5000</v>
      </c>
      <c r="D2248">
        <v>10</v>
      </c>
      <c r="E2248">
        <v>6</v>
      </c>
      <c r="F2248">
        <v>4500</v>
      </c>
      <c r="G2248">
        <v>160</v>
      </c>
      <c r="H2248" t="b">
        <v>0</v>
      </c>
      <c r="I2248">
        <v>160</v>
      </c>
    </row>
    <row r="2249" spans="1:9" x14ac:dyDescent="0.25">
      <c r="A2249" t="s">
        <v>978</v>
      </c>
      <c r="B2249" t="s">
        <v>256</v>
      </c>
      <c r="C2249">
        <v>6000</v>
      </c>
      <c r="D2249">
        <v>0</v>
      </c>
      <c r="E2249">
        <v>1</v>
      </c>
      <c r="F2249">
        <v>6000</v>
      </c>
      <c r="G2249">
        <v>240</v>
      </c>
      <c r="H2249" t="b">
        <v>0</v>
      </c>
      <c r="I2249">
        <v>240</v>
      </c>
    </row>
    <row r="2250" spans="1:9" x14ac:dyDescent="0.25">
      <c r="A2250" t="s">
        <v>978</v>
      </c>
      <c r="B2250" t="s">
        <v>755</v>
      </c>
      <c r="C2250">
        <v>10000</v>
      </c>
      <c r="D2250">
        <v>26</v>
      </c>
      <c r="E2250">
        <v>6</v>
      </c>
      <c r="F2250">
        <v>7400</v>
      </c>
      <c r="G2250">
        <v>52</v>
      </c>
      <c r="H2250" t="b">
        <v>0</v>
      </c>
      <c r="I2250">
        <v>52</v>
      </c>
    </row>
    <row r="2251" spans="1:9" x14ac:dyDescent="0.25">
      <c r="A2251" t="s">
        <v>978</v>
      </c>
      <c r="B2251" t="s">
        <v>260</v>
      </c>
      <c r="C2251">
        <v>2000</v>
      </c>
      <c r="D2251">
        <v>0</v>
      </c>
      <c r="E2251">
        <v>2</v>
      </c>
      <c r="F2251">
        <v>2000</v>
      </c>
      <c r="G2251">
        <v>46</v>
      </c>
      <c r="H2251" t="b">
        <v>0</v>
      </c>
      <c r="I2251">
        <v>46</v>
      </c>
    </row>
    <row r="2252" spans="1:9" x14ac:dyDescent="0.25">
      <c r="A2252" t="s">
        <v>978</v>
      </c>
      <c r="B2252" t="s">
        <v>756</v>
      </c>
      <c r="C2252">
        <v>7400</v>
      </c>
      <c r="D2252">
        <v>6</v>
      </c>
      <c r="E2252">
        <v>2</v>
      </c>
      <c r="F2252">
        <v>6900</v>
      </c>
      <c r="G2252">
        <v>300</v>
      </c>
      <c r="H2252" t="b">
        <v>0</v>
      </c>
      <c r="I2252">
        <v>300</v>
      </c>
    </row>
    <row r="2253" spans="1:9" x14ac:dyDescent="0.25">
      <c r="A2253" t="s">
        <v>978</v>
      </c>
      <c r="B2253" t="s">
        <v>267</v>
      </c>
      <c r="C2253">
        <v>4800</v>
      </c>
      <c r="D2253">
        <v>6</v>
      </c>
      <c r="E2253">
        <v>6</v>
      </c>
      <c r="F2253">
        <v>4500</v>
      </c>
      <c r="G2253">
        <v>200</v>
      </c>
      <c r="H2253" t="b">
        <v>0</v>
      </c>
      <c r="I2253">
        <v>200</v>
      </c>
    </row>
    <row r="2254" spans="1:9" x14ac:dyDescent="0.25">
      <c r="A2254" t="s">
        <v>978</v>
      </c>
      <c r="B2254" t="s">
        <v>757</v>
      </c>
      <c r="C2254">
        <v>32500</v>
      </c>
      <c r="D2254">
        <v>4</v>
      </c>
      <c r="E2254">
        <v>6</v>
      </c>
      <c r="F2254">
        <v>30900</v>
      </c>
      <c r="G2254">
        <v>400</v>
      </c>
      <c r="H2254" t="b">
        <v>0</v>
      </c>
      <c r="I2254">
        <v>400</v>
      </c>
    </row>
    <row r="2255" spans="1:9" x14ac:dyDescent="0.25">
      <c r="A2255" t="s">
        <v>978</v>
      </c>
      <c r="B2255" t="s">
        <v>758</v>
      </c>
      <c r="C2255">
        <v>5500</v>
      </c>
      <c r="D2255">
        <v>25</v>
      </c>
      <c r="E2255">
        <v>6</v>
      </c>
      <c r="F2255">
        <v>4100</v>
      </c>
      <c r="G2255">
        <v>27</v>
      </c>
      <c r="H2255" t="b">
        <v>0</v>
      </c>
      <c r="I2255">
        <v>27</v>
      </c>
    </row>
    <row r="2256" spans="1:9" x14ac:dyDescent="0.25">
      <c r="A2256" t="s">
        <v>978</v>
      </c>
      <c r="B2256" t="s">
        <v>759</v>
      </c>
      <c r="C2256">
        <v>17000</v>
      </c>
      <c r="D2256">
        <v>4</v>
      </c>
      <c r="E2256">
        <v>3</v>
      </c>
      <c r="F2256">
        <v>16200</v>
      </c>
      <c r="G2256">
        <v>280</v>
      </c>
      <c r="H2256" t="b">
        <v>0</v>
      </c>
      <c r="I2256">
        <v>280</v>
      </c>
    </row>
    <row r="2257" spans="1:9" x14ac:dyDescent="0.25">
      <c r="A2257" t="s">
        <v>978</v>
      </c>
      <c r="B2257" t="s">
        <v>760</v>
      </c>
      <c r="C2257">
        <v>9900</v>
      </c>
      <c r="D2257">
        <v>13</v>
      </c>
      <c r="E2257">
        <v>6</v>
      </c>
      <c r="F2257">
        <v>8600</v>
      </c>
      <c r="G2257">
        <v>250</v>
      </c>
      <c r="H2257" t="b">
        <v>0</v>
      </c>
      <c r="I2257">
        <v>250</v>
      </c>
    </row>
    <row r="2258" spans="1:9" x14ac:dyDescent="0.25">
      <c r="A2258" t="s">
        <v>978</v>
      </c>
      <c r="B2258" t="s">
        <v>272</v>
      </c>
      <c r="C2258">
        <v>5000</v>
      </c>
      <c r="D2258">
        <v>10</v>
      </c>
      <c r="E2258">
        <v>2</v>
      </c>
      <c r="F2258">
        <v>4500</v>
      </c>
      <c r="G2258">
        <v>70</v>
      </c>
      <c r="H2258" t="b">
        <v>0</v>
      </c>
      <c r="I2258">
        <v>70</v>
      </c>
    </row>
    <row r="2259" spans="1:9" x14ac:dyDescent="0.25">
      <c r="A2259" t="s">
        <v>978</v>
      </c>
      <c r="B2259" t="s">
        <v>761</v>
      </c>
      <c r="C2259">
        <v>4000</v>
      </c>
      <c r="D2259">
        <v>0</v>
      </c>
      <c r="E2259">
        <v>3</v>
      </c>
      <c r="F2259">
        <v>4000</v>
      </c>
      <c r="G2259">
        <v>46</v>
      </c>
      <c r="H2259" t="b">
        <v>0</v>
      </c>
      <c r="I2259">
        <v>46</v>
      </c>
    </row>
    <row r="2260" spans="1:9" x14ac:dyDescent="0.25">
      <c r="A2260" t="s">
        <v>978</v>
      </c>
      <c r="B2260" t="s">
        <v>279</v>
      </c>
      <c r="C2260">
        <v>2800</v>
      </c>
      <c r="D2260">
        <v>10</v>
      </c>
      <c r="E2260">
        <v>1</v>
      </c>
      <c r="F2260">
        <v>2500</v>
      </c>
      <c r="G2260">
        <v>65</v>
      </c>
      <c r="H2260" t="b">
        <v>0</v>
      </c>
      <c r="I2260">
        <v>65</v>
      </c>
    </row>
    <row r="2261" spans="1:9" x14ac:dyDescent="0.25">
      <c r="A2261" t="s">
        <v>978</v>
      </c>
      <c r="B2261" t="s">
        <v>762</v>
      </c>
      <c r="C2261">
        <v>5500</v>
      </c>
      <c r="D2261">
        <v>9</v>
      </c>
      <c r="E2261">
        <v>2</v>
      </c>
      <c r="F2261">
        <v>5000</v>
      </c>
      <c r="G2261">
        <v>200</v>
      </c>
      <c r="H2261" t="b">
        <v>0</v>
      </c>
      <c r="I2261">
        <v>200</v>
      </c>
    </row>
    <row r="2262" spans="1:9" x14ac:dyDescent="0.25">
      <c r="A2262" t="s">
        <v>978</v>
      </c>
      <c r="B2262" t="s">
        <v>763</v>
      </c>
      <c r="C2262">
        <v>16900</v>
      </c>
      <c r="D2262">
        <v>8</v>
      </c>
      <c r="E2262">
        <v>4</v>
      </c>
      <c r="F2262">
        <v>15500</v>
      </c>
      <c r="G2262">
        <v>300</v>
      </c>
      <c r="H2262" t="b">
        <v>0</v>
      </c>
      <c r="I2262">
        <v>300</v>
      </c>
    </row>
    <row r="2263" spans="1:9" x14ac:dyDescent="0.25">
      <c r="A2263" t="s">
        <v>978</v>
      </c>
      <c r="B2263" t="s">
        <v>764</v>
      </c>
      <c r="C2263">
        <v>13000</v>
      </c>
      <c r="D2263">
        <v>0</v>
      </c>
      <c r="E2263">
        <v>6</v>
      </c>
      <c r="F2263">
        <v>12900</v>
      </c>
      <c r="G2263">
        <v>415</v>
      </c>
      <c r="H2263" t="b">
        <v>0</v>
      </c>
      <c r="I2263">
        <v>415</v>
      </c>
    </row>
    <row r="2264" spans="1:9" x14ac:dyDescent="0.25">
      <c r="A2264" t="s">
        <v>978</v>
      </c>
      <c r="B2264" t="s">
        <v>765</v>
      </c>
      <c r="C2264">
        <v>6000</v>
      </c>
      <c r="D2264">
        <v>26</v>
      </c>
      <c r="E2264">
        <v>6</v>
      </c>
      <c r="F2264">
        <v>4400</v>
      </c>
      <c r="G2264">
        <v>40</v>
      </c>
      <c r="H2264" t="b">
        <v>0</v>
      </c>
      <c r="I2264">
        <v>40</v>
      </c>
    </row>
    <row r="2265" spans="1:9" x14ac:dyDescent="0.25">
      <c r="A2265" t="s">
        <v>978</v>
      </c>
      <c r="B2265" t="s">
        <v>766</v>
      </c>
      <c r="C2265">
        <v>26000</v>
      </c>
      <c r="D2265">
        <v>10</v>
      </c>
      <c r="E2265">
        <v>4</v>
      </c>
      <c r="F2265">
        <v>23400</v>
      </c>
      <c r="G2265">
        <v>400</v>
      </c>
      <c r="H2265" t="b">
        <v>0</v>
      </c>
      <c r="I2265">
        <v>400</v>
      </c>
    </row>
    <row r="2266" spans="1:9" x14ac:dyDescent="0.25">
      <c r="A2266" t="s">
        <v>978</v>
      </c>
      <c r="B2266" t="s">
        <v>753</v>
      </c>
      <c r="C2266">
        <v>15000</v>
      </c>
      <c r="D2266">
        <v>0</v>
      </c>
      <c r="E2266">
        <v>5</v>
      </c>
      <c r="F2266">
        <v>15000</v>
      </c>
      <c r="G2266">
        <v>580</v>
      </c>
      <c r="H2266" t="b">
        <v>0</v>
      </c>
      <c r="I2266">
        <v>10</v>
      </c>
    </row>
    <row r="2267" spans="1:9" x14ac:dyDescent="0.25">
      <c r="A2267" t="s">
        <v>978</v>
      </c>
      <c r="B2267" t="s">
        <v>767</v>
      </c>
      <c r="C2267">
        <v>8500</v>
      </c>
      <c r="D2267">
        <v>9</v>
      </c>
      <c r="E2267">
        <v>2</v>
      </c>
      <c r="F2267">
        <v>7700</v>
      </c>
      <c r="G2267">
        <v>300</v>
      </c>
      <c r="H2267" t="b">
        <v>0</v>
      </c>
      <c r="I2267">
        <v>300</v>
      </c>
    </row>
    <row r="2268" spans="1:9" x14ac:dyDescent="0.25">
      <c r="A2268" t="s">
        <v>978</v>
      </c>
      <c r="B2268" t="s">
        <v>279</v>
      </c>
      <c r="C2268">
        <v>2800</v>
      </c>
      <c r="D2268">
        <v>17</v>
      </c>
      <c r="E2268">
        <v>3</v>
      </c>
      <c r="F2268">
        <v>2300</v>
      </c>
      <c r="G2268">
        <v>65</v>
      </c>
      <c r="H2268" t="b">
        <v>0</v>
      </c>
      <c r="I2268">
        <v>65</v>
      </c>
    </row>
    <row r="2269" spans="1:9" x14ac:dyDescent="0.25">
      <c r="A2269" t="s">
        <v>978</v>
      </c>
      <c r="B2269" t="s">
        <v>768</v>
      </c>
      <c r="C2269">
        <v>10000</v>
      </c>
      <c r="D2269">
        <v>26</v>
      </c>
      <c r="E2269">
        <v>6</v>
      </c>
      <c r="F2269">
        <v>7400</v>
      </c>
      <c r="G2269">
        <v>52</v>
      </c>
      <c r="H2269" t="b">
        <v>0</v>
      </c>
      <c r="I2269">
        <v>52</v>
      </c>
    </row>
    <row r="2270" spans="1:9" x14ac:dyDescent="0.25">
      <c r="A2270" t="s">
        <v>978</v>
      </c>
      <c r="B2270" t="s">
        <v>769</v>
      </c>
      <c r="C2270">
        <v>32500</v>
      </c>
      <c r="D2270">
        <v>4</v>
      </c>
      <c r="E2270">
        <v>6</v>
      </c>
      <c r="F2270">
        <v>30900</v>
      </c>
      <c r="G2270">
        <v>400</v>
      </c>
      <c r="H2270" t="b">
        <v>0</v>
      </c>
      <c r="I2270">
        <v>400</v>
      </c>
    </row>
    <row r="2271" spans="1:9" x14ac:dyDescent="0.25">
      <c r="A2271" t="s">
        <v>978</v>
      </c>
      <c r="B2271" t="s">
        <v>293</v>
      </c>
      <c r="C2271">
        <v>7000</v>
      </c>
      <c r="D2271">
        <v>10</v>
      </c>
      <c r="E2271">
        <v>3</v>
      </c>
      <c r="F2271">
        <v>6300</v>
      </c>
      <c r="G2271">
        <v>405</v>
      </c>
      <c r="H2271" t="b">
        <v>0</v>
      </c>
      <c r="I2271">
        <v>405</v>
      </c>
    </row>
    <row r="2272" spans="1:9" x14ac:dyDescent="0.25">
      <c r="A2272" t="s">
        <v>978</v>
      </c>
      <c r="B2272" t="s">
        <v>770</v>
      </c>
      <c r="C2272">
        <v>14100</v>
      </c>
      <c r="D2272">
        <v>14</v>
      </c>
      <c r="E2272">
        <v>4</v>
      </c>
      <c r="F2272">
        <v>12100</v>
      </c>
      <c r="G2272">
        <v>350</v>
      </c>
      <c r="H2272" t="b">
        <v>0</v>
      </c>
      <c r="I2272">
        <v>350</v>
      </c>
    </row>
    <row r="2273" spans="1:9" x14ac:dyDescent="0.25">
      <c r="A2273" t="s">
        <v>978</v>
      </c>
      <c r="B2273" t="s">
        <v>297</v>
      </c>
      <c r="C2273">
        <v>4900</v>
      </c>
      <c r="D2273">
        <v>8</v>
      </c>
      <c r="E2273">
        <v>6</v>
      </c>
      <c r="F2273">
        <v>4500</v>
      </c>
      <c r="G2273">
        <v>200</v>
      </c>
      <c r="H2273" t="b">
        <v>0</v>
      </c>
      <c r="I2273">
        <v>200</v>
      </c>
    </row>
    <row r="2274" spans="1:9" x14ac:dyDescent="0.25">
      <c r="A2274" t="s">
        <v>978</v>
      </c>
      <c r="B2274" t="s">
        <v>296</v>
      </c>
      <c r="C2274">
        <v>5000</v>
      </c>
      <c r="D2274">
        <v>2</v>
      </c>
      <c r="E2274">
        <v>6</v>
      </c>
      <c r="F2274">
        <v>4900</v>
      </c>
      <c r="G2274">
        <v>200</v>
      </c>
      <c r="H2274" t="b">
        <v>0</v>
      </c>
      <c r="I2274">
        <v>200</v>
      </c>
    </row>
    <row r="2275" spans="1:9" x14ac:dyDescent="0.25">
      <c r="A2275" t="s">
        <v>978</v>
      </c>
      <c r="B2275" t="s">
        <v>771</v>
      </c>
      <c r="C2275">
        <v>12500</v>
      </c>
      <c r="D2275">
        <v>15</v>
      </c>
      <c r="E2275">
        <v>4</v>
      </c>
      <c r="F2275">
        <v>10600</v>
      </c>
      <c r="G2275">
        <v>60</v>
      </c>
      <c r="H2275" t="b">
        <v>0</v>
      </c>
      <c r="I2275">
        <v>60</v>
      </c>
    </row>
    <row r="2276" spans="1:9" x14ac:dyDescent="0.25">
      <c r="A2276" t="s">
        <v>978</v>
      </c>
      <c r="B2276" t="s">
        <v>772</v>
      </c>
      <c r="C2276">
        <v>4000</v>
      </c>
      <c r="D2276">
        <v>2</v>
      </c>
      <c r="E2276">
        <v>3</v>
      </c>
      <c r="F2276">
        <v>3900</v>
      </c>
      <c r="G2276">
        <v>400</v>
      </c>
      <c r="H2276" t="b">
        <v>0</v>
      </c>
      <c r="I2276">
        <v>400</v>
      </c>
    </row>
    <row r="2277" spans="1:9" x14ac:dyDescent="0.25">
      <c r="A2277" t="s">
        <v>978</v>
      </c>
      <c r="B2277" t="s">
        <v>773</v>
      </c>
      <c r="C2277">
        <v>1000</v>
      </c>
      <c r="D2277">
        <v>0</v>
      </c>
      <c r="E2277">
        <v>3</v>
      </c>
      <c r="F2277">
        <v>1000</v>
      </c>
      <c r="G2277">
        <v>15</v>
      </c>
      <c r="H2277" t="b">
        <v>0</v>
      </c>
      <c r="I2277">
        <v>15</v>
      </c>
    </row>
    <row r="2278" spans="1:9" x14ac:dyDescent="0.25">
      <c r="A2278" t="s">
        <v>978</v>
      </c>
      <c r="B2278" t="s">
        <v>774</v>
      </c>
      <c r="C2278">
        <v>14500</v>
      </c>
      <c r="D2278">
        <v>11</v>
      </c>
      <c r="E2278">
        <v>3</v>
      </c>
      <c r="F2278">
        <v>12900</v>
      </c>
      <c r="G2278">
        <v>400</v>
      </c>
      <c r="H2278" t="b">
        <v>0</v>
      </c>
      <c r="I2278">
        <v>400</v>
      </c>
    </row>
    <row r="2279" spans="1:9" x14ac:dyDescent="0.25">
      <c r="A2279" t="s">
        <v>978</v>
      </c>
      <c r="B2279" t="s">
        <v>775</v>
      </c>
      <c r="C2279">
        <v>33500</v>
      </c>
      <c r="D2279">
        <v>11</v>
      </c>
      <c r="E2279">
        <v>6</v>
      </c>
      <c r="F2279">
        <v>29800</v>
      </c>
      <c r="G2279">
        <v>500</v>
      </c>
      <c r="H2279" t="b">
        <v>0</v>
      </c>
      <c r="I2279">
        <v>500</v>
      </c>
    </row>
    <row r="2280" spans="1:9" x14ac:dyDescent="0.25">
      <c r="A2280" t="s">
        <v>978</v>
      </c>
      <c r="B2280" t="s">
        <v>776</v>
      </c>
      <c r="C2280">
        <v>11900</v>
      </c>
      <c r="D2280">
        <v>6</v>
      </c>
      <c r="E2280">
        <v>6</v>
      </c>
      <c r="F2280">
        <v>11100</v>
      </c>
      <c r="G2280">
        <v>360</v>
      </c>
      <c r="H2280" t="b">
        <v>0</v>
      </c>
      <c r="I2280">
        <v>360</v>
      </c>
    </row>
    <row r="2281" spans="1:9" x14ac:dyDescent="0.25">
      <c r="A2281" t="s">
        <v>978</v>
      </c>
      <c r="B2281" t="s">
        <v>777</v>
      </c>
      <c r="C2281">
        <v>14900</v>
      </c>
      <c r="D2281">
        <v>8</v>
      </c>
      <c r="E2281">
        <v>6</v>
      </c>
      <c r="F2281">
        <v>13700</v>
      </c>
      <c r="G2281">
        <v>300</v>
      </c>
      <c r="H2281" t="b">
        <v>0</v>
      </c>
      <c r="I2281">
        <v>300</v>
      </c>
    </row>
    <row r="2282" spans="1:9" x14ac:dyDescent="0.25">
      <c r="A2282" t="s">
        <v>978</v>
      </c>
      <c r="B2282" t="s">
        <v>778</v>
      </c>
      <c r="C2282">
        <v>13000</v>
      </c>
      <c r="D2282">
        <v>0</v>
      </c>
      <c r="E2282">
        <v>5</v>
      </c>
      <c r="F2282">
        <v>13000</v>
      </c>
      <c r="G2282">
        <v>200</v>
      </c>
      <c r="H2282" t="b">
        <v>0</v>
      </c>
      <c r="I2282">
        <v>200</v>
      </c>
    </row>
    <row r="2283" spans="1:9" x14ac:dyDescent="0.25">
      <c r="A2283" t="s">
        <v>978</v>
      </c>
      <c r="B2283" t="s">
        <v>779</v>
      </c>
      <c r="C2283">
        <v>5500</v>
      </c>
      <c r="D2283">
        <v>3</v>
      </c>
      <c r="E2283">
        <v>1</v>
      </c>
      <c r="F2283">
        <v>5300</v>
      </c>
      <c r="G2283">
        <v>43</v>
      </c>
      <c r="H2283" t="b">
        <v>0</v>
      </c>
      <c r="I2283">
        <v>43</v>
      </c>
    </row>
    <row r="2284" spans="1:9" x14ac:dyDescent="0.25">
      <c r="A2284" t="s">
        <v>978</v>
      </c>
      <c r="B2284" t="s">
        <v>634</v>
      </c>
      <c r="C2284">
        <v>9900</v>
      </c>
      <c r="D2284">
        <v>5</v>
      </c>
      <c r="E2284">
        <v>6</v>
      </c>
      <c r="F2284">
        <v>9400</v>
      </c>
      <c r="G2284">
        <v>200</v>
      </c>
      <c r="H2284" t="b">
        <v>0</v>
      </c>
      <c r="I2284">
        <v>200</v>
      </c>
    </row>
    <row r="2285" spans="1:9" x14ac:dyDescent="0.25">
      <c r="A2285" t="s">
        <v>978</v>
      </c>
      <c r="B2285" t="s">
        <v>637</v>
      </c>
      <c r="C2285">
        <v>21500</v>
      </c>
      <c r="D2285">
        <v>9</v>
      </c>
      <c r="E2285">
        <v>6</v>
      </c>
      <c r="F2285">
        <v>19400</v>
      </c>
      <c r="G2285">
        <v>325</v>
      </c>
      <c r="H2285" t="b">
        <v>0</v>
      </c>
      <c r="I2285">
        <v>325</v>
      </c>
    </row>
    <row r="2286" spans="1:9" x14ac:dyDescent="0.25">
      <c r="A2286" t="s">
        <v>978</v>
      </c>
      <c r="B2286" t="s">
        <v>312</v>
      </c>
      <c r="C2286">
        <v>20500</v>
      </c>
      <c r="D2286">
        <v>5</v>
      </c>
      <c r="E2286">
        <v>1</v>
      </c>
      <c r="F2286">
        <v>19400</v>
      </c>
      <c r="G2286">
        <v>250</v>
      </c>
      <c r="H2286" t="b">
        <v>0</v>
      </c>
      <c r="I2286">
        <v>250</v>
      </c>
    </row>
    <row r="2287" spans="1:9" x14ac:dyDescent="0.25">
      <c r="A2287" t="s">
        <v>978</v>
      </c>
      <c r="B2287" t="s">
        <v>780</v>
      </c>
      <c r="C2287">
        <v>16500</v>
      </c>
      <c r="D2287">
        <v>9</v>
      </c>
      <c r="E2287">
        <v>1</v>
      </c>
      <c r="F2287">
        <v>14900</v>
      </c>
      <c r="G2287">
        <v>500</v>
      </c>
      <c r="H2287" t="b">
        <v>0</v>
      </c>
      <c r="I2287">
        <v>500</v>
      </c>
    </row>
    <row r="2288" spans="1:9" x14ac:dyDescent="0.25">
      <c r="A2288" t="s">
        <v>978</v>
      </c>
      <c r="B2288" t="s">
        <v>781</v>
      </c>
      <c r="C2288">
        <v>8900</v>
      </c>
      <c r="D2288">
        <v>0</v>
      </c>
      <c r="E2288">
        <v>5</v>
      </c>
      <c r="F2288">
        <v>8900</v>
      </c>
      <c r="G2288">
        <v>480</v>
      </c>
      <c r="H2288" t="b">
        <v>0</v>
      </c>
      <c r="I2288">
        <v>480</v>
      </c>
    </row>
    <row r="2289" spans="1:9" x14ac:dyDescent="0.25">
      <c r="A2289" t="s">
        <v>978</v>
      </c>
      <c r="B2289" t="s">
        <v>782</v>
      </c>
      <c r="C2289">
        <v>65000</v>
      </c>
      <c r="D2289">
        <v>0</v>
      </c>
      <c r="E2289">
        <v>6</v>
      </c>
      <c r="F2289">
        <v>65000</v>
      </c>
      <c r="G2289">
        <v>400</v>
      </c>
      <c r="H2289" t="b">
        <v>0</v>
      </c>
      <c r="I2289">
        <v>400</v>
      </c>
    </row>
    <row r="2290" spans="1:9" x14ac:dyDescent="0.25">
      <c r="A2290" t="s">
        <v>978</v>
      </c>
      <c r="B2290" t="s">
        <v>299</v>
      </c>
      <c r="C2290">
        <v>9600</v>
      </c>
      <c r="D2290">
        <v>15</v>
      </c>
      <c r="E2290">
        <v>6</v>
      </c>
      <c r="F2290">
        <v>8100</v>
      </c>
      <c r="G2290">
        <v>280</v>
      </c>
      <c r="H2290" t="b">
        <v>0</v>
      </c>
      <c r="I2290">
        <v>280</v>
      </c>
    </row>
    <row r="2291" spans="1:9" x14ac:dyDescent="0.25">
      <c r="A2291" t="s">
        <v>978</v>
      </c>
      <c r="B2291" t="s">
        <v>783</v>
      </c>
      <c r="C2291">
        <v>12000</v>
      </c>
      <c r="D2291">
        <v>7</v>
      </c>
      <c r="E2291">
        <v>6</v>
      </c>
      <c r="F2291">
        <v>11100</v>
      </c>
      <c r="G2291">
        <v>400</v>
      </c>
      <c r="H2291" t="b">
        <v>0</v>
      </c>
      <c r="I2291">
        <v>400</v>
      </c>
    </row>
    <row r="2292" spans="1:9" x14ac:dyDescent="0.25">
      <c r="A2292" t="s">
        <v>978</v>
      </c>
      <c r="B2292" t="s">
        <v>784</v>
      </c>
      <c r="C2292">
        <v>33000</v>
      </c>
      <c r="D2292">
        <v>10</v>
      </c>
      <c r="E2292">
        <v>1</v>
      </c>
      <c r="F2292">
        <v>29400</v>
      </c>
      <c r="G2292">
        <v>450</v>
      </c>
      <c r="H2292" t="b">
        <v>0</v>
      </c>
      <c r="I2292">
        <v>450</v>
      </c>
    </row>
    <row r="2293" spans="1:9" x14ac:dyDescent="0.25">
      <c r="A2293" t="s">
        <v>978</v>
      </c>
      <c r="B2293" t="s">
        <v>785</v>
      </c>
      <c r="C2293">
        <v>13000</v>
      </c>
      <c r="D2293">
        <v>10</v>
      </c>
      <c r="E2293">
        <v>6</v>
      </c>
      <c r="F2293">
        <v>11700</v>
      </c>
      <c r="G2293">
        <v>250</v>
      </c>
      <c r="H2293" t="b">
        <v>0</v>
      </c>
      <c r="I2293">
        <v>250</v>
      </c>
    </row>
    <row r="2294" spans="1:9" x14ac:dyDescent="0.25">
      <c r="A2294" t="s">
        <v>978</v>
      </c>
      <c r="B2294" t="s">
        <v>786</v>
      </c>
      <c r="C2294">
        <v>3200</v>
      </c>
      <c r="D2294">
        <v>0</v>
      </c>
      <c r="E2294">
        <v>3</v>
      </c>
      <c r="F2294">
        <v>3200</v>
      </c>
      <c r="G2294">
        <v>150</v>
      </c>
      <c r="H2294" t="b">
        <v>0</v>
      </c>
      <c r="I2294">
        <v>150</v>
      </c>
    </row>
    <row r="2295" spans="1:9" x14ac:dyDescent="0.25">
      <c r="A2295" t="s">
        <v>978</v>
      </c>
      <c r="B2295" t="s">
        <v>787</v>
      </c>
      <c r="C2295">
        <v>6000</v>
      </c>
      <c r="D2295">
        <v>20</v>
      </c>
      <c r="E2295">
        <v>6</v>
      </c>
      <c r="F2295">
        <v>4800</v>
      </c>
      <c r="G2295">
        <v>40</v>
      </c>
      <c r="H2295" t="b">
        <v>0</v>
      </c>
      <c r="I2295">
        <v>40</v>
      </c>
    </row>
    <row r="2296" spans="1:9" x14ac:dyDescent="0.25">
      <c r="A2296" t="s">
        <v>978</v>
      </c>
      <c r="B2296" t="s">
        <v>139</v>
      </c>
      <c r="C2296">
        <v>19500</v>
      </c>
      <c r="D2296">
        <v>12</v>
      </c>
      <c r="E2296">
        <v>2</v>
      </c>
      <c r="F2296">
        <v>17100</v>
      </c>
      <c r="G2296">
        <v>500</v>
      </c>
      <c r="H2296" t="b">
        <v>0</v>
      </c>
      <c r="I2296">
        <v>500</v>
      </c>
    </row>
    <row r="2297" spans="1:9" x14ac:dyDescent="0.25">
      <c r="A2297" t="s">
        <v>978</v>
      </c>
      <c r="B2297" t="s">
        <v>788</v>
      </c>
      <c r="C2297">
        <v>8000</v>
      </c>
      <c r="D2297">
        <v>10</v>
      </c>
      <c r="E2297">
        <v>3</v>
      </c>
      <c r="F2297">
        <v>7200</v>
      </c>
      <c r="G2297">
        <v>320</v>
      </c>
      <c r="H2297" t="b">
        <v>0</v>
      </c>
      <c r="I2297">
        <v>320</v>
      </c>
    </row>
    <row r="2298" spans="1:9" x14ac:dyDescent="0.25">
      <c r="A2298" t="s">
        <v>978</v>
      </c>
      <c r="B2298" t="s">
        <v>789</v>
      </c>
      <c r="C2298">
        <v>4000</v>
      </c>
      <c r="D2298">
        <v>0</v>
      </c>
      <c r="E2298">
        <v>4</v>
      </c>
      <c r="F2298">
        <v>4000</v>
      </c>
      <c r="G2298">
        <v>46</v>
      </c>
      <c r="H2298" t="b">
        <v>0</v>
      </c>
      <c r="I2298">
        <v>46</v>
      </c>
    </row>
    <row r="2299" spans="1:9" x14ac:dyDescent="0.25">
      <c r="A2299" t="s">
        <v>978</v>
      </c>
      <c r="B2299" t="s">
        <v>790</v>
      </c>
      <c r="C2299">
        <v>20000</v>
      </c>
      <c r="D2299">
        <v>25</v>
      </c>
      <c r="E2299">
        <v>1</v>
      </c>
      <c r="F2299">
        <v>15000</v>
      </c>
      <c r="G2299">
        <v>180</v>
      </c>
      <c r="H2299" t="b">
        <v>0</v>
      </c>
      <c r="I2299">
        <v>180</v>
      </c>
    </row>
    <row r="2300" spans="1:9" x14ac:dyDescent="0.25">
      <c r="A2300" t="s">
        <v>978</v>
      </c>
      <c r="B2300" t="s">
        <v>751</v>
      </c>
      <c r="C2300">
        <v>55000</v>
      </c>
      <c r="D2300">
        <v>5</v>
      </c>
      <c r="E2300">
        <v>3</v>
      </c>
      <c r="F2300">
        <v>52000</v>
      </c>
      <c r="G2300">
        <v>1000</v>
      </c>
      <c r="H2300" t="b">
        <v>0</v>
      </c>
      <c r="I2300">
        <v>1</v>
      </c>
    </row>
    <row r="2301" spans="1:9" x14ac:dyDescent="0.25">
      <c r="A2301" t="s">
        <v>978</v>
      </c>
      <c r="B2301" t="s">
        <v>791</v>
      </c>
      <c r="C2301">
        <v>33000</v>
      </c>
      <c r="D2301">
        <v>10</v>
      </c>
      <c r="E2301">
        <v>3</v>
      </c>
      <c r="F2301">
        <v>29400</v>
      </c>
      <c r="G2301">
        <v>450</v>
      </c>
      <c r="H2301" t="b">
        <v>0</v>
      </c>
      <c r="I2301">
        <v>450</v>
      </c>
    </row>
    <row r="2302" spans="1:9" x14ac:dyDescent="0.25">
      <c r="A2302" t="s">
        <v>978</v>
      </c>
      <c r="B2302" t="s">
        <v>792</v>
      </c>
      <c r="C2302">
        <v>16000</v>
      </c>
      <c r="D2302">
        <v>20</v>
      </c>
      <c r="E2302">
        <v>4</v>
      </c>
      <c r="F2302">
        <v>12800</v>
      </c>
      <c r="G2302">
        <v>180</v>
      </c>
      <c r="H2302" t="b">
        <v>0</v>
      </c>
      <c r="I2302">
        <v>180</v>
      </c>
    </row>
    <row r="2303" spans="1:9" x14ac:dyDescent="0.25">
      <c r="A2303" t="s">
        <v>978</v>
      </c>
      <c r="B2303" t="s">
        <v>793</v>
      </c>
      <c r="C2303">
        <v>1500</v>
      </c>
      <c r="D2303">
        <v>0</v>
      </c>
      <c r="E2303">
        <v>3</v>
      </c>
      <c r="F2303">
        <v>1500</v>
      </c>
      <c r="G2303">
        <v>60</v>
      </c>
      <c r="H2303" t="b">
        <v>0</v>
      </c>
      <c r="I2303">
        <v>60</v>
      </c>
    </row>
    <row r="2304" spans="1:9" x14ac:dyDescent="0.25">
      <c r="A2304" t="s">
        <v>978</v>
      </c>
      <c r="B2304" t="s">
        <v>794</v>
      </c>
      <c r="C2304">
        <v>12500</v>
      </c>
      <c r="D2304">
        <v>9</v>
      </c>
      <c r="E2304">
        <v>6</v>
      </c>
      <c r="F2304">
        <v>11300</v>
      </c>
      <c r="G2304">
        <v>400</v>
      </c>
      <c r="H2304" t="b">
        <v>0</v>
      </c>
      <c r="I2304">
        <v>500</v>
      </c>
    </row>
    <row r="2305" spans="1:9" x14ac:dyDescent="0.25">
      <c r="A2305" t="s">
        <v>978</v>
      </c>
      <c r="B2305" t="s">
        <v>323</v>
      </c>
      <c r="C2305">
        <v>16000</v>
      </c>
      <c r="D2305">
        <v>10</v>
      </c>
      <c r="E2305">
        <v>3</v>
      </c>
      <c r="F2305">
        <v>14400</v>
      </c>
      <c r="G2305">
        <v>250</v>
      </c>
      <c r="H2305" t="b">
        <v>0</v>
      </c>
      <c r="I2305">
        <v>250</v>
      </c>
    </row>
    <row r="2306" spans="1:9" x14ac:dyDescent="0.25">
      <c r="A2306" t="s">
        <v>978</v>
      </c>
      <c r="B2306" t="s">
        <v>795</v>
      </c>
      <c r="C2306">
        <v>17500</v>
      </c>
      <c r="D2306">
        <v>20</v>
      </c>
      <c r="E2306">
        <v>6</v>
      </c>
      <c r="F2306">
        <v>14000</v>
      </c>
      <c r="G2306">
        <v>180</v>
      </c>
      <c r="H2306" t="b">
        <v>0</v>
      </c>
      <c r="I2306">
        <v>180</v>
      </c>
    </row>
    <row r="2307" spans="1:9" x14ac:dyDescent="0.25">
      <c r="A2307" t="s">
        <v>978</v>
      </c>
      <c r="B2307" t="s">
        <v>796</v>
      </c>
      <c r="C2307">
        <v>17000</v>
      </c>
      <c r="D2307">
        <v>10</v>
      </c>
      <c r="E2307">
        <v>1</v>
      </c>
      <c r="F2307">
        <v>15300</v>
      </c>
      <c r="G2307">
        <v>1000</v>
      </c>
      <c r="H2307" t="b">
        <v>0</v>
      </c>
      <c r="I2307">
        <v>1</v>
      </c>
    </row>
    <row r="2308" spans="1:9" x14ac:dyDescent="0.25">
      <c r="A2308" t="s">
        <v>978</v>
      </c>
      <c r="B2308" t="s">
        <v>797</v>
      </c>
      <c r="C2308">
        <v>1500</v>
      </c>
      <c r="D2308">
        <v>0</v>
      </c>
      <c r="E2308">
        <v>3</v>
      </c>
      <c r="F2308">
        <v>1500</v>
      </c>
      <c r="G2308">
        <v>15</v>
      </c>
      <c r="H2308" t="b">
        <v>0</v>
      </c>
      <c r="I2308">
        <v>15</v>
      </c>
    </row>
    <row r="2309" spans="1:9" x14ac:dyDescent="0.25">
      <c r="A2309" t="s">
        <v>978</v>
      </c>
      <c r="B2309" t="s">
        <v>798</v>
      </c>
      <c r="C2309">
        <v>49900</v>
      </c>
      <c r="D2309">
        <v>11</v>
      </c>
      <c r="E2309">
        <v>6</v>
      </c>
      <c r="F2309">
        <v>44400</v>
      </c>
      <c r="G2309">
        <v>1200</v>
      </c>
      <c r="H2309" t="b">
        <v>0</v>
      </c>
      <c r="I2309">
        <v>1</v>
      </c>
    </row>
    <row r="2310" spans="1:9" x14ac:dyDescent="0.25">
      <c r="A2310" t="s">
        <v>978</v>
      </c>
      <c r="B2310" t="s">
        <v>794</v>
      </c>
      <c r="C2310">
        <v>14900</v>
      </c>
      <c r="D2310">
        <v>26</v>
      </c>
      <c r="E2310">
        <v>4</v>
      </c>
      <c r="F2310">
        <v>10900</v>
      </c>
      <c r="G2310">
        <v>500</v>
      </c>
      <c r="H2310" t="b">
        <v>0</v>
      </c>
      <c r="I2310">
        <v>500</v>
      </c>
    </row>
    <row r="2311" spans="1:9" x14ac:dyDescent="0.25">
      <c r="A2311" t="s">
        <v>978</v>
      </c>
      <c r="B2311" t="s">
        <v>799</v>
      </c>
      <c r="C2311">
        <v>6000</v>
      </c>
      <c r="D2311">
        <v>0</v>
      </c>
      <c r="E2311">
        <v>6</v>
      </c>
      <c r="F2311">
        <v>6000</v>
      </c>
      <c r="G2311">
        <v>240</v>
      </c>
      <c r="H2311" t="b">
        <v>0</v>
      </c>
      <c r="I2311">
        <v>240</v>
      </c>
    </row>
    <row r="2312" spans="1:9" x14ac:dyDescent="0.25">
      <c r="A2312" t="s">
        <v>978</v>
      </c>
      <c r="B2312" t="s">
        <v>800</v>
      </c>
      <c r="C2312">
        <v>31000</v>
      </c>
      <c r="D2312">
        <v>6</v>
      </c>
      <c r="E2312">
        <v>6</v>
      </c>
      <c r="F2312">
        <v>29000</v>
      </c>
      <c r="G2312">
        <v>875</v>
      </c>
      <c r="H2312" t="b">
        <v>0</v>
      </c>
      <c r="I2312">
        <v>875</v>
      </c>
    </row>
    <row r="2313" spans="1:9" x14ac:dyDescent="0.25">
      <c r="A2313" t="s">
        <v>978</v>
      </c>
      <c r="B2313" t="s">
        <v>331</v>
      </c>
      <c r="C2313">
        <v>6000</v>
      </c>
      <c r="D2313">
        <v>0</v>
      </c>
      <c r="E2313">
        <v>4</v>
      </c>
      <c r="F2313">
        <v>6000</v>
      </c>
      <c r="G2313">
        <v>240</v>
      </c>
      <c r="H2313" t="b">
        <v>0</v>
      </c>
      <c r="I2313">
        <v>240</v>
      </c>
    </row>
    <row r="2314" spans="1:9" x14ac:dyDescent="0.25">
      <c r="A2314" t="s">
        <v>978</v>
      </c>
      <c r="B2314" t="s">
        <v>801</v>
      </c>
      <c r="C2314">
        <v>33000</v>
      </c>
      <c r="D2314">
        <v>6</v>
      </c>
      <c r="E2314">
        <v>6</v>
      </c>
      <c r="F2314">
        <v>31000</v>
      </c>
      <c r="G2314">
        <v>460</v>
      </c>
      <c r="H2314" t="b">
        <v>0</v>
      </c>
      <c r="I2314">
        <v>460</v>
      </c>
    </row>
    <row r="2315" spans="1:9" x14ac:dyDescent="0.25">
      <c r="A2315" t="s">
        <v>978</v>
      </c>
      <c r="B2315" t="s">
        <v>802</v>
      </c>
      <c r="C2315">
        <v>29200</v>
      </c>
      <c r="D2315">
        <v>0</v>
      </c>
      <c r="E2315">
        <v>6</v>
      </c>
      <c r="F2315">
        <v>29200</v>
      </c>
      <c r="G2315">
        <v>300</v>
      </c>
      <c r="H2315" t="b">
        <v>0</v>
      </c>
      <c r="I2315">
        <v>300</v>
      </c>
    </row>
    <row r="2316" spans="1:9" x14ac:dyDescent="0.25">
      <c r="A2316" t="s">
        <v>978</v>
      </c>
      <c r="B2316" t="s">
        <v>803</v>
      </c>
      <c r="C2316">
        <v>2500</v>
      </c>
      <c r="D2316">
        <v>0</v>
      </c>
      <c r="E2316">
        <v>6</v>
      </c>
      <c r="F2316">
        <v>2500</v>
      </c>
      <c r="G2316">
        <v>60</v>
      </c>
      <c r="H2316" t="b">
        <v>0</v>
      </c>
      <c r="I2316">
        <v>60</v>
      </c>
    </row>
    <row r="2317" spans="1:9" x14ac:dyDescent="0.25">
      <c r="A2317" t="s">
        <v>978</v>
      </c>
      <c r="B2317" t="s">
        <v>781</v>
      </c>
      <c r="C2317">
        <v>6800</v>
      </c>
      <c r="D2317">
        <v>10</v>
      </c>
      <c r="E2317">
        <v>5</v>
      </c>
      <c r="F2317">
        <v>6100</v>
      </c>
      <c r="G2317">
        <v>360</v>
      </c>
      <c r="H2317" t="b">
        <v>0</v>
      </c>
      <c r="I2317">
        <v>360</v>
      </c>
    </row>
    <row r="2318" spans="1:9" x14ac:dyDescent="0.25">
      <c r="A2318" t="s">
        <v>978</v>
      </c>
      <c r="B2318" t="s">
        <v>804</v>
      </c>
      <c r="C2318">
        <v>5500</v>
      </c>
      <c r="D2318">
        <v>0</v>
      </c>
      <c r="E2318">
        <v>6</v>
      </c>
      <c r="F2318">
        <v>5500</v>
      </c>
      <c r="G2318">
        <v>53</v>
      </c>
      <c r="H2318" t="b">
        <v>0</v>
      </c>
      <c r="I2318">
        <v>53</v>
      </c>
    </row>
    <row r="2319" spans="1:9" x14ac:dyDescent="0.25">
      <c r="A2319" t="s">
        <v>978</v>
      </c>
      <c r="B2319" t="s">
        <v>339</v>
      </c>
      <c r="C2319">
        <v>29500</v>
      </c>
      <c r="D2319">
        <v>9</v>
      </c>
      <c r="E2319">
        <v>6</v>
      </c>
      <c r="F2319">
        <v>26600</v>
      </c>
      <c r="G2319">
        <v>360</v>
      </c>
      <c r="H2319" t="b">
        <v>0</v>
      </c>
      <c r="I2319">
        <v>360</v>
      </c>
    </row>
    <row r="2320" spans="1:9" x14ac:dyDescent="0.25">
      <c r="A2320" t="s">
        <v>978</v>
      </c>
      <c r="B2320" t="s">
        <v>805</v>
      </c>
      <c r="C2320">
        <v>42500</v>
      </c>
      <c r="D2320">
        <v>9</v>
      </c>
      <c r="E2320">
        <v>1</v>
      </c>
      <c r="F2320">
        <v>38300</v>
      </c>
      <c r="G2320">
        <v>1000</v>
      </c>
      <c r="H2320" t="b">
        <v>0</v>
      </c>
      <c r="I2320">
        <v>1</v>
      </c>
    </row>
    <row r="2321" spans="1:9" x14ac:dyDescent="0.25">
      <c r="A2321" t="s">
        <v>978</v>
      </c>
      <c r="B2321" t="s">
        <v>806</v>
      </c>
      <c r="C2321">
        <v>17000</v>
      </c>
      <c r="D2321">
        <v>5</v>
      </c>
      <c r="E2321">
        <v>4</v>
      </c>
      <c r="F2321">
        <v>16000</v>
      </c>
      <c r="G2321">
        <v>385</v>
      </c>
      <c r="H2321" t="b">
        <v>0</v>
      </c>
      <c r="I2321">
        <v>385</v>
      </c>
    </row>
    <row r="2322" spans="1:9" x14ac:dyDescent="0.25">
      <c r="A2322" t="s">
        <v>978</v>
      </c>
      <c r="B2322" t="s">
        <v>807</v>
      </c>
      <c r="C2322">
        <v>29000</v>
      </c>
      <c r="D2322">
        <v>20</v>
      </c>
      <c r="E2322">
        <v>6</v>
      </c>
      <c r="F2322">
        <v>23200</v>
      </c>
      <c r="G2322">
        <v>1200</v>
      </c>
      <c r="H2322" t="b">
        <v>0</v>
      </c>
      <c r="I2322">
        <v>1200</v>
      </c>
    </row>
    <row r="2323" spans="1:9" x14ac:dyDescent="0.25">
      <c r="A2323" t="s">
        <v>978</v>
      </c>
      <c r="B2323" t="s">
        <v>808</v>
      </c>
      <c r="C2323">
        <v>1500</v>
      </c>
      <c r="D2323">
        <v>0</v>
      </c>
      <c r="E2323">
        <v>5</v>
      </c>
      <c r="F2323">
        <v>1500</v>
      </c>
      <c r="G2323">
        <v>15</v>
      </c>
      <c r="H2323" t="b">
        <v>0</v>
      </c>
      <c r="I2323">
        <v>15</v>
      </c>
    </row>
    <row r="2324" spans="1:9" x14ac:dyDescent="0.25">
      <c r="A2324" t="s">
        <v>978</v>
      </c>
      <c r="B2324" t="s">
        <v>809</v>
      </c>
      <c r="C2324">
        <v>26100</v>
      </c>
      <c r="D2324">
        <v>0</v>
      </c>
      <c r="E2324">
        <v>6</v>
      </c>
      <c r="F2324">
        <v>26100</v>
      </c>
      <c r="G2324">
        <v>300</v>
      </c>
      <c r="H2324" t="b">
        <v>0</v>
      </c>
      <c r="I2324">
        <v>300</v>
      </c>
    </row>
    <row r="2325" spans="1:9" x14ac:dyDescent="0.25">
      <c r="A2325" t="s">
        <v>978</v>
      </c>
      <c r="B2325" t="s">
        <v>810</v>
      </c>
      <c r="C2325">
        <v>66000</v>
      </c>
      <c r="D2325">
        <v>40</v>
      </c>
      <c r="E2325">
        <v>4</v>
      </c>
      <c r="F2325">
        <v>39600</v>
      </c>
      <c r="G2325">
        <v>1200</v>
      </c>
      <c r="H2325" t="b">
        <v>0</v>
      </c>
      <c r="I2325">
        <v>1</v>
      </c>
    </row>
    <row r="2326" spans="1:9" x14ac:dyDescent="0.25">
      <c r="A2326" t="s">
        <v>978</v>
      </c>
      <c r="B2326" t="s">
        <v>811</v>
      </c>
      <c r="C2326">
        <v>17000</v>
      </c>
      <c r="D2326">
        <v>4</v>
      </c>
      <c r="E2326">
        <v>2</v>
      </c>
      <c r="F2326">
        <v>16200</v>
      </c>
      <c r="G2326">
        <v>210</v>
      </c>
      <c r="H2326" t="b">
        <v>0</v>
      </c>
      <c r="I2326">
        <v>210</v>
      </c>
    </row>
    <row r="2327" spans="1:9" x14ac:dyDescent="0.25">
      <c r="A2327" t="s">
        <v>978</v>
      </c>
      <c r="B2327" t="s">
        <v>643</v>
      </c>
      <c r="C2327">
        <v>22900</v>
      </c>
      <c r="D2327">
        <v>10</v>
      </c>
      <c r="E2327">
        <v>6</v>
      </c>
      <c r="F2327">
        <v>20600</v>
      </c>
      <c r="G2327">
        <v>400</v>
      </c>
      <c r="H2327" t="b">
        <v>0</v>
      </c>
      <c r="I2327">
        <v>400</v>
      </c>
    </row>
    <row r="2328" spans="1:9" x14ac:dyDescent="0.25">
      <c r="A2328" t="s">
        <v>978</v>
      </c>
      <c r="B2328" t="s">
        <v>812</v>
      </c>
      <c r="C2328">
        <v>13000</v>
      </c>
      <c r="D2328">
        <v>30</v>
      </c>
      <c r="E2328">
        <v>6</v>
      </c>
      <c r="F2328">
        <v>9100</v>
      </c>
      <c r="G2328">
        <v>285</v>
      </c>
      <c r="H2328" t="b">
        <v>0</v>
      </c>
      <c r="I2328">
        <v>285</v>
      </c>
    </row>
    <row r="2329" spans="1:9" x14ac:dyDescent="0.25">
      <c r="A2329" t="s">
        <v>978</v>
      </c>
      <c r="B2329" t="s">
        <v>813</v>
      </c>
      <c r="C2329">
        <v>9900</v>
      </c>
      <c r="D2329">
        <v>11</v>
      </c>
      <c r="E2329">
        <v>6</v>
      </c>
      <c r="F2329">
        <v>8800</v>
      </c>
      <c r="G2329">
        <v>175</v>
      </c>
      <c r="H2329" t="b">
        <v>0</v>
      </c>
      <c r="I2329">
        <v>175</v>
      </c>
    </row>
    <row r="2330" spans="1:9" x14ac:dyDescent="0.25">
      <c r="A2330" t="s">
        <v>978</v>
      </c>
      <c r="B2330" t="s">
        <v>814</v>
      </c>
      <c r="C2330">
        <v>16900</v>
      </c>
      <c r="D2330">
        <v>5</v>
      </c>
      <c r="E2330">
        <v>4</v>
      </c>
      <c r="F2330">
        <v>16000</v>
      </c>
      <c r="G2330">
        <v>250</v>
      </c>
      <c r="H2330" t="b">
        <v>0</v>
      </c>
      <c r="I2330">
        <v>250</v>
      </c>
    </row>
    <row r="2331" spans="1:9" x14ac:dyDescent="0.25">
      <c r="A2331" t="s">
        <v>978</v>
      </c>
      <c r="B2331" t="s">
        <v>815</v>
      </c>
      <c r="C2331">
        <v>17900</v>
      </c>
      <c r="D2331">
        <v>0</v>
      </c>
      <c r="E2331">
        <v>6</v>
      </c>
      <c r="F2331">
        <v>17900</v>
      </c>
      <c r="G2331">
        <v>450</v>
      </c>
      <c r="H2331" t="b">
        <v>0</v>
      </c>
      <c r="I2331">
        <v>450</v>
      </c>
    </row>
    <row r="2332" spans="1:9" x14ac:dyDescent="0.25">
      <c r="A2332" t="s">
        <v>978</v>
      </c>
      <c r="B2332" t="s">
        <v>816</v>
      </c>
      <c r="C2332">
        <v>14900</v>
      </c>
      <c r="D2332">
        <v>8</v>
      </c>
      <c r="E2332">
        <v>6</v>
      </c>
      <c r="F2332">
        <v>13700</v>
      </c>
      <c r="G2332">
        <v>330</v>
      </c>
      <c r="H2332" t="b">
        <v>0</v>
      </c>
      <c r="I2332">
        <v>330</v>
      </c>
    </row>
    <row r="2333" spans="1:9" x14ac:dyDescent="0.25">
      <c r="A2333" t="s">
        <v>978</v>
      </c>
      <c r="B2333" t="s">
        <v>817</v>
      </c>
      <c r="C2333">
        <v>6000</v>
      </c>
      <c r="D2333">
        <v>20</v>
      </c>
      <c r="E2333">
        <v>6</v>
      </c>
      <c r="F2333">
        <v>4800</v>
      </c>
      <c r="G2333">
        <v>40</v>
      </c>
      <c r="H2333" t="b">
        <v>0</v>
      </c>
      <c r="I2333">
        <v>40</v>
      </c>
    </row>
    <row r="2334" spans="1:9" x14ac:dyDescent="0.25">
      <c r="A2334" t="s">
        <v>978</v>
      </c>
      <c r="B2334" t="s">
        <v>818</v>
      </c>
      <c r="C2334">
        <v>32500</v>
      </c>
      <c r="D2334">
        <v>20</v>
      </c>
      <c r="E2334">
        <v>6</v>
      </c>
      <c r="F2334">
        <v>26000</v>
      </c>
      <c r="G2334">
        <v>350</v>
      </c>
      <c r="H2334" t="b">
        <v>0</v>
      </c>
      <c r="I2334">
        <v>350</v>
      </c>
    </row>
    <row r="2335" spans="1:9" x14ac:dyDescent="0.25">
      <c r="A2335" t="s">
        <v>978</v>
      </c>
      <c r="B2335" t="s">
        <v>819</v>
      </c>
      <c r="C2335">
        <v>15000</v>
      </c>
      <c r="D2335">
        <v>14</v>
      </c>
      <c r="E2335">
        <v>5</v>
      </c>
      <c r="F2335">
        <v>12800</v>
      </c>
      <c r="G2335">
        <v>114</v>
      </c>
      <c r="H2335" t="b">
        <v>0</v>
      </c>
      <c r="I2335">
        <v>114</v>
      </c>
    </row>
    <row r="2336" spans="1:9" x14ac:dyDescent="0.25">
      <c r="A2336" t="s">
        <v>978</v>
      </c>
      <c r="B2336" t="s">
        <v>820</v>
      </c>
      <c r="C2336">
        <v>21000</v>
      </c>
      <c r="D2336">
        <v>8</v>
      </c>
      <c r="E2336">
        <v>5</v>
      </c>
      <c r="F2336">
        <v>19200</v>
      </c>
      <c r="G2336">
        <v>435</v>
      </c>
      <c r="H2336" t="b">
        <v>0</v>
      </c>
      <c r="I2336">
        <v>435</v>
      </c>
    </row>
    <row r="2337" spans="1:9" x14ac:dyDescent="0.25">
      <c r="A2337" t="s">
        <v>978</v>
      </c>
      <c r="B2337" t="s">
        <v>821</v>
      </c>
      <c r="C2337">
        <v>28000</v>
      </c>
      <c r="D2337">
        <v>50</v>
      </c>
      <c r="E2337">
        <v>5</v>
      </c>
      <c r="F2337">
        <v>14000</v>
      </c>
      <c r="G2337">
        <v>175</v>
      </c>
      <c r="H2337" t="b">
        <v>0</v>
      </c>
      <c r="I2337">
        <v>175</v>
      </c>
    </row>
    <row r="2338" spans="1:9" x14ac:dyDescent="0.25">
      <c r="A2338" t="s">
        <v>978</v>
      </c>
      <c r="B2338" t="s">
        <v>822</v>
      </c>
      <c r="C2338">
        <v>5000</v>
      </c>
      <c r="D2338">
        <v>10</v>
      </c>
      <c r="E2338">
        <v>6</v>
      </c>
      <c r="F2338">
        <v>4500</v>
      </c>
      <c r="G2338">
        <v>100</v>
      </c>
      <c r="H2338" t="b">
        <v>0</v>
      </c>
      <c r="I2338">
        <v>100</v>
      </c>
    </row>
    <row r="2339" spans="1:9" x14ac:dyDescent="0.25">
      <c r="A2339" t="s">
        <v>978</v>
      </c>
      <c r="B2339" t="s">
        <v>823</v>
      </c>
      <c r="C2339">
        <v>8000</v>
      </c>
      <c r="D2339">
        <v>10</v>
      </c>
      <c r="E2339">
        <v>6</v>
      </c>
      <c r="F2339">
        <v>7200</v>
      </c>
      <c r="G2339">
        <v>280</v>
      </c>
      <c r="H2339" t="b">
        <v>0</v>
      </c>
      <c r="I2339">
        <v>280</v>
      </c>
    </row>
    <row r="2340" spans="1:9" x14ac:dyDescent="0.25">
      <c r="A2340" t="s">
        <v>978</v>
      </c>
      <c r="B2340" t="s">
        <v>348</v>
      </c>
      <c r="C2340">
        <v>19500</v>
      </c>
      <c r="D2340">
        <v>12</v>
      </c>
      <c r="E2340">
        <v>6</v>
      </c>
      <c r="F2340">
        <v>17100</v>
      </c>
      <c r="G2340">
        <v>500</v>
      </c>
      <c r="H2340" t="b">
        <v>0</v>
      </c>
      <c r="I2340">
        <v>500</v>
      </c>
    </row>
    <row r="2341" spans="1:9" x14ac:dyDescent="0.25">
      <c r="A2341" t="s">
        <v>978</v>
      </c>
      <c r="B2341" t="s">
        <v>347</v>
      </c>
      <c r="C2341">
        <v>6000</v>
      </c>
      <c r="D2341">
        <v>0</v>
      </c>
      <c r="E2341">
        <v>4</v>
      </c>
      <c r="F2341">
        <v>6000</v>
      </c>
      <c r="G2341">
        <v>240</v>
      </c>
      <c r="H2341" t="b">
        <v>0</v>
      </c>
      <c r="I2341">
        <v>240</v>
      </c>
    </row>
    <row r="2342" spans="1:9" x14ac:dyDescent="0.25">
      <c r="A2342" t="s">
        <v>978</v>
      </c>
      <c r="B2342" t="s">
        <v>824</v>
      </c>
      <c r="C2342">
        <v>20000</v>
      </c>
      <c r="D2342">
        <v>30</v>
      </c>
      <c r="E2342">
        <v>1</v>
      </c>
      <c r="F2342">
        <v>14000</v>
      </c>
      <c r="G2342">
        <v>285</v>
      </c>
      <c r="H2342" t="b">
        <v>0</v>
      </c>
      <c r="I2342">
        <v>285</v>
      </c>
    </row>
    <row r="2343" spans="1:9" x14ac:dyDescent="0.25">
      <c r="A2343" t="s">
        <v>978</v>
      </c>
      <c r="B2343" t="s">
        <v>825</v>
      </c>
      <c r="C2343">
        <v>19000</v>
      </c>
      <c r="D2343">
        <v>0</v>
      </c>
      <c r="E2343">
        <v>6</v>
      </c>
      <c r="F2343">
        <v>19000</v>
      </c>
      <c r="G2343">
        <v>300</v>
      </c>
      <c r="H2343" t="b">
        <v>0</v>
      </c>
      <c r="I2343">
        <v>300</v>
      </c>
    </row>
    <row r="2344" spans="1:9" x14ac:dyDescent="0.25">
      <c r="A2344" t="s">
        <v>978</v>
      </c>
      <c r="B2344" t="s">
        <v>826</v>
      </c>
      <c r="C2344">
        <v>11900</v>
      </c>
      <c r="D2344">
        <v>5</v>
      </c>
      <c r="E2344">
        <v>6</v>
      </c>
      <c r="F2344">
        <v>11300</v>
      </c>
      <c r="G2344">
        <v>400</v>
      </c>
      <c r="H2344" t="b">
        <v>0</v>
      </c>
      <c r="I2344">
        <v>400</v>
      </c>
    </row>
    <row r="2345" spans="1:9" x14ac:dyDescent="0.25">
      <c r="A2345" t="s">
        <v>978</v>
      </c>
      <c r="B2345" t="s">
        <v>827</v>
      </c>
      <c r="C2345">
        <v>17000</v>
      </c>
      <c r="D2345">
        <v>4</v>
      </c>
      <c r="E2345">
        <v>4</v>
      </c>
      <c r="F2345">
        <v>16200</v>
      </c>
      <c r="G2345">
        <v>340</v>
      </c>
      <c r="H2345" t="b">
        <v>0</v>
      </c>
      <c r="I2345">
        <v>340</v>
      </c>
    </row>
    <row r="2346" spans="1:9" x14ac:dyDescent="0.25">
      <c r="A2346" t="s">
        <v>978</v>
      </c>
      <c r="B2346" t="s">
        <v>828</v>
      </c>
      <c r="C2346">
        <v>6000</v>
      </c>
      <c r="D2346">
        <v>15</v>
      </c>
      <c r="E2346">
        <v>1</v>
      </c>
      <c r="F2346">
        <v>5100</v>
      </c>
      <c r="G2346">
        <v>70</v>
      </c>
      <c r="H2346" t="b">
        <v>0</v>
      </c>
      <c r="I2346">
        <v>70</v>
      </c>
    </row>
    <row r="2347" spans="1:9" x14ac:dyDescent="0.25">
      <c r="A2347" t="s">
        <v>978</v>
      </c>
      <c r="B2347" t="s">
        <v>829</v>
      </c>
      <c r="C2347">
        <v>5500</v>
      </c>
      <c r="D2347">
        <v>0</v>
      </c>
      <c r="E2347">
        <v>3</v>
      </c>
      <c r="F2347">
        <v>5500</v>
      </c>
      <c r="G2347">
        <v>55</v>
      </c>
      <c r="H2347" t="b">
        <v>0</v>
      </c>
      <c r="I2347">
        <v>55</v>
      </c>
    </row>
    <row r="2348" spans="1:9" x14ac:dyDescent="0.25">
      <c r="A2348" t="s">
        <v>978</v>
      </c>
      <c r="B2348" t="s">
        <v>830</v>
      </c>
      <c r="C2348">
        <v>8500</v>
      </c>
      <c r="D2348">
        <v>10</v>
      </c>
      <c r="E2348">
        <v>6</v>
      </c>
      <c r="F2348">
        <v>7600</v>
      </c>
      <c r="G2348">
        <v>250</v>
      </c>
      <c r="H2348" t="b">
        <v>0</v>
      </c>
      <c r="I2348">
        <v>250</v>
      </c>
    </row>
    <row r="2349" spans="1:9" x14ac:dyDescent="0.25">
      <c r="A2349" t="s">
        <v>978</v>
      </c>
      <c r="B2349" t="s">
        <v>751</v>
      </c>
      <c r="C2349">
        <v>37000</v>
      </c>
      <c r="D2349">
        <v>12</v>
      </c>
      <c r="E2349">
        <v>3</v>
      </c>
      <c r="F2349">
        <v>32400</v>
      </c>
      <c r="G2349">
        <v>650</v>
      </c>
      <c r="H2349" t="b">
        <v>0</v>
      </c>
      <c r="I2349">
        <v>650</v>
      </c>
    </row>
    <row r="2350" spans="1:9" x14ac:dyDescent="0.25">
      <c r="A2350" t="s">
        <v>978</v>
      </c>
      <c r="B2350" t="s">
        <v>831</v>
      </c>
      <c r="C2350">
        <v>16000</v>
      </c>
      <c r="D2350">
        <v>30</v>
      </c>
      <c r="E2350">
        <v>4</v>
      </c>
      <c r="F2350">
        <v>11200</v>
      </c>
      <c r="G2350">
        <v>285</v>
      </c>
      <c r="H2350" t="b">
        <v>0</v>
      </c>
      <c r="I2350">
        <v>285</v>
      </c>
    </row>
    <row r="2351" spans="1:9" x14ac:dyDescent="0.25">
      <c r="A2351" t="s">
        <v>978</v>
      </c>
      <c r="B2351" t="s">
        <v>832</v>
      </c>
      <c r="C2351">
        <v>3000</v>
      </c>
      <c r="D2351">
        <v>0</v>
      </c>
      <c r="E2351">
        <v>5</v>
      </c>
      <c r="F2351">
        <v>3000</v>
      </c>
      <c r="G2351">
        <v>150</v>
      </c>
      <c r="H2351" t="b">
        <v>0</v>
      </c>
      <c r="I2351">
        <v>150</v>
      </c>
    </row>
    <row r="2352" spans="1:9" x14ac:dyDescent="0.25">
      <c r="A2352" t="s">
        <v>978</v>
      </c>
      <c r="B2352" t="s">
        <v>833</v>
      </c>
      <c r="C2352">
        <v>6000</v>
      </c>
      <c r="D2352">
        <v>10</v>
      </c>
      <c r="E2352">
        <v>2</v>
      </c>
      <c r="F2352">
        <v>5400</v>
      </c>
      <c r="G2352">
        <v>100</v>
      </c>
      <c r="H2352" t="b">
        <v>0</v>
      </c>
      <c r="I2352">
        <v>100</v>
      </c>
    </row>
    <row r="2353" spans="1:9" x14ac:dyDescent="0.25">
      <c r="A2353" t="s">
        <v>978</v>
      </c>
      <c r="B2353" t="s">
        <v>645</v>
      </c>
      <c r="C2353">
        <v>23500</v>
      </c>
      <c r="D2353">
        <v>20</v>
      </c>
      <c r="E2353">
        <v>5</v>
      </c>
      <c r="F2353">
        <v>18800</v>
      </c>
      <c r="G2353">
        <v>325</v>
      </c>
      <c r="H2353" t="b">
        <v>0</v>
      </c>
      <c r="I2353">
        <v>325</v>
      </c>
    </row>
    <row r="2354" spans="1:9" x14ac:dyDescent="0.25">
      <c r="A2354" t="s">
        <v>978</v>
      </c>
      <c r="B2354" t="s">
        <v>834</v>
      </c>
      <c r="C2354">
        <v>5500</v>
      </c>
      <c r="D2354">
        <v>9</v>
      </c>
      <c r="E2354">
        <v>4</v>
      </c>
      <c r="F2354">
        <v>5000</v>
      </c>
      <c r="G2354">
        <v>200</v>
      </c>
      <c r="H2354" t="b">
        <v>0</v>
      </c>
      <c r="I2354">
        <v>200</v>
      </c>
    </row>
    <row r="2355" spans="1:9" x14ac:dyDescent="0.25">
      <c r="A2355" t="s">
        <v>978</v>
      </c>
      <c r="B2355" t="s">
        <v>835</v>
      </c>
      <c r="C2355">
        <v>33000</v>
      </c>
      <c r="D2355">
        <v>10</v>
      </c>
      <c r="E2355">
        <v>6</v>
      </c>
      <c r="F2355">
        <v>29400</v>
      </c>
      <c r="G2355">
        <v>680</v>
      </c>
      <c r="H2355" t="b">
        <v>0</v>
      </c>
      <c r="I2355">
        <v>680</v>
      </c>
    </row>
    <row r="2356" spans="1:9" x14ac:dyDescent="0.25">
      <c r="A2356" t="s">
        <v>978</v>
      </c>
      <c r="B2356" t="s">
        <v>836</v>
      </c>
      <c r="C2356">
        <v>12000</v>
      </c>
      <c r="D2356">
        <v>5</v>
      </c>
      <c r="E2356">
        <v>1</v>
      </c>
      <c r="F2356">
        <v>11400</v>
      </c>
      <c r="G2356">
        <v>400</v>
      </c>
      <c r="H2356" t="b">
        <v>0</v>
      </c>
      <c r="I2356">
        <v>400</v>
      </c>
    </row>
    <row r="2357" spans="1:9" x14ac:dyDescent="0.25">
      <c r="A2357" t="s">
        <v>978</v>
      </c>
      <c r="B2357" t="s">
        <v>837</v>
      </c>
      <c r="C2357">
        <v>11000</v>
      </c>
      <c r="D2357">
        <v>30</v>
      </c>
      <c r="E2357">
        <v>2</v>
      </c>
      <c r="F2357">
        <v>7700</v>
      </c>
      <c r="G2357">
        <v>285</v>
      </c>
      <c r="H2357" t="b">
        <v>0</v>
      </c>
      <c r="I2357">
        <v>285</v>
      </c>
    </row>
    <row r="2358" spans="1:9" x14ac:dyDescent="0.25">
      <c r="A2358" t="s">
        <v>978</v>
      </c>
      <c r="B2358" t="s">
        <v>838</v>
      </c>
      <c r="C2358">
        <v>27500</v>
      </c>
      <c r="D2358">
        <v>14</v>
      </c>
      <c r="E2358">
        <v>5</v>
      </c>
      <c r="F2358">
        <v>23400</v>
      </c>
      <c r="G2358">
        <v>200</v>
      </c>
      <c r="H2358" t="b">
        <v>0</v>
      </c>
      <c r="I2358">
        <v>200</v>
      </c>
    </row>
    <row r="2359" spans="1:9" x14ac:dyDescent="0.25">
      <c r="A2359" t="s">
        <v>978</v>
      </c>
      <c r="B2359" t="s">
        <v>839</v>
      </c>
      <c r="C2359">
        <v>5500</v>
      </c>
      <c r="D2359">
        <v>0</v>
      </c>
      <c r="E2359">
        <v>6</v>
      </c>
      <c r="F2359">
        <v>5500</v>
      </c>
      <c r="G2359">
        <v>55</v>
      </c>
      <c r="H2359" t="b">
        <v>0</v>
      </c>
      <c r="I2359">
        <v>55</v>
      </c>
    </row>
    <row r="2360" spans="1:9" x14ac:dyDescent="0.25">
      <c r="A2360" t="s">
        <v>978</v>
      </c>
      <c r="B2360" t="s">
        <v>377</v>
      </c>
      <c r="C2360">
        <v>8000</v>
      </c>
      <c r="D2360">
        <v>0</v>
      </c>
      <c r="E2360">
        <v>1</v>
      </c>
      <c r="F2360">
        <v>8000</v>
      </c>
      <c r="G2360">
        <v>280</v>
      </c>
      <c r="H2360" t="b">
        <v>0</v>
      </c>
      <c r="I2360">
        <v>280</v>
      </c>
    </row>
    <row r="2361" spans="1:9" x14ac:dyDescent="0.25">
      <c r="A2361" t="s">
        <v>978</v>
      </c>
      <c r="B2361" t="s">
        <v>840</v>
      </c>
      <c r="C2361">
        <v>22500</v>
      </c>
      <c r="D2361">
        <v>15</v>
      </c>
      <c r="E2361">
        <v>5</v>
      </c>
      <c r="F2361">
        <v>19100</v>
      </c>
      <c r="G2361">
        <v>190</v>
      </c>
      <c r="H2361" t="b">
        <v>0</v>
      </c>
      <c r="I2361">
        <v>190</v>
      </c>
    </row>
    <row r="2362" spans="1:9" x14ac:dyDescent="0.25">
      <c r="A2362" t="s">
        <v>978</v>
      </c>
      <c r="B2362" t="s">
        <v>841</v>
      </c>
      <c r="C2362">
        <v>6500</v>
      </c>
      <c r="D2362">
        <v>6</v>
      </c>
      <c r="E2362">
        <v>6</v>
      </c>
      <c r="F2362">
        <v>6100</v>
      </c>
      <c r="G2362">
        <v>200</v>
      </c>
      <c r="H2362" t="b">
        <v>0</v>
      </c>
      <c r="I2362">
        <v>200</v>
      </c>
    </row>
    <row r="2363" spans="1:9" x14ac:dyDescent="0.25">
      <c r="A2363" t="s">
        <v>978</v>
      </c>
      <c r="B2363" t="s">
        <v>842</v>
      </c>
      <c r="C2363">
        <v>4200</v>
      </c>
      <c r="D2363">
        <v>0</v>
      </c>
      <c r="E2363">
        <v>2</v>
      </c>
      <c r="F2363">
        <v>4200</v>
      </c>
      <c r="G2363">
        <v>400</v>
      </c>
      <c r="H2363" t="b">
        <v>0</v>
      </c>
      <c r="I2363">
        <v>400</v>
      </c>
    </row>
    <row r="2364" spans="1:9" x14ac:dyDescent="0.25">
      <c r="A2364" t="s">
        <v>978</v>
      </c>
      <c r="B2364" t="s">
        <v>843</v>
      </c>
      <c r="C2364">
        <v>27500</v>
      </c>
      <c r="D2364">
        <v>14</v>
      </c>
      <c r="E2364">
        <v>4</v>
      </c>
      <c r="F2364">
        <v>23400</v>
      </c>
      <c r="G2364">
        <v>200</v>
      </c>
      <c r="H2364" t="b">
        <v>0</v>
      </c>
      <c r="I2364">
        <v>200</v>
      </c>
    </row>
    <row r="2365" spans="1:9" x14ac:dyDescent="0.25">
      <c r="A2365" t="s">
        <v>978</v>
      </c>
      <c r="B2365" t="s">
        <v>649</v>
      </c>
      <c r="C2365">
        <v>9900</v>
      </c>
      <c r="D2365">
        <v>5</v>
      </c>
      <c r="E2365">
        <v>6</v>
      </c>
      <c r="F2365">
        <v>9400</v>
      </c>
      <c r="G2365">
        <v>200</v>
      </c>
      <c r="H2365" t="b">
        <v>0</v>
      </c>
      <c r="I2365">
        <v>200</v>
      </c>
    </row>
    <row r="2366" spans="1:9" x14ac:dyDescent="0.25">
      <c r="A2366" t="s">
        <v>978</v>
      </c>
      <c r="B2366" t="s">
        <v>844</v>
      </c>
      <c r="C2366">
        <v>13500</v>
      </c>
      <c r="D2366">
        <v>9</v>
      </c>
      <c r="E2366">
        <v>2</v>
      </c>
      <c r="F2366">
        <v>12200</v>
      </c>
      <c r="G2366">
        <v>300</v>
      </c>
      <c r="H2366" t="b">
        <v>0</v>
      </c>
      <c r="I2366">
        <v>300</v>
      </c>
    </row>
    <row r="2367" spans="1:9" x14ac:dyDescent="0.25">
      <c r="A2367" t="s">
        <v>978</v>
      </c>
      <c r="B2367" t="s">
        <v>845</v>
      </c>
      <c r="C2367">
        <v>34000</v>
      </c>
      <c r="D2367">
        <v>0</v>
      </c>
      <c r="E2367">
        <v>2</v>
      </c>
      <c r="F2367">
        <v>34000</v>
      </c>
      <c r="G2367">
        <v>400</v>
      </c>
      <c r="H2367" t="b">
        <v>0</v>
      </c>
      <c r="I2367">
        <v>400</v>
      </c>
    </row>
    <row r="2368" spans="1:9" x14ac:dyDescent="0.25">
      <c r="A2368" t="s">
        <v>978</v>
      </c>
      <c r="B2368" t="s">
        <v>846</v>
      </c>
      <c r="C2368">
        <v>19000</v>
      </c>
      <c r="D2368">
        <v>10</v>
      </c>
      <c r="E2368">
        <v>6</v>
      </c>
      <c r="F2368">
        <v>17100</v>
      </c>
      <c r="G2368">
        <v>375</v>
      </c>
      <c r="H2368" t="b">
        <v>0</v>
      </c>
      <c r="I2368">
        <v>375</v>
      </c>
    </row>
    <row r="2369" spans="1:9" x14ac:dyDescent="0.25">
      <c r="A2369" t="s">
        <v>978</v>
      </c>
      <c r="B2369" t="s">
        <v>847</v>
      </c>
      <c r="C2369">
        <v>10400</v>
      </c>
      <c r="D2369">
        <v>20</v>
      </c>
      <c r="E2369">
        <v>3</v>
      </c>
      <c r="F2369">
        <v>8300</v>
      </c>
      <c r="G2369">
        <v>500</v>
      </c>
      <c r="H2369" t="b">
        <v>0</v>
      </c>
      <c r="I2369">
        <v>500</v>
      </c>
    </row>
    <row r="2370" spans="1:9" x14ac:dyDescent="0.25">
      <c r="A2370" t="s">
        <v>978</v>
      </c>
      <c r="B2370" t="s">
        <v>382</v>
      </c>
      <c r="C2370">
        <v>25000</v>
      </c>
      <c r="D2370">
        <v>40</v>
      </c>
      <c r="E2370">
        <v>6</v>
      </c>
      <c r="F2370">
        <v>14900</v>
      </c>
      <c r="G2370">
        <v>500</v>
      </c>
      <c r="H2370" t="b">
        <v>0</v>
      </c>
      <c r="I2370">
        <v>500</v>
      </c>
    </row>
    <row r="2371" spans="1:9" x14ac:dyDescent="0.25">
      <c r="A2371" t="s">
        <v>978</v>
      </c>
      <c r="B2371" t="s">
        <v>647</v>
      </c>
      <c r="C2371">
        <v>16900</v>
      </c>
      <c r="D2371">
        <v>7</v>
      </c>
      <c r="E2371">
        <v>1</v>
      </c>
      <c r="F2371">
        <v>15600</v>
      </c>
      <c r="G2371">
        <v>400</v>
      </c>
      <c r="H2371" t="b">
        <v>0</v>
      </c>
      <c r="I2371">
        <v>400</v>
      </c>
    </row>
    <row r="2372" spans="1:9" x14ac:dyDescent="0.25">
      <c r="A2372" t="s">
        <v>978</v>
      </c>
      <c r="B2372" t="s">
        <v>848</v>
      </c>
      <c r="C2372">
        <v>6000</v>
      </c>
      <c r="D2372">
        <v>0</v>
      </c>
      <c r="E2372">
        <v>4</v>
      </c>
      <c r="F2372">
        <v>6000</v>
      </c>
      <c r="G2372">
        <v>50</v>
      </c>
      <c r="H2372" t="b">
        <v>0</v>
      </c>
      <c r="I2372">
        <v>50</v>
      </c>
    </row>
    <row r="2373" spans="1:9" x14ac:dyDescent="0.25">
      <c r="A2373" t="s">
        <v>978</v>
      </c>
      <c r="B2373" t="s">
        <v>849</v>
      </c>
      <c r="C2373">
        <v>32500</v>
      </c>
      <c r="D2373">
        <v>0</v>
      </c>
      <c r="E2373">
        <v>6</v>
      </c>
      <c r="F2373">
        <v>32500</v>
      </c>
      <c r="G2373">
        <v>500</v>
      </c>
      <c r="H2373" t="b">
        <v>0</v>
      </c>
      <c r="I2373">
        <v>500</v>
      </c>
    </row>
    <row r="2374" spans="1:9" x14ac:dyDescent="0.25">
      <c r="A2374" t="s">
        <v>978</v>
      </c>
      <c r="B2374" t="s">
        <v>850</v>
      </c>
      <c r="C2374">
        <v>9900</v>
      </c>
      <c r="D2374">
        <v>0</v>
      </c>
      <c r="E2374">
        <v>3</v>
      </c>
      <c r="F2374">
        <v>9900</v>
      </c>
      <c r="G2374">
        <v>400</v>
      </c>
      <c r="H2374" t="b">
        <v>0</v>
      </c>
      <c r="I2374">
        <v>400</v>
      </c>
    </row>
    <row r="2375" spans="1:9" x14ac:dyDescent="0.25">
      <c r="A2375" t="s">
        <v>978</v>
      </c>
      <c r="B2375" t="s">
        <v>851</v>
      </c>
      <c r="C2375">
        <v>22500</v>
      </c>
      <c r="D2375">
        <v>15</v>
      </c>
      <c r="E2375">
        <v>6</v>
      </c>
      <c r="F2375">
        <v>19100</v>
      </c>
      <c r="G2375">
        <v>200</v>
      </c>
      <c r="H2375" t="b">
        <v>0</v>
      </c>
      <c r="I2375">
        <v>200</v>
      </c>
    </row>
    <row r="2376" spans="1:9" x14ac:dyDescent="0.25">
      <c r="A2376" t="s">
        <v>978</v>
      </c>
      <c r="B2376" t="s">
        <v>852</v>
      </c>
      <c r="C2376">
        <v>29500</v>
      </c>
      <c r="D2376">
        <v>0</v>
      </c>
      <c r="E2376">
        <v>3</v>
      </c>
      <c r="F2376">
        <v>29500</v>
      </c>
      <c r="G2376">
        <v>350</v>
      </c>
      <c r="H2376" t="b">
        <v>0</v>
      </c>
      <c r="I2376">
        <v>350</v>
      </c>
    </row>
    <row r="2377" spans="1:9" x14ac:dyDescent="0.25">
      <c r="A2377" t="s">
        <v>978</v>
      </c>
      <c r="B2377" t="s">
        <v>853</v>
      </c>
      <c r="C2377">
        <v>2500</v>
      </c>
      <c r="D2377">
        <v>0</v>
      </c>
      <c r="E2377">
        <v>6</v>
      </c>
      <c r="F2377">
        <v>2500</v>
      </c>
      <c r="G2377">
        <v>65</v>
      </c>
      <c r="H2377" t="b">
        <v>0</v>
      </c>
      <c r="I2377">
        <v>65</v>
      </c>
    </row>
    <row r="2378" spans="1:9" x14ac:dyDescent="0.25">
      <c r="A2378" t="s">
        <v>978</v>
      </c>
      <c r="B2378" t="s">
        <v>854</v>
      </c>
      <c r="C2378">
        <v>9100</v>
      </c>
      <c r="D2378">
        <v>0</v>
      </c>
      <c r="E2378">
        <v>5</v>
      </c>
      <c r="F2378">
        <v>9100</v>
      </c>
      <c r="G2378">
        <v>360</v>
      </c>
      <c r="H2378" t="b">
        <v>0</v>
      </c>
      <c r="I2378">
        <v>360</v>
      </c>
    </row>
    <row r="2379" spans="1:9" x14ac:dyDescent="0.25">
      <c r="A2379" t="s">
        <v>978</v>
      </c>
      <c r="B2379" t="s">
        <v>855</v>
      </c>
      <c r="C2379">
        <v>22000</v>
      </c>
      <c r="D2379">
        <v>6</v>
      </c>
      <c r="E2379">
        <v>5</v>
      </c>
      <c r="F2379">
        <v>20500</v>
      </c>
      <c r="G2379">
        <v>425</v>
      </c>
      <c r="H2379" t="b">
        <v>0</v>
      </c>
      <c r="I2379">
        <v>425</v>
      </c>
    </row>
    <row r="2380" spans="1:9" x14ac:dyDescent="0.25">
      <c r="A2380" t="s">
        <v>978</v>
      </c>
      <c r="B2380" t="s">
        <v>856</v>
      </c>
      <c r="C2380">
        <v>15000</v>
      </c>
      <c r="D2380">
        <v>0</v>
      </c>
      <c r="E2380">
        <v>3</v>
      </c>
      <c r="F2380">
        <v>15000</v>
      </c>
      <c r="G2380">
        <v>250</v>
      </c>
      <c r="H2380" t="b">
        <v>0</v>
      </c>
      <c r="I2380">
        <v>250</v>
      </c>
    </row>
    <row r="2381" spans="1:9" x14ac:dyDescent="0.25">
      <c r="A2381" t="s">
        <v>978</v>
      </c>
      <c r="B2381" t="s">
        <v>848</v>
      </c>
      <c r="C2381">
        <v>15000</v>
      </c>
      <c r="D2381">
        <v>14</v>
      </c>
      <c r="E2381">
        <v>3</v>
      </c>
      <c r="F2381">
        <v>12800</v>
      </c>
      <c r="G2381">
        <v>114</v>
      </c>
      <c r="H2381" t="b">
        <v>0</v>
      </c>
      <c r="I2381">
        <v>114</v>
      </c>
    </row>
    <row r="2382" spans="1:9" x14ac:dyDescent="0.25">
      <c r="A2382" t="s">
        <v>978</v>
      </c>
      <c r="B2382" t="s">
        <v>857</v>
      </c>
      <c r="C2382">
        <v>33000</v>
      </c>
      <c r="D2382">
        <v>10</v>
      </c>
      <c r="E2382">
        <v>6</v>
      </c>
      <c r="F2382">
        <v>29700</v>
      </c>
      <c r="G2382">
        <v>400</v>
      </c>
      <c r="H2382" t="b">
        <v>0</v>
      </c>
      <c r="I2382">
        <v>400</v>
      </c>
    </row>
    <row r="2383" spans="1:9" x14ac:dyDescent="0.25">
      <c r="A2383" t="s">
        <v>978</v>
      </c>
      <c r="B2383" t="s">
        <v>411</v>
      </c>
      <c r="C2383">
        <v>27600</v>
      </c>
      <c r="D2383">
        <v>10</v>
      </c>
      <c r="E2383">
        <v>6</v>
      </c>
      <c r="F2383">
        <v>24800</v>
      </c>
      <c r="G2383">
        <v>1500</v>
      </c>
      <c r="H2383" t="b">
        <v>0</v>
      </c>
      <c r="I2383">
        <v>1</v>
      </c>
    </row>
    <row r="2384" spans="1:9" x14ac:dyDescent="0.25">
      <c r="A2384" t="s">
        <v>978</v>
      </c>
      <c r="B2384" t="s">
        <v>858</v>
      </c>
      <c r="C2384">
        <v>29500</v>
      </c>
      <c r="D2384">
        <v>0</v>
      </c>
      <c r="E2384">
        <v>6</v>
      </c>
      <c r="F2384">
        <v>29500</v>
      </c>
      <c r="G2384">
        <v>24</v>
      </c>
      <c r="H2384" t="b">
        <v>0</v>
      </c>
      <c r="I2384">
        <v>24</v>
      </c>
    </row>
    <row r="2385" spans="1:9" x14ac:dyDescent="0.25">
      <c r="A2385" t="s">
        <v>978</v>
      </c>
      <c r="B2385" t="s">
        <v>859</v>
      </c>
      <c r="C2385">
        <v>14900</v>
      </c>
      <c r="D2385">
        <v>8</v>
      </c>
      <c r="E2385">
        <v>5</v>
      </c>
      <c r="F2385">
        <v>13700</v>
      </c>
      <c r="G2385">
        <v>320</v>
      </c>
      <c r="H2385" t="b">
        <v>0</v>
      </c>
      <c r="I2385">
        <v>320</v>
      </c>
    </row>
    <row r="2386" spans="1:9" x14ac:dyDescent="0.25">
      <c r="A2386" t="s">
        <v>978</v>
      </c>
      <c r="B2386" t="s">
        <v>832</v>
      </c>
      <c r="C2386">
        <v>11500</v>
      </c>
      <c r="D2386">
        <v>0</v>
      </c>
      <c r="E2386">
        <v>6</v>
      </c>
      <c r="F2386">
        <v>11500</v>
      </c>
      <c r="G2386">
        <v>600</v>
      </c>
      <c r="H2386" t="b">
        <v>0</v>
      </c>
      <c r="I2386">
        <v>600</v>
      </c>
    </row>
    <row r="2387" spans="1:9" x14ac:dyDescent="0.25">
      <c r="A2387" t="s">
        <v>978</v>
      </c>
      <c r="B2387" t="s">
        <v>860</v>
      </c>
      <c r="C2387">
        <v>28000</v>
      </c>
      <c r="D2387">
        <v>50</v>
      </c>
      <c r="E2387">
        <v>5</v>
      </c>
      <c r="F2387">
        <v>14000</v>
      </c>
      <c r="G2387">
        <v>175</v>
      </c>
      <c r="H2387" t="b">
        <v>0</v>
      </c>
      <c r="I2387">
        <v>175</v>
      </c>
    </row>
    <row r="2388" spans="1:9" x14ac:dyDescent="0.25">
      <c r="A2388" t="s">
        <v>978</v>
      </c>
      <c r="B2388" t="s">
        <v>861</v>
      </c>
      <c r="C2388">
        <v>17900</v>
      </c>
      <c r="D2388">
        <v>0</v>
      </c>
      <c r="E2388">
        <v>6</v>
      </c>
      <c r="F2388">
        <v>17900</v>
      </c>
      <c r="G2388">
        <v>450</v>
      </c>
      <c r="H2388" t="b">
        <v>0</v>
      </c>
      <c r="I2388">
        <v>450</v>
      </c>
    </row>
    <row r="2389" spans="1:9" x14ac:dyDescent="0.25">
      <c r="A2389" t="s">
        <v>978</v>
      </c>
      <c r="B2389" t="s">
        <v>862</v>
      </c>
      <c r="C2389">
        <v>14000</v>
      </c>
      <c r="D2389">
        <v>10</v>
      </c>
      <c r="E2389">
        <v>3</v>
      </c>
      <c r="F2389">
        <v>12600</v>
      </c>
      <c r="G2389">
        <v>500</v>
      </c>
      <c r="H2389" t="b">
        <v>0</v>
      </c>
      <c r="I2389">
        <v>500</v>
      </c>
    </row>
    <row r="2390" spans="1:9" x14ac:dyDescent="0.25">
      <c r="A2390" t="s">
        <v>978</v>
      </c>
      <c r="B2390" t="s">
        <v>863</v>
      </c>
      <c r="C2390">
        <v>32000</v>
      </c>
      <c r="D2390">
        <v>0</v>
      </c>
      <c r="E2390">
        <v>6</v>
      </c>
      <c r="F2390">
        <v>32000</v>
      </c>
      <c r="G2390">
        <v>500</v>
      </c>
      <c r="H2390" t="b">
        <v>0</v>
      </c>
      <c r="I2390">
        <v>500</v>
      </c>
    </row>
    <row r="2391" spans="1:9" x14ac:dyDescent="0.25">
      <c r="A2391" t="s">
        <v>978</v>
      </c>
      <c r="B2391" t="s">
        <v>400</v>
      </c>
      <c r="C2391">
        <v>25000</v>
      </c>
      <c r="D2391">
        <v>0</v>
      </c>
      <c r="E2391">
        <v>5</v>
      </c>
      <c r="F2391">
        <v>25000</v>
      </c>
      <c r="G2391">
        <v>500</v>
      </c>
      <c r="H2391" t="b">
        <v>0</v>
      </c>
      <c r="I2391">
        <v>500</v>
      </c>
    </row>
    <row r="2392" spans="1:9" x14ac:dyDescent="0.25">
      <c r="A2392" t="s">
        <v>978</v>
      </c>
      <c r="B2392" t="s">
        <v>785</v>
      </c>
      <c r="C2392">
        <v>29900</v>
      </c>
      <c r="D2392">
        <v>10</v>
      </c>
      <c r="E2392">
        <v>4</v>
      </c>
      <c r="F2392">
        <v>26900</v>
      </c>
      <c r="G2392">
        <v>700</v>
      </c>
      <c r="H2392" t="b">
        <v>0</v>
      </c>
      <c r="I2392">
        <v>700</v>
      </c>
    </row>
    <row r="2393" spans="1:9" x14ac:dyDescent="0.25">
      <c r="A2393" t="s">
        <v>978</v>
      </c>
      <c r="B2393" t="s">
        <v>864</v>
      </c>
      <c r="C2393">
        <v>62000</v>
      </c>
      <c r="D2393">
        <v>0</v>
      </c>
      <c r="E2393">
        <v>1</v>
      </c>
      <c r="F2393">
        <v>62000</v>
      </c>
      <c r="G2393">
        <v>400</v>
      </c>
      <c r="H2393" t="b">
        <v>0</v>
      </c>
      <c r="I2393">
        <v>400</v>
      </c>
    </row>
    <row r="2394" spans="1:9" x14ac:dyDescent="0.25">
      <c r="A2394" t="s">
        <v>978</v>
      </c>
      <c r="B2394" t="s">
        <v>865</v>
      </c>
      <c r="C2394">
        <v>9900</v>
      </c>
      <c r="D2394">
        <v>20</v>
      </c>
      <c r="E2394">
        <v>6</v>
      </c>
      <c r="F2394">
        <v>7900</v>
      </c>
      <c r="G2394">
        <v>500</v>
      </c>
      <c r="H2394" t="b">
        <v>0</v>
      </c>
      <c r="I2394">
        <v>500</v>
      </c>
    </row>
    <row r="2395" spans="1:9" x14ac:dyDescent="0.25">
      <c r="A2395" t="s">
        <v>978</v>
      </c>
      <c r="B2395" t="s">
        <v>866</v>
      </c>
      <c r="C2395">
        <v>8500</v>
      </c>
      <c r="D2395">
        <v>4</v>
      </c>
      <c r="E2395">
        <v>1</v>
      </c>
      <c r="F2395">
        <v>8100</v>
      </c>
      <c r="G2395">
        <v>680</v>
      </c>
      <c r="H2395" t="b">
        <v>0</v>
      </c>
      <c r="I2395">
        <v>680</v>
      </c>
    </row>
    <row r="2396" spans="1:9" x14ac:dyDescent="0.25">
      <c r="A2396" t="s">
        <v>978</v>
      </c>
      <c r="B2396" t="s">
        <v>867</v>
      </c>
      <c r="C2396">
        <v>5500</v>
      </c>
      <c r="D2396">
        <v>0</v>
      </c>
      <c r="E2396">
        <v>1</v>
      </c>
      <c r="F2396">
        <v>5500</v>
      </c>
      <c r="G2396">
        <v>400</v>
      </c>
      <c r="H2396" t="b">
        <v>0</v>
      </c>
      <c r="I2396">
        <v>400</v>
      </c>
    </row>
    <row r="2397" spans="1:9" x14ac:dyDescent="0.25">
      <c r="A2397" t="s">
        <v>978</v>
      </c>
      <c r="B2397" t="s">
        <v>868</v>
      </c>
      <c r="C2397">
        <v>12000</v>
      </c>
      <c r="D2397">
        <v>10</v>
      </c>
      <c r="E2397">
        <v>4</v>
      </c>
      <c r="F2397">
        <v>10800</v>
      </c>
      <c r="G2397">
        <v>400</v>
      </c>
      <c r="H2397" t="b">
        <v>0</v>
      </c>
      <c r="I2397">
        <v>400</v>
      </c>
    </row>
    <row r="2398" spans="1:9" x14ac:dyDescent="0.25">
      <c r="A2398" t="s">
        <v>978</v>
      </c>
      <c r="B2398" t="s">
        <v>869</v>
      </c>
      <c r="C2398">
        <v>11400</v>
      </c>
      <c r="D2398">
        <v>0</v>
      </c>
      <c r="E2398">
        <v>6</v>
      </c>
      <c r="F2398">
        <v>11400</v>
      </c>
      <c r="G2398">
        <v>480</v>
      </c>
      <c r="H2398" t="b">
        <v>0</v>
      </c>
      <c r="I2398">
        <v>480</v>
      </c>
    </row>
    <row r="2399" spans="1:9" x14ac:dyDescent="0.25">
      <c r="A2399" t="s">
        <v>978</v>
      </c>
      <c r="B2399" t="s">
        <v>870</v>
      </c>
      <c r="C2399">
        <v>29000</v>
      </c>
      <c r="D2399">
        <v>7</v>
      </c>
      <c r="E2399">
        <v>5</v>
      </c>
      <c r="F2399">
        <v>26700</v>
      </c>
      <c r="G2399">
        <v>630</v>
      </c>
      <c r="H2399" t="b">
        <v>0</v>
      </c>
      <c r="I2399">
        <v>630</v>
      </c>
    </row>
    <row r="2400" spans="1:9" x14ac:dyDescent="0.25">
      <c r="A2400" t="s">
        <v>978</v>
      </c>
      <c r="B2400" t="s">
        <v>871</v>
      </c>
      <c r="C2400">
        <v>13000</v>
      </c>
      <c r="D2400">
        <v>4</v>
      </c>
      <c r="E2400">
        <v>4</v>
      </c>
      <c r="F2400">
        <v>12400</v>
      </c>
      <c r="G2400">
        <v>230</v>
      </c>
      <c r="H2400" t="b">
        <v>0</v>
      </c>
      <c r="I2400">
        <v>230</v>
      </c>
    </row>
    <row r="2401" spans="1:9" x14ac:dyDescent="0.25">
      <c r="A2401" t="s">
        <v>978</v>
      </c>
      <c r="B2401" t="s">
        <v>872</v>
      </c>
      <c r="C2401">
        <v>18500</v>
      </c>
      <c r="D2401">
        <v>10</v>
      </c>
      <c r="E2401">
        <v>5</v>
      </c>
      <c r="F2401">
        <v>16500</v>
      </c>
      <c r="G2401">
        <v>250</v>
      </c>
      <c r="H2401" t="b">
        <v>0</v>
      </c>
      <c r="I2401">
        <v>250</v>
      </c>
    </row>
    <row r="2402" spans="1:9" x14ac:dyDescent="0.25">
      <c r="A2402" t="s">
        <v>978</v>
      </c>
      <c r="B2402" t="s">
        <v>873</v>
      </c>
      <c r="C2402">
        <v>59500</v>
      </c>
      <c r="D2402">
        <v>9</v>
      </c>
      <c r="E2402">
        <v>2</v>
      </c>
      <c r="F2402">
        <v>53600</v>
      </c>
      <c r="G2402">
        <v>500</v>
      </c>
      <c r="H2402" t="b">
        <v>0</v>
      </c>
      <c r="I2402">
        <v>500</v>
      </c>
    </row>
    <row r="2403" spans="1:9" x14ac:dyDescent="0.25">
      <c r="A2403" t="s">
        <v>978</v>
      </c>
      <c r="B2403" t="s">
        <v>437</v>
      </c>
      <c r="C2403">
        <v>19500</v>
      </c>
      <c r="D2403">
        <v>9</v>
      </c>
      <c r="E2403">
        <v>5</v>
      </c>
      <c r="F2403">
        <v>17600</v>
      </c>
      <c r="G2403">
        <v>500</v>
      </c>
      <c r="H2403" t="b">
        <v>0</v>
      </c>
      <c r="I2403">
        <v>500</v>
      </c>
    </row>
    <row r="2404" spans="1:9" x14ac:dyDescent="0.25">
      <c r="A2404" t="s">
        <v>978</v>
      </c>
      <c r="B2404" t="s">
        <v>874</v>
      </c>
      <c r="C2404">
        <v>20000</v>
      </c>
      <c r="D2404">
        <v>0</v>
      </c>
      <c r="E2404">
        <v>5</v>
      </c>
      <c r="F2404">
        <v>20000</v>
      </c>
      <c r="G2404">
        <v>130</v>
      </c>
      <c r="H2404" t="b">
        <v>0</v>
      </c>
      <c r="I2404">
        <v>130</v>
      </c>
    </row>
    <row r="2405" spans="1:9" x14ac:dyDescent="0.25">
      <c r="A2405" t="s">
        <v>978</v>
      </c>
      <c r="B2405" t="s">
        <v>875</v>
      </c>
      <c r="C2405">
        <v>49900</v>
      </c>
      <c r="D2405">
        <v>0</v>
      </c>
      <c r="E2405">
        <v>5</v>
      </c>
      <c r="F2405">
        <v>49900</v>
      </c>
      <c r="G2405">
        <v>750</v>
      </c>
      <c r="H2405" t="b">
        <v>0</v>
      </c>
      <c r="I2405">
        <v>750</v>
      </c>
    </row>
    <row r="2406" spans="1:9" x14ac:dyDescent="0.25">
      <c r="A2406" t="s">
        <v>978</v>
      </c>
      <c r="B2406" t="s">
        <v>876</v>
      </c>
      <c r="C2406">
        <v>11000</v>
      </c>
      <c r="D2406">
        <v>30</v>
      </c>
      <c r="E2406">
        <v>6</v>
      </c>
      <c r="F2406">
        <v>7700</v>
      </c>
      <c r="G2406">
        <v>285</v>
      </c>
      <c r="H2406" t="b">
        <v>0</v>
      </c>
      <c r="I2406">
        <v>285</v>
      </c>
    </row>
    <row r="2407" spans="1:9" x14ac:dyDescent="0.25">
      <c r="A2407" t="s">
        <v>978</v>
      </c>
      <c r="B2407" t="s">
        <v>877</v>
      </c>
      <c r="C2407">
        <v>16900</v>
      </c>
      <c r="D2407">
        <v>5</v>
      </c>
      <c r="E2407">
        <v>6</v>
      </c>
      <c r="F2407">
        <v>16000</v>
      </c>
      <c r="G2407">
        <v>250</v>
      </c>
      <c r="H2407" t="b">
        <v>0</v>
      </c>
      <c r="I2407">
        <v>250</v>
      </c>
    </row>
    <row r="2408" spans="1:9" x14ac:dyDescent="0.25">
      <c r="A2408" t="s">
        <v>978</v>
      </c>
      <c r="B2408" t="s">
        <v>878</v>
      </c>
      <c r="C2408">
        <v>32500</v>
      </c>
      <c r="D2408">
        <v>15</v>
      </c>
      <c r="E2408">
        <v>6</v>
      </c>
      <c r="F2408">
        <v>27600</v>
      </c>
      <c r="G2408">
        <v>200</v>
      </c>
      <c r="H2408" t="b">
        <v>0</v>
      </c>
      <c r="I2408">
        <v>200</v>
      </c>
    </row>
    <row r="2409" spans="1:9" x14ac:dyDescent="0.25">
      <c r="A2409" t="s">
        <v>978</v>
      </c>
      <c r="B2409" t="s">
        <v>879</v>
      </c>
      <c r="C2409">
        <v>41000</v>
      </c>
      <c r="D2409">
        <v>0</v>
      </c>
      <c r="E2409">
        <v>1</v>
      </c>
      <c r="F2409">
        <v>41000</v>
      </c>
      <c r="G2409">
        <v>1200</v>
      </c>
      <c r="H2409" t="b">
        <v>0</v>
      </c>
      <c r="I2409">
        <v>1</v>
      </c>
    </row>
    <row r="2410" spans="1:9" x14ac:dyDescent="0.25">
      <c r="A2410" t="s">
        <v>978</v>
      </c>
      <c r="B2410" t="s">
        <v>880</v>
      </c>
      <c r="C2410">
        <v>20000</v>
      </c>
      <c r="D2410">
        <v>30</v>
      </c>
      <c r="E2410">
        <v>4</v>
      </c>
      <c r="F2410">
        <v>14000</v>
      </c>
      <c r="G2410">
        <v>285</v>
      </c>
      <c r="H2410" t="b">
        <v>0</v>
      </c>
      <c r="I2410">
        <v>285</v>
      </c>
    </row>
    <row r="2411" spans="1:9" x14ac:dyDescent="0.25">
      <c r="A2411" t="s">
        <v>978</v>
      </c>
      <c r="B2411" t="s">
        <v>881</v>
      </c>
      <c r="C2411">
        <v>29900</v>
      </c>
      <c r="D2411">
        <v>10</v>
      </c>
      <c r="E2411">
        <v>6</v>
      </c>
      <c r="F2411">
        <v>26900</v>
      </c>
      <c r="G2411">
        <v>400</v>
      </c>
      <c r="H2411" t="b">
        <v>0</v>
      </c>
      <c r="I2411">
        <v>400</v>
      </c>
    </row>
    <row r="2412" spans="1:9" x14ac:dyDescent="0.25">
      <c r="A2412" t="s">
        <v>978</v>
      </c>
      <c r="B2412" t="s">
        <v>882</v>
      </c>
      <c r="C2412">
        <v>4000</v>
      </c>
      <c r="D2412">
        <v>0</v>
      </c>
      <c r="E2412">
        <v>6</v>
      </c>
      <c r="F2412">
        <v>4000</v>
      </c>
      <c r="G2412">
        <v>46</v>
      </c>
      <c r="H2412" t="b">
        <v>0</v>
      </c>
      <c r="I2412">
        <v>46</v>
      </c>
    </row>
    <row r="2413" spans="1:9" x14ac:dyDescent="0.25">
      <c r="A2413" t="s">
        <v>978</v>
      </c>
      <c r="B2413" t="s">
        <v>883</v>
      </c>
      <c r="C2413">
        <v>42500</v>
      </c>
      <c r="D2413">
        <v>9</v>
      </c>
      <c r="E2413">
        <v>3</v>
      </c>
      <c r="F2413">
        <v>38300</v>
      </c>
      <c r="G2413">
        <v>750</v>
      </c>
      <c r="H2413" t="b">
        <v>0</v>
      </c>
      <c r="I2413">
        <v>750</v>
      </c>
    </row>
    <row r="2414" spans="1:9" x14ac:dyDescent="0.25">
      <c r="A2414" t="s">
        <v>978</v>
      </c>
      <c r="B2414" t="s">
        <v>439</v>
      </c>
      <c r="C2414">
        <v>11000</v>
      </c>
      <c r="D2414">
        <v>30</v>
      </c>
      <c r="E2414">
        <v>6</v>
      </c>
      <c r="F2414">
        <v>7700</v>
      </c>
      <c r="G2414">
        <v>285</v>
      </c>
      <c r="H2414" t="b">
        <v>0</v>
      </c>
      <c r="I2414">
        <v>285</v>
      </c>
    </row>
    <row r="2415" spans="1:9" x14ac:dyDescent="0.25">
      <c r="A2415" t="s">
        <v>978</v>
      </c>
      <c r="B2415" t="s">
        <v>651</v>
      </c>
      <c r="C2415">
        <v>21500</v>
      </c>
      <c r="D2415">
        <v>20</v>
      </c>
      <c r="E2415">
        <v>6</v>
      </c>
      <c r="F2415">
        <v>17200</v>
      </c>
      <c r="G2415">
        <v>325</v>
      </c>
      <c r="H2415" t="b">
        <v>0</v>
      </c>
      <c r="I2415">
        <v>325</v>
      </c>
    </row>
    <row r="2416" spans="1:9" x14ac:dyDescent="0.25">
      <c r="A2416" t="s">
        <v>978</v>
      </c>
      <c r="B2416" t="s">
        <v>884</v>
      </c>
      <c r="C2416">
        <v>23000</v>
      </c>
      <c r="D2416">
        <v>0</v>
      </c>
      <c r="E2416">
        <v>6</v>
      </c>
      <c r="F2416">
        <v>23000</v>
      </c>
      <c r="G2416">
        <v>241</v>
      </c>
      <c r="H2416" t="b">
        <v>0</v>
      </c>
      <c r="I2416">
        <v>241</v>
      </c>
    </row>
    <row r="2417" spans="1:9" x14ac:dyDescent="0.25">
      <c r="A2417" t="s">
        <v>978</v>
      </c>
      <c r="B2417" t="s">
        <v>866</v>
      </c>
      <c r="C2417">
        <v>10500</v>
      </c>
      <c r="D2417">
        <v>0</v>
      </c>
      <c r="E2417">
        <v>6</v>
      </c>
      <c r="F2417">
        <v>10500</v>
      </c>
      <c r="G2417">
        <v>425</v>
      </c>
      <c r="H2417" t="b">
        <v>0</v>
      </c>
      <c r="I2417">
        <v>425</v>
      </c>
    </row>
    <row r="2418" spans="1:9" x14ac:dyDescent="0.25">
      <c r="A2418" t="s">
        <v>978</v>
      </c>
      <c r="B2418" t="s">
        <v>885</v>
      </c>
      <c r="C2418">
        <v>59500</v>
      </c>
      <c r="D2418">
        <v>0</v>
      </c>
      <c r="E2418">
        <v>1</v>
      </c>
      <c r="F2418">
        <v>59500</v>
      </c>
      <c r="G2418">
        <v>1000</v>
      </c>
      <c r="H2418" t="b">
        <v>0</v>
      </c>
      <c r="I2418">
        <v>1</v>
      </c>
    </row>
    <row r="2419" spans="1:9" x14ac:dyDescent="0.25">
      <c r="A2419" t="s">
        <v>978</v>
      </c>
      <c r="B2419" t="s">
        <v>886</v>
      </c>
      <c r="C2419">
        <v>1500</v>
      </c>
      <c r="D2419">
        <v>0</v>
      </c>
      <c r="E2419">
        <v>3</v>
      </c>
      <c r="F2419">
        <v>1500</v>
      </c>
      <c r="G2419">
        <v>20</v>
      </c>
      <c r="H2419" t="b">
        <v>0</v>
      </c>
      <c r="I2419">
        <v>20</v>
      </c>
    </row>
    <row r="2420" spans="1:9" x14ac:dyDescent="0.25">
      <c r="A2420" t="s">
        <v>978</v>
      </c>
      <c r="B2420" t="s">
        <v>887</v>
      </c>
      <c r="C2420">
        <v>14000</v>
      </c>
      <c r="D2420">
        <v>5</v>
      </c>
      <c r="E2420">
        <v>1</v>
      </c>
      <c r="F2420">
        <v>13300</v>
      </c>
      <c r="G2420">
        <v>290</v>
      </c>
      <c r="H2420" t="b">
        <v>0</v>
      </c>
      <c r="I2420">
        <v>290</v>
      </c>
    </row>
    <row r="2421" spans="1:9" x14ac:dyDescent="0.25">
      <c r="A2421" t="s">
        <v>978</v>
      </c>
      <c r="B2421" t="s">
        <v>888</v>
      </c>
      <c r="C2421">
        <v>28000</v>
      </c>
      <c r="D2421">
        <v>50</v>
      </c>
      <c r="E2421">
        <v>5</v>
      </c>
      <c r="F2421">
        <v>14000</v>
      </c>
      <c r="G2421">
        <v>175</v>
      </c>
      <c r="H2421" t="b">
        <v>0</v>
      </c>
      <c r="I2421">
        <v>175</v>
      </c>
    </row>
    <row r="2422" spans="1:9" x14ac:dyDescent="0.25">
      <c r="A2422" t="s">
        <v>978</v>
      </c>
      <c r="B2422" t="s">
        <v>889</v>
      </c>
      <c r="C2422">
        <v>17500</v>
      </c>
      <c r="D2422">
        <v>4</v>
      </c>
      <c r="E2422">
        <v>6</v>
      </c>
      <c r="F2422">
        <v>16700</v>
      </c>
      <c r="G2422">
        <v>150</v>
      </c>
      <c r="H2422" t="b">
        <v>0</v>
      </c>
      <c r="I2422">
        <v>150</v>
      </c>
    </row>
    <row r="2423" spans="1:9" x14ac:dyDescent="0.25">
      <c r="A2423" t="s">
        <v>978</v>
      </c>
      <c r="B2423" t="s">
        <v>890</v>
      </c>
      <c r="C2423">
        <v>10500</v>
      </c>
      <c r="D2423">
        <v>0</v>
      </c>
      <c r="E2423">
        <v>4</v>
      </c>
      <c r="F2423">
        <v>10500</v>
      </c>
      <c r="G2423">
        <v>440</v>
      </c>
      <c r="H2423" t="b">
        <v>0</v>
      </c>
      <c r="I2423">
        <v>440</v>
      </c>
    </row>
    <row r="2424" spans="1:9" x14ac:dyDescent="0.25">
      <c r="A2424" t="s">
        <v>978</v>
      </c>
      <c r="B2424" t="s">
        <v>891</v>
      </c>
      <c r="C2424">
        <v>5500</v>
      </c>
      <c r="D2424">
        <v>0</v>
      </c>
      <c r="E2424">
        <v>5</v>
      </c>
      <c r="F2424">
        <v>5500</v>
      </c>
      <c r="G2424">
        <v>55</v>
      </c>
      <c r="H2424" t="b">
        <v>0</v>
      </c>
      <c r="I2424">
        <v>55</v>
      </c>
    </row>
    <row r="2425" spans="1:9" x14ac:dyDescent="0.25">
      <c r="A2425" t="s">
        <v>978</v>
      </c>
      <c r="B2425" t="s">
        <v>892</v>
      </c>
      <c r="C2425">
        <v>20000</v>
      </c>
      <c r="D2425">
        <v>0</v>
      </c>
      <c r="E2425">
        <v>6</v>
      </c>
      <c r="F2425">
        <v>20000</v>
      </c>
      <c r="G2425">
        <v>130</v>
      </c>
      <c r="H2425" t="b">
        <v>0</v>
      </c>
      <c r="I2425">
        <v>130</v>
      </c>
    </row>
    <row r="2426" spans="1:9" x14ac:dyDescent="0.25">
      <c r="A2426" t="s">
        <v>978</v>
      </c>
      <c r="B2426" t="s">
        <v>893</v>
      </c>
      <c r="C2426">
        <v>5500</v>
      </c>
      <c r="D2426">
        <v>30</v>
      </c>
      <c r="E2426">
        <v>5</v>
      </c>
      <c r="F2426">
        <v>3800</v>
      </c>
      <c r="G2426">
        <v>80</v>
      </c>
      <c r="H2426" t="b">
        <v>0</v>
      </c>
      <c r="I2426">
        <v>80</v>
      </c>
    </row>
    <row r="2427" spans="1:9" x14ac:dyDescent="0.25">
      <c r="A2427" t="s">
        <v>978</v>
      </c>
      <c r="B2427" t="s">
        <v>894</v>
      </c>
      <c r="C2427">
        <v>25000</v>
      </c>
      <c r="D2427">
        <v>0</v>
      </c>
      <c r="E2427">
        <v>1</v>
      </c>
      <c r="F2427">
        <v>25000</v>
      </c>
      <c r="G2427">
        <v>450</v>
      </c>
      <c r="H2427" t="b">
        <v>0</v>
      </c>
      <c r="I2427">
        <v>450</v>
      </c>
    </row>
    <row r="2428" spans="1:9" x14ac:dyDescent="0.25">
      <c r="A2428" t="s">
        <v>978</v>
      </c>
      <c r="B2428" t="s">
        <v>895</v>
      </c>
      <c r="C2428">
        <v>22000</v>
      </c>
      <c r="D2428">
        <v>30</v>
      </c>
      <c r="E2428">
        <v>5</v>
      </c>
      <c r="F2428">
        <v>15400</v>
      </c>
      <c r="G2428">
        <v>285</v>
      </c>
      <c r="H2428" t="b">
        <v>0</v>
      </c>
      <c r="I2428">
        <v>285</v>
      </c>
    </row>
    <row r="2429" spans="1:9" x14ac:dyDescent="0.25">
      <c r="A2429" t="s">
        <v>978</v>
      </c>
      <c r="B2429" t="s">
        <v>896</v>
      </c>
      <c r="C2429">
        <v>28800</v>
      </c>
      <c r="D2429">
        <v>0</v>
      </c>
      <c r="E2429">
        <v>6</v>
      </c>
      <c r="F2429">
        <v>28800</v>
      </c>
      <c r="G2429">
        <v>300</v>
      </c>
      <c r="H2429" t="b">
        <v>0</v>
      </c>
      <c r="I2429">
        <v>300</v>
      </c>
    </row>
    <row r="2430" spans="1:9" x14ac:dyDescent="0.25">
      <c r="A2430" t="s">
        <v>978</v>
      </c>
      <c r="B2430" t="s">
        <v>897</v>
      </c>
      <c r="C2430">
        <v>32500</v>
      </c>
      <c r="D2430">
        <v>20</v>
      </c>
      <c r="E2430">
        <v>6</v>
      </c>
      <c r="F2430">
        <v>26000</v>
      </c>
      <c r="G2430">
        <v>350</v>
      </c>
      <c r="H2430" t="b">
        <v>0</v>
      </c>
      <c r="I2430">
        <v>350</v>
      </c>
    </row>
    <row r="2431" spans="1:9" x14ac:dyDescent="0.25">
      <c r="A2431" t="s">
        <v>978</v>
      </c>
      <c r="B2431" t="s">
        <v>898</v>
      </c>
      <c r="C2431">
        <v>20000</v>
      </c>
      <c r="D2431">
        <v>0</v>
      </c>
      <c r="E2431">
        <v>6</v>
      </c>
      <c r="F2431">
        <v>20000</v>
      </c>
      <c r="G2431">
        <v>130</v>
      </c>
      <c r="H2431" t="b">
        <v>0</v>
      </c>
      <c r="I2431">
        <v>130</v>
      </c>
    </row>
    <row r="2432" spans="1:9" x14ac:dyDescent="0.25">
      <c r="A2432" t="s">
        <v>978</v>
      </c>
      <c r="B2432" t="s">
        <v>899</v>
      </c>
      <c r="C2432">
        <v>7500</v>
      </c>
      <c r="D2432">
        <v>0</v>
      </c>
      <c r="E2432">
        <v>6</v>
      </c>
      <c r="F2432">
        <v>7500</v>
      </c>
      <c r="G2432">
        <v>70</v>
      </c>
      <c r="H2432" t="b">
        <v>0</v>
      </c>
      <c r="I2432">
        <v>70</v>
      </c>
    </row>
    <row r="2433" spans="1:9" x14ac:dyDescent="0.25">
      <c r="A2433" t="s">
        <v>978</v>
      </c>
      <c r="B2433" t="s">
        <v>900</v>
      </c>
      <c r="C2433">
        <v>12000</v>
      </c>
      <c r="D2433">
        <v>0</v>
      </c>
      <c r="E2433">
        <v>1</v>
      </c>
      <c r="F2433">
        <v>12000</v>
      </c>
      <c r="G2433">
        <v>400</v>
      </c>
      <c r="H2433" t="b">
        <v>0</v>
      </c>
      <c r="I2433">
        <v>400</v>
      </c>
    </row>
    <row r="2434" spans="1:9" x14ac:dyDescent="0.25">
      <c r="A2434" t="s">
        <v>978</v>
      </c>
      <c r="B2434" t="s">
        <v>901</v>
      </c>
      <c r="C2434">
        <v>20000</v>
      </c>
      <c r="D2434">
        <v>0</v>
      </c>
      <c r="E2434">
        <v>6</v>
      </c>
      <c r="F2434">
        <v>20000</v>
      </c>
      <c r="G2434">
        <v>130</v>
      </c>
      <c r="H2434" t="b">
        <v>0</v>
      </c>
      <c r="I2434">
        <v>130</v>
      </c>
    </row>
    <row r="2435" spans="1:9" x14ac:dyDescent="0.25">
      <c r="A2435" t="s">
        <v>978</v>
      </c>
      <c r="B2435" t="s">
        <v>887</v>
      </c>
      <c r="C2435">
        <v>39900</v>
      </c>
      <c r="D2435">
        <v>11</v>
      </c>
      <c r="E2435">
        <v>6</v>
      </c>
      <c r="F2435">
        <v>35500</v>
      </c>
      <c r="G2435">
        <v>900</v>
      </c>
      <c r="H2435" t="b">
        <v>0</v>
      </c>
      <c r="I2435">
        <v>900</v>
      </c>
    </row>
    <row r="2436" spans="1:9" x14ac:dyDescent="0.25">
      <c r="A2436" t="s">
        <v>978</v>
      </c>
      <c r="B2436" t="s">
        <v>902</v>
      </c>
      <c r="C2436">
        <v>5500</v>
      </c>
      <c r="D2436">
        <v>0</v>
      </c>
      <c r="E2436">
        <v>2</v>
      </c>
      <c r="F2436">
        <v>5500</v>
      </c>
      <c r="G2436">
        <v>42</v>
      </c>
      <c r="H2436" t="b">
        <v>0</v>
      </c>
      <c r="I2436">
        <v>42</v>
      </c>
    </row>
    <row r="2437" spans="1:9" x14ac:dyDescent="0.25">
      <c r="A2437" t="s">
        <v>978</v>
      </c>
      <c r="B2437" t="s">
        <v>903</v>
      </c>
      <c r="C2437">
        <v>5500</v>
      </c>
      <c r="D2437">
        <v>0</v>
      </c>
      <c r="E2437">
        <v>6</v>
      </c>
      <c r="F2437">
        <v>5500</v>
      </c>
      <c r="G2437">
        <v>55</v>
      </c>
      <c r="H2437" t="b">
        <v>0</v>
      </c>
      <c r="I2437">
        <v>55</v>
      </c>
    </row>
    <row r="2438" spans="1:9" x14ac:dyDescent="0.25">
      <c r="A2438" t="s">
        <v>978</v>
      </c>
      <c r="B2438" t="s">
        <v>657</v>
      </c>
      <c r="C2438">
        <v>16900</v>
      </c>
      <c r="D2438">
        <v>0</v>
      </c>
      <c r="E2438">
        <v>1</v>
      </c>
      <c r="F2438">
        <v>16900</v>
      </c>
      <c r="G2438">
        <v>400</v>
      </c>
      <c r="H2438" t="b">
        <v>0</v>
      </c>
      <c r="I2438">
        <v>400</v>
      </c>
    </row>
    <row r="2439" spans="1:9" x14ac:dyDescent="0.25">
      <c r="A2439" t="s">
        <v>978</v>
      </c>
      <c r="B2439" t="s">
        <v>452</v>
      </c>
      <c r="C2439">
        <v>29500</v>
      </c>
      <c r="D2439">
        <v>9</v>
      </c>
      <c r="E2439">
        <v>6</v>
      </c>
      <c r="F2439">
        <v>26600</v>
      </c>
      <c r="G2439">
        <v>250</v>
      </c>
      <c r="H2439" t="b">
        <v>0</v>
      </c>
      <c r="I2439">
        <v>250</v>
      </c>
    </row>
    <row r="2440" spans="1:9" x14ac:dyDescent="0.25">
      <c r="A2440" t="s">
        <v>978</v>
      </c>
      <c r="B2440" t="s">
        <v>904</v>
      </c>
      <c r="C2440">
        <v>32000</v>
      </c>
      <c r="D2440">
        <v>10</v>
      </c>
      <c r="E2440">
        <v>5</v>
      </c>
      <c r="F2440">
        <v>28800</v>
      </c>
      <c r="G2440">
        <v>500</v>
      </c>
      <c r="H2440" t="b">
        <v>0</v>
      </c>
      <c r="I2440">
        <v>500</v>
      </c>
    </row>
    <row r="2441" spans="1:9" x14ac:dyDescent="0.25">
      <c r="A2441" t="s">
        <v>978</v>
      </c>
      <c r="B2441" t="s">
        <v>905</v>
      </c>
      <c r="C2441">
        <v>6500</v>
      </c>
      <c r="D2441">
        <v>6</v>
      </c>
      <c r="E2441">
        <v>6</v>
      </c>
      <c r="F2441">
        <v>6100</v>
      </c>
      <c r="G2441">
        <v>200</v>
      </c>
      <c r="H2441" t="b">
        <v>0</v>
      </c>
      <c r="I2441">
        <v>200</v>
      </c>
    </row>
    <row r="2442" spans="1:9" x14ac:dyDescent="0.25">
      <c r="A2442" t="s">
        <v>978</v>
      </c>
      <c r="B2442" t="s">
        <v>906</v>
      </c>
      <c r="C2442">
        <v>11000</v>
      </c>
      <c r="D2442">
        <v>30</v>
      </c>
      <c r="E2442">
        <v>1</v>
      </c>
      <c r="F2442">
        <v>7700</v>
      </c>
      <c r="G2442">
        <v>285</v>
      </c>
      <c r="H2442" t="b">
        <v>0</v>
      </c>
      <c r="I2442">
        <v>285</v>
      </c>
    </row>
    <row r="2443" spans="1:9" x14ac:dyDescent="0.25">
      <c r="A2443" t="s">
        <v>978</v>
      </c>
      <c r="B2443" t="s">
        <v>899</v>
      </c>
      <c r="C2443">
        <v>5500</v>
      </c>
      <c r="D2443">
        <v>30</v>
      </c>
      <c r="E2443">
        <v>6</v>
      </c>
      <c r="F2443">
        <v>3800</v>
      </c>
      <c r="G2443">
        <v>80</v>
      </c>
      <c r="H2443" t="b">
        <v>0</v>
      </c>
      <c r="I2443">
        <v>80</v>
      </c>
    </row>
    <row r="2444" spans="1:9" x14ac:dyDescent="0.25">
      <c r="A2444" t="s">
        <v>978</v>
      </c>
      <c r="B2444" t="s">
        <v>907</v>
      </c>
      <c r="C2444">
        <v>5500</v>
      </c>
      <c r="D2444">
        <v>0</v>
      </c>
      <c r="E2444">
        <v>3</v>
      </c>
      <c r="F2444">
        <v>5500</v>
      </c>
      <c r="G2444">
        <v>190</v>
      </c>
      <c r="H2444" t="b">
        <v>0</v>
      </c>
      <c r="I2444">
        <v>190</v>
      </c>
    </row>
    <row r="2445" spans="1:9" x14ac:dyDescent="0.25">
      <c r="A2445" t="s">
        <v>978</v>
      </c>
      <c r="B2445" t="s">
        <v>908</v>
      </c>
      <c r="C2445">
        <v>66000</v>
      </c>
      <c r="D2445">
        <v>10</v>
      </c>
      <c r="E2445">
        <v>1</v>
      </c>
      <c r="F2445">
        <v>59400</v>
      </c>
      <c r="G2445">
        <v>3000</v>
      </c>
      <c r="H2445" t="b">
        <v>0</v>
      </c>
      <c r="I2445">
        <v>3</v>
      </c>
    </row>
    <row r="2446" spans="1:9" x14ac:dyDescent="0.25">
      <c r="A2446" t="s">
        <v>978</v>
      </c>
      <c r="B2446" t="s">
        <v>800</v>
      </c>
      <c r="C2446">
        <v>18500</v>
      </c>
      <c r="D2446">
        <v>5</v>
      </c>
      <c r="E2446">
        <v>6</v>
      </c>
      <c r="F2446">
        <v>17500</v>
      </c>
      <c r="G2446">
        <v>475</v>
      </c>
      <c r="H2446" t="b">
        <v>0</v>
      </c>
      <c r="I2446">
        <v>475</v>
      </c>
    </row>
    <row r="2447" spans="1:9" x14ac:dyDescent="0.25">
      <c r="A2447" t="s">
        <v>978</v>
      </c>
      <c r="B2447" t="s">
        <v>807</v>
      </c>
      <c r="C2447">
        <v>69000</v>
      </c>
      <c r="D2447">
        <v>6</v>
      </c>
      <c r="E2447">
        <v>2</v>
      </c>
      <c r="F2447">
        <v>64800</v>
      </c>
      <c r="G2447">
        <v>3000</v>
      </c>
      <c r="H2447" t="b">
        <v>0</v>
      </c>
      <c r="I2447">
        <v>3</v>
      </c>
    </row>
    <row r="2448" spans="1:9" x14ac:dyDescent="0.25">
      <c r="A2448" t="s">
        <v>978</v>
      </c>
      <c r="B2448" t="s">
        <v>909</v>
      </c>
      <c r="C2448">
        <v>11000</v>
      </c>
      <c r="D2448">
        <v>30</v>
      </c>
      <c r="E2448">
        <v>5</v>
      </c>
      <c r="F2448">
        <v>7700</v>
      </c>
      <c r="G2448">
        <v>285</v>
      </c>
      <c r="H2448" t="b">
        <v>0</v>
      </c>
      <c r="I2448">
        <v>285</v>
      </c>
    </row>
    <row r="2449" spans="1:9" x14ac:dyDescent="0.25">
      <c r="A2449" t="s">
        <v>978</v>
      </c>
      <c r="B2449" t="s">
        <v>910</v>
      </c>
      <c r="C2449">
        <v>11000</v>
      </c>
      <c r="D2449">
        <v>30</v>
      </c>
      <c r="E2449">
        <v>2</v>
      </c>
      <c r="F2449">
        <v>7700</v>
      </c>
      <c r="G2449">
        <v>285</v>
      </c>
      <c r="H2449" t="b">
        <v>0</v>
      </c>
      <c r="I2449">
        <v>285</v>
      </c>
    </row>
    <row r="2450" spans="1:9" x14ac:dyDescent="0.25">
      <c r="A2450" t="s">
        <v>978</v>
      </c>
      <c r="B2450" t="s">
        <v>911</v>
      </c>
      <c r="C2450">
        <v>17900</v>
      </c>
      <c r="D2450">
        <v>0</v>
      </c>
      <c r="E2450">
        <v>6</v>
      </c>
      <c r="F2450">
        <v>17900</v>
      </c>
      <c r="G2450">
        <v>450</v>
      </c>
      <c r="H2450" t="b">
        <v>0</v>
      </c>
      <c r="I2450">
        <v>450</v>
      </c>
    </row>
    <row r="2451" spans="1:9" x14ac:dyDescent="0.25">
      <c r="A2451" t="s">
        <v>978</v>
      </c>
      <c r="B2451" t="s">
        <v>912</v>
      </c>
      <c r="C2451">
        <v>14000</v>
      </c>
      <c r="D2451">
        <v>15</v>
      </c>
      <c r="E2451">
        <v>6</v>
      </c>
      <c r="F2451">
        <v>11900</v>
      </c>
      <c r="G2451">
        <v>60</v>
      </c>
      <c r="H2451" t="b">
        <v>0</v>
      </c>
      <c r="I2451">
        <v>60</v>
      </c>
    </row>
    <row r="2452" spans="1:9" x14ac:dyDescent="0.25">
      <c r="A2452" t="s">
        <v>978</v>
      </c>
      <c r="B2452" t="s">
        <v>913</v>
      </c>
      <c r="C2452">
        <v>14900</v>
      </c>
      <c r="D2452">
        <v>26</v>
      </c>
      <c r="E2452">
        <v>6</v>
      </c>
      <c r="F2452">
        <v>10900</v>
      </c>
      <c r="G2452">
        <v>500</v>
      </c>
      <c r="H2452" t="b">
        <v>0</v>
      </c>
      <c r="I2452">
        <v>500</v>
      </c>
    </row>
    <row r="2453" spans="1:9" x14ac:dyDescent="0.25">
      <c r="A2453" t="s">
        <v>978</v>
      </c>
      <c r="B2453" t="s">
        <v>914</v>
      </c>
      <c r="C2453">
        <v>27900</v>
      </c>
      <c r="D2453">
        <v>0</v>
      </c>
      <c r="E2453">
        <v>5</v>
      </c>
      <c r="F2453">
        <v>27900</v>
      </c>
      <c r="G2453">
        <v>300</v>
      </c>
      <c r="H2453" t="b">
        <v>0</v>
      </c>
      <c r="I2453">
        <v>300</v>
      </c>
    </row>
    <row r="2454" spans="1:9" x14ac:dyDescent="0.25">
      <c r="A2454" t="s">
        <v>978</v>
      </c>
      <c r="B2454" t="s">
        <v>296</v>
      </c>
      <c r="C2454">
        <v>5000</v>
      </c>
      <c r="D2454">
        <v>2</v>
      </c>
      <c r="E2454">
        <v>2</v>
      </c>
      <c r="F2454">
        <v>4900</v>
      </c>
      <c r="G2454">
        <v>200</v>
      </c>
      <c r="H2454" t="b">
        <v>0</v>
      </c>
      <c r="I2454">
        <v>200</v>
      </c>
    </row>
    <row r="2455" spans="1:9" x14ac:dyDescent="0.25">
      <c r="A2455" t="s">
        <v>978</v>
      </c>
      <c r="B2455" t="s">
        <v>915</v>
      </c>
      <c r="C2455">
        <v>14000</v>
      </c>
      <c r="D2455">
        <v>20</v>
      </c>
      <c r="E2455">
        <v>6</v>
      </c>
      <c r="F2455">
        <v>11200</v>
      </c>
      <c r="G2455">
        <v>80</v>
      </c>
      <c r="H2455" t="b">
        <v>0</v>
      </c>
      <c r="I2455">
        <v>80</v>
      </c>
    </row>
    <row r="2456" spans="1:9" x14ac:dyDescent="0.25">
      <c r="A2456" t="s">
        <v>978</v>
      </c>
      <c r="B2456" t="s">
        <v>916</v>
      </c>
      <c r="C2456">
        <v>16100</v>
      </c>
      <c r="D2456">
        <v>0</v>
      </c>
      <c r="E2456">
        <v>6</v>
      </c>
      <c r="F2456">
        <v>16100</v>
      </c>
      <c r="G2456">
        <v>300</v>
      </c>
      <c r="H2456" t="b">
        <v>0</v>
      </c>
      <c r="I2456">
        <v>300</v>
      </c>
    </row>
    <row r="2457" spans="1:9" x14ac:dyDescent="0.25">
      <c r="A2457" t="s">
        <v>978</v>
      </c>
      <c r="B2457" t="s">
        <v>917</v>
      </c>
      <c r="C2457">
        <v>22500</v>
      </c>
      <c r="D2457">
        <v>15</v>
      </c>
      <c r="E2457">
        <v>6</v>
      </c>
      <c r="F2457">
        <v>19100</v>
      </c>
      <c r="G2457">
        <v>200</v>
      </c>
      <c r="H2457" t="b">
        <v>0</v>
      </c>
      <c r="I2457">
        <v>200</v>
      </c>
    </row>
    <row r="2458" spans="1:9" x14ac:dyDescent="0.25">
      <c r="A2458" t="s">
        <v>978</v>
      </c>
      <c r="B2458" t="s">
        <v>513</v>
      </c>
      <c r="C2458">
        <v>19000</v>
      </c>
      <c r="D2458">
        <v>11</v>
      </c>
      <c r="E2458">
        <v>6</v>
      </c>
      <c r="F2458">
        <v>16900</v>
      </c>
      <c r="G2458">
        <v>500</v>
      </c>
      <c r="H2458" t="b">
        <v>0</v>
      </c>
      <c r="I2458">
        <v>500</v>
      </c>
    </row>
    <row r="2459" spans="1:9" x14ac:dyDescent="0.25">
      <c r="A2459" t="s">
        <v>978</v>
      </c>
      <c r="B2459" t="s">
        <v>918</v>
      </c>
      <c r="C2459">
        <v>12300</v>
      </c>
      <c r="D2459">
        <v>0</v>
      </c>
      <c r="E2459">
        <v>6</v>
      </c>
      <c r="F2459">
        <v>12300</v>
      </c>
      <c r="G2459">
        <v>600</v>
      </c>
      <c r="H2459" t="b">
        <v>0</v>
      </c>
      <c r="I2459">
        <v>600</v>
      </c>
    </row>
    <row r="2460" spans="1:9" x14ac:dyDescent="0.25">
      <c r="A2460" t="s">
        <v>978</v>
      </c>
      <c r="B2460" t="s">
        <v>919</v>
      </c>
      <c r="C2460">
        <v>27500</v>
      </c>
      <c r="D2460">
        <v>10</v>
      </c>
      <c r="E2460">
        <v>6</v>
      </c>
      <c r="F2460">
        <v>24500</v>
      </c>
      <c r="G2460">
        <v>200</v>
      </c>
      <c r="H2460" t="b">
        <v>0</v>
      </c>
      <c r="I2460">
        <v>200</v>
      </c>
    </row>
    <row r="2461" spans="1:9" x14ac:dyDescent="0.25">
      <c r="A2461" t="s">
        <v>978</v>
      </c>
      <c r="B2461" t="s">
        <v>920</v>
      </c>
      <c r="C2461">
        <v>7500</v>
      </c>
      <c r="D2461">
        <v>0</v>
      </c>
      <c r="E2461">
        <v>6</v>
      </c>
      <c r="F2461">
        <v>7500</v>
      </c>
      <c r="G2461">
        <v>180</v>
      </c>
      <c r="H2461" t="b">
        <v>0</v>
      </c>
      <c r="I2461">
        <v>180</v>
      </c>
    </row>
    <row r="2462" spans="1:9" x14ac:dyDescent="0.25">
      <c r="A2462" t="s">
        <v>978</v>
      </c>
      <c r="B2462" t="s">
        <v>921</v>
      </c>
      <c r="C2462">
        <v>35000</v>
      </c>
      <c r="D2462">
        <v>0</v>
      </c>
      <c r="E2462">
        <v>6</v>
      </c>
      <c r="F2462">
        <v>35000</v>
      </c>
      <c r="G2462">
        <v>880</v>
      </c>
      <c r="H2462" t="b">
        <v>0</v>
      </c>
      <c r="I2462">
        <v>800</v>
      </c>
    </row>
    <row r="2463" spans="1:9" x14ac:dyDescent="0.25">
      <c r="A2463" t="s">
        <v>978</v>
      </c>
      <c r="B2463" t="s">
        <v>922</v>
      </c>
      <c r="C2463">
        <v>13500</v>
      </c>
      <c r="D2463">
        <v>11</v>
      </c>
      <c r="E2463">
        <v>6</v>
      </c>
      <c r="F2463">
        <v>12000</v>
      </c>
      <c r="G2463">
        <v>300</v>
      </c>
      <c r="H2463" t="b">
        <v>0</v>
      </c>
      <c r="I2463">
        <v>300</v>
      </c>
    </row>
    <row r="2464" spans="1:9" x14ac:dyDescent="0.25">
      <c r="A2464" t="s">
        <v>978</v>
      </c>
      <c r="B2464" t="s">
        <v>923</v>
      </c>
      <c r="C2464">
        <v>5500</v>
      </c>
      <c r="D2464">
        <v>0</v>
      </c>
      <c r="E2464">
        <v>5</v>
      </c>
      <c r="F2464">
        <v>5500</v>
      </c>
      <c r="G2464">
        <v>190</v>
      </c>
      <c r="H2464" t="b">
        <v>0</v>
      </c>
      <c r="I2464">
        <v>190</v>
      </c>
    </row>
    <row r="2465" spans="1:9" x14ac:dyDescent="0.25">
      <c r="A2465" t="s">
        <v>978</v>
      </c>
      <c r="B2465" t="s">
        <v>504</v>
      </c>
      <c r="C2465">
        <v>12000</v>
      </c>
      <c r="D2465">
        <v>30</v>
      </c>
      <c r="E2465">
        <v>4</v>
      </c>
      <c r="F2465">
        <v>8400</v>
      </c>
      <c r="G2465">
        <v>285</v>
      </c>
      <c r="H2465" t="b">
        <v>0</v>
      </c>
      <c r="I2465">
        <v>285</v>
      </c>
    </row>
    <row r="2466" spans="1:9" x14ac:dyDescent="0.25">
      <c r="A2466" t="s">
        <v>978</v>
      </c>
      <c r="B2466" t="s">
        <v>819</v>
      </c>
      <c r="C2466">
        <v>6000</v>
      </c>
      <c r="D2466">
        <v>6</v>
      </c>
      <c r="E2466">
        <v>6</v>
      </c>
      <c r="F2466">
        <v>5600</v>
      </c>
      <c r="G2466">
        <v>50</v>
      </c>
      <c r="H2466" t="b">
        <v>0</v>
      </c>
      <c r="I2466">
        <v>50</v>
      </c>
    </row>
    <row r="2467" spans="1:9" x14ac:dyDescent="0.25">
      <c r="A2467" t="s">
        <v>978</v>
      </c>
      <c r="B2467" t="s">
        <v>662</v>
      </c>
      <c r="C2467">
        <v>11000</v>
      </c>
      <c r="D2467">
        <v>0</v>
      </c>
      <c r="E2467">
        <v>6</v>
      </c>
      <c r="F2467">
        <v>11000</v>
      </c>
      <c r="G2467">
        <v>180</v>
      </c>
      <c r="H2467" t="b">
        <v>0</v>
      </c>
      <c r="I2467">
        <v>180</v>
      </c>
    </row>
    <row r="2468" spans="1:9" x14ac:dyDescent="0.25">
      <c r="A2468" t="s">
        <v>978</v>
      </c>
      <c r="B2468" t="s">
        <v>924</v>
      </c>
      <c r="C2468">
        <v>11000</v>
      </c>
      <c r="D2468">
        <v>0</v>
      </c>
      <c r="E2468">
        <v>5</v>
      </c>
      <c r="F2468">
        <v>11000</v>
      </c>
      <c r="G2468">
        <v>300</v>
      </c>
      <c r="H2468" t="b">
        <v>0</v>
      </c>
      <c r="I2468">
        <v>300</v>
      </c>
    </row>
    <row r="2469" spans="1:9" x14ac:dyDescent="0.25">
      <c r="A2469" t="s">
        <v>978</v>
      </c>
      <c r="B2469" t="s">
        <v>925</v>
      </c>
      <c r="C2469">
        <v>27500</v>
      </c>
      <c r="D2469">
        <v>14</v>
      </c>
      <c r="E2469">
        <v>6</v>
      </c>
      <c r="F2469">
        <v>23400</v>
      </c>
      <c r="G2469">
        <v>200</v>
      </c>
      <c r="H2469" t="b">
        <v>0</v>
      </c>
      <c r="I2469">
        <v>200</v>
      </c>
    </row>
    <row r="2470" spans="1:9" x14ac:dyDescent="0.25">
      <c r="A2470" t="s">
        <v>978</v>
      </c>
      <c r="B2470" t="s">
        <v>484</v>
      </c>
      <c r="C2470">
        <v>25000</v>
      </c>
      <c r="D2470">
        <v>14</v>
      </c>
      <c r="E2470">
        <v>6</v>
      </c>
      <c r="F2470">
        <v>21300</v>
      </c>
      <c r="G2470">
        <v>410</v>
      </c>
      <c r="H2470" t="b">
        <v>0</v>
      </c>
      <c r="I2470">
        <v>410</v>
      </c>
    </row>
    <row r="2471" spans="1:9" x14ac:dyDescent="0.25">
      <c r="A2471" t="s">
        <v>978</v>
      </c>
      <c r="B2471" t="s">
        <v>926</v>
      </c>
      <c r="C2471">
        <v>11400</v>
      </c>
      <c r="D2471">
        <v>0</v>
      </c>
      <c r="E2471">
        <v>6</v>
      </c>
      <c r="F2471">
        <v>11400</v>
      </c>
      <c r="G2471">
        <v>480</v>
      </c>
      <c r="H2471" t="b">
        <v>0</v>
      </c>
      <c r="I2471">
        <v>480</v>
      </c>
    </row>
    <row r="2472" spans="1:9" x14ac:dyDescent="0.25">
      <c r="A2472" t="s">
        <v>978</v>
      </c>
      <c r="B2472" t="s">
        <v>927</v>
      </c>
      <c r="C2472">
        <v>23000</v>
      </c>
      <c r="D2472">
        <v>0</v>
      </c>
      <c r="E2472">
        <v>6</v>
      </c>
      <c r="F2472">
        <v>23000</v>
      </c>
      <c r="G2472">
        <v>250</v>
      </c>
      <c r="H2472" t="b">
        <v>0</v>
      </c>
      <c r="I2472">
        <v>250</v>
      </c>
    </row>
    <row r="2473" spans="1:9" x14ac:dyDescent="0.25">
      <c r="A2473" t="s">
        <v>978</v>
      </c>
      <c r="B2473" t="s">
        <v>928</v>
      </c>
      <c r="C2473">
        <v>23000</v>
      </c>
      <c r="D2473">
        <v>0</v>
      </c>
      <c r="E2473">
        <v>4</v>
      </c>
      <c r="F2473">
        <v>23000</v>
      </c>
      <c r="G2473">
        <v>400</v>
      </c>
      <c r="H2473" t="b">
        <v>0</v>
      </c>
      <c r="I2473">
        <v>400</v>
      </c>
    </row>
    <row r="2474" spans="1:9" x14ac:dyDescent="0.25">
      <c r="A2474" t="s">
        <v>978</v>
      </c>
      <c r="B2474" t="s">
        <v>929</v>
      </c>
      <c r="C2474">
        <v>11000</v>
      </c>
      <c r="D2474">
        <v>0</v>
      </c>
      <c r="E2474">
        <v>4</v>
      </c>
      <c r="F2474">
        <v>11000</v>
      </c>
      <c r="G2474">
        <v>300</v>
      </c>
      <c r="H2474" t="b">
        <v>0</v>
      </c>
      <c r="I2474">
        <v>300</v>
      </c>
    </row>
    <row r="2475" spans="1:9" x14ac:dyDescent="0.25">
      <c r="A2475" t="s">
        <v>978</v>
      </c>
      <c r="B2475" t="s">
        <v>930</v>
      </c>
      <c r="C2475">
        <v>11000</v>
      </c>
      <c r="D2475">
        <v>0</v>
      </c>
      <c r="E2475">
        <v>6</v>
      </c>
      <c r="F2475">
        <v>11000</v>
      </c>
      <c r="G2475">
        <v>300</v>
      </c>
      <c r="H2475" t="b">
        <v>0</v>
      </c>
      <c r="I2475">
        <v>300</v>
      </c>
    </row>
    <row r="2476" spans="1:9" x14ac:dyDescent="0.25">
      <c r="A2476" t="s">
        <v>978</v>
      </c>
      <c r="B2476" t="s">
        <v>478</v>
      </c>
      <c r="C2476">
        <v>2500</v>
      </c>
      <c r="D2476">
        <v>0</v>
      </c>
      <c r="E2476">
        <v>1</v>
      </c>
      <c r="F2476">
        <v>2500</v>
      </c>
      <c r="G2476">
        <v>77</v>
      </c>
      <c r="H2476" t="b">
        <v>0</v>
      </c>
      <c r="I2476">
        <v>77</v>
      </c>
    </row>
    <row r="2477" spans="1:9" x14ac:dyDescent="0.25">
      <c r="A2477" t="s">
        <v>978</v>
      </c>
      <c r="B2477" t="s">
        <v>931</v>
      </c>
      <c r="C2477">
        <v>27200</v>
      </c>
      <c r="D2477">
        <v>0</v>
      </c>
      <c r="E2477">
        <v>1</v>
      </c>
      <c r="F2477">
        <v>27200</v>
      </c>
      <c r="G2477">
        <v>300</v>
      </c>
      <c r="H2477" t="b">
        <v>0</v>
      </c>
      <c r="I2477">
        <v>300</v>
      </c>
    </row>
    <row r="2478" spans="1:9" x14ac:dyDescent="0.25">
      <c r="A2478" t="s">
        <v>978</v>
      </c>
      <c r="B2478" t="s">
        <v>932</v>
      </c>
      <c r="C2478">
        <v>25000</v>
      </c>
      <c r="D2478">
        <v>0</v>
      </c>
      <c r="E2478">
        <v>6</v>
      </c>
      <c r="F2478">
        <v>25000</v>
      </c>
      <c r="G2478">
        <v>250</v>
      </c>
      <c r="H2478" t="b">
        <v>0</v>
      </c>
      <c r="I2478">
        <v>250</v>
      </c>
    </row>
    <row r="2479" spans="1:9" x14ac:dyDescent="0.25">
      <c r="A2479" t="s">
        <v>978</v>
      </c>
      <c r="B2479" t="s">
        <v>933</v>
      </c>
      <c r="C2479">
        <v>33000</v>
      </c>
      <c r="D2479">
        <v>0</v>
      </c>
      <c r="E2479">
        <v>6</v>
      </c>
      <c r="F2479">
        <v>33000</v>
      </c>
      <c r="G2479">
        <v>500</v>
      </c>
      <c r="H2479" t="b">
        <v>0</v>
      </c>
      <c r="I2479">
        <v>500</v>
      </c>
    </row>
    <row r="2480" spans="1:9" x14ac:dyDescent="0.25">
      <c r="A2480" t="s">
        <v>978</v>
      </c>
      <c r="B2480" t="s">
        <v>934</v>
      </c>
      <c r="C2480">
        <v>17500</v>
      </c>
      <c r="D2480">
        <v>9</v>
      </c>
      <c r="E2480">
        <v>4</v>
      </c>
      <c r="F2480">
        <v>15800</v>
      </c>
      <c r="G2480">
        <v>375</v>
      </c>
      <c r="H2480" t="b">
        <v>0</v>
      </c>
      <c r="I2480">
        <v>375</v>
      </c>
    </row>
    <row r="2481" spans="1:9" x14ac:dyDescent="0.25">
      <c r="A2481" t="s">
        <v>978</v>
      </c>
      <c r="B2481" t="s">
        <v>935</v>
      </c>
      <c r="C2481">
        <v>12000</v>
      </c>
      <c r="D2481">
        <v>0</v>
      </c>
      <c r="E2481">
        <v>6</v>
      </c>
      <c r="F2481">
        <v>12000</v>
      </c>
      <c r="G2481">
        <v>160</v>
      </c>
      <c r="H2481" t="b">
        <v>0</v>
      </c>
      <c r="I2481">
        <v>160</v>
      </c>
    </row>
    <row r="2482" spans="1:9" x14ac:dyDescent="0.25">
      <c r="A2482" t="s">
        <v>978</v>
      </c>
      <c r="B2482" t="s">
        <v>936</v>
      </c>
      <c r="C2482">
        <v>28000</v>
      </c>
      <c r="D2482">
        <v>50</v>
      </c>
      <c r="E2482">
        <v>6</v>
      </c>
      <c r="F2482">
        <v>14000</v>
      </c>
      <c r="G2482">
        <v>175</v>
      </c>
      <c r="H2482" t="b">
        <v>0</v>
      </c>
      <c r="I2482">
        <v>175</v>
      </c>
    </row>
    <row r="2483" spans="1:9" x14ac:dyDescent="0.25">
      <c r="A2483" t="s">
        <v>978</v>
      </c>
      <c r="B2483" t="s">
        <v>937</v>
      </c>
      <c r="C2483">
        <v>66000</v>
      </c>
      <c r="D2483">
        <v>7</v>
      </c>
      <c r="E2483">
        <v>2</v>
      </c>
      <c r="F2483">
        <v>60800</v>
      </c>
      <c r="G2483">
        <v>3000</v>
      </c>
      <c r="H2483" t="b">
        <v>0</v>
      </c>
      <c r="I2483">
        <v>3</v>
      </c>
    </row>
    <row r="2484" spans="1:9" x14ac:dyDescent="0.25">
      <c r="A2484" t="s">
        <v>978</v>
      </c>
      <c r="B2484" t="s">
        <v>938</v>
      </c>
      <c r="C2484">
        <v>22500</v>
      </c>
      <c r="D2484">
        <v>15</v>
      </c>
      <c r="E2484">
        <v>6</v>
      </c>
      <c r="F2484">
        <v>19100</v>
      </c>
      <c r="G2484">
        <v>200</v>
      </c>
      <c r="H2484" t="b">
        <v>0</v>
      </c>
      <c r="I2484">
        <v>200</v>
      </c>
    </row>
    <row r="2485" spans="1:9" x14ac:dyDescent="0.25">
      <c r="A2485" t="s">
        <v>978</v>
      </c>
      <c r="B2485" t="s">
        <v>939</v>
      </c>
      <c r="C2485">
        <v>27500</v>
      </c>
      <c r="D2485">
        <v>14</v>
      </c>
      <c r="E2485">
        <v>6</v>
      </c>
      <c r="F2485">
        <v>23400</v>
      </c>
      <c r="G2485">
        <v>200</v>
      </c>
      <c r="H2485" t="b">
        <v>0</v>
      </c>
      <c r="I2485">
        <v>200</v>
      </c>
    </row>
    <row r="2486" spans="1:9" x14ac:dyDescent="0.25">
      <c r="A2486" t="s">
        <v>978</v>
      </c>
      <c r="B2486" t="s">
        <v>940</v>
      </c>
      <c r="C2486">
        <v>27500</v>
      </c>
      <c r="D2486">
        <v>14</v>
      </c>
      <c r="E2486">
        <v>6</v>
      </c>
      <c r="F2486">
        <v>23400</v>
      </c>
      <c r="G2486">
        <v>200</v>
      </c>
      <c r="H2486" t="b">
        <v>0</v>
      </c>
      <c r="I2486">
        <v>200</v>
      </c>
    </row>
    <row r="2487" spans="1:9" x14ac:dyDescent="0.25">
      <c r="A2487" t="s">
        <v>978</v>
      </c>
      <c r="B2487" t="s">
        <v>661</v>
      </c>
      <c r="C2487">
        <v>24900</v>
      </c>
      <c r="D2487">
        <v>0</v>
      </c>
      <c r="E2487">
        <v>4</v>
      </c>
      <c r="F2487">
        <v>24900</v>
      </c>
      <c r="G2487">
        <v>400</v>
      </c>
      <c r="H2487" t="b">
        <v>0</v>
      </c>
      <c r="I2487">
        <v>400</v>
      </c>
    </row>
    <row r="2488" spans="1:9" x14ac:dyDescent="0.25">
      <c r="A2488" t="s">
        <v>978</v>
      </c>
      <c r="B2488" t="s">
        <v>941</v>
      </c>
      <c r="C2488">
        <v>14000</v>
      </c>
      <c r="D2488">
        <v>15</v>
      </c>
      <c r="E2488">
        <v>6</v>
      </c>
      <c r="F2488">
        <v>11900</v>
      </c>
      <c r="G2488">
        <v>60</v>
      </c>
      <c r="H2488" t="b">
        <v>0</v>
      </c>
      <c r="I2488">
        <v>60</v>
      </c>
    </row>
    <row r="2489" spans="1:9" x14ac:dyDescent="0.25">
      <c r="A2489" t="s">
        <v>978</v>
      </c>
      <c r="B2489" t="s">
        <v>942</v>
      </c>
      <c r="C2489">
        <v>32500</v>
      </c>
      <c r="D2489">
        <v>9</v>
      </c>
      <c r="E2489">
        <v>5</v>
      </c>
      <c r="F2489">
        <v>29300</v>
      </c>
      <c r="G2489">
        <v>200</v>
      </c>
      <c r="H2489" t="b">
        <v>0</v>
      </c>
      <c r="I2489">
        <v>200</v>
      </c>
    </row>
    <row r="2490" spans="1:9" x14ac:dyDescent="0.25">
      <c r="A2490" t="s">
        <v>978</v>
      </c>
      <c r="B2490" t="s">
        <v>943</v>
      </c>
      <c r="C2490">
        <v>27500</v>
      </c>
      <c r="D2490">
        <v>14</v>
      </c>
      <c r="E2490">
        <v>6</v>
      </c>
      <c r="F2490">
        <v>23400</v>
      </c>
      <c r="G2490">
        <v>200</v>
      </c>
      <c r="H2490" t="b">
        <v>0</v>
      </c>
      <c r="I2490">
        <v>200</v>
      </c>
    </row>
    <row r="2491" spans="1:9" x14ac:dyDescent="0.25">
      <c r="A2491" t="s">
        <v>978</v>
      </c>
      <c r="B2491" t="s">
        <v>944</v>
      </c>
      <c r="C2491">
        <v>11400</v>
      </c>
      <c r="D2491">
        <v>0</v>
      </c>
      <c r="E2491">
        <v>6</v>
      </c>
      <c r="F2491">
        <v>11400</v>
      </c>
      <c r="G2491">
        <v>480</v>
      </c>
      <c r="H2491" t="b">
        <v>0</v>
      </c>
      <c r="I2491">
        <v>480</v>
      </c>
    </row>
    <row r="2492" spans="1:9" x14ac:dyDescent="0.25">
      <c r="A2492" t="s">
        <v>978</v>
      </c>
      <c r="B2492" t="s">
        <v>481</v>
      </c>
      <c r="C2492">
        <v>25000</v>
      </c>
      <c r="D2492">
        <v>0</v>
      </c>
      <c r="E2492">
        <v>5</v>
      </c>
      <c r="F2492">
        <v>25000</v>
      </c>
      <c r="G2492">
        <v>400</v>
      </c>
      <c r="H2492" t="b">
        <v>0</v>
      </c>
      <c r="I2492">
        <v>400</v>
      </c>
    </row>
    <row r="2493" spans="1:9" x14ac:dyDescent="0.25">
      <c r="A2493" t="s">
        <v>978</v>
      </c>
      <c r="B2493" t="s">
        <v>945</v>
      </c>
      <c r="C2493">
        <v>61000</v>
      </c>
      <c r="D2493">
        <v>0</v>
      </c>
      <c r="E2493">
        <v>2</v>
      </c>
      <c r="F2493">
        <v>61000</v>
      </c>
      <c r="G2493">
        <v>400</v>
      </c>
      <c r="H2493" t="b">
        <v>0</v>
      </c>
      <c r="I2493">
        <v>400</v>
      </c>
    </row>
    <row r="2494" spans="1:9" x14ac:dyDescent="0.25">
      <c r="A2494" t="s">
        <v>978</v>
      </c>
      <c r="B2494" t="s">
        <v>946</v>
      </c>
      <c r="C2494">
        <v>9100</v>
      </c>
      <c r="D2494">
        <v>0</v>
      </c>
      <c r="E2494">
        <v>6</v>
      </c>
      <c r="F2494">
        <v>9100</v>
      </c>
      <c r="G2494">
        <v>60</v>
      </c>
      <c r="H2494" t="b">
        <v>0</v>
      </c>
      <c r="I2494">
        <v>60</v>
      </c>
    </row>
    <row r="2495" spans="1:9" x14ac:dyDescent="0.25">
      <c r="A2495" t="s">
        <v>978</v>
      </c>
      <c r="B2495" t="s">
        <v>947</v>
      </c>
      <c r="C2495">
        <v>23000</v>
      </c>
      <c r="D2495">
        <v>0</v>
      </c>
      <c r="E2495">
        <v>4</v>
      </c>
      <c r="F2495">
        <v>23000</v>
      </c>
      <c r="G2495">
        <v>400</v>
      </c>
      <c r="H2495" t="b">
        <v>0</v>
      </c>
      <c r="I2495">
        <v>400</v>
      </c>
    </row>
    <row r="2496" spans="1:9" x14ac:dyDescent="0.25">
      <c r="A2496" t="s">
        <v>978</v>
      </c>
      <c r="B2496" t="s">
        <v>948</v>
      </c>
      <c r="C2496">
        <v>27500</v>
      </c>
      <c r="D2496">
        <v>14</v>
      </c>
      <c r="E2496">
        <v>6</v>
      </c>
      <c r="F2496">
        <v>23400</v>
      </c>
      <c r="G2496">
        <v>200</v>
      </c>
      <c r="H2496" t="b">
        <v>0</v>
      </c>
      <c r="I2496">
        <v>200</v>
      </c>
    </row>
    <row r="2497" spans="1:9" x14ac:dyDescent="0.25">
      <c r="A2497" t="s">
        <v>978</v>
      </c>
      <c r="B2497" t="s">
        <v>949</v>
      </c>
      <c r="C2497">
        <v>6500</v>
      </c>
      <c r="D2497">
        <v>6</v>
      </c>
      <c r="E2497">
        <v>3</v>
      </c>
      <c r="F2497">
        <v>6100</v>
      </c>
      <c r="G2497">
        <v>52</v>
      </c>
      <c r="H2497" t="b">
        <v>0</v>
      </c>
      <c r="I2497">
        <v>52</v>
      </c>
    </row>
    <row r="2498" spans="1:9" x14ac:dyDescent="0.25">
      <c r="A2498" t="s">
        <v>978</v>
      </c>
      <c r="B2498" t="s">
        <v>950</v>
      </c>
      <c r="C2498">
        <v>59500</v>
      </c>
      <c r="D2498">
        <v>0</v>
      </c>
      <c r="E2498">
        <v>5</v>
      </c>
      <c r="F2498">
        <v>59500</v>
      </c>
      <c r="G2498">
        <v>1000</v>
      </c>
      <c r="H2498" t="b">
        <v>0</v>
      </c>
      <c r="I2498">
        <v>1</v>
      </c>
    </row>
    <row r="2499" spans="1:9" x14ac:dyDescent="0.25">
      <c r="A2499" t="s">
        <v>978</v>
      </c>
      <c r="B2499" t="s">
        <v>867</v>
      </c>
      <c r="C2499">
        <v>10500</v>
      </c>
      <c r="D2499">
        <v>0</v>
      </c>
      <c r="E2499">
        <v>4</v>
      </c>
      <c r="F2499">
        <v>10500</v>
      </c>
      <c r="G2499">
        <v>850</v>
      </c>
      <c r="H2499" t="b">
        <v>0</v>
      </c>
      <c r="I2499">
        <v>850</v>
      </c>
    </row>
    <row r="2500" spans="1:9" x14ac:dyDescent="0.25">
      <c r="A2500" t="s">
        <v>978</v>
      </c>
      <c r="B2500" t="s">
        <v>526</v>
      </c>
      <c r="C2500">
        <v>4400</v>
      </c>
      <c r="D2500">
        <v>0</v>
      </c>
      <c r="E2500">
        <v>0</v>
      </c>
      <c r="F2500">
        <v>4400</v>
      </c>
      <c r="G2500">
        <v>280</v>
      </c>
      <c r="H2500" t="b">
        <v>1</v>
      </c>
      <c r="I2500">
        <v>280</v>
      </c>
    </row>
    <row r="2501" spans="1:9" x14ac:dyDescent="0.25">
      <c r="A2501" t="s">
        <v>978</v>
      </c>
      <c r="B2501" t="s">
        <v>951</v>
      </c>
      <c r="C2501">
        <v>2000</v>
      </c>
      <c r="D2501">
        <v>0</v>
      </c>
      <c r="E2501">
        <v>0</v>
      </c>
      <c r="F2501">
        <v>2000</v>
      </c>
      <c r="G2501">
        <v>90</v>
      </c>
      <c r="H2501" t="b">
        <v>1</v>
      </c>
      <c r="I2501">
        <v>90</v>
      </c>
    </row>
    <row r="2502" spans="1:9" x14ac:dyDescent="0.25">
      <c r="A2502" t="s">
        <v>978</v>
      </c>
      <c r="B2502" t="s">
        <v>952</v>
      </c>
      <c r="C2502">
        <v>6000</v>
      </c>
      <c r="D2502">
        <v>6</v>
      </c>
      <c r="E2502">
        <v>0</v>
      </c>
      <c r="F2502">
        <v>5600</v>
      </c>
      <c r="G2502">
        <v>156</v>
      </c>
      <c r="H2502" t="b">
        <v>1</v>
      </c>
      <c r="I2502">
        <v>156</v>
      </c>
    </row>
    <row r="2503" spans="1:9" x14ac:dyDescent="0.25">
      <c r="A2503" t="s">
        <v>978</v>
      </c>
      <c r="B2503" t="s">
        <v>953</v>
      </c>
      <c r="C2503">
        <v>15500</v>
      </c>
      <c r="D2503">
        <v>0</v>
      </c>
      <c r="E2503">
        <v>0</v>
      </c>
      <c r="F2503">
        <v>15500</v>
      </c>
      <c r="G2503">
        <v>500</v>
      </c>
      <c r="H2503" t="b">
        <v>1</v>
      </c>
      <c r="I2503">
        <v>500</v>
      </c>
    </row>
    <row r="2504" spans="1:9" x14ac:dyDescent="0.25">
      <c r="A2504" t="s">
        <v>978</v>
      </c>
      <c r="B2504" t="s">
        <v>954</v>
      </c>
      <c r="C2504">
        <v>6000</v>
      </c>
      <c r="D2504">
        <v>5</v>
      </c>
      <c r="E2504">
        <v>0</v>
      </c>
      <c r="F2504">
        <v>5700</v>
      </c>
      <c r="G2504">
        <v>200</v>
      </c>
      <c r="H2504" t="b">
        <v>1</v>
      </c>
      <c r="I2504">
        <v>200</v>
      </c>
    </row>
    <row r="2505" spans="1:9" x14ac:dyDescent="0.25">
      <c r="A2505" t="s">
        <v>978</v>
      </c>
      <c r="B2505" t="s">
        <v>673</v>
      </c>
      <c r="C2505">
        <v>8500</v>
      </c>
      <c r="D2505">
        <v>0</v>
      </c>
      <c r="E2505">
        <v>0</v>
      </c>
      <c r="F2505">
        <v>8500</v>
      </c>
      <c r="G2505">
        <v>200</v>
      </c>
      <c r="H2505" t="b">
        <v>1</v>
      </c>
      <c r="I2505">
        <v>200</v>
      </c>
    </row>
    <row r="2506" spans="1:9" x14ac:dyDescent="0.25">
      <c r="A2506" t="s">
        <v>978</v>
      </c>
      <c r="B2506" t="s">
        <v>955</v>
      </c>
      <c r="C2506">
        <v>5000</v>
      </c>
      <c r="D2506">
        <v>24</v>
      </c>
      <c r="E2506">
        <v>0</v>
      </c>
      <c r="F2506">
        <v>3800</v>
      </c>
      <c r="G2506">
        <v>200</v>
      </c>
      <c r="H2506" t="b">
        <v>1</v>
      </c>
      <c r="I2506">
        <v>200</v>
      </c>
    </row>
    <row r="2507" spans="1:9" x14ac:dyDescent="0.25">
      <c r="A2507" t="s">
        <v>978</v>
      </c>
      <c r="B2507" t="s">
        <v>956</v>
      </c>
      <c r="C2507">
        <v>4000</v>
      </c>
      <c r="D2507">
        <v>2</v>
      </c>
      <c r="E2507">
        <v>0</v>
      </c>
      <c r="F2507">
        <v>3900</v>
      </c>
      <c r="G2507">
        <v>40</v>
      </c>
      <c r="H2507" t="b">
        <v>1</v>
      </c>
      <c r="I2507">
        <v>40</v>
      </c>
    </row>
    <row r="2508" spans="1:9" x14ac:dyDescent="0.25">
      <c r="A2508" t="s">
        <v>978</v>
      </c>
      <c r="B2508" t="s">
        <v>957</v>
      </c>
      <c r="C2508">
        <v>3500</v>
      </c>
      <c r="D2508">
        <v>2</v>
      </c>
      <c r="E2508">
        <v>0</v>
      </c>
      <c r="F2508">
        <v>3400</v>
      </c>
      <c r="G2508">
        <v>70</v>
      </c>
      <c r="H2508" t="b">
        <v>1</v>
      </c>
      <c r="I2508">
        <v>70</v>
      </c>
    </row>
    <row r="2509" spans="1:9" x14ac:dyDescent="0.25">
      <c r="A2509" t="s">
        <v>978</v>
      </c>
      <c r="B2509" t="s">
        <v>679</v>
      </c>
      <c r="C2509">
        <v>18500</v>
      </c>
      <c r="D2509">
        <v>20</v>
      </c>
      <c r="E2509">
        <v>0</v>
      </c>
      <c r="F2509">
        <v>14800</v>
      </c>
      <c r="G2509">
        <v>325</v>
      </c>
      <c r="H2509" t="b">
        <v>1</v>
      </c>
      <c r="I2509">
        <v>325</v>
      </c>
    </row>
    <row r="2510" spans="1:9" x14ac:dyDescent="0.25">
      <c r="A2510" t="s">
        <v>978</v>
      </c>
      <c r="B2510" t="s">
        <v>541</v>
      </c>
      <c r="C2510">
        <v>1000</v>
      </c>
      <c r="D2510">
        <v>0</v>
      </c>
      <c r="E2510">
        <v>0</v>
      </c>
      <c r="F2510">
        <v>1000</v>
      </c>
      <c r="G2510">
        <v>20</v>
      </c>
      <c r="H2510" t="b">
        <v>1</v>
      </c>
      <c r="I2510">
        <v>20</v>
      </c>
    </row>
    <row r="2511" spans="1:9" x14ac:dyDescent="0.25">
      <c r="A2511" t="s">
        <v>978</v>
      </c>
      <c r="B2511" t="s">
        <v>94</v>
      </c>
      <c r="C2511">
        <v>6000</v>
      </c>
      <c r="D2511">
        <v>5</v>
      </c>
      <c r="E2511">
        <v>0</v>
      </c>
      <c r="F2511">
        <v>5700</v>
      </c>
      <c r="G2511">
        <v>500</v>
      </c>
      <c r="H2511" t="b">
        <v>1</v>
      </c>
      <c r="I2511">
        <v>500</v>
      </c>
    </row>
    <row r="2512" spans="1:9" x14ac:dyDescent="0.25">
      <c r="A2512" t="s">
        <v>978</v>
      </c>
      <c r="B2512" t="s">
        <v>95</v>
      </c>
      <c r="C2512">
        <v>4100</v>
      </c>
      <c r="D2512">
        <v>4</v>
      </c>
      <c r="E2512">
        <v>0</v>
      </c>
      <c r="F2512">
        <v>3900</v>
      </c>
      <c r="G2512">
        <v>200</v>
      </c>
      <c r="H2512" t="b">
        <v>1</v>
      </c>
      <c r="I2512">
        <v>200</v>
      </c>
    </row>
    <row r="2513" spans="1:9" x14ac:dyDescent="0.25">
      <c r="A2513" t="s">
        <v>978</v>
      </c>
      <c r="B2513" t="s">
        <v>680</v>
      </c>
      <c r="C2513">
        <v>8500</v>
      </c>
      <c r="D2513">
        <v>3</v>
      </c>
      <c r="E2513">
        <v>0</v>
      </c>
      <c r="F2513">
        <v>8200</v>
      </c>
      <c r="G2513">
        <v>200</v>
      </c>
      <c r="H2513" t="b">
        <v>1</v>
      </c>
      <c r="I2513">
        <v>200</v>
      </c>
    </row>
    <row r="2514" spans="1:9" x14ac:dyDescent="0.25">
      <c r="A2514" t="s">
        <v>978</v>
      </c>
      <c r="B2514" t="s">
        <v>544</v>
      </c>
      <c r="C2514">
        <v>10700</v>
      </c>
      <c r="D2514">
        <v>0</v>
      </c>
      <c r="E2514">
        <v>0</v>
      </c>
      <c r="F2514">
        <v>10700</v>
      </c>
      <c r="G2514">
        <v>600</v>
      </c>
      <c r="H2514" t="b">
        <v>1</v>
      </c>
      <c r="I2514">
        <v>600</v>
      </c>
    </row>
    <row r="2515" spans="1:9" x14ac:dyDescent="0.25">
      <c r="A2515" t="s">
        <v>978</v>
      </c>
      <c r="B2515" t="s">
        <v>545</v>
      </c>
      <c r="C2515">
        <v>1500</v>
      </c>
      <c r="D2515">
        <v>0</v>
      </c>
      <c r="E2515">
        <v>0</v>
      </c>
      <c r="F2515">
        <v>1500</v>
      </c>
      <c r="G2515">
        <v>38</v>
      </c>
      <c r="H2515" t="b">
        <v>1</v>
      </c>
      <c r="I2515">
        <v>38</v>
      </c>
    </row>
    <row r="2516" spans="1:9" x14ac:dyDescent="0.25">
      <c r="A2516" t="s">
        <v>978</v>
      </c>
      <c r="B2516" t="s">
        <v>958</v>
      </c>
      <c r="C2516">
        <v>6000</v>
      </c>
      <c r="D2516">
        <v>5</v>
      </c>
      <c r="E2516">
        <v>0</v>
      </c>
      <c r="F2516">
        <v>5700</v>
      </c>
      <c r="G2516">
        <v>200</v>
      </c>
      <c r="H2516" t="b">
        <v>1</v>
      </c>
      <c r="I2516">
        <v>200</v>
      </c>
    </row>
    <row r="2517" spans="1:9" x14ac:dyDescent="0.25">
      <c r="A2517" t="s">
        <v>978</v>
      </c>
      <c r="B2517" t="s">
        <v>959</v>
      </c>
      <c r="C2517">
        <v>3100</v>
      </c>
      <c r="D2517">
        <v>9</v>
      </c>
      <c r="E2517">
        <v>0</v>
      </c>
      <c r="F2517">
        <v>2800</v>
      </c>
      <c r="G2517">
        <v>70</v>
      </c>
      <c r="H2517" t="b">
        <v>1</v>
      </c>
      <c r="I2517">
        <v>70</v>
      </c>
    </row>
    <row r="2518" spans="1:9" x14ac:dyDescent="0.25">
      <c r="A2518" t="s">
        <v>978</v>
      </c>
      <c r="B2518" t="s">
        <v>551</v>
      </c>
      <c r="C2518">
        <v>5000</v>
      </c>
      <c r="D2518">
        <v>0</v>
      </c>
      <c r="E2518">
        <v>0</v>
      </c>
      <c r="F2518">
        <v>5000</v>
      </c>
      <c r="G2518">
        <v>70</v>
      </c>
      <c r="H2518" t="b">
        <v>1</v>
      </c>
      <c r="I2518">
        <v>70</v>
      </c>
    </row>
    <row r="2519" spans="1:9" x14ac:dyDescent="0.25">
      <c r="A2519" t="s">
        <v>978</v>
      </c>
      <c r="B2519" t="s">
        <v>960</v>
      </c>
      <c r="C2519">
        <v>6900</v>
      </c>
      <c r="D2519">
        <v>8</v>
      </c>
      <c r="E2519">
        <v>0</v>
      </c>
      <c r="F2519">
        <v>6300</v>
      </c>
      <c r="G2519">
        <v>250</v>
      </c>
      <c r="H2519" t="b">
        <v>1</v>
      </c>
      <c r="I2519">
        <v>250</v>
      </c>
    </row>
    <row r="2520" spans="1:9" x14ac:dyDescent="0.25">
      <c r="A2520" t="s">
        <v>978</v>
      </c>
      <c r="B2520" t="s">
        <v>558</v>
      </c>
      <c r="C2520">
        <v>4800</v>
      </c>
      <c r="D2520">
        <v>6</v>
      </c>
      <c r="E2520">
        <v>0</v>
      </c>
      <c r="F2520">
        <v>4500</v>
      </c>
      <c r="G2520">
        <v>240</v>
      </c>
      <c r="H2520" t="b">
        <v>1</v>
      </c>
      <c r="I2520">
        <v>240</v>
      </c>
    </row>
    <row r="2521" spans="1:9" x14ac:dyDescent="0.25">
      <c r="A2521" t="s">
        <v>978</v>
      </c>
      <c r="B2521" t="s">
        <v>561</v>
      </c>
      <c r="C2521">
        <v>9100</v>
      </c>
      <c r="D2521">
        <v>9</v>
      </c>
      <c r="E2521">
        <v>0</v>
      </c>
      <c r="F2521">
        <v>8200</v>
      </c>
      <c r="G2521">
        <v>560</v>
      </c>
      <c r="H2521" t="b">
        <v>1</v>
      </c>
      <c r="I2521">
        <v>560</v>
      </c>
    </row>
    <row r="2522" spans="1:9" x14ac:dyDescent="0.25">
      <c r="A2522" t="s">
        <v>978</v>
      </c>
      <c r="B2522" t="s">
        <v>961</v>
      </c>
      <c r="C2522">
        <v>26500</v>
      </c>
      <c r="D2522">
        <v>10</v>
      </c>
      <c r="E2522">
        <v>0</v>
      </c>
      <c r="F2522">
        <v>23600</v>
      </c>
      <c r="G2522">
        <v>575</v>
      </c>
      <c r="H2522" t="b">
        <v>1</v>
      </c>
      <c r="I2522">
        <v>575</v>
      </c>
    </row>
    <row r="2523" spans="1:9" x14ac:dyDescent="0.25">
      <c r="A2523" t="s">
        <v>978</v>
      </c>
      <c r="B2523" t="s">
        <v>962</v>
      </c>
      <c r="C2523">
        <v>3100</v>
      </c>
      <c r="D2523">
        <v>9</v>
      </c>
      <c r="E2523">
        <v>0</v>
      </c>
      <c r="F2523">
        <v>2800</v>
      </c>
      <c r="G2523">
        <v>70</v>
      </c>
      <c r="H2523" t="b">
        <v>1</v>
      </c>
      <c r="I2523">
        <v>75</v>
      </c>
    </row>
    <row r="2524" spans="1:9" x14ac:dyDescent="0.25">
      <c r="A2524" t="s">
        <v>978</v>
      </c>
      <c r="B2524" t="s">
        <v>963</v>
      </c>
      <c r="C2524">
        <v>2400</v>
      </c>
      <c r="D2524">
        <v>0</v>
      </c>
      <c r="E2524">
        <v>0</v>
      </c>
      <c r="F2524">
        <v>2400</v>
      </c>
      <c r="G2524">
        <v>75</v>
      </c>
      <c r="H2524" t="b">
        <v>1</v>
      </c>
      <c r="I2524">
        <v>75</v>
      </c>
    </row>
    <row r="2525" spans="1:9" x14ac:dyDescent="0.25">
      <c r="A2525" t="s">
        <v>978</v>
      </c>
      <c r="B2525" t="s">
        <v>565</v>
      </c>
      <c r="C2525">
        <v>16000</v>
      </c>
      <c r="D2525">
        <v>50</v>
      </c>
      <c r="E2525">
        <v>0</v>
      </c>
      <c r="F2525">
        <v>8000</v>
      </c>
      <c r="G2525">
        <v>500</v>
      </c>
      <c r="H2525" t="b">
        <v>1</v>
      </c>
      <c r="I2525">
        <v>500</v>
      </c>
    </row>
    <row r="2526" spans="1:9" x14ac:dyDescent="0.25">
      <c r="A2526" t="s">
        <v>978</v>
      </c>
      <c r="B2526" t="s">
        <v>964</v>
      </c>
      <c r="C2526">
        <v>2000</v>
      </c>
      <c r="D2526">
        <v>10</v>
      </c>
      <c r="E2526">
        <v>0</v>
      </c>
      <c r="F2526">
        <v>1800</v>
      </c>
      <c r="G2526">
        <v>100</v>
      </c>
      <c r="H2526" t="b">
        <v>1</v>
      </c>
      <c r="I2526">
        <v>100</v>
      </c>
    </row>
    <row r="2527" spans="1:9" x14ac:dyDescent="0.25">
      <c r="A2527" t="s">
        <v>978</v>
      </c>
      <c r="B2527" t="s">
        <v>568</v>
      </c>
      <c r="C2527">
        <v>19000</v>
      </c>
      <c r="D2527">
        <v>0</v>
      </c>
      <c r="E2527">
        <v>0</v>
      </c>
      <c r="F2527">
        <v>19000</v>
      </c>
      <c r="G2527">
        <v>300</v>
      </c>
      <c r="H2527" t="b">
        <v>1</v>
      </c>
      <c r="I2527">
        <v>300</v>
      </c>
    </row>
    <row r="2528" spans="1:9" x14ac:dyDescent="0.25">
      <c r="A2528" t="s">
        <v>978</v>
      </c>
      <c r="B2528" t="s">
        <v>569</v>
      </c>
      <c r="C2528">
        <v>2800</v>
      </c>
      <c r="D2528">
        <v>17</v>
      </c>
      <c r="E2528">
        <v>0</v>
      </c>
      <c r="F2528">
        <v>2300</v>
      </c>
      <c r="G2528">
        <v>65</v>
      </c>
      <c r="H2528" t="b">
        <v>1</v>
      </c>
      <c r="I2528">
        <v>65</v>
      </c>
    </row>
    <row r="2529" spans="1:9" x14ac:dyDescent="0.25">
      <c r="A2529" t="s">
        <v>978</v>
      </c>
      <c r="B2529" t="s">
        <v>96</v>
      </c>
      <c r="C2529">
        <v>16000</v>
      </c>
      <c r="D2529">
        <v>5</v>
      </c>
      <c r="E2529">
        <v>0</v>
      </c>
      <c r="F2529">
        <v>15200</v>
      </c>
      <c r="G2529">
        <v>1000</v>
      </c>
      <c r="H2529" t="b">
        <v>1</v>
      </c>
      <c r="I2529">
        <v>1</v>
      </c>
    </row>
    <row r="2530" spans="1:9" x14ac:dyDescent="0.25">
      <c r="A2530" t="s">
        <v>978</v>
      </c>
      <c r="B2530" t="s">
        <v>965</v>
      </c>
      <c r="C2530">
        <v>2500</v>
      </c>
      <c r="D2530">
        <v>0</v>
      </c>
      <c r="E2530">
        <v>0</v>
      </c>
      <c r="F2530">
        <v>2500</v>
      </c>
      <c r="G2530">
        <v>60</v>
      </c>
      <c r="H2530" t="b">
        <v>1</v>
      </c>
      <c r="I2530">
        <v>60</v>
      </c>
    </row>
    <row r="2531" spans="1:9" x14ac:dyDescent="0.25">
      <c r="A2531" t="s">
        <v>978</v>
      </c>
      <c r="B2531" t="s">
        <v>966</v>
      </c>
      <c r="C2531">
        <v>12000</v>
      </c>
      <c r="D2531">
        <v>7</v>
      </c>
      <c r="E2531">
        <v>0</v>
      </c>
      <c r="F2531">
        <v>11100</v>
      </c>
      <c r="G2531">
        <v>950</v>
      </c>
      <c r="H2531" t="b">
        <v>1</v>
      </c>
      <c r="I2531">
        <v>950</v>
      </c>
    </row>
    <row r="2532" spans="1:9" x14ac:dyDescent="0.25">
      <c r="A2532" t="s">
        <v>978</v>
      </c>
      <c r="B2532" t="s">
        <v>967</v>
      </c>
      <c r="C2532">
        <v>5500</v>
      </c>
      <c r="D2532">
        <v>3</v>
      </c>
      <c r="E2532">
        <v>0</v>
      </c>
      <c r="F2532">
        <v>5300</v>
      </c>
      <c r="G2532">
        <v>180</v>
      </c>
      <c r="H2532" t="b">
        <v>1</v>
      </c>
      <c r="I2532">
        <v>180</v>
      </c>
    </row>
    <row r="2533" spans="1:9" x14ac:dyDescent="0.25">
      <c r="A2533" t="s">
        <v>978</v>
      </c>
      <c r="B2533" t="s">
        <v>968</v>
      </c>
      <c r="C2533">
        <v>13500</v>
      </c>
      <c r="D2533">
        <v>6</v>
      </c>
      <c r="E2533">
        <v>0</v>
      </c>
      <c r="F2533">
        <v>12600</v>
      </c>
      <c r="G2533">
        <v>500</v>
      </c>
      <c r="H2533" t="b">
        <v>1</v>
      </c>
      <c r="I2533">
        <v>500</v>
      </c>
    </row>
    <row r="2534" spans="1:9" x14ac:dyDescent="0.25">
      <c r="A2534" t="s">
        <v>978</v>
      </c>
      <c r="B2534" t="s">
        <v>969</v>
      </c>
      <c r="C2534">
        <v>16000</v>
      </c>
      <c r="D2534">
        <v>5</v>
      </c>
      <c r="E2534">
        <v>0</v>
      </c>
      <c r="F2534">
        <v>15200</v>
      </c>
      <c r="G2534">
        <v>320</v>
      </c>
      <c r="H2534" t="b">
        <v>1</v>
      </c>
      <c r="I2534">
        <v>320</v>
      </c>
    </row>
    <row r="2535" spans="1:9" x14ac:dyDescent="0.25">
      <c r="A2535" t="s">
        <v>978</v>
      </c>
      <c r="B2535" t="s">
        <v>970</v>
      </c>
      <c r="C2535">
        <v>11500</v>
      </c>
      <c r="D2535">
        <v>4</v>
      </c>
      <c r="E2535">
        <v>0</v>
      </c>
      <c r="F2535">
        <v>11000</v>
      </c>
      <c r="G2535">
        <v>400</v>
      </c>
      <c r="H2535" t="b">
        <v>1</v>
      </c>
      <c r="I2535">
        <v>400</v>
      </c>
    </row>
    <row r="2536" spans="1:9" x14ac:dyDescent="0.25">
      <c r="A2536" t="s">
        <v>978</v>
      </c>
      <c r="B2536" t="s">
        <v>576</v>
      </c>
      <c r="C2536">
        <v>15000</v>
      </c>
      <c r="D2536">
        <v>4</v>
      </c>
      <c r="E2536">
        <v>0</v>
      </c>
      <c r="F2536">
        <v>14300</v>
      </c>
      <c r="G2536">
        <v>250</v>
      </c>
      <c r="H2536" t="b">
        <v>1</v>
      </c>
      <c r="I2536">
        <v>250</v>
      </c>
    </row>
    <row r="2537" spans="1:9" x14ac:dyDescent="0.25">
      <c r="A2537" t="s">
        <v>978</v>
      </c>
      <c r="B2537" t="s">
        <v>971</v>
      </c>
      <c r="C2537">
        <v>29500</v>
      </c>
      <c r="D2537">
        <v>9</v>
      </c>
      <c r="E2537">
        <v>0</v>
      </c>
      <c r="F2537">
        <v>26600</v>
      </c>
      <c r="G2537">
        <v>350</v>
      </c>
      <c r="H2537" t="b">
        <v>1</v>
      </c>
      <c r="I2537">
        <v>350</v>
      </c>
    </row>
    <row r="2538" spans="1:9" x14ac:dyDescent="0.25">
      <c r="A2538" t="s">
        <v>978</v>
      </c>
      <c r="B2538" t="s">
        <v>575</v>
      </c>
      <c r="C2538">
        <v>7200</v>
      </c>
      <c r="D2538">
        <v>0</v>
      </c>
      <c r="E2538">
        <v>0</v>
      </c>
      <c r="F2538">
        <v>7200</v>
      </c>
      <c r="G2538">
        <v>280</v>
      </c>
      <c r="H2538" t="b">
        <v>1</v>
      </c>
      <c r="I2538">
        <v>280</v>
      </c>
    </row>
    <row r="2539" spans="1:9" x14ac:dyDescent="0.25">
      <c r="A2539" t="s">
        <v>978</v>
      </c>
      <c r="B2539" t="s">
        <v>972</v>
      </c>
      <c r="C2539">
        <v>5500</v>
      </c>
      <c r="D2539">
        <v>0</v>
      </c>
      <c r="E2539">
        <v>0</v>
      </c>
      <c r="F2539">
        <v>5500</v>
      </c>
      <c r="G2539">
        <v>190</v>
      </c>
      <c r="H2539" t="b">
        <v>1</v>
      </c>
      <c r="I2539">
        <v>190</v>
      </c>
    </row>
    <row r="2540" spans="1:9" x14ac:dyDescent="0.25">
      <c r="A2540" t="s">
        <v>978</v>
      </c>
      <c r="B2540" t="s">
        <v>973</v>
      </c>
      <c r="C2540">
        <v>13500</v>
      </c>
      <c r="D2540">
        <v>0</v>
      </c>
      <c r="E2540">
        <v>0</v>
      </c>
      <c r="F2540">
        <v>13500</v>
      </c>
      <c r="G2540">
        <v>500</v>
      </c>
      <c r="H2540" t="b">
        <v>1</v>
      </c>
      <c r="I2540">
        <v>500</v>
      </c>
    </row>
    <row r="2541" spans="1:9" x14ac:dyDescent="0.25">
      <c r="A2541" t="s">
        <v>978</v>
      </c>
      <c r="B2541" t="s">
        <v>973</v>
      </c>
      <c r="C2541">
        <v>25000</v>
      </c>
      <c r="D2541">
        <v>0</v>
      </c>
      <c r="E2541">
        <v>0</v>
      </c>
      <c r="F2541">
        <v>25000</v>
      </c>
      <c r="G2541">
        <v>1000</v>
      </c>
      <c r="H2541" t="b">
        <v>1</v>
      </c>
      <c r="I2541">
        <v>1</v>
      </c>
    </row>
    <row r="2542" spans="1:9" x14ac:dyDescent="0.25">
      <c r="A2542" t="s">
        <v>978</v>
      </c>
      <c r="B2542" t="s">
        <v>974</v>
      </c>
      <c r="C2542">
        <v>8500</v>
      </c>
      <c r="D2542">
        <v>0</v>
      </c>
      <c r="E2542">
        <v>0</v>
      </c>
      <c r="F2542">
        <v>8500</v>
      </c>
      <c r="G2542">
        <v>400</v>
      </c>
      <c r="H2542" t="b">
        <v>1</v>
      </c>
      <c r="I2542">
        <v>400</v>
      </c>
    </row>
    <row r="2543" spans="1:9" x14ac:dyDescent="0.25">
      <c r="A2543" t="s">
        <v>978</v>
      </c>
      <c r="B2543" t="s">
        <v>975</v>
      </c>
      <c r="C2543">
        <v>7900</v>
      </c>
      <c r="D2543">
        <v>0</v>
      </c>
      <c r="E2543">
        <v>0</v>
      </c>
      <c r="F2543">
        <v>7900</v>
      </c>
      <c r="G2543">
        <v>250</v>
      </c>
      <c r="H2543" t="b">
        <v>1</v>
      </c>
      <c r="I2543">
        <v>250</v>
      </c>
    </row>
    <row r="2544" spans="1:9" x14ac:dyDescent="0.25">
      <c r="A2544" t="s">
        <v>978</v>
      </c>
      <c r="B2544" t="s">
        <v>976</v>
      </c>
      <c r="C2544">
        <v>25000</v>
      </c>
      <c r="D2544">
        <v>0</v>
      </c>
      <c r="E2544">
        <v>0</v>
      </c>
      <c r="F2544">
        <v>25000</v>
      </c>
      <c r="G2544">
        <v>450</v>
      </c>
      <c r="H2544" t="b">
        <v>1</v>
      </c>
      <c r="I2544">
        <v>450</v>
      </c>
    </row>
    <row r="2545" spans="1:9" x14ac:dyDescent="0.25">
      <c r="A2545" t="s">
        <v>979</v>
      </c>
      <c r="B2545" t="s">
        <v>103</v>
      </c>
      <c r="C2545">
        <v>9700</v>
      </c>
      <c r="D2545">
        <v>0</v>
      </c>
      <c r="E2545">
        <v>4</v>
      </c>
      <c r="F2545">
        <v>9700</v>
      </c>
      <c r="G2545">
        <v>696</v>
      </c>
      <c r="H2545" t="b">
        <v>0</v>
      </c>
      <c r="I2545">
        <v>12</v>
      </c>
    </row>
    <row r="2546" spans="1:9" x14ac:dyDescent="0.25">
      <c r="A2546" t="s">
        <v>979</v>
      </c>
      <c r="B2546" t="s">
        <v>103</v>
      </c>
      <c r="C2546">
        <v>6500</v>
      </c>
      <c r="D2546">
        <v>15</v>
      </c>
      <c r="E2546">
        <v>4</v>
      </c>
      <c r="F2546">
        <v>5500</v>
      </c>
      <c r="G2546">
        <v>348</v>
      </c>
      <c r="H2546" t="b">
        <v>0</v>
      </c>
      <c r="I2546">
        <v>6</v>
      </c>
    </row>
    <row r="2547" spans="1:9" x14ac:dyDescent="0.25">
      <c r="A2547" t="s">
        <v>979</v>
      </c>
      <c r="B2547" t="s">
        <v>107</v>
      </c>
      <c r="C2547">
        <v>8500</v>
      </c>
      <c r="D2547">
        <v>7</v>
      </c>
      <c r="E2547">
        <v>4</v>
      </c>
      <c r="F2547">
        <v>7900</v>
      </c>
      <c r="G2547">
        <v>348</v>
      </c>
      <c r="H2547" t="b">
        <v>0</v>
      </c>
      <c r="I2547">
        <v>6</v>
      </c>
    </row>
    <row r="2548" spans="1:9" x14ac:dyDescent="0.25">
      <c r="A2548" t="s">
        <v>979</v>
      </c>
      <c r="B2548" t="s">
        <v>980</v>
      </c>
      <c r="C2548">
        <v>30000</v>
      </c>
      <c r="D2548">
        <v>10</v>
      </c>
      <c r="E2548">
        <v>4</v>
      </c>
      <c r="F2548">
        <v>27000</v>
      </c>
      <c r="G2548">
        <v>1000</v>
      </c>
      <c r="H2548" t="b">
        <v>0</v>
      </c>
      <c r="I2548">
        <v>1</v>
      </c>
    </row>
    <row r="2549" spans="1:9" x14ac:dyDescent="0.25">
      <c r="A2549" t="s">
        <v>979</v>
      </c>
      <c r="B2549" t="s">
        <v>981</v>
      </c>
      <c r="C2549">
        <v>14500</v>
      </c>
      <c r="D2549">
        <v>8</v>
      </c>
      <c r="E2549">
        <v>3</v>
      </c>
      <c r="F2549">
        <v>13300</v>
      </c>
      <c r="G2549">
        <v>250</v>
      </c>
      <c r="H2549" t="b">
        <v>0</v>
      </c>
      <c r="I2549">
        <v>250</v>
      </c>
    </row>
    <row r="2550" spans="1:9" x14ac:dyDescent="0.25">
      <c r="A2550" t="s">
        <v>979</v>
      </c>
      <c r="B2550" t="s">
        <v>982</v>
      </c>
      <c r="C2550">
        <v>17500</v>
      </c>
      <c r="D2550">
        <v>9</v>
      </c>
      <c r="E2550">
        <v>3</v>
      </c>
      <c r="F2550">
        <v>15800</v>
      </c>
      <c r="G2550">
        <v>500</v>
      </c>
      <c r="H2550" t="b">
        <v>0</v>
      </c>
      <c r="I2550">
        <v>500</v>
      </c>
    </row>
    <row r="2551" spans="1:9" x14ac:dyDescent="0.25">
      <c r="A2551" t="s">
        <v>979</v>
      </c>
      <c r="B2551" t="s">
        <v>983</v>
      </c>
      <c r="C2551">
        <v>24900</v>
      </c>
      <c r="D2551">
        <v>25</v>
      </c>
      <c r="E2551">
        <v>1</v>
      </c>
      <c r="F2551">
        <v>18600</v>
      </c>
      <c r="G2551">
        <v>500</v>
      </c>
      <c r="H2551" t="b">
        <v>0</v>
      </c>
      <c r="I2551">
        <v>500</v>
      </c>
    </row>
    <row r="2552" spans="1:9" x14ac:dyDescent="0.25">
      <c r="A2552" t="s">
        <v>979</v>
      </c>
      <c r="B2552" t="s">
        <v>151</v>
      </c>
      <c r="C2552">
        <v>11000</v>
      </c>
      <c r="D2552">
        <v>13</v>
      </c>
      <c r="E2552">
        <v>4</v>
      </c>
      <c r="F2552">
        <v>9500</v>
      </c>
      <c r="G2552">
        <v>348</v>
      </c>
      <c r="H2552" t="b">
        <v>0</v>
      </c>
      <c r="I2552">
        <v>6</v>
      </c>
    </row>
    <row r="2553" spans="1:9" x14ac:dyDescent="0.25">
      <c r="A2553" t="s">
        <v>979</v>
      </c>
      <c r="B2553" t="s">
        <v>984</v>
      </c>
      <c r="C2553">
        <v>27500</v>
      </c>
      <c r="D2553">
        <v>9</v>
      </c>
      <c r="E2553">
        <v>6</v>
      </c>
      <c r="F2553">
        <v>24800</v>
      </c>
      <c r="G2553">
        <v>450</v>
      </c>
      <c r="H2553" t="b">
        <v>0</v>
      </c>
      <c r="I2553">
        <v>450</v>
      </c>
    </row>
    <row r="2554" spans="1:9" x14ac:dyDescent="0.25">
      <c r="A2554" t="s">
        <v>979</v>
      </c>
      <c r="B2554" t="s">
        <v>985</v>
      </c>
      <c r="C2554">
        <v>21500</v>
      </c>
      <c r="D2554">
        <v>5</v>
      </c>
      <c r="E2554">
        <v>1</v>
      </c>
      <c r="F2554">
        <v>20400</v>
      </c>
      <c r="G2554">
        <v>500</v>
      </c>
      <c r="H2554" t="b">
        <v>0</v>
      </c>
      <c r="I2554">
        <v>500</v>
      </c>
    </row>
    <row r="2555" spans="1:9" x14ac:dyDescent="0.25">
      <c r="A2555" t="s">
        <v>979</v>
      </c>
      <c r="B2555" t="s">
        <v>986</v>
      </c>
      <c r="C2555">
        <v>25500</v>
      </c>
      <c r="D2555">
        <v>9</v>
      </c>
      <c r="E2555">
        <v>3</v>
      </c>
      <c r="F2555">
        <v>23000</v>
      </c>
      <c r="G2555">
        <v>450</v>
      </c>
      <c r="H2555" t="b">
        <v>0</v>
      </c>
      <c r="I2555">
        <v>450</v>
      </c>
    </row>
    <row r="2556" spans="1:9" x14ac:dyDescent="0.25">
      <c r="A2556" t="s">
        <v>979</v>
      </c>
      <c r="B2556" t="s">
        <v>614</v>
      </c>
      <c r="C2556">
        <v>7200</v>
      </c>
      <c r="D2556">
        <v>13</v>
      </c>
      <c r="E2556">
        <v>3</v>
      </c>
      <c r="F2556">
        <v>6200</v>
      </c>
      <c r="G2556">
        <v>348</v>
      </c>
      <c r="H2556" t="b">
        <v>0</v>
      </c>
      <c r="I2556">
        <v>6</v>
      </c>
    </row>
    <row r="2557" spans="1:9" x14ac:dyDescent="0.25">
      <c r="A2557" t="s">
        <v>979</v>
      </c>
      <c r="B2557" t="s">
        <v>987</v>
      </c>
      <c r="C2557">
        <v>31900</v>
      </c>
      <c r="D2557">
        <v>14</v>
      </c>
      <c r="E2557">
        <v>1</v>
      </c>
      <c r="F2557">
        <v>27400</v>
      </c>
      <c r="G2557">
        <v>500</v>
      </c>
      <c r="H2557" t="b">
        <v>0</v>
      </c>
      <c r="I2557">
        <v>500</v>
      </c>
    </row>
    <row r="2558" spans="1:9" x14ac:dyDescent="0.25">
      <c r="A2558" t="s">
        <v>979</v>
      </c>
      <c r="B2558" t="s">
        <v>988</v>
      </c>
      <c r="C2558">
        <v>16500</v>
      </c>
      <c r="D2558">
        <v>0</v>
      </c>
      <c r="E2558">
        <v>1</v>
      </c>
      <c r="F2558">
        <v>16500</v>
      </c>
      <c r="G2558">
        <v>500</v>
      </c>
      <c r="H2558" t="b">
        <v>0</v>
      </c>
      <c r="I2558">
        <v>500</v>
      </c>
    </row>
    <row r="2559" spans="1:9" x14ac:dyDescent="0.25">
      <c r="A2559" t="s">
        <v>979</v>
      </c>
      <c r="B2559" t="s">
        <v>989</v>
      </c>
      <c r="C2559">
        <v>26500</v>
      </c>
      <c r="D2559">
        <v>9</v>
      </c>
      <c r="E2559">
        <v>2</v>
      </c>
      <c r="F2559">
        <v>23900</v>
      </c>
      <c r="G2559">
        <v>500</v>
      </c>
      <c r="H2559" t="b">
        <v>0</v>
      </c>
      <c r="I2559">
        <v>500</v>
      </c>
    </row>
    <row r="2560" spans="1:9" x14ac:dyDescent="0.25">
      <c r="A2560" t="s">
        <v>979</v>
      </c>
      <c r="B2560" t="s">
        <v>621</v>
      </c>
      <c r="C2560">
        <v>7200</v>
      </c>
      <c r="D2560">
        <v>13</v>
      </c>
      <c r="E2560">
        <v>4</v>
      </c>
      <c r="F2560">
        <v>6200</v>
      </c>
      <c r="G2560">
        <v>348</v>
      </c>
      <c r="H2560" t="b">
        <v>0</v>
      </c>
      <c r="I2560">
        <v>6</v>
      </c>
    </row>
    <row r="2561" spans="1:9" x14ac:dyDescent="0.25">
      <c r="A2561" t="s">
        <v>979</v>
      </c>
      <c r="B2561" t="s">
        <v>990</v>
      </c>
      <c r="C2561">
        <v>20000</v>
      </c>
      <c r="D2561">
        <v>10</v>
      </c>
      <c r="E2561">
        <v>2</v>
      </c>
      <c r="F2561">
        <v>18000</v>
      </c>
      <c r="G2561">
        <v>580</v>
      </c>
      <c r="H2561" t="b">
        <v>0</v>
      </c>
      <c r="I2561">
        <v>10</v>
      </c>
    </row>
    <row r="2562" spans="1:9" x14ac:dyDescent="0.25">
      <c r="A2562" t="s">
        <v>979</v>
      </c>
      <c r="B2562" t="s">
        <v>248</v>
      </c>
      <c r="C2562">
        <v>32500</v>
      </c>
      <c r="D2562">
        <v>9</v>
      </c>
      <c r="E2562">
        <v>1</v>
      </c>
      <c r="F2562">
        <v>29300</v>
      </c>
      <c r="G2562">
        <v>500</v>
      </c>
      <c r="H2562" t="b">
        <v>0</v>
      </c>
      <c r="I2562">
        <v>500</v>
      </c>
    </row>
    <row r="2563" spans="1:9" x14ac:dyDescent="0.25">
      <c r="A2563" t="s">
        <v>979</v>
      </c>
      <c r="B2563" t="s">
        <v>258</v>
      </c>
      <c r="C2563">
        <v>7000</v>
      </c>
      <c r="D2563">
        <v>7</v>
      </c>
      <c r="E2563">
        <v>3</v>
      </c>
      <c r="F2563">
        <v>6500</v>
      </c>
      <c r="G2563">
        <v>100</v>
      </c>
      <c r="H2563" t="b">
        <v>0</v>
      </c>
      <c r="I2563">
        <v>100</v>
      </c>
    </row>
    <row r="2564" spans="1:9" x14ac:dyDescent="0.25">
      <c r="A2564" t="s">
        <v>979</v>
      </c>
      <c r="B2564" t="s">
        <v>262</v>
      </c>
      <c r="C2564">
        <v>1000</v>
      </c>
      <c r="D2564">
        <v>0</v>
      </c>
      <c r="E2564">
        <v>6</v>
      </c>
      <c r="F2564">
        <v>1000</v>
      </c>
      <c r="G2564">
        <v>20</v>
      </c>
      <c r="H2564" t="b">
        <v>0</v>
      </c>
      <c r="I2564">
        <v>20</v>
      </c>
    </row>
    <row r="2565" spans="1:9" x14ac:dyDescent="0.25">
      <c r="A2565" t="s">
        <v>979</v>
      </c>
      <c r="B2565" t="s">
        <v>991</v>
      </c>
      <c r="C2565">
        <v>16500</v>
      </c>
      <c r="D2565">
        <v>4</v>
      </c>
      <c r="E2565">
        <v>1</v>
      </c>
      <c r="F2565">
        <v>15700</v>
      </c>
      <c r="G2565">
        <v>500</v>
      </c>
      <c r="H2565" t="b">
        <v>0</v>
      </c>
      <c r="I2565">
        <v>500</v>
      </c>
    </row>
    <row r="2566" spans="1:9" x14ac:dyDescent="0.25">
      <c r="A2566" t="s">
        <v>979</v>
      </c>
      <c r="B2566" t="s">
        <v>274</v>
      </c>
      <c r="C2566">
        <v>22000</v>
      </c>
      <c r="D2566">
        <v>50</v>
      </c>
      <c r="E2566">
        <v>6</v>
      </c>
      <c r="F2566">
        <v>11000</v>
      </c>
      <c r="G2566">
        <v>200</v>
      </c>
      <c r="H2566" t="b">
        <v>0</v>
      </c>
      <c r="I2566">
        <v>200</v>
      </c>
    </row>
    <row r="2567" spans="1:9" x14ac:dyDescent="0.25">
      <c r="A2567" t="s">
        <v>979</v>
      </c>
      <c r="B2567" t="s">
        <v>992</v>
      </c>
      <c r="C2567">
        <v>25900</v>
      </c>
      <c r="D2567">
        <v>43</v>
      </c>
      <c r="E2567">
        <v>1</v>
      </c>
      <c r="F2567">
        <v>14700</v>
      </c>
      <c r="G2567">
        <v>500</v>
      </c>
      <c r="H2567" t="b">
        <v>0</v>
      </c>
      <c r="I2567">
        <v>500</v>
      </c>
    </row>
    <row r="2568" spans="1:9" x14ac:dyDescent="0.25">
      <c r="A2568" t="s">
        <v>979</v>
      </c>
      <c r="B2568" t="s">
        <v>766</v>
      </c>
      <c r="C2568">
        <v>26000</v>
      </c>
      <c r="D2568">
        <v>10</v>
      </c>
      <c r="E2568">
        <v>4</v>
      </c>
      <c r="F2568">
        <v>23400</v>
      </c>
      <c r="G2568">
        <v>400</v>
      </c>
      <c r="H2568" t="b">
        <v>0</v>
      </c>
      <c r="I2568">
        <v>400</v>
      </c>
    </row>
    <row r="2569" spans="1:9" x14ac:dyDescent="0.25">
      <c r="A2569" t="s">
        <v>979</v>
      </c>
      <c r="B2569" t="s">
        <v>993</v>
      </c>
      <c r="C2569">
        <v>24500</v>
      </c>
      <c r="D2569">
        <v>9</v>
      </c>
      <c r="E2569">
        <v>2</v>
      </c>
      <c r="F2569">
        <v>22100</v>
      </c>
      <c r="G2569">
        <v>450</v>
      </c>
      <c r="H2569" t="b">
        <v>0</v>
      </c>
      <c r="I2569">
        <v>450</v>
      </c>
    </row>
    <row r="2570" spans="1:9" x14ac:dyDescent="0.25">
      <c r="A2570" t="s">
        <v>979</v>
      </c>
      <c r="B2570" t="s">
        <v>294</v>
      </c>
      <c r="C2570">
        <v>7400</v>
      </c>
      <c r="D2570">
        <v>9</v>
      </c>
      <c r="E2570">
        <v>3</v>
      </c>
      <c r="F2570">
        <v>6700</v>
      </c>
      <c r="G2570">
        <v>100</v>
      </c>
      <c r="H2570" t="b">
        <v>0</v>
      </c>
      <c r="I2570">
        <v>100</v>
      </c>
    </row>
    <row r="2571" spans="1:9" x14ac:dyDescent="0.25">
      <c r="A2571" t="s">
        <v>979</v>
      </c>
      <c r="B2571" t="s">
        <v>633</v>
      </c>
      <c r="C2571">
        <v>7200</v>
      </c>
      <c r="D2571">
        <v>13</v>
      </c>
      <c r="E2571">
        <v>4</v>
      </c>
      <c r="F2571">
        <v>6200</v>
      </c>
      <c r="G2571">
        <v>348</v>
      </c>
      <c r="H2571" t="b">
        <v>0</v>
      </c>
      <c r="I2571">
        <v>6</v>
      </c>
    </row>
    <row r="2572" spans="1:9" x14ac:dyDescent="0.25">
      <c r="A2572" t="s">
        <v>979</v>
      </c>
      <c r="B2572" t="s">
        <v>303</v>
      </c>
      <c r="C2572">
        <v>4000</v>
      </c>
      <c r="D2572">
        <v>2</v>
      </c>
      <c r="E2572">
        <v>6</v>
      </c>
      <c r="F2572">
        <v>3900</v>
      </c>
      <c r="G2572">
        <v>50</v>
      </c>
      <c r="H2572" t="b">
        <v>0</v>
      </c>
      <c r="I2572">
        <v>50</v>
      </c>
    </row>
    <row r="2573" spans="1:9" x14ac:dyDescent="0.25">
      <c r="A2573" t="s">
        <v>979</v>
      </c>
      <c r="B2573" t="s">
        <v>994</v>
      </c>
      <c r="C2573">
        <v>26100</v>
      </c>
      <c r="D2573">
        <v>14</v>
      </c>
      <c r="E2573">
        <v>1</v>
      </c>
      <c r="F2573">
        <v>22200</v>
      </c>
      <c r="G2573">
        <v>500</v>
      </c>
      <c r="H2573" t="b">
        <v>0</v>
      </c>
      <c r="I2573">
        <v>500</v>
      </c>
    </row>
    <row r="2574" spans="1:9" x14ac:dyDescent="0.25">
      <c r="A2574" t="s">
        <v>979</v>
      </c>
      <c r="B2574" t="s">
        <v>312</v>
      </c>
      <c r="C2574">
        <v>20500</v>
      </c>
      <c r="D2574">
        <v>5</v>
      </c>
      <c r="E2574">
        <v>1</v>
      </c>
      <c r="F2574">
        <v>19400</v>
      </c>
      <c r="G2574">
        <v>250</v>
      </c>
      <c r="H2574" t="b">
        <v>0</v>
      </c>
      <c r="I2574">
        <v>250</v>
      </c>
    </row>
    <row r="2575" spans="1:9" x14ac:dyDescent="0.25">
      <c r="A2575" t="s">
        <v>979</v>
      </c>
      <c r="B2575" t="s">
        <v>638</v>
      </c>
      <c r="C2575">
        <v>12000</v>
      </c>
      <c r="D2575">
        <v>43</v>
      </c>
      <c r="E2575">
        <v>4</v>
      </c>
      <c r="F2575">
        <v>6800</v>
      </c>
      <c r="G2575">
        <v>348</v>
      </c>
      <c r="H2575" t="b">
        <v>0</v>
      </c>
      <c r="I2575">
        <v>6</v>
      </c>
    </row>
    <row r="2576" spans="1:9" x14ac:dyDescent="0.25">
      <c r="A2576" t="s">
        <v>979</v>
      </c>
      <c r="B2576" t="s">
        <v>326</v>
      </c>
      <c r="C2576">
        <v>3900</v>
      </c>
      <c r="D2576">
        <v>2</v>
      </c>
      <c r="E2576">
        <v>5</v>
      </c>
      <c r="F2576">
        <v>3800</v>
      </c>
      <c r="G2576">
        <v>50</v>
      </c>
      <c r="H2576" t="b">
        <v>0</v>
      </c>
      <c r="I2576">
        <v>50</v>
      </c>
    </row>
    <row r="2577" spans="1:9" x14ac:dyDescent="0.25">
      <c r="A2577" t="s">
        <v>979</v>
      </c>
      <c r="B2577" t="s">
        <v>323</v>
      </c>
      <c r="C2577">
        <v>16000</v>
      </c>
      <c r="D2577">
        <v>10</v>
      </c>
      <c r="E2577">
        <v>3</v>
      </c>
      <c r="F2577">
        <v>14400</v>
      </c>
      <c r="G2577">
        <v>250</v>
      </c>
      <c r="H2577" t="b">
        <v>0</v>
      </c>
      <c r="I2577">
        <v>250</v>
      </c>
    </row>
    <row r="2578" spans="1:9" x14ac:dyDescent="0.25">
      <c r="A2578" t="s">
        <v>979</v>
      </c>
      <c r="B2578" t="s">
        <v>339</v>
      </c>
      <c r="C2578">
        <v>29500</v>
      </c>
      <c r="D2578">
        <v>9</v>
      </c>
      <c r="E2578">
        <v>6</v>
      </c>
      <c r="F2578">
        <v>26600</v>
      </c>
      <c r="G2578">
        <v>360</v>
      </c>
      <c r="H2578" t="b">
        <v>0</v>
      </c>
      <c r="I2578">
        <v>360</v>
      </c>
    </row>
    <row r="2579" spans="1:9" x14ac:dyDescent="0.25">
      <c r="A2579" t="s">
        <v>979</v>
      </c>
      <c r="B2579" t="s">
        <v>332</v>
      </c>
      <c r="C2579">
        <v>4800</v>
      </c>
      <c r="D2579">
        <v>2</v>
      </c>
      <c r="E2579">
        <v>5</v>
      </c>
      <c r="F2579">
        <v>4700</v>
      </c>
      <c r="G2579">
        <v>100</v>
      </c>
      <c r="H2579" t="b">
        <v>0</v>
      </c>
      <c r="I2579">
        <v>100</v>
      </c>
    </row>
    <row r="2580" spans="1:9" x14ac:dyDescent="0.25">
      <c r="A2580" t="s">
        <v>979</v>
      </c>
      <c r="B2580" t="s">
        <v>995</v>
      </c>
      <c r="C2580">
        <v>29000</v>
      </c>
      <c r="D2580">
        <v>29</v>
      </c>
      <c r="E2580">
        <v>1</v>
      </c>
      <c r="F2580">
        <v>20400</v>
      </c>
      <c r="G2580">
        <v>500</v>
      </c>
      <c r="H2580" t="b">
        <v>0</v>
      </c>
      <c r="I2580">
        <v>500</v>
      </c>
    </row>
    <row r="2581" spans="1:9" x14ac:dyDescent="0.25">
      <c r="A2581" t="s">
        <v>979</v>
      </c>
      <c r="B2581" t="s">
        <v>996</v>
      </c>
      <c r="C2581">
        <v>27500</v>
      </c>
      <c r="D2581">
        <v>9</v>
      </c>
      <c r="E2581">
        <v>3</v>
      </c>
      <c r="F2581">
        <v>24800</v>
      </c>
      <c r="G2581">
        <v>450</v>
      </c>
      <c r="H2581" t="b">
        <v>0</v>
      </c>
      <c r="I2581">
        <v>450</v>
      </c>
    </row>
    <row r="2582" spans="1:9" x14ac:dyDescent="0.25">
      <c r="A2582" t="s">
        <v>979</v>
      </c>
      <c r="B2582" t="s">
        <v>997</v>
      </c>
      <c r="C2582">
        <v>24900</v>
      </c>
      <c r="D2582">
        <v>28</v>
      </c>
      <c r="E2582">
        <v>1</v>
      </c>
      <c r="F2582">
        <v>17900</v>
      </c>
      <c r="G2582">
        <v>500</v>
      </c>
      <c r="H2582" t="b">
        <v>0</v>
      </c>
      <c r="I2582">
        <v>500</v>
      </c>
    </row>
    <row r="2583" spans="1:9" x14ac:dyDescent="0.25">
      <c r="A2583" t="s">
        <v>979</v>
      </c>
      <c r="B2583" t="s">
        <v>998</v>
      </c>
      <c r="C2583">
        <v>17500</v>
      </c>
      <c r="D2583">
        <v>9</v>
      </c>
      <c r="E2583">
        <v>1</v>
      </c>
      <c r="F2583">
        <v>15800</v>
      </c>
      <c r="G2583">
        <v>580</v>
      </c>
      <c r="H2583" t="b">
        <v>0</v>
      </c>
      <c r="I2583">
        <v>10</v>
      </c>
    </row>
    <row r="2584" spans="1:9" x14ac:dyDescent="0.25">
      <c r="A2584" t="s">
        <v>979</v>
      </c>
      <c r="B2584" t="s">
        <v>999</v>
      </c>
      <c r="C2584">
        <v>7500</v>
      </c>
      <c r="D2584">
        <v>9</v>
      </c>
      <c r="E2584">
        <v>1</v>
      </c>
      <c r="F2584">
        <v>6800</v>
      </c>
      <c r="G2584">
        <v>200</v>
      </c>
      <c r="H2584" t="b">
        <v>0</v>
      </c>
      <c r="I2584">
        <v>200</v>
      </c>
    </row>
    <row r="2585" spans="1:9" x14ac:dyDescent="0.25">
      <c r="A2585" t="s">
        <v>979</v>
      </c>
      <c r="B2585" t="s">
        <v>326</v>
      </c>
      <c r="C2585">
        <v>7400</v>
      </c>
      <c r="D2585">
        <v>9</v>
      </c>
      <c r="E2585">
        <v>3</v>
      </c>
      <c r="F2585">
        <v>6700</v>
      </c>
      <c r="G2585">
        <v>100</v>
      </c>
      <c r="H2585" t="b">
        <v>0</v>
      </c>
      <c r="I2585">
        <v>100</v>
      </c>
    </row>
    <row r="2586" spans="1:9" x14ac:dyDescent="0.25">
      <c r="A2586" t="s">
        <v>979</v>
      </c>
      <c r="B2586" t="s">
        <v>1000</v>
      </c>
      <c r="C2586">
        <v>51500</v>
      </c>
      <c r="D2586">
        <v>3</v>
      </c>
      <c r="E2586">
        <v>1</v>
      </c>
      <c r="F2586">
        <v>49500</v>
      </c>
      <c r="G2586">
        <v>500</v>
      </c>
      <c r="H2586" t="b">
        <v>0</v>
      </c>
      <c r="I2586">
        <v>500</v>
      </c>
    </row>
    <row r="2587" spans="1:9" x14ac:dyDescent="0.25">
      <c r="A2587" t="s">
        <v>979</v>
      </c>
      <c r="B2587" t="s">
        <v>1001</v>
      </c>
      <c r="C2587">
        <v>46500</v>
      </c>
      <c r="D2587">
        <v>4</v>
      </c>
      <c r="E2587">
        <v>1</v>
      </c>
      <c r="F2587">
        <v>44200</v>
      </c>
      <c r="G2587">
        <v>500</v>
      </c>
      <c r="H2587" t="b">
        <v>0</v>
      </c>
      <c r="I2587">
        <v>500</v>
      </c>
    </row>
    <row r="2588" spans="1:9" x14ac:dyDescent="0.25">
      <c r="A2588" t="s">
        <v>979</v>
      </c>
      <c r="B2588" t="s">
        <v>383</v>
      </c>
      <c r="C2588">
        <v>22000</v>
      </c>
      <c r="D2588">
        <v>50</v>
      </c>
      <c r="E2588">
        <v>5</v>
      </c>
      <c r="F2588">
        <v>11000</v>
      </c>
      <c r="G2588">
        <v>200</v>
      </c>
      <c r="H2588" t="b">
        <v>0</v>
      </c>
      <c r="I2588">
        <v>200</v>
      </c>
    </row>
    <row r="2589" spans="1:9" x14ac:dyDescent="0.25">
      <c r="A2589" t="s">
        <v>979</v>
      </c>
      <c r="B2589" t="s">
        <v>1002</v>
      </c>
      <c r="C2589">
        <v>21000</v>
      </c>
      <c r="D2589">
        <v>10</v>
      </c>
      <c r="E2589">
        <v>1</v>
      </c>
      <c r="F2589">
        <v>18900</v>
      </c>
      <c r="G2589">
        <v>116</v>
      </c>
      <c r="H2589" t="b">
        <v>0</v>
      </c>
      <c r="I2589">
        <v>2</v>
      </c>
    </row>
    <row r="2590" spans="1:9" x14ac:dyDescent="0.25">
      <c r="A2590" t="s">
        <v>979</v>
      </c>
      <c r="B2590" t="s">
        <v>856</v>
      </c>
      <c r="C2590">
        <v>15000</v>
      </c>
      <c r="D2590">
        <v>0</v>
      </c>
      <c r="E2590">
        <v>3</v>
      </c>
      <c r="F2590">
        <v>15000</v>
      </c>
      <c r="G2590">
        <v>250</v>
      </c>
      <c r="H2590" t="b">
        <v>0</v>
      </c>
      <c r="I2590">
        <v>250</v>
      </c>
    </row>
    <row r="2591" spans="1:9" x14ac:dyDescent="0.25">
      <c r="A2591" t="s">
        <v>979</v>
      </c>
      <c r="B2591" t="s">
        <v>1003</v>
      </c>
      <c r="C2591">
        <v>32900</v>
      </c>
      <c r="D2591">
        <v>24</v>
      </c>
      <c r="E2591">
        <v>1</v>
      </c>
      <c r="F2591">
        <v>24700</v>
      </c>
      <c r="G2591">
        <v>500</v>
      </c>
      <c r="H2591" t="b">
        <v>0</v>
      </c>
      <c r="I2591">
        <v>500</v>
      </c>
    </row>
    <row r="2592" spans="1:9" x14ac:dyDescent="0.25">
      <c r="A2592" t="s">
        <v>979</v>
      </c>
      <c r="B2592" t="s">
        <v>1004</v>
      </c>
      <c r="C2592">
        <v>21000</v>
      </c>
      <c r="D2592">
        <v>0</v>
      </c>
      <c r="E2592">
        <v>1</v>
      </c>
      <c r="F2592">
        <v>21000</v>
      </c>
      <c r="G2592">
        <v>450</v>
      </c>
      <c r="H2592" t="b">
        <v>0</v>
      </c>
      <c r="I2592">
        <v>450</v>
      </c>
    </row>
    <row r="2593" spans="1:9" x14ac:dyDescent="0.25">
      <c r="A2593" t="s">
        <v>979</v>
      </c>
      <c r="B2593" t="s">
        <v>472</v>
      </c>
      <c r="C2593">
        <v>22000</v>
      </c>
      <c r="D2593">
        <v>50</v>
      </c>
      <c r="E2593">
        <v>6</v>
      </c>
      <c r="F2593">
        <v>11000</v>
      </c>
      <c r="G2593">
        <v>200</v>
      </c>
      <c r="H2593" t="b">
        <v>0</v>
      </c>
      <c r="I2593">
        <v>200</v>
      </c>
    </row>
    <row r="2594" spans="1:9" x14ac:dyDescent="0.25">
      <c r="A2594" t="s">
        <v>979</v>
      </c>
      <c r="B2594" t="s">
        <v>481</v>
      </c>
      <c r="C2594">
        <v>25000</v>
      </c>
      <c r="D2594">
        <v>0</v>
      </c>
      <c r="E2594">
        <v>5</v>
      </c>
      <c r="F2594">
        <v>25000</v>
      </c>
      <c r="G2594">
        <v>400</v>
      </c>
      <c r="H2594" t="b">
        <v>0</v>
      </c>
      <c r="I2594">
        <v>400</v>
      </c>
    </row>
    <row r="2595" spans="1:9" x14ac:dyDescent="0.25">
      <c r="A2595" t="s">
        <v>979</v>
      </c>
      <c r="B2595" t="s">
        <v>488</v>
      </c>
      <c r="C2595">
        <v>6600</v>
      </c>
      <c r="D2595">
        <v>0</v>
      </c>
      <c r="E2595">
        <v>6</v>
      </c>
      <c r="F2595">
        <v>6600</v>
      </c>
      <c r="G2595">
        <v>50</v>
      </c>
      <c r="H2595" t="b">
        <v>0</v>
      </c>
      <c r="I2595">
        <v>50</v>
      </c>
    </row>
    <row r="2596" spans="1:9" x14ac:dyDescent="0.25">
      <c r="A2596" t="s">
        <v>979</v>
      </c>
      <c r="B2596" t="s">
        <v>675</v>
      </c>
      <c r="C2596">
        <v>6200</v>
      </c>
      <c r="D2596">
        <v>0</v>
      </c>
      <c r="E2596">
        <v>0</v>
      </c>
      <c r="F2596">
        <v>6200</v>
      </c>
      <c r="G2596">
        <v>696</v>
      </c>
      <c r="H2596" t="b">
        <v>1</v>
      </c>
      <c r="I2596">
        <v>12</v>
      </c>
    </row>
    <row r="2597" spans="1:9" x14ac:dyDescent="0.25">
      <c r="A2597" t="s">
        <v>979</v>
      </c>
      <c r="B2597" t="s">
        <v>1005</v>
      </c>
      <c r="C2597">
        <v>14000</v>
      </c>
      <c r="D2597">
        <v>0</v>
      </c>
      <c r="E2597">
        <v>0</v>
      </c>
      <c r="F2597">
        <v>14000</v>
      </c>
      <c r="G2597">
        <v>500</v>
      </c>
      <c r="H2597" t="b">
        <v>1</v>
      </c>
      <c r="I2597">
        <v>500</v>
      </c>
    </row>
    <row r="2598" spans="1:9" x14ac:dyDescent="0.25">
      <c r="A2598" t="s">
        <v>979</v>
      </c>
      <c r="B2598" t="s">
        <v>1006</v>
      </c>
      <c r="C2598">
        <v>14500</v>
      </c>
      <c r="D2598">
        <v>0</v>
      </c>
      <c r="E2598">
        <v>0</v>
      </c>
      <c r="F2598">
        <v>14500</v>
      </c>
      <c r="G2598">
        <v>450</v>
      </c>
      <c r="H2598" t="b">
        <v>1</v>
      </c>
      <c r="I2598">
        <v>450</v>
      </c>
    </row>
    <row r="2599" spans="1:9" x14ac:dyDescent="0.25">
      <c r="A2599" t="s">
        <v>979</v>
      </c>
      <c r="B2599" t="s">
        <v>568</v>
      </c>
      <c r="C2599">
        <v>19000</v>
      </c>
      <c r="D2599">
        <v>0</v>
      </c>
      <c r="E2599">
        <v>0</v>
      </c>
      <c r="F2599">
        <v>19000</v>
      </c>
      <c r="G2599">
        <v>300</v>
      </c>
      <c r="H2599" t="b">
        <v>1</v>
      </c>
      <c r="I2599">
        <v>300</v>
      </c>
    </row>
    <row r="2600" spans="1:9" x14ac:dyDescent="0.25">
      <c r="A2600" t="s">
        <v>979</v>
      </c>
      <c r="B2600" t="s">
        <v>1007</v>
      </c>
      <c r="C2600">
        <v>21500</v>
      </c>
      <c r="D2600">
        <v>5</v>
      </c>
      <c r="E2600">
        <v>0</v>
      </c>
      <c r="F2600">
        <v>20400</v>
      </c>
      <c r="G2600">
        <v>500</v>
      </c>
      <c r="H2600" t="b">
        <v>1</v>
      </c>
      <c r="I2600">
        <v>500</v>
      </c>
    </row>
    <row r="2601" spans="1:9" x14ac:dyDescent="0.25">
      <c r="A2601" t="s">
        <v>979</v>
      </c>
      <c r="B2601" t="s">
        <v>1008</v>
      </c>
      <c r="C2601">
        <v>27500</v>
      </c>
      <c r="D2601">
        <v>9</v>
      </c>
      <c r="E2601">
        <v>0</v>
      </c>
      <c r="F2601">
        <v>24800</v>
      </c>
      <c r="G2601">
        <v>450</v>
      </c>
      <c r="H2601" t="b">
        <v>1</v>
      </c>
      <c r="I2601">
        <v>450</v>
      </c>
    </row>
    <row r="2602" spans="1:9" x14ac:dyDescent="0.25">
      <c r="A2602" t="s">
        <v>979</v>
      </c>
      <c r="B2602" t="s">
        <v>683</v>
      </c>
      <c r="C2602">
        <v>7500</v>
      </c>
      <c r="D2602">
        <v>17</v>
      </c>
      <c r="E2602">
        <v>0</v>
      </c>
      <c r="F2602">
        <v>6200</v>
      </c>
      <c r="G2602">
        <v>348</v>
      </c>
      <c r="H2602" t="b">
        <v>1</v>
      </c>
      <c r="I2602">
        <v>6</v>
      </c>
    </row>
    <row r="2603" spans="1:9" x14ac:dyDescent="0.25">
      <c r="A2603" t="s">
        <v>979</v>
      </c>
      <c r="B2603" t="s">
        <v>686</v>
      </c>
      <c r="C2603">
        <v>7200</v>
      </c>
      <c r="D2603">
        <v>16</v>
      </c>
      <c r="E2603">
        <v>0</v>
      </c>
      <c r="F2603">
        <v>6000</v>
      </c>
      <c r="G2603">
        <v>348</v>
      </c>
      <c r="H2603" t="b">
        <v>1</v>
      </c>
      <c r="I2603">
        <v>6</v>
      </c>
    </row>
    <row r="2604" spans="1:9" x14ac:dyDescent="0.25">
      <c r="A2604" t="s">
        <v>979</v>
      </c>
      <c r="B2604" t="s">
        <v>1009</v>
      </c>
      <c r="C2604">
        <v>25000</v>
      </c>
      <c r="D2604">
        <v>0</v>
      </c>
      <c r="E2604">
        <v>0</v>
      </c>
      <c r="F2604">
        <v>25000</v>
      </c>
      <c r="G2604">
        <v>450</v>
      </c>
      <c r="H2604" t="b">
        <v>1</v>
      </c>
      <c r="I2604">
        <v>450</v>
      </c>
    </row>
    <row r="2605" spans="1:9" x14ac:dyDescent="0.25">
      <c r="A2605" t="s">
        <v>979</v>
      </c>
      <c r="B2605" t="s">
        <v>1010</v>
      </c>
      <c r="C2605">
        <v>25000</v>
      </c>
      <c r="D2605">
        <v>0</v>
      </c>
      <c r="E2605">
        <v>0</v>
      </c>
      <c r="F2605">
        <v>25000</v>
      </c>
      <c r="G2605">
        <v>450</v>
      </c>
      <c r="H2605" t="b">
        <v>1</v>
      </c>
      <c r="I2605">
        <v>450</v>
      </c>
    </row>
    <row r="2606" spans="1:9" x14ac:dyDescent="0.25">
      <c r="A2606" t="s">
        <v>979</v>
      </c>
      <c r="B2606" t="s">
        <v>576</v>
      </c>
      <c r="C2606">
        <v>15000</v>
      </c>
      <c r="D2606">
        <v>4</v>
      </c>
      <c r="E2606">
        <v>0</v>
      </c>
      <c r="F2606">
        <v>14300</v>
      </c>
      <c r="G2606">
        <v>250</v>
      </c>
      <c r="H2606" t="b">
        <v>1</v>
      </c>
      <c r="I2606">
        <v>250</v>
      </c>
    </row>
    <row r="2607" spans="1:9" x14ac:dyDescent="0.25">
      <c r="A2607" t="s">
        <v>979</v>
      </c>
      <c r="B2607" t="s">
        <v>1011</v>
      </c>
      <c r="C2607">
        <v>27000</v>
      </c>
      <c r="D2607">
        <v>0</v>
      </c>
      <c r="E2607">
        <v>0</v>
      </c>
      <c r="F2607">
        <v>27000</v>
      </c>
      <c r="G2607">
        <v>500</v>
      </c>
      <c r="H2607" t="b">
        <v>1</v>
      </c>
      <c r="I2607">
        <v>500</v>
      </c>
    </row>
    <row r="2608" spans="1:9" x14ac:dyDescent="0.25">
      <c r="A2608" t="s">
        <v>1012</v>
      </c>
      <c r="B2608" t="s">
        <v>1013</v>
      </c>
      <c r="C2608">
        <v>1000</v>
      </c>
      <c r="D2608">
        <v>0</v>
      </c>
      <c r="E2608">
        <v>6</v>
      </c>
      <c r="F2608">
        <v>1000</v>
      </c>
      <c r="G2608">
        <v>60</v>
      </c>
      <c r="H2608" t="b">
        <v>0</v>
      </c>
      <c r="I2608">
        <v>58</v>
      </c>
    </row>
    <row r="2609" spans="1:9" x14ac:dyDescent="0.25">
      <c r="A2609" t="s">
        <v>1012</v>
      </c>
      <c r="B2609" t="s">
        <v>1014</v>
      </c>
      <c r="C2609">
        <v>3200</v>
      </c>
      <c r="D2609">
        <v>3</v>
      </c>
      <c r="E2609">
        <v>6</v>
      </c>
      <c r="F2609">
        <v>3100</v>
      </c>
      <c r="G2609">
        <v>120</v>
      </c>
      <c r="H2609" t="b">
        <v>0</v>
      </c>
      <c r="I2609">
        <v>120</v>
      </c>
    </row>
    <row r="2610" spans="1:9" x14ac:dyDescent="0.25">
      <c r="A2610" t="s">
        <v>1012</v>
      </c>
      <c r="B2610" t="s">
        <v>1015</v>
      </c>
      <c r="C2610">
        <v>4500</v>
      </c>
      <c r="D2610">
        <v>51</v>
      </c>
      <c r="E2610">
        <v>4</v>
      </c>
      <c r="F2610">
        <v>2200</v>
      </c>
      <c r="G2610">
        <v>60</v>
      </c>
      <c r="H2610" t="b">
        <v>0</v>
      </c>
      <c r="I2610">
        <v>75</v>
      </c>
    </row>
    <row r="2611" spans="1:9" x14ac:dyDescent="0.25">
      <c r="A2611" t="s">
        <v>1012</v>
      </c>
      <c r="B2611" t="s">
        <v>1016</v>
      </c>
      <c r="C2611">
        <v>4500</v>
      </c>
      <c r="D2611">
        <v>0</v>
      </c>
      <c r="E2611">
        <v>1</v>
      </c>
      <c r="F2611">
        <v>4500</v>
      </c>
      <c r="G2611">
        <v>200</v>
      </c>
      <c r="H2611" t="b">
        <v>0</v>
      </c>
      <c r="I2611">
        <v>150</v>
      </c>
    </row>
    <row r="2612" spans="1:9" x14ac:dyDescent="0.25">
      <c r="A2612" t="s">
        <v>1012</v>
      </c>
      <c r="B2612" t="s">
        <v>1017</v>
      </c>
      <c r="C2612">
        <v>12000</v>
      </c>
      <c r="D2612">
        <v>17</v>
      </c>
      <c r="E2612">
        <v>5</v>
      </c>
      <c r="F2612">
        <v>9900</v>
      </c>
      <c r="G2612">
        <v>400</v>
      </c>
      <c r="H2612" t="b">
        <v>0</v>
      </c>
      <c r="I2612">
        <v>400</v>
      </c>
    </row>
    <row r="2613" spans="1:9" x14ac:dyDescent="0.25">
      <c r="A2613" t="s">
        <v>1012</v>
      </c>
      <c r="B2613" t="s">
        <v>1018</v>
      </c>
      <c r="C2613">
        <v>4500</v>
      </c>
      <c r="D2613">
        <v>2</v>
      </c>
      <c r="E2613">
        <v>1</v>
      </c>
      <c r="F2613">
        <v>4400</v>
      </c>
      <c r="G2613">
        <v>200</v>
      </c>
      <c r="H2613" t="b">
        <v>0</v>
      </c>
      <c r="I2613">
        <v>200</v>
      </c>
    </row>
    <row r="2614" spans="1:9" x14ac:dyDescent="0.25">
      <c r="A2614" t="s">
        <v>1012</v>
      </c>
      <c r="B2614" t="s">
        <v>1019</v>
      </c>
      <c r="C2614">
        <v>3000</v>
      </c>
      <c r="D2614">
        <v>0</v>
      </c>
      <c r="E2614">
        <v>5</v>
      </c>
      <c r="F2614">
        <v>3000</v>
      </c>
      <c r="G2614">
        <v>75</v>
      </c>
      <c r="H2614" t="b">
        <v>0</v>
      </c>
      <c r="I2614">
        <v>75</v>
      </c>
    </row>
    <row r="2615" spans="1:9" x14ac:dyDescent="0.25">
      <c r="A2615" t="s">
        <v>1012</v>
      </c>
      <c r="B2615" t="s">
        <v>1020</v>
      </c>
      <c r="C2615">
        <v>15000</v>
      </c>
      <c r="D2615">
        <v>50</v>
      </c>
      <c r="E2615">
        <v>3</v>
      </c>
      <c r="F2615">
        <v>7500</v>
      </c>
      <c r="G2615">
        <v>250</v>
      </c>
      <c r="H2615" t="b">
        <v>0</v>
      </c>
      <c r="I2615">
        <v>250</v>
      </c>
    </row>
    <row r="2616" spans="1:9" x14ac:dyDescent="0.25">
      <c r="A2616" t="s">
        <v>1012</v>
      </c>
      <c r="B2616" t="s">
        <v>1021</v>
      </c>
      <c r="C2616">
        <v>7000</v>
      </c>
      <c r="D2616">
        <v>0</v>
      </c>
      <c r="E2616">
        <v>4</v>
      </c>
      <c r="F2616">
        <v>7000</v>
      </c>
      <c r="G2616">
        <v>400</v>
      </c>
      <c r="H2616" t="b">
        <v>0</v>
      </c>
      <c r="I2616">
        <v>400</v>
      </c>
    </row>
    <row r="2617" spans="1:9" x14ac:dyDescent="0.25">
      <c r="A2617" t="s">
        <v>1012</v>
      </c>
      <c r="B2617" t="s">
        <v>1022</v>
      </c>
      <c r="C2617">
        <v>4500</v>
      </c>
      <c r="D2617">
        <v>51</v>
      </c>
      <c r="E2617">
        <v>5</v>
      </c>
      <c r="F2617">
        <v>2200</v>
      </c>
      <c r="G2617">
        <v>60</v>
      </c>
      <c r="H2617" t="b">
        <v>0</v>
      </c>
      <c r="I2617">
        <v>75</v>
      </c>
    </row>
    <row r="2618" spans="1:9" x14ac:dyDescent="0.25">
      <c r="A2618" t="s">
        <v>1012</v>
      </c>
      <c r="B2618" t="s">
        <v>1018</v>
      </c>
      <c r="C2618">
        <v>2000</v>
      </c>
      <c r="D2618">
        <v>0</v>
      </c>
      <c r="E2618">
        <v>6</v>
      </c>
      <c r="F2618">
        <v>2000</v>
      </c>
      <c r="G2618">
        <v>100</v>
      </c>
      <c r="H2618" t="b">
        <v>0</v>
      </c>
      <c r="I2618">
        <v>100</v>
      </c>
    </row>
    <row r="2619" spans="1:9" x14ac:dyDescent="0.25">
      <c r="A2619" t="s">
        <v>1012</v>
      </c>
      <c r="B2619" t="s">
        <v>1023</v>
      </c>
      <c r="C2619">
        <v>2000</v>
      </c>
      <c r="D2619">
        <v>0</v>
      </c>
      <c r="E2619">
        <v>3</v>
      </c>
      <c r="F2619">
        <v>2000</v>
      </c>
      <c r="G2619">
        <v>200</v>
      </c>
      <c r="H2619" t="b">
        <v>0</v>
      </c>
      <c r="I2619">
        <v>200</v>
      </c>
    </row>
    <row r="2620" spans="1:9" x14ac:dyDescent="0.25">
      <c r="A2620" t="s">
        <v>1012</v>
      </c>
      <c r="B2620" t="s">
        <v>1024</v>
      </c>
      <c r="C2620">
        <v>6500</v>
      </c>
      <c r="D2620">
        <v>0</v>
      </c>
      <c r="E2620">
        <v>6</v>
      </c>
      <c r="F2620">
        <v>6500</v>
      </c>
      <c r="G2620">
        <v>400</v>
      </c>
      <c r="H2620" t="b">
        <v>0</v>
      </c>
      <c r="I2620">
        <v>400</v>
      </c>
    </row>
    <row r="2621" spans="1:9" x14ac:dyDescent="0.25">
      <c r="A2621" t="s">
        <v>1012</v>
      </c>
      <c r="B2621" t="s">
        <v>1025</v>
      </c>
      <c r="C2621">
        <v>4500</v>
      </c>
      <c r="D2621">
        <v>51</v>
      </c>
      <c r="E2621">
        <v>2</v>
      </c>
      <c r="F2621">
        <v>2200</v>
      </c>
      <c r="G2621">
        <v>60</v>
      </c>
      <c r="H2621" t="b">
        <v>0</v>
      </c>
      <c r="I2621">
        <v>75</v>
      </c>
    </row>
    <row r="2622" spans="1:9" x14ac:dyDescent="0.25">
      <c r="A2622" t="s">
        <v>1012</v>
      </c>
      <c r="B2622" t="s">
        <v>1026</v>
      </c>
      <c r="C2622">
        <v>3500</v>
      </c>
      <c r="D2622">
        <v>0</v>
      </c>
      <c r="E2622">
        <v>3</v>
      </c>
      <c r="F2622">
        <v>3500</v>
      </c>
      <c r="G2622">
        <v>182</v>
      </c>
      <c r="H2622" t="b">
        <v>0</v>
      </c>
      <c r="I2622">
        <v>182</v>
      </c>
    </row>
    <row r="2623" spans="1:9" x14ac:dyDescent="0.25">
      <c r="A2623" t="s">
        <v>1012</v>
      </c>
      <c r="B2623" t="s">
        <v>1027</v>
      </c>
      <c r="C2623">
        <v>8000</v>
      </c>
      <c r="D2623">
        <v>10</v>
      </c>
      <c r="E2623">
        <v>3</v>
      </c>
      <c r="F2623">
        <v>7200</v>
      </c>
      <c r="G2623">
        <v>168</v>
      </c>
      <c r="H2623" t="b">
        <v>0</v>
      </c>
      <c r="I2623">
        <v>168</v>
      </c>
    </row>
    <row r="2624" spans="1:9" x14ac:dyDescent="0.25">
      <c r="A2624" t="s">
        <v>1012</v>
      </c>
      <c r="B2624" t="s">
        <v>1028</v>
      </c>
      <c r="C2624">
        <v>1500</v>
      </c>
      <c r="D2624">
        <v>0</v>
      </c>
      <c r="E2624">
        <v>2</v>
      </c>
      <c r="F2624">
        <v>1500</v>
      </c>
      <c r="G2624">
        <v>45</v>
      </c>
      <c r="H2624" t="b">
        <v>0</v>
      </c>
      <c r="I2624">
        <v>45</v>
      </c>
    </row>
    <row r="2625" spans="1:9" x14ac:dyDescent="0.25">
      <c r="A2625" t="s">
        <v>1012</v>
      </c>
      <c r="B2625" t="s">
        <v>1029</v>
      </c>
      <c r="C2625">
        <v>15000</v>
      </c>
      <c r="D2625">
        <v>15</v>
      </c>
      <c r="E2625">
        <v>3</v>
      </c>
      <c r="F2625">
        <v>12700</v>
      </c>
      <c r="G2625">
        <v>300</v>
      </c>
      <c r="H2625" t="b">
        <v>0</v>
      </c>
      <c r="I2625">
        <v>300</v>
      </c>
    </row>
    <row r="2626" spans="1:9" x14ac:dyDescent="0.25">
      <c r="A2626" t="s">
        <v>1012</v>
      </c>
      <c r="B2626" t="s">
        <v>1030</v>
      </c>
      <c r="C2626">
        <v>7500</v>
      </c>
      <c r="D2626">
        <v>10</v>
      </c>
      <c r="E2626">
        <v>6</v>
      </c>
      <c r="F2626">
        <v>6750</v>
      </c>
      <c r="G2626">
        <v>300</v>
      </c>
      <c r="H2626" t="b">
        <v>0</v>
      </c>
      <c r="I2626">
        <v>300</v>
      </c>
    </row>
    <row r="2627" spans="1:9" x14ac:dyDescent="0.25">
      <c r="A2627" t="s">
        <v>1012</v>
      </c>
      <c r="B2627" t="s">
        <v>1031</v>
      </c>
      <c r="C2627">
        <v>2500</v>
      </c>
      <c r="D2627">
        <v>0</v>
      </c>
      <c r="E2627">
        <v>4</v>
      </c>
      <c r="F2627">
        <v>2500</v>
      </c>
      <c r="G2627">
        <v>200</v>
      </c>
      <c r="H2627" t="b">
        <v>0</v>
      </c>
      <c r="I2627">
        <v>200</v>
      </c>
    </row>
    <row r="2628" spans="1:9" x14ac:dyDescent="0.25">
      <c r="A2628" t="s">
        <v>1012</v>
      </c>
      <c r="B2628" t="s">
        <v>1032</v>
      </c>
      <c r="C2628">
        <v>5000</v>
      </c>
      <c r="D2628">
        <v>15</v>
      </c>
      <c r="E2628">
        <v>6</v>
      </c>
      <c r="F2628">
        <v>4250</v>
      </c>
      <c r="G2628">
        <v>120</v>
      </c>
      <c r="H2628" t="b">
        <v>0</v>
      </c>
      <c r="I2628">
        <v>120</v>
      </c>
    </row>
    <row r="2629" spans="1:9" x14ac:dyDescent="0.25">
      <c r="A2629" t="s">
        <v>1012</v>
      </c>
      <c r="B2629" t="s">
        <v>1033</v>
      </c>
      <c r="C2629">
        <v>2300</v>
      </c>
      <c r="D2629">
        <v>13</v>
      </c>
      <c r="E2629">
        <v>1</v>
      </c>
      <c r="F2629">
        <v>2000</v>
      </c>
      <c r="G2629">
        <v>200</v>
      </c>
      <c r="H2629" t="b">
        <v>0</v>
      </c>
      <c r="I2629">
        <v>200</v>
      </c>
    </row>
    <row r="2630" spans="1:9" x14ac:dyDescent="0.25">
      <c r="A2630" t="s">
        <v>1012</v>
      </c>
      <c r="B2630" t="s">
        <v>1034</v>
      </c>
      <c r="C2630">
        <v>8000</v>
      </c>
      <c r="D2630">
        <v>10</v>
      </c>
      <c r="E2630">
        <v>2</v>
      </c>
      <c r="F2630">
        <v>7200</v>
      </c>
      <c r="G2630">
        <v>500</v>
      </c>
      <c r="H2630" t="b">
        <v>0</v>
      </c>
      <c r="I2630">
        <v>500</v>
      </c>
    </row>
    <row r="2631" spans="1:9" x14ac:dyDescent="0.25">
      <c r="A2631" t="s">
        <v>1012</v>
      </c>
      <c r="B2631" t="s">
        <v>1035</v>
      </c>
      <c r="C2631">
        <v>6500</v>
      </c>
      <c r="D2631">
        <v>6</v>
      </c>
      <c r="E2631">
        <v>5</v>
      </c>
      <c r="F2631">
        <v>6100</v>
      </c>
      <c r="G2631">
        <v>200</v>
      </c>
      <c r="H2631" t="b">
        <v>0</v>
      </c>
      <c r="I2631">
        <v>200</v>
      </c>
    </row>
    <row r="2632" spans="1:9" x14ac:dyDescent="0.25">
      <c r="A2632" t="s">
        <v>1012</v>
      </c>
      <c r="B2632" t="s">
        <v>1036</v>
      </c>
      <c r="C2632">
        <v>2500</v>
      </c>
      <c r="D2632">
        <v>10</v>
      </c>
      <c r="E2632">
        <v>6</v>
      </c>
      <c r="F2632">
        <v>2250</v>
      </c>
      <c r="G2632">
        <v>75</v>
      </c>
      <c r="H2632" t="b">
        <v>0</v>
      </c>
      <c r="I2632">
        <v>75</v>
      </c>
    </row>
    <row r="2633" spans="1:9" x14ac:dyDescent="0.25">
      <c r="A2633" t="s">
        <v>1012</v>
      </c>
      <c r="B2633" t="s">
        <v>1037</v>
      </c>
      <c r="C2633">
        <v>8000</v>
      </c>
      <c r="D2633">
        <v>27</v>
      </c>
      <c r="E2633">
        <v>4</v>
      </c>
      <c r="F2633">
        <v>5800</v>
      </c>
      <c r="G2633">
        <v>300</v>
      </c>
      <c r="H2633" t="b">
        <v>0</v>
      </c>
      <c r="I2633">
        <v>300</v>
      </c>
    </row>
    <row r="2634" spans="1:9" x14ac:dyDescent="0.25">
      <c r="A2634" t="s">
        <v>1012</v>
      </c>
      <c r="B2634" t="s">
        <v>1038</v>
      </c>
      <c r="C2634">
        <v>2500</v>
      </c>
      <c r="D2634">
        <v>0</v>
      </c>
      <c r="E2634">
        <v>6</v>
      </c>
      <c r="F2634">
        <v>2500</v>
      </c>
      <c r="G2634">
        <v>56</v>
      </c>
      <c r="H2634" t="b">
        <v>0</v>
      </c>
      <c r="I2634">
        <v>56</v>
      </c>
    </row>
    <row r="2635" spans="1:9" x14ac:dyDescent="0.25">
      <c r="A2635" t="s">
        <v>1012</v>
      </c>
      <c r="B2635" t="s">
        <v>1039</v>
      </c>
      <c r="C2635">
        <v>3000</v>
      </c>
      <c r="D2635">
        <v>10</v>
      </c>
      <c r="E2635">
        <v>3</v>
      </c>
      <c r="F2635">
        <v>2700</v>
      </c>
      <c r="G2635">
        <v>200</v>
      </c>
      <c r="H2635" t="b">
        <v>0</v>
      </c>
      <c r="I2635">
        <v>200</v>
      </c>
    </row>
    <row r="2636" spans="1:9" x14ac:dyDescent="0.25">
      <c r="A2636" t="s">
        <v>1012</v>
      </c>
      <c r="B2636" t="s">
        <v>1040</v>
      </c>
      <c r="C2636">
        <v>5000</v>
      </c>
      <c r="D2636">
        <v>16</v>
      </c>
      <c r="E2636">
        <v>3</v>
      </c>
      <c r="F2636">
        <v>4200</v>
      </c>
      <c r="G2636">
        <v>75</v>
      </c>
      <c r="H2636" t="b">
        <v>0</v>
      </c>
      <c r="I2636">
        <v>75</v>
      </c>
    </row>
    <row r="2637" spans="1:9" x14ac:dyDescent="0.25">
      <c r="A2637" t="s">
        <v>1012</v>
      </c>
      <c r="B2637" t="s">
        <v>1041</v>
      </c>
      <c r="C2637">
        <v>3000</v>
      </c>
      <c r="D2637">
        <v>3</v>
      </c>
      <c r="E2637">
        <v>1</v>
      </c>
      <c r="F2637">
        <v>2900</v>
      </c>
      <c r="G2637">
        <v>100</v>
      </c>
      <c r="H2637" t="b">
        <v>0</v>
      </c>
      <c r="I2637">
        <v>100</v>
      </c>
    </row>
    <row r="2638" spans="1:9" x14ac:dyDescent="0.25">
      <c r="A2638" t="s">
        <v>1012</v>
      </c>
      <c r="B2638" t="s">
        <v>1042</v>
      </c>
      <c r="C2638">
        <v>2500</v>
      </c>
      <c r="D2638">
        <v>8</v>
      </c>
      <c r="E2638">
        <v>3</v>
      </c>
      <c r="F2638">
        <v>2300</v>
      </c>
      <c r="G2638">
        <v>67</v>
      </c>
      <c r="H2638" t="b">
        <v>0</v>
      </c>
      <c r="I2638">
        <v>67</v>
      </c>
    </row>
    <row r="2639" spans="1:9" x14ac:dyDescent="0.25">
      <c r="A2639" t="s">
        <v>1012</v>
      </c>
      <c r="B2639" t="s">
        <v>1043</v>
      </c>
      <c r="C2639">
        <v>14000</v>
      </c>
      <c r="D2639">
        <v>25</v>
      </c>
      <c r="E2639">
        <v>5</v>
      </c>
      <c r="F2639">
        <v>10500</v>
      </c>
      <c r="G2639">
        <v>253</v>
      </c>
      <c r="H2639" t="b">
        <v>0</v>
      </c>
      <c r="I2639">
        <v>276</v>
      </c>
    </row>
    <row r="2640" spans="1:9" x14ac:dyDescent="0.25">
      <c r="A2640" t="s">
        <v>1012</v>
      </c>
      <c r="B2640" t="s">
        <v>1026</v>
      </c>
      <c r="C2640">
        <v>11000</v>
      </c>
      <c r="D2640">
        <v>14</v>
      </c>
      <c r="E2640">
        <v>1</v>
      </c>
      <c r="F2640">
        <v>9400</v>
      </c>
      <c r="G2640">
        <v>700</v>
      </c>
      <c r="H2640" t="b">
        <v>0</v>
      </c>
      <c r="I2640">
        <v>700</v>
      </c>
    </row>
    <row r="2641" spans="1:9" x14ac:dyDescent="0.25">
      <c r="A2641" t="s">
        <v>1012</v>
      </c>
      <c r="B2641" t="s">
        <v>1044</v>
      </c>
      <c r="C2641">
        <v>3000</v>
      </c>
      <c r="D2641">
        <v>0</v>
      </c>
      <c r="E2641">
        <v>6</v>
      </c>
      <c r="F2641">
        <v>3000</v>
      </c>
      <c r="G2641">
        <v>250</v>
      </c>
      <c r="H2641" t="b">
        <v>0</v>
      </c>
      <c r="I2641">
        <v>250</v>
      </c>
    </row>
    <row r="2642" spans="1:9" x14ac:dyDescent="0.25">
      <c r="A2642" t="s">
        <v>1012</v>
      </c>
      <c r="B2642" t="s">
        <v>1045</v>
      </c>
      <c r="C2642">
        <v>2000</v>
      </c>
      <c r="D2642">
        <v>10</v>
      </c>
      <c r="E2642">
        <v>2</v>
      </c>
      <c r="F2642">
        <v>1800</v>
      </c>
      <c r="G2642">
        <v>47</v>
      </c>
      <c r="H2642" t="b">
        <v>0</v>
      </c>
      <c r="I2642">
        <v>47</v>
      </c>
    </row>
    <row r="2643" spans="1:9" x14ac:dyDescent="0.25">
      <c r="A2643" t="s">
        <v>1012</v>
      </c>
      <c r="B2643" t="s">
        <v>1046</v>
      </c>
      <c r="C2643">
        <v>2500</v>
      </c>
      <c r="D2643">
        <v>8</v>
      </c>
      <c r="E2643">
        <v>6</v>
      </c>
      <c r="F2643">
        <v>2300</v>
      </c>
      <c r="G2643">
        <v>75</v>
      </c>
      <c r="H2643" t="b">
        <v>0</v>
      </c>
      <c r="I2643">
        <v>75</v>
      </c>
    </row>
    <row r="2644" spans="1:9" x14ac:dyDescent="0.25">
      <c r="A2644" t="s">
        <v>1012</v>
      </c>
      <c r="B2644" t="s">
        <v>1047</v>
      </c>
      <c r="C2644">
        <v>3000</v>
      </c>
      <c r="D2644">
        <v>3</v>
      </c>
      <c r="E2644">
        <v>6</v>
      </c>
      <c r="F2644">
        <v>2900</v>
      </c>
      <c r="G2644">
        <v>100</v>
      </c>
      <c r="H2644" t="b">
        <v>0</v>
      </c>
      <c r="I2644">
        <v>100</v>
      </c>
    </row>
    <row r="2645" spans="1:9" x14ac:dyDescent="0.25">
      <c r="A2645" t="s">
        <v>1012</v>
      </c>
      <c r="B2645" t="s">
        <v>1048</v>
      </c>
      <c r="C2645">
        <v>9500</v>
      </c>
      <c r="D2645">
        <v>6</v>
      </c>
      <c r="E2645">
        <v>3</v>
      </c>
      <c r="F2645">
        <v>8900</v>
      </c>
      <c r="G2645">
        <v>100</v>
      </c>
      <c r="H2645" t="b">
        <v>0</v>
      </c>
      <c r="I2645">
        <v>100</v>
      </c>
    </row>
    <row r="2646" spans="1:9" x14ac:dyDescent="0.25">
      <c r="A2646" t="s">
        <v>1012</v>
      </c>
      <c r="B2646" t="s">
        <v>1049</v>
      </c>
      <c r="C2646">
        <v>3500</v>
      </c>
      <c r="D2646">
        <v>17</v>
      </c>
      <c r="E2646">
        <v>4</v>
      </c>
      <c r="F2646">
        <v>2900</v>
      </c>
      <c r="G2646">
        <v>100</v>
      </c>
      <c r="H2646" t="b">
        <v>0</v>
      </c>
      <c r="I2646">
        <v>100</v>
      </c>
    </row>
    <row r="2647" spans="1:9" x14ac:dyDescent="0.25">
      <c r="A2647" t="s">
        <v>1012</v>
      </c>
      <c r="B2647" t="s">
        <v>1050</v>
      </c>
      <c r="C2647">
        <v>10500</v>
      </c>
      <c r="D2647">
        <v>22</v>
      </c>
      <c r="E2647">
        <v>4</v>
      </c>
      <c r="F2647">
        <v>8100</v>
      </c>
      <c r="G2647">
        <v>75</v>
      </c>
      <c r="H2647" t="b">
        <v>0</v>
      </c>
      <c r="I2647">
        <v>75</v>
      </c>
    </row>
    <row r="2648" spans="1:9" x14ac:dyDescent="0.25">
      <c r="A2648" t="s">
        <v>1012</v>
      </c>
      <c r="B2648" t="s">
        <v>1051</v>
      </c>
      <c r="C2648">
        <v>7000</v>
      </c>
      <c r="D2648">
        <v>10</v>
      </c>
      <c r="E2648">
        <v>1</v>
      </c>
      <c r="F2648">
        <v>6300</v>
      </c>
      <c r="G2648">
        <v>150</v>
      </c>
      <c r="H2648" t="b">
        <v>0</v>
      </c>
      <c r="I2648">
        <v>150</v>
      </c>
    </row>
    <row r="2649" spans="1:9" x14ac:dyDescent="0.25">
      <c r="A2649" t="s">
        <v>1012</v>
      </c>
      <c r="B2649" t="s">
        <v>1052</v>
      </c>
      <c r="C2649">
        <v>6000</v>
      </c>
      <c r="D2649">
        <v>10</v>
      </c>
      <c r="E2649">
        <v>3</v>
      </c>
      <c r="F2649">
        <v>5400</v>
      </c>
      <c r="G2649">
        <v>150</v>
      </c>
      <c r="H2649" t="b">
        <v>0</v>
      </c>
      <c r="I2649">
        <v>150</v>
      </c>
    </row>
    <row r="2650" spans="1:9" x14ac:dyDescent="0.25">
      <c r="A2650" t="s">
        <v>1012</v>
      </c>
      <c r="B2650" t="s">
        <v>1053</v>
      </c>
      <c r="C2650">
        <v>5000</v>
      </c>
      <c r="D2650">
        <v>16</v>
      </c>
      <c r="E2650">
        <v>6</v>
      </c>
      <c r="F2650">
        <v>4200</v>
      </c>
      <c r="G2650">
        <v>75</v>
      </c>
      <c r="H2650" t="b">
        <v>0</v>
      </c>
      <c r="I2650">
        <v>75</v>
      </c>
    </row>
    <row r="2651" spans="1:9" x14ac:dyDescent="0.25">
      <c r="A2651" t="s">
        <v>1012</v>
      </c>
      <c r="B2651" t="s">
        <v>1054</v>
      </c>
      <c r="C2651">
        <v>12000</v>
      </c>
      <c r="D2651">
        <v>12</v>
      </c>
      <c r="E2651">
        <v>6</v>
      </c>
      <c r="F2651">
        <v>10560</v>
      </c>
      <c r="G2651">
        <v>600</v>
      </c>
      <c r="H2651" t="b">
        <v>0</v>
      </c>
      <c r="I2651">
        <v>600</v>
      </c>
    </row>
    <row r="2652" spans="1:9" x14ac:dyDescent="0.25">
      <c r="A2652" t="s">
        <v>1012</v>
      </c>
      <c r="B2652" t="s">
        <v>1055</v>
      </c>
      <c r="C2652">
        <v>5500</v>
      </c>
      <c r="D2652">
        <v>25</v>
      </c>
      <c r="E2652">
        <v>3</v>
      </c>
      <c r="F2652">
        <v>4100</v>
      </c>
      <c r="G2652">
        <v>150</v>
      </c>
      <c r="H2652" t="b">
        <v>0</v>
      </c>
      <c r="I2652">
        <v>150</v>
      </c>
    </row>
    <row r="2653" spans="1:9" x14ac:dyDescent="0.25">
      <c r="A2653" t="s">
        <v>1012</v>
      </c>
      <c r="B2653" t="s">
        <v>1045</v>
      </c>
      <c r="C2653">
        <v>2000</v>
      </c>
      <c r="D2653">
        <v>0</v>
      </c>
      <c r="E2653">
        <v>6</v>
      </c>
      <c r="F2653">
        <v>2000</v>
      </c>
      <c r="G2653">
        <v>47</v>
      </c>
      <c r="H2653" t="b">
        <v>0</v>
      </c>
      <c r="I2653">
        <v>47</v>
      </c>
    </row>
    <row r="2654" spans="1:9" x14ac:dyDescent="0.25">
      <c r="A2654" t="s">
        <v>1012</v>
      </c>
      <c r="B2654" t="s">
        <v>1056</v>
      </c>
      <c r="C2654">
        <v>5000</v>
      </c>
      <c r="D2654">
        <v>2</v>
      </c>
      <c r="E2654">
        <v>4</v>
      </c>
      <c r="F2654">
        <v>4900</v>
      </c>
      <c r="G2654">
        <v>120</v>
      </c>
      <c r="H2654" t="b">
        <v>0</v>
      </c>
      <c r="I2654">
        <v>120</v>
      </c>
    </row>
    <row r="2655" spans="1:9" x14ac:dyDescent="0.25">
      <c r="A2655" t="s">
        <v>1012</v>
      </c>
      <c r="B2655" t="s">
        <v>1057</v>
      </c>
      <c r="C2655">
        <v>4500</v>
      </c>
      <c r="D2655">
        <v>11</v>
      </c>
      <c r="E2655">
        <v>6</v>
      </c>
      <c r="F2655">
        <v>4000</v>
      </c>
      <c r="G2655">
        <v>60</v>
      </c>
      <c r="H2655" t="b">
        <v>0</v>
      </c>
      <c r="I2655">
        <v>1</v>
      </c>
    </row>
    <row r="2656" spans="1:9" x14ac:dyDescent="0.25">
      <c r="A2656" t="s">
        <v>1012</v>
      </c>
      <c r="B2656" t="s">
        <v>1058</v>
      </c>
      <c r="C2656">
        <v>4800</v>
      </c>
      <c r="D2656">
        <v>2</v>
      </c>
      <c r="E2656">
        <v>6</v>
      </c>
      <c r="F2656">
        <v>4700</v>
      </c>
      <c r="G2656">
        <v>300</v>
      </c>
      <c r="H2656" t="b">
        <v>0</v>
      </c>
      <c r="I2656">
        <v>300</v>
      </c>
    </row>
    <row r="2657" spans="1:9" x14ac:dyDescent="0.25">
      <c r="A2657" t="s">
        <v>1012</v>
      </c>
      <c r="B2657" t="s">
        <v>1027</v>
      </c>
      <c r="C2657">
        <v>14000</v>
      </c>
      <c r="D2657">
        <v>6</v>
      </c>
      <c r="E2657">
        <v>2</v>
      </c>
      <c r="F2657">
        <v>13100</v>
      </c>
      <c r="G2657">
        <v>336</v>
      </c>
      <c r="H2657" t="b">
        <v>0</v>
      </c>
      <c r="I2657">
        <v>336</v>
      </c>
    </row>
    <row r="2658" spans="1:9" x14ac:dyDescent="0.25">
      <c r="A2658" t="s">
        <v>1012</v>
      </c>
      <c r="B2658" t="s">
        <v>1059</v>
      </c>
      <c r="C2658">
        <v>12000</v>
      </c>
      <c r="D2658">
        <v>15</v>
      </c>
      <c r="E2658">
        <v>6</v>
      </c>
      <c r="F2658">
        <v>10200</v>
      </c>
      <c r="G2658">
        <v>600</v>
      </c>
      <c r="H2658" t="b">
        <v>0</v>
      </c>
      <c r="I2658">
        <v>600</v>
      </c>
    </row>
    <row r="2659" spans="1:9" x14ac:dyDescent="0.25">
      <c r="A2659" t="s">
        <v>1012</v>
      </c>
      <c r="B2659" t="s">
        <v>1060</v>
      </c>
      <c r="C2659">
        <v>2500</v>
      </c>
      <c r="D2659">
        <v>8</v>
      </c>
      <c r="E2659">
        <v>6</v>
      </c>
      <c r="F2659">
        <v>2300</v>
      </c>
      <c r="G2659">
        <v>75</v>
      </c>
      <c r="H2659" t="b">
        <v>0</v>
      </c>
      <c r="I2659">
        <v>75</v>
      </c>
    </row>
    <row r="2660" spans="1:9" x14ac:dyDescent="0.25">
      <c r="A2660" t="s">
        <v>1012</v>
      </c>
      <c r="B2660" t="s">
        <v>1061</v>
      </c>
      <c r="C2660">
        <v>6000</v>
      </c>
      <c r="D2660">
        <v>10</v>
      </c>
      <c r="E2660">
        <v>4</v>
      </c>
      <c r="F2660">
        <v>5400</v>
      </c>
      <c r="G2660">
        <v>200</v>
      </c>
      <c r="H2660" t="b">
        <v>0</v>
      </c>
      <c r="I2660">
        <v>200</v>
      </c>
    </row>
    <row r="2661" spans="1:9" x14ac:dyDescent="0.25">
      <c r="A2661" t="s">
        <v>1012</v>
      </c>
      <c r="B2661" t="s">
        <v>1062</v>
      </c>
      <c r="C2661">
        <v>4000</v>
      </c>
      <c r="D2661">
        <v>17</v>
      </c>
      <c r="E2661">
        <v>6</v>
      </c>
      <c r="F2661">
        <v>3300</v>
      </c>
      <c r="G2661">
        <v>30</v>
      </c>
      <c r="H2661" t="b">
        <v>0</v>
      </c>
      <c r="I2661">
        <v>30</v>
      </c>
    </row>
    <row r="2662" spans="1:9" x14ac:dyDescent="0.25">
      <c r="A2662" t="s">
        <v>1012</v>
      </c>
      <c r="B2662" t="s">
        <v>1063</v>
      </c>
      <c r="C2662">
        <v>6500</v>
      </c>
      <c r="D2662">
        <v>6</v>
      </c>
      <c r="E2662">
        <v>2</v>
      </c>
      <c r="F2662">
        <v>6100</v>
      </c>
      <c r="G2662">
        <v>200</v>
      </c>
      <c r="H2662" t="b">
        <v>0</v>
      </c>
      <c r="I2662">
        <v>200</v>
      </c>
    </row>
    <row r="2663" spans="1:9" x14ac:dyDescent="0.25">
      <c r="A2663" t="s">
        <v>1012</v>
      </c>
      <c r="B2663" t="s">
        <v>1064</v>
      </c>
      <c r="C2663">
        <v>10000</v>
      </c>
      <c r="D2663">
        <v>0</v>
      </c>
      <c r="E2663">
        <v>6</v>
      </c>
      <c r="F2663">
        <v>10000</v>
      </c>
      <c r="G2663">
        <v>500</v>
      </c>
      <c r="H2663" t="b">
        <v>0</v>
      </c>
      <c r="I2663">
        <v>500</v>
      </c>
    </row>
    <row r="2664" spans="1:9" x14ac:dyDescent="0.25">
      <c r="A2664" t="s">
        <v>1012</v>
      </c>
      <c r="B2664" t="s">
        <v>1065</v>
      </c>
      <c r="C2664">
        <v>3500</v>
      </c>
      <c r="D2664">
        <v>22</v>
      </c>
      <c r="E2664">
        <v>3</v>
      </c>
      <c r="F2664">
        <v>2700</v>
      </c>
      <c r="G2664">
        <v>25</v>
      </c>
      <c r="H2664" t="b">
        <v>0</v>
      </c>
      <c r="I2664">
        <v>25</v>
      </c>
    </row>
    <row r="2665" spans="1:9" x14ac:dyDescent="0.25">
      <c r="A2665" t="s">
        <v>1012</v>
      </c>
      <c r="B2665" t="s">
        <v>1027</v>
      </c>
      <c r="C2665">
        <v>15000</v>
      </c>
      <c r="D2665">
        <v>20</v>
      </c>
      <c r="E2665">
        <v>6</v>
      </c>
      <c r="F2665">
        <v>12000</v>
      </c>
      <c r="G2665">
        <v>696</v>
      </c>
      <c r="H2665" t="b">
        <v>0</v>
      </c>
      <c r="I2665">
        <v>12</v>
      </c>
    </row>
    <row r="2666" spans="1:9" x14ac:dyDescent="0.25">
      <c r="A2666" t="s">
        <v>1012</v>
      </c>
      <c r="B2666" t="s">
        <v>1066</v>
      </c>
      <c r="C2666">
        <v>3000</v>
      </c>
      <c r="D2666">
        <v>10</v>
      </c>
      <c r="E2666">
        <v>6</v>
      </c>
      <c r="F2666">
        <v>2700</v>
      </c>
      <c r="G2666">
        <v>200</v>
      </c>
      <c r="H2666" t="b">
        <v>0</v>
      </c>
      <c r="I2666">
        <v>200</v>
      </c>
    </row>
    <row r="2667" spans="1:9" x14ac:dyDescent="0.25">
      <c r="A2667" t="s">
        <v>1012</v>
      </c>
      <c r="B2667" t="s">
        <v>1056</v>
      </c>
      <c r="C2667">
        <v>3000</v>
      </c>
      <c r="D2667">
        <v>0</v>
      </c>
      <c r="E2667">
        <v>1</v>
      </c>
      <c r="F2667">
        <v>3000</v>
      </c>
      <c r="G2667">
        <v>75</v>
      </c>
      <c r="H2667" t="b">
        <v>0</v>
      </c>
      <c r="I2667">
        <v>75</v>
      </c>
    </row>
    <row r="2668" spans="1:9" x14ac:dyDescent="0.25">
      <c r="A2668" t="s">
        <v>1012</v>
      </c>
      <c r="B2668" t="s">
        <v>1067</v>
      </c>
      <c r="C2668">
        <v>8000</v>
      </c>
      <c r="D2668">
        <v>15</v>
      </c>
      <c r="E2668">
        <v>6</v>
      </c>
      <c r="F2668">
        <v>6800</v>
      </c>
      <c r="G2668">
        <v>300</v>
      </c>
      <c r="H2668" t="b">
        <v>0</v>
      </c>
      <c r="I2668">
        <v>300</v>
      </c>
    </row>
    <row r="2669" spans="1:9" x14ac:dyDescent="0.25">
      <c r="A2669" t="s">
        <v>1012</v>
      </c>
      <c r="B2669" t="s">
        <v>1068</v>
      </c>
      <c r="C2669">
        <v>3000</v>
      </c>
      <c r="D2669">
        <v>0</v>
      </c>
      <c r="E2669">
        <v>3</v>
      </c>
      <c r="F2669">
        <v>3000</v>
      </c>
      <c r="G2669">
        <v>120</v>
      </c>
      <c r="H2669" t="b">
        <v>0</v>
      </c>
      <c r="I2669">
        <v>120</v>
      </c>
    </row>
    <row r="2670" spans="1:9" x14ac:dyDescent="0.25">
      <c r="A2670" t="s">
        <v>1012</v>
      </c>
      <c r="B2670" t="s">
        <v>1069</v>
      </c>
      <c r="C2670">
        <v>3500</v>
      </c>
      <c r="D2670">
        <v>2</v>
      </c>
      <c r="E2670">
        <v>3</v>
      </c>
      <c r="F2670">
        <v>3400</v>
      </c>
      <c r="G2670">
        <v>75</v>
      </c>
      <c r="H2670" t="b">
        <v>0</v>
      </c>
      <c r="I2670">
        <v>75</v>
      </c>
    </row>
    <row r="2671" spans="1:9" x14ac:dyDescent="0.25">
      <c r="A2671" t="s">
        <v>1012</v>
      </c>
      <c r="B2671" t="s">
        <v>1070</v>
      </c>
      <c r="C2671">
        <v>21000</v>
      </c>
      <c r="D2671">
        <v>5</v>
      </c>
      <c r="E2671">
        <v>4</v>
      </c>
      <c r="F2671">
        <v>19900</v>
      </c>
      <c r="G2671">
        <v>400</v>
      </c>
      <c r="H2671" t="b">
        <v>0</v>
      </c>
      <c r="I2671">
        <v>400</v>
      </c>
    </row>
    <row r="2672" spans="1:9" x14ac:dyDescent="0.25">
      <c r="A2672" t="s">
        <v>1012</v>
      </c>
      <c r="B2672" t="s">
        <v>1071</v>
      </c>
      <c r="C2672">
        <v>12000</v>
      </c>
      <c r="D2672">
        <v>20</v>
      </c>
      <c r="E2672">
        <v>4</v>
      </c>
      <c r="F2672">
        <v>9600</v>
      </c>
      <c r="G2672">
        <v>300</v>
      </c>
      <c r="H2672" t="b">
        <v>0</v>
      </c>
      <c r="I2672">
        <v>300</v>
      </c>
    </row>
    <row r="2673" spans="1:9" x14ac:dyDescent="0.25">
      <c r="A2673" t="s">
        <v>1012</v>
      </c>
      <c r="B2673" t="s">
        <v>1072</v>
      </c>
      <c r="C2673">
        <v>4500</v>
      </c>
      <c r="D2673">
        <v>11</v>
      </c>
      <c r="E2673">
        <v>6</v>
      </c>
      <c r="F2673">
        <v>4000</v>
      </c>
      <c r="G2673">
        <v>60</v>
      </c>
      <c r="H2673" t="b">
        <v>0</v>
      </c>
      <c r="I2673">
        <v>1</v>
      </c>
    </row>
    <row r="2674" spans="1:9" x14ac:dyDescent="0.25">
      <c r="A2674" t="s">
        <v>1012</v>
      </c>
      <c r="B2674" t="s">
        <v>1073</v>
      </c>
      <c r="C2674">
        <v>3000</v>
      </c>
      <c r="D2674">
        <v>6</v>
      </c>
      <c r="E2674">
        <v>6</v>
      </c>
      <c r="F2674">
        <v>2800</v>
      </c>
      <c r="G2674">
        <v>75</v>
      </c>
      <c r="H2674" t="b">
        <v>0</v>
      </c>
      <c r="I2674">
        <v>75</v>
      </c>
    </row>
    <row r="2675" spans="1:9" x14ac:dyDescent="0.25">
      <c r="A2675" t="s">
        <v>1012</v>
      </c>
      <c r="B2675" t="s">
        <v>1074</v>
      </c>
      <c r="C2675">
        <v>6000</v>
      </c>
      <c r="D2675">
        <v>0</v>
      </c>
      <c r="E2675">
        <v>6</v>
      </c>
      <c r="F2675">
        <v>6000</v>
      </c>
      <c r="G2675">
        <v>150</v>
      </c>
      <c r="H2675" t="b">
        <v>0</v>
      </c>
      <c r="I2675">
        <v>150</v>
      </c>
    </row>
    <row r="2676" spans="1:9" x14ac:dyDescent="0.25">
      <c r="A2676" t="s">
        <v>1012</v>
      </c>
      <c r="B2676" t="s">
        <v>1075</v>
      </c>
      <c r="C2676">
        <v>6000</v>
      </c>
      <c r="D2676">
        <v>6</v>
      </c>
      <c r="E2676">
        <v>2</v>
      </c>
      <c r="F2676">
        <v>5600</v>
      </c>
      <c r="G2676">
        <v>200</v>
      </c>
      <c r="H2676" t="b">
        <v>0</v>
      </c>
      <c r="I2676">
        <v>200</v>
      </c>
    </row>
    <row r="2677" spans="1:9" x14ac:dyDescent="0.25">
      <c r="A2677" t="s">
        <v>1012</v>
      </c>
      <c r="B2677" t="s">
        <v>1076</v>
      </c>
      <c r="C2677">
        <v>4500</v>
      </c>
      <c r="D2677">
        <v>15</v>
      </c>
      <c r="E2677">
        <v>5</v>
      </c>
      <c r="F2677">
        <v>3800</v>
      </c>
      <c r="G2677">
        <v>75</v>
      </c>
      <c r="H2677" t="b">
        <v>0</v>
      </c>
      <c r="I2677">
        <v>75</v>
      </c>
    </row>
    <row r="2678" spans="1:9" x14ac:dyDescent="0.25">
      <c r="A2678" t="s">
        <v>1012</v>
      </c>
      <c r="B2678" t="s">
        <v>1077</v>
      </c>
      <c r="C2678">
        <v>4500</v>
      </c>
      <c r="D2678">
        <v>11</v>
      </c>
      <c r="E2678">
        <v>6</v>
      </c>
      <c r="F2678">
        <v>4000</v>
      </c>
      <c r="G2678">
        <v>60</v>
      </c>
      <c r="H2678" t="b">
        <v>0</v>
      </c>
      <c r="I2678">
        <v>60</v>
      </c>
    </row>
    <row r="2679" spans="1:9" x14ac:dyDescent="0.25">
      <c r="A2679" t="s">
        <v>1012</v>
      </c>
      <c r="B2679" t="s">
        <v>1078</v>
      </c>
      <c r="C2679">
        <v>6000</v>
      </c>
      <c r="D2679">
        <v>10</v>
      </c>
      <c r="E2679">
        <v>6</v>
      </c>
      <c r="F2679">
        <v>5400</v>
      </c>
      <c r="G2679">
        <v>180</v>
      </c>
      <c r="H2679" t="b">
        <v>0</v>
      </c>
      <c r="I2679">
        <v>190</v>
      </c>
    </row>
    <row r="2680" spans="1:9" x14ac:dyDescent="0.25">
      <c r="A2680" t="s">
        <v>1012</v>
      </c>
      <c r="B2680" t="s">
        <v>1079</v>
      </c>
      <c r="C2680">
        <v>5000</v>
      </c>
      <c r="D2680">
        <v>6</v>
      </c>
      <c r="E2680">
        <v>6</v>
      </c>
      <c r="F2680">
        <v>4700</v>
      </c>
      <c r="G2680">
        <v>150</v>
      </c>
      <c r="H2680" t="b">
        <v>0</v>
      </c>
      <c r="I2680">
        <v>150</v>
      </c>
    </row>
    <row r="2681" spans="1:9" x14ac:dyDescent="0.25">
      <c r="A2681" t="s">
        <v>1012</v>
      </c>
      <c r="B2681" t="s">
        <v>1080</v>
      </c>
      <c r="C2681">
        <v>15000</v>
      </c>
      <c r="D2681">
        <v>25</v>
      </c>
      <c r="E2681">
        <v>2</v>
      </c>
      <c r="F2681">
        <v>11200</v>
      </c>
      <c r="G2681">
        <v>336</v>
      </c>
      <c r="H2681" t="b">
        <v>0</v>
      </c>
      <c r="I2681">
        <v>336</v>
      </c>
    </row>
    <row r="2682" spans="1:9" x14ac:dyDescent="0.25">
      <c r="A2682" t="s">
        <v>1012</v>
      </c>
      <c r="B2682" t="s">
        <v>1081</v>
      </c>
      <c r="C2682">
        <v>12000</v>
      </c>
      <c r="D2682">
        <v>10</v>
      </c>
      <c r="E2682">
        <v>6</v>
      </c>
      <c r="F2682">
        <v>10800</v>
      </c>
      <c r="G2682">
        <v>120</v>
      </c>
      <c r="H2682" t="b">
        <v>0</v>
      </c>
      <c r="I2682">
        <v>120</v>
      </c>
    </row>
    <row r="2683" spans="1:9" x14ac:dyDescent="0.25">
      <c r="A2683" t="s">
        <v>1012</v>
      </c>
      <c r="B2683" t="s">
        <v>1082</v>
      </c>
      <c r="C2683">
        <v>3000</v>
      </c>
      <c r="D2683">
        <v>0</v>
      </c>
      <c r="E2683">
        <v>3</v>
      </c>
      <c r="F2683">
        <v>3000</v>
      </c>
      <c r="G2683">
        <v>150</v>
      </c>
      <c r="H2683" t="b">
        <v>0</v>
      </c>
      <c r="I2683">
        <v>150</v>
      </c>
    </row>
    <row r="2684" spans="1:9" x14ac:dyDescent="0.25">
      <c r="A2684" t="s">
        <v>1012</v>
      </c>
      <c r="B2684" t="s">
        <v>1083</v>
      </c>
      <c r="C2684">
        <v>3500</v>
      </c>
      <c r="D2684">
        <v>22</v>
      </c>
      <c r="E2684">
        <v>1</v>
      </c>
      <c r="F2684">
        <v>2700</v>
      </c>
      <c r="G2684">
        <v>25</v>
      </c>
      <c r="H2684" t="b">
        <v>0</v>
      </c>
      <c r="I2684">
        <v>25</v>
      </c>
    </row>
    <row r="2685" spans="1:9" x14ac:dyDescent="0.25">
      <c r="A2685" t="s">
        <v>1012</v>
      </c>
      <c r="B2685" t="s">
        <v>1084</v>
      </c>
      <c r="C2685">
        <v>6000</v>
      </c>
      <c r="D2685">
        <v>6</v>
      </c>
      <c r="E2685">
        <v>1</v>
      </c>
      <c r="F2685">
        <v>5600</v>
      </c>
      <c r="G2685">
        <v>100</v>
      </c>
      <c r="H2685" t="b">
        <v>0</v>
      </c>
      <c r="I2685">
        <v>100</v>
      </c>
    </row>
    <row r="2686" spans="1:9" x14ac:dyDescent="0.25">
      <c r="A2686" t="s">
        <v>1012</v>
      </c>
      <c r="B2686" t="s">
        <v>1085</v>
      </c>
      <c r="C2686">
        <v>14900</v>
      </c>
      <c r="D2686">
        <v>8</v>
      </c>
      <c r="E2686">
        <v>6</v>
      </c>
      <c r="F2686">
        <v>13700</v>
      </c>
      <c r="G2686">
        <v>450</v>
      </c>
      <c r="H2686" t="b">
        <v>0</v>
      </c>
      <c r="I2686">
        <v>450</v>
      </c>
    </row>
    <row r="2687" spans="1:9" x14ac:dyDescent="0.25">
      <c r="A2687" t="s">
        <v>1012</v>
      </c>
      <c r="B2687" t="s">
        <v>1086</v>
      </c>
      <c r="C2687">
        <v>6000</v>
      </c>
      <c r="D2687">
        <v>6</v>
      </c>
      <c r="E2687">
        <v>4</v>
      </c>
      <c r="F2687">
        <v>5600</v>
      </c>
      <c r="G2687">
        <v>200</v>
      </c>
      <c r="H2687" t="b">
        <v>0</v>
      </c>
      <c r="I2687">
        <v>200</v>
      </c>
    </row>
    <row r="2688" spans="1:9" x14ac:dyDescent="0.25">
      <c r="A2688" t="s">
        <v>1012</v>
      </c>
      <c r="B2688" t="s">
        <v>1087</v>
      </c>
      <c r="C2688">
        <v>9000</v>
      </c>
      <c r="D2688">
        <v>10</v>
      </c>
      <c r="E2688">
        <v>6</v>
      </c>
      <c r="F2688">
        <v>8100</v>
      </c>
      <c r="G2688">
        <v>168</v>
      </c>
      <c r="H2688" t="b">
        <v>0</v>
      </c>
      <c r="I2688">
        <v>168</v>
      </c>
    </row>
    <row r="2689" spans="1:9" x14ac:dyDescent="0.25">
      <c r="A2689" t="s">
        <v>1012</v>
      </c>
      <c r="B2689" t="s">
        <v>1088</v>
      </c>
      <c r="C2689">
        <v>1500</v>
      </c>
      <c r="D2689">
        <v>0</v>
      </c>
      <c r="E2689">
        <v>5</v>
      </c>
      <c r="F2689">
        <v>1500</v>
      </c>
      <c r="G2689">
        <v>45</v>
      </c>
      <c r="H2689" t="b">
        <v>0</v>
      </c>
      <c r="I2689">
        <v>47</v>
      </c>
    </row>
    <row r="2690" spans="1:9" x14ac:dyDescent="0.25">
      <c r="A2690" t="s">
        <v>1012</v>
      </c>
      <c r="B2690" t="s">
        <v>1089</v>
      </c>
      <c r="C2690">
        <v>7500</v>
      </c>
      <c r="D2690">
        <v>6</v>
      </c>
      <c r="E2690">
        <v>6</v>
      </c>
      <c r="F2690">
        <v>7000</v>
      </c>
      <c r="G2690">
        <v>100</v>
      </c>
      <c r="H2690" t="b">
        <v>0</v>
      </c>
      <c r="I2690">
        <v>200</v>
      </c>
    </row>
    <row r="2691" spans="1:9" x14ac:dyDescent="0.25">
      <c r="A2691" t="s">
        <v>1012</v>
      </c>
      <c r="B2691" t="s">
        <v>1090</v>
      </c>
      <c r="C2691">
        <v>3000</v>
      </c>
      <c r="D2691">
        <v>0</v>
      </c>
      <c r="E2691">
        <v>6</v>
      </c>
      <c r="F2691">
        <v>3000</v>
      </c>
      <c r="G2691">
        <v>120</v>
      </c>
      <c r="H2691" t="b">
        <v>0</v>
      </c>
      <c r="I2691">
        <v>120</v>
      </c>
    </row>
    <row r="2692" spans="1:9" x14ac:dyDescent="0.25">
      <c r="A2692" t="s">
        <v>1012</v>
      </c>
      <c r="B2692" t="s">
        <v>1091</v>
      </c>
      <c r="C2692">
        <v>3000</v>
      </c>
      <c r="D2692">
        <v>10</v>
      </c>
      <c r="E2692">
        <v>6</v>
      </c>
      <c r="F2692">
        <v>2700</v>
      </c>
      <c r="G2692">
        <v>200</v>
      </c>
      <c r="H2692" t="b">
        <v>0</v>
      </c>
      <c r="I2692">
        <v>200</v>
      </c>
    </row>
    <row r="2693" spans="1:9" x14ac:dyDescent="0.25">
      <c r="A2693" t="s">
        <v>1012</v>
      </c>
      <c r="B2693" t="s">
        <v>1092</v>
      </c>
      <c r="C2693">
        <v>6000</v>
      </c>
      <c r="D2693">
        <v>6</v>
      </c>
      <c r="E2693">
        <v>4</v>
      </c>
      <c r="F2693">
        <v>5600</v>
      </c>
      <c r="G2693">
        <v>200</v>
      </c>
      <c r="H2693" t="b">
        <v>0</v>
      </c>
      <c r="I2693">
        <v>200</v>
      </c>
    </row>
    <row r="2694" spans="1:9" x14ac:dyDescent="0.25">
      <c r="A2694" t="s">
        <v>1012</v>
      </c>
      <c r="B2694" t="s">
        <v>1093</v>
      </c>
      <c r="C2694">
        <v>10500</v>
      </c>
      <c r="D2694">
        <v>22</v>
      </c>
      <c r="E2694">
        <v>6</v>
      </c>
      <c r="F2694">
        <v>8100</v>
      </c>
      <c r="G2694">
        <v>75</v>
      </c>
      <c r="H2694" t="b">
        <v>0</v>
      </c>
      <c r="I2694">
        <v>75</v>
      </c>
    </row>
    <row r="2695" spans="1:9" x14ac:dyDescent="0.25">
      <c r="A2695" t="s">
        <v>1012</v>
      </c>
      <c r="B2695" t="s">
        <v>1094</v>
      </c>
      <c r="C2695">
        <v>10500</v>
      </c>
      <c r="D2695">
        <v>22</v>
      </c>
      <c r="E2695">
        <v>6</v>
      </c>
      <c r="F2695">
        <v>8100</v>
      </c>
      <c r="G2695">
        <v>75</v>
      </c>
      <c r="H2695" t="b">
        <v>0</v>
      </c>
      <c r="I2695">
        <v>75</v>
      </c>
    </row>
    <row r="2696" spans="1:9" x14ac:dyDescent="0.25">
      <c r="A2696" t="s">
        <v>1012</v>
      </c>
      <c r="B2696" t="s">
        <v>1095</v>
      </c>
      <c r="C2696">
        <v>7500</v>
      </c>
      <c r="D2696">
        <v>6</v>
      </c>
      <c r="E2696">
        <v>3</v>
      </c>
      <c r="F2696">
        <v>7000</v>
      </c>
      <c r="G2696">
        <v>100</v>
      </c>
      <c r="H2696" t="b">
        <v>0</v>
      </c>
      <c r="I2696">
        <v>200</v>
      </c>
    </row>
    <row r="2697" spans="1:9" x14ac:dyDescent="0.25">
      <c r="A2697" t="s">
        <v>1012</v>
      </c>
      <c r="B2697" t="s">
        <v>1096</v>
      </c>
      <c r="C2697">
        <v>4500</v>
      </c>
      <c r="D2697">
        <v>0</v>
      </c>
      <c r="E2697">
        <v>2</v>
      </c>
      <c r="F2697">
        <v>4500</v>
      </c>
      <c r="G2697">
        <v>120</v>
      </c>
      <c r="H2697" t="b">
        <v>0</v>
      </c>
      <c r="I2697">
        <v>120</v>
      </c>
    </row>
    <row r="2698" spans="1:9" x14ac:dyDescent="0.25">
      <c r="A2698" t="s">
        <v>1012</v>
      </c>
      <c r="B2698" t="s">
        <v>1097</v>
      </c>
      <c r="C2698">
        <v>12000</v>
      </c>
      <c r="D2698">
        <v>0</v>
      </c>
      <c r="E2698">
        <v>4</v>
      </c>
      <c r="F2698">
        <v>12000</v>
      </c>
      <c r="G2698">
        <v>400</v>
      </c>
      <c r="H2698" t="b">
        <v>0</v>
      </c>
      <c r="I2698">
        <v>400</v>
      </c>
    </row>
    <row r="2699" spans="1:9" x14ac:dyDescent="0.25">
      <c r="A2699" t="s">
        <v>1012</v>
      </c>
      <c r="B2699" t="s">
        <v>1098</v>
      </c>
      <c r="C2699">
        <v>3000</v>
      </c>
      <c r="D2699">
        <v>10</v>
      </c>
      <c r="E2699">
        <v>6</v>
      </c>
      <c r="F2699">
        <v>2700</v>
      </c>
      <c r="G2699">
        <v>200</v>
      </c>
      <c r="H2699" t="b">
        <v>0</v>
      </c>
      <c r="I2699">
        <v>200</v>
      </c>
    </row>
    <row r="2700" spans="1:9" x14ac:dyDescent="0.25">
      <c r="A2700" t="s">
        <v>1012</v>
      </c>
      <c r="B2700" t="s">
        <v>1099</v>
      </c>
      <c r="C2700">
        <v>1500</v>
      </c>
      <c r="D2700">
        <v>0</v>
      </c>
      <c r="E2700">
        <v>5</v>
      </c>
      <c r="F2700">
        <v>1500</v>
      </c>
      <c r="G2700">
        <v>45</v>
      </c>
      <c r="H2700" t="b">
        <v>0</v>
      </c>
      <c r="I2700">
        <v>45</v>
      </c>
    </row>
    <row r="2701" spans="1:9" x14ac:dyDescent="0.25">
      <c r="A2701" t="s">
        <v>1012</v>
      </c>
      <c r="B2701" t="s">
        <v>1100</v>
      </c>
      <c r="C2701">
        <v>8000</v>
      </c>
      <c r="D2701">
        <v>10</v>
      </c>
      <c r="E2701">
        <v>6</v>
      </c>
      <c r="F2701">
        <v>7200</v>
      </c>
      <c r="G2701">
        <v>600</v>
      </c>
      <c r="H2701" t="b">
        <v>0</v>
      </c>
      <c r="I2701">
        <v>600</v>
      </c>
    </row>
    <row r="2702" spans="1:9" x14ac:dyDescent="0.25">
      <c r="A2702" t="s">
        <v>1012</v>
      </c>
      <c r="B2702" t="s">
        <v>1056</v>
      </c>
      <c r="C2702">
        <v>6000</v>
      </c>
      <c r="D2702">
        <v>0</v>
      </c>
      <c r="E2702">
        <v>1</v>
      </c>
      <c r="F2702">
        <v>6000</v>
      </c>
      <c r="G2702">
        <v>120</v>
      </c>
      <c r="H2702" t="b">
        <v>0</v>
      </c>
      <c r="I2702">
        <v>120</v>
      </c>
    </row>
    <row r="2703" spans="1:9" x14ac:dyDescent="0.25">
      <c r="A2703" t="s">
        <v>1012</v>
      </c>
      <c r="B2703" t="s">
        <v>1101</v>
      </c>
      <c r="C2703">
        <v>6000</v>
      </c>
      <c r="D2703">
        <v>6</v>
      </c>
      <c r="E2703">
        <v>6</v>
      </c>
      <c r="F2703">
        <v>5600</v>
      </c>
      <c r="G2703">
        <v>100</v>
      </c>
      <c r="H2703" t="b">
        <v>0</v>
      </c>
      <c r="I2703">
        <v>100</v>
      </c>
    </row>
    <row r="2704" spans="1:9" x14ac:dyDescent="0.25">
      <c r="A2704" t="s">
        <v>1012</v>
      </c>
      <c r="B2704" t="s">
        <v>1102</v>
      </c>
      <c r="C2704">
        <v>3000</v>
      </c>
      <c r="D2704">
        <v>3</v>
      </c>
      <c r="E2704">
        <v>6</v>
      </c>
      <c r="F2704">
        <v>2900</v>
      </c>
      <c r="G2704">
        <v>120</v>
      </c>
      <c r="H2704" t="b">
        <v>0</v>
      </c>
      <c r="I2704">
        <v>120</v>
      </c>
    </row>
    <row r="2705" spans="1:9" x14ac:dyDescent="0.25">
      <c r="A2705" t="s">
        <v>1012</v>
      </c>
      <c r="B2705" t="s">
        <v>1103</v>
      </c>
      <c r="C2705">
        <v>7000</v>
      </c>
      <c r="D2705">
        <v>11</v>
      </c>
      <c r="E2705">
        <v>6</v>
      </c>
      <c r="F2705">
        <v>6200</v>
      </c>
      <c r="G2705">
        <v>250</v>
      </c>
      <c r="H2705" t="b">
        <v>0</v>
      </c>
      <c r="I2705">
        <v>250</v>
      </c>
    </row>
    <row r="2706" spans="1:9" x14ac:dyDescent="0.25">
      <c r="A2706" t="s">
        <v>1012</v>
      </c>
      <c r="B2706" t="s">
        <v>1104</v>
      </c>
      <c r="C2706">
        <v>3500</v>
      </c>
      <c r="D2706">
        <v>2</v>
      </c>
      <c r="E2706">
        <v>6</v>
      </c>
      <c r="F2706">
        <v>3400</v>
      </c>
      <c r="G2706">
        <v>100</v>
      </c>
      <c r="H2706" t="b">
        <v>0</v>
      </c>
      <c r="I2706">
        <v>100</v>
      </c>
    </row>
    <row r="2707" spans="1:9" x14ac:dyDescent="0.25">
      <c r="A2707" t="s">
        <v>1012</v>
      </c>
      <c r="B2707" t="s">
        <v>1105</v>
      </c>
      <c r="C2707">
        <v>13000</v>
      </c>
      <c r="D2707">
        <v>10</v>
      </c>
      <c r="E2707">
        <v>3</v>
      </c>
      <c r="F2707">
        <v>11600</v>
      </c>
      <c r="G2707">
        <v>100</v>
      </c>
      <c r="H2707" t="b">
        <v>0</v>
      </c>
      <c r="I2707">
        <v>150</v>
      </c>
    </row>
    <row r="2708" spans="1:9" x14ac:dyDescent="0.25">
      <c r="A2708" t="s">
        <v>1012</v>
      </c>
      <c r="B2708" t="s">
        <v>1106</v>
      </c>
      <c r="C2708">
        <v>7000</v>
      </c>
      <c r="D2708">
        <v>10</v>
      </c>
      <c r="E2708">
        <v>6</v>
      </c>
      <c r="F2708">
        <v>6300</v>
      </c>
      <c r="G2708">
        <v>150</v>
      </c>
      <c r="H2708" t="b">
        <v>0</v>
      </c>
      <c r="I2708">
        <v>150</v>
      </c>
    </row>
    <row r="2709" spans="1:9" x14ac:dyDescent="0.25">
      <c r="A2709" t="s">
        <v>1012</v>
      </c>
      <c r="B2709" t="s">
        <v>1107</v>
      </c>
      <c r="C2709">
        <v>6000</v>
      </c>
      <c r="D2709">
        <v>0</v>
      </c>
      <c r="E2709">
        <v>2</v>
      </c>
      <c r="F2709">
        <v>6000</v>
      </c>
      <c r="G2709">
        <v>250</v>
      </c>
      <c r="H2709" t="b">
        <v>0</v>
      </c>
      <c r="I2709">
        <v>250</v>
      </c>
    </row>
    <row r="2710" spans="1:9" x14ac:dyDescent="0.25">
      <c r="A2710" t="s">
        <v>1012</v>
      </c>
      <c r="B2710" t="s">
        <v>1108</v>
      </c>
      <c r="C2710">
        <v>5000</v>
      </c>
      <c r="D2710">
        <v>0</v>
      </c>
      <c r="E2710">
        <v>6</v>
      </c>
      <c r="F2710">
        <v>5000</v>
      </c>
      <c r="G2710">
        <v>150</v>
      </c>
      <c r="H2710" t="b">
        <v>0</v>
      </c>
      <c r="I2710">
        <v>150</v>
      </c>
    </row>
    <row r="2711" spans="1:9" x14ac:dyDescent="0.25">
      <c r="A2711" t="s">
        <v>1012</v>
      </c>
      <c r="B2711" t="s">
        <v>1109</v>
      </c>
      <c r="C2711">
        <v>35000</v>
      </c>
      <c r="D2711">
        <v>0</v>
      </c>
      <c r="E2711">
        <v>1</v>
      </c>
      <c r="F2711">
        <v>35000</v>
      </c>
      <c r="G2711">
        <v>400</v>
      </c>
      <c r="H2711" t="b">
        <v>0</v>
      </c>
      <c r="I2711">
        <v>400</v>
      </c>
    </row>
    <row r="2712" spans="1:9" x14ac:dyDescent="0.25">
      <c r="A2712" t="s">
        <v>1012</v>
      </c>
      <c r="B2712" t="s">
        <v>1110</v>
      </c>
      <c r="C2712">
        <v>13000</v>
      </c>
      <c r="D2712">
        <v>10</v>
      </c>
      <c r="E2712">
        <v>4</v>
      </c>
      <c r="F2712">
        <v>11600</v>
      </c>
      <c r="G2712">
        <v>100</v>
      </c>
      <c r="H2712" t="b">
        <v>0</v>
      </c>
      <c r="I2712">
        <v>150</v>
      </c>
    </row>
    <row r="2713" spans="1:9" x14ac:dyDescent="0.25">
      <c r="A2713" t="s">
        <v>1012</v>
      </c>
      <c r="B2713" t="s">
        <v>1111</v>
      </c>
      <c r="C2713">
        <v>1000</v>
      </c>
      <c r="D2713">
        <v>0</v>
      </c>
      <c r="E2713">
        <v>0</v>
      </c>
      <c r="F2713">
        <v>1000</v>
      </c>
      <c r="G2713">
        <v>75</v>
      </c>
      <c r="H2713" t="b">
        <v>1</v>
      </c>
      <c r="I2713">
        <v>75</v>
      </c>
    </row>
    <row r="2714" spans="1:9" x14ac:dyDescent="0.25">
      <c r="A2714" t="s">
        <v>1012</v>
      </c>
      <c r="B2714" t="s">
        <v>1112</v>
      </c>
      <c r="C2714">
        <v>3000</v>
      </c>
      <c r="D2714">
        <v>0</v>
      </c>
      <c r="E2714">
        <v>0</v>
      </c>
      <c r="F2714">
        <v>3000</v>
      </c>
      <c r="G2714">
        <v>250</v>
      </c>
      <c r="H2714" t="b">
        <v>1</v>
      </c>
      <c r="I2714">
        <v>250</v>
      </c>
    </row>
    <row r="2715" spans="1:9" x14ac:dyDescent="0.25">
      <c r="A2715" t="s">
        <v>1012</v>
      </c>
      <c r="B2715" t="s">
        <v>1013</v>
      </c>
      <c r="C2715">
        <v>2000</v>
      </c>
      <c r="D2715">
        <v>0</v>
      </c>
      <c r="E2715">
        <v>0</v>
      </c>
      <c r="F2715">
        <v>2000</v>
      </c>
      <c r="G2715">
        <v>100</v>
      </c>
      <c r="H2715" t="b">
        <v>1</v>
      </c>
      <c r="I2715">
        <v>100</v>
      </c>
    </row>
    <row r="2716" spans="1:9" x14ac:dyDescent="0.25">
      <c r="A2716" t="s">
        <v>1012</v>
      </c>
      <c r="B2716" t="s">
        <v>1113</v>
      </c>
      <c r="C2716">
        <v>3500</v>
      </c>
      <c r="D2716">
        <v>8</v>
      </c>
      <c r="E2716">
        <v>0</v>
      </c>
      <c r="F2716">
        <v>3200</v>
      </c>
      <c r="G2716">
        <v>75</v>
      </c>
      <c r="H2716" t="b">
        <v>1</v>
      </c>
      <c r="I2716">
        <v>75</v>
      </c>
    </row>
    <row r="2717" spans="1:9" x14ac:dyDescent="0.25">
      <c r="A2717" t="s">
        <v>1012</v>
      </c>
      <c r="B2717" t="s">
        <v>1114</v>
      </c>
      <c r="C2717">
        <v>2500</v>
      </c>
      <c r="D2717">
        <v>0</v>
      </c>
      <c r="E2717">
        <v>0</v>
      </c>
      <c r="F2717">
        <v>2500</v>
      </c>
      <c r="G2717">
        <v>100</v>
      </c>
      <c r="H2717" t="b">
        <v>1</v>
      </c>
      <c r="I2717">
        <v>100</v>
      </c>
    </row>
    <row r="2718" spans="1:9" x14ac:dyDescent="0.25">
      <c r="A2718" t="s">
        <v>1012</v>
      </c>
      <c r="B2718" t="s">
        <v>1115</v>
      </c>
      <c r="C2718">
        <v>2500</v>
      </c>
      <c r="D2718">
        <v>0</v>
      </c>
      <c r="E2718">
        <v>0</v>
      </c>
      <c r="F2718">
        <v>2500</v>
      </c>
      <c r="G2718">
        <v>75</v>
      </c>
      <c r="H2718" t="b">
        <v>1</v>
      </c>
      <c r="I2718">
        <v>75</v>
      </c>
    </row>
    <row r="2719" spans="1:9" x14ac:dyDescent="0.25">
      <c r="A2719" t="s">
        <v>1012</v>
      </c>
      <c r="B2719" t="s">
        <v>1054</v>
      </c>
      <c r="C2719">
        <v>4000</v>
      </c>
      <c r="D2719">
        <v>5</v>
      </c>
      <c r="E2719">
        <v>0</v>
      </c>
      <c r="F2719">
        <v>3800</v>
      </c>
      <c r="G2719">
        <v>200</v>
      </c>
      <c r="H2719" t="b">
        <v>1</v>
      </c>
      <c r="I2719">
        <v>200</v>
      </c>
    </row>
    <row r="2720" spans="1:9" x14ac:dyDescent="0.25">
      <c r="A2720" t="s">
        <v>1012</v>
      </c>
      <c r="B2720" t="s">
        <v>1116</v>
      </c>
      <c r="C2720">
        <v>2500</v>
      </c>
      <c r="D2720">
        <v>0</v>
      </c>
      <c r="E2720">
        <v>0</v>
      </c>
      <c r="F2720">
        <v>2500</v>
      </c>
      <c r="G2720">
        <v>150</v>
      </c>
      <c r="H2720" t="b">
        <v>1</v>
      </c>
      <c r="I2720">
        <v>150</v>
      </c>
    </row>
    <row r="2721" spans="1:9" x14ac:dyDescent="0.25">
      <c r="A2721" t="s">
        <v>1012</v>
      </c>
      <c r="B2721" t="s">
        <v>1117</v>
      </c>
      <c r="C2721">
        <v>4500</v>
      </c>
      <c r="D2721">
        <v>0</v>
      </c>
      <c r="E2721">
        <v>0</v>
      </c>
      <c r="F2721">
        <v>4500</v>
      </c>
      <c r="G2721">
        <v>200</v>
      </c>
      <c r="H2721" t="b">
        <v>1</v>
      </c>
      <c r="I2721">
        <v>200</v>
      </c>
    </row>
    <row r="2722" spans="1:9" x14ac:dyDescent="0.25">
      <c r="A2722" t="s">
        <v>1012</v>
      </c>
      <c r="B2722" t="s">
        <v>1118</v>
      </c>
      <c r="C2722">
        <v>3500</v>
      </c>
      <c r="D2722">
        <v>2</v>
      </c>
      <c r="E2722">
        <v>0</v>
      </c>
      <c r="F2722">
        <v>3400</v>
      </c>
      <c r="G2722">
        <v>150</v>
      </c>
      <c r="H2722" t="b">
        <v>1</v>
      </c>
      <c r="I2722">
        <v>150</v>
      </c>
    </row>
    <row r="2723" spans="1:9" x14ac:dyDescent="0.25">
      <c r="A2723" t="s">
        <v>1012</v>
      </c>
      <c r="B2723" t="s">
        <v>1119</v>
      </c>
      <c r="C2723">
        <v>15000</v>
      </c>
      <c r="D2723">
        <v>50</v>
      </c>
      <c r="E2723">
        <v>0</v>
      </c>
      <c r="F2723">
        <v>7500</v>
      </c>
      <c r="G2723">
        <v>250</v>
      </c>
      <c r="H2723" t="b">
        <v>1</v>
      </c>
      <c r="I2723">
        <v>250</v>
      </c>
    </row>
    <row r="2724" spans="1:9" x14ac:dyDescent="0.25">
      <c r="A2724" t="s">
        <v>1012</v>
      </c>
      <c r="B2724" t="s">
        <v>1120</v>
      </c>
      <c r="C2724">
        <v>2500</v>
      </c>
      <c r="D2724">
        <v>0</v>
      </c>
      <c r="E2724">
        <v>0</v>
      </c>
      <c r="F2724">
        <v>2500</v>
      </c>
      <c r="G2724">
        <v>120</v>
      </c>
      <c r="H2724" t="b">
        <v>1</v>
      </c>
      <c r="I2724">
        <v>120</v>
      </c>
    </row>
    <row r="2725" spans="1:9" x14ac:dyDescent="0.25">
      <c r="A2725" t="s">
        <v>1012</v>
      </c>
      <c r="B2725" t="s">
        <v>1121</v>
      </c>
      <c r="C2725">
        <v>2800</v>
      </c>
      <c r="D2725">
        <v>0</v>
      </c>
      <c r="E2725">
        <v>0</v>
      </c>
      <c r="F2725">
        <v>2800</v>
      </c>
      <c r="G2725">
        <v>200</v>
      </c>
      <c r="H2725" t="b">
        <v>1</v>
      </c>
      <c r="I2725">
        <v>200</v>
      </c>
    </row>
    <row r="2726" spans="1:9" x14ac:dyDescent="0.25">
      <c r="A2726" t="s">
        <v>1012</v>
      </c>
      <c r="B2726" t="s">
        <v>1122</v>
      </c>
      <c r="C2726">
        <v>8000</v>
      </c>
      <c r="D2726">
        <v>0</v>
      </c>
      <c r="E2726">
        <v>0</v>
      </c>
      <c r="F2726">
        <v>8000</v>
      </c>
      <c r="G2726">
        <v>600</v>
      </c>
      <c r="H2726" t="b">
        <v>1</v>
      </c>
      <c r="I2726">
        <v>600</v>
      </c>
    </row>
    <row r="2727" spans="1:9" x14ac:dyDescent="0.25">
      <c r="A2727" t="s">
        <v>1012</v>
      </c>
      <c r="B2727" t="s">
        <v>1030</v>
      </c>
      <c r="C2727">
        <v>1000</v>
      </c>
      <c r="D2727">
        <v>0</v>
      </c>
      <c r="E2727">
        <v>0</v>
      </c>
      <c r="F2727">
        <v>1000</v>
      </c>
      <c r="G2727">
        <v>46</v>
      </c>
      <c r="H2727" t="b">
        <v>1</v>
      </c>
      <c r="I2727">
        <v>45</v>
      </c>
    </row>
    <row r="2728" spans="1:9" x14ac:dyDescent="0.25">
      <c r="A2728" t="s">
        <v>1012</v>
      </c>
      <c r="B2728" t="s">
        <v>1123</v>
      </c>
      <c r="C2728">
        <v>2500</v>
      </c>
      <c r="D2728">
        <v>8</v>
      </c>
      <c r="E2728">
        <v>0</v>
      </c>
      <c r="F2728">
        <v>2300</v>
      </c>
      <c r="G2728">
        <v>75</v>
      </c>
      <c r="H2728" t="b">
        <v>1</v>
      </c>
      <c r="I2728">
        <v>75</v>
      </c>
    </row>
    <row r="2729" spans="1:9" x14ac:dyDescent="0.25">
      <c r="A2729" t="s">
        <v>1012</v>
      </c>
      <c r="B2729" t="s">
        <v>1124</v>
      </c>
      <c r="C2729">
        <v>4500</v>
      </c>
      <c r="D2729">
        <v>0</v>
      </c>
      <c r="E2729">
        <v>0</v>
      </c>
      <c r="F2729">
        <v>4500</v>
      </c>
      <c r="G2729">
        <v>300</v>
      </c>
      <c r="H2729" t="b">
        <v>1</v>
      </c>
      <c r="I2729">
        <v>300</v>
      </c>
    </row>
    <row r="2730" spans="1:9" x14ac:dyDescent="0.25">
      <c r="A2730" t="s">
        <v>1012</v>
      </c>
      <c r="B2730" t="s">
        <v>1125</v>
      </c>
      <c r="C2730">
        <v>6500</v>
      </c>
      <c r="D2730">
        <v>6</v>
      </c>
      <c r="E2730">
        <v>0</v>
      </c>
      <c r="F2730">
        <v>6100</v>
      </c>
      <c r="G2730">
        <v>200</v>
      </c>
      <c r="H2730" t="b">
        <v>1</v>
      </c>
      <c r="I2730">
        <v>100</v>
      </c>
    </row>
    <row r="2731" spans="1:9" x14ac:dyDescent="0.25">
      <c r="A2731" t="s">
        <v>1012</v>
      </c>
      <c r="B2731" t="s">
        <v>1126</v>
      </c>
      <c r="C2731">
        <v>3500</v>
      </c>
      <c r="D2731">
        <v>2</v>
      </c>
      <c r="E2731">
        <v>0</v>
      </c>
      <c r="F2731">
        <v>3400</v>
      </c>
      <c r="G2731">
        <v>150</v>
      </c>
      <c r="H2731" t="b">
        <v>1</v>
      </c>
      <c r="I2731">
        <v>150</v>
      </c>
    </row>
    <row r="2732" spans="1:9" x14ac:dyDescent="0.25">
      <c r="A2732" t="s">
        <v>1012</v>
      </c>
      <c r="B2732" t="s">
        <v>1127</v>
      </c>
      <c r="C2732">
        <v>2500</v>
      </c>
      <c r="D2732">
        <v>12</v>
      </c>
      <c r="E2732">
        <v>0</v>
      </c>
      <c r="F2732">
        <v>2200</v>
      </c>
      <c r="G2732">
        <v>150</v>
      </c>
      <c r="H2732" t="b">
        <v>1</v>
      </c>
      <c r="I2732">
        <v>150</v>
      </c>
    </row>
    <row r="2733" spans="1:9" x14ac:dyDescent="0.25">
      <c r="A2733" t="s">
        <v>1012</v>
      </c>
      <c r="B2733" t="s">
        <v>1128</v>
      </c>
      <c r="C2733">
        <v>7500</v>
      </c>
      <c r="D2733">
        <v>0</v>
      </c>
      <c r="E2733">
        <v>0</v>
      </c>
      <c r="F2733">
        <v>7500</v>
      </c>
      <c r="G2733">
        <v>200</v>
      </c>
      <c r="H2733" t="b">
        <v>1</v>
      </c>
      <c r="I2733">
        <v>200</v>
      </c>
    </row>
    <row r="2734" spans="1:9" x14ac:dyDescent="0.25">
      <c r="A2734" t="s">
        <v>1012</v>
      </c>
      <c r="B2734" t="s">
        <v>1129</v>
      </c>
      <c r="C2734">
        <v>3000</v>
      </c>
      <c r="D2734">
        <v>3</v>
      </c>
      <c r="E2734">
        <v>0</v>
      </c>
      <c r="F2734">
        <v>2900</v>
      </c>
      <c r="G2734">
        <v>120</v>
      </c>
      <c r="H2734" t="b">
        <v>1</v>
      </c>
      <c r="I2734">
        <v>120</v>
      </c>
    </row>
    <row r="2735" spans="1:9" x14ac:dyDescent="0.25">
      <c r="A2735" t="s">
        <v>1012</v>
      </c>
      <c r="B2735" t="s">
        <v>1130</v>
      </c>
      <c r="C2735">
        <v>1000</v>
      </c>
      <c r="D2735">
        <v>0</v>
      </c>
      <c r="E2735">
        <v>0</v>
      </c>
      <c r="F2735">
        <v>1000</v>
      </c>
      <c r="G2735">
        <v>60</v>
      </c>
      <c r="H2735" t="b">
        <v>1</v>
      </c>
      <c r="I2735">
        <v>60</v>
      </c>
    </row>
    <row r="2736" spans="1:9" x14ac:dyDescent="0.25">
      <c r="A2736" t="s">
        <v>1012</v>
      </c>
      <c r="B2736" t="s">
        <v>1131</v>
      </c>
      <c r="C2736">
        <v>1000</v>
      </c>
      <c r="D2736">
        <v>0</v>
      </c>
      <c r="E2736">
        <v>0</v>
      </c>
      <c r="F2736">
        <v>1000</v>
      </c>
      <c r="G2736">
        <v>28</v>
      </c>
      <c r="H2736" t="b">
        <v>1</v>
      </c>
      <c r="I2736">
        <v>28</v>
      </c>
    </row>
    <row r="2737" spans="1:9" x14ac:dyDescent="0.25">
      <c r="A2737" t="s">
        <v>1012</v>
      </c>
      <c r="B2737" t="s">
        <v>1132</v>
      </c>
      <c r="C2737">
        <v>1500</v>
      </c>
      <c r="D2737">
        <v>0</v>
      </c>
      <c r="E2737">
        <v>0</v>
      </c>
      <c r="F2737">
        <v>1500</v>
      </c>
      <c r="G2737">
        <v>45</v>
      </c>
      <c r="H2737" t="b">
        <v>1</v>
      </c>
      <c r="I2737">
        <v>45</v>
      </c>
    </row>
    <row r="2738" spans="1:9" x14ac:dyDescent="0.25">
      <c r="A2738" t="s">
        <v>1012</v>
      </c>
      <c r="B2738" t="s">
        <v>1133</v>
      </c>
      <c r="C2738">
        <v>2500</v>
      </c>
      <c r="D2738">
        <v>10</v>
      </c>
      <c r="E2738">
        <v>0</v>
      </c>
      <c r="F2738">
        <v>2250</v>
      </c>
      <c r="G2738">
        <v>100</v>
      </c>
      <c r="H2738" t="b">
        <v>1</v>
      </c>
      <c r="I2738">
        <v>75</v>
      </c>
    </row>
    <row r="2739" spans="1:9" x14ac:dyDescent="0.25">
      <c r="A2739" t="s">
        <v>1012</v>
      </c>
      <c r="B2739" t="s">
        <v>1134</v>
      </c>
      <c r="C2739">
        <v>3500</v>
      </c>
      <c r="D2739">
        <v>0</v>
      </c>
      <c r="E2739">
        <v>0</v>
      </c>
      <c r="F2739">
        <v>3500</v>
      </c>
      <c r="G2739">
        <v>300</v>
      </c>
      <c r="H2739" t="b">
        <v>1</v>
      </c>
      <c r="I2739">
        <v>300</v>
      </c>
    </row>
    <row r="2740" spans="1:9" x14ac:dyDescent="0.25">
      <c r="A2740" t="s">
        <v>1012</v>
      </c>
      <c r="B2740" t="s">
        <v>1135</v>
      </c>
      <c r="C2740">
        <v>8000</v>
      </c>
      <c r="D2740">
        <v>0</v>
      </c>
      <c r="E2740">
        <v>0</v>
      </c>
      <c r="F2740">
        <v>8000</v>
      </c>
      <c r="G2740">
        <v>300</v>
      </c>
      <c r="H2740" t="b">
        <v>1</v>
      </c>
      <c r="I2740">
        <v>300</v>
      </c>
    </row>
    <row r="2741" spans="1:9" x14ac:dyDescent="0.25">
      <c r="A2741" t="s">
        <v>1012</v>
      </c>
      <c r="B2741" t="s">
        <v>1136</v>
      </c>
      <c r="C2741">
        <v>1500</v>
      </c>
      <c r="D2741">
        <v>0</v>
      </c>
      <c r="E2741">
        <v>0</v>
      </c>
      <c r="F2741">
        <v>1500</v>
      </c>
      <c r="G2741">
        <v>45</v>
      </c>
      <c r="H2741" t="b">
        <v>1</v>
      </c>
      <c r="I2741">
        <v>45</v>
      </c>
    </row>
    <row r="2742" spans="1:9" x14ac:dyDescent="0.25">
      <c r="A2742" t="s">
        <v>1012</v>
      </c>
      <c r="B2742" t="s">
        <v>1137</v>
      </c>
      <c r="C2742">
        <v>2500</v>
      </c>
      <c r="D2742">
        <v>0</v>
      </c>
      <c r="E2742">
        <v>0</v>
      </c>
      <c r="F2742">
        <v>2500</v>
      </c>
      <c r="G2742">
        <v>100</v>
      </c>
      <c r="H2742" t="b">
        <v>1</v>
      </c>
      <c r="I2742">
        <v>100</v>
      </c>
    </row>
    <row r="2743" spans="1:9" x14ac:dyDescent="0.25">
      <c r="A2743" t="s">
        <v>1012</v>
      </c>
      <c r="B2743" t="s">
        <v>1026</v>
      </c>
      <c r="C2743">
        <v>5000</v>
      </c>
      <c r="D2743">
        <v>6</v>
      </c>
      <c r="E2743">
        <v>0</v>
      </c>
      <c r="F2743">
        <v>4700</v>
      </c>
      <c r="G2743">
        <v>300</v>
      </c>
      <c r="H2743" t="b">
        <v>1</v>
      </c>
      <c r="I2743">
        <v>300</v>
      </c>
    </row>
    <row r="2744" spans="1:9" x14ac:dyDescent="0.25">
      <c r="A2744" t="s">
        <v>1012</v>
      </c>
      <c r="B2744" t="s">
        <v>1138</v>
      </c>
      <c r="C2744">
        <v>6500</v>
      </c>
      <c r="D2744">
        <v>0</v>
      </c>
      <c r="E2744">
        <v>0</v>
      </c>
      <c r="F2744">
        <v>6500</v>
      </c>
      <c r="G2744">
        <v>200</v>
      </c>
      <c r="H2744" t="b">
        <v>1</v>
      </c>
      <c r="I2744">
        <v>200</v>
      </c>
    </row>
    <row r="2745" spans="1:9" x14ac:dyDescent="0.25">
      <c r="A2745" t="s">
        <v>1012</v>
      </c>
      <c r="B2745" t="s">
        <v>1139</v>
      </c>
      <c r="C2745">
        <v>3000</v>
      </c>
      <c r="D2745">
        <v>3</v>
      </c>
      <c r="E2745">
        <v>0</v>
      </c>
      <c r="F2745">
        <v>2900</v>
      </c>
      <c r="G2745">
        <v>120</v>
      </c>
      <c r="H2745" t="b">
        <v>1</v>
      </c>
      <c r="I2745">
        <v>120</v>
      </c>
    </row>
    <row r="2746" spans="1:9" x14ac:dyDescent="0.25">
      <c r="A2746" t="s">
        <v>1012</v>
      </c>
      <c r="B2746" t="s">
        <v>1013</v>
      </c>
      <c r="C2746">
        <v>23000</v>
      </c>
      <c r="D2746">
        <v>25</v>
      </c>
      <c r="E2746">
        <v>0</v>
      </c>
      <c r="F2746">
        <v>17200</v>
      </c>
      <c r="G2746">
        <v>1000</v>
      </c>
      <c r="H2746" t="b">
        <v>1</v>
      </c>
      <c r="I2746">
        <v>1</v>
      </c>
    </row>
    <row r="2747" spans="1:9" x14ac:dyDescent="0.25">
      <c r="A2747" t="s">
        <v>1012</v>
      </c>
      <c r="B2747" t="s">
        <v>1140</v>
      </c>
      <c r="C2747">
        <v>1500</v>
      </c>
      <c r="D2747">
        <v>0</v>
      </c>
      <c r="E2747">
        <v>0</v>
      </c>
      <c r="F2747">
        <v>1500</v>
      </c>
      <c r="G2747">
        <v>45</v>
      </c>
      <c r="H2747" t="b">
        <v>1</v>
      </c>
      <c r="I2747">
        <v>45</v>
      </c>
    </row>
    <row r="2748" spans="1:9" x14ac:dyDescent="0.25">
      <c r="A2748" t="s">
        <v>1012</v>
      </c>
      <c r="B2748" t="s">
        <v>1141</v>
      </c>
      <c r="C2748">
        <v>1000</v>
      </c>
      <c r="D2748">
        <v>0</v>
      </c>
      <c r="E2748">
        <v>0</v>
      </c>
      <c r="F2748">
        <v>1000</v>
      </c>
      <c r="G2748">
        <v>28</v>
      </c>
      <c r="H2748" t="b">
        <v>1</v>
      </c>
      <c r="I2748">
        <v>28</v>
      </c>
    </row>
    <row r="2749" spans="1:9" x14ac:dyDescent="0.25">
      <c r="A2749" t="s">
        <v>1012</v>
      </c>
      <c r="B2749" t="s">
        <v>1117</v>
      </c>
      <c r="C2749">
        <v>7000</v>
      </c>
      <c r="D2749">
        <v>0</v>
      </c>
      <c r="E2749">
        <v>0</v>
      </c>
      <c r="F2749">
        <v>7000</v>
      </c>
      <c r="G2749">
        <v>500</v>
      </c>
      <c r="H2749" t="b">
        <v>1</v>
      </c>
      <c r="I2749">
        <v>500</v>
      </c>
    </row>
    <row r="2750" spans="1:9" x14ac:dyDescent="0.25">
      <c r="A2750" t="s">
        <v>1012</v>
      </c>
      <c r="B2750" t="s">
        <v>1142</v>
      </c>
      <c r="C2750">
        <v>10500</v>
      </c>
      <c r="D2750">
        <v>22</v>
      </c>
      <c r="E2750">
        <v>0</v>
      </c>
      <c r="F2750">
        <v>8100</v>
      </c>
      <c r="G2750">
        <v>75</v>
      </c>
      <c r="H2750" t="b">
        <v>1</v>
      </c>
      <c r="I2750">
        <v>75</v>
      </c>
    </row>
    <row r="2751" spans="1:9" x14ac:dyDescent="0.25">
      <c r="A2751" t="s">
        <v>1012</v>
      </c>
      <c r="B2751" t="s">
        <v>1143</v>
      </c>
      <c r="C2751">
        <v>6000</v>
      </c>
      <c r="D2751">
        <v>10</v>
      </c>
      <c r="E2751">
        <v>0</v>
      </c>
      <c r="F2751">
        <v>5400</v>
      </c>
      <c r="G2751">
        <v>200</v>
      </c>
      <c r="H2751" t="b">
        <v>1</v>
      </c>
      <c r="I2751">
        <v>200</v>
      </c>
    </row>
    <row r="2752" spans="1:9" x14ac:dyDescent="0.25">
      <c r="A2752" t="s">
        <v>1012</v>
      </c>
      <c r="B2752" t="s">
        <v>1144</v>
      </c>
      <c r="C2752">
        <v>3500</v>
      </c>
      <c r="D2752">
        <v>17</v>
      </c>
      <c r="E2752">
        <v>0</v>
      </c>
      <c r="F2752">
        <v>2900</v>
      </c>
      <c r="G2752">
        <v>150</v>
      </c>
      <c r="H2752" t="b">
        <v>1</v>
      </c>
      <c r="I2752">
        <v>150</v>
      </c>
    </row>
    <row r="2753" spans="1:9" x14ac:dyDescent="0.25">
      <c r="A2753" t="s">
        <v>1012</v>
      </c>
      <c r="B2753" t="s">
        <v>1145</v>
      </c>
      <c r="C2753">
        <v>4000</v>
      </c>
      <c r="D2753">
        <v>0</v>
      </c>
      <c r="E2753">
        <v>0</v>
      </c>
      <c r="F2753">
        <v>4000</v>
      </c>
      <c r="G2753">
        <v>300</v>
      </c>
      <c r="H2753" t="b">
        <v>1</v>
      </c>
      <c r="I2753">
        <v>300</v>
      </c>
    </row>
    <row r="2754" spans="1:9" x14ac:dyDescent="0.25">
      <c r="A2754" t="s">
        <v>1012</v>
      </c>
      <c r="B2754" t="s">
        <v>1144</v>
      </c>
      <c r="C2754">
        <v>3500</v>
      </c>
      <c r="D2754">
        <v>0</v>
      </c>
      <c r="E2754">
        <v>0</v>
      </c>
      <c r="F2754">
        <v>3500</v>
      </c>
      <c r="G2754">
        <v>150</v>
      </c>
      <c r="H2754" t="b">
        <v>1</v>
      </c>
      <c r="I2754">
        <v>150</v>
      </c>
    </row>
    <row r="2755" spans="1:9" x14ac:dyDescent="0.25">
      <c r="A2755" t="s">
        <v>1146</v>
      </c>
      <c r="B2755" t="s">
        <v>1147</v>
      </c>
      <c r="C2755">
        <v>16000</v>
      </c>
      <c r="D2755">
        <v>35</v>
      </c>
      <c r="E2755">
        <v>3</v>
      </c>
      <c r="F2755">
        <v>10400</v>
      </c>
      <c r="G2755">
        <v>80</v>
      </c>
      <c r="H2755" t="b">
        <v>0</v>
      </c>
      <c r="I2755">
        <v>80</v>
      </c>
    </row>
    <row r="2756" spans="1:9" x14ac:dyDescent="0.25">
      <c r="A2756" t="s">
        <v>1146</v>
      </c>
      <c r="B2756" t="s">
        <v>1148</v>
      </c>
      <c r="C2756">
        <v>2500</v>
      </c>
      <c r="D2756">
        <v>0</v>
      </c>
      <c r="E2756">
        <v>6</v>
      </c>
      <c r="F2756">
        <v>2500</v>
      </c>
      <c r="G2756">
        <v>50</v>
      </c>
      <c r="H2756" t="b">
        <v>0</v>
      </c>
      <c r="I2756">
        <v>50</v>
      </c>
    </row>
    <row r="2757" spans="1:9" x14ac:dyDescent="0.25">
      <c r="A2757" t="s">
        <v>1146</v>
      </c>
      <c r="B2757" t="s">
        <v>1149</v>
      </c>
      <c r="C2757">
        <v>11500</v>
      </c>
      <c r="D2757">
        <v>10</v>
      </c>
      <c r="E2757">
        <v>6</v>
      </c>
      <c r="F2757">
        <v>10300</v>
      </c>
      <c r="G2757">
        <v>100</v>
      </c>
      <c r="H2757" t="b">
        <v>0</v>
      </c>
      <c r="I2757">
        <v>100</v>
      </c>
    </row>
    <row r="2758" spans="1:9" x14ac:dyDescent="0.25">
      <c r="A2758" t="s">
        <v>1146</v>
      </c>
      <c r="B2758" t="s">
        <v>1150</v>
      </c>
      <c r="C2758">
        <v>10900</v>
      </c>
      <c r="D2758">
        <v>3</v>
      </c>
      <c r="E2758">
        <v>6</v>
      </c>
      <c r="F2758">
        <v>10500</v>
      </c>
      <c r="G2758">
        <v>750</v>
      </c>
      <c r="H2758" t="b">
        <v>0</v>
      </c>
      <c r="I2758">
        <v>750</v>
      </c>
    </row>
    <row r="2759" spans="1:9" x14ac:dyDescent="0.25">
      <c r="A2759" t="s">
        <v>1146</v>
      </c>
      <c r="B2759" t="s">
        <v>1151</v>
      </c>
      <c r="C2759">
        <v>11500</v>
      </c>
      <c r="D2759">
        <v>4</v>
      </c>
      <c r="E2759">
        <v>6</v>
      </c>
      <c r="F2759">
        <v>11000</v>
      </c>
      <c r="G2759">
        <v>750</v>
      </c>
      <c r="H2759" t="b">
        <v>0</v>
      </c>
      <c r="I2759">
        <v>500</v>
      </c>
    </row>
    <row r="2760" spans="1:9" x14ac:dyDescent="0.25">
      <c r="A2760" t="s">
        <v>1146</v>
      </c>
      <c r="B2760" t="s">
        <v>1152</v>
      </c>
      <c r="C2760">
        <v>12000</v>
      </c>
      <c r="D2760">
        <v>10</v>
      </c>
      <c r="E2760">
        <v>6</v>
      </c>
      <c r="F2760">
        <v>10800</v>
      </c>
      <c r="G2760">
        <v>120</v>
      </c>
      <c r="H2760" t="b">
        <v>0</v>
      </c>
      <c r="I2760">
        <v>120</v>
      </c>
    </row>
    <row r="2761" spans="1:9" x14ac:dyDescent="0.25">
      <c r="A2761" t="s">
        <v>1146</v>
      </c>
      <c r="B2761" t="s">
        <v>1153</v>
      </c>
      <c r="C2761">
        <v>3500</v>
      </c>
      <c r="D2761">
        <v>2</v>
      </c>
      <c r="E2761">
        <v>6</v>
      </c>
      <c r="F2761">
        <v>3400</v>
      </c>
      <c r="G2761">
        <v>75</v>
      </c>
      <c r="H2761" t="b">
        <v>0</v>
      </c>
      <c r="I2761">
        <v>75</v>
      </c>
    </row>
    <row r="2762" spans="1:9" x14ac:dyDescent="0.25">
      <c r="A2762" t="s">
        <v>1146</v>
      </c>
      <c r="B2762" t="s">
        <v>1154</v>
      </c>
      <c r="C2762">
        <v>11400</v>
      </c>
      <c r="D2762">
        <v>18</v>
      </c>
      <c r="E2762">
        <v>2</v>
      </c>
      <c r="F2762">
        <v>9300</v>
      </c>
      <c r="G2762">
        <v>200</v>
      </c>
      <c r="H2762" t="b">
        <v>0</v>
      </c>
      <c r="I2762">
        <v>200</v>
      </c>
    </row>
    <row r="2763" spans="1:9" x14ac:dyDescent="0.25">
      <c r="A2763" t="s">
        <v>1146</v>
      </c>
      <c r="B2763" t="s">
        <v>1155</v>
      </c>
      <c r="C2763">
        <v>22500</v>
      </c>
      <c r="D2763">
        <v>24</v>
      </c>
      <c r="E2763">
        <v>6</v>
      </c>
      <c r="F2763">
        <v>16900</v>
      </c>
      <c r="G2763">
        <v>150</v>
      </c>
      <c r="H2763" t="b">
        <v>0</v>
      </c>
      <c r="I2763">
        <v>150</v>
      </c>
    </row>
    <row r="2764" spans="1:9" x14ac:dyDescent="0.25">
      <c r="A2764" t="s">
        <v>1146</v>
      </c>
      <c r="B2764" t="s">
        <v>1156</v>
      </c>
      <c r="C2764">
        <v>5800</v>
      </c>
      <c r="D2764">
        <v>5</v>
      </c>
      <c r="E2764">
        <v>6</v>
      </c>
      <c r="F2764">
        <v>5500</v>
      </c>
      <c r="G2764">
        <v>100</v>
      </c>
      <c r="H2764" t="b">
        <v>0</v>
      </c>
      <c r="I2764">
        <v>100</v>
      </c>
    </row>
    <row r="2765" spans="1:9" x14ac:dyDescent="0.25">
      <c r="A2765" t="s">
        <v>1146</v>
      </c>
      <c r="B2765" t="s">
        <v>1157</v>
      </c>
      <c r="C2765">
        <v>10100</v>
      </c>
      <c r="D2765">
        <v>5</v>
      </c>
      <c r="E2765">
        <v>2</v>
      </c>
      <c r="F2765">
        <v>9500</v>
      </c>
      <c r="G2765">
        <v>150</v>
      </c>
      <c r="H2765" t="b">
        <v>0</v>
      </c>
      <c r="I2765">
        <v>150</v>
      </c>
    </row>
    <row r="2766" spans="1:9" x14ac:dyDescent="0.25">
      <c r="A2766" t="s">
        <v>1146</v>
      </c>
      <c r="B2766" t="s">
        <v>1158</v>
      </c>
      <c r="C2766">
        <v>43200</v>
      </c>
      <c r="D2766">
        <v>15</v>
      </c>
      <c r="E2766">
        <v>6</v>
      </c>
      <c r="F2766">
        <v>36700</v>
      </c>
      <c r="G2766">
        <v>100</v>
      </c>
      <c r="H2766" t="b">
        <v>0</v>
      </c>
      <c r="I2766">
        <v>100</v>
      </c>
    </row>
    <row r="2767" spans="1:9" x14ac:dyDescent="0.25">
      <c r="A2767" t="s">
        <v>1146</v>
      </c>
      <c r="B2767" t="s">
        <v>1159</v>
      </c>
      <c r="C2767">
        <v>5000</v>
      </c>
      <c r="D2767">
        <v>0</v>
      </c>
      <c r="E2767">
        <v>6</v>
      </c>
      <c r="F2767">
        <v>5000</v>
      </c>
      <c r="G2767">
        <v>58</v>
      </c>
      <c r="H2767" t="b">
        <v>0</v>
      </c>
      <c r="I2767">
        <v>1</v>
      </c>
    </row>
    <row r="2768" spans="1:9" x14ac:dyDescent="0.25">
      <c r="A2768" t="s">
        <v>1146</v>
      </c>
      <c r="B2768" t="s">
        <v>1160</v>
      </c>
      <c r="C2768">
        <v>7500</v>
      </c>
      <c r="D2768">
        <v>0</v>
      </c>
      <c r="E2768">
        <v>6</v>
      </c>
      <c r="F2768">
        <v>7500</v>
      </c>
      <c r="G2768">
        <v>125</v>
      </c>
      <c r="H2768" t="b">
        <v>0</v>
      </c>
      <c r="I2768">
        <v>125</v>
      </c>
    </row>
    <row r="2769" spans="1:9" x14ac:dyDescent="0.25">
      <c r="A2769" t="s">
        <v>1146</v>
      </c>
      <c r="B2769" t="s">
        <v>1161</v>
      </c>
      <c r="C2769">
        <v>7900</v>
      </c>
      <c r="D2769">
        <v>13</v>
      </c>
      <c r="E2769">
        <v>6</v>
      </c>
      <c r="F2769">
        <v>6800</v>
      </c>
      <c r="G2769">
        <v>50</v>
      </c>
      <c r="H2769" t="b">
        <v>0</v>
      </c>
      <c r="I2769">
        <v>50</v>
      </c>
    </row>
    <row r="2770" spans="1:9" x14ac:dyDescent="0.25">
      <c r="A2770" t="s">
        <v>1146</v>
      </c>
      <c r="B2770" t="s">
        <v>1162</v>
      </c>
      <c r="C2770">
        <v>16600</v>
      </c>
      <c r="D2770">
        <v>5</v>
      </c>
      <c r="E2770">
        <v>4</v>
      </c>
      <c r="F2770">
        <v>15700</v>
      </c>
      <c r="G2770">
        <v>375</v>
      </c>
      <c r="H2770" t="b">
        <v>0</v>
      </c>
      <c r="I2770">
        <v>375</v>
      </c>
    </row>
    <row r="2771" spans="1:9" x14ac:dyDescent="0.25">
      <c r="A2771" t="s">
        <v>1146</v>
      </c>
      <c r="B2771" t="s">
        <v>1163</v>
      </c>
      <c r="C2771">
        <v>26000</v>
      </c>
      <c r="D2771">
        <v>5</v>
      </c>
      <c r="E2771">
        <v>6</v>
      </c>
      <c r="F2771">
        <v>24700</v>
      </c>
      <c r="G2771">
        <v>625</v>
      </c>
      <c r="H2771" t="b">
        <v>0</v>
      </c>
      <c r="I2771">
        <v>625</v>
      </c>
    </row>
    <row r="2772" spans="1:9" x14ac:dyDescent="0.25">
      <c r="A2772" t="s">
        <v>1146</v>
      </c>
      <c r="B2772" t="s">
        <v>1164</v>
      </c>
      <c r="C2772">
        <v>25000</v>
      </c>
      <c r="D2772">
        <v>10</v>
      </c>
      <c r="E2772">
        <v>3</v>
      </c>
      <c r="F2772">
        <v>22500</v>
      </c>
      <c r="G2772">
        <v>100</v>
      </c>
      <c r="H2772" t="b">
        <v>0</v>
      </c>
      <c r="I2772">
        <v>100</v>
      </c>
    </row>
    <row r="2773" spans="1:9" x14ac:dyDescent="0.25">
      <c r="A2773" t="s">
        <v>1146</v>
      </c>
      <c r="B2773" t="s">
        <v>1165</v>
      </c>
      <c r="C2773">
        <v>3000</v>
      </c>
      <c r="D2773">
        <v>3</v>
      </c>
      <c r="E2773">
        <v>3</v>
      </c>
      <c r="F2773">
        <v>2900</v>
      </c>
      <c r="G2773">
        <v>100</v>
      </c>
      <c r="H2773" t="b">
        <v>0</v>
      </c>
      <c r="I2773">
        <v>125</v>
      </c>
    </row>
    <row r="2774" spans="1:9" x14ac:dyDescent="0.25">
      <c r="A2774" t="s">
        <v>1146</v>
      </c>
      <c r="B2774" t="s">
        <v>1153</v>
      </c>
      <c r="C2774">
        <v>7000</v>
      </c>
      <c r="D2774">
        <v>10</v>
      </c>
      <c r="E2774">
        <v>6</v>
      </c>
      <c r="F2774">
        <v>6300</v>
      </c>
      <c r="G2774">
        <v>125</v>
      </c>
      <c r="H2774" t="b">
        <v>0</v>
      </c>
      <c r="I2774">
        <v>125</v>
      </c>
    </row>
    <row r="2775" spans="1:9" x14ac:dyDescent="0.25">
      <c r="A2775" t="s">
        <v>1146</v>
      </c>
      <c r="B2775" t="s">
        <v>1166</v>
      </c>
      <c r="C2775">
        <v>1000</v>
      </c>
      <c r="D2775">
        <v>0</v>
      </c>
      <c r="E2775">
        <v>6</v>
      </c>
      <c r="F2775">
        <v>1000</v>
      </c>
      <c r="G2775">
        <v>18</v>
      </c>
      <c r="H2775" t="b">
        <v>0</v>
      </c>
      <c r="I2775">
        <v>18</v>
      </c>
    </row>
    <row r="2776" spans="1:9" x14ac:dyDescent="0.25">
      <c r="A2776" t="s">
        <v>1146</v>
      </c>
      <c r="B2776" t="s">
        <v>1167</v>
      </c>
      <c r="C2776">
        <v>21300</v>
      </c>
      <c r="D2776">
        <v>10</v>
      </c>
      <c r="E2776">
        <v>6</v>
      </c>
      <c r="F2776">
        <v>19000</v>
      </c>
      <c r="G2776">
        <v>110</v>
      </c>
      <c r="H2776" t="b">
        <v>0</v>
      </c>
      <c r="I2776">
        <v>110</v>
      </c>
    </row>
    <row r="2777" spans="1:9" x14ac:dyDescent="0.25">
      <c r="A2777" t="s">
        <v>1146</v>
      </c>
      <c r="B2777" t="s">
        <v>1168</v>
      </c>
      <c r="C2777">
        <v>5000</v>
      </c>
      <c r="D2777">
        <v>10</v>
      </c>
      <c r="E2777">
        <v>4</v>
      </c>
      <c r="F2777">
        <v>4500</v>
      </c>
      <c r="G2777">
        <v>50</v>
      </c>
      <c r="H2777" t="b">
        <v>0</v>
      </c>
      <c r="I2777">
        <v>50</v>
      </c>
    </row>
    <row r="2778" spans="1:9" x14ac:dyDescent="0.25">
      <c r="A2778" t="s">
        <v>1146</v>
      </c>
      <c r="B2778" t="s">
        <v>1169</v>
      </c>
      <c r="C2778">
        <v>3000</v>
      </c>
      <c r="D2778">
        <v>0</v>
      </c>
      <c r="E2778">
        <v>6</v>
      </c>
      <c r="F2778">
        <v>3000</v>
      </c>
      <c r="G2778">
        <v>20</v>
      </c>
      <c r="H2778" t="b">
        <v>0</v>
      </c>
      <c r="I2778">
        <v>20</v>
      </c>
    </row>
    <row r="2779" spans="1:9" x14ac:dyDescent="0.25">
      <c r="A2779" t="s">
        <v>1146</v>
      </c>
      <c r="B2779" t="s">
        <v>1170</v>
      </c>
      <c r="C2779">
        <v>13000</v>
      </c>
      <c r="D2779">
        <v>8</v>
      </c>
      <c r="E2779">
        <v>1</v>
      </c>
      <c r="F2779">
        <v>11900</v>
      </c>
      <c r="G2779">
        <v>150</v>
      </c>
      <c r="H2779" t="b">
        <v>0</v>
      </c>
      <c r="I2779">
        <v>200</v>
      </c>
    </row>
    <row r="2780" spans="1:9" x14ac:dyDescent="0.25">
      <c r="A2780" t="s">
        <v>1146</v>
      </c>
      <c r="B2780" t="s">
        <v>1171</v>
      </c>
      <c r="C2780">
        <v>3000</v>
      </c>
      <c r="D2780">
        <v>0</v>
      </c>
      <c r="E2780">
        <v>6</v>
      </c>
      <c r="F2780">
        <v>3000</v>
      </c>
      <c r="G2780">
        <v>20</v>
      </c>
      <c r="H2780" t="b">
        <v>0</v>
      </c>
      <c r="I2780">
        <v>20</v>
      </c>
    </row>
    <row r="2781" spans="1:9" x14ac:dyDescent="0.25">
      <c r="A2781" t="s">
        <v>1146</v>
      </c>
      <c r="B2781" t="s">
        <v>1172</v>
      </c>
      <c r="C2781">
        <v>13500</v>
      </c>
      <c r="D2781">
        <v>5</v>
      </c>
      <c r="E2781">
        <v>6</v>
      </c>
      <c r="F2781">
        <v>12800</v>
      </c>
      <c r="G2781">
        <v>50</v>
      </c>
      <c r="H2781" t="b">
        <v>0</v>
      </c>
      <c r="I2781">
        <v>50</v>
      </c>
    </row>
    <row r="2782" spans="1:9" x14ac:dyDescent="0.25">
      <c r="A2782" t="s">
        <v>1146</v>
      </c>
      <c r="B2782" t="s">
        <v>1173</v>
      </c>
      <c r="C2782">
        <v>5000</v>
      </c>
      <c r="D2782">
        <v>2</v>
      </c>
      <c r="E2782">
        <v>1</v>
      </c>
      <c r="F2782">
        <v>4900</v>
      </c>
      <c r="G2782">
        <v>80</v>
      </c>
      <c r="H2782" t="b">
        <v>0</v>
      </c>
      <c r="I2782">
        <v>80</v>
      </c>
    </row>
    <row r="2783" spans="1:9" x14ac:dyDescent="0.25">
      <c r="A2783" t="s">
        <v>1146</v>
      </c>
      <c r="B2783" t="s">
        <v>1174</v>
      </c>
      <c r="C2783">
        <v>19900</v>
      </c>
      <c r="D2783">
        <v>6</v>
      </c>
      <c r="E2783">
        <v>5</v>
      </c>
      <c r="F2783">
        <v>18600</v>
      </c>
      <c r="G2783">
        <v>375</v>
      </c>
      <c r="H2783" t="b">
        <v>0</v>
      </c>
      <c r="I2783">
        <v>375</v>
      </c>
    </row>
    <row r="2784" spans="1:9" x14ac:dyDescent="0.25">
      <c r="A2784" t="s">
        <v>1146</v>
      </c>
      <c r="B2784" t="s">
        <v>1175</v>
      </c>
      <c r="C2784">
        <v>8800</v>
      </c>
      <c r="D2784">
        <v>6</v>
      </c>
      <c r="E2784">
        <v>6</v>
      </c>
      <c r="F2784">
        <v>8200</v>
      </c>
      <c r="G2784">
        <v>290</v>
      </c>
      <c r="H2784" t="b">
        <v>0</v>
      </c>
      <c r="I2784">
        <v>5</v>
      </c>
    </row>
    <row r="2785" spans="1:9" x14ac:dyDescent="0.25">
      <c r="A2785" t="s">
        <v>1146</v>
      </c>
      <c r="B2785" t="s">
        <v>1173</v>
      </c>
      <c r="C2785">
        <v>16000</v>
      </c>
      <c r="D2785">
        <v>10</v>
      </c>
      <c r="E2785">
        <v>4</v>
      </c>
      <c r="F2785">
        <v>14400</v>
      </c>
      <c r="G2785">
        <v>300</v>
      </c>
      <c r="H2785" t="b">
        <v>0</v>
      </c>
      <c r="I2785">
        <v>300</v>
      </c>
    </row>
    <row r="2786" spans="1:9" x14ac:dyDescent="0.25">
      <c r="A2786" t="s">
        <v>1146</v>
      </c>
      <c r="B2786" t="s">
        <v>1176</v>
      </c>
      <c r="C2786">
        <v>3000</v>
      </c>
      <c r="D2786">
        <v>0</v>
      </c>
      <c r="E2786">
        <v>4</v>
      </c>
      <c r="F2786">
        <v>3000</v>
      </c>
      <c r="G2786">
        <v>20</v>
      </c>
      <c r="H2786" t="b">
        <v>0</v>
      </c>
      <c r="I2786">
        <v>20</v>
      </c>
    </row>
    <row r="2787" spans="1:9" x14ac:dyDescent="0.25">
      <c r="A2787" t="s">
        <v>1146</v>
      </c>
      <c r="B2787" t="s">
        <v>1177</v>
      </c>
      <c r="C2787">
        <v>18500</v>
      </c>
      <c r="D2787">
        <v>15</v>
      </c>
      <c r="E2787">
        <v>3</v>
      </c>
      <c r="F2787">
        <v>15700</v>
      </c>
      <c r="G2787">
        <v>100</v>
      </c>
      <c r="H2787" t="b">
        <v>0</v>
      </c>
      <c r="I2787">
        <v>100</v>
      </c>
    </row>
    <row r="2788" spans="1:9" x14ac:dyDescent="0.25">
      <c r="A2788" t="s">
        <v>1146</v>
      </c>
      <c r="B2788" t="s">
        <v>1178</v>
      </c>
      <c r="C2788">
        <v>29000</v>
      </c>
      <c r="D2788">
        <v>10</v>
      </c>
      <c r="E2788">
        <v>6</v>
      </c>
      <c r="F2788">
        <v>26100</v>
      </c>
      <c r="G2788">
        <v>625</v>
      </c>
      <c r="H2788" t="b">
        <v>0</v>
      </c>
      <c r="I2788">
        <v>625</v>
      </c>
    </row>
    <row r="2789" spans="1:9" x14ac:dyDescent="0.25">
      <c r="A2789" t="s">
        <v>1146</v>
      </c>
      <c r="B2789" t="s">
        <v>1179</v>
      </c>
      <c r="C2789">
        <v>22500</v>
      </c>
      <c r="D2789">
        <v>6</v>
      </c>
      <c r="E2789">
        <v>4</v>
      </c>
      <c r="F2789">
        <v>21000</v>
      </c>
      <c r="G2789">
        <v>418</v>
      </c>
      <c r="H2789" t="b">
        <v>0</v>
      </c>
      <c r="I2789">
        <v>418</v>
      </c>
    </row>
    <row r="2790" spans="1:9" x14ac:dyDescent="0.25">
      <c r="A2790" t="s">
        <v>1146</v>
      </c>
      <c r="B2790" t="s">
        <v>1180</v>
      </c>
      <c r="C2790">
        <v>15000</v>
      </c>
      <c r="D2790">
        <v>6</v>
      </c>
      <c r="E2790">
        <v>5</v>
      </c>
      <c r="F2790">
        <v>14100</v>
      </c>
      <c r="G2790">
        <v>180</v>
      </c>
      <c r="H2790" t="b">
        <v>0</v>
      </c>
      <c r="I2790">
        <v>180</v>
      </c>
    </row>
    <row r="2791" spans="1:9" x14ac:dyDescent="0.25">
      <c r="A2791" t="s">
        <v>1146</v>
      </c>
      <c r="B2791" t="s">
        <v>1181</v>
      </c>
      <c r="C2791">
        <v>49900</v>
      </c>
      <c r="D2791">
        <v>7</v>
      </c>
      <c r="E2791">
        <v>4</v>
      </c>
      <c r="F2791">
        <v>46000</v>
      </c>
      <c r="G2791">
        <v>232</v>
      </c>
      <c r="H2791" t="b">
        <v>0</v>
      </c>
      <c r="I2791">
        <v>4</v>
      </c>
    </row>
    <row r="2792" spans="1:9" x14ac:dyDescent="0.25">
      <c r="A2792" t="s">
        <v>1146</v>
      </c>
      <c r="B2792" t="s">
        <v>1182</v>
      </c>
      <c r="C2792">
        <v>19900</v>
      </c>
      <c r="D2792">
        <v>20</v>
      </c>
      <c r="E2792">
        <v>2</v>
      </c>
      <c r="F2792">
        <v>15900</v>
      </c>
      <c r="G2792">
        <v>250</v>
      </c>
      <c r="H2792" t="b">
        <v>0</v>
      </c>
      <c r="I2792">
        <v>250</v>
      </c>
    </row>
    <row r="2793" spans="1:9" x14ac:dyDescent="0.25">
      <c r="A2793" t="s">
        <v>1146</v>
      </c>
      <c r="B2793" t="s">
        <v>1183</v>
      </c>
      <c r="C2793">
        <v>9900</v>
      </c>
      <c r="D2793">
        <v>0</v>
      </c>
      <c r="E2793">
        <v>6</v>
      </c>
      <c r="F2793">
        <v>9900</v>
      </c>
      <c r="G2793">
        <v>750</v>
      </c>
      <c r="H2793" t="b">
        <v>0</v>
      </c>
      <c r="I2793">
        <v>750</v>
      </c>
    </row>
    <row r="2794" spans="1:9" x14ac:dyDescent="0.25">
      <c r="A2794" t="s">
        <v>1146</v>
      </c>
      <c r="B2794" t="s">
        <v>1184</v>
      </c>
      <c r="C2794">
        <v>10000</v>
      </c>
      <c r="D2794">
        <v>5</v>
      </c>
      <c r="E2794">
        <v>6</v>
      </c>
      <c r="F2794">
        <v>9500</v>
      </c>
      <c r="G2794">
        <v>200</v>
      </c>
      <c r="H2794" t="b">
        <v>0</v>
      </c>
      <c r="I2794">
        <v>200</v>
      </c>
    </row>
    <row r="2795" spans="1:9" x14ac:dyDescent="0.25">
      <c r="A2795" t="s">
        <v>1146</v>
      </c>
      <c r="B2795" t="s">
        <v>1185</v>
      </c>
      <c r="C2795">
        <v>8800</v>
      </c>
      <c r="D2795">
        <v>0</v>
      </c>
      <c r="E2795">
        <v>2</v>
      </c>
      <c r="F2795">
        <v>8800</v>
      </c>
      <c r="G2795">
        <v>180</v>
      </c>
      <c r="H2795" t="b">
        <v>0</v>
      </c>
      <c r="I2795">
        <v>180</v>
      </c>
    </row>
    <row r="2796" spans="1:9" x14ac:dyDescent="0.25">
      <c r="A2796" t="s">
        <v>1146</v>
      </c>
      <c r="B2796" t="s">
        <v>1186</v>
      </c>
      <c r="C2796">
        <v>8900</v>
      </c>
      <c r="D2796">
        <v>4</v>
      </c>
      <c r="E2796">
        <v>6</v>
      </c>
      <c r="F2796">
        <v>8500</v>
      </c>
      <c r="G2796">
        <v>200</v>
      </c>
      <c r="H2796" t="b">
        <v>0</v>
      </c>
      <c r="I2796">
        <v>200</v>
      </c>
    </row>
    <row r="2797" spans="1:9" x14ac:dyDescent="0.25">
      <c r="A2797" t="s">
        <v>1146</v>
      </c>
      <c r="B2797" t="s">
        <v>1187</v>
      </c>
      <c r="C2797">
        <v>19900</v>
      </c>
      <c r="D2797">
        <v>0</v>
      </c>
      <c r="E2797">
        <v>6</v>
      </c>
      <c r="F2797">
        <v>19900</v>
      </c>
      <c r="G2797">
        <v>192</v>
      </c>
      <c r="H2797" t="b">
        <v>0</v>
      </c>
      <c r="I2797">
        <v>180</v>
      </c>
    </row>
    <row r="2798" spans="1:9" x14ac:dyDescent="0.25">
      <c r="A2798" t="s">
        <v>1146</v>
      </c>
      <c r="B2798" t="s">
        <v>1188</v>
      </c>
      <c r="C2798">
        <v>9000</v>
      </c>
      <c r="D2798">
        <v>0</v>
      </c>
      <c r="E2798">
        <v>5</v>
      </c>
      <c r="F2798">
        <v>9000</v>
      </c>
      <c r="G2798">
        <v>150</v>
      </c>
      <c r="H2798" t="b">
        <v>0</v>
      </c>
      <c r="I2798">
        <v>150</v>
      </c>
    </row>
    <row r="2799" spans="1:9" x14ac:dyDescent="0.25">
      <c r="A2799" t="s">
        <v>1146</v>
      </c>
      <c r="B2799" t="s">
        <v>1189</v>
      </c>
      <c r="C2799">
        <v>19500</v>
      </c>
      <c r="D2799">
        <v>10</v>
      </c>
      <c r="E2799">
        <v>4</v>
      </c>
      <c r="F2799">
        <v>17400</v>
      </c>
      <c r="G2799">
        <v>180</v>
      </c>
      <c r="H2799" t="b">
        <v>0</v>
      </c>
      <c r="I2799">
        <v>180</v>
      </c>
    </row>
    <row r="2800" spans="1:9" x14ac:dyDescent="0.25">
      <c r="A2800" t="s">
        <v>1146</v>
      </c>
      <c r="B2800" t="s">
        <v>1190</v>
      </c>
      <c r="C2800">
        <v>13000</v>
      </c>
      <c r="D2800">
        <v>10</v>
      </c>
      <c r="E2800">
        <v>2</v>
      </c>
      <c r="F2800">
        <v>11700</v>
      </c>
      <c r="G2800">
        <v>80</v>
      </c>
      <c r="H2800" t="b">
        <v>0</v>
      </c>
      <c r="I2800">
        <v>80</v>
      </c>
    </row>
    <row r="2801" spans="1:9" x14ac:dyDescent="0.25">
      <c r="A2801" t="s">
        <v>1146</v>
      </c>
      <c r="B2801" t="s">
        <v>1191</v>
      </c>
      <c r="C2801">
        <v>14000</v>
      </c>
      <c r="D2801">
        <v>8</v>
      </c>
      <c r="E2801">
        <v>2</v>
      </c>
      <c r="F2801">
        <v>12800</v>
      </c>
      <c r="G2801">
        <v>200</v>
      </c>
      <c r="H2801" t="b">
        <v>0</v>
      </c>
      <c r="I2801">
        <v>200</v>
      </c>
    </row>
    <row r="2802" spans="1:9" x14ac:dyDescent="0.25">
      <c r="A2802" t="s">
        <v>1146</v>
      </c>
      <c r="B2802" t="s">
        <v>1192</v>
      </c>
      <c r="C2802">
        <v>3000</v>
      </c>
      <c r="D2802">
        <v>3</v>
      </c>
      <c r="E2802">
        <v>6</v>
      </c>
      <c r="F2802">
        <v>2900</v>
      </c>
      <c r="G2802">
        <v>406</v>
      </c>
      <c r="H2802" t="b">
        <v>0</v>
      </c>
      <c r="I2802">
        <v>7</v>
      </c>
    </row>
    <row r="2803" spans="1:9" x14ac:dyDescent="0.25">
      <c r="A2803" t="s">
        <v>1146</v>
      </c>
      <c r="B2803" t="s">
        <v>1193</v>
      </c>
      <c r="C2803">
        <v>9900</v>
      </c>
      <c r="D2803">
        <v>4</v>
      </c>
      <c r="E2803">
        <v>6</v>
      </c>
      <c r="F2803">
        <v>9500</v>
      </c>
      <c r="G2803">
        <v>750</v>
      </c>
      <c r="H2803" t="b">
        <v>0</v>
      </c>
      <c r="I2803">
        <v>750</v>
      </c>
    </row>
    <row r="2804" spans="1:9" x14ac:dyDescent="0.25">
      <c r="A2804" t="s">
        <v>1146</v>
      </c>
      <c r="B2804" t="s">
        <v>1194</v>
      </c>
      <c r="C2804">
        <v>19000</v>
      </c>
      <c r="D2804">
        <v>14</v>
      </c>
      <c r="E2804">
        <v>6</v>
      </c>
      <c r="F2804">
        <v>16200</v>
      </c>
      <c r="G2804">
        <v>175</v>
      </c>
      <c r="H2804" t="b">
        <v>0</v>
      </c>
      <c r="I2804">
        <v>80</v>
      </c>
    </row>
    <row r="2805" spans="1:9" x14ac:dyDescent="0.25">
      <c r="A2805" t="s">
        <v>1146</v>
      </c>
      <c r="B2805" t="s">
        <v>1195</v>
      </c>
      <c r="C2805">
        <v>7500</v>
      </c>
      <c r="D2805">
        <v>5</v>
      </c>
      <c r="E2805">
        <v>4</v>
      </c>
      <c r="F2805">
        <v>7100</v>
      </c>
      <c r="G2805">
        <v>100</v>
      </c>
      <c r="H2805" t="b">
        <v>0</v>
      </c>
      <c r="I2805">
        <v>100</v>
      </c>
    </row>
    <row r="2806" spans="1:9" x14ac:dyDescent="0.25">
      <c r="A2806" t="s">
        <v>1146</v>
      </c>
      <c r="B2806" t="s">
        <v>1196</v>
      </c>
      <c r="C2806">
        <v>8200</v>
      </c>
      <c r="D2806">
        <v>9</v>
      </c>
      <c r="E2806">
        <v>6</v>
      </c>
      <c r="F2806">
        <v>7400</v>
      </c>
      <c r="G2806">
        <v>190</v>
      </c>
      <c r="H2806" t="b">
        <v>0</v>
      </c>
      <c r="I2806">
        <v>190</v>
      </c>
    </row>
    <row r="2807" spans="1:9" x14ac:dyDescent="0.25">
      <c r="A2807" t="s">
        <v>1146</v>
      </c>
      <c r="B2807" t="s">
        <v>1197</v>
      </c>
      <c r="C2807">
        <v>7900</v>
      </c>
      <c r="D2807">
        <v>6</v>
      </c>
      <c r="E2807">
        <v>6</v>
      </c>
      <c r="F2807">
        <v>7400</v>
      </c>
      <c r="G2807">
        <v>1160</v>
      </c>
      <c r="H2807" t="b">
        <v>0</v>
      </c>
      <c r="I2807">
        <v>20</v>
      </c>
    </row>
    <row r="2808" spans="1:9" x14ac:dyDescent="0.25">
      <c r="A2808" t="s">
        <v>1146</v>
      </c>
      <c r="B2808" t="s">
        <v>1198</v>
      </c>
      <c r="C2808">
        <v>7900</v>
      </c>
      <c r="D2808">
        <v>0</v>
      </c>
      <c r="E2808">
        <v>6</v>
      </c>
      <c r="F2808">
        <v>7900</v>
      </c>
      <c r="G2808">
        <v>200</v>
      </c>
      <c r="H2808" t="b">
        <v>0</v>
      </c>
      <c r="I2808">
        <v>200</v>
      </c>
    </row>
    <row r="2809" spans="1:9" x14ac:dyDescent="0.25">
      <c r="A2809" t="s">
        <v>1146</v>
      </c>
      <c r="B2809" t="s">
        <v>1199</v>
      </c>
      <c r="C2809">
        <v>7500</v>
      </c>
      <c r="D2809">
        <v>9</v>
      </c>
      <c r="E2809">
        <v>6</v>
      </c>
      <c r="F2809">
        <v>6800</v>
      </c>
      <c r="G2809">
        <v>70</v>
      </c>
      <c r="H2809" t="b">
        <v>0</v>
      </c>
      <c r="I2809">
        <v>70</v>
      </c>
    </row>
    <row r="2810" spans="1:9" x14ac:dyDescent="0.25">
      <c r="A2810" t="s">
        <v>1146</v>
      </c>
      <c r="B2810" t="s">
        <v>1200</v>
      </c>
      <c r="C2810">
        <v>13500</v>
      </c>
      <c r="D2810">
        <v>5</v>
      </c>
      <c r="E2810">
        <v>5</v>
      </c>
      <c r="F2810">
        <v>12800</v>
      </c>
      <c r="G2810">
        <v>50</v>
      </c>
      <c r="H2810" t="b">
        <v>0</v>
      </c>
      <c r="I2810">
        <v>50</v>
      </c>
    </row>
    <row r="2811" spans="1:9" x14ac:dyDescent="0.25">
      <c r="A2811" t="s">
        <v>1146</v>
      </c>
      <c r="B2811" t="s">
        <v>1201</v>
      </c>
      <c r="C2811">
        <v>26500</v>
      </c>
      <c r="D2811">
        <v>0</v>
      </c>
      <c r="E2811">
        <v>2</v>
      </c>
      <c r="F2811">
        <v>26500</v>
      </c>
      <c r="G2811">
        <v>396</v>
      </c>
      <c r="H2811" t="b">
        <v>0</v>
      </c>
      <c r="I2811">
        <v>360</v>
      </c>
    </row>
    <row r="2812" spans="1:9" x14ac:dyDescent="0.25">
      <c r="A2812" t="s">
        <v>1146</v>
      </c>
      <c r="B2812" t="s">
        <v>1202</v>
      </c>
      <c r="C2812">
        <v>16000</v>
      </c>
      <c r="D2812">
        <v>11</v>
      </c>
      <c r="E2812">
        <v>6</v>
      </c>
      <c r="F2812">
        <v>14100</v>
      </c>
      <c r="G2812">
        <v>375</v>
      </c>
      <c r="H2812" t="b">
        <v>0</v>
      </c>
      <c r="I2812">
        <v>375</v>
      </c>
    </row>
    <row r="2813" spans="1:9" x14ac:dyDescent="0.25">
      <c r="A2813" t="s">
        <v>1146</v>
      </c>
      <c r="B2813" t="s">
        <v>1203</v>
      </c>
      <c r="C2813">
        <v>14000</v>
      </c>
      <c r="D2813">
        <v>15</v>
      </c>
      <c r="E2813">
        <v>6</v>
      </c>
      <c r="F2813">
        <v>11900</v>
      </c>
      <c r="G2813">
        <v>5</v>
      </c>
      <c r="H2813" t="b">
        <v>0</v>
      </c>
      <c r="I2813">
        <v>4</v>
      </c>
    </row>
    <row r="2814" spans="1:9" x14ac:dyDescent="0.25">
      <c r="A2814" t="s">
        <v>1146</v>
      </c>
      <c r="B2814" t="s">
        <v>1204</v>
      </c>
      <c r="C2814">
        <v>9900</v>
      </c>
      <c r="D2814">
        <v>0</v>
      </c>
      <c r="E2814">
        <v>3</v>
      </c>
      <c r="F2814">
        <v>9900</v>
      </c>
      <c r="G2814">
        <v>232</v>
      </c>
      <c r="H2814" t="b">
        <v>0</v>
      </c>
      <c r="I2814">
        <v>4</v>
      </c>
    </row>
    <row r="2815" spans="1:9" x14ac:dyDescent="0.25">
      <c r="A2815" t="s">
        <v>1146</v>
      </c>
      <c r="B2815" t="s">
        <v>1205</v>
      </c>
      <c r="C2815">
        <v>25000</v>
      </c>
      <c r="D2815">
        <v>10</v>
      </c>
      <c r="E2815">
        <v>3</v>
      </c>
      <c r="F2815">
        <v>22500</v>
      </c>
      <c r="G2815">
        <v>30</v>
      </c>
      <c r="H2815" t="b">
        <v>0</v>
      </c>
      <c r="I2815">
        <v>30</v>
      </c>
    </row>
    <row r="2816" spans="1:9" x14ac:dyDescent="0.25">
      <c r="A2816" t="s">
        <v>1146</v>
      </c>
      <c r="B2816" t="s">
        <v>1206</v>
      </c>
      <c r="C2816">
        <v>49900</v>
      </c>
      <c r="D2816">
        <v>10</v>
      </c>
      <c r="E2816">
        <v>3</v>
      </c>
      <c r="F2816">
        <v>44900</v>
      </c>
      <c r="G2816">
        <v>650</v>
      </c>
      <c r="H2816" t="b">
        <v>0</v>
      </c>
      <c r="I2816">
        <v>650</v>
      </c>
    </row>
    <row r="2817" spans="1:9" x14ac:dyDescent="0.25">
      <c r="A2817" t="s">
        <v>1146</v>
      </c>
      <c r="B2817" t="s">
        <v>1207</v>
      </c>
      <c r="C2817">
        <v>9800</v>
      </c>
      <c r="D2817">
        <v>0</v>
      </c>
      <c r="E2817">
        <v>5</v>
      </c>
      <c r="F2817">
        <v>9800</v>
      </c>
      <c r="G2817">
        <v>100</v>
      </c>
      <c r="H2817" t="b">
        <v>0</v>
      </c>
      <c r="I2817">
        <v>100</v>
      </c>
    </row>
    <row r="2818" spans="1:9" x14ac:dyDescent="0.25">
      <c r="A2818" t="s">
        <v>1146</v>
      </c>
      <c r="B2818" t="s">
        <v>1208</v>
      </c>
      <c r="C2818">
        <v>12000</v>
      </c>
      <c r="D2818">
        <v>0</v>
      </c>
      <c r="E2818">
        <v>3</v>
      </c>
      <c r="F2818">
        <v>12000</v>
      </c>
      <c r="G2818">
        <v>348</v>
      </c>
      <c r="H2818" t="b">
        <v>0</v>
      </c>
      <c r="I2818">
        <v>6</v>
      </c>
    </row>
    <row r="2819" spans="1:9" x14ac:dyDescent="0.25">
      <c r="A2819" t="s">
        <v>1146</v>
      </c>
      <c r="B2819" t="s">
        <v>1209</v>
      </c>
      <c r="C2819">
        <v>18900</v>
      </c>
      <c r="D2819">
        <v>0</v>
      </c>
      <c r="E2819">
        <v>6</v>
      </c>
      <c r="F2819">
        <v>18900</v>
      </c>
      <c r="G2819">
        <v>1500</v>
      </c>
      <c r="H2819" t="b">
        <v>0</v>
      </c>
      <c r="I2819">
        <v>1500</v>
      </c>
    </row>
    <row r="2820" spans="1:9" x14ac:dyDescent="0.25">
      <c r="A2820" t="s">
        <v>1146</v>
      </c>
      <c r="B2820" t="s">
        <v>1210</v>
      </c>
      <c r="C2820">
        <v>7500</v>
      </c>
      <c r="D2820">
        <v>0</v>
      </c>
      <c r="E2820">
        <v>6</v>
      </c>
      <c r="F2820">
        <v>7500</v>
      </c>
      <c r="G2820">
        <v>40</v>
      </c>
      <c r="H2820" t="b">
        <v>0</v>
      </c>
      <c r="I2820">
        <v>40</v>
      </c>
    </row>
    <row r="2821" spans="1:9" x14ac:dyDescent="0.25">
      <c r="A2821" t="s">
        <v>1146</v>
      </c>
      <c r="B2821" t="s">
        <v>1211</v>
      </c>
      <c r="C2821">
        <v>33000</v>
      </c>
      <c r="D2821">
        <v>2</v>
      </c>
      <c r="E2821">
        <v>6</v>
      </c>
      <c r="F2821">
        <v>32300</v>
      </c>
      <c r="G2821">
        <v>30</v>
      </c>
      <c r="H2821" t="b">
        <v>0</v>
      </c>
      <c r="I2821">
        <v>30</v>
      </c>
    </row>
    <row r="2822" spans="1:9" x14ac:dyDescent="0.25">
      <c r="A2822" t="s">
        <v>1146</v>
      </c>
      <c r="B2822" t="s">
        <v>1212</v>
      </c>
      <c r="C2822">
        <v>8000</v>
      </c>
      <c r="D2822">
        <v>0</v>
      </c>
      <c r="E2822">
        <v>1</v>
      </c>
      <c r="F2822">
        <v>8000</v>
      </c>
      <c r="G2822">
        <v>60</v>
      </c>
      <c r="H2822" t="b">
        <v>0</v>
      </c>
      <c r="I2822">
        <v>60</v>
      </c>
    </row>
    <row r="2823" spans="1:9" x14ac:dyDescent="0.25">
      <c r="A2823" t="s">
        <v>1146</v>
      </c>
      <c r="B2823" t="s">
        <v>1213</v>
      </c>
      <c r="C2823">
        <v>21000</v>
      </c>
      <c r="D2823">
        <v>0</v>
      </c>
      <c r="E2823">
        <v>6</v>
      </c>
      <c r="F2823">
        <v>21000</v>
      </c>
      <c r="G2823">
        <v>150</v>
      </c>
      <c r="H2823" t="b">
        <v>0</v>
      </c>
      <c r="I2823">
        <v>150</v>
      </c>
    </row>
    <row r="2824" spans="1:9" x14ac:dyDescent="0.25">
      <c r="A2824" t="s">
        <v>1146</v>
      </c>
      <c r="B2824" t="s">
        <v>1214</v>
      </c>
      <c r="C2824">
        <v>9900</v>
      </c>
      <c r="D2824">
        <v>0</v>
      </c>
      <c r="E2824">
        <v>6</v>
      </c>
      <c r="F2824">
        <v>9900</v>
      </c>
      <c r="G2824">
        <v>232</v>
      </c>
      <c r="H2824" t="b">
        <v>0</v>
      </c>
      <c r="I2824">
        <v>4</v>
      </c>
    </row>
    <row r="2825" spans="1:9" x14ac:dyDescent="0.25">
      <c r="A2825" t="s">
        <v>1146</v>
      </c>
      <c r="B2825" t="s">
        <v>1215</v>
      </c>
      <c r="C2825">
        <v>44900</v>
      </c>
      <c r="D2825">
        <v>7</v>
      </c>
      <c r="E2825">
        <v>6</v>
      </c>
      <c r="F2825">
        <v>41500</v>
      </c>
      <c r="G2825">
        <v>44</v>
      </c>
      <c r="H2825" t="b">
        <v>0</v>
      </c>
      <c r="I2825">
        <v>44</v>
      </c>
    </row>
    <row r="2826" spans="1:9" x14ac:dyDescent="0.25">
      <c r="A2826" t="s">
        <v>1146</v>
      </c>
      <c r="B2826" t="s">
        <v>1216</v>
      </c>
      <c r="C2826">
        <v>9000</v>
      </c>
      <c r="D2826">
        <v>0</v>
      </c>
      <c r="E2826">
        <v>6</v>
      </c>
      <c r="F2826">
        <v>9000</v>
      </c>
      <c r="G2826">
        <v>1160</v>
      </c>
      <c r="H2826" t="b">
        <v>0</v>
      </c>
      <c r="I2826">
        <v>20</v>
      </c>
    </row>
    <row r="2827" spans="1:9" x14ac:dyDescent="0.25">
      <c r="A2827" t="s">
        <v>1146</v>
      </c>
      <c r="B2827" t="s">
        <v>1217</v>
      </c>
      <c r="C2827">
        <v>21000</v>
      </c>
      <c r="D2827">
        <v>7</v>
      </c>
      <c r="E2827">
        <v>5</v>
      </c>
      <c r="F2827">
        <v>19400</v>
      </c>
      <c r="G2827">
        <v>150</v>
      </c>
      <c r="H2827" t="b">
        <v>0</v>
      </c>
      <c r="I2827">
        <v>150</v>
      </c>
    </row>
    <row r="2828" spans="1:9" x14ac:dyDescent="0.25">
      <c r="A2828" t="s">
        <v>1146</v>
      </c>
      <c r="B2828" t="s">
        <v>1218</v>
      </c>
      <c r="C2828">
        <v>15000</v>
      </c>
      <c r="D2828">
        <v>0</v>
      </c>
      <c r="E2828">
        <v>4</v>
      </c>
      <c r="F2828">
        <v>15000</v>
      </c>
      <c r="G2828">
        <v>180</v>
      </c>
      <c r="H2828" t="b">
        <v>0</v>
      </c>
      <c r="I2828">
        <v>180</v>
      </c>
    </row>
    <row r="2829" spans="1:9" x14ac:dyDescent="0.25">
      <c r="A2829" t="s">
        <v>1146</v>
      </c>
      <c r="B2829" t="s">
        <v>1219</v>
      </c>
      <c r="C2829">
        <v>10500</v>
      </c>
      <c r="D2829">
        <v>0</v>
      </c>
      <c r="E2829">
        <v>2</v>
      </c>
      <c r="F2829">
        <v>10500</v>
      </c>
      <c r="G2829">
        <v>175</v>
      </c>
      <c r="H2829" t="b">
        <v>0</v>
      </c>
      <c r="I2829">
        <v>175</v>
      </c>
    </row>
    <row r="2830" spans="1:9" x14ac:dyDescent="0.25">
      <c r="A2830" t="s">
        <v>1146</v>
      </c>
      <c r="B2830" t="s">
        <v>1220</v>
      </c>
      <c r="C2830">
        <v>21000</v>
      </c>
      <c r="D2830">
        <v>7</v>
      </c>
      <c r="E2830">
        <v>6</v>
      </c>
      <c r="F2830">
        <v>19400</v>
      </c>
      <c r="G2830">
        <v>120</v>
      </c>
      <c r="H2830" t="b">
        <v>0</v>
      </c>
      <c r="I2830">
        <v>120</v>
      </c>
    </row>
    <row r="2831" spans="1:9" x14ac:dyDescent="0.25">
      <c r="A2831" t="s">
        <v>1146</v>
      </c>
      <c r="B2831" t="s">
        <v>1221</v>
      </c>
      <c r="C2831">
        <v>38000</v>
      </c>
      <c r="D2831">
        <v>0</v>
      </c>
      <c r="E2831">
        <v>3</v>
      </c>
      <c r="F2831">
        <v>38000</v>
      </c>
      <c r="G2831">
        <v>340</v>
      </c>
      <c r="H2831" t="b">
        <v>0</v>
      </c>
      <c r="I2831">
        <v>340</v>
      </c>
    </row>
    <row r="2832" spans="1:9" x14ac:dyDescent="0.25">
      <c r="A2832" t="s">
        <v>1146</v>
      </c>
      <c r="B2832" t="s">
        <v>1222</v>
      </c>
      <c r="C2832">
        <v>18000</v>
      </c>
      <c r="D2832">
        <v>0</v>
      </c>
      <c r="E2832">
        <v>1</v>
      </c>
      <c r="F2832">
        <v>18000</v>
      </c>
      <c r="G2832">
        <v>100</v>
      </c>
      <c r="H2832" t="b">
        <v>0</v>
      </c>
      <c r="I2832">
        <v>100</v>
      </c>
    </row>
    <row r="2833" spans="1:9" x14ac:dyDescent="0.25">
      <c r="A2833" t="s">
        <v>1146</v>
      </c>
      <c r="B2833" t="s">
        <v>1223</v>
      </c>
      <c r="C2833">
        <v>7500</v>
      </c>
      <c r="D2833">
        <v>13</v>
      </c>
      <c r="E2833">
        <v>4</v>
      </c>
      <c r="F2833">
        <v>6500</v>
      </c>
      <c r="G2833">
        <v>25</v>
      </c>
      <c r="H2833" t="b">
        <v>0</v>
      </c>
      <c r="I2833">
        <v>25</v>
      </c>
    </row>
    <row r="2834" spans="1:9" x14ac:dyDescent="0.25">
      <c r="A2834" t="s">
        <v>1146</v>
      </c>
      <c r="B2834" t="s">
        <v>1224</v>
      </c>
      <c r="C2834">
        <v>19500</v>
      </c>
      <c r="D2834">
        <v>10</v>
      </c>
      <c r="E2834">
        <v>6</v>
      </c>
      <c r="F2834">
        <v>17400</v>
      </c>
      <c r="G2834">
        <v>150</v>
      </c>
      <c r="H2834" t="b">
        <v>0</v>
      </c>
      <c r="I2834">
        <v>150</v>
      </c>
    </row>
    <row r="2835" spans="1:9" x14ac:dyDescent="0.25">
      <c r="A2835" t="s">
        <v>1146</v>
      </c>
      <c r="B2835" t="s">
        <v>1225</v>
      </c>
      <c r="C2835">
        <v>2000</v>
      </c>
      <c r="D2835">
        <v>0</v>
      </c>
      <c r="E2835">
        <v>1</v>
      </c>
      <c r="F2835">
        <v>2000</v>
      </c>
      <c r="G2835">
        <v>58</v>
      </c>
      <c r="H2835" t="b">
        <v>0</v>
      </c>
      <c r="I2835">
        <v>1</v>
      </c>
    </row>
    <row r="2836" spans="1:9" x14ac:dyDescent="0.25">
      <c r="A2836" t="s">
        <v>1146</v>
      </c>
      <c r="B2836" t="s">
        <v>1226</v>
      </c>
      <c r="C2836">
        <v>15000</v>
      </c>
      <c r="D2836">
        <v>20</v>
      </c>
      <c r="E2836">
        <v>5</v>
      </c>
      <c r="F2836">
        <v>12000</v>
      </c>
      <c r="G2836">
        <v>250</v>
      </c>
      <c r="H2836" t="b">
        <v>0</v>
      </c>
      <c r="I2836">
        <v>250</v>
      </c>
    </row>
    <row r="2837" spans="1:9" x14ac:dyDescent="0.25">
      <c r="A2837" t="s">
        <v>1146</v>
      </c>
      <c r="B2837" t="s">
        <v>1227</v>
      </c>
      <c r="C2837">
        <v>9900</v>
      </c>
      <c r="D2837">
        <v>0</v>
      </c>
      <c r="E2837">
        <v>6</v>
      </c>
      <c r="F2837">
        <v>9900</v>
      </c>
      <c r="G2837">
        <v>232</v>
      </c>
      <c r="H2837" t="b">
        <v>0</v>
      </c>
      <c r="I2837">
        <v>4</v>
      </c>
    </row>
    <row r="2838" spans="1:9" x14ac:dyDescent="0.25">
      <c r="A2838" t="s">
        <v>1146</v>
      </c>
      <c r="B2838" t="s">
        <v>1228</v>
      </c>
      <c r="C2838">
        <v>9900</v>
      </c>
      <c r="D2838">
        <v>0</v>
      </c>
      <c r="E2838">
        <v>3</v>
      </c>
      <c r="F2838">
        <v>9900</v>
      </c>
      <c r="G2838">
        <v>750</v>
      </c>
      <c r="H2838" t="b">
        <v>0</v>
      </c>
      <c r="I2838">
        <v>750</v>
      </c>
    </row>
    <row r="2839" spans="1:9" x14ac:dyDescent="0.25">
      <c r="A2839" t="s">
        <v>1146</v>
      </c>
      <c r="B2839" t="s">
        <v>1229</v>
      </c>
      <c r="C2839">
        <v>11000</v>
      </c>
      <c r="D2839">
        <v>10</v>
      </c>
      <c r="E2839">
        <v>3</v>
      </c>
      <c r="F2839">
        <v>9900</v>
      </c>
      <c r="G2839">
        <v>120</v>
      </c>
      <c r="H2839" t="b">
        <v>0</v>
      </c>
      <c r="I2839">
        <v>120</v>
      </c>
    </row>
    <row r="2840" spans="1:9" x14ac:dyDescent="0.25">
      <c r="A2840" t="s">
        <v>1146</v>
      </c>
      <c r="B2840" t="s">
        <v>1230</v>
      </c>
      <c r="C2840">
        <v>3000</v>
      </c>
      <c r="D2840">
        <v>16</v>
      </c>
      <c r="E2840">
        <v>6</v>
      </c>
      <c r="F2840">
        <v>2500</v>
      </c>
      <c r="G2840">
        <v>58</v>
      </c>
      <c r="H2840" t="b">
        <v>0</v>
      </c>
      <c r="I2840">
        <v>1</v>
      </c>
    </row>
    <row r="2841" spans="1:9" x14ac:dyDescent="0.25">
      <c r="A2841" t="s">
        <v>1146</v>
      </c>
      <c r="B2841" t="s">
        <v>1231</v>
      </c>
      <c r="C2841">
        <v>26000</v>
      </c>
      <c r="D2841">
        <v>10</v>
      </c>
      <c r="E2841">
        <v>6</v>
      </c>
      <c r="F2841">
        <v>23400</v>
      </c>
      <c r="G2841">
        <v>116</v>
      </c>
      <c r="H2841" t="b">
        <v>0</v>
      </c>
      <c r="I2841">
        <v>2</v>
      </c>
    </row>
    <row r="2842" spans="1:9" x14ac:dyDescent="0.25">
      <c r="A2842" t="s">
        <v>1146</v>
      </c>
      <c r="B2842" t="s">
        <v>1232</v>
      </c>
      <c r="C2842">
        <v>14900</v>
      </c>
      <c r="D2842">
        <v>0</v>
      </c>
      <c r="E2842">
        <v>2</v>
      </c>
      <c r="F2842">
        <v>14900</v>
      </c>
      <c r="G2842">
        <v>0</v>
      </c>
      <c r="H2842" t="b">
        <v>0</v>
      </c>
      <c r="I2842">
        <v>0</v>
      </c>
    </row>
    <row r="2843" spans="1:9" x14ac:dyDescent="0.25">
      <c r="A2843" t="s">
        <v>1146</v>
      </c>
      <c r="B2843" t="s">
        <v>1233</v>
      </c>
      <c r="C2843">
        <v>5500</v>
      </c>
      <c r="D2843">
        <v>0</v>
      </c>
      <c r="E2843">
        <v>3</v>
      </c>
      <c r="F2843">
        <v>5500</v>
      </c>
      <c r="G2843">
        <v>100</v>
      </c>
      <c r="H2843" t="b">
        <v>0</v>
      </c>
      <c r="I2843">
        <v>100</v>
      </c>
    </row>
    <row r="2844" spans="1:9" x14ac:dyDescent="0.25">
      <c r="A2844" t="s">
        <v>1146</v>
      </c>
      <c r="B2844" t="s">
        <v>1234</v>
      </c>
      <c r="C2844">
        <v>5800</v>
      </c>
      <c r="D2844">
        <v>0</v>
      </c>
      <c r="E2844">
        <v>6</v>
      </c>
      <c r="F2844">
        <v>5800</v>
      </c>
      <c r="G2844">
        <v>150</v>
      </c>
      <c r="H2844" t="b">
        <v>0</v>
      </c>
      <c r="I2844">
        <v>150</v>
      </c>
    </row>
    <row r="2845" spans="1:9" x14ac:dyDescent="0.25">
      <c r="A2845" t="s">
        <v>1146</v>
      </c>
      <c r="B2845" t="s">
        <v>1235</v>
      </c>
      <c r="C2845">
        <v>3300</v>
      </c>
      <c r="D2845">
        <v>0</v>
      </c>
      <c r="E2845">
        <v>6</v>
      </c>
      <c r="F2845">
        <v>3300</v>
      </c>
      <c r="G2845">
        <v>20</v>
      </c>
      <c r="H2845" t="b">
        <v>0</v>
      </c>
      <c r="I2845">
        <v>20</v>
      </c>
    </row>
    <row r="2846" spans="1:9" x14ac:dyDescent="0.25">
      <c r="A2846" t="s">
        <v>1146</v>
      </c>
      <c r="B2846" t="s">
        <v>1236</v>
      </c>
      <c r="C2846">
        <v>12000</v>
      </c>
      <c r="D2846">
        <v>10</v>
      </c>
      <c r="E2846">
        <v>4</v>
      </c>
      <c r="F2846">
        <v>10800</v>
      </c>
      <c r="G2846">
        <v>232</v>
      </c>
      <c r="H2846" t="b">
        <v>0</v>
      </c>
      <c r="I2846">
        <v>4</v>
      </c>
    </row>
    <row r="2847" spans="1:9" x14ac:dyDescent="0.25">
      <c r="A2847" t="s">
        <v>1146</v>
      </c>
      <c r="B2847" t="s">
        <v>1237</v>
      </c>
      <c r="C2847">
        <v>17500</v>
      </c>
      <c r="D2847">
        <v>10</v>
      </c>
      <c r="E2847">
        <v>4</v>
      </c>
      <c r="F2847">
        <v>15700</v>
      </c>
      <c r="G2847">
        <v>100</v>
      </c>
      <c r="H2847" t="b">
        <v>0</v>
      </c>
      <c r="I2847">
        <v>100</v>
      </c>
    </row>
    <row r="2848" spans="1:9" x14ac:dyDescent="0.25">
      <c r="A2848" t="s">
        <v>1146</v>
      </c>
      <c r="B2848" t="s">
        <v>1238</v>
      </c>
      <c r="C2848">
        <v>9900</v>
      </c>
      <c r="D2848">
        <v>0</v>
      </c>
      <c r="E2848">
        <v>1</v>
      </c>
      <c r="F2848">
        <v>9900</v>
      </c>
      <c r="G2848">
        <v>232</v>
      </c>
      <c r="H2848" t="b">
        <v>0</v>
      </c>
      <c r="I2848">
        <v>4</v>
      </c>
    </row>
    <row r="2849" spans="1:9" x14ac:dyDescent="0.25">
      <c r="A2849" t="s">
        <v>1146</v>
      </c>
      <c r="B2849" t="s">
        <v>1239</v>
      </c>
      <c r="C2849">
        <v>14900</v>
      </c>
      <c r="D2849">
        <v>10</v>
      </c>
      <c r="E2849">
        <v>4</v>
      </c>
      <c r="F2849">
        <v>13400</v>
      </c>
      <c r="G2849">
        <v>50</v>
      </c>
      <c r="H2849" t="b">
        <v>0</v>
      </c>
      <c r="I2849">
        <v>50</v>
      </c>
    </row>
    <row r="2850" spans="1:9" x14ac:dyDescent="0.25">
      <c r="A2850" t="s">
        <v>1146</v>
      </c>
      <c r="B2850" t="s">
        <v>1240</v>
      </c>
      <c r="C2850">
        <v>20000</v>
      </c>
      <c r="D2850">
        <v>10</v>
      </c>
      <c r="E2850">
        <v>3</v>
      </c>
      <c r="F2850">
        <v>18000</v>
      </c>
      <c r="G2850">
        <v>72</v>
      </c>
      <c r="H2850" t="b">
        <v>0</v>
      </c>
      <c r="I2850">
        <v>72</v>
      </c>
    </row>
    <row r="2851" spans="1:9" x14ac:dyDescent="0.25">
      <c r="A2851" t="s">
        <v>1146</v>
      </c>
      <c r="B2851" t="s">
        <v>1241</v>
      </c>
      <c r="C2851">
        <v>34000</v>
      </c>
      <c r="D2851">
        <v>12</v>
      </c>
      <c r="E2851">
        <v>6</v>
      </c>
      <c r="F2851">
        <v>29800</v>
      </c>
      <c r="G2851">
        <v>28</v>
      </c>
      <c r="H2851" t="b">
        <v>0</v>
      </c>
      <c r="I2851">
        <v>28</v>
      </c>
    </row>
    <row r="2852" spans="1:9" x14ac:dyDescent="0.25">
      <c r="A2852" t="s">
        <v>1146</v>
      </c>
      <c r="B2852" t="s">
        <v>1242</v>
      </c>
      <c r="C2852">
        <v>62000</v>
      </c>
      <c r="D2852">
        <v>0</v>
      </c>
      <c r="E2852">
        <v>1</v>
      </c>
      <c r="F2852">
        <v>62000</v>
      </c>
      <c r="G2852">
        <v>172</v>
      </c>
      <c r="H2852" t="b">
        <v>0</v>
      </c>
      <c r="I2852">
        <v>172</v>
      </c>
    </row>
    <row r="2853" spans="1:9" x14ac:dyDescent="0.25">
      <c r="A2853" t="s">
        <v>1146</v>
      </c>
      <c r="B2853" t="s">
        <v>1243</v>
      </c>
      <c r="C2853">
        <v>8500</v>
      </c>
      <c r="D2853">
        <v>15</v>
      </c>
      <c r="E2853">
        <v>4</v>
      </c>
      <c r="F2853">
        <v>7200</v>
      </c>
      <c r="G2853">
        <v>64</v>
      </c>
      <c r="H2853" t="b">
        <v>0</v>
      </c>
      <c r="I2853">
        <v>64</v>
      </c>
    </row>
    <row r="2854" spans="1:9" x14ac:dyDescent="0.25">
      <c r="A2854" t="s">
        <v>1146</v>
      </c>
      <c r="B2854" t="s">
        <v>1244</v>
      </c>
      <c r="C2854">
        <v>19500</v>
      </c>
      <c r="D2854">
        <v>10</v>
      </c>
      <c r="E2854">
        <v>5</v>
      </c>
      <c r="F2854">
        <v>17400</v>
      </c>
      <c r="G2854">
        <v>150</v>
      </c>
      <c r="H2854" t="b">
        <v>0</v>
      </c>
      <c r="I2854">
        <v>150</v>
      </c>
    </row>
    <row r="2855" spans="1:9" x14ac:dyDescent="0.25">
      <c r="A2855" t="s">
        <v>1146</v>
      </c>
      <c r="B2855" t="s">
        <v>1245</v>
      </c>
      <c r="C2855">
        <v>6000</v>
      </c>
      <c r="D2855">
        <v>0</v>
      </c>
      <c r="E2855">
        <v>6</v>
      </c>
      <c r="F2855">
        <v>6000</v>
      </c>
      <c r="G2855">
        <v>100</v>
      </c>
      <c r="H2855" t="b">
        <v>0</v>
      </c>
      <c r="I2855">
        <v>100</v>
      </c>
    </row>
    <row r="2856" spans="1:9" x14ac:dyDescent="0.25">
      <c r="A2856" t="s">
        <v>1146</v>
      </c>
      <c r="B2856" t="s">
        <v>1246</v>
      </c>
      <c r="C2856">
        <v>9900</v>
      </c>
      <c r="D2856">
        <v>10</v>
      </c>
      <c r="E2856">
        <v>4</v>
      </c>
      <c r="F2856">
        <v>8900</v>
      </c>
      <c r="G2856">
        <v>100</v>
      </c>
      <c r="H2856" t="b">
        <v>0</v>
      </c>
      <c r="I2856">
        <v>100</v>
      </c>
    </row>
    <row r="2857" spans="1:9" x14ac:dyDescent="0.25">
      <c r="A2857" t="s">
        <v>1146</v>
      </c>
      <c r="B2857" t="s">
        <v>1247</v>
      </c>
      <c r="C2857">
        <v>109900</v>
      </c>
      <c r="D2857">
        <v>18</v>
      </c>
      <c r="E2857">
        <v>2</v>
      </c>
      <c r="F2857">
        <v>89900</v>
      </c>
      <c r="G2857">
        <v>44</v>
      </c>
      <c r="H2857" t="b">
        <v>0</v>
      </c>
      <c r="I2857">
        <v>44</v>
      </c>
    </row>
    <row r="2858" spans="1:9" x14ac:dyDescent="0.25">
      <c r="A2858" t="s">
        <v>1146</v>
      </c>
      <c r="B2858" t="s">
        <v>1248</v>
      </c>
      <c r="C2858">
        <v>19900</v>
      </c>
      <c r="D2858">
        <v>20</v>
      </c>
      <c r="E2858">
        <v>2</v>
      </c>
      <c r="F2858">
        <v>15900</v>
      </c>
      <c r="G2858">
        <v>150</v>
      </c>
      <c r="H2858" t="b">
        <v>0</v>
      </c>
      <c r="I2858">
        <v>150</v>
      </c>
    </row>
    <row r="2859" spans="1:9" x14ac:dyDescent="0.25">
      <c r="A2859" t="s">
        <v>1146</v>
      </c>
      <c r="B2859" t="s">
        <v>1249</v>
      </c>
      <c r="C2859">
        <v>62000</v>
      </c>
      <c r="D2859">
        <v>0</v>
      </c>
      <c r="E2859">
        <v>6</v>
      </c>
      <c r="F2859">
        <v>62000</v>
      </c>
      <c r="G2859">
        <v>172</v>
      </c>
      <c r="H2859" t="b">
        <v>0</v>
      </c>
      <c r="I2859">
        <v>172</v>
      </c>
    </row>
    <row r="2860" spans="1:9" x14ac:dyDescent="0.25">
      <c r="A2860" t="s">
        <v>1146</v>
      </c>
      <c r="B2860" t="s">
        <v>1250</v>
      </c>
      <c r="C2860">
        <v>7500</v>
      </c>
      <c r="D2860">
        <v>9</v>
      </c>
      <c r="E2860">
        <v>4</v>
      </c>
      <c r="F2860">
        <v>6800</v>
      </c>
      <c r="G2860">
        <v>200</v>
      </c>
      <c r="H2860" t="b">
        <v>0</v>
      </c>
      <c r="I2860">
        <v>200</v>
      </c>
    </row>
    <row r="2861" spans="1:9" x14ac:dyDescent="0.25">
      <c r="A2861" t="s">
        <v>1146</v>
      </c>
      <c r="B2861" t="s">
        <v>1251</v>
      </c>
      <c r="C2861">
        <v>14900</v>
      </c>
      <c r="D2861">
        <v>0</v>
      </c>
      <c r="E2861">
        <v>6</v>
      </c>
      <c r="F2861">
        <v>14900</v>
      </c>
      <c r="G2861">
        <v>600</v>
      </c>
      <c r="H2861" t="b">
        <v>0</v>
      </c>
      <c r="I2861">
        <v>600</v>
      </c>
    </row>
    <row r="2862" spans="1:9" x14ac:dyDescent="0.25">
      <c r="A2862" t="s">
        <v>1146</v>
      </c>
      <c r="B2862" t="s">
        <v>1252</v>
      </c>
      <c r="C2862">
        <v>12000</v>
      </c>
      <c r="D2862">
        <v>6</v>
      </c>
      <c r="E2862">
        <v>5</v>
      </c>
      <c r="F2862">
        <v>11200</v>
      </c>
      <c r="G2862">
        <v>180</v>
      </c>
      <c r="H2862" t="b">
        <v>0</v>
      </c>
      <c r="I2862">
        <v>180</v>
      </c>
    </row>
    <row r="2863" spans="1:9" x14ac:dyDescent="0.25">
      <c r="A2863" t="s">
        <v>1146</v>
      </c>
      <c r="B2863" t="s">
        <v>1253</v>
      </c>
      <c r="C2863">
        <v>23500</v>
      </c>
      <c r="D2863">
        <v>7</v>
      </c>
      <c r="E2863">
        <v>6</v>
      </c>
      <c r="F2863">
        <v>21800</v>
      </c>
      <c r="G2863">
        <v>1160</v>
      </c>
      <c r="H2863" t="b">
        <v>0</v>
      </c>
      <c r="I2863">
        <v>20</v>
      </c>
    </row>
    <row r="2864" spans="1:9" x14ac:dyDescent="0.25">
      <c r="A2864" t="s">
        <v>1146</v>
      </c>
      <c r="B2864" t="s">
        <v>1197</v>
      </c>
      <c r="C2864">
        <v>24500</v>
      </c>
      <c r="D2864">
        <v>9</v>
      </c>
      <c r="E2864">
        <v>6</v>
      </c>
      <c r="F2864">
        <v>22100</v>
      </c>
      <c r="G2864">
        <v>72</v>
      </c>
      <c r="H2864" t="b">
        <v>0</v>
      </c>
      <c r="I2864">
        <v>72</v>
      </c>
    </row>
    <row r="2865" spans="1:9" x14ac:dyDescent="0.25">
      <c r="A2865" t="s">
        <v>1146</v>
      </c>
      <c r="B2865" t="s">
        <v>1254</v>
      </c>
      <c r="C2865">
        <v>19900</v>
      </c>
      <c r="D2865">
        <v>11</v>
      </c>
      <c r="E2865">
        <v>4</v>
      </c>
      <c r="F2865">
        <v>17700</v>
      </c>
      <c r="G2865">
        <v>196</v>
      </c>
      <c r="H2865" t="b">
        <v>0</v>
      </c>
      <c r="I2865">
        <v>196</v>
      </c>
    </row>
    <row r="2866" spans="1:9" x14ac:dyDescent="0.25">
      <c r="A2866" t="s">
        <v>1146</v>
      </c>
      <c r="B2866" t="s">
        <v>1255</v>
      </c>
      <c r="C2866">
        <v>21500</v>
      </c>
      <c r="D2866">
        <v>6</v>
      </c>
      <c r="E2866">
        <v>3</v>
      </c>
      <c r="F2866">
        <v>20000</v>
      </c>
      <c r="G2866">
        <v>100</v>
      </c>
      <c r="H2866" t="b">
        <v>0</v>
      </c>
      <c r="I2866">
        <v>100</v>
      </c>
    </row>
    <row r="2867" spans="1:9" x14ac:dyDescent="0.25">
      <c r="A2867" t="s">
        <v>1146</v>
      </c>
      <c r="B2867" t="s">
        <v>1256</v>
      </c>
      <c r="C2867">
        <v>31500</v>
      </c>
      <c r="D2867">
        <v>0</v>
      </c>
      <c r="E2867">
        <v>4</v>
      </c>
      <c r="F2867">
        <v>31500</v>
      </c>
      <c r="G2867">
        <v>30</v>
      </c>
      <c r="H2867" t="b">
        <v>0</v>
      </c>
      <c r="I2867">
        <v>30</v>
      </c>
    </row>
    <row r="2868" spans="1:9" x14ac:dyDescent="0.25">
      <c r="A2868" t="s">
        <v>1146</v>
      </c>
      <c r="B2868" t="s">
        <v>1257</v>
      </c>
      <c r="C2868">
        <v>8000</v>
      </c>
      <c r="D2868">
        <v>8</v>
      </c>
      <c r="E2868">
        <v>4</v>
      </c>
      <c r="F2868">
        <v>7300</v>
      </c>
      <c r="G2868">
        <v>100</v>
      </c>
      <c r="H2868" t="b">
        <v>0</v>
      </c>
      <c r="I2868">
        <v>100</v>
      </c>
    </row>
    <row r="2869" spans="1:9" x14ac:dyDescent="0.25">
      <c r="A2869" t="s">
        <v>1146</v>
      </c>
      <c r="B2869" t="s">
        <v>1258</v>
      </c>
      <c r="C2869">
        <v>22500</v>
      </c>
      <c r="D2869">
        <v>20</v>
      </c>
      <c r="E2869">
        <v>4</v>
      </c>
      <c r="F2869">
        <v>18000</v>
      </c>
      <c r="G2869">
        <v>250</v>
      </c>
      <c r="H2869" t="b">
        <v>0</v>
      </c>
      <c r="I2869">
        <v>250</v>
      </c>
    </row>
    <row r="2870" spans="1:9" x14ac:dyDescent="0.25">
      <c r="A2870" t="s">
        <v>1146</v>
      </c>
      <c r="B2870" t="s">
        <v>1259</v>
      </c>
      <c r="C2870">
        <v>17500</v>
      </c>
      <c r="D2870">
        <v>0</v>
      </c>
      <c r="E2870">
        <v>5</v>
      </c>
      <c r="F2870">
        <v>17500</v>
      </c>
      <c r="G2870">
        <v>870</v>
      </c>
      <c r="H2870" t="b">
        <v>0</v>
      </c>
      <c r="I2870">
        <v>15</v>
      </c>
    </row>
    <row r="2871" spans="1:9" x14ac:dyDescent="0.25">
      <c r="A2871" t="s">
        <v>1146</v>
      </c>
      <c r="B2871" t="s">
        <v>1260</v>
      </c>
      <c r="C2871">
        <v>14300</v>
      </c>
      <c r="D2871">
        <v>0</v>
      </c>
      <c r="E2871">
        <v>6</v>
      </c>
      <c r="F2871">
        <v>14300</v>
      </c>
      <c r="G2871">
        <v>200</v>
      </c>
      <c r="H2871" t="b">
        <v>0</v>
      </c>
      <c r="I2871">
        <v>200</v>
      </c>
    </row>
    <row r="2872" spans="1:9" x14ac:dyDescent="0.25">
      <c r="A2872" t="s">
        <v>1146</v>
      </c>
      <c r="B2872" t="s">
        <v>1261</v>
      </c>
      <c r="C2872">
        <v>23500</v>
      </c>
      <c r="D2872">
        <v>9</v>
      </c>
      <c r="E2872">
        <v>6</v>
      </c>
      <c r="F2872">
        <v>21200</v>
      </c>
      <c r="G2872">
        <v>125</v>
      </c>
      <c r="H2872" t="b">
        <v>0</v>
      </c>
      <c r="I2872">
        <v>125</v>
      </c>
    </row>
    <row r="2873" spans="1:9" x14ac:dyDescent="0.25">
      <c r="A2873" t="s">
        <v>1146</v>
      </c>
      <c r="B2873" t="s">
        <v>1262</v>
      </c>
      <c r="C2873">
        <v>9500</v>
      </c>
      <c r="D2873">
        <v>0</v>
      </c>
      <c r="E2873">
        <v>4</v>
      </c>
      <c r="F2873">
        <v>9500</v>
      </c>
      <c r="G2873">
        <v>200</v>
      </c>
      <c r="H2873" t="b">
        <v>0</v>
      </c>
      <c r="I2873">
        <v>200</v>
      </c>
    </row>
    <row r="2874" spans="1:9" x14ac:dyDescent="0.25">
      <c r="A2874" t="s">
        <v>1146</v>
      </c>
      <c r="B2874" t="s">
        <v>1263</v>
      </c>
      <c r="C2874">
        <v>19900</v>
      </c>
      <c r="D2874">
        <v>0</v>
      </c>
      <c r="E2874">
        <v>3</v>
      </c>
      <c r="F2874">
        <v>19900</v>
      </c>
      <c r="G2874">
        <v>192</v>
      </c>
      <c r="H2874" t="b">
        <v>0</v>
      </c>
      <c r="I2874">
        <v>192</v>
      </c>
    </row>
    <row r="2875" spans="1:9" x14ac:dyDescent="0.25">
      <c r="A2875" t="s">
        <v>1146</v>
      </c>
      <c r="B2875" t="s">
        <v>1264</v>
      </c>
      <c r="C2875">
        <v>19900</v>
      </c>
      <c r="D2875">
        <v>4</v>
      </c>
      <c r="E2875">
        <v>5</v>
      </c>
      <c r="F2875">
        <v>19100</v>
      </c>
      <c r="G2875">
        <v>250</v>
      </c>
      <c r="H2875" t="b">
        <v>0</v>
      </c>
      <c r="I2875">
        <v>250</v>
      </c>
    </row>
    <row r="2876" spans="1:9" x14ac:dyDescent="0.25">
      <c r="A2876" t="s">
        <v>1146</v>
      </c>
      <c r="B2876" t="s">
        <v>1265</v>
      </c>
      <c r="C2876">
        <v>13500</v>
      </c>
      <c r="D2876">
        <v>0</v>
      </c>
      <c r="E2876">
        <v>1</v>
      </c>
      <c r="F2876">
        <v>13500</v>
      </c>
      <c r="G2876">
        <v>192</v>
      </c>
      <c r="H2876" t="b">
        <v>0</v>
      </c>
      <c r="I2876">
        <v>192</v>
      </c>
    </row>
    <row r="2877" spans="1:9" x14ac:dyDescent="0.25">
      <c r="A2877" t="s">
        <v>1146</v>
      </c>
      <c r="B2877" t="s">
        <v>1266</v>
      </c>
      <c r="C2877">
        <v>2500</v>
      </c>
      <c r="D2877">
        <v>0</v>
      </c>
      <c r="E2877">
        <v>5</v>
      </c>
      <c r="F2877">
        <v>2500</v>
      </c>
      <c r="G2877">
        <v>20</v>
      </c>
      <c r="H2877" t="b">
        <v>0</v>
      </c>
      <c r="I2877">
        <v>20</v>
      </c>
    </row>
    <row r="2878" spans="1:9" x14ac:dyDescent="0.25">
      <c r="A2878" t="s">
        <v>1146</v>
      </c>
      <c r="B2878" t="s">
        <v>1267</v>
      </c>
      <c r="C2878">
        <v>8000</v>
      </c>
      <c r="D2878">
        <v>6</v>
      </c>
      <c r="E2878">
        <v>2</v>
      </c>
      <c r="F2878">
        <v>7500</v>
      </c>
      <c r="G2878">
        <v>250</v>
      </c>
      <c r="H2878" t="b">
        <v>0</v>
      </c>
      <c r="I2878">
        <v>250</v>
      </c>
    </row>
    <row r="2879" spans="1:9" x14ac:dyDescent="0.25">
      <c r="A2879" t="s">
        <v>1146</v>
      </c>
      <c r="B2879" t="s">
        <v>1268</v>
      </c>
      <c r="C2879">
        <v>17000</v>
      </c>
      <c r="D2879">
        <v>10</v>
      </c>
      <c r="E2879">
        <v>6</v>
      </c>
      <c r="F2879">
        <v>15300</v>
      </c>
      <c r="G2879">
        <v>150</v>
      </c>
      <c r="H2879" t="b">
        <v>0</v>
      </c>
      <c r="I2879">
        <v>150</v>
      </c>
    </row>
    <row r="2880" spans="1:9" x14ac:dyDescent="0.25">
      <c r="A2880" t="s">
        <v>1146</v>
      </c>
      <c r="B2880" t="s">
        <v>1269</v>
      </c>
      <c r="C2880">
        <v>6500</v>
      </c>
      <c r="D2880">
        <v>9</v>
      </c>
      <c r="E2880">
        <v>3</v>
      </c>
      <c r="F2880">
        <v>5900</v>
      </c>
      <c r="G2880">
        <v>24</v>
      </c>
      <c r="H2880" t="b">
        <v>0</v>
      </c>
      <c r="I2880">
        <v>24</v>
      </c>
    </row>
    <row r="2881" spans="1:9" x14ac:dyDescent="0.25">
      <c r="A2881" t="s">
        <v>1146</v>
      </c>
      <c r="B2881" t="s">
        <v>1270</v>
      </c>
      <c r="C2881">
        <v>13300</v>
      </c>
      <c r="D2881">
        <v>2</v>
      </c>
      <c r="E2881">
        <v>5</v>
      </c>
      <c r="F2881">
        <v>13000</v>
      </c>
      <c r="G2881">
        <v>1160</v>
      </c>
      <c r="H2881" t="b">
        <v>0</v>
      </c>
      <c r="I2881">
        <v>20</v>
      </c>
    </row>
    <row r="2882" spans="1:9" x14ac:dyDescent="0.25">
      <c r="A2882" t="s">
        <v>1146</v>
      </c>
      <c r="B2882" t="s">
        <v>1271</v>
      </c>
      <c r="C2882">
        <v>15800</v>
      </c>
      <c r="D2882">
        <v>6</v>
      </c>
      <c r="E2882">
        <v>5</v>
      </c>
      <c r="F2882">
        <v>14700</v>
      </c>
      <c r="G2882">
        <v>180</v>
      </c>
      <c r="H2882" t="b">
        <v>0</v>
      </c>
      <c r="I2882">
        <v>180</v>
      </c>
    </row>
    <row r="2883" spans="1:9" x14ac:dyDescent="0.25">
      <c r="A2883" t="s">
        <v>1146</v>
      </c>
      <c r="B2883" t="s">
        <v>1272</v>
      </c>
      <c r="C2883">
        <v>28500</v>
      </c>
      <c r="D2883">
        <v>0</v>
      </c>
      <c r="E2883">
        <v>5</v>
      </c>
      <c r="F2883">
        <v>28500</v>
      </c>
      <c r="G2883">
        <v>340</v>
      </c>
      <c r="H2883" t="b">
        <v>0</v>
      </c>
      <c r="I2883">
        <v>240</v>
      </c>
    </row>
    <row r="2884" spans="1:9" x14ac:dyDescent="0.25">
      <c r="A2884" t="s">
        <v>1146</v>
      </c>
      <c r="B2884" t="s">
        <v>1273</v>
      </c>
      <c r="C2884">
        <v>55000</v>
      </c>
      <c r="D2884">
        <v>0</v>
      </c>
      <c r="E2884">
        <v>6</v>
      </c>
      <c r="F2884">
        <v>55000</v>
      </c>
      <c r="G2884">
        <v>159</v>
      </c>
      <c r="H2884" t="b">
        <v>0</v>
      </c>
      <c r="I2884">
        <v>87</v>
      </c>
    </row>
    <row r="2885" spans="1:9" x14ac:dyDescent="0.25">
      <c r="A2885" t="s">
        <v>1146</v>
      </c>
      <c r="B2885" t="s">
        <v>1274</v>
      </c>
      <c r="C2885">
        <v>39900</v>
      </c>
      <c r="D2885">
        <v>10</v>
      </c>
      <c r="E2885">
        <v>6</v>
      </c>
      <c r="F2885">
        <v>35900</v>
      </c>
      <c r="G2885">
        <v>150</v>
      </c>
      <c r="H2885" t="b">
        <v>0</v>
      </c>
      <c r="I2885">
        <v>150</v>
      </c>
    </row>
    <row r="2886" spans="1:9" x14ac:dyDescent="0.25">
      <c r="A2886" t="s">
        <v>1146</v>
      </c>
      <c r="B2886" t="s">
        <v>1275</v>
      </c>
      <c r="C2886">
        <v>55000</v>
      </c>
      <c r="D2886">
        <v>0</v>
      </c>
      <c r="E2886">
        <v>4</v>
      </c>
      <c r="F2886">
        <v>55000</v>
      </c>
      <c r="G2886">
        <v>159</v>
      </c>
      <c r="H2886" t="b">
        <v>0</v>
      </c>
      <c r="I2886">
        <v>159</v>
      </c>
    </row>
    <row r="2887" spans="1:9" x14ac:dyDescent="0.25">
      <c r="A2887" t="s">
        <v>1146</v>
      </c>
      <c r="B2887" t="s">
        <v>1276</v>
      </c>
      <c r="C2887">
        <v>9900</v>
      </c>
      <c r="D2887">
        <v>10</v>
      </c>
      <c r="E2887">
        <v>6</v>
      </c>
      <c r="F2887">
        <v>8900</v>
      </c>
      <c r="G2887">
        <v>250</v>
      </c>
      <c r="H2887" t="b">
        <v>0</v>
      </c>
      <c r="I2887">
        <v>250</v>
      </c>
    </row>
    <row r="2888" spans="1:9" x14ac:dyDescent="0.25">
      <c r="A2888" t="s">
        <v>1146</v>
      </c>
      <c r="B2888" t="s">
        <v>1277</v>
      </c>
      <c r="C2888">
        <v>9800</v>
      </c>
      <c r="D2888">
        <v>0</v>
      </c>
      <c r="E2888">
        <v>4</v>
      </c>
      <c r="F2888">
        <v>9800</v>
      </c>
      <c r="G2888">
        <v>232</v>
      </c>
      <c r="H2888" t="b">
        <v>0</v>
      </c>
      <c r="I2888">
        <v>4</v>
      </c>
    </row>
    <row r="2889" spans="1:9" x14ac:dyDescent="0.25">
      <c r="A2889" t="s">
        <v>1146</v>
      </c>
      <c r="B2889" t="s">
        <v>1278</v>
      </c>
      <c r="C2889">
        <v>20000</v>
      </c>
      <c r="D2889">
        <v>10</v>
      </c>
      <c r="E2889">
        <v>3</v>
      </c>
      <c r="F2889">
        <v>18000</v>
      </c>
      <c r="G2889">
        <v>120</v>
      </c>
      <c r="H2889" t="b">
        <v>0</v>
      </c>
      <c r="I2889">
        <v>120</v>
      </c>
    </row>
    <row r="2890" spans="1:9" x14ac:dyDescent="0.25">
      <c r="A2890" t="s">
        <v>1146</v>
      </c>
      <c r="B2890" t="s">
        <v>1279</v>
      </c>
      <c r="C2890">
        <v>19900</v>
      </c>
      <c r="D2890">
        <v>0</v>
      </c>
      <c r="E2890">
        <v>4</v>
      </c>
      <c r="F2890">
        <v>19900</v>
      </c>
      <c r="G2890">
        <v>200</v>
      </c>
      <c r="H2890" t="b">
        <v>0</v>
      </c>
      <c r="I2890">
        <v>200</v>
      </c>
    </row>
    <row r="2891" spans="1:9" x14ac:dyDescent="0.25">
      <c r="A2891" t="s">
        <v>1146</v>
      </c>
      <c r="B2891" t="s">
        <v>1280</v>
      </c>
      <c r="C2891">
        <v>26000</v>
      </c>
      <c r="D2891">
        <v>5</v>
      </c>
      <c r="E2891">
        <v>6</v>
      </c>
      <c r="F2891">
        <v>24700</v>
      </c>
      <c r="G2891">
        <v>625</v>
      </c>
      <c r="H2891" t="b">
        <v>0</v>
      </c>
      <c r="I2891">
        <v>625</v>
      </c>
    </row>
    <row r="2892" spans="1:9" x14ac:dyDescent="0.25">
      <c r="A2892" t="s">
        <v>1146</v>
      </c>
      <c r="B2892" t="s">
        <v>1281</v>
      </c>
      <c r="C2892">
        <v>7500</v>
      </c>
      <c r="D2892">
        <v>0</v>
      </c>
      <c r="E2892">
        <v>6</v>
      </c>
      <c r="F2892">
        <v>7500</v>
      </c>
      <c r="G2892">
        <v>200</v>
      </c>
      <c r="H2892" t="b">
        <v>0</v>
      </c>
      <c r="I2892">
        <v>200</v>
      </c>
    </row>
    <row r="2893" spans="1:9" x14ac:dyDescent="0.25">
      <c r="A2893" t="s">
        <v>1146</v>
      </c>
      <c r="B2893" t="s">
        <v>1282</v>
      </c>
      <c r="C2893">
        <v>29900</v>
      </c>
      <c r="D2893">
        <v>6</v>
      </c>
      <c r="E2893">
        <v>5</v>
      </c>
      <c r="F2893">
        <v>27900</v>
      </c>
      <c r="G2893">
        <v>28</v>
      </c>
      <c r="H2893" t="b">
        <v>0</v>
      </c>
      <c r="I2893">
        <v>28</v>
      </c>
    </row>
    <row r="2894" spans="1:9" x14ac:dyDescent="0.25">
      <c r="A2894" t="s">
        <v>1146</v>
      </c>
      <c r="B2894" t="s">
        <v>1283</v>
      </c>
      <c r="C2894">
        <v>7000</v>
      </c>
      <c r="D2894">
        <v>0</v>
      </c>
      <c r="E2894">
        <v>6</v>
      </c>
      <c r="F2894">
        <v>7000</v>
      </c>
      <c r="G2894">
        <v>100</v>
      </c>
      <c r="H2894" t="b">
        <v>0</v>
      </c>
      <c r="I2894">
        <v>100</v>
      </c>
    </row>
    <row r="2895" spans="1:9" x14ac:dyDescent="0.25">
      <c r="A2895" t="s">
        <v>1146</v>
      </c>
      <c r="B2895" t="s">
        <v>1284</v>
      </c>
      <c r="C2895">
        <v>20000</v>
      </c>
      <c r="D2895">
        <v>10</v>
      </c>
      <c r="E2895">
        <v>6</v>
      </c>
      <c r="F2895">
        <v>18000</v>
      </c>
      <c r="G2895">
        <v>120</v>
      </c>
      <c r="H2895" t="b">
        <v>0</v>
      </c>
      <c r="I2895">
        <v>120</v>
      </c>
    </row>
    <row r="2896" spans="1:9" x14ac:dyDescent="0.25">
      <c r="A2896" t="s">
        <v>1146</v>
      </c>
      <c r="B2896" t="s">
        <v>1285</v>
      </c>
      <c r="C2896">
        <v>6500</v>
      </c>
      <c r="D2896">
        <v>10</v>
      </c>
      <c r="E2896">
        <v>4</v>
      </c>
      <c r="F2896">
        <v>5800</v>
      </c>
      <c r="G2896">
        <v>40</v>
      </c>
      <c r="H2896" t="b">
        <v>0</v>
      </c>
      <c r="I2896">
        <v>40</v>
      </c>
    </row>
    <row r="2897" spans="1:9" x14ac:dyDescent="0.25">
      <c r="A2897" t="s">
        <v>1146</v>
      </c>
      <c r="B2897" t="s">
        <v>1286</v>
      </c>
      <c r="C2897">
        <v>19000</v>
      </c>
      <c r="D2897">
        <v>0</v>
      </c>
      <c r="E2897">
        <v>4</v>
      </c>
      <c r="F2897">
        <v>19000</v>
      </c>
      <c r="G2897">
        <v>175</v>
      </c>
      <c r="H2897" t="b">
        <v>0</v>
      </c>
      <c r="I2897">
        <v>175</v>
      </c>
    </row>
    <row r="2898" spans="1:9" x14ac:dyDescent="0.25">
      <c r="A2898" t="s">
        <v>1146</v>
      </c>
      <c r="B2898" t="s">
        <v>1287</v>
      </c>
      <c r="C2898">
        <v>13000</v>
      </c>
      <c r="D2898">
        <v>12</v>
      </c>
      <c r="E2898">
        <v>2</v>
      </c>
      <c r="F2898">
        <v>11400</v>
      </c>
      <c r="G2898">
        <v>200</v>
      </c>
      <c r="H2898" t="b">
        <v>0</v>
      </c>
      <c r="I2898">
        <v>200</v>
      </c>
    </row>
    <row r="2899" spans="1:9" x14ac:dyDescent="0.25">
      <c r="A2899" t="s">
        <v>1146</v>
      </c>
      <c r="B2899" t="s">
        <v>1288</v>
      </c>
      <c r="C2899">
        <v>17600</v>
      </c>
      <c r="D2899">
        <v>10</v>
      </c>
      <c r="E2899">
        <v>3</v>
      </c>
      <c r="F2899">
        <v>15800</v>
      </c>
      <c r="G2899">
        <v>375</v>
      </c>
      <c r="H2899" t="b">
        <v>0</v>
      </c>
      <c r="I2899">
        <v>375</v>
      </c>
    </row>
    <row r="2900" spans="1:9" x14ac:dyDescent="0.25">
      <c r="A2900" t="s">
        <v>1146</v>
      </c>
      <c r="B2900" t="s">
        <v>1289</v>
      </c>
      <c r="C2900">
        <v>12500</v>
      </c>
      <c r="D2900">
        <v>0</v>
      </c>
      <c r="E2900">
        <v>6</v>
      </c>
      <c r="F2900">
        <v>12500</v>
      </c>
      <c r="G2900">
        <v>75</v>
      </c>
      <c r="H2900" t="b">
        <v>0</v>
      </c>
      <c r="I2900">
        <v>75</v>
      </c>
    </row>
    <row r="2901" spans="1:9" x14ac:dyDescent="0.25">
      <c r="A2901" t="s">
        <v>1146</v>
      </c>
      <c r="B2901" t="s">
        <v>1290</v>
      </c>
      <c r="C2901">
        <v>15000</v>
      </c>
      <c r="D2901">
        <v>6</v>
      </c>
      <c r="E2901">
        <v>3</v>
      </c>
      <c r="F2901">
        <v>14000</v>
      </c>
      <c r="G2901">
        <v>400</v>
      </c>
      <c r="H2901" t="b">
        <v>0</v>
      </c>
      <c r="I2901">
        <v>400</v>
      </c>
    </row>
    <row r="2902" spans="1:9" x14ac:dyDescent="0.25">
      <c r="A2902" t="s">
        <v>1146</v>
      </c>
      <c r="B2902" t="s">
        <v>1291</v>
      </c>
      <c r="C2902">
        <v>9900</v>
      </c>
      <c r="D2902">
        <v>10</v>
      </c>
      <c r="E2902">
        <v>6</v>
      </c>
      <c r="F2902">
        <v>8900</v>
      </c>
      <c r="G2902">
        <v>250</v>
      </c>
      <c r="H2902" t="b">
        <v>0</v>
      </c>
      <c r="I2902">
        <v>250</v>
      </c>
    </row>
    <row r="2903" spans="1:9" x14ac:dyDescent="0.25">
      <c r="A2903" t="s">
        <v>1146</v>
      </c>
      <c r="B2903" t="s">
        <v>1292</v>
      </c>
      <c r="C2903">
        <v>16000</v>
      </c>
      <c r="D2903">
        <v>0</v>
      </c>
      <c r="E2903">
        <v>5</v>
      </c>
      <c r="F2903">
        <v>16000</v>
      </c>
      <c r="G2903">
        <v>232</v>
      </c>
      <c r="H2903" t="b">
        <v>0</v>
      </c>
      <c r="I2903">
        <v>4</v>
      </c>
    </row>
    <row r="2904" spans="1:9" x14ac:dyDescent="0.25">
      <c r="A2904" t="s">
        <v>1146</v>
      </c>
      <c r="B2904" t="s">
        <v>1293</v>
      </c>
      <c r="C2904">
        <v>34900</v>
      </c>
      <c r="D2904">
        <v>6</v>
      </c>
      <c r="E2904">
        <v>5</v>
      </c>
      <c r="F2904">
        <v>32500</v>
      </c>
      <c r="G2904">
        <v>58</v>
      </c>
      <c r="H2904" t="b">
        <v>0</v>
      </c>
      <c r="I2904">
        <v>1</v>
      </c>
    </row>
    <row r="2905" spans="1:9" x14ac:dyDescent="0.25">
      <c r="A2905" t="s">
        <v>1146</v>
      </c>
      <c r="B2905" t="s">
        <v>1294</v>
      </c>
      <c r="C2905">
        <v>16500</v>
      </c>
      <c r="D2905">
        <v>12</v>
      </c>
      <c r="E2905">
        <v>3</v>
      </c>
      <c r="F2905">
        <v>14500</v>
      </c>
      <c r="G2905">
        <v>200</v>
      </c>
      <c r="H2905" t="b">
        <v>0</v>
      </c>
      <c r="I2905">
        <v>200</v>
      </c>
    </row>
    <row r="2906" spans="1:9" x14ac:dyDescent="0.25">
      <c r="A2906" t="s">
        <v>1146</v>
      </c>
      <c r="B2906" t="s">
        <v>1295</v>
      </c>
      <c r="C2906">
        <v>37500</v>
      </c>
      <c r="D2906">
        <v>0</v>
      </c>
      <c r="E2906">
        <v>1</v>
      </c>
      <c r="F2906">
        <v>37500</v>
      </c>
      <c r="G2906">
        <v>340</v>
      </c>
      <c r="H2906" t="b">
        <v>0</v>
      </c>
      <c r="I2906">
        <v>180</v>
      </c>
    </row>
    <row r="2907" spans="1:9" x14ac:dyDescent="0.25">
      <c r="A2907" t="s">
        <v>1146</v>
      </c>
      <c r="B2907" t="s">
        <v>1296</v>
      </c>
      <c r="C2907">
        <v>24900</v>
      </c>
      <c r="D2907">
        <v>6</v>
      </c>
      <c r="E2907">
        <v>6</v>
      </c>
      <c r="F2907">
        <v>23400</v>
      </c>
      <c r="G2907">
        <v>340</v>
      </c>
      <c r="H2907" t="b">
        <v>0</v>
      </c>
      <c r="I2907">
        <v>340</v>
      </c>
    </row>
    <row r="2908" spans="1:9" x14ac:dyDescent="0.25">
      <c r="A2908" t="s">
        <v>1146</v>
      </c>
      <c r="B2908" t="s">
        <v>1297</v>
      </c>
      <c r="C2908">
        <v>22500</v>
      </c>
      <c r="D2908">
        <v>4</v>
      </c>
      <c r="E2908">
        <v>3</v>
      </c>
      <c r="F2908">
        <v>21400</v>
      </c>
      <c r="G2908">
        <v>250</v>
      </c>
      <c r="H2908" t="b">
        <v>0</v>
      </c>
      <c r="I2908">
        <v>250</v>
      </c>
    </row>
    <row r="2909" spans="1:9" x14ac:dyDescent="0.25">
      <c r="A2909" t="s">
        <v>1146</v>
      </c>
      <c r="B2909" t="s">
        <v>1298</v>
      </c>
      <c r="C2909">
        <v>60000</v>
      </c>
      <c r="D2909">
        <v>10</v>
      </c>
      <c r="E2909">
        <v>2</v>
      </c>
      <c r="F2909">
        <v>54000</v>
      </c>
      <c r="G2909">
        <v>200</v>
      </c>
      <c r="H2909" t="b">
        <v>0</v>
      </c>
      <c r="I2909">
        <v>200</v>
      </c>
    </row>
    <row r="2910" spans="1:9" x14ac:dyDescent="0.25">
      <c r="A2910" t="s">
        <v>1146</v>
      </c>
      <c r="B2910" t="s">
        <v>1299</v>
      </c>
      <c r="C2910">
        <v>15000</v>
      </c>
      <c r="D2910">
        <v>10</v>
      </c>
      <c r="E2910">
        <v>6</v>
      </c>
      <c r="F2910">
        <v>13500</v>
      </c>
      <c r="G2910">
        <v>250</v>
      </c>
      <c r="H2910" t="b">
        <v>0</v>
      </c>
      <c r="I2910">
        <v>250</v>
      </c>
    </row>
    <row r="2911" spans="1:9" x14ac:dyDescent="0.25">
      <c r="A2911" t="s">
        <v>1146</v>
      </c>
      <c r="B2911" t="s">
        <v>1300</v>
      </c>
      <c r="C2911">
        <v>62000</v>
      </c>
      <c r="D2911">
        <v>0</v>
      </c>
      <c r="E2911">
        <v>6</v>
      </c>
      <c r="F2911">
        <v>62000</v>
      </c>
      <c r="G2911">
        <v>172</v>
      </c>
      <c r="H2911" t="b">
        <v>0</v>
      </c>
      <c r="I2911">
        <v>172</v>
      </c>
    </row>
    <row r="2912" spans="1:9" x14ac:dyDescent="0.25">
      <c r="A2912" t="s">
        <v>1146</v>
      </c>
      <c r="B2912" t="s">
        <v>1301</v>
      </c>
      <c r="C2912">
        <v>16500</v>
      </c>
      <c r="D2912">
        <v>9</v>
      </c>
      <c r="E2912">
        <v>6</v>
      </c>
      <c r="F2912">
        <v>15000</v>
      </c>
      <c r="G2912">
        <v>200</v>
      </c>
      <c r="H2912" t="b">
        <v>0</v>
      </c>
      <c r="I2912">
        <v>200</v>
      </c>
    </row>
    <row r="2913" spans="1:9" x14ac:dyDescent="0.25">
      <c r="A2913" t="s">
        <v>1146</v>
      </c>
      <c r="B2913" t="s">
        <v>1302</v>
      </c>
      <c r="C2913">
        <v>55000</v>
      </c>
      <c r="D2913">
        <v>0</v>
      </c>
      <c r="E2913">
        <v>4</v>
      </c>
      <c r="F2913">
        <v>55000</v>
      </c>
      <c r="G2913">
        <v>160</v>
      </c>
      <c r="H2913" t="b">
        <v>0</v>
      </c>
      <c r="I2913">
        <v>159</v>
      </c>
    </row>
    <row r="2914" spans="1:9" x14ac:dyDescent="0.25">
      <c r="A2914" t="s">
        <v>1146</v>
      </c>
      <c r="B2914" t="s">
        <v>1303</v>
      </c>
      <c r="C2914">
        <v>28200</v>
      </c>
      <c r="D2914">
        <v>0</v>
      </c>
      <c r="E2914">
        <v>3</v>
      </c>
      <c r="F2914">
        <v>28200</v>
      </c>
      <c r="G2914">
        <v>360</v>
      </c>
      <c r="H2914" t="b">
        <v>0</v>
      </c>
      <c r="I2914">
        <v>360</v>
      </c>
    </row>
    <row r="2915" spans="1:9" x14ac:dyDescent="0.25">
      <c r="A2915" t="s">
        <v>1146</v>
      </c>
      <c r="B2915" t="s">
        <v>1304</v>
      </c>
      <c r="C2915">
        <v>17600</v>
      </c>
      <c r="D2915">
        <v>10</v>
      </c>
      <c r="E2915">
        <v>6</v>
      </c>
      <c r="F2915">
        <v>15800</v>
      </c>
      <c r="G2915">
        <v>375</v>
      </c>
      <c r="H2915" t="b">
        <v>0</v>
      </c>
      <c r="I2915">
        <v>375</v>
      </c>
    </row>
    <row r="2916" spans="1:9" x14ac:dyDescent="0.25">
      <c r="A2916" t="s">
        <v>1146</v>
      </c>
      <c r="B2916" t="s">
        <v>1305</v>
      </c>
      <c r="C2916">
        <v>15000</v>
      </c>
      <c r="D2916">
        <v>20</v>
      </c>
      <c r="E2916">
        <v>5</v>
      </c>
      <c r="F2916">
        <v>12000</v>
      </c>
      <c r="G2916">
        <v>250</v>
      </c>
      <c r="H2916" t="b">
        <v>0</v>
      </c>
      <c r="I2916">
        <v>250</v>
      </c>
    </row>
    <row r="2917" spans="1:9" x14ac:dyDescent="0.25">
      <c r="A2917" t="s">
        <v>1146</v>
      </c>
      <c r="B2917" t="s">
        <v>1306</v>
      </c>
      <c r="C2917">
        <v>9000</v>
      </c>
      <c r="D2917">
        <v>10</v>
      </c>
      <c r="E2917">
        <v>1</v>
      </c>
      <c r="F2917">
        <v>8100</v>
      </c>
      <c r="G2917">
        <v>80</v>
      </c>
      <c r="H2917" t="b">
        <v>0</v>
      </c>
      <c r="I2917">
        <v>80</v>
      </c>
    </row>
    <row r="2918" spans="1:9" x14ac:dyDescent="0.25">
      <c r="A2918" t="s">
        <v>1146</v>
      </c>
      <c r="B2918" t="s">
        <v>1307</v>
      </c>
      <c r="C2918">
        <v>11000</v>
      </c>
      <c r="D2918">
        <v>0</v>
      </c>
      <c r="E2918">
        <v>6</v>
      </c>
      <c r="F2918">
        <v>11000</v>
      </c>
      <c r="G2918">
        <v>200</v>
      </c>
      <c r="H2918" t="b">
        <v>0</v>
      </c>
      <c r="I2918">
        <v>200</v>
      </c>
    </row>
    <row r="2919" spans="1:9" x14ac:dyDescent="0.25">
      <c r="A2919" t="s">
        <v>1146</v>
      </c>
      <c r="B2919" t="s">
        <v>1308</v>
      </c>
      <c r="C2919">
        <v>25000</v>
      </c>
      <c r="D2919">
        <v>0</v>
      </c>
      <c r="E2919">
        <v>1</v>
      </c>
      <c r="F2919">
        <v>25000</v>
      </c>
      <c r="G2919">
        <v>150</v>
      </c>
      <c r="H2919" t="b">
        <v>0</v>
      </c>
      <c r="I2919">
        <v>150</v>
      </c>
    </row>
    <row r="2920" spans="1:9" x14ac:dyDescent="0.25">
      <c r="A2920" t="s">
        <v>1146</v>
      </c>
      <c r="B2920" t="s">
        <v>1180</v>
      </c>
      <c r="C2920">
        <v>13700</v>
      </c>
      <c r="D2920">
        <v>10</v>
      </c>
      <c r="E2920">
        <v>4</v>
      </c>
      <c r="F2920">
        <v>12300</v>
      </c>
      <c r="G2920">
        <v>180</v>
      </c>
      <c r="H2920" t="b">
        <v>0</v>
      </c>
      <c r="I2920">
        <v>180</v>
      </c>
    </row>
    <row r="2921" spans="1:9" x14ac:dyDescent="0.25">
      <c r="A2921" t="s">
        <v>1146</v>
      </c>
      <c r="B2921" t="s">
        <v>1309</v>
      </c>
      <c r="C2921">
        <v>25000</v>
      </c>
      <c r="D2921">
        <v>10</v>
      </c>
      <c r="E2921">
        <v>6</v>
      </c>
      <c r="F2921">
        <v>22500</v>
      </c>
      <c r="G2921">
        <v>500</v>
      </c>
      <c r="H2921" t="b">
        <v>0</v>
      </c>
      <c r="I2921">
        <v>500</v>
      </c>
    </row>
    <row r="2922" spans="1:9" x14ac:dyDescent="0.25">
      <c r="A2922" t="s">
        <v>1146</v>
      </c>
      <c r="B2922" t="s">
        <v>1310</v>
      </c>
      <c r="C2922">
        <v>39900</v>
      </c>
      <c r="D2922">
        <v>20</v>
      </c>
      <c r="E2922">
        <v>3</v>
      </c>
      <c r="F2922">
        <v>31900</v>
      </c>
      <c r="G2922">
        <v>300</v>
      </c>
      <c r="H2922" t="b">
        <v>0</v>
      </c>
      <c r="I2922">
        <v>300</v>
      </c>
    </row>
    <row r="2923" spans="1:9" x14ac:dyDescent="0.25">
      <c r="A2923" t="s">
        <v>1146</v>
      </c>
      <c r="B2923" t="s">
        <v>1311</v>
      </c>
      <c r="C2923">
        <v>42900</v>
      </c>
      <c r="D2923">
        <v>15</v>
      </c>
      <c r="E2923">
        <v>1</v>
      </c>
      <c r="F2923">
        <v>36400</v>
      </c>
      <c r="G2923">
        <v>24</v>
      </c>
      <c r="H2923" t="b">
        <v>0</v>
      </c>
      <c r="I2923">
        <v>24</v>
      </c>
    </row>
    <row r="2924" spans="1:9" x14ac:dyDescent="0.25">
      <c r="A2924" t="s">
        <v>1146</v>
      </c>
      <c r="B2924" t="s">
        <v>1312</v>
      </c>
      <c r="C2924">
        <v>9900</v>
      </c>
      <c r="D2924">
        <v>0</v>
      </c>
      <c r="E2924">
        <v>6</v>
      </c>
      <c r="F2924">
        <v>9900</v>
      </c>
      <c r="G2924">
        <v>200</v>
      </c>
      <c r="H2924" t="b">
        <v>0</v>
      </c>
      <c r="I2924">
        <v>200</v>
      </c>
    </row>
    <row r="2925" spans="1:9" x14ac:dyDescent="0.25">
      <c r="A2925" t="s">
        <v>1146</v>
      </c>
      <c r="B2925" t="s">
        <v>1313</v>
      </c>
      <c r="C2925">
        <v>39900</v>
      </c>
      <c r="D2925">
        <v>20</v>
      </c>
      <c r="E2925">
        <v>6</v>
      </c>
      <c r="F2925">
        <v>31900</v>
      </c>
      <c r="G2925">
        <v>400</v>
      </c>
      <c r="H2925" t="b">
        <v>0</v>
      </c>
      <c r="I2925">
        <v>400</v>
      </c>
    </row>
    <row r="2926" spans="1:9" x14ac:dyDescent="0.25">
      <c r="A2926" t="s">
        <v>1146</v>
      </c>
      <c r="B2926" t="s">
        <v>1314</v>
      </c>
      <c r="C2926">
        <v>22500</v>
      </c>
      <c r="D2926">
        <v>0</v>
      </c>
      <c r="E2926">
        <v>6</v>
      </c>
      <c r="F2926">
        <v>22500</v>
      </c>
      <c r="G2926">
        <v>60</v>
      </c>
      <c r="H2926" t="b">
        <v>0</v>
      </c>
      <c r="I2926">
        <v>60</v>
      </c>
    </row>
    <row r="2927" spans="1:9" x14ac:dyDescent="0.25">
      <c r="A2927" t="s">
        <v>1146</v>
      </c>
      <c r="B2927" t="s">
        <v>1315</v>
      </c>
      <c r="C2927">
        <v>17000</v>
      </c>
      <c r="D2927">
        <v>0</v>
      </c>
      <c r="E2927">
        <v>6</v>
      </c>
      <c r="F2927">
        <v>17000</v>
      </c>
      <c r="G2927">
        <v>180</v>
      </c>
      <c r="H2927" t="b">
        <v>0</v>
      </c>
      <c r="I2927">
        <v>180</v>
      </c>
    </row>
    <row r="2928" spans="1:9" x14ac:dyDescent="0.25">
      <c r="A2928" t="s">
        <v>1146</v>
      </c>
      <c r="B2928" t="s">
        <v>1316</v>
      </c>
      <c r="C2928">
        <v>7500</v>
      </c>
      <c r="D2928">
        <v>0</v>
      </c>
      <c r="E2928">
        <v>5</v>
      </c>
      <c r="F2928">
        <v>7500</v>
      </c>
      <c r="G2928">
        <v>150</v>
      </c>
      <c r="H2928" t="b">
        <v>0</v>
      </c>
      <c r="I2928">
        <v>120</v>
      </c>
    </row>
    <row r="2929" spans="1:9" x14ac:dyDescent="0.25">
      <c r="A2929" t="s">
        <v>1146</v>
      </c>
      <c r="B2929" t="s">
        <v>1317</v>
      </c>
      <c r="C2929">
        <v>10000</v>
      </c>
      <c r="D2929">
        <v>0</v>
      </c>
      <c r="E2929">
        <v>4</v>
      </c>
      <c r="F2929">
        <v>10000</v>
      </c>
      <c r="G2929">
        <v>100</v>
      </c>
      <c r="H2929" t="b">
        <v>0</v>
      </c>
      <c r="I2929">
        <v>100</v>
      </c>
    </row>
    <row r="2930" spans="1:9" x14ac:dyDescent="0.25">
      <c r="A2930" t="s">
        <v>1146</v>
      </c>
      <c r="B2930" t="s">
        <v>1191</v>
      </c>
      <c r="C2930">
        <v>14000</v>
      </c>
      <c r="D2930">
        <v>10</v>
      </c>
      <c r="E2930">
        <v>1</v>
      </c>
      <c r="F2930">
        <v>12600</v>
      </c>
      <c r="G2930">
        <v>200</v>
      </c>
      <c r="H2930" t="b">
        <v>0</v>
      </c>
      <c r="I2930">
        <v>200</v>
      </c>
    </row>
    <row r="2931" spans="1:9" x14ac:dyDescent="0.25">
      <c r="A2931" t="s">
        <v>1146</v>
      </c>
      <c r="B2931" t="s">
        <v>1318</v>
      </c>
      <c r="C2931">
        <v>30000</v>
      </c>
      <c r="D2931">
        <v>8</v>
      </c>
      <c r="E2931">
        <v>3</v>
      </c>
      <c r="F2931">
        <v>27500</v>
      </c>
      <c r="G2931">
        <v>0</v>
      </c>
      <c r="H2931" t="b">
        <v>0</v>
      </c>
      <c r="I2931">
        <v>0</v>
      </c>
    </row>
    <row r="2932" spans="1:9" x14ac:dyDescent="0.25">
      <c r="A2932" t="s">
        <v>1146</v>
      </c>
      <c r="B2932" t="s">
        <v>1319</v>
      </c>
      <c r="C2932">
        <v>9000</v>
      </c>
      <c r="D2932">
        <v>10</v>
      </c>
      <c r="E2932">
        <v>6</v>
      </c>
      <c r="F2932">
        <v>8100</v>
      </c>
      <c r="G2932">
        <v>406</v>
      </c>
      <c r="H2932" t="b">
        <v>0</v>
      </c>
      <c r="I2932">
        <v>7</v>
      </c>
    </row>
    <row r="2933" spans="1:9" x14ac:dyDescent="0.25">
      <c r="A2933" t="s">
        <v>1146</v>
      </c>
      <c r="B2933" t="s">
        <v>1320</v>
      </c>
      <c r="C2933">
        <v>64500</v>
      </c>
      <c r="D2933">
        <v>5</v>
      </c>
      <c r="E2933">
        <v>3</v>
      </c>
      <c r="F2933">
        <v>61200</v>
      </c>
      <c r="G2933">
        <v>650</v>
      </c>
      <c r="H2933" t="b">
        <v>0</v>
      </c>
      <c r="I2933">
        <v>650</v>
      </c>
    </row>
    <row r="2934" spans="1:9" x14ac:dyDescent="0.25">
      <c r="A2934" t="s">
        <v>1146</v>
      </c>
      <c r="B2934" t="s">
        <v>1321</v>
      </c>
      <c r="C2934">
        <v>2900</v>
      </c>
      <c r="D2934">
        <v>0</v>
      </c>
      <c r="E2934">
        <v>5</v>
      </c>
      <c r="F2934">
        <v>2900</v>
      </c>
      <c r="G2934">
        <v>20</v>
      </c>
      <c r="H2934" t="b">
        <v>0</v>
      </c>
      <c r="I2934">
        <v>20</v>
      </c>
    </row>
    <row r="2935" spans="1:9" x14ac:dyDescent="0.25">
      <c r="A2935" t="s">
        <v>1146</v>
      </c>
      <c r="B2935" t="s">
        <v>1322</v>
      </c>
      <c r="C2935">
        <v>14000</v>
      </c>
      <c r="D2935">
        <v>0</v>
      </c>
      <c r="E2935">
        <v>6</v>
      </c>
      <c r="F2935">
        <v>14000</v>
      </c>
      <c r="G2935">
        <v>160</v>
      </c>
      <c r="H2935" t="b">
        <v>0</v>
      </c>
      <c r="I2935">
        <v>160</v>
      </c>
    </row>
    <row r="2936" spans="1:9" x14ac:dyDescent="0.25">
      <c r="A2936" t="s">
        <v>1146</v>
      </c>
      <c r="B2936" t="s">
        <v>1323</v>
      </c>
      <c r="C2936">
        <v>18200</v>
      </c>
      <c r="D2936">
        <v>15</v>
      </c>
      <c r="E2936">
        <v>6</v>
      </c>
      <c r="F2936">
        <v>15400</v>
      </c>
      <c r="G2936">
        <v>300</v>
      </c>
      <c r="H2936" t="b">
        <v>0</v>
      </c>
      <c r="I2936">
        <v>300</v>
      </c>
    </row>
    <row r="2937" spans="1:9" x14ac:dyDescent="0.25">
      <c r="A2937" t="s">
        <v>1146</v>
      </c>
      <c r="B2937" t="s">
        <v>1324</v>
      </c>
      <c r="C2937">
        <v>30900</v>
      </c>
      <c r="D2937">
        <v>10</v>
      </c>
      <c r="E2937">
        <v>6</v>
      </c>
      <c r="F2937">
        <v>27800</v>
      </c>
      <c r="G2937">
        <v>250</v>
      </c>
      <c r="H2937" t="b">
        <v>0</v>
      </c>
      <c r="I2937">
        <v>250</v>
      </c>
    </row>
    <row r="2938" spans="1:9" x14ac:dyDescent="0.25">
      <c r="A2938" t="s">
        <v>1146</v>
      </c>
      <c r="B2938" t="s">
        <v>1325</v>
      </c>
      <c r="C2938">
        <v>19500</v>
      </c>
      <c r="D2938">
        <v>10</v>
      </c>
      <c r="E2938">
        <v>5</v>
      </c>
      <c r="F2938">
        <v>17400</v>
      </c>
      <c r="G2938">
        <v>150</v>
      </c>
      <c r="H2938" t="b">
        <v>0</v>
      </c>
      <c r="I2938">
        <v>150</v>
      </c>
    </row>
    <row r="2939" spans="1:9" x14ac:dyDescent="0.25">
      <c r="A2939" t="s">
        <v>1146</v>
      </c>
      <c r="B2939" t="s">
        <v>1326</v>
      </c>
      <c r="C2939">
        <v>12000</v>
      </c>
      <c r="D2939">
        <v>0</v>
      </c>
      <c r="E2939">
        <v>5</v>
      </c>
      <c r="F2939">
        <v>12000</v>
      </c>
      <c r="G2939">
        <v>180</v>
      </c>
      <c r="H2939" t="b">
        <v>0</v>
      </c>
      <c r="I2939">
        <v>180</v>
      </c>
    </row>
    <row r="2940" spans="1:9" x14ac:dyDescent="0.25">
      <c r="A2940" t="s">
        <v>1146</v>
      </c>
      <c r="B2940" t="s">
        <v>1327</v>
      </c>
      <c r="C2940">
        <v>3000</v>
      </c>
      <c r="D2940">
        <v>0</v>
      </c>
      <c r="E2940">
        <v>2</v>
      </c>
      <c r="F2940">
        <v>3000</v>
      </c>
      <c r="G2940">
        <v>406</v>
      </c>
      <c r="H2940" t="b">
        <v>0</v>
      </c>
      <c r="I2940">
        <v>7</v>
      </c>
    </row>
    <row r="2941" spans="1:9" x14ac:dyDescent="0.25">
      <c r="A2941" t="s">
        <v>1146</v>
      </c>
      <c r="B2941" t="s">
        <v>1328</v>
      </c>
      <c r="C2941">
        <v>15000</v>
      </c>
      <c r="D2941">
        <v>18</v>
      </c>
      <c r="E2941">
        <v>4</v>
      </c>
      <c r="F2941">
        <v>12300</v>
      </c>
      <c r="G2941">
        <v>232</v>
      </c>
      <c r="H2941" t="b">
        <v>0</v>
      </c>
      <c r="I2941">
        <v>4</v>
      </c>
    </row>
    <row r="2942" spans="1:9" x14ac:dyDescent="0.25">
      <c r="A2942" t="s">
        <v>1146</v>
      </c>
      <c r="B2942" t="s">
        <v>1329</v>
      </c>
      <c r="C2942">
        <v>19900</v>
      </c>
      <c r="D2942">
        <v>6</v>
      </c>
      <c r="E2942">
        <v>5</v>
      </c>
      <c r="F2942">
        <v>18600</v>
      </c>
      <c r="G2942">
        <v>250</v>
      </c>
      <c r="H2942" t="b">
        <v>0</v>
      </c>
      <c r="I2942">
        <v>250</v>
      </c>
    </row>
    <row r="2943" spans="1:9" x14ac:dyDescent="0.25">
      <c r="A2943" t="s">
        <v>1146</v>
      </c>
      <c r="B2943" t="s">
        <v>1330</v>
      </c>
      <c r="C2943">
        <v>39900</v>
      </c>
      <c r="D2943">
        <v>15</v>
      </c>
      <c r="E2943">
        <v>4</v>
      </c>
      <c r="F2943">
        <v>33900</v>
      </c>
      <c r="G2943">
        <v>400</v>
      </c>
      <c r="H2943" t="b">
        <v>0</v>
      </c>
      <c r="I2943">
        <v>400</v>
      </c>
    </row>
    <row r="2944" spans="1:9" x14ac:dyDescent="0.25">
      <c r="A2944" t="s">
        <v>1146</v>
      </c>
      <c r="B2944" t="s">
        <v>1331</v>
      </c>
      <c r="C2944">
        <v>5500</v>
      </c>
      <c r="D2944">
        <v>0</v>
      </c>
      <c r="E2944">
        <v>6</v>
      </c>
      <c r="F2944">
        <v>5500</v>
      </c>
      <c r="G2944">
        <v>10</v>
      </c>
      <c r="H2944" t="b">
        <v>0</v>
      </c>
      <c r="I2944">
        <v>10</v>
      </c>
    </row>
    <row r="2945" spans="1:9" x14ac:dyDescent="0.25">
      <c r="A2945" t="s">
        <v>1146</v>
      </c>
      <c r="B2945" t="s">
        <v>1332</v>
      </c>
      <c r="C2945">
        <v>23000</v>
      </c>
      <c r="D2945">
        <v>18</v>
      </c>
      <c r="E2945">
        <v>1</v>
      </c>
      <c r="F2945">
        <v>18800</v>
      </c>
      <c r="G2945">
        <v>400</v>
      </c>
      <c r="H2945" t="b">
        <v>0</v>
      </c>
      <c r="I2945">
        <v>400</v>
      </c>
    </row>
    <row r="2946" spans="1:9" x14ac:dyDescent="0.25">
      <c r="A2946" t="s">
        <v>1146</v>
      </c>
      <c r="B2946" t="s">
        <v>1310</v>
      </c>
      <c r="C2946">
        <v>31000</v>
      </c>
      <c r="D2946">
        <v>15</v>
      </c>
      <c r="E2946">
        <v>6</v>
      </c>
      <c r="F2946">
        <v>26300</v>
      </c>
      <c r="G2946">
        <v>200</v>
      </c>
      <c r="H2946" t="b">
        <v>0</v>
      </c>
      <c r="I2946">
        <v>200</v>
      </c>
    </row>
    <row r="2947" spans="1:9" x14ac:dyDescent="0.25">
      <c r="A2947" t="s">
        <v>1146</v>
      </c>
      <c r="B2947" t="s">
        <v>1333</v>
      </c>
      <c r="C2947">
        <v>20000</v>
      </c>
      <c r="D2947">
        <v>10</v>
      </c>
      <c r="E2947">
        <v>6</v>
      </c>
      <c r="F2947">
        <v>18000</v>
      </c>
      <c r="G2947">
        <v>120</v>
      </c>
      <c r="H2947" t="b">
        <v>0</v>
      </c>
      <c r="I2947">
        <v>120</v>
      </c>
    </row>
    <row r="2948" spans="1:9" x14ac:dyDescent="0.25">
      <c r="A2948" t="s">
        <v>1146</v>
      </c>
      <c r="B2948" t="s">
        <v>1299</v>
      </c>
      <c r="C2948">
        <v>15000</v>
      </c>
      <c r="D2948">
        <v>10</v>
      </c>
      <c r="E2948">
        <v>6</v>
      </c>
      <c r="F2948">
        <v>13500</v>
      </c>
      <c r="G2948">
        <v>250</v>
      </c>
      <c r="H2948" t="b">
        <v>0</v>
      </c>
      <c r="I2948">
        <v>250</v>
      </c>
    </row>
    <row r="2949" spans="1:9" x14ac:dyDescent="0.25">
      <c r="A2949" t="s">
        <v>1146</v>
      </c>
      <c r="B2949" t="s">
        <v>1334</v>
      </c>
      <c r="C2949">
        <v>34900</v>
      </c>
      <c r="D2949">
        <v>10</v>
      </c>
      <c r="E2949">
        <v>1</v>
      </c>
      <c r="F2949">
        <v>31400</v>
      </c>
      <c r="G2949">
        <v>100</v>
      </c>
      <c r="H2949" t="b">
        <v>0</v>
      </c>
      <c r="I2949">
        <v>100</v>
      </c>
    </row>
    <row r="2950" spans="1:9" x14ac:dyDescent="0.25">
      <c r="A2950" t="s">
        <v>1146</v>
      </c>
      <c r="B2950" t="s">
        <v>1335</v>
      </c>
      <c r="C2950">
        <v>27000</v>
      </c>
      <c r="D2950">
        <v>15</v>
      </c>
      <c r="E2950">
        <v>6</v>
      </c>
      <c r="F2950">
        <v>22900</v>
      </c>
      <c r="G2950">
        <v>300</v>
      </c>
      <c r="H2950" t="b">
        <v>0</v>
      </c>
      <c r="I2950">
        <v>300</v>
      </c>
    </row>
    <row r="2951" spans="1:9" x14ac:dyDescent="0.25">
      <c r="A2951" t="s">
        <v>1146</v>
      </c>
      <c r="B2951" t="s">
        <v>1336</v>
      </c>
      <c r="C2951">
        <v>16500</v>
      </c>
      <c r="D2951">
        <v>0</v>
      </c>
      <c r="E2951">
        <v>4</v>
      </c>
      <c r="F2951">
        <v>16500</v>
      </c>
      <c r="G2951">
        <v>210</v>
      </c>
      <c r="H2951" t="b">
        <v>0</v>
      </c>
      <c r="I2951">
        <v>210</v>
      </c>
    </row>
    <row r="2952" spans="1:9" x14ac:dyDescent="0.25">
      <c r="A2952" t="s">
        <v>1146</v>
      </c>
      <c r="B2952" t="s">
        <v>1337</v>
      </c>
      <c r="C2952">
        <v>24900</v>
      </c>
      <c r="D2952">
        <v>0</v>
      </c>
      <c r="E2952">
        <v>6</v>
      </c>
      <c r="F2952">
        <v>24900</v>
      </c>
      <c r="G2952">
        <v>116</v>
      </c>
      <c r="H2952" t="b">
        <v>0</v>
      </c>
      <c r="I2952">
        <v>2</v>
      </c>
    </row>
    <row r="2953" spans="1:9" x14ac:dyDescent="0.25">
      <c r="A2953" t="s">
        <v>1146</v>
      </c>
      <c r="B2953" t="s">
        <v>1338</v>
      </c>
      <c r="C2953">
        <v>18500</v>
      </c>
      <c r="D2953">
        <v>0</v>
      </c>
      <c r="E2953">
        <v>2</v>
      </c>
      <c r="F2953">
        <v>18500</v>
      </c>
      <c r="G2953">
        <v>100</v>
      </c>
      <c r="H2953" t="b">
        <v>0</v>
      </c>
      <c r="I2953">
        <v>100</v>
      </c>
    </row>
    <row r="2954" spans="1:9" x14ac:dyDescent="0.25">
      <c r="A2954" t="s">
        <v>1146</v>
      </c>
      <c r="B2954" t="s">
        <v>1339</v>
      </c>
      <c r="C2954">
        <v>15000</v>
      </c>
      <c r="D2954">
        <v>0</v>
      </c>
      <c r="E2954">
        <v>6</v>
      </c>
      <c r="F2954">
        <v>15000</v>
      </c>
      <c r="G2954">
        <v>100</v>
      </c>
      <c r="H2954" t="b">
        <v>0</v>
      </c>
      <c r="I2954">
        <v>100</v>
      </c>
    </row>
    <row r="2955" spans="1:9" x14ac:dyDescent="0.25">
      <c r="A2955" t="s">
        <v>1146</v>
      </c>
      <c r="B2955" t="s">
        <v>1283</v>
      </c>
      <c r="C2955">
        <v>10500</v>
      </c>
      <c r="D2955">
        <v>0</v>
      </c>
      <c r="E2955">
        <v>6</v>
      </c>
      <c r="F2955">
        <v>10500</v>
      </c>
      <c r="G2955">
        <v>150</v>
      </c>
      <c r="H2955" t="b">
        <v>0</v>
      </c>
      <c r="I2955">
        <v>150</v>
      </c>
    </row>
    <row r="2956" spans="1:9" x14ac:dyDescent="0.25">
      <c r="A2956" t="s">
        <v>1146</v>
      </c>
      <c r="B2956" t="s">
        <v>1340</v>
      </c>
      <c r="C2956">
        <v>32000</v>
      </c>
      <c r="D2956">
        <v>17</v>
      </c>
      <c r="E2956">
        <v>6</v>
      </c>
      <c r="F2956">
        <v>26500</v>
      </c>
      <c r="G2956">
        <v>400</v>
      </c>
      <c r="H2956" t="b">
        <v>0</v>
      </c>
      <c r="I2956">
        <v>400</v>
      </c>
    </row>
    <row r="2957" spans="1:9" x14ac:dyDescent="0.25">
      <c r="A2957" t="s">
        <v>1146</v>
      </c>
      <c r="B2957" t="s">
        <v>1341</v>
      </c>
      <c r="C2957">
        <v>55000</v>
      </c>
      <c r="D2957">
        <v>0</v>
      </c>
      <c r="E2957">
        <v>3</v>
      </c>
      <c r="F2957">
        <v>55000</v>
      </c>
      <c r="G2957">
        <v>88</v>
      </c>
      <c r="H2957" t="b">
        <v>0</v>
      </c>
      <c r="I2957">
        <v>87</v>
      </c>
    </row>
    <row r="2958" spans="1:9" x14ac:dyDescent="0.25">
      <c r="A2958" t="s">
        <v>1146</v>
      </c>
      <c r="B2958" t="s">
        <v>1342</v>
      </c>
      <c r="C2958">
        <v>19000</v>
      </c>
      <c r="D2958">
        <v>11</v>
      </c>
      <c r="E2958">
        <v>6</v>
      </c>
      <c r="F2958">
        <v>16900</v>
      </c>
      <c r="G2958">
        <v>150</v>
      </c>
      <c r="H2958" t="b">
        <v>0</v>
      </c>
      <c r="I2958">
        <v>150</v>
      </c>
    </row>
    <row r="2959" spans="1:9" x14ac:dyDescent="0.25">
      <c r="A2959" t="s">
        <v>1146</v>
      </c>
      <c r="B2959" t="s">
        <v>1343</v>
      </c>
      <c r="C2959">
        <v>14000</v>
      </c>
      <c r="D2959">
        <v>10</v>
      </c>
      <c r="E2959">
        <v>4</v>
      </c>
      <c r="F2959">
        <v>12600</v>
      </c>
      <c r="G2959">
        <v>100</v>
      </c>
      <c r="H2959" t="b">
        <v>0</v>
      </c>
      <c r="I2959">
        <v>100</v>
      </c>
    </row>
    <row r="2960" spans="1:9" x14ac:dyDescent="0.25">
      <c r="A2960" t="s">
        <v>1146</v>
      </c>
      <c r="B2960" t="s">
        <v>1344</v>
      </c>
      <c r="C2960">
        <v>7500</v>
      </c>
      <c r="D2960">
        <v>5</v>
      </c>
      <c r="E2960">
        <v>6</v>
      </c>
      <c r="F2960">
        <v>7100</v>
      </c>
      <c r="G2960">
        <v>78</v>
      </c>
      <c r="H2960" t="b">
        <v>0</v>
      </c>
      <c r="I2960">
        <v>78</v>
      </c>
    </row>
    <row r="2961" spans="1:9" x14ac:dyDescent="0.25">
      <c r="A2961" t="s">
        <v>1146</v>
      </c>
      <c r="B2961" t="s">
        <v>1345</v>
      </c>
      <c r="C2961">
        <v>19900</v>
      </c>
      <c r="D2961">
        <v>0</v>
      </c>
      <c r="E2961">
        <v>4</v>
      </c>
      <c r="F2961">
        <v>19900</v>
      </c>
      <c r="G2961">
        <v>196</v>
      </c>
      <c r="H2961" t="b">
        <v>0</v>
      </c>
      <c r="I2961">
        <v>196</v>
      </c>
    </row>
    <row r="2962" spans="1:9" x14ac:dyDescent="0.25">
      <c r="A2962" t="s">
        <v>1146</v>
      </c>
      <c r="B2962" t="s">
        <v>1306</v>
      </c>
      <c r="C2962">
        <v>19000</v>
      </c>
      <c r="D2962">
        <v>0</v>
      </c>
      <c r="E2962">
        <v>6</v>
      </c>
      <c r="F2962">
        <v>19000</v>
      </c>
      <c r="G2962">
        <v>175</v>
      </c>
      <c r="H2962" t="b">
        <v>0</v>
      </c>
      <c r="I2962">
        <v>180</v>
      </c>
    </row>
    <row r="2963" spans="1:9" x14ac:dyDescent="0.25">
      <c r="A2963" t="s">
        <v>1146</v>
      </c>
      <c r="B2963" t="s">
        <v>1346</v>
      </c>
      <c r="C2963">
        <v>18000</v>
      </c>
      <c r="D2963">
        <v>0</v>
      </c>
      <c r="E2963">
        <v>6</v>
      </c>
      <c r="F2963">
        <v>18000</v>
      </c>
      <c r="G2963">
        <v>200</v>
      </c>
      <c r="H2963" t="b">
        <v>0</v>
      </c>
      <c r="I2963">
        <v>200</v>
      </c>
    </row>
    <row r="2964" spans="1:9" x14ac:dyDescent="0.25">
      <c r="A2964" t="s">
        <v>1146</v>
      </c>
      <c r="B2964" t="s">
        <v>1347</v>
      </c>
      <c r="C2964">
        <v>15500</v>
      </c>
      <c r="D2964">
        <v>9</v>
      </c>
      <c r="E2964">
        <v>4</v>
      </c>
      <c r="F2964">
        <v>14000</v>
      </c>
      <c r="G2964">
        <v>180</v>
      </c>
      <c r="H2964" t="b">
        <v>0</v>
      </c>
      <c r="I2964">
        <v>180</v>
      </c>
    </row>
    <row r="2965" spans="1:9" x14ac:dyDescent="0.25">
      <c r="A2965" t="s">
        <v>1146</v>
      </c>
      <c r="B2965" t="s">
        <v>1348</v>
      </c>
      <c r="C2965">
        <v>12000</v>
      </c>
      <c r="D2965">
        <v>6</v>
      </c>
      <c r="E2965">
        <v>6</v>
      </c>
      <c r="F2965">
        <v>11200</v>
      </c>
      <c r="G2965">
        <v>180</v>
      </c>
      <c r="H2965" t="b">
        <v>0</v>
      </c>
      <c r="I2965">
        <v>180</v>
      </c>
    </row>
    <row r="2966" spans="1:9" x14ac:dyDescent="0.25">
      <c r="A2966" t="s">
        <v>1146</v>
      </c>
      <c r="B2966" t="s">
        <v>1349</v>
      </c>
      <c r="C2966">
        <v>6500</v>
      </c>
      <c r="D2966">
        <v>10</v>
      </c>
      <c r="E2966">
        <v>6</v>
      </c>
      <c r="F2966">
        <v>5800</v>
      </c>
      <c r="G2966">
        <v>40</v>
      </c>
      <c r="H2966" t="b">
        <v>0</v>
      </c>
      <c r="I2966">
        <v>40</v>
      </c>
    </row>
    <row r="2967" spans="1:9" x14ac:dyDescent="0.25">
      <c r="A2967" t="s">
        <v>1146</v>
      </c>
      <c r="B2967" t="s">
        <v>1350</v>
      </c>
      <c r="C2967">
        <v>55500</v>
      </c>
      <c r="D2967">
        <v>6</v>
      </c>
      <c r="E2967">
        <v>6</v>
      </c>
      <c r="F2967">
        <v>52100</v>
      </c>
      <c r="G2967">
        <v>650</v>
      </c>
      <c r="H2967" t="b">
        <v>0</v>
      </c>
      <c r="I2967">
        <v>650</v>
      </c>
    </row>
    <row r="2968" spans="1:9" x14ac:dyDescent="0.25">
      <c r="A2968" t="s">
        <v>1146</v>
      </c>
      <c r="B2968" t="s">
        <v>1156</v>
      </c>
      <c r="C2968">
        <v>10000</v>
      </c>
      <c r="D2968">
        <v>0</v>
      </c>
      <c r="E2968">
        <v>1</v>
      </c>
      <c r="F2968">
        <v>10000</v>
      </c>
      <c r="G2968">
        <v>200</v>
      </c>
      <c r="H2968" t="b">
        <v>0</v>
      </c>
      <c r="I2968">
        <v>200</v>
      </c>
    </row>
    <row r="2969" spans="1:9" x14ac:dyDescent="0.25">
      <c r="A2969" t="s">
        <v>1146</v>
      </c>
      <c r="B2969" t="s">
        <v>1351</v>
      </c>
      <c r="C2969">
        <v>8500</v>
      </c>
      <c r="D2969">
        <v>0</v>
      </c>
      <c r="E2969">
        <v>5</v>
      </c>
      <c r="F2969">
        <v>8500</v>
      </c>
      <c r="G2969">
        <v>200</v>
      </c>
      <c r="H2969" t="b">
        <v>0</v>
      </c>
      <c r="I2969">
        <v>200</v>
      </c>
    </row>
    <row r="2970" spans="1:9" x14ac:dyDescent="0.25">
      <c r="A2970" t="s">
        <v>1146</v>
      </c>
      <c r="B2970" t="s">
        <v>1352</v>
      </c>
      <c r="C2970">
        <v>18500</v>
      </c>
      <c r="D2970">
        <v>8</v>
      </c>
      <c r="E2970">
        <v>6</v>
      </c>
      <c r="F2970">
        <v>16900</v>
      </c>
      <c r="G2970">
        <v>5</v>
      </c>
      <c r="H2970" t="b">
        <v>0</v>
      </c>
      <c r="I2970">
        <v>4</v>
      </c>
    </row>
    <row r="2971" spans="1:9" x14ac:dyDescent="0.25">
      <c r="A2971" t="s">
        <v>1146</v>
      </c>
      <c r="B2971" t="s">
        <v>1353</v>
      </c>
      <c r="C2971">
        <v>18000</v>
      </c>
      <c r="D2971">
        <v>0</v>
      </c>
      <c r="E2971">
        <v>6</v>
      </c>
      <c r="F2971">
        <v>18000</v>
      </c>
      <c r="G2971">
        <v>600</v>
      </c>
      <c r="H2971" t="b">
        <v>0</v>
      </c>
      <c r="I2971">
        <v>600</v>
      </c>
    </row>
    <row r="2972" spans="1:9" x14ac:dyDescent="0.25">
      <c r="A2972" t="s">
        <v>1146</v>
      </c>
      <c r="B2972" t="s">
        <v>1354</v>
      </c>
      <c r="C2972">
        <v>62000</v>
      </c>
      <c r="D2972">
        <v>0</v>
      </c>
      <c r="E2972">
        <v>1</v>
      </c>
      <c r="F2972">
        <v>62000</v>
      </c>
      <c r="G2972">
        <v>172</v>
      </c>
      <c r="H2972" t="b">
        <v>0</v>
      </c>
      <c r="I2972">
        <v>172</v>
      </c>
    </row>
    <row r="2973" spans="1:9" x14ac:dyDescent="0.25">
      <c r="A2973" t="s">
        <v>1146</v>
      </c>
      <c r="B2973" t="s">
        <v>1355</v>
      </c>
      <c r="C2973">
        <v>22500</v>
      </c>
      <c r="D2973">
        <v>0</v>
      </c>
      <c r="E2973">
        <v>6</v>
      </c>
      <c r="F2973">
        <v>22500</v>
      </c>
      <c r="G2973">
        <v>418</v>
      </c>
      <c r="H2973" t="b">
        <v>0</v>
      </c>
      <c r="I2973">
        <v>418</v>
      </c>
    </row>
    <row r="2974" spans="1:9" x14ac:dyDescent="0.25">
      <c r="A2974" t="s">
        <v>1146</v>
      </c>
      <c r="B2974" t="s">
        <v>1356</v>
      </c>
      <c r="C2974">
        <v>19900</v>
      </c>
      <c r="D2974">
        <v>10</v>
      </c>
      <c r="E2974">
        <v>6</v>
      </c>
      <c r="F2974">
        <v>17900</v>
      </c>
      <c r="G2974">
        <v>250</v>
      </c>
      <c r="H2974" t="b">
        <v>0</v>
      </c>
      <c r="I2974">
        <v>250</v>
      </c>
    </row>
    <row r="2975" spans="1:9" x14ac:dyDescent="0.25">
      <c r="A2975" t="s">
        <v>1146</v>
      </c>
      <c r="B2975" t="s">
        <v>1357</v>
      </c>
      <c r="C2975">
        <v>14000</v>
      </c>
      <c r="D2975">
        <v>10</v>
      </c>
      <c r="E2975">
        <v>4</v>
      </c>
      <c r="F2975">
        <v>12600</v>
      </c>
      <c r="G2975">
        <v>250</v>
      </c>
      <c r="H2975" t="b">
        <v>0</v>
      </c>
      <c r="I2975">
        <v>250</v>
      </c>
    </row>
    <row r="2976" spans="1:9" x14ac:dyDescent="0.25">
      <c r="A2976" t="s">
        <v>1146</v>
      </c>
      <c r="B2976" t="s">
        <v>1358</v>
      </c>
      <c r="C2976">
        <v>29900</v>
      </c>
      <c r="D2976">
        <v>17</v>
      </c>
      <c r="E2976">
        <v>5</v>
      </c>
      <c r="F2976">
        <v>24700</v>
      </c>
      <c r="G2976">
        <v>200</v>
      </c>
      <c r="H2976" t="b">
        <v>0</v>
      </c>
      <c r="I2976">
        <v>200</v>
      </c>
    </row>
    <row r="2977" spans="1:9" x14ac:dyDescent="0.25">
      <c r="A2977" t="s">
        <v>1146</v>
      </c>
      <c r="B2977" t="s">
        <v>1359</v>
      </c>
      <c r="C2977">
        <v>24000</v>
      </c>
      <c r="D2977">
        <v>7</v>
      </c>
      <c r="E2977">
        <v>2</v>
      </c>
      <c r="F2977">
        <v>22100</v>
      </c>
      <c r="G2977">
        <v>340</v>
      </c>
      <c r="H2977" t="b">
        <v>0</v>
      </c>
      <c r="I2977">
        <v>340</v>
      </c>
    </row>
    <row r="2978" spans="1:9" x14ac:dyDescent="0.25">
      <c r="A2978" t="s">
        <v>1146</v>
      </c>
      <c r="B2978" t="s">
        <v>1360</v>
      </c>
      <c r="C2978">
        <v>25000</v>
      </c>
      <c r="D2978">
        <v>0</v>
      </c>
      <c r="E2978">
        <v>5</v>
      </c>
      <c r="F2978">
        <v>25000</v>
      </c>
      <c r="G2978">
        <v>120</v>
      </c>
      <c r="H2978" t="b">
        <v>0</v>
      </c>
      <c r="I2978">
        <v>120</v>
      </c>
    </row>
    <row r="2979" spans="1:9" x14ac:dyDescent="0.25">
      <c r="A2979" t="s">
        <v>1146</v>
      </c>
      <c r="B2979" t="s">
        <v>1361</v>
      </c>
      <c r="C2979">
        <v>22000</v>
      </c>
      <c r="D2979">
        <v>0</v>
      </c>
      <c r="E2979">
        <v>5</v>
      </c>
      <c r="F2979">
        <v>22000</v>
      </c>
      <c r="G2979">
        <v>190</v>
      </c>
      <c r="H2979" t="b">
        <v>0</v>
      </c>
      <c r="I2979">
        <v>190</v>
      </c>
    </row>
    <row r="2980" spans="1:9" x14ac:dyDescent="0.25">
      <c r="A2980" t="s">
        <v>1146</v>
      </c>
      <c r="B2980" t="s">
        <v>1259</v>
      </c>
      <c r="C2980">
        <v>15500</v>
      </c>
      <c r="D2980">
        <v>0</v>
      </c>
      <c r="E2980">
        <v>6</v>
      </c>
      <c r="F2980">
        <v>15500</v>
      </c>
      <c r="G2980">
        <v>870</v>
      </c>
      <c r="H2980" t="b">
        <v>0</v>
      </c>
      <c r="I2980">
        <v>15</v>
      </c>
    </row>
    <row r="2981" spans="1:9" x14ac:dyDescent="0.25">
      <c r="A2981" t="s">
        <v>1146</v>
      </c>
      <c r="B2981" t="s">
        <v>1362</v>
      </c>
      <c r="C2981">
        <v>9300</v>
      </c>
      <c r="D2981">
        <v>5</v>
      </c>
      <c r="E2981">
        <v>6</v>
      </c>
      <c r="F2981">
        <v>8800</v>
      </c>
      <c r="G2981">
        <v>80</v>
      </c>
      <c r="H2981" t="b">
        <v>0</v>
      </c>
      <c r="I2981">
        <v>80</v>
      </c>
    </row>
    <row r="2982" spans="1:9" x14ac:dyDescent="0.25">
      <c r="A2982" t="s">
        <v>1146</v>
      </c>
      <c r="B2982" t="s">
        <v>1363</v>
      </c>
      <c r="C2982">
        <v>31000</v>
      </c>
      <c r="D2982">
        <v>12</v>
      </c>
      <c r="E2982">
        <v>1</v>
      </c>
      <c r="F2982">
        <v>27200</v>
      </c>
      <c r="G2982">
        <v>200</v>
      </c>
      <c r="H2982" t="b">
        <v>0</v>
      </c>
      <c r="I2982">
        <v>200</v>
      </c>
    </row>
    <row r="2983" spans="1:9" x14ac:dyDescent="0.25">
      <c r="A2983" t="s">
        <v>1146</v>
      </c>
      <c r="B2983" t="s">
        <v>1364</v>
      </c>
      <c r="C2983">
        <v>8500</v>
      </c>
      <c r="D2983">
        <v>0</v>
      </c>
      <c r="E2983">
        <v>5</v>
      </c>
      <c r="F2983">
        <v>8500</v>
      </c>
      <c r="G2983">
        <v>200</v>
      </c>
      <c r="H2983" t="b">
        <v>0</v>
      </c>
      <c r="I2983">
        <v>200</v>
      </c>
    </row>
    <row r="2984" spans="1:9" x14ac:dyDescent="0.25">
      <c r="A2984" t="s">
        <v>1146</v>
      </c>
      <c r="B2984" t="s">
        <v>1365</v>
      </c>
      <c r="C2984">
        <v>13000</v>
      </c>
      <c r="D2984">
        <v>11</v>
      </c>
      <c r="E2984">
        <v>2</v>
      </c>
      <c r="F2984">
        <v>11500</v>
      </c>
      <c r="G2984">
        <v>50</v>
      </c>
      <c r="H2984" t="b">
        <v>0</v>
      </c>
      <c r="I2984">
        <v>50</v>
      </c>
    </row>
    <row r="2985" spans="1:9" x14ac:dyDescent="0.25">
      <c r="A2985" t="s">
        <v>1146</v>
      </c>
      <c r="B2985" t="s">
        <v>1366</v>
      </c>
      <c r="C2985">
        <v>15500</v>
      </c>
      <c r="D2985">
        <v>6</v>
      </c>
      <c r="E2985">
        <v>6</v>
      </c>
      <c r="F2985">
        <v>14500</v>
      </c>
      <c r="G2985">
        <v>100</v>
      </c>
      <c r="H2985" t="b">
        <v>0</v>
      </c>
      <c r="I2985">
        <v>100</v>
      </c>
    </row>
    <row r="2986" spans="1:9" x14ac:dyDescent="0.25">
      <c r="A2986" t="s">
        <v>1146</v>
      </c>
      <c r="B2986" t="s">
        <v>1367</v>
      </c>
      <c r="C2986">
        <v>32000</v>
      </c>
      <c r="D2986">
        <v>0</v>
      </c>
      <c r="E2986">
        <v>4</v>
      </c>
      <c r="F2986">
        <v>32000</v>
      </c>
      <c r="G2986">
        <v>24</v>
      </c>
      <c r="H2986" t="b">
        <v>0</v>
      </c>
      <c r="I2986">
        <v>24</v>
      </c>
    </row>
    <row r="2987" spans="1:9" x14ac:dyDescent="0.25">
      <c r="A2987" t="s">
        <v>1146</v>
      </c>
      <c r="B2987" t="s">
        <v>1368</v>
      </c>
      <c r="C2987">
        <v>22500</v>
      </c>
      <c r="D2987">
        <v>9</v>
      </c>
      <c r="E2987">
        <v>6</v>
      </c>
      <c r="F2987">
        <v>20300</v>
      </c>
      <c r="G2987">
        <v>200</v>
      </c>
      <c r="H2987" t="b">
        <v>0</v>
      </c>
      <c r="I2987">
        <v>200</v>
      </c>
    </row>
    <row r="2988" spans="1:9" x14ac:dyDescent="0.25">
      <c r="A2988" t="s">
        <v>1146</v>
      </c>
      <c r="B2988" t="s">
        <v>1369</v>
      </c>
      <c r="C2988">
        <v>14900</v>
      </c>
      <c r="D2988">
        <v>0</v>
      </c>
      <c r="E2988">
        <v>6</v>
      </c>
      <c r="F2988">
        <v>14900</v>
      </c>
      <c r="G2988">
        <v>192</v>
      </c>
      <c r="H2988" t="b">
        <v>0</v>
      </c>
      <c r="I2988">
        <v>192</v>
      </c>
    </row>
    <row r="2989" spans="1:9" x14ac:dyDescent="0.25">
      <c r="A2989" t="s">
        <v>1146</v>
      </c>
      <c r="B2989" t="s">
        <v>1370</v>
      </c>
      <c r="C2989">
        <v>11500</v>
      </c>
      <c r="D2989">
        <v>0</v>
      </c>
      <c r="E2989">
        <v>4</v>
      </c>
      <c r="F2989">
        <v>11500</v>
      </c>
      <c r="G2989">
        <v>100</v>
      </c>
      <c r="H2989" t="b">
        <v>0</v>
      </c>
      <c r="I2989">
        <v>100</v>
      </c>
    </row>
    <row r="2990" spans="1:9" x14ac:dyDescent="0.25">
      <c r="A2990" t="s">
        <v>1146</v>
      </c>
      <c r="B2990" t="s">
        <v>1371</v>
      </c>
      <c r="C2990">
        <v>19500</v>
      </c>
      <c r="D2990">
        <v>9</v>
      </c>
      <c r="E2990">
        <v>6</v>
      </c>
      <c r="F2990">
        <v>17600</v>
      </c>
      <c r="G2990">
        <v>150</v>
      </c>
      <c r="H2990" t="b">
        <v>0</v>
      </c>
      <c r="I2990">
        <v>150</v>
      </c>
    </row>
    <row r="2991" spans="1:9" x14ac:dyDescent="0.25">
      <c r="A2991" t="s">
        <v>1146</v>
      </c>
      <c r="B2991" t="s">
        <v>1326</v>
      </c>
      <c r="C2991">
        <v>26400</v>
      </c>
      <c r="D2991">
        <v>0</v>
      </c>
      <c r="E2991">
        <v>6</v>
      </c>
      <c r="F2991">
        <v>26400</v>
      </c>
      <c r="G2991">
        <v>340</v>
      </c>
      <c r="H2991" t="b">
        <v>0</v>
      </c>
      <c r="I2991">
        <v>340</v>
      </c>
    </row>
    <row r="2992" spans="1:9" x14ac:dyDescent="0.25">
      <c r="A2992" t="s">
        <v>1146</v>
      </c>
      <c r="B2992" t="s">
        <v>1372</v>
      </c>
      <c r="C2992">
        <v>10500</v>
      </c>
      <c r="D2992">
        <v>0</v>
      </c>
      <c r="E2992">
        <v>4</v>
      </c>
      <c r="F2992">
        <v>10500</v>
      </c>
      <c r="G2992">
        <v>1160</v>
      </c>
      <c r="H2992" t="b">
        <v>0</v>
      </c>
      <c r="I2992">
        <v>20</v>
      </c>
    </row>
    <row r="2993" spans="1:9" x14ac:dyDescent="0.25">
      <c r="A2993" t="s">
        <v>1146</v>
      </c>
      <c r="B2993" t="s">
        <v>1373</v>
      </c>
      <c r="C2993">
        <v>18000</v>
      </c>
      <c r="D2993">
        <v>9</v>
      </c>
      <c r="E2993">
        <v>2</v>
      </c>
      <c r="F2993">
        <v>16300</v>
      </c>
      <c r="G2993">
        <v>100</v>
      </c>
      <c r="H2993" t="b">
        <v>0</v>
      </c>
      <c r="I2993">
        <v>100</v>
      </c>
    </row>
    <row r="2994" spans="1:9" x14ac:dyDescent="0.25">
      <c r="A2994" t="s">
        <v>1146</v>
      </c>
      <c r="B2994" t="s">
        <v>1374</v>
      </c>
      <c r="C2994">
        <v>19000</v>
      </c>
      <c r="D2994">
        <v>0</v>
      </c>
      <c r="E2994">
        <v>5</v>
      </c>
      <c r="F2994">
        <v>19000</v>
      </c>
      <c r="G2994">
        <v>200</v>
      </c>
      <c r="H2994" t="b">
        <v>0</v>
      </c>
      <c r="I2994">
        <v>200</v>
      </c>
    </row>
    <row r="2995" spans="1:9" x14ac:dyDescent="0.25">
      <c r="A2995" t="s">
        <v>1146</v>
      </c>
      <c r="B2995" t="s">
        <v>1375</v>
      </c>
      <c r="C2995">
        <v>9000</v>
      </c>
      <c r="D2995">
        <v>10</v>
      </c>
      <c r="E2995">
        <v>6</v>
      </c>
      <c r="F2995">
        <v>8100</v>
      </c>
      <c r="G2995">
        <v>100</v>
      </c>
      <c r="H2995" t="b">
        <v>0</v>
      </c>
      <c r="I2995">
        <v>100</v>
      </c>
    </row>
    <row r="2996" spans="1:9" x14ac:dyDescent="0.25">
      <c r="A2996" t="s">
        <v>1146</v>
      </c>
      <c r="B2996" t="s">
        <v>1376</v>
      </c>
      <c r="C2996">
        <v>19900</v>
      </c>
      <c r="D2996">
        <v>0</v>
      </c>
      <c r="E2996">
        <v>6</v>
      </c>
      <c r="F2996">
        <v>19900</v>
      </c>
      <c r="G2996">
        <v>200</v>
      </c>
      <c r="H2996" t="b">
        <v>0</v>
      </c>
      <c r="I2996">
        <v>200</v>
      </c>
    </row>
    <row r="2997" spans="1:9" x14ac:dyDescent="0.25">
      <c r="A2997" t="s">
        <v>1146</v>
      </c>
      <c r="B2997" t="s">
        <v>1377</v>
      </c>
      <c r="C2997">
        <v>17500</v>
      </c>
      <c r="D2997">
        <v>0</v>
      </c>
      <c r="E2997">
        <v>3</v>
      </c>
      <c r="F2997">
        <v>17500</v>
      </c>
      <c r="G2997">
        <v>812</v>
      </c>
      <c r="H2997" t="b">
        <v>0</v>
      </c>
      <c r="I2997">
        <v>14</v>
      </c>
    </row>
    <row r="2998" spans="1:9" x14ac:dyDescent="0.25">
      <c r="A2998" t="s">
        <v>1146</v>
      </c>
      <c r="B2998" t="s">
        <v>1378</v>
      </c>
      <c r="C2998">
        <v>109900</v>
      </c>
      <c r="D2998">
        <v>18</v>
      </c>
      <c r="E2998">
        <v>6</v>
      </c>
      <c r="F2998">
        <v>89900</v>
      </c>
      <c r="G2998">
        <v>54</v>
      </c>
      <c r="H2998" t="b">
        <v>0</v>
      </c>
      <c r="I2998">
        <v>54</v>
      </c>
    </row>
    <row r="2999" spans="1:9" x14ac:dyDescent="0.25">
      <c r="A2999" t="s">
        <v>1146</v>
      </c>
      <c r="B2999" t="s">
        <v>1258</v>
      </c>
      <c r="C2999">
        <v>19900</v>
      </c>
      <c r="D2999">
        <v>10</v>
      </c>
      <c r="E2999">
        <v>6</v>
      </c>
      <c r="F2999">
        <v>17900</v>
      </c>
      <c r="G2999">
        <v>250</v>
      </c>
      <c r="H2999" t="b">
        <v>0</v>
      </c>
      <c r="I2999">
        <v>250</v>
      </c>
    </row>
    <row r="3000" spans="1:9" x14ac:dyDescent="0.25">
      <c r="A3000" t="s">
        <v>1146</v>
      </c>
      <c r="B3000" t="s">
        <v>1379</v>
      </c>
      <c r="C3000">
        <v>12500</v>
      </c>
      <c r="D3000">
        <v>10</v>
      </c>
      <c r="E3000">
        <v>6</v>
      </c>
      <c r="F3000">
        <v>11200</v>
      </c>
      <c r="G3000">
        <v>100</v>
      </c>
      <c r="H3000" t="b">
        <v>0</v>
      </c>
      <c r="I3000">
        <v>100</v>
      </c>
    </row>
    <row r="3001" spans="1:9" x14ac:dyDescent="0.25">
      <c r="A3001" t="s">
        <v>1146</v>
      </c>
      <c r="B3001" t="s">
        <v>1343</v>
      </c>
      <c r="C3001">
        <v>18000</v>
      </c>
      <c r="D3001">
        <v>10</v>
      </c>
      <c r="E3001">
        <v>6</v>
      </c>
      <c r="F3001">
        <v>16200</v>
      </c>
      <c r="G3001">
        <v>150</v>
      </c>
      <c r="H3001" t="b">
        <v>0</v>
      </c>
      <c r="I3001">
        <v>150</v>
      </c>
    </row>
    <row r="3002" spans="1:9" x14ac:dyDescent="0.25">
      <c r="A3002" t="s">
        <v>1146</v>
      </c>
      <c r="B3002" t="s">
        <v>1380</v>
      </c>
      <c r="C3002">
        <v>22500</v>
      </c>
      <c r="D3002">
        <v>20</v>
      </c>
      <c r="E3002">
        <v>6</v>
      </c>
      <c r="F3002">
        <v>18000</v>
      </c>
      <c r="G3002">
        <v>250</v>
      </c>
      <c r="H3002" t="b">
        <v>0</v>
      </c>
      <c r="I3002">
        <v>250</v>
      </c>
    </row>
    <row r="3003" spans="1:9" x14ac:dyDescent="0.25">
      <c r="A3003" t="s">
        <v>1146</v>
      </c>
      <c r="B3003" t="s">
        <v>1381</v>
      </c>
      <c r="C3003">
        <v>18000</v>
      </c>
      <c r="D3003">
        <v>0</v>
      </c>
      <c r="E3003">
        <v>1</v>
      </c>
      <c r="F3003">
        <v>18000</v>
      </c>
      <c r="G3003">
        <v>174</v>
      </c>
      <c r="H3003" t="b">
        <v>0</v>
      </c>
      <c r="I3003">
        <v>3</v>
      </c>
    </row>
    <row r="3004" spans="1:9" x14ac:dyDescent="0.25">
      <c r="A3004" t="s">
        <v>1146</v>
      </c>
      <c r="B3004" t="s">
        <v>1357</v>
      </c>
      <c r="C3004">
        <v>28500</v>
      </c>
      <c r="D3004">
        <v>7</v>
      </c>
      <c r="E3004">
        <v>6</v>
      </c>
      <c r="F3004">
        <v>26300</v>
      </c>
      <c r="G3004">
        <v>500</v>
      </c>
      <c r="H3004" t="b">
        <v>0</v>
      </c>
      <c r="I3004">
        <v>500</v>
      </c>
    </row>
    <row r="3005" spans="1:9" x14ac:dyDescent="0.25">
      <c r="A3005" t="s">
        <v>1146</v>
      </c>
      <c r="B3005" t="s">
        <v>1382</v>
      </c>
      <c r="C3005">
        <v>23500</v>
      </c>
      <c r="D3005">
        <v>7</v>
      </c>
      <c r="E3005">
        <v>6</v>
      </c>
      <c r="F3005">
        <v>21800</v>
      </c>
      <c r="G3005">
        <v>1160</v>
      </c>
      <c r="H3005" t="b">
        <v>0</v>
      </c>
      <c r="I3005">
        <v>20</v>
      </c>
    </row>
    <row r="3006" spans="1:9" x14ac:dyDescent="0.25">
      <c r="A3006" t="s">
        <v>1146</v>
      </c>
      <c r="B3006" t="s">
        <v>1383</v>
      </c>
      <c r="C3006">
        <v>5500</v>
      </c>
      <c r="D3006">
        <v>9</v>
      </c>
      <c r="E3006">
        <v>6</v>
      </c>
      <c r="F3006">
        <v>5000</v>
      </c>
      <c r="G3006">
        <v>80</v>
      </c>
      <c r="H3006" t="b">
        <v>0</v>
      </c>
      <c r="I3006">
        <v>80</v>
      </c>
    </row>
    <row r="3007" spans="1:9" x14ac:dyDescent="0.25">
      <c r="A3007" t="s">
        <v>1146</v>
      </c>
      <c r="B3007" t="s">
        <v>1384</v>
      </c>
      <c r="C3007">
        <v>18000</v>
      </c>
      <c r="D3007">
        <v>0</v>
      </c>
      <c r="E3007">
        <v>2</v>
      </c>
      <c r="F3007">
        <v>18000</v>
      </c>
      <c r="G3007">
        <v>625</v>
      </c>
      <c r="H3007" t="b">
        <v>0</v>
      </c>
      <c r="I3007">
        <v>625</v>
      </c>
    </row>
    <row r="3008" spans="1:9" x14ac:dyDescent="0.25">
      <c r="A3008" t="s">
        <v>1146</v>
      </c>
      <c r="B3008" t="s">
        <v>1385</v>
      </c>
      <c r="C3008">
        <v>42500</v>
      </c>
      <c r="D3008">
        <v>20</v>
      </c>
      <c r="E3008">
        <v>5</v>
      </c>
      <c r="F3008">
        <v>34000</v>
      </c>
      <c r="G3008">
        <v>400</v>
      </c>
      <c r="H3008" t="b">
        <v>0</v>
      </c>
      <c r="I3008">
        <v>9</v>
      </c>
    </row>
    <row r="3009" spans="1:9" x14ac:dyDescent="0.25">
      <c r="A3009" t="s">
        <v>1146</v>
      </c>
      <c r="B3009" t="s">
        <v>1386</v>
      </c>
      <c r="C3009">
        <v>13000</v>
      </c>
      <c r="D3009">
        <v>0</v>
      </c>
      <c r="E3009">
        <v>4</v>
      </c>
      <c r="F3009">
        <v>13000</v>
      </c>
      <c r="G3009">
        <v>50</v>
      </c>
      <c r="H3009" t="b">
        <v>0</v>
      </c>
      <c r="I3009">
        <v>50</v>
      </c>
    </row>
    <row r="3010" spans="1:9" x14ac:dyDescent="0.25">
      <c r="A3010" t="s">
        <v>1146</v>
      </c>
      <c r="B3010" t="s">
        <v>1387</v>
      </c>
      <c r="C3010">
        <v>55000</v>
      </c>
      <c r="D3010">
        <v>0</v>
      </c>
      <c r="E3010">
        <v>3</v>
      </c>
      <c r="F3010">
        <v>55000</v>
      </c>
      <c r="G3010">
        <v>159</v>
      </c>
      <c r="H3010" t="b">
        <v>0</v>
      </c>
      <c r="I3010">
        <v>172</v>
      </c>
    </row>
    <row r="3011" spans="1:9" x14ac:dyDescent="0.25">
      <c r="A3011" t="s">
        <v>1146</v>
      </c>
      <c r="B3011" t="s">
        <v>1260</v>
      </c>
      <c r="C3011">
        <v>23500</v>
      </c>
      <c r="D3011">
        <v>0</v>
      </c>
      <c r="E3011">
        <v>6</v>
      </c>
      <c r="F3011">
        <v>23500</v>
      </c>
      <c r="G3011">
        <v>400</v>
      </c>
      <c r="H3011" t="b">
        <v>0</v>
      </c>
      <c r="I3011">
        <v>400</v>
      </c>
    </row>
    <row r="3012" spans="1:9" x14ac:dyDescent="0.25">
      <c r="A3012" t="s">
        <v>1146</v>
      </c>
      <c r="B3012" t="s">
        <v>1388</v>
      </c>
      <c r="C3012">
        <v>24900</v>
      </c>
      <c r="D3012">
        <v>0</v>
      </c>
      <c r="E3012">
        <v>4</v>
      </c>
      <c r="F3012">
        <v>24900</v>
      </c>
      <c r="G3012">
        <v>100</v>
      </c>
      <c r="H3012" t="b">
        <v>0</v>
      </c>
      <c r="I3012">
        <v>100</v>
      </c>
    </row>
    <row r="3013" spans="1:9" x14ac:dyDescent="0.25">
      <c r="A3013" t="s">
        <v>1146</v>
      </c>
      <c r="B3013" t="s">
        <v>1389</v>
      </c>
      <c r="C3013">
        <v>2000</v>
      </c>
      <c r="D3013">
        <v>0</v>
      </c>
      <c r="E3013">
        <v>3</v>
      </c>
      <c r="F3013">
        <v>2000</v>
      </c>
      <c r="G3013">
        <v>58</v>
      </c>
      <c r="H3013" t="b">
        <v>0</v>
      </c>
      <c r="I3013">
        <v>1</v>
      </c>
    </row>
    <row r="3014" spans="1:9" x14ac:dyDescent="0.25">
      <c r="A3014" t="s">
        <v>1146</v>
      </c>
      <c r="B3014" t="s">
        <v>1390</v>
      </c>
      <c r="C3014">
        <v>13500</v>
      </c>
      <c r="D3014">
        <v>5</v>
      </c>
      <c r="E3014">
        <v>6</v>
      </c>
      <c r="F3014">
        <v>12800</v>
      </c>
      <c r="G3014">
        <v>50</v>
      </c>
      <c r="H3014" t="b">
        <v>0</v>
      </c>
      <c r="I3014">
        <v>50</v>
      </c>
    </row>
    <row r="3015" spans="1:9" x14ac:dyDescent="0.25">
      <c r="A3015" t="s">
        <v>1146</v>
      </c>
      <c r="B3015" t="s">
        <v>1320</v>
      </c>
      <c r="C3015">
        <v>24000</v>
      </c>
      <c r="D3015">
        <v>0</v>
      </c>
      <c r="E3015">
        <v>4</v>
      </c>
      <c r="F3015">
        <v>24000</v>
      </c>
      <c r="G3015">
        <v>340</v>
      </c>
      <c r="H3015" t="b">
        <v>0</v>
      </c>
      <c r="I3015">
        <v>340</v>
      </c>
    </row>
    <row r="3016" spans="1:9" x14ac:dyDescent="0.25">
      <c r="A3016" t="s">
        <v>1146</v>
      </c>
      <c r="B3016" t="s">
        <v>1391</v>
      </c>
      <c r="C3016">
        <v>19900</v>
      </c>
      <c r="D3016">
        <v>0</v>
      </c>
      <c r="E3016">
        <v>6</v>
      </c>
      <c r="F3016">
        <v>19900</v>
      </c>
      <c r="G3016">
        <v>192</v>
      </c>
      <c r="H3016" t="b">
        <v>0</v>
      </c>
      <c r="I3016">
        <v>192</v>
      </c>
    </row>
    <row r="3017" spans="1:9" x14ac:dyDescent="0.25">
      <c r="A3017" t="s">
        <v>1146</v>
      </c>
      <c r="B3017" t="s">
        <v>1392</v>
      </c>
      <c r="C3017">
        <v>27500</v>
      </c>
      <c r="D3017">
        <v>10</v>
      </c>
      <c r="E3017">
        <v>6</v>
      </c>
      <c r="F3017">
        <v>24700</v>
      </c>
      <c r="G3017">
        <v>200</v>
      </c>
      <c r="H3017" t="b">
        <v>0</v>
      </c>
      <c r="I3017">
        <v>200</v>
      </c>
    </row>
    <row r="3018" spans="1:9" x14ac:dyDescent="0.25">
      <c r="A3018" t="s">
        <v>1146</v>
      </c>
      <c r="B3018" t="s">
        <v>1393</v>
      </c>
      <c r="C3018">
        <v>154900</v>
      </c>
      <c r="D3018">
        <v>45</v>
      </c>
      <c r="E3018">
        <v>3</v>
      </c>
      <c r="F3018">
        <v>84900</v>
      </c>
      <c r="G3018">
        <v>82</v>
      </c>
      <c r="H3018" t="b">
        <v>0</v>
      </c>
      <c r="I3018">
        <v>82</v>
      </c>
    </row>
    <row r="3019" spans="1:9" x14ac:dyDescent="0.25">
      <c r="A3019" t="s">
        <v>1146</v>
      </c>
      <c r="B3019" t="s">
        <v>1394</v>
      </c>
      <c r="C3019">
        <v>19500</v>
      </c>
      <c r="D3019">
        <v>10</v>
      </c>
      <c r="E3019">
        <v>6</v>
      </c>
      <c r="F3019">
        <v>17400</v>
      </c>
      <c r="G3019">
        <v>150</v>
      </c>
      <c r="H3019" t="b">
        <v>0</v>
      </c>
      <c r="I3019">
        <v>150</v>
      </c>
    </row>
    <row r="3020" spans="1:9" x14ac:dyDescent="0.25">
      <c r="A3020" t="s">
        <v>1146</v>
      </c>
      <c r="B3020" t="s">
        <v>1395</v>
      </c>
      <c r="C3020">
        <v>37500</v>
      </c>
      <c r="D3020">
        <v>10</v>
      </c>
      <c r="E3020">
        <v>6</v>
      </c>
      <c r="F3020">
        <v>33400</v>
      </c>
      <c r="G3020">
        <v>340</v>
      </c>
      <c r="H3020" t="b">
        <v>0</v>
      </c>
      <c r="I3020">
        <v>340</v>
      </c>
    </row>
    <row r="3021" spans="1:9" x14ac:dyDescent="0.25">
      <c r="A3021" t="s">
        <v>1146</v>
      </c>
      <c r="B3021" t="s">
        <v>1396</v>
      </c>
      <c r="C3021">
        <v>8500</v>
      </c>
      <c r="D3021">
        <v>7</v>
      </c>
      <c r="E3021">
        <v>4</v>
      </c>
      <c r="F3021">
        <v>7900</v>
      </c>
      <c r="G3021">
        <v>64</v>
      </c>
      <c r="H3021" t="b">
        <v>0</v>
      </c>
      <c r="I3021">
        <v>64</v>
      </c>
    </row>
    <row r="3022" spans="1:9" x14ac:dyDescent="0.25">
      <c r="A3022" t="s">
        <v>1146</v>
      </c>
      <c r="B3022" t="s">
        <v>1397</v>
      </c>
      <c r="C3022">
        <v>19500</v>
      </c>
      <c r="D3022">
        <v>9</v>
      </c>
      <c r="E3022">
        <v>6</v>
      </c>
      <c r="F3022">
        <v>17600</v>
      </c>
      <c r="G3022">
        <v>150</v>
      </c>
      <c r="H3022" t="b">
        <v>0</v>
      </c>
      <c r="I3022">
        <v>150</v>
      </c>
    </row>
    <row r="3023" spans="1:9" x14ac:dyDescent="0.25">
      <c r="A3023" t="s">
        <v>1146</v>
      </c>
      <c r="B3023" t="s">
        <v>1398</v>
      </c>
      <c r="C3023">
        <v>11500</v>
      </c>
      <c r="D3023">
        <v>0</v>
      </c>
      <c r="E3023">
        <v>5</v>
      </c>
      <c r="F3023">
        <v>11500</v>
      </c>
      <c r="G3023">
        <v>1160</v>
      </c>
      <c r="H3023" t="b">
        <v>0</v>
      </c>
      <c r="I3023">
        <v>20</v>
      </c>
    </row>
    <row r="3024" spans="1:9" x14ac:dyDescent="0.25">
      <c r="A3024" t="s">
        <v>1146</v>
      </c>
      <c r="B3024" t="s">
        <v>1399</v>
      </c>
      <c r="C3024">
        <v>69900</v>
      </c>
      <c r="D3024">
        <v>21</v>
      </c>
      <c r="E3024">
        <v>1</v>
      </c>
      <c r="F3024">
        <v>54900</v>
      </c>
      <c r="G3024">
        <v>50</v>
      </c>
      <c r="H3024" t="b">
        <v>0</v>
      </c>
      <c r="I3024">
        <v>50</v>
      </c>
    </row>
    <row r="3025" spans="1:9" x14ac:dyDescent="0.25">
      <c r="A3025" t="s">
        <v>1146</v>
      </c>
      <c r="B3025" t="s">
        <v>1400</v>
      </c>
      <c r="C3025">
        <v>109900</v>
      </c>
      <c r="D3025">
        <v>22</v>
      </c>
      <c r="E3025">
        <v>3</v>
      </c>
      <c r="F3025">
        <v>84900</v>
      </c>
      <c r="G3025">
        <v>72</v>
      </c>
      <c r="H3025" t="b">
        <v>0</v>
      </c>
      <c r="I3025">
        <v>72</v>
      </c>
    </row>
    <row r="3026" spans="1:9" x14ac:dyDescent="0.25">
      <c r="A3026" t="s">
        <v>1146</v>
      </c>
      <c r="B3026" t="s">
        <v>1401</v>
      </c>
      <c r="C3026">
        <v>17500</v>
      </c>
      <c r="D3026">
        <v>9</v>
      </c>
      <c r="E3026">
        <v>6</v>
      </c>
      <c r="F3026">
        <v>15800</v>
      </c>
      <c r="G3026">
        <v>100</v>
      </c>
      <c r="H3026" t="b">
        <v>0</v>
      </c>
      <c r="I3026">
        <v>100</v>
      </c>
    </row>
    <row r="3027" spans="1:9" x14ac:dyDescent="0.25">
      <c r="A3027" t="s">
        <v>1146</v>
      </c>
      <c r="B3027" t="s">
        <v>1402</v>
      </c>
      <c r="C3027">
        <v>5000</v>
      </c>
      <c r="D3027">
        <v>0</v>
      </c>
      <c r="E3027">
        <v>4</v>
      </c>
      <c r="F3027">
        <v>5000</v>
      </c>
      <c r="G3027">
        <v>130</v>
      </c>
      <c r="H3027" t="b">
        <v>0</v>
      </c>
      <c r="I3027">
        <v>130</v>
      </c>
    </row>
    <row r="3028" spans="1:9" x14ac:dyDescent="0.25">
      <c r="A3028" t="s">
        <v>1146</v>
      </c>
      <c r="B3028" t="s">
        <v>1403</v>
      </c>
      <c r="C3028">
        <v>14500</v>
      </c>
      <c r="D3028">
        <v>9</v>
      </c>
      <c r="E3028">
        <v>5</v>
      </c>
      <c r="F3028">
        <v>13100</v>
      </c>
      <c r="G3028">
        <v>100</v>
      </c>
      <c r="H3028" t="b">
        <v>0</v>
      </c>
      <c r="I3028">
        <v>100</v>
      </c>
    </row>
    <row r="3029" spans="1:9" x14ac:dyDescent="0.25">
      <c r="A3029" t="s">
        <v>1146</v>
      </c>
      <c r="B3029" t="s">
        <v>1296</v>
      </c>
      <c r="C3029">
        <v>55500</v>
      </c>
      <c r="D3029">
        <v>6</v>
      </c>
      <c r="E3029">
        <v>6</v>
      </c>
      <c r="F3029">
        <v>52100</v>
      </c>
      <c r="G3029">
        <v>650</v>
      </c>
      <c r="H3029" t="b">
        <v>0</v>
      </c>
      <c r="I3029">
        <v>650</v>
      </c>
    </row>
    <row r="3030" spans="1:9" x14ac:dyDescent="0.25">
      <c r="A3030" t="s">
        <v>1146</v>
      </c>
      <c r="B3030" t="s">
        <v>1404</v>
      </c>
      <c r="C3030">
        <v>59900</v>
      </c>
      <c r="D3030">
        <v>15</v>
      </c>
      <c r="E3030">
        <v>1</v>
      </c>
      <c r="F3030">
        <v>50900</v>
      </c>
      <c r="G3030">
        <v>30</v>
      </c>
      <c r="H3030" t="b">
        <v>0</v>
      </c>
      <c r="I3030">
        <v>30</v>
      </c>
    </row>
    <row r="3031" spans="1:9" x14ac:dyDescent="0.25">
      <c r="A3031" t="s">
        <v>1146</v>
      </c>
      <c r="B3031" t="s">
        <v>1405</v>
      </c>
      <c r="C3031">
        <v>17800</v>
      </c>
      <c r="D3031">
        <v>0</v>
      </c>
      <c r="E3031">
        <v>6</v>
      </c>
      <c r="F3031">
        <v>17800</v>
      </c>
      <c r="G3031">
        <v>340</v>
      </c>
      <c r="H3031" t="b">
        <v>0</v>
      </c>
      <c r="I3031">
        <v>340</v>
      </c>
    </row>
    <row r="3032" spans="1:9" x14ac:dyDescent="0.25">
      <c r="A3032" t="s">
        <v>1146</v>
      </c>
      <c r="B3032" t="s">
        <v>1406</v>
      </c>
      <c r="C3032">
        <v>22500</v>
      </c>
      <c r="D3032">
        <v>6</v>
      </c>
      <c r="E3032">
        <v>3</v>
      </c>
      <c r="F3032">
        <v>21000</v>
      </c>
      <c r="G3032">
        <v>340</v>
      </c>
      <c r="H3032" t="b">
        <v>0</v>
      </c>
      <c r="I3032">
        <v>340</v>
      </c>
    </row>
    <row r="3033" spans="1:9" x14ac:dyDescent="0.25">
      <c r="A3033" t="s">
        <v>1146</v>
      </c>
      <c r="B3033" t="s">
        <v>1407</v>
      </c>
      <c r="C3033">
        <v>19900</v>
      </c>
      <c r="D3033">
        <v>5</v>
      </c>
      <c r="E3033">
        <v>4</v>
      </c>
      <c r="F3033">
        <v>18900</v>
      </c>
      <c r="G3033">
        <v>125</v>
      </c>
      <c r="H3033" t="b">
        <v>0</v>
      </c>
      <c r="I3033">
        <v>125</v>
      </c>
    </row>
    <row r="3034" spans="1:9" x14ac:dyDescent="0.25">
      <c r="A3034" t="s">
        <v>1146</v>
      </c>
      <c r="B3034" t="s">
        <v>1408</v>
      </c>
      <c r="C3034">
        <v>19900</v>
      </c>
      <c r="D3034">
        <v>0</v>
      </c>
      <c r="E3034">
        <v>1</v>
      </c>
      <c r="F3034">
        <v>19900</v>
      </c>
      <c r="G3034">
        <v>150</v>
      </c>
      <c r="H3034" t="b">
        <v>0</v>
      </c>
      <c r="I3034">
        <v>150</v>
      </c>
    </row>
    <row r="3035" spans="1:9" x14ac:dyDescent="0.25">
      <c r="A3035" t="s">
        <v>1146</v>
      </c>
      <c r="B3035" t="s">
        <v>1409</v>
      </c>
      <c r="C3035">
        <v>69900</v>
      </c>
      <c r="D3035">
        <v>17</v>
      </c>
      <c r="E3035">
        <v>6</v>
      </c>
      <c r="F3035">
        <v>57500</v>
      </c>
      <c r="G3035">
        <v>50</v>
      </c>
      <c r="H3035" t="b">
        <v>0</v>
      </c>
      <c r="I3035">
        <v>50</v>
      </c>
    </row>
    <row r="3036" spans="1:9" x14ac:dyDescent="0.25">
      <c r="A3036" t="s">
        <v>1146</v>
      </c>
      <c r="B3036" t="s">
        <v>1410</v>
      </c>
      <c r="C3036">
        <v>19900</v>
      </c>
      <c r="D3036">
        <v>0</v>
      </c>
      <c r="E3036">
        <v>1</v>
      </c>
      <c r="F3036">
        <v>19900</v>
      </c>
      <c r="G3036">
        <v>150</v>
      </c>
      <c r="H3036" t="b">
        <v>0</v>
      </c>
      <c r="I3036">
        <v>150</v>
      </c>
    </row>
    <row r="3037" spans="1:9" x14ac:dyDescent="0.25">
      <c r="A3037" t="s">
        <v>1146</v>
      </c>
      <c r="B3037" t="s">
        <v>1411</v>
      </c>
      <c r="C3037">
        <v>19900</v>
      </c>
      <c r="D3037">
        <v>0</v>
      </c>
      <c r="E3037">
        <v>6</v>
      </c>
      <c r="F3037">
        <v>19900</v>
      </c>
      <c r="G3037">
        <v>500</v>
      </c>
      <c r="H3037" t="b">
        <v>0</v>
      </c>
      <c r="I3037">
        <v>500</v>
      </c>
    </row>
    <row r="3038" spans="1:9" x14ac:dyDescent="0.25">
      <c r="A3038" t="s">
        <v>1146</v>
      </c>
      <c r="B3038" t="s">
        <v>1412</v>
      </c>
      <c r="C3038">
        <v>37500</v>
      </c>
      <c r="D3038">
        <v>9</v>
      </c>
      <c r="E3038">
        <v>6</v>
      </c>
      <c r="F3038">
        <v>33800</v>
      </c>
      <c r="G3038">
        <v>340</v>
      </c>
      <c r="H3038" t="b">
        <v>0</v>
      </c>
      <c r="I3038">
        <v>340</v>
      </c>
    </row>
    <row r="3039" spans="1:9" x14ac:dyDescent="0.25">
      <c r="A3039" t="s">
        <v>1146</v>
      </c>
      <c r="B3039" t="s">
        <v>1413</v>
      </c>
      <c r="C3039">
        <v>64900</v>
      </c>
      <c r="D3039">
        <v>10</v>
      </c>
      <c r="E3039">
        <v>6</v>
      </c>
      <c r="F3039">
        <v>57800</v>
      </c>
      <c r="G3039">
        <v>232</v>
      </c>
      <c r="H3039" t="b">
        <v>0</v>
      </c>
      <c r="I3039">
        <v>4</v>
      </c>
    </row>
    <row r="3040" spans="1:9" x14ac:dyDescent="0.25">
      <c r="A3040" t="s">
        <v>1146</v>
      </c>
      <c r="B3040" t="s">
        <v>1361</v>
      </c>
      <c r="C3040">
        <v>21000</v>
      </c>
      <c r="D3040">
        <v>13</v>
      </c>
      <c r="E3040">
        <v>1</v>
      </c>
      <c r="F3040">
        <v>18200</v>
      </c>
      <c r="G3040">
        <v>190</v>
      </c>
      <c r="H3040" t="b">
        <v>0</v>
      </c>
      <c r="I3040">
        <v>190</v>
      </c>
    </row>
    <row r="3041" spans="1:9" x14ac:dyDescent="0.25">
      <c r="A3041" t="s">
        <v>1146</v>
      </c>
      <c r="B3041" t="s">
        <v>1414</v>
      </c>
      <c r="C3041">
        <v>37500</v>
      </c>
      <c r="D3041">
        <v>0</v>
      </c>
      <c r="E3041">
        <v>2</v>
      </c>
      <c r="F3041">
        <v>37500</v>
      </c>
      <c r="G3041">
        <v>116</v>
      </c>
      <c r="H3041" t="b">
        <v>0</v>
      </c>
      <c r="I3041">
        <v>2</v>
      </c>
    </row>
    <row r="3042" spans="1:9" x14ac:dyDescent="0.25">
      <c r="A3042" t="s">
        <v>1146</v>
      </c>
      <c r="B3042" t="s">
        <v>1294</v>
      </c>
      <c r="C3042">
        <v>30000</v>
      </c>
      <c r="D3042">
        <v>12</v>
      </c>
      <c r="E3042">
        <v>1</v>
      </c>
      <c r="F3042">
        <v>26400</v>
      </c>
      <c r="G3042">
        <v>400</v>
      </c>
      <c r="H3042" t="b">
        <v>0</v>
      </c>
      <c r="I3042">
        <v>400</v>
      </c>
    </row>
    <row r="3043" spans="1:9" x14ac:dyDescent="0.25">
      <c r="A3043" t="s">
        <v>1146</v>
      </c>
      <c r="B3043" t="s">
        <v>1415</v>
      </c>
      <c r="C3043">
        <v>7500</v>
      </c>
      <c r="D3043">
        <v>0</v>
      </c>
      <c r="E3043">
        <v>6</v>
      </c>
      <c r="F3043">
        <v>7500</v>
      </c>
      <c r="G3043">
        <v>70</v>
      </c>
      <c r="H3043" t="b">
        <v>0</v>
      </c>
      <c r="I3043">
        <v>70</v>
      </c>
    </row>
    <row r="3044" spans="1:9" x14ac:dyDescent="0.25">
      <c r="A3044" t="s">
        <v>1146</v>
      </c>
      <c r="B3044" t="s">
        <v>1416</v>
      </c>
      <c r="C3044">
        <v>14000</v>
      </c>
      <c r="D3044">
        <v>10</v>
      </c>
      <c r="E3044">
        <v>6</v>
      </c>
      <c r="F3044">
        <v>12600</v>
      </c>
      <c r="G3044">
        <v>70</v>
      </c>
      <c r="H3044" t="b">
        <v>0</v>
      </c>
      <c r="I3044">
        <v>70</v>
      </c>
    </row>
    <row r="3045" spans="1:9" x14ac:dyDescent="0.25">
      <c r="A3045" t="s">
        <v>1146</v>
      </c>
      <c r="B3045" t="s">
        <v>1417</v>
      </c>
      <c r="C3045">
        <v>9300</v>
      </c>
      <c r="D3045">
        <v>0</v>
      </c>
      <c r="E3045">
        <v>6</v>
      </c>
      <c r="F3045">
        <v>9300</v>
      </c>
      <c r="G3045">
        <v>80</v>
      </c>
      <c r="H3045" t="b">
        <v>0</v>
      </c>
      <c r="I3045">
        <v>80</v>
      </c>
    </row>
    <row r="3046" spans="1:9" x14ac:dyDescent="0.25">
      <c r="A3046" t="s">
        <v>1146</v>
      </c>
      <c r="B3046" t="s">
        <v>1418</v>
      </c>
      <c r="C3046">
        <v>12000</v>
      </c>
      <c r="D3046">
        <v>0</v>
      </c>
      <c r="E3046">
        <v>6</v>
      </c>
      <c r="F3046">
        <v>12000</v>
      </c>
      <c r="G3046">
        <v>180</v>
      </c>
      <c r="H3046" t="b">
        <v>0</v>
      </c>
      <c r="I3046">
        <v>180</v>
      </c>
    </row>
    <row r="3047" spans="1:9" x14ac:dyDescent="0.25">
      <c r="A3047" t="s">
        <v>1146</v>
      </c>
      <c r="B3047" t="s">
        <v>1419</v>
      </c>
      <c r="C3047">
        <v>10000</v>
      </c>
      <c r="D3047">
        <v>10</v>
      </c>
      <c r="E3047">
        <v>6</v>
      </c>
      <c r="F3047">
        <v>9000</v>
      </c>
      <c r="G3047">
        <v>25</v>
      </c>
      <c r="H3047" t="b">
        <v>0</v>
      </c>
      <c r="I3047">
        <v>25</v>
      </c>
    </row>
    <row r="3048" spans="1:9" x14ac:dyDescent="0.25">
      <c r="A3048" t="s">
        <v>1146</v>
      </c>
      <c r="B3048" t="s">
        <v>1193</v>
      </c>
      <c r="C3048">
        <v>6900</v>
      </c>
      <c r="D3048">
        <v>0</v>
      </c>
      <c r="E3048">
        <v>5</v>
      </c>
      <c r="F3048">
        <v>6900</v>
      </c>
      <c r="G3048">
        <v>200</v>
      </c>
      <c r="H3048" t="b">
        <v>0</v>
      </c>
      <c r="I3048">
        <v>200</v>
      </c>
    </row>
    <row r="3049" spans="1:9" x14ac:dyDescent="0.25">
      <c r="A3049" t="s">
        <v>1146</v>
      </c>
      <c r="B3049" t="s">
        <v>1420</v>
      </c>
      <c r="C3049">
        <v>36000</v>
      </c>
      <c r="D3049">
        <v>10</v>
      </c>
      <c r="E3049">
        <v>6</v>
      </c>
      <c r="F3049">
        <v>32400</v>
      </c>
      <c r="G3049">
        <v>24</v>
      </c>
      <c r="H3049" t="b">
        <v>0</v>
      </c>
      <c r="I3049">
        <v>24</v>
      </c>
    </row>
    <row r="3050" spans="1:9" x14ac:dyDescent="0.25">
      <c r="A3050" t="s">
        <v>1146</v>
      </c>
      <c r="B3050" t="s">
        <v>1191</v>
      </c>
      <c r="C3050">
        <v>26000</v>
      </c>
      <c r="D3050">
        <v>18</v>
      </c>
      <c r="E3050">
        <v>1</v>
      </c>
      <c r="F3050">
        <v>21300</v>
      </c>
      <c r="G3050">
        <v>400</v>
      </c>
      <c r="H3050" t="b">
        <v>0</v>
      </c>
      <c r="I3050">
        <v>400</v>
      </c>
    </row>
    <row r="3051" spans="1:9" x14ac:dyDescent="0.25">
      <c r="A3051" t="s">
        <v>1146</v>
      </c>
      <c r="B3051" t="s">
        <v>1287</v>
      </c>
      <c r="C3051">
        <v>49000</v>
      </c>
      <c r="D3051">
        <v>25</v>
      </c>
      <c r="E3051">
        <v>4</v>
      </c>
      <c r="F3051">
        <v>36700</v>
      </c>
      <c r="G3051">
        <v>700</v>
      </c>
      <c r="H3051" t="b">
        <v>0</v>
      </c>
      <c r="I3051">
        <v>700</v>
      </c>
    </row>
    <row r="3052" spans="1:9" x14ac:dyDescent="0.25">
      <c r="A3052" t="s">
        <v>1146</v>
      </c>
      <c r="B3052" t="s">
        <v>1370</v>
      </c>
      <c r="C3052">
        <v>20000</v>
      </c>
      <c r="D3052">
        <v>0</v>
      </c>
      <c r="E3052">
        <v>6</v>
      </c>
      <c r="F3052">
        <v>20000</v>
      </c>
      <c r="G3052">
        <v>200</v>
      </c>
      <c r="H3052" t="b">
        <v>0</v>
      </c>
      <c r="I3052">
        <v>200</v>
      </c>
    </row>
    <row r="3053" spans="1:9" x14ac:dyDescent="0.25">
      <c r="A3053" t="s">
        <v>1146</v>
      </c>
      <c r="B3053" t="s">
        <v>1421</v>
      </c>
      <c r="C3053">
        <v>32500</v>
      </c>
      <c r="D3053">
        <v>0</v>
      </c>
      <c r="E3053">
        <v>4</v>
      </c>
      <c r="F3053">
        <v>32500</v>
      </c>
      <c r="G3053">
        <v>400</v>
      </c>
      <c r="H3053" t="b">
        <v>0</v>
      </c>
      <c r="I3053">
        <v>400</v>
      </c>
    </row>
    <row r="3054" spans="1:9" x14ac:dyDescent="0.25">
      <c r="A3054" t="s">
        <v>1146</v>
      </c>
      <c r="B3054" t="s">
        <v>1422</v>
      </c>
      <c r="C3054">
        <v>19900</v>
      </c>
      <c r="D3054">
        <v>0</v>
      </c>
      <c r="E3054">
        <v>1</v>
      </c>
      <c r="F3054">
        <v>19900</v>
      </c>
      <c r="G3054">
        <v>193</v>
      </c>
      <c r="H3054" t="b">
        <v>0</v>
      </c>
      <c r="I3054">
        <v>193</v>
      </c>
    </row>
    <row r="3055" spans="1:9" x14ac:dyDescent="0.25">
      <c r="A3055" t="s">
        <v>1146</v>
      </c>
      <c r="B3055" t="s">
        <v>1423</v>
      </c>
      <c r="C3055">
        <v>18500</v>
      </c>
      <c r="D3055">
        <v>15</v>
      </c>
      <c r="E3055">
        <v>6</v>
      </c>
      <c r="F3055">
        <v>15700</v>
      </c>
      <c r="G3055">
        <v>100</v>
      </c>
      <c r="H3055" t="b">
        <v>0</v>
      </c>
      <c r="I3055">
        <v>100</v>
      </c>
    </row>
    <row r="3056" spans="1:9" x14ac:dyDescent="0.25">
      <c r="A3056" t="s">
        <v>1146</v>
      </c>
      <c r="B3056" t="s">
        <v>1211</v>
      </c>
      <c r="C3056">
        <v>55500</v>
      </c>
      <c r="D3056">
        <v>0</v>
      </c>
      <c r="E3056">
        <v>1</v>
      </c>
      <c r="F3056">
        <v>55500</v>
      </c>
      <c r="G3056">
        <v>60</v>
      </c>
      <c r="H3056" t="b">
        <v>0</v>
      </c>
      <c r="I3056">
        <v>60</v>
      </c>
    </row>
    <row r="3057" spans="1:9" x14ac:dyDescent="0.25">
      <c r="A3057" t="s">
        <v>1146</v>
      </c>
      <c r="B3057" t="s">
        <v>1424</v>
      </c>
      <c r="C3057">
        <v>24900</v>
      </c>
      <c r="D3057">
        <v>20</v>
      </c>
      <c r="E3057">
        <v>6</v>
      </c>
      <c r="F3057">
        <v>19900</v>
      </c>
      <c r="G3057">
        <v>250</v>
      </c>
      <c r="H3057" t="b">
        <v>0</v>
      </c>
      <c r="I3057">
        <v>250</v>
      </c>
    </row>
    <row r="3058" spans="1:9" x14ac:dyDescent="0.25">
      <c r="A3058" t="s">
        <v>1146</v>
      </c>
      <c r="B3058" t="s">
        <v>1422</v>
      </c>
      <c r="C3058">
        <v>20900</v>
      </c>
      <c r="D3058">
        <v>0</v>
      </c>
      <c r="E3058">
        <v>3</v>
      </c>
      <c r="F3058">
        <v>20900</v>
      </c>
      <c r="G3058">
        <v>193</v>
      </c>
      <c r="H3058" t="b">
        <v>0</v>
      </c>
      <c r="I3058">
        <v>193</v>
      </c>
    </row>
    <row r="3059" spans="1:9" x14ac:dyDescent="0.25">
      <c r="A3059" t="s">
        <v>1146</v>
      </c>
      <c r="B3059" t="s">
        <v>1218</v>
      </c>
      <c r="C3059">
        <v>28500</v>
      </c>
      <c r="D3059">
        <v>6</v>
      </c>
      <c r="E3059">
        <v>6</v>
      </c>
      <c r="F3059">
        <v>26600</v>
      </c>
      <c r="G3059">
        <v>340</v>
      </c>
      <c r="H3059" t="b">
        <v>0</v>
      </c>
      <c r="I3059">
        <v>340</v>
      </c>
    </row>
    <row r="3060" spans="1:9" x14ac:dyDescent="0.25">
      <c r="A3060" t="s">
        <v>1146</v>
      </c>
      <c r="B3060" t="s">
        <v>1425</v>
      </c>
      <c r="C3060">
        <v>24900</v>
      </c>
      <c r="D3060">
        <v>0</v>
      </c>
      <c r="E3060">
        <v>4</v>
      </c>
      <c r="F3060">
        <v>24900</v>
      </c>
      <c r="G3060">
        <v>150</v>
      </c>
      <c r="H3060" t="b">
        <v>0</v>
      </c>
      <c r="I3060">
        <v>150</v>
      </c>
    </row>
    <row r="3061" spans="1:9" x14ac:dyDescent="0.25">
      <c r="A3061" t="s">
        <v>1146</v>
      </c>
      <c r="B3061" t="s">
        <v>1383</v>
      </c>
      <c r="C3061">
        <v>15000</v>
      </c>
      <c r="D3061">
        <v>10</v>
      </c>
      <c r="E3061">
        <v>6</v>
      </c>
      <c r="F3061">
        <v>13500</v>
      </c>
      <c r="G3061">
        <v>250</v>
      </c>
      <c r="H3061" t="b">
        <v>0</v>
      </c>
      <c r="I3061">
        <v>250</v>
      </c>
    </row>
    <row r="3062" spans="1:9" x14ac:dyDescent="0.25">
      <c r="A3062" t="s">
        <v>1146</v>
      </c>
      <c r="B3062" t="s">
        <v>1340</v>
      </c>
      <c r="C3062">
        <v>17000</v>
      </c>
      <c r="D3062">
        <v>14</v>
      </c>
      <c r="E3062">
        <v>6</v>
      </c>
      <c r="F3062">
        <v>14600</v>
      </c>
      <c r="G3062">
        <v>200</v>
      </c>
      <c r="H3062" t="b">
        <v>0</v>
      </c>
      <c r="I3062">
        <v>200</v>
      </c>
    </row>
    <row r="3063" spans="1:9" x14ac:dyDescent="0.25">
      <c r="A3063" t="s">
        <v>1146</v>
      </c>
      <c r="B3063" t="s">
        <v>1426</v>
      </c>
      <c r="C3063">
        <v>26800</v>
      </c>
      <c r="D3063">
        <v>5</v>
      </c>
      <c r="E3063">
        <v>1</v>
      </c>
      <c r="F3063">
        <v>25200</v>
      </c>
      <c r="G3063">
        <v>340</v>
      </c>
      <c r="H3063" t="b">
        <v>0</v>
      </c>
      <c r="I3063">
        <v>340</v>
      </c>
    </row>
    <row r="3064" spans="1:9" x14ac:dyDescent="0.25">
      <c r="A3064" t="s">
        <v>1146</v>
      </c>
      <c r="B3064" t="s">
        <v>1180</v>
      </c>
      <c r="C3064">
        <v>28000</v>
      </c>
      <c r="D3064">
        <v>15</v>
      </c>
      <c r="E3064">
        <v>6</v>
      </c>
      <c r="F3064">
        <v>23600</v>
      </c>
      <c r="G3064">
        <v>340</v>
      </c>
      <c r="H3064" t="b">
        <v>0</v>
      </c>
      <c r="I3064">
        <v>340</v>
      </c>
    </row>
    <row r="3065" spans="1:9" x14ac:dyDescent="0.25">
      <c r="A3065" t="s">
        <v>1146</v>
      </c>
      <c r="B3065" t="s">
        <v>1427</v>
      </c>
      <c r="C3065">
        <v>29500</v>
      </c>
      <c r="D3065">
        <v>9</v>
      </c>
      <c r="E3065">
        <v>6</v>
      </c>
      <c r="F3065">
        <v>26600</v>
      </c>
      <c r="G3065">
        <v>340</v>
      </c>
      <c r="H3065" t="b">
        <v>0</v>
      </c>
      <c r="I3065">
        <v>340</v>
      </c>
    </row>
    <row r="3066" spans="1:9" x14ac:dyDescent="0.25">
      <c r="A3066" t="s">
        <v>1146</v>
      </c>
      <c r="B3066" t="s">
        <v>1428</v>
      </c>
      <c r="C3066">
        <v>34500</v>
      </c>
      <c r="D3066">
        <v>0</v>
      </c>
      <c r="E3066">
        <v>6</v>
      </c>
      <c r="F3066">
        <v>34500</v>
      </c>
      <c r="G3066">
        <v>58</v>
      </c>
      <c r="H3066" t="b">
        <v>0</v>
      </c>
      <c r="I3066">
        <v>1</v>
      </c>
    </row>
    <row r="3067" spans="1:9" x14ac:dyDescent="0.25">
      <c r="A3067" t="s">
        <v>1146</v>
      </c>
      <c r="B3067" t="s">
        <v>1429</v>
      </c>
      <c r="C3067">
        <v>36500</v>
      </c>
      <c r="D3067">
        <v>0</v>
      </c>
      <c r="E3067">
        <v>1</v>
      </c>
      <c r="F3067">
        <v>36500</v>
      </c>
      <c r="G3067">
        <v>340</v>
      </c>
      <c r="H3067" t="b">
        <v>0</v>
      </c>
      <c r="I3067">
        <v>340</v>
      </c>
    </row>
    <row r="3068" spans="1:9" x14ac:dyDescent="0.25">
      <c r="A3068" t="s">
        <v>1146</v>
      </c>
      <c r="B3068" t="s">
        <v>1430</v>
      </c>
      <c r="C3068">
        <v>20000</v>
      </c>
      <c r="D3068">
        <v>20</v>
      </c>
      <c r="E3068">
        <v>2</v>
      </c>
      <c r="F3068">
        <v>16000</v>
      </c>
      <c r="G3068">
        <v>200</v>
      </c>
      <c r="H3068" t="b">
        <v>0</v>
      </c>
      <c r="I3068">
        <v>250</v>
      </c>
    </row>
    <row r="3069" spans="1:9" x14ac:dyDescent="0.25">
      <c r="A3069" t="s">
        <v>1146</v>
      </c>
      <c r="B3069" t="s">
        <v>1257</v>
      </c>
      <c r="C3069">
        <v>23500</v>
      </c>
      <c r="D3069">
        <v>20</v>
      </c>
      <c r="E3069">
        <v>6</v>
      </c>
      <c r="F3069">
        <v>18800</v>
      </c>
      <c r="G3069">
        <v>400</v>
      </c>
      <c r="H3069" t="b">
        <v>0</v>
      </c>
      <c r="I3069">
        <v>400</v>
      </c>
    </row>
    <row r="3070" spans="1:9" x14ac:dyDescent="0.25">
      <c r="A3070" t="s">
        <v>1146</v>
      </c>
      <c r="B3070" t="s">
        <v>1431</v>
      </c>
      <c r="C3070">
        <v>25000</v>
      </c>
      <c r="D3070">
        <v>0</v>
      </c>
      <c r="E3070">
        <v>6</v>
      </c>
      <c r="F3070">
        <v>25000</v>
      </c>
      <c r="G3070">
        <v>150</v>
      </c>
      <c r="H3070" t="b">
        <v>0</v>
      </c>
      <c r="I3070">
        <v>150</v>
      </c>
    </row>
    <row r="3071" spans="1:9" x14ac:dyDescent="0.25">
      <c r="A3071" t="s">
        <v>1146</v>
      </c>
      <c r="B3071" t="s">
        <v>1432</v>
      </c>
      <c r="C3071">
        <v>7100</v>
      </c>
      <c r="D3071">
        <v>0</v>
      </c>
      <c r="E3071">
        <v>6</v>
      </c>
      <c r="F3071">
        <v>7100</v>
      </c>
      <c r="G3071">
        <v>200</v>
      </c>
      <c r="H3071" t="b">
        <v>0</v>
      </c>
      <c r="I3071">
        <v>200</v>
      </c>
    </row>
    <row r="3072" spans="1:9" x14ac:dyDescent="0.25">
      <c r="A3072" t="s">
        <v>1146</v>
      </c>
      <c r="B3072" t="s">
        <v>1433</v>
      </c>
      <c r="C3072">
        <v>19000</v>
      </c>
      <c r="D3072">
        <v>6</v>
      </c>
      <c r="E3072">
        <v>6</v>
      </c>
      <c r="F3072">
        <v>17800</v>
      </c>
      <c r="G3072">
        <v>200</v>
      </c>
      <c r="H3072" t="b">
        <v>0</v>
      </c>
      <c r="I3072">
        <v>200</v>
      </c>
    </row>
    <row r="3073" spans="1:9" x14ac:dyDescent="0.25">
      <c r="A3073" t="s">
        <v>1146</v>
      </c>
      <c r="B3073" t="s">
        <v>1434</v>
      </c>
      <c r="C3073">
        <v>39900</v>
      </c>
      <c r="D3073">
        <v>0</v>
      </c>
      <c r="E3073">
        <v>1</v>
      </c>
      <c r="F3073">
        <v>39900</v>
      </c>
      <c r="G3073">
        <v>200</v>
      </c>
      <c r="H3073" t="b">
        <v>0</v>
      </c>
      <c r="I3073">
        <v>200</v>
      </c>
    </row>
    <row r="3074" spans="1:9" x14ac:dyDescent="0.25">
      <c r="A3074" t="s">
        <v>1146</v>
      </c>
      <c r="B3074" t="s">
        <v>1435</v>
      </c>
      <c r="C3074">
        <v>8000</v>
      </c>
      <c r="D3074">
        <v>10</v>
      </c>
      <c r="E3074">
        <v>2</v>
      </c>
      <c r="F3074">
        <v>7200</v>
      </c>
      <c r="G3074">
        <v>20</v>
      </c>
      <c r="H3074" t="b">
        <v>0</v>
      </c>
      <c r="I3074">
        <v>20</v>
      </c>
    </row>
    <row r="3075" spans="1:9" x14ac:dyDescent="0.25">
      <c r="A3075" t="s">
        <v>1146</v>
      </c>
      <c r="B3075" t="s">
        <v>1436</v>
      </c>
      <c r="C3075">
        <v>23000</v>
      </c>
      <c r="D3075">
        <v>0</v>
      </c>
      <c r="E3075">
        <v>4</v>
      </c>
      <c r="F3075">
        <v>23000</v>
      </c>
      <c r="G3075">
        <v>150</v>
      </c>
      <c r="H3075" t="b">
        <v>0</v>
      </c>
      <c r="I3075">
        <v>120</v>
      </c>
    </row>
    <row r="3076" spans="1:9" x14ac:dyDescent="0.25">
      <c r="A3076" t="s">
        <v>1146</v>
      </c>
      <c r="B3076" t="s">
        <v>1437</v>
      </c>
      <c r="C3076">
        <v>24500</v>
      </c>
      <c r="D3076">
        <v>9</v>
      </c>
      <c r="E3076">
        <v>6</v>
      </c>
      <c r="F3076">
        <v>22100</v>
      </c>
      <c r="G3076">
        <v>100</v>
      </c>
      <c r="H3076" t="b">
        <v>0</v>
      </c>
      <c r="I3076">
        <v>100</v>
      </c>
    </row>
    <row r="3077" spans="1:9" x14ac:dyDescent="0.25">
      <c r="A3077" t="s">
        <v>1146</v>
      </c>
      <c r="B3077" t="s">
        <v>1438</v>
      </c>
      <c r="C3077">
        <v>9000</v>
      </c>
      <c r="D3077">
        <v>6</v>
      </c>
      <c r="E3077">
        <v>4</v>
      </c>
      <c r="F3077">
        <v>8400</v>
      </c>
      <c r="G3077">
        <v>80</v>
      </c>
      <c r="H3077" t="b">
        <v>0</v>
      </c>
      <c r="I3077">
        <v>80</v>
      </c>
    </row>
    <row r="3078" spans="1:9" x14ac:dyDescent="0.25">
      <c r="A3078" t="s">
        <v>1146</v>
      </c>
      <c r="B3078" t="s">
        <v>1439</v>
      </c>
      <c r="C3078">
        <v>10900</v>
      </c>
      <c r="D3078">
        <v>3</v>
      </c>
      <c r="E3078">
        <v>0</v>
      </c>
      <c r="F3078">
        <v>10500</v>
      </c>
      <c r="G3078">
        <v>750</v>
      </c>
      <c r="H3078" t="b">
        <v>1</v>
      </c>
      <c r="I3078">
        <v>750</v>
      </c>
    </row>
    <row r="3079" spans="1:9" x14ac:dyDescent="0.25">
      <c r="A3079" t="s">
        <v>1146</v>
      </c>
      <c r="B3079" t="s">
        <v>1440</v>
      </c>
      <c r="C3079">
        <v>12300</v>
      </c>
      <c r="D3079">
        <v>0</v>
      </c>
      <c r="E3079">
        <v>0</v>
      </c>
      <c r="F3079">
        <v>12300</v>
      </c>
      <c r="G3079">
        <v>300</v>
      </c>
      <c r="H3079" t="b">
        <v>1</v>
      </c>
      <c r="I3079">
        <v>300</v>
      </c>
    </row>
    <row r="3080" spans="1:9" x14ac:dyDescent="0.25">
      <c r="A3080" t="s">
        <v>1146</v>
      </c>
      <c r="B3080" t="s">
        <v>1441</v>
      </c>
      <c r="C3080">
        <v>3000</v>
      </c>
      <c r="D3080">
        <v>3</v>
      </c>
      <c r="E3080">
        <v>0</v>
      </c>
      <c r="F3080">
        <v>2900</v>
      </c>
      <c r="G3080">
        <v>406</v>
      </c>
      <c r="H3080" t="b">
        <v>1</v>
      </c>
      <c r="I3080">
        <v>7</v>
      </c>
    </row>
    <row r="3081" spans="1:9" x14ac:dyDescent="0.25">
      <c r="A3081" t="s">
        <v>1146</v>
      </c>
      <c r="B3081" t="s">
        <v>1442</v>
      </c>
      <c r="C3081">
        <v>4800</v>
      </c>
      <c r="D3081">
        <v>2</v>
      </c>
      <c r="E3081">
        <v>0</v>
      </c>
      <c r="F3081">
        <v>4700</v>
      </c>
      <c r="G3081">
        <v>120</v>
      </c>
      <c r="H3081" t="b">
        <v>1</v>
      </c>
      <c r="I3081">
        <v>120</v>
      </c>
    </row>
    <row r="3082" spans="1:9" x14ac:dyDescent="0.25">
      <c r="A3082" t="s">
        <v>1146</v>
      </c>
      <c r="B3082" t="s">
        <v>1443</v>
      </c>
      <c r="C3082">
        <v>21500</v>
      </c>
      <c r="D3082">
        <v>9</v>
      </c>
      <c r="E3082">
        <v>0</v>
      </c>
      <c r="F3082">
        <v>19400</v>
      </c>
      <c r="G3082">
        <v>400</v>
      </c>
      <c r="H3082" t="b">
        <v>1</v>
      </c>
      <c r="I3082">
        <v>400</v>
      </c>
    </row>
    <row r="3083" spans="1:9" x14ac:dyDescent="0.25">
      <c r="A3083" t="s">
        <v>1146</v>
      </c>
      <c r="B3083" t="s">
        <v>1173</v>
      </c>
      <c r="C3083">
        <v>9000</v>
      </c>
      <c r="D3083">
        <v>10</v>
      </c>
      <c r="E3083">
        <v>0</v>
      </c>
      <c r="F3083">
        <v>8100</v>
      </c>
      <c r="G3083">
        <v>150</v>
      </c>
      <c r="H3083" t="b">
        <v>1</v>
      </c>
      <c r="I3083">
        <v>150</v>
      </c>
    </row>
    <row r="3084" spans="1:9" x14ac:dyDescent="0.25">
      <c r="A3084" t="s">
        <v>1146</v>
      </c>
      <c r="B3084" t="s">
        <v>1251</v>
      </c>
      <c r="C3084">
        <v>10000</v>
      </c>
      <c r="D3084">
        <v>16</v>
      </c>
      <c r="E3084">
        <v>0</v>
      </c>
      <c r="F3084">
        <v>8400</v>
      </c>
      <c r="G3084">
        <v>500</v>
      </c>
      <c r="H3084" t="b">
        <v>1</v>
      </c>
      <c r="I3084">
        <v>100</v>
      </c>
    </row>
    <row r="3085" spans="1:9" x14ac:dyDescent="0.25">
      <c r="A3085" t="s">
        <v>1146</v>
      </c>
      <c r="B3085" t="s">
        <v>1444</v>
      </c>
      <c r="C3085">
        <v>11500</v>
      </c>
      <c r="D3085">
        <v>7</v>
      </c>
      <c r="E3085">
        <v>0</v>
      </c>
      <c r="F3085">
        <v>10600</v>
      </c>
      <c r="G3085">
        <v>75</v>
      </c>
      <c r="H3085" t="b">
        <v>1</v>
      </c>
      <c r="I3085">
        <v>75</v>
      </c>
    </row>
    <row r="3086" spans="1:9" x14ac:dyDescent="0.25">
      <c r="A3086" t="s">
        <v>1146</v>
      </c>
      <c r="B3086" t="s">
        <v>1445</v>
      </c>
      <c r="C3086">
        <v>9000</v>
      </c>
      <c r="D3086">
        <v>0</v>
      </c>
      <c r="E3086">
        <v>0</v>
      </c>
      <c r="F3086">
        <v>9000</v>
      </c>
      <c r="G3086">
        <v>406</v>
      </c>
      <c r="H3086" t="b">
        <v>1</v>
      </c>
      <c r="I3086">
        <v>7</v>
      </c>
    </row>
    <row r="3087" spans="1:9" x14ac:dyDescent="0.25">
      <c r="A3087" t="s">
        <v>1146</v>
      </c>
      <c r="B3087" t="s">
        <v>1446</v>
      </c>
      <c r="C3087">
        <v>3200</v>
      </c>
      <c r="D3087">
        <v>9</v>
      </c>
      <c r="E3087">
        <v>0</v>
      </c>
      <c r="F3087">
        <v>2900</v>
      </c>
      <c r="G3087">
        <v>406</v>
      </c>
      <c r="H3087" t="b">
        <v>1</v>
      </c>
      <c r="I3087">
        <v>7</v>
      </c>
    </row>
    <row r="3088" spans="1:9" x14ac:dyDescent="0.25">
      <c r="A3088" t="s">
        <v>1146</v>
      </c>
      <c r="B3088" t="s">
        <v>1447</v>
      </c>
      <c r="C3088">
        <v>8400</v>
      </c>
      <c r="D3088">
        <v>0</v>
      </c>
      <c r="E3088">
        <v>0</v>
      </c>
      <c r="F3088">
        <v>8400</v>
      </c>
      <c r="G3088">
        <v>400</v>
      </c>
      <c r="H3088" t="b">
        <v>1</v>
      </c>
      <c r="I3088">
        <v>100</v>
      </c>
    </row>
    <row r="3089" spans="1:9" x14ac:dyDescent="0.25">
      <c r="A3089" t="s">
        <v>1146</v>
      </c>
      <c r="B3089" t="s">
        <v>1448</v>
      </c>
      <c r="C3089">
        <v>24900</v>
      </c>
      <c r="D3089">
        <v>7</v>
      </c>
      <c r="E3089">
        <v>0</v>
      </c>
      <c r="F3089">
        <v>23000</v>
      </c>
      <c r="G3089">
        <v>58</v>
      </c>
      <c r="H3089" t="b">
        <v>1</v>
      </c>
      <c r="I3089">
        <v>1</v>
      </c>
    </row>
    <row r="3090" spans="1:9" x14ac:dyDescent="0.25">
      <c r="A3090" t="s">
        <v>1146</v>
      </c>
      <c r="B3090" t="s">
        <v>1216</v>
      </c>
      <c r="C3090">
        <v>9000</v>
      </c>
      <c r="D3090">
        <v>3</v>
      </c>
      <c r="E3090">
        <v>0</v>
      </c>
      <c r="F3090">
        <v>8700</v>
      </c>
      <c r="G3090">
        <v>58</v>
      </c>
      <c r="H3090" t="b">
        <v>1</v>
      </c>
      <c r="I3090">
        <v>20</v>
      </c>
    </row>
    <row r="3091" spans="1:9" x14ac:dyDescent="0.25">
      <c r="A3091" t="s">
        <v>1146</v>
      </c>
      <c r="B3091" t="s">
        <v>1449</v>
      </c>
      <c r="C3091">
        <v>4200</v>
      </c>
      <c r="D3091">
        <v>2</v>
      </c>
      <c r="E3091">
        <v>0</v>
      </c>
      <c r="F3091">
        <v>4100</v>
      </c>
      <c r="G3091">
        <v>406</v>
      </c>
      <c r="H3091" t="b">
        <v>1</v>
      </c>
      <c r="I3091">
        <v>7</v>
      </c>
    </row>
    <row r="3092" spans="1:9" x14ac:dyDescent="0.25">
      <c r="A3092" t="s">
        <v>1146</v>
      </c>
      <c r="B3092" t="s">
        <v>1450</v>
      </c>
      <c r="C3092">
        <v>8200</v>
      </c>
      <c r="D3092">
        <v>9</v>
      </c>
      <c r="E3092">
        <v>0</v>
      </c>
      <c r="F3092">
        <v>7400</v>
      </c>
      <c r="G3092">
        <v>27</v>
      </c>
      <c r="H3092" t="b">
        <v>1</v>
      </c>
      <c r="I3092">
        <v>27</v>
      </c>
    </row>
    <row r="3093" spans="1:9" x14ac:dyDescent="0.25">
      <c r="A3093" t="s">
        <v>1146</v>
      </c>
      <c r="B3093" t="s">
        <v>1451</v>
      </c>
      <c r="C3093">
        <v>14500</v>
      </c>
      <c r="D3093">
        <v>9</v>
      </c>
      <c r="E3093">
        <v>0</v>
      </c>
      <c r="F3093">
        <v>13100</v>
      </c>
      <c r="G3093">
        <v>100</v>
      </c>
      <c r="H3093" t="b">
        <v>1</v>
      </c>
      <c r="I3093">
        <v>100</v>
      </c>
    </row>
    <row r="3094" spans="1:9" x14ac:dyDescent="0.25">
      <c r="A3094" t="s">
        <v>1146</v>
      </c>
      <c r="B3094" t="s">
        <v>1452</v>
      </c>
      <c r="C3094">
        <v>6700</v>
      </c>
      <c r="D3094">
        <v>10</v>
      </c>
      <c r="E3094">
        <v>0</v>
      </c>
      <c r="F3094">
        <v>6000</v>
      </c>
      <c r="G3094">
        <v>100</v>
      </c>
      <c r="H3094" t="b">
        <v>1</v>
      </c>
      <c r="I3094">
        <v>100</v>
      </c>
    </row>
    <row r="3095" spans="1:9" x14ac:dyDescent="0.25">
      <c r="A3095" t="s">
        <v>1146</v>
      </c>
      <c r="B3095" t="s">
        <v>1453</v>
      </c>
      <c r="C3095">
        <v>13000</v>
      </c>
      <c r="D3095">
        <v>7</v>
      </c>
      <c r="E3095">
        <v>0</v>
      </c>
      <c r="F3095">
        <v>12000</v>
      </c>
      <c r="G3095">
        <v>200</v>
      </c>
      <c r="H3095" t="b">
        <v>1</v>
      </c>
      <c r="I3095">
        <v>200</v>
      </c>
    </row>
    <row r="3096" spans="1:9" x14ac:dyDescent="0.25">
      <c r="A3096" t="s">
        <v>1146</v>
      </c>
      <c r="B3096" t="s">
        <v>1454</v>
      </c>
      <c r="C3096">
        <v>18500</v>
      </c>
      <c r="D3096">
        <v>0</v>
      </c>
      <c r="E3096">
        <v>0</v>
      </c>
      <c r="F3096">
        <v>18500</v>
      </c>
      <c r="G3096">
        <v>870</v>
      </c>
      <c r="H3096" t="b">
        <v>1</v>
      </c>
      <c r="I3096">
        <v>15</v>
      </c>
    </row>
    <row r="3097" spans="1:9" x14ac:dyDescent="0.25">
      <c r="A3097" t="s">
        <v>1146</v>
      </c>
      <c r="B3097" t="s">
        <v>1455</v>
      </c>
      <c r="C3097">
        <v>11600</v>
      </c>
      <c r="D3097">
        <v>0</v>
      </c>
      <c r="E3097">
        <v>0</v>
      </c>
      <c r="F3097">
        <v>11600</v>
      </c>
      <c r="G3097">
        <v>400</v>
      </c>
      <c r="H3097" t="b">
        <v>1</v>
      </c>
      <c r="I3097">
        <v>400</v>
      </c>
    </row>
    <row r="3098" spans="1:9" x14ac:dyDescent="0.25">
      <c r="A3098" t="s">
        <v>1146</v>
      </c>
      <c r="B3098" t="s">
        <v>1456</v>
      </c>
      <c r="C3098">
        <v>39900</v>
      </c>
      <c r="D3098">
        <v>7</v>
      </c>
      <c r="E3098">
        <v>0</v>
      </c>
      <c r="F3098">
        <v>36900</v>
      </c>
      <c r="G3098">
        <v>26</v>
      </c>
      <c r="H3098" t="b">
        <v>1</v>
      </c>
      <c r="I3098">
        <v>26</v>
      </c>
    </row>
    <row r="3099" spans="1:9" x14ac:dyDescent="0.25">
      <c r="A3099" t="s">
        <v>1457</v>
      </c>
      <c r="B3099" t="s">
        <v>1147</v>
      </c>
      <c r="C3099">
        <v>16000</v>
      </c>
      <c r="D3099">
        <v>35</v>
      </c>
      <c r="E3099">
        <v>3</v>
      </c>
      <c r="F3099">
        <v>10400</v>
      </c>
      <c r="G3099">
        <v>80</v>
      </c>
      <c r="H3099" t="b">
        <v>0</v>
      </c>
      <c r="I3099">
        <v>80</v>
      </c>
    </row>
    <row r="3100" spans="1:9" x14ac:dyDescent="0.25">
      <c r="A3100" t="s">
        <v>1457</v>
      </c>
      <c r="B3100" t="s">
        <v>1148</v>
      </c>
      <c r="C3100">
        <v>2500</v>
      </c>
      <c r="D3100">
        <v>0</v>
      </c>
      <c r="E3100">
        <v>6</v>
      </c>
      <c r="F3100">
        <v>2500</v>
      </c>
      <c r="G3100">
        <v>50</v>
      </c>
      <c r="H3100" t="b">
        <v>0</v>
      </c>
      <c r="I3100">
        <v>50</v>
      </c>
    </row>
    <row r="3101" spans="1:9" x14ac:dyDescent="0.25">
      <c r="A3101" t="s">
        <v>1457</v>
      </c>
      <c r="B3101" t="s">
        <v>1149</v>
      </c>
      <c r="C3101">
        <v>11500</v>
      </c>
      <c r="D3101">
        <v>10</v>
      </c>
      <c r="E3101">
        <v>6</v>
      </c>
      <c r="F3101">
        <v>10300</v>
      </c>
      <c r="G3101">
        <v>100</v>
      </c>
      <c r="H3101" t="b">
        <v>0</v>
      </c>
      <c r="I3101">
        <v>100</v>
      </c>
    </row>
    <row r="3102" spans="1:9" x14ac:dyDescent="0.25">
      <c r="A3102" t="s">
        <v>1457</v>
      </c>
      <c r="B3102" t="s">
        <v>1150</v>
      </c>
      <c r="C3102">
        <v>10900</v>
      </c>
      <c r="D3102">
        <v>3</v>
      </c>
      <c r="E3102">
        <v>6</v>
      </c>
      <c r="F3102">
        <v>10500</v>
      </c>
      <c r="G3102">
        <v>750</v>
      </c>
      <c r="H3102" t="b">
        <v>0</v>
      </c>
      <c r="I3102">
        <v>750</v>
      </c>
    </row>
    <row r="3103" spans="1:9" x14ac:dyDescent="0.25">
      <c r="A3103" t="s">
        <v>1457</v>
      </c>
      <c r="B3103" t="s">
        <v>1151</v>
      </c>
      <c r="C3103">
        <v>11500</v>
      </c>
      <c r="D3103">
        <v>4</v>
      </c>
      <c r="E3103">
        <v>6</v>
      </c>
      <c r="F3103">
        <v>11000</v>
      </c>
      <c r="G3103">
        <v>750</v>
      </c>
      <c r="H3103" t="b">
        <v>0</v>
      </c>
      <c r="I3103">
        <v>500</v>
      </c>
    </row>
    <row r="3104" spans="1:9" x14ac:dyDescent="0.25">
      <c r="A3104" t="s">
        <v>1457</v>
      </c>
      <c r="B3104" t="s">
        <v>1152</v>
      </c>
      <c r="C3104">
        <v>12000</v>
      </c>
      <c r="D3104">
        <v>10</v>
      </c>
      <c r="E3104">
        <v>6</v>
      </c>
      <c r="F3104">
        <v>10800</v>
      </c>
      <c r="G3104">
        <v>120</v>
      </c>
      <c r="H3104" t="b">
        <v>0</v>
      </c>
      <c r="I3104">
        <v>120</v>
      </c>
    </row>
    <row r="3105" spans="1:9" x14ac:dyDescent="0.25">
      <c r="A3105" t="s">
        <v>1457</v>
      </c>
      <c r="B3105" t="s">
        <v>1153</v>
      </c>
      <c r="C3105">
        <v>3500</v>
      </c>
      <c r="D3105">
        <v>2</v>
      </c>
      <c r="E3105">
        <v>6</v>
      </c>
      <c r="F3105">
        <v>3400</v>
      </c>
      <c r="G3105">
        <v>75</v>
      </c>
      <c r="H3105" t="b">
        <v>0</v>
      </c>
      <c r="I3105">
        <v>75</v>
      </c>
    </row>
    <row r="3106" spans="1:9" x14ac:dyDescent="0.25">
      <c r="A3106" t="s">
        <v>1457</v>
      </c>
      <c r="B3106" t="s">
        <v>1154</v>
      </c>
      <c r="C3106">
        <v>11400</v>
      </c>
      <c r="D3106">
        <v>18</v>
      </c>
      <c r="E3106">
        <v>2</v>
      </c>
      <c r="F3106">
        <v>9300</v>
      </c>
      <c r="G3106">
        <v>200</v>
      </c>
      <c r="H3106" t="b">
        <v>0</v>
      </c>
      <c r="I3106">
        <v>200</v>
      </c>
    </row>
    <row r="3107" spans="1:9" x14ac:dyDescent="0.25">
      <c r="A3107" t="s">
        <v>1457</v>
      </c>
      <c r="B3107" t="s">
        <v>1155</v>
      </c>
      <c r="C3107">
        <v>22500</v>
      </c>
      <c r="D3107">
        <v>24</v>
      </c>
      <c r="E3107">
        <v>6</v>
      </c>
      <c r="F3107">
        <v>16900</v>
      </c>
      <c r="G3107">
        <v>150</v>
      </c>
      <c r="H3107" t="b">
        <v>0</v>
      </c>
      <c r="I3107">
        <v>150</v>
      </c>
    </row>
    <row r="3108" spans="1:9" x14ac:dyDescent="0.25">
      <c r="A3108" t="s">
        <v>1457</v>
      </c>
      <c r="B3108" t="s">
        <v>1156</v>
      </c>
      <c r="C3108">
        <v>5800</v>
      </c>
      <c r="D3108">
        <v>5</v>
      </c>
      <c r="E3108">
        <v>6</v>
      </c>
      <c r="F3108">
        <v>5500</v>
      </c>
      <c r="G3108">
        <v>100</v>
      </c>
      <c r="H3108" t="b">
        <v>0</v>
      </c>
      <c r="I3108">
        <v>100</v>
      </c>
    </row>
    <row r="3109" spans="1:9" x14ac:dyDescent="0.25">
      <c r="A3109" t="s">
        <v>1457</v>
      </c>
      <c r="B3109" t="s">
        <v>1157</v>
      </c>
      <c r="C3109">
        <v>10100</v>
      </c>
      <c r="D3109">
        <v>5</v>
      </c>
      <c r="E3109">
        <v>2</v>
      </c>
      <c r="F3109">
        <v>9500</v>
      </c>
      <c r="G3109">
        <v>150</v>
      </c>
      <c r="H3109" t="b">
        <v>0</v>
      </c>
      <c r="I3109">
        <v>150</v>
      </c>
    </row>
    <row r="3110" spans="1:9" x14ac:dyDescent="0.25">
      <c r="A3110" t="s">
        <v>1457</v>
      </c>
      <c r="B3110" t="s">
        <v>1158</v>
      </c>
      <c r="C3110">
        <v>43200</v>
      </c>
      <c r="D3110">
        <v>15</v>
      </c>
      <c r="E3110">
        <v>6</v>
      </c>
      <c r="F3110">
        <v>36700</v>
      </c>
      <c r="G3110">
        <v>100</v>
      </c>
      <c r="H3110" t="b">
        <v>0</v>
      </c>
      <c r="I3110">
        <v>100</v>
      </c>
    </row>
    <row r="3111" spans="1:9" x14ac:dyDescent="0.25">
      <c r="A3111" t="s">
        <v>1457</v>
      </c>
      <c r="B3111" t="s">
        <v>1159</v>
      </c>
      <c r="C3111">
        <v>5000</v>
      </c>
      <c r="D3111">
        <v>0</v>
      </c>
      <c r="E3111">
        <v>6</v>
      </c>
      <c r="F3111">
        <v>5000</v>
      </c>
      <c r="G3111">
        <v>58</v>
      </c>
      <c r="H3111" t="b">
        <v>0</v>
      </c>
      <c r="I3111">
        <v>1</v>
      </c>
    </row>
    <row r="3112" spans="1:9" x14ac:dyDescent="0.25">
      <c r="A3112" t="s">
        <v>1457</v>
      </c>
      <c r="B3112" t="s">
        <v>1160</v>
      </c>
      <c r="C3112">
        <v>7500</v>
      </c>
      <c r="D3112">
        <v>0</v>
      </c>
      <c r="E3112">
        <v>6</v>
      </c>
      <c r="F3112">
        <v>7500</v>
      </c>
      <c r="G3112">
        <v>125</v>
      </c>
      <c r="H3112" t="b">
        <v>0</v>
      </c>
      <c r="I3112">
        <v>125</v>
      </c>
    </row>
    <row r="3113" spans="1:9" x14ac:dyDescent="0.25">
      <c r="A3113" t="s">
        <v>1457</v>
      </c>
      <c r="B3113" t="s">
        <v>1161</v>
      </c>
      <c r="C3113">
        <v>7900</v>
      </c>
      <c r="D3113">
        <v>13</v>
      </c>
      <c r="E3113">
        <v>6</v>
      </c>
      <c r="F3113">
        <v>6800</v>
      </c>
      <c r="G3113">
        <v>50</v>
      </c>
      <c r="H3113" t="b">
        <v>0</v>
      </c>
      <c r="I3113">
        <v>50</v>
      </c>
    </row>
    <row r="3114" spans="1:9" x14ac:dyDescent="0.25">
      <c r="A3114" t="s">
        <v>1457</v>
      </c>
      <c r="B3114" t="s">
        <v>1162</v>
      </c>
      <c r="C3114">
        <v>16600</v>
      </c>
      <c r="D3114">
        <v>5</v>
      </c>
      <c r="E3114">
        <v>4</v>
      </c>
      <c r="F3114">
        <v>15700</v>
      </c>
      <c r="G3114">
        <v>375</v>
      </c>
      <c r="H3114" t="b">
        <v>0</v>
      </c>
      <c r="I3114">
        <v>375</v>
      </c>
    </row>
    <row r="3115" spans="1:9" x14ac:dyDescent="0.25">
      <c r="A3115" t="s">
        <v>1457</v>
      </c>
      <c r="B3115" t="s">
        <v>1163</v>
      </c>
      <c r="C3115">
        <v>26000</v>
      </c>
      <c r="D3115">
        <v>5</v>
      </c>
      <c r="E3115">
        <v>6</v>
      </c>
      <c r="F3115">
        <v>24700</v>
      </c>
      <c r="G3115">
        <v>625</v>
      </c>
      <c r="H3115" t="b">
        <v>0</v>
      </c>
      <c r="I3115">
        <v>625</v>
      </c>
    </row>
    <row r="3116" spans="1:9" x14ac:dyDescent="0.25">
      <c r="A3116" t="s">
        <v>1457</v>
      </c>
      <c r="B3116" t="s">
        <v>1164</v>
      </c>
      <c r="C3116">
        <v>25000</v>
      </c>
      <c r="D3116">
        <v>10</v>
      </c>
      <c r="E3116">
        <v>3</v>
      </c>
      <c r="F3116">
        <v>22500</v>
      </c>
      <c r="G3116">
        <v>100</v>
      </c>
      <c r="H3116" t="b">
        <v>0</v>
      </c>
      <c r="I3116">
        <v>100</v>
      </c>
    </row>
    <row r="3117" spans="1:9" x14ac:dyDescent="0.25">
      <c r="A3117" t="s">
        <v>1457</v>
      </c>
      <c r="B3117" t="s">
        <v>1165</v>
      </c>
      <c r="C3117">
        <v>3000</v>
      </c>
      <c r="D3117">
        <v>3</v>
      </c>
      <c r="E3117">
        <v>3</v>
      </c>
      <c r="F3117">
        <v>2900</v>
      </c>
      <c r="G3117">
        <v>100</v>
      </c>
      <c r="H3117" t="b">
        <v>0</v>
      </c>
      <c r="I3117">
        <v>125</v>
      </c>
    </row>
    <row r="3118" spans="1:9" x14ac:dyDescent="0.25">
      <c r="A3118" t="s">
        <v>1457</v>
      </c>
      <c r="B3118" t="s">
        <v>1153</v>
      </c>
      <c r="C3118">
        <v>7000</v>
      </c>
      <c r="D3118">
        <v>10</v>
      </c>
      <c r="E3118">
        <v>6</v>
      </c>
      <c r="F3118">
        <v>6300</v>
      </c>
      <c r="G3118">
        <v>125</v>
      </c>
      <c r="H3118" t="b">
        <v>0</v>
      </c>
      <c r="I3118">
        <v>125</v>
      </c>
    </row>
    <row r="3119" spans="1:9" x14ac:dyDescent="0.25">
      <c r="A3119" t="s">
        <v>1457</v>
      </c>
      <c r="B3119" t="s">
        <v>1166</v>
      </c>
      <c r="C3119">
        <v>1000</v>
      </c>
      <c r="D3119">
        <v>0</v>
      </c>
      <c r="E3119">
        <v>6</v>
      </c>
      <c r="F3119">
        <v>1000</v>
      </c>
      <c r="G3119">
        <v>18</v>
      </c>
      <c r="H3119" t="b">
        <v>0</v>
      </c>
      <c r="I3119">
        <v>18</v>
      </c>
    </row>
    <row r="3120" spans="1:9" x14ac:dyDescent="0.25">
      <c r="A3120" t="s">
        <v>1457</v>
      </c>
      <c r="B3120" t="s">
        <v>1167</v>
      </c>
      <c r="C3120">
        <v>21300</v>
      </c>
      <c r="D3120">
        <v>10</v>
      </c>
      <c r="E3120">
        <v>6</v>
      </c>
      <c r="F3120">
        <v>19000</v>
      </c>
      <c r="G3120">
        <v>110</v>
      </c>
      <c r="H3120" t="b">
        <v>0</v>
      </c>
      <c r="I3120">
        <v>110</v>
      </c>
    </row>
    <row r="3121" spans="1:9" x14ac:dyDescent="0.25">
      <c r="A3121" t="s">
        <v>1457</v>
      </c>
      <c r="B3121" t="s">
        <v>1168</v>
      </c>
      <c r="C3121">
        <v>5000</v>
      </c>
      <c r="D3121">
        <v>10</v>
      </c>
      <c r="E3121">
        <v>4</v>
      </c>
      <c r="F3121">
        <v>4500</v>
      </c>
      <c r="G3121">
        <v>50</v>
      </c>
      <c r="H3121" t="b">
        <v>0</v>
      </c>
      <c r="I3121">
        <v>50</v>
      </c>
    </row>
    <row r="3122" spans="1:9" x14ac:dyDescent="0.25">
      <c r="A3122" t="s">
        <v>1457</v>
      </c>
      <c r="B3122" t="s">
        <v>1169</v>
      </c>
      <c r="C3122">
        <v>3000</v>
      </c>
      <c r="D3122">
        <v>0</v>
      </c>
      <c r="E3122">
        <v>6</v>
      </c>
      <c r="F3122">
        <v>3000</v>
      </c>
      <c r="G3122">
        <v>20</v>
      </c>
      <c r="H3122" t="b">
        <v>0</v>
      </c>
      <c r="I3122">
        <v>20</v>
      </c>
    </row>
    <row r="3123" spans="1:9" x14ac:dyDescent="0.25">
      <c r="A3123" t="s">
        <v>1457</v>
      </c>
      <c r="B3123" t="s">
        <v>1170</v>
      </c>
      <c r="C3123">
        <v>13000</v>
      </c>
      <c r="D3123">
        <v>8</v>
      </c>
      <c r="E3123">
        <v>1</v>
      </c>
      <c r="F3123">
        <v>11900</v>
      </c>
      <c r="G3123">
        <v>150</v>
      </c>
      <c r="H3123" t="b">
        <v>0</v>
      </c>
      <c r="I3123">
        <v>200</v>
      </c>
    </row>
    <row r="3124" spans="1:9" x14ac:dyDescent="0.25">
      <c r="A3124" t="s">
        <v>1457</v>
      </c>
      <c r="B3124" t="s">
        <v>1171</v>
      </c>
      <c r="C3124">
        <v>3000</v>
      </c>
      <c r="D3124">
        <v>0</v>
      </c>
      <c r="E3124">
        <v>6</v>
      </c>
      <c r="F3124">
        <v>3000</v>
      </c>
      <c r="G3124">
        <v>20</v>
      </c>
      <c r="H3124" t="b">
        <v>0</v>
      </c>
      <c r="I3124">
        <v>20</v>
      </c>
    </row>
    <row r="3125" spans="1:9" x14ac:dyDescent="0.25">
      <c r="A3125" t="s">
        <v>1457</v>
      </c>
      <c r="B3125" t="s">
        <v>1172</v>
      </c>
      <c r="C3125">
        <v>13500</v>
      </c>
      <c r="D3125">
        <v>5</v>
      </c>
      <c r="E3125">
        <v>6</v>
      </c>
      <c r="F3125">
        <v>12800</v>
      </c>
      <c r="G3125">
        <v>50</v>
      </c>
      <c r="H3125" t="b">
        <v>0</v>
      </c>
      <c r="I3125">
        <v>50</v>
      </c>
    </row>
    <row r="3126" spans="1:9" x14ac:dyDescent="0.25">
      <c r="A3126" t="s">
        <v>1457</v>
      </c>
      <c r="B3126" t="s">
        <v>1173</v>
      </c>
      <c r="C3126">
        <v>5000</v>
      </c>
      <c r="D3126">
        <v>2</v>
      </c>
      <c r="E3126">
        <v>1</v>
      </c>
      <c r="F3126">
        <v>4900</v>
      </c>
      <c r="G3126">
        <v>80</v>
      </c>
      <c r="H3126" t="b">
        <v>0</v>
      </c>
      <c r="I3126">
        <v>80</v>
      </c>
    </row>
    <row r="3127" spans="1:9" x14ac:dyDescent="0.25">
      <c r="A3127" t="s">
        <v>1457</v>
      </c>
      <c r="B3127" t="s">
        <v>1174</v>
      </c>
      <c r="C3127">
        <v>19900</v>
      </c>
      <c r="D3127">
        <v>6</v>
      </c>
      <c r="E3127">
        <v>5</v>
      </c>
      <c r="F3127">
        <v>18600</v>
      </c>
      <c r="G3127">
        <v>375</v>
      </c>
      <c r="H3127" t="b">
        <v>0</v>
      </c>
      <c r="I3127">
        <v>375</v>
      </c>
    </row>
    <row r="3128" spans="1:9" x14ac:dyDescent="0.25">
      <c r="A3128" t="s">
        <v>1457</v>
      </c>
      <c r="B3128" t="s">
        <v>1175</v>
      </c>
      <c r="C3128">
        <v>8800</v>
      </c>
      <c r="D3128">
        <v>6</v>
      </c>
      <c r="E3128">
        <v>6</v>
      </c>
      <c r="F3128">
        <v>8200</v>
      </c>
      <c r="G3128">
        <v>290</v>
      </c>
      <c r="H3128" t="b">
        <v>0</v>
      </c>
      <c r="I3128">
        <v>5</v>
      </c>
    </row>
    <row r="3129" spans="1:9" x14ac:dyDescent="0.25">
      <c r="A3129" t="s">
        <v>1457</v>
      </c>
      <c r="B3129" t="s">
        <v>1173</v>
      </c>
      <c r="C3129">
        <v>16000</v>
      </c>
      <c r="D3129">
        <v>10</v>
      </c>
      <c r="E3129">
        <v>4</v>
      </c>
      <c r="F3129">
        <v>14400</v>
      </c>
      <c r="G3129">
        <v>300</v>
      </c>
      <c r="H3129" t="b">
        <v>0</v>
      </c>
      <c r="I3129">
        <v>300</v>
      </c>
    </row>
    <row r="3130" spans="1:9" x14ac:dyDescent="0.25">
      <c r="A3130" t="s">
        <v>1457</v>
      </c>
      <c r="B3130" t="s">
        <v>1176</v>
      </c>
      <c r="C3130">
        <v>3000</v>
      </c>
      <c r="D3130">
        <v>0</v>
      </c>
      <c r="E3130">
        <v>4</v>
      </c>
      <c r="F3130">
        <v>3000</v>
      </c>
      <c r="G3130">
        <v>20</v>
      </c>
      <c r="H3130" t="b">
        <v>0</v>
      </c>
      <c r="I3130">
        <v>20</v>
      </c>
    </row>
    <row r="3131" spans="1:9" x14ac:dyDescent="0.25">
      <c r="A3131" t="s">
        <v>1457</v>
      </c>
      <c r="B3131" t="s">
        <v>1177</v>
      </c>
      <c r="C3131">
        <v>18500</v>
      </c>
      <c r="D3131">
        <v>15</v>
      </c>
      <c r="E3131">
        <v>3</v>
      </c>
      <c r="F3131">
        <v>15700</v>
      </c>
      <c r="G3131">
        <v>100</v>
      </c>
      <c r="H3131" t="b">
        <v>0</v>
      </c>
      <c r="I3131">
        <v>100</v>
      </c>
    </row>
    <row r="3132" spans="1:9" x14ac:dyDescent="0.25">
      <c r="A3132" t="s">
        <v>1457</v>
      </c>
      <c r="B3132" t="s">
        <v>1178</v>
      </c>
      <c r="C3132">
        <v>29000</v>
      </c>
      <c r="D3132">
        <v>10</v>
      </c>
      <c r="E3132">
        <v>6</v>
      </c>
      <c r="F3132">
        <v>26100</v>
      </c>
      <c r="G3132">
        <v>625</v>
      </c>
      <c r="H3132" t="b">
        <v>0</v>
      </c>
      <c r="I3132">
        <v>625</v>
      </c>
    </row>
    <row r="3133" spans="1:9" x14ac:dyDescent="0.25">
      <c r="A3133" t="s">
        <v>1457</v>
      </c>
      <c r="B3133" t="s">
        <v>1179</v>
      </c>
      <c r="C3133">
        <v>22500</v>
      </c>
      <c r="D3133">
        <v>6</v>
      </c>
      <c r="E3133">
        <v>4</v>
      </c>
      <c r="F3133">
        <v>21000</v>
      </c>
      <c r="G3133">
        <v>418</v>
      </c>
      <c r="H3133" t="b">
        <v>0</v>
      </c>
      <c r="I3133">
        <v>418</v>
      </c>
    </row>
    <row r="3134" spans="1:9" x14ac:dyDescent="0.25">
      <c r="A3134" t="s">
        <v>1457</v>
      </c>
      <c r="B3134" t="s">
        <v>1180</v>
      </c>
      <c r="C3134">
        <v>15000</v>
      </c>
      <c r="D3134">
        <v>6</v>
      </c>
      <c r="E3134">
        <v>5</v>
      </c>
      <c r="F3134">
        <v>14100</v>
      </c>
      <c r="G3134">
        <v>180</v>
      </c>
      <c r="H3134" t="b">
        <v>0</v>
      </c>
      <c r="I3134">
        <v>180</v>
      </c>
    </row>
    <row r="3135" spans="1:9" x14ac:dyDescent="0.25">
      <c r="A3135" t="s">
        <v>1457</v>
      </c>
      <c r="B3135" t="s">
        <v>1181</v>
      </c>
      <c r="C3135">
        <v>49900</v>
      </c>
      <c r="D3135">
        <v>7</v>
      </c>
      <c r="E3135">
        <v>4</v>
      </c>
      <c r="F3135">
        <v>46000</v>
      </c>
      <c r="G3135">
        <v>232</v>
      </c>
      <c r="H3135" t="b">
        <v>0</v>
      </c>
      <c r="I3135">
        <v>4</v>
      </c>
    </row>
    <row r="3136" spans="1:9" x14ac:dyDescent="0.25">
      <c r="A3136" t="s">
        <v>1457</v>
      </c>
      <c r="B3136" t="s">
        <v>1182</v>
      </c>
      <c r="C3136">
        <v>19900</v>
      </c>
      <c r="D3136">
        <v>20</v>
      </c>
      <c r="E3136">
        <v>2</v>
      </c>
      <c r="F3136">
        <v>15900</v>
      </c>
      <c r="G3136">
        <v>250</v>
      </c>
      <c r="H3136" t="b">
        <v>0</v>
      </c>
      <c r="I3136">
        <v>250</v>
      </c>
    </row>
    <row r="3137" spans="1:9" x14ac:dyDescent="0.25">
      <c r="A3137" t="s">
        <v>1457</v>
      </c>
      <c r="B3137" t="s">
        <v>1183</v>
      </c>
      <c r="C3137">
        <v>9900</v>
      </c>
      <c r="D3137">
        <v>0</v>
      </c>
      <c r="E3137">
        <v>6</v>
      </c>
      <c r="F3137">
        <v>9900</v>
      </c>
      <c r="G3137">
        <v>750</v>
      </c>
      <c r="H3137" t="b">
        <v>0</v>
      </c>
      <c r="I3137">
        <v>750</v>
      </c>
    </row>
    <row r="3138" spans="1:9" x14ac:dyDescent="0.25">
      <c r="A3138" t="s">
        <v>1457</v>
      </c>
      <c r="B3138" t="s">
        <v>1184</v>
      </c>
      <c r="C3138">
        <v>10000</v>
      </c>
      <c r="D3138">
        <v>5</v>
      </c>
      <c r="E3138">
        <v>6</v>
      </c>
      <c r="F3138">
        <v>9500</v>
      </c>
      <c r="G3138">
        <v>200</v>
      </c>
      <c r="H3138" t="b">
        <v>0</v>
      </c>
      <c r="I3138">
        <v>200</v>
      </c>
    </row>
    <row r="3139" spans="1:9" x14ac:dyDescent="0.25">
      <c r="A3139" t="s">
        <v>1457</v>
      </c>
      <c r="B3139" t="s">
        <v>1185</v>
      </c>
      <c r="C3139">
        <v>8800</v>
      </c>
      <c r="D3139">
        <v>0</v>
      </c>
      <c r="E3139">
        <v>2</v>
      </c>
      <c r="F3139">
        <v>8800</v>
      </c>
      <c r="G3139">
        <v>180</v>
      </c>
      <c r="H3139" t="b">
        <v>0</v>
      </c>
      <c r="I3139">
        <v>180</v>
      </c>
    </row>
    <row r="3140" spans="1:9" x14ac:dyDescent="0.25">
      <c r="A3140" t="s">
        <v>1457</v>
      </c>
      <c r="B3140" t="s">
        <v>1186</v>
      </c>
      <c r="C3140">
        <v>8900</v>
      </c>
      <c r="D3140">
        <v>4</v>
      </c>
      <c r="E3140">
        <v>6</v>
      </c>
      <c r="F3140">
        <v>8500</v>
      </c>
      <c r="G3140">
        <v>200</v>
      </c>
      <c r="H3140" t="b">
        <v>0</v>
      </c>
      <c r="I3140">
        <v>200</v>
      </c>
    </row>
    <row r="3141" spans="1:9" x14ac:dyDescent="0.25">
      <c r="A3141" t="s">
        <v>1457</v>
      </c>
      <c r="B3141" t="s">
        <v>1187</v>
      </c>
      <c r="C3141">
        <v>19900</v>
      </c>
      <c r="D3141">
        <v>0</v>
      </c>
      <c r="E3141">
        <v>6</v>
      </c>
      <c r="F3141">
        <v>19900</v>
      </c>
      <c r="G3141">
        <v>192</v>
      </c>
      <c r="H3141" t="b">
        <v>0</v>
      </c>
      <c r="I3141">
        <v>180</v>
      </c>
    </row>
    <row r="3142" spans="1:9" x14ac:dyDescent="0.25">
      <c r="A3142" t="s">
        <v>1457</v>
      </c>
      <c r="B3142" t="s">
        <v>1188</v>
      </c>
      <c r="C3142">
        <v>9000</v>
      </c>
      <c r="D3142">
        <v>0</v>
      </c>
      <c r="E3142">
        <v>5</v>
      </c>
      <c r="F3142">
        <v>9000</v>
      </c>
      <c r="G3142">
        <v>150</v>
      </c>
      <c r="H3142" t="b">
        <v>0</v>
      </c>
      <c r="I3142">
        <v>150</v>
      </c>
    </row>
    <row r="3143" spans="1:9" x14ac:dyDescent="0.25">
      <c r="A3143" t="s">
        <v>1457</v>
      </c>
      <c r="B3143" t="s">
        <v>1189</v>
      </c>
      <c r="C3143">
        <v>19500</v>
      </c>
      <c r="D3143">
        <v>10</v>
      </c>
      <c r="E3143">
        <v>4</v>
      </c>
      <c r="F3143">
        <v>17400</v>
      </c>
      <c r="G3143">
        <v>180</v>
      </c>
      <c r="H3143" t="b">
        <v>0</v>
      </c>
      <c r="I3143">
        <v>180</v>
      </c>
    </row>
    <row r="3144" spans="1:9" x14ac:dyDescent="0.25">
      <c r="A3144" t="s">
        <v>1457</v>
      </c>
      <c r="B3144" t="s">
        <v>1190</v>
      </c>
      <c r="C3144">
        <v>13000</v>
      </c>
      <c r="D3144">
        <v>10</v>
      </c>
      <c r="E3144">
        <v>2</v>
      </c>
      <c r="F3144">
        <v>11700</v>
      </c>
      <c r="G3144">
        <v>80</v>
      </c>
      <c r="H3144" t="b">
        <v>0</v>
      </c>
      <c r="I3144">
        <v>80</v>
      </c>
    </row>
    <row r="3145" spans="1:9" x14ac:dyDescent="0.25">
      <c r="A3145" t="s">
        <v>1457</v>
      </c>
      <c r="B3145" t="s">
        <v>1191</v>
      </c>
      <c r="C3145">
        <v>14000</v>
      </c>
      <c r="D3145">
        <v>8</v>
      </c>
      <c r="E3145">
        <v>2</v>
      </c>
      <c r="F3145">
        <v>12800</v>
      </c>
      <c r="G3145">
        <v>200</v>
      </c>
      <c r="H3145" t="b">
        <v>0</v>
      </c>
      <c r="I3145">
        <v>200</v>
      </c>
    </row>
    <row r="3146" spans="1:9" x14ac:dyDescent="0.25">
      <c r="A3146" t="s">
        <v>1457</v>
      </c>
      <c r="B3146" t="s">
        <v>1192</v>
      </c>
      <c r="C3146">
        <v>3000</v>
      </c>
      <c r="D3146">
        <v>3</v>
      </c>
      <c r="E3146">
        <v>6</v>
      </c>
      <c r="F3146">
        <v>2900</v>
      </c>
      <c r="G3146">
        <v>406</v>
      </c>
      <c r="H3146" t="b">
        <v>0</v>
      </c>
      <c r="I3146">
        <v>7</v>
      </c>
    </row>
    <row r="3147" spans="1:9" x14ac:dyDescent="0.25">
      <c r="A3147" t="s">
        <v>1457</v>
      </c>
      <c r="B3147" t="s">
        <v>1193</v>
      </c>
      <c r="C3147">
        <v>9900</v>
      </c>
      <c r="D3147">
        <v>4</v>
      </c>
      <c r="E3147">
        <v>6</v>
      </c>
      <c r="F3147">
        <v>9500</v>
      </c>
      <c r="G3147">
        <v>750</v>
      </c>
      <c r="H3147" t="b">
        <v>0</v>
      </c>
      <c r="I3147">
        <v>750</v>
      </c>
    </row>
    <row r="3148" spans="1:9" x14ac:dyDescent="0.25">
      <c r="A3148" t="s">
        <v>1457</v>
      </c>
      <c r="B3148" t="s">
        <v>1194</v>
      </c>
      <c r="C3148">
        <v>19000</v>
      </c>
      <c r="D3148">
        <v>14</v>
      </c>
      <c r="E3148">
        <v>6</v>
      </c>
      <c r="F3148">
        <v>16200</v>
      </c>
      <c r="G3148">
        <v>175</v>
      </c>
      <c r="H3148" t="b">
        <v>0</v>
      </c>
      <c r="I3148">
        <v>80</v>
      </c>
    </row>
    <row r="3149" spans="1:9" x14ac:dyDescent="0.25">
      <c r="A3149" t="s">
        <v>1457</v>
      </c>
      <c r="B3149" t="s">
        <v>1195</v>
      </c>
      <c r="C3149">
        <v>7500</v>
      </c>
      <c r="D3149">
        <v>5</v>
      </c>
      <c r="E3149">
        <v>4</v>
      </c>
      <c r="F3149">
        <v>7100</v>
      </c>
      <c r="G3149">
        <v>100</v>
      </c>
      <c r="H3149" t="b">
        <v>0</v>
      </c>
      <c r="I3149">
        <v>100</v>
      </c>
    </row>
    <row r="3150" spans="1:9" x14ac:dyDescent="0.25">
      <c r="A3150" t="s">
        <v>1457</v>
      </c>
      <c r="B3150" t="s">
        <v>1196</v>
      </c>
      <c r="C3150">
        <v>8200</v>
      </c>
      <c r="D3150">
        <v>9</v>
      </c>
      <c r="E3150">
        <v>6</v>
      </c>
      <c r="F3150">
        <v>7400</v>
      </c>
      <c r="G3150">
        <v>190</v>
      </c>
      <c r="H3150" t="b">
        <v>0</v>
      </c>
      <c r="I3150">
        <v>190</v>
      </c>
    </row>
    <row r="3151" spans="1:9" x14ac:dyDescent="0.25">
      <c r="A3151" t="s">
        <v>1457</v>
      </c>
      <c r="B3151" t="s">
        <v>1197</v>
      </c>
      <c r="C3151">
        <v>7900</v>
      </c>
      <c r="D3151">
        <v>6</v>
      </c>
      <c r="E3151">
        <v>6</v>
      </c>
      <c r="F3151">
        <v>7400</v>
      </c>
      <c r="G3151">
        <v>1160</v>
      </c>
      <c r="H3151" t="b">
        <v>0</v>
      </c>
      <c r="I3151">
        <v>20</v>
      </c>
    </row>
    <row r="3152" spans="1:9" x14ac:dyDescent="0.25">
      <c r="A3152" t="s">
        <v>1457</v>
      </c>
      <c r="B3152" t="s">
        <v>1198</v>
      </c>
      <c r="C3152">
        <v>7900</v>
      </c>
      <c r="D3152">
        <v>0</v>
      </c>
      <c r="E3152">
        <v>6</v>
      </c>
      <c r="F3152">
        <v>7900</v>
      </c>
      <c r="G3152">
        <v>200</v>
      </c>
      <c r="H3152" t="b">
        <v>0</v>
      </c>
      <c r="I3152">
        <v>200</v>
      </c>
    </row>
    <row r="3153" spans="1:9" x14ac:dyDescent="0.25">
      <c r="A3153" t="s">
        <v>1457</v>
      </c>
      <c r="B3153" t="s">
        <v>1199</v>
      </c>
      <c r="C3153">
        <v>7500</v>
      </c>
      <c r="D3153">
        <v>9</v>
      </c>
      <c r="E3153">
        <v>6</v>
      </c>
      <c r="F3153">
        <v>6800</v>
      </c>
      <c r="G3153">
        <v>70</v>
      </c>
      <c r="H3153" t="b">
        <v>0</v>
      </c>
      <c r="I3153">
        <v>70</v>
      </c>
    </row>
    <row r="3154" spans="1:9" x14ac:dyDescent="0.25">
      <c r="A3154" t="s">
        <v>1457</v>
      </c>
      <c r="B3154" t="s">
        <v>1200</v>
      </c>
      <c r="C3154">
        <v>13500</v>
      </c>
      <c r="D3154">
        <v>5</v>
      </c>
      <c r="E3154">
        <v>5</v>
      </c>
      <c r="F3154">
        <v>12800</v>
      </c>
      <c r="G3154">
        <v>50</v>
      </c>
      <c r="H3154" t="b">
        <v>0</v>
      </c>
      <c r="I3154">
        <v>50</v>
      </c>
    </row>
    <row r="3155" spans="1:9" x14ac:dyDescent="0.25">
      <c r="A3155" t="s">
        <v>1457</v>
      </c>
      <c r="B3155" t="s">
        <v>1201</v>
      </c>
      <c r="C3155">
        <v>26500</v>
      </c>
      <c r="D3155">
        <v>0</v>
      </c>
      <c r="E3155">
        <v>2</v>
      </c>
      <c r="F3155">
        <v>26500</v>
      </c>
      <c r="G3155">
        <v>396</v>
      </c>
      <c r="H3155" t="b">
        <v>0</v>
      </c>
      <c r="I3155">
        <v>360</v>
      </c>
    </row>
    <row r="3156" spans="1:9" x14ac:dyDescent="0.25">
      <c r="A3156" t="s">
        <v>1457</v>
      </c>
      <c r="B3156" t="s">
        <v>1202</v>
      </c>
      <c r="C3156">
        <v>16000</v>
      </c>
      <c r="D3156">
        <v>11</v>
      </c>
      <c r="E3156">
        <v>6</v>
      </c>
      <c r="F3156">
        <v>14100</v>
      </c>
      <c r="G3156">
        <v>375</v>
      </c>
      <c r="H3156" t="b">
        <v>0</v>
      </c>
      <c r="I3156">
        <v>375</v>
      </c>
    </row>
    <row r="3157" spans="1:9" x14ac:dyDescent="0.25">
      <c r="A3157" t="s">
        <v>1457</v>
      </c>
      <c r="B3157" t="s">
        <v>1203</v>
      </c>
      <c r="C3157">
        <v>14000</v>
      </c>
      <c r="D3157">
        <v>15</v>
      </c>
      <c r="E3157">
        <v>6</v>
      </c>
      <c r="F3157">
        <v>11900</v>
      </c>
      <c r="G3157">
        <v>5</v>
      </c>
      <c r="H3157" t="b">
        <v>0</v>
      </c>
      <c r="I3157">
        <v>4</v>
      </c>
    </row>
    <row r="3158" spans="1:9" x14ac:dyDescent="0.25">
      <c r="A3158" t="s">
        <v>1457</v>
      </c>
      <c r="B3158" t="s">
        <v>1204</v>
      </c>
      <c r="C3158">
        <v>9900</v>
      </c>
      <c r="D3158">
        <v>0</v>
      </c>
      <c r="E3158">
        <v>3</v>
      </c>
      <c r="F3158">
        <v>9900</v>
      </c>
      <c r="G3158">
        <v>232</v>
      </c>
      <c r="H3158" t="b">
        <v>0</v>
      </c>
      <c r="I3158">
        <v>4</v>
      </c>
    </row>
    <row r="3159" spans="1:9" x14ac:dyDescent="0.25">
      <c r="A3159" t="s">
        <v>1457</v>
      </c>
      <c r="B3159" t="s">
        <v>1205</v>
      </c>
      <c r="C3159">
        <v>25000</v>
      </c>
      <c r="D3159">
        <v>10</v>
      </c>
      <c r="E3159">
        <v>3</v>
      </c>
      <c r="F3159">
        <v>22500</v>
      </c>
      <c r="G3159">
        <v>30</v>
      </c>
      <c r="H3159" t="b">
        <v>0</v>
      </c>
      <c r="I3159">
        <v>30</v>
      </c>
    </row>
    <row r="3160" spans="1:9" x14ac:dyDescent="0.25">
      <c r="A3160" t="s">
        <v>1457</v>
      </c>
      <c r="B3160" t="s">
        <v>1206</v>
      </c>
      <c r="C3160">
        <v>49900</v>
      </c>
      <c r="D3160">
        <v>10</v>
      </c>
      <c r="E3160">
        <v>3</v>
      </c>
      <c r="F3160">
        <v>44900</v>
      </c>
      <c r="G3160">
        <v>650</v>
      </c>
      <c r="H3160" t="b">
        <v>0</v>
      </c>
      <c r="I3160">
        <v>650</v>
      </c>
    </row>
    <row r="3161" spans="1:9" x14ac:dyDescent="0.25">
      <c r="A3161" t="s">
        <v>1457</v>
      </c>
      <c r="B3161" t="s">
        <v>1207</v>
      </c>
      <c r="C3161">
        <v>9800</v>
      </c>
      <c r="D3161">
        <v>0</v>
      </c>
      <c r="E3161">
        <v>5</v>
      </c>
      <c r="F3161">
        <v>9800</v>
      </c>
      <c r="G3161">
        <v>100</v>
      </c>
      <c r="H3161" t="b">
        <v>0</v>
      </c>
      <c r="I3161">
        <v>100</v>
      </c>
    </row>
    <row r="3162" spans="1:9" x14ac:dyDescent="0.25">
      <c r="A3162" t="s">
        <v>1457</v>
      </c>
      <c r="B3162" t="s">
        <v>1208</v>
      </c>
      <c r="C3162">
        <v>12000</v>
      </c>
      <c r="D3162">
        <v>0</v>
      </c>
      <c r="E3162">
        <v>3</v>
      </c>
      <c r="F3162">
        <v>12000</v>
      </c>
      <c r="G3162">
        <v>348</v>
      </c>
      <c r="H3162" t="b">
        <v>0</v>
      </c>
      <c r="I3162">
        <v>6</v>
      </c>
    </row>
    <row r="3163" spans="1:9" x14ac:dyDescent="0.25">
      <c r="A3163" t="s">
        <v>1457</v>
      </c>
      <c r="B3163" t="s">
        <v>1209</v>
      </c>
      <c r="C3163">
        <v>18900</v>
      </c>
      <c r="D3163">
        <v>0</v>
      </c>
      <c r="E3163">
        <v>6</v>
      </c>
      <c r="F3163">
        <v>18900</v>
      </c>
      <c r="G3163">
        <v>1500</v>
      </c>
      <c r="H3163" t="b">
        <v>0</v>
      </c>
      <c r="I3163">
        <v>1500</v>
      </c>
    </row>
    <row r="3164" spans="1:9" x14ac:dyDescent="0.25">
      <c r="A3164" t="s">
        <v>1457</v>
      </c>
      <c r="B3164" t="s">
        <v>1210</v>
      </c>
      <c r="C3164">
        <v>7500</v>
      </c>
      <c r="D3164">
        <v>0</v>
      </c>
      <c r="E3164">
        <v>6</v>
      </c>
      <c r="F3164">
        <v>7500</v>
      </c>
      <c r="G3164">
        <v>40</v>
      </c>
      <c r="H3164" t="b">
        <v>0</v>
      </c>
      <c r="I3164">
        <v>40</v>
      </c>
    </row>
    <row r="3165" spans="1:9" x14ac:dyDescent="0.25">
      <c r="A3165" t="s">
        <v>1457</v>
      </c>
      <c r="B3165" t="s">
        <v>1211</v>
      </c>
      <c r="C3165">
        <v>33000</v>
      </c>
      <c r="D3165">
        <v>2</v>
      </c>
      <c r="E3165">
        <v>6</v>
      </c>
      <c r="F3165">
        <v>32300</v>
      </c>
      <c r="G3165">
        <v>30</v>
      </c>
      <c r="H3165" t="b">
        <v>0</v>
      </c>
      <c r="I3165">
        <v>30</v>
      </c>
    </row>
    <row r="3166" spans="1:9" x14ac:dyDescent="0.25">
      <c r="A3166" t="s">
        <v>1457</v>
      </c>
      <c r="B3166" t="s">
        <v>1212</v>
      </c>
      <c r="C3166">
        <v>8000</v>
      </c>
      <c r="D3166">
        <v>0</v>
      </c>
      <c r="E3166">
        <v>1</v>
      </c>
      <c r="F3166">
        <v>8000</v>
      </c>
      <c r="G3166">
        <v>60</v>
      </c>
      <c r="H3166" t="b">
        <v>0</v>
      </c>
      <c r="I3166">
        <v>60</v>
      </c>
    </row>
    <row r="3167" spans="1:9" x14ac:dyDescent="0.25">
      <c r="A3167" t="s">
        <v>1457</v>
      </c>
      <c r="B3167" t="s">
        <v>1213</v>
      </c>
      <c r="C3167">
        <v>21000</v>
      </c>
      <c r="D3167">
        <v>0</v>
      </c>
      <c r="E3167">
        <v>6</v>
      </c>
      <c r="F3167">
        <v>21000</v>
      </c>
      <c r="G3167">
        <v>150</v>
      </c>
      <c r="H3167" t="b">
        <v>0</v>
      </c>
      <c r="I3167">
        <v>150</v>
      </c>
    </row>
    <row r="3168" spans="1:9" x14ac:dyDescent="0.25">
      <c r="A3168" t="s">
        <v>1457</v>
      </c>
      <c r="B3168" t="s">
        <v>1214</v>
      </c>
      <c r="C3168">
        <v>9900</v>
      </c>
      <c r="D3168">
        <v>0</v>
      </c>
      <c r="E3168">
        <v>6</v>
      </c>
      <c r="F3168">
        <v>9900</v>
      </c>
      <c r="G3168">
        <v>232</v>
      </c>
      <c r="H3168" t="b">
        <v>0</v>
      </c>
      <c r="I3168">
        <v>4</v>
      </c>
    </row>
    <row r="3169" spans="1:9" x14ac:dyDescent="0.25">
      <c r="A3169" t="s">
        <v>1457</v>
      </c>
      <c r="B3169" t="s">
        <v>1215</v>
      </c>
      <c r="C3169">
        <v>44900</v>
      </c>
      <c r="D3169">
        <v>7</v>
      </c>
      <c r="E3169">
        <v>6</v>
      </c>
      <c r="F3169">
        <v>41500</v>
      </c>
      <c r="G3169">
        <v>44</v>
      </c>
      <c r="H3169" t="b">
        <v>0</v>
      </c>
      <c r="I3169">
        <v>44</v>
      </c>
    </row>
    <row r="3170" spans="1:9" x14ac:dyDescent="0.25">
      <c r="A3170" t="s">
        <v>1457</v>
      </c>
      <c r="B3170" t="s">
        <v>1216</v>
      </c>
      <c r="C3170">
        <v>9000</v>
      </c>
      <c r="D3170">
        <v>0</v>
      </c>
      <c r="E3170">
        <v>6</v>
      </c>
      <c r="F3170">
        <v>9000</v>
      </c>
      <c r="G3170">
        <v>1160</v>
      </c>
      <c r="H3170" t="b">
        <v>0</v>
      </c>
      <c r="I3170">
        <v>20</v>
      </c>
    </row>
    <row r="3171" spans="1:9" x14ac:dyDescent="0.25">
      <c r="A3171" t="s">
        <v>1457</v>
      </c>
      <c r="B3171" t="s">
        <v>1217</v>
      </c>
      <c r="C3171">
        <v>21000</v>
      </c>
      <c r="D3171">
        <v>7</v>
      </c>
      <c r="E3171">
        <v>5</v>
      </c>
      <c r="F3171">
        <v>19400</v>
      </c>
      <c r="G3171">
        <v>150</v>
      </c>
      <c r="H3171" t="b">
        <v>0</v>
      </c>
      <c r="I3171">
        <v>150</v>
      </c>
    </row>
    <row r="3172" spans="1:9" x14ac:dyDescent="0.25">
      <c r="A3172" t="s">
        <v>1457</v>
      </c>
      <c r="B3172" t="s">
        <v>1218</v>
      </c>
      <c r="C3172">
        <v>15000</v>
      </c>
      <c r="D3172">
        <v>0</v>
      </c>
      <c r="E3172">
        <v>4</v>
      </c>
      <c r="F3172">
        <v>15000</v>
      </c>
      <c r="G3172">
        <v>180</v>
      </c>
      <c r="H3172" t="b">
        <v>0</v>
      </c>
      <c r="I3172">
        <v>180</v>
      </c>
    </row>
    <row r="3173" spans="1:9" x14ac:dyDescent="0.25">
      <c r="A3173" t="s">
        <v>1457</v>
      </c>
      <c r="B3173" t="s">
        <v>1219</v>
      </c>
      <c r="C3173">
        <v>10500</v>
      </c>
      <c r="D3173">
        <v>0</v>
      </c>
      <c r="E3173">
        <v>2</v>
      </c>
      <c r="F3173">
        <v>10500</v>
      </c>
      <c r="G3173">
        <v>175</v>
      </c>
      <c r="H3173" t="b">
        <v>0</v>
      </c>
      <c r="I3173">
        <v>175</v>
      </c>
    </row>
    <row r="3174" spans="1:9" x14ac:dyDescent="0.25">
      <c r="A3174" t="s">
        <v>1457</v>
      </c>
      <c r="B3174" t="s">
        <v>1220</v>
      </c>
      <c r="C3174">
        <v>21000</v>
      </c>
      <c r="D3174">
        <v>7</v>
      </c>
      <c r="E3174">
        <v>6</v>
      </c>
      <c r="F3174">
        <v>19400</v>
      </c>
      <c r="G3174">
        <v>120</v>
      </c>
      <c r="H3174" t="b">
        <v>0</v>
      </c>
      <c r="I3174">
        <v>120</v>
      </c>
    </row>
    <row r="3175" spans="1:9" x14ac:dyDescent="0.25">
      <c r="A3175" t="s">
        <v>1457</v>
      </c>
      <c r="B3175" t="s">
        <v>1221</v>
      </c>
      <c r="C3175">
        <v>38000</v>
      </c>
      <c r="D3175">
        <v>0</v>
      </c>
      <c r="E3175">
        <v>3</v>
      </c>
      <c r="F3175">
        <v>38000</v>
      </c>
      <c r="G3175">
        <v>340</v>
      </c>
      <c r="H3175" t="b">
        <v>0</v>
      </c>
      <c r="I3175">
        <v>340</v>
      </c>
    </row>
    <row r="3176" spans="1:9" x14ac:dyDescent="0.25">
      <c r="A3176" t="s">
        <v>1457</v>
      </c>
      <c r="B3176" t="s">
        <v>1222</v>
      </c>
      <c r="C3176">
        <v>18000</v>
      </c>
      <c r="D3176">
        <v>0</v>
      </c>
      <c r="E3176">
        <v>1</v>
      </c>
      <c r="F3176">
        <v>18000</v>
      </c>
      <c r="G3176">
        <v>100</v>
      </c>
      <c r="H3176" t="b">
        <v>0</v>
      </c>
      <c r="I3176">
        <v>100</v>
      </c>
    </row>
    <row r="3177" spans="1:9" x14ac:dyDescent="0.25">
      <c r="A3177" t="s">
        <v>1457</v>
      </c>
      <c r="B3177" t="s">
        <v>1223</v>
      </c>
      <c r="C3177">
        <v>7500</v>
      </c>
      <c r="D3177">
        <v>13</v>
      </c>
      <c r="E3177">
        <v>4</v>
      </c>
      <c r="F3177">
        <v>6500</v>
      </c>
      <c r="G3177">
        <v>25</v>
      </c>
      <c r="H3177" t="b">
        <v>0</v>
      </c>
      <c r="I3177">
        <v>25</v>
      </c>
    </row>
    <row r="3178" spans="1:9" x14ac:dyDescent="0.25">
      <c r="A3178" t="s">
        <v>1457</v>
      </c>
      <c r="B3178" t="s">
        <v>1224</v>
      </c>
      <c r="C3178">
        <v>19500</v>
      </c>
      <c r="D3178">
        <v>10</v>
      </c>
      <c r="E3178">
        <v>6</v>
      </c>
      <c r="F3178">
        <v>17400</v>
      </c>
      <c r="G3178">
        <v>150</v>
      </c>
      <c r="H3178" t="b">
        <v>0</v>
      </c>
      <c r="I3178">
        <v>150</v>
      </c>
    </row>
    <row r="3179" spans="1:9" x14ac:dyDescent="0.25">
      <c r="A3179" t="s">
        <v>1457</v>
      </c>
      <c r="B3179" t="s">
        <v>1225</v>
      </c>
      <c r="C3179">
        <v>2000</v>
      </c>
      <c r="D3179">
        <v>0</v>
      </c>
      <c r="E3179">
        <v>1</v>
      </c>
      <c r="F3179">
        <v>2000</v>
      </c>
      <c r="G3179">
        <v>58</v>
      </c>
      <c r="H3179" t="b">
        <v>0</v>
      </c>
      <c r="I3179">
        <v>1</v>
      </c>
    </row>
    <row r="3180" spans="1:9" x14ac:dyDescent="0.25">
      <c r="A3180" t="s">
        <v>1457</v>
      </c>
      <c r="B3180" t="s">
        <v>1226</v>
      </c>
      <c r="C3180">
        <v>15000</v>
      </c>
      <c r="D3180">
        <v>20</v>
      </c>
      <c r="E3180">
        <v>5</v>
      </c>
      <c r="F3180">
        <v>12000</v>
      </c>
      <c r="G3180">
        <v>250</v>
      </c>
      <c r="H3180" t="b">
        <v>0</v>
      </c>
      <c r="I3180">
        <v>250</v>
      </c>
    </row>
    <row r="3181" spans="1:9" x14ac:dyDescent="0.25">
      <c r="A3181" t="s">
        <v>1457</v>
      </c>
      <c r="B3181" t="s">
        <v>1227</v>
      </c>
      <c r="C3181">
        <v>9900</v>
      </c>
      <c r="D3181">
        <v>0</v>
      </c>
      <c r="E3181">
        <v>6</v>
      </c>
      <c r="F3181">
        <v>9900</v>
      </c>
      <c r="G3181">
        <v>232</v>
      </c>
      <c r="H3181" t="b">
        <v>0</v>
      </c>
      <c r="I3181">
        <v>4</v>
      </c>
    </row>
    <row r="3182" spans="1:9" x14ac:dyDescent="0.25">
      <c r="A3182" t="s">
        <v>1457</v>
      </c>
      <c r="B3182" t="s">
        <v>1228</v>
      </c>
      <c r="C3182">
        <v>9900</v>
      </c>
      <c r="D3182">
        <v>0</v>
      </c>
      <c r="E3182">
        <v>3</v>
      </c>
      <c r="F3182">
        <v>9900</v>
      </c>
      <c r="G3182">
        <v>750</v>
      </c>
      <c r="H3182" t="b">
        <v>0</v>
      </c>
      <c r="I3182">
        <v>750</v>
      </c>
    </row>
    <row r="3183" spans="1:9" x14ac:dyDescent="0.25">
      <c r="A3183" t="s">
        <v>1457</v>
      </c>
      <c r="B3183" t="s">
        <v>1229</v>
      </c>
      <c r="C3183">
        <v>11000</v>
      </c>
      <c r="D3183">
        <v>10</v>
      </c>
      <c r="E3183">
        <v>3</v>
      </c>
      <c r="F3183">
        <v>9900</v>
      </c>
      <c r="G3183">
        <v>120</v>
      </c>
      <c r="H3183" t="b">
        <v>0</v>
      </c>
      <c r="I3183">
        <v>120</v>
      </c>
    </row>
    <row r="3184" spans="1:9" x14ac:dyDescent="0.25">
      <c r="A3184" t="s">
        <v>1457</v>
      </c>
      <c r="B3184" t="s">
        <v>1230</v>
      </c>
      <c r="C3184">
        <v>3000</v>
      </c>
      <c r="D3184">
        <v>16</v>
      </c>
      <c r="E3184">
        <v>6</v>
      </c>
      <c r="F3184">
        <v>2500</v>
      </c>
      <c r="G3184">
        <v>58</v>
      </c>
      <c r="H3184" t="b">
        <v>0</v>
      </c>
      <c r="I3184">
        <v>1</v>
      </c>
    </row>
    <row r="3185" spans="1:9" x14ac:dyDescent="0.25">
      <c r="A3185" t="s">
        <v>1457</v>
      </c>
      <c r="B3185" t="s">
        <v>1231</v>
      </c>
      <c r="C3185">
        <v>26000</v>
      </c>
      <c r="D3185">
        <v>10</v>
      </c>
      <c r="E3185">
        <v>6</v>
      </c>
      <c r="F3185">
        <v>23400</v>
      </c>
      <c r="G3185">
        <v>116</v>
      </c>
      <c r="H3185" t="b">
        <v>0</v>
      </c>
      <c r="I3185">
        <v>2</v>
      </c>
    </row>
    <row r="3186" spans="1:9" x14ac:dyDescent="0.25">
      <c r="A3186" t="s">
        <v>1457</v>
      </c>
      <c r="B3186" t="s">
        <v>1232</v>
      </c>
      <c r="C3186">
        <v>14900</v>
      </c>
      <c r="D3186">
        <v>0</v>
      </c>
      <c r="E3186">
        <v>2</v>
      </c>
      <c r="F3186">
        <v>14900</v>
      </c>
      <c r="G3186">
        <v>0</v>
      </c>
      <c r="H3186" t="b">
        <v>0</v>
      </c>
      <c r="I3186">
        <v>0</v>
      </c>
    </row>
    <row r="3187" spans="1:9" x14ac:dyDescent="0.25">
      <c r="A3187" t="s">
        <v>1457</v>
      </c>
      <c r="B3187" t="s">
        <v>1233</v>
      </c>
      <c r="C3187">
        <v>5500</v>
      </c>
      <c r="D3187">
        <v>0</v>
      </c>
      <c r="E3187">
        <v>3</v>
      </c>
      <c r="F3187">
        <v>5500</v>
      </c>
      <c r="G3187">
        <v>100</v>
      </c>
      <c r="H3187" t="b">
        <v>0</v>
      </c>
      <c r="I3187">
        <v>100</v>
      </c>
    </row>
    <row r="3188" spans="1:9" x14ac:dyDescent="0.25">
      <c r="A3188" t="s">
        <v>1457</v>
      </c>
      <c r="B3188" t="s">
        <v>1234</v>
      </c>
      <c r="C3188">
        <v>5800</v>
      </c>
      <c r="D3188">
        <v>0</v>
      </c>
      <c r="E3188">
        <v>6</v>
      </c>
      <c r="F3188">
        <v>5800</v>
      </c>
      <c r="G3188">
        <v>150</v>
      </c>
      <c r="H3188" t="b">
        <v>0</v>
      </c>
      <c r="I3188">
        <v>150</v>
      </c>
    </row>
    <row r="3189" spans="1:9" x14ac:dyDescent="0.25">
      <c r="A3189" t="s">
        <v>1457</v>
      </c>
      <c r="B3189" t="s">
        <v>1235</v>
      </c>
      <c r="C3189">
        <v>3300</v>
      </c>
      <c r="D3189">
        <v>0</v>
      </c>
      <c r="E3189">
        <v>6</v>
      </c>
      <c r="F3189">
        <v>3300</v>
      </c>
      <c r="G3189">
        <v>20</v>
      </c>
      <c r="H3189" t="b">
        <v>0</v>
      </c>
      <c r="I3189">
        <v>20</v>
      </c>
    </row>
    <row r="3190" spans="1:9" x14ac:dyDescent="0.25">
      <c r="A3190" t="s">
        <v>1457</v>
      </c>
      <c r="B3190" t="s">
        <v>1236</v>
      </c>
      <c r="C3190">
        <v>12000</v>
      </c>
      <c r="D3190">
        <v>10</v>
      </c>
      <c r="E3190">
        <v>4</v>
      </c>
      <c r="F3190">
        <v>10800</v>
      </c>
      <c r="G3190">
        <v>232</v>
      </c>
      <c r="H3190" t="b">
        <v>0</v>
      </c>
      <c r="I3190">
        <v>4</v>
      </c>
    </row>
    <row r="3191" spans="1:9" x14ac:dyDescent="0.25">
      <c r="A3191" t="s">
        <v>1457</v>
      </c>
      <c r="B3191" t="s">
        <v>1237</v>
      </c>
      <c r="C3191">
        <v>17500</v>
      </c>
      <c r="D3191">
        <v>10</v>
      </c>
      <c r="E3191">
        <v>4</v>
      </c>
      <c r="F3191">
        <v>15700</v>
      </c>
      <c r="G3191">
        <v>100</v>
      </c>
      <c r="H3191" t="b">
        <v>0</v>
      </c>
      <c r="I3191">
        <v>100</v>
      </c>
    </row>
    <row r="3192" spans="1:9" x14ac:dyDescent="0.25">
      <c r="A3192" t="s">
        <v>1457</v>
      </c>
      <c r="B3192" t="s">
        <v>1238</v>
      </c>
      <c r="C3192">
        <v>9900</v>
      </c>
      <c r="D3192">
        <v>0</v>
      </c>
      <c r="E3192">
        <v>1</v>
      </c>
      <c r="F3192">
        <v>9900</v>
      </c>
      <c r="G3192">
        <v>232</v>
      </c>
      <c r="H3192" t="b">
        <v>0</v>
      </c>
      <c r="I3192">
        <v>4</v>
      </c>
    </row>
    <row r="3193" spans="1:9" x14ac:dyDescent="0.25">
      <c r="A3193" t="s">
        <v>1457</v>
      </c>
      <c r="B3193" t="s">
        <v>1239</v>
      </c>
      <c r="C3193">
        <v>14900</v>
      </c>
      <c r="D3193">
        <v>10</v>
      </c>
      <c r="E3193">
        <v>4</v>
      </c>
      <c r="F3193">
        <v>13400</v>
      </c>
      <c r="G3193">
        <v>50</v>
      </c>
      <c r="H3193" t="b">
        <v>0</v>
      </c>
      <c r="I3193">
        <v>50</v>
      </c>
    </row>
    <row r="3194" spans="1:9" x14ac:dyDescent="0.25">
      <c r="A3194" t="s">
        <v>1457</v>
      </c>
      <c r="B3194" t="s">
        <v>1240</v>
      </c>
      <c r="C3194">
        <v>20000</v>
      </c>
      <c r="D3194">
        <v>10</v>
      </c>
      <c r="E3194">
        <v>3</v>
      </c>
      <c r="F3194">
        <v>18000</v>
      </c>
      <c r="G3194">
        <v>72</v>
      </c>
      <c r="H3194" t="b">
        <v>0</v>
      </c>
      <c r="I3194">
        <v>72</v>
      </c>
    </row>
    <row r="3195" spans="1:9" x14ac:dyDescent="0.25">
      <c r="A3195" t="s">
        <v>1457</v>
      </c>
      <c r="B3195" t="s">
        <v>1241</v>
      </c>
      <c r="C3195">
        <v>34000</v>
      </c>
      <c r="D3195">
        <v>12</v>
      </c>
      <c r="E3195">
        <v>6</v>
      </c>
      <c r="F3195">
        <v>29800</v>
      </c>
      <c r="G3195">
        <v>28</v>
      </c>
      <c r="H3195" t="b">
        <v>0</v>
      </c>
      <c r="I3195">
        <v>28</v>
      </c>
    </row>
    <row r="3196" spans="1:9" x14ac:dyDescent="0.25">
      <c r="A3196" t="s">
        <v>1457</v>
      </c>
      <c r="B3196" t="s">
        <v>1242</v>
      </c>
      <c r="C3196">
        <v>62000</v>
      </c>
      <c r="D3196">
        <v>0</v>
      </c>
      <c r="E3196">
        <v>1</v>
      </c>
      <c r="F3196">
        <v>62000</v>
      </c>
      <c r="G3196">
        <v>172</v>
      </c>
      <c r="H3196" t="b">
        <v>0</v>
      </c>
      <c r="I3196">
        <v>172</v>
      </c>
    </row>
    <row r="3197" spans="1:9" x14ac:dyDescent="0.25">
      <c r="A3197" t="s">
        <v>1457</v>
      </c>
      <c r="B3197" t="s">
        <v>1243</v>
      </c>
      <c r="C3197">
        <v>8500</v>
      </c>
      <c r="D3197">
        <v>15</v>
      </c>
      <c r="E3197">
        <v>4</v>
      </c>
      <c r="F3197">
        <v>7200</v>
      </c>
      <c r="G3197">
        <v>64</v>
      </c>
      <c r="H3197" t="b">
        <v>0</v>
      </c>
      <c r="I3197">
        <v>64</v>
      </c>
    </row>
    <row r="3198" spans="1:9" x14ac:dyDescent="0.25">
      <c r="A3198" t="s">
        <v>1457</v>
      </c>
      <c r="B3198" t="s">
        <v>1244</v>
      </c>
      <c r="C3198">
        <v>19500</v>
      </c>
      <c r="D3198">
        <v>10</v>
      </c>
      <c r="E3198">
        <v>5</v>
      </c>
      <c r="F3198">
        <v>17400</v>
      </c>
      <c r="G3198">
        <v>150</v>
      </c>
      <c r="H3198" t="b">
        <v>0</v>
      </c>
      <c r="I3198">
        <v>150</v>
      </c>
    </row>
    <row r="3199" spans="1:9" x14ac:dyDescent="0.25">
      <c r="A3199" t="s">
        <v>1457</v>
      </c>
      <c r="B3199" t="s">
        <v>1245</v>
      </c>
      <c r="C3199">
        <v>6000</v>
      </c>
      <c r="D3199">
        <v>0</v>
      </c>
      <c r="E3199">
        <v>6</v>
      </c>
      <c r="F3199">
        <v>6000</v>
      </c>
      <c r="G3199">
        <v>100</v>
      </c>
      <c r="H3199" t="b">
        <v>0</v>
      </c>
      <c r="I3199">
        <v>100</v>
      </c>
    </row>
    <row r="3200" spans="1:9" x14ac:dyDescent="0.25">
      <c r="A3200" t="s">
        <v>1457</v>
      </c>
      <c r="B3200" t="s">
        <v>1246</v>
      </c>
      <c r="C3200">
        <v>9900</v>
      </c>
      <c r="D3200">
        <v>10</v>
      </c>
      <c r="E3200">
        <v>4</v>
      </c>
      <c r="F3200">
        <v>8900</v>
      </c>
      <c r="G3200">
        <v>100</v>
      </c>
      <c r="H3200" t="b">
        <v>0</v>
      </c>
      <c r="I3200">
        <v>100</v>
      </c>
    </row>
    <row r="3201" spans="1:9" x14ac:dyDescent="0.25">
      <c r="A3201" t="s">
        <v>1457</v>
      </c>
      <c r="B3201" t="s">
        <v>1247</v>
      </c>
      <c r="C3201">
        <v>109900</v>
      </c>
      <c r="D3201">
        <v>18</v>
      </c>
      <c r="E3201">
        <v>2</v>
      </c>
      <c r="F3201">
        <v>89900</v>
      </c>
      <c r="G3201">
        <v>44</v>
      </c>
      <c r="H3201" t="b">
        <v>0</v>
      </c>
      <c r="I3201">
        <v>44</v>
      </c>
    </row>
    <row r="3202" spans="1:9" x14ac:dyDescent="0.25">
      <c r="A3202" t="s">
        <v>1457</v>
      </c>
      <c r="B3202" t="s">
        <v>1248</v>
      </c>
      <c r="C3202">
        <v>19900</v>
      </c>
      <c r="D3202">
        <v>20</v>
      </c>
      <c r="E3202">
        <v>2</v>
      </c>
      <c r="F3202">
        <v>15900</v>
      </c>
      <c r="G3202">
        <v>150</v>
      </c>
      <c r="H3202" t="b">
        <v>0</v>
      </c>
      <c r="I3202">
        <v>150</v>
      </c>
    </row>
    <row r="3203" spans="1:9" x14ac:dyDescent="0.25">
      <c r="A3203" t="s">
        <v>1457</v>
      </c>
      <c r="B3203" t="s">
        <v>1249</v>
      </c>
      <c r="C3203">
        <v>62000</v>
      </c>
      <c r="D3203">
        <v>0</v>
      </c>
      <c r="E3203">
        <v>6</v>
      </c>
      <c r="F3203">
        <v>62000</v>
      </c>
      <c r="G3203">
        <v>172</v>
      </c>
      <c r="H3203" t="b">
        <v>0</v>
      </c>
      <c r="I3203">
        <v>172</v>
      </c>
    </row>
    <row r="3204" spans="1:9" x14ac:dyDescent="0.25">
      <c r="A3204" t="s">
        <v>1457</v>
      </c>
      <c r="B3204" t="s">
        <v>1250</v>
      </c>
      <c r="C3204">
        <v>7500</v>
      </c>
      <c r="D3204">
        <v>9</v>
      </c>
      <c r="E3204">
        <v>4</v>
      </c>
      <c r="F3204">
        <v>6800</v>
      </c>
      <c r="G3204">
        <v>200</v>
      </c>
      <c r="H3204" t="b">
        <v>0</v>
      </c>
      <c r="I3204">
        <v>200</v>
      </c>
    </row>
    <row r="3205" spans="1:9" x14ac:dyDescent="0.25">
      <c r="A3205" t="s">
        <v>1457</v>
      </c>
      <c r="B3205" t="s">
        <v>1251</v>
      </c>
      <c r="C3205">
        <v>14900</v>
      </c>
      <c r="D3205">
        <v>0</v>
      </c>
      <c r="E3205">
        <v>6</v>
      </c>
      <c r="F3205">
        <v>14900</v>
      </c>
      <c r="G3205">
        <v>600</v>
      </c>
      <c r="H3205" t="b">
        <v>0</v>
      </c>
      <c r="I3205">
        <v>600</v>
      </c>
    </row>
    <row r="3206" spans="1:9" x14ac:dyDescent="0.25">
      <c r="A3206" t="s">
        <v>1457</v>
      </c>
      <c r="B3206" t="s">
        <v>1252</v>
      </c>
      <c r="C3206">
        <v>12000</v>
      </c>
      <c r="D3206">
        <v>6</v>
      </c>
      <c r="E3206">
        <v>5</v>
      </c>
      <c r="F3206">
        <v>11200</v>
      </c>
      <c r="G3206">
        <v>180</v>
      </c>
      <c r="H3206" t="b">
        <v>0</v>
      </c>
      <c r="I3206">
        <v>180</v>
      </c>
    </row>
    <row r="3207" spans="1:9" x14ac:dyDescent="0.25">
      <c r="A3207" t="s">
        <v>1457</v>
      </c>
      <c r="B3207" t="s">
        <v>1253</v>
      </c>
      <c r="C3207">
        <v>23500</v>
      </c>
      <c r="D3207">
        <v>7</v>
      </c>
      <c r="E3207">
        <v>6</v>
      </c>
      <c r="F3207">
        <v>21800</v>
      </c>
      <c r="G3207">
        <v>1160</v>
      </c>
      <c r="H3207" t="b">
        <v>0</v>
      </c>
      <c r="I3207">
        <v>20</v>
      </c>
    </row>
    <row r="3208" spans="1:9" x14ac:dyDescent="0.25">
      <c r="A3208" t="s">
        <v>1457</v>
      </c>
      <c r="B3208" t="s">
        <v>1197</v>
      </c>
      <c r="C3208">
        <v>24500</v>
      </c>
      <c r="D3208">
        <v>9</v>
      </c>
      <c r="E3208">
        <v>6</v>
      </c>
      <c r="F3208">
        <v>22100</v>
      </c>
      <c r="G3208">
        <v>72</v>
      </c>
      <c r="H3208" t="b">
        <v>0</v>
      </c>
      <c r="I3208">
        <v>72</v>
      </c>
    </row>
    <row r="3209" spans="1:9" x14ac:dyDescent="0.25">
      <c r="A3209" t="s">
        <v>1457</v>
      </c>
      <c r="B3209" t="s">
        <v>1254</v>
      </c>
      <c r="C3209">
        <v>19900</v>
      </c>
      <c r="D3209">
        <v>11</v>
      </c>
      <c r="E3209">
        <v>4</v>
      </c>
      <c r="F3209">
        <v>17700</v>
      </c>
      <c r="G3209">
        <v>196</v>
      </c>
      <c r="H3209" t="b">
        <v>0</v>
      </c>
      <c r="I3209">
        <v>196</v>
      </c>
    </row>
    <row r="3210" spans="1:9" x14ac:dyDescent="0.25">
      <c r="A3210" t="s">
        <v>1457</v>
      </c>
      <c r="B3210" t="s">
        <v>1255</v>
      </c>
      <c r="C3210">
        <v>21500</v>
      </c>
      <c r="D3210">
        <v>6</v>
      </c>
      <c r="E3210">
        <v>3</v>
      </c>
      <c r="F3210">
        <v>20000</v>
      </c>
      <c r="G3210">
        <v>100</v>
      </c>
      <c r="H3210" t="b">
        <v>0</v>
      </c>
      <c r="I3210">
        <v>100</v>
      </c>
    </row>
    <row r="3211" spans="1:9" x14ac:dyDescent="0.25">
      <c r="A3211" t="s">
        <v>1457</v>
      </c>
      <c r="B3211" t="s">
        <v>1256</v>
      </c>
      <c r="C3211">
        <v>31500</v>
      </c>
      <c r="D3211">
        <v>0</v>
      </c>
      <c r="E3211">
        <v>4</v>
      </c>
      <c r="F3211">
        <v>31500</v>
      </c>
      <c r="G3211">
        <v>30</v>
      </c>
      <c r="H3211" t="b">
        <v>0</v>
      </c>
      <c r="I3211">
        <v>30</v>
      </c>
    </row>
    <row r="3212" spans="1:9" x14ac:dyDescent="0.25">
      <c r="A3212" t="s">
        <v>1457</v>
      </c>
      <c r="B3212" t="s">
        <v>1257</v>
      </c>
      <c r="C3212">
        <v>8000</v>
      </c>
      <c r="D3212">
        <v>8</v>
      </c>
      <c r="E3212">
        <v>4</v>
      </c>
      <c r="F3212">
        <v>7300</v>
      </c>
      <c r="G3212">
        <v>100</v>
      </c>
      <c r="H3212" t="b">
        <v>0</v>
      </c>
      <c r="I3212">
        <v>100</v>
      </c>
    </row>
    <row r="3213" spans="1:9" x14ac:dyDescent="0.25">
      <c r="A3213" t="s">
        <v>1457</v>
      </c>
      <c r="B3213" t="s">
        <v>1258</v>
      </c>
      <c r="C3213">
        <v>22500</v>
      </c>
      <c r="D3213">
        <v>20</v>
      </c>
      <c r="E3213">
        <v>4</v>
      </c>
      <c r="F3213">
        <v>18000</v>
      </c>
      <c r="G3213">
        <v>250</v>
      </c>
      <c r="H3213" t="b">
        <v>0</v>
      </c>
      <c r="I3213">
        <v>250</v>
      </c>
    </row>
    <row r="3214" spans="1:9" x14ac:dyDescent="0.25">
      <c r="A3214" t="s">
        <v>1457</v>
      </c>
      <c r="B3214" t="s">
        <v>1259</v>
      </c>
      <c r="C3214">
        <v>17500</v>
      </c>
      <c r="D3214">
        <v>0</v>
      </c>
      <c r="E3214">
        <v>5</v>
      </c>
      <c r="F3214">
        <v>17500</v>
      </c>
      <c r="G3214">
        <v>870</v>
      </c>
      <c r="H3214" t="b">
        <v>0</v>
      </c>
      <c r="I3214">
        <v>15</v>
      </c>
    </row>
    <row r="3215" spans="1:9" x14ac:dyDescent="0.25">
      <c r="A3215" t="s">
        <v>1457</v>
      </c>
      <c r="B3215" t="s">
        <v>1260</v>
      </c>
      <c r="C3215">
        <v>14300</v>
      </c>
      <c r="D3215">
        <v>0</v>
      </c>
      <c r="E3215">
        <v>6</v>
      </c>
      <c r="F3215">
        <v>14300</v>
      </c>
      <c r="G3215">
        <v>200</v>
      </c>
      <c r="H3215" t="b">
        <v>0</v>
      </c>
      <c r="I3215">
        <v>200</v>
      </c>
    </row>
    <row r="3216" spans="1:9" x14ac:dyDescent="0.25">
      <c r="A3216" t="s">
        <v>1457</v>
      </c>
      <c r="B3216" t="s">
        <v>1261</v>
      </c>
      <c r="C3216">
        <v>23500</v>
      </c>
      <c r="D3216">
        <v>9</v>
      </c>
      <c r="E3216">
        <v>6</v>
      </c>
      <c r="F3216">
        <v>21200</v>
      </c>
      <c r="G3216">
        <v>125</v>
      </c>
      <c r="H3216" t="b">
        <v>0</v>
      </c>
      <c r="I3216">
        <v>125</v>
      </c>
    </row>
    <row r="3217" spans="1:9" x14ac:dyDescent="0.25">
      <c r="A3217" t="s">
        <v>1457</v>
      </c>
      <c r="B3217" t="s">
        <v>1262</v>
      </c>
      <c r="C3217">
        <v>9500</v>
      </c>
      <c r="D3217">
        <v>0</v>
      </c>
      <c r="E3217">
        <v>4</v>
      </c>
      <c r="F3217">
        <v>9500</v>
      </c>
      <c r="G3217">
        <v>200</v>
      </c>
      <c r="H3217" t="b">
        <v>0</v>
      </c>
      <c r="I3217">
        <v>200</v>
      </c>
    </row>
    <row r="3218" spans="1:9" x14ac:dyDescent="0.25">
      <c r="A3218" t="s">
        <v>1457</v>
      </c>
      <c r="B3218" t="s">
        <v>1263</v>
      </c>
      <c r="C3218">
        <v>19900</v>
      </c>
      <c r="D3218">
        <v>0</v>
      </c>
      <c r="E3218">
        <v>3</v>
      </c>
      <c r="F3218">
        <v>19900</v>
      </c>
      <c r="G3218">
        <v>192</v>
      </c>
      <c r="H3218" t="b">
        <v>0</v>
      </c>
      <c r="I3218">
        <v>192</v>
      </c>
    </row>
    <row r="3219" spans="1:9" x14ac:dyDescent="0.25">
      <c r="A3219" t="s">
        <v>1457</v>
      </c>
      <c r="B3219" t="s">
        <v>1264</v>
      </c>
      <c r="C3219">
        <v>19900</v>
      </c>
      <c r="D3219">
        <v>4</v>
      </c>
      <c r="E3219">
        <v>5</v>
      </c>
      <c r="F3219">
        <v>19100</v>
      </c>
      <c r="G3219">
        <v>250</v>
      </c>
      <c r="H3219" t="b">
        <v>0</v>
      </c>
      <c r="I3219">
        <v>250</v>
      </c>
    </row>
    <row r="3220" spans="1:9" x14ac:dyDescent="0.25">
      <c r="A3220" t="s">
        <v>1457</v>
      </c>
      <c r="B3220" t="s">
        <v>1265</v>
      </c>
      <c r="C3220">
        <v>13500</v>
      </c>
      <c r="D3220">
        <v>0</v>
      </c>
      <c r="E3220">
        <v>1</v>
      </c>
      <c r="F3220">
        <v>13500</v>
      </c>
      <c r="G3220">
        <v>192</v>
      </c>
      <c r="H3220" t="b">
        <v>0</v>
      </c>
      <c r="I3220">
        <v>192</v>
      </c>
    </row>
    <row r="3221" spans="1:9" x14ac:dyDescent="0.25">
      <c r="A3221" t="s">
        <v>1457</v>
      </c>
      <c r="B3221" t="s">
        <v>1266</v>
      </c>
      <c r="C3221">
        <v>2500</v>
      </c>
      <c r="D3221">
        <v>0</v>
      </c>
      <c r="E3221">
        <v>5</v>
      </c>
      <c r="F3221">
        <v>2500</v>
      </c>
      <c r="G3221">
        <v>20</v>
      </c>
      <c r="H3221" t="b">
        <v>0</v>
      </c>
      <c r="I3221">
        <v>20</v>
      </c>
    </row>
    <row r="3222" spans="1:9" x14ac:dyDescent="0.25">
      <c r="A3222" t="s">
        <v>1457</v>
      </c>
      <c r="B3222" t="s">
        <v>1267</v>
      </c>
      <c r="C3222">
        <v>8000</v>
      </c>
      <c r="D3222">
        <v>6</v>
      </c>
      <c r="E3222">
        <v>2</v>
      </c>
      <c r="F3222">
        <v>7500</v>
      </c>
      <c r="G3222">
        <v>250</v>
      </c>
      <c r="H3222" t="b">
        <v>0</v>
      </c>
      <c r="I3222">
        <v>250</v>
      </c>
    </row>
    <row r="3223" spans="1:9" x14ac:dyDescent="0.25">
      <c r="A3223" t="s">
        <v>1457</v>
      </c>
      <c r="B3223" t="s">
        <v>1268</v>
      </c>
      <c r="C3223">
        <v>17000</v>
      </c>
      <c r="D3223">
        <v>10</v>
      </c>
      <c r="E3223">
        <v>6</v>
      </c>
      <c r="F3223">
        <v>15300</v>
      </c>
      <c r="G3223">
        <v>150</v>
      </c>
      <c r="H3223" t="b">
        <v>0</v>
      </c>
      <c r="I3223">
        <v>150</v>
      </c>
    </row>
    <row r="3224" spans="1:9" x14ac:dyDescent="0.25">
      <c r="A3224" t="s">
        <v>1457</v>
      </c>
      <c r="B3224" t="s">
        <v>1269</v>
      </c>
      <c r="C3224">
        <v>6500</v>
      </c>
      <c r="D3224">
        <v>9</v>
      </c>
      <c r="E3224">
        <v>3</v>
      </c>
      <c r="F3224">
        <v>5900</v>
      </c>
      <c r="G3224">
        <v>24</v>
      </c>
      <c r="H3224" t="b">
        <v>0</v>
      </c>
      <c r="I3224">
        <v>24</v>
      </c>
    </row>
    <row r="3225" spans="1:9" x14ac:dyDescent="0.25">
      <c r="A3225" t="s">
        <v>1457</v>
      </c>
      <c r="B3225" t="s">
        <v>1270</v>
      </c>
      <c r="C3225">
        <v>13300</v>
      </c>
      <c r="D3225">
        <v>2</v>
      </c>
      <c r="E3225">
        <v>5</v>
      </c>
      <c r="F3225">
        <v>13000</v>
      </c>
      <c r="G3225">
        <v>1160</v>
      </c>
      <c r="H3225" t="b">
        <v>0</v>
      </c>
      <c r="I3225">
        <v>20</v>
      </c>
    </row>
    <row r="3226" spans="1:9" x14ac:dyDescent="0.25">
      <c r="A3226" t="s">
        <v>1457</v>
      </c>
      <c r="B3226" t="s">
        <v>1271</v>
      </c>
      <c r="C3226">
        <v>15800</v>
      </c>
      <c r="D3226">
        <v>6</v>
      </c>
      <c r="E3226">
        <v>5</v>
      </c>
      <c r="F3226">
        <v>14700</v>
      </c>
      <c r="G3226">
        <v>180</v>
      </c>
      <c r="H3226" t="b">
        <v>0</v>
      </c>
      <c r="I3226">
        <v>180</v>
      </c>
    </row>
    <row r="3227" spans="1:9" x14ac:dyDescent="0.25">
      <c r="A3227" t="s">
        <v>1457</v>
      </c>
      <c r="B3227" t="s">
        <v>1272</v>
      </c>
      <c r="C3227">
        <v>28500</v>
      </c>
      <c r="D3227">
        <v>0</v>
      </c>
      <c r="E3227">
        <v>5</v>
      </c>
      <c r="F3227">
        <v>28500</v>
      </c>
      <c r="G3227">
        <v>340</v>
      </c>
      <c r="H3227" t="b">
        <v>0</v>
      </c>
      <c r="I3227">
        <v>240</v>
      </c>
    </row>
    <row r="3228" spans="1:9" x14ac:dyDescent="0.25">
      <c r="A3228" t="s">
        <v>1457</v>
      </c>
      <c r="B3228" t="s">
        <v>1273</v>
      </c>
      <c r="C3228">
        <v>55000</v>
      </c>
      <c r="D3228">
        <v>0</v>
      </c>
      <c r="E3228">
        <v>6</v>
      </c>
      <c r="F3228">
        <v>55000</v>
      </c>
      <c r="G3228">
        <v>159</v>
      </c>
      <c r="H3228" t="b">
        <v>0</v>
      </c>
      <c r="I3228">
        <v>87</v>
      </c>
    </row>
    <row r="3229" spans="1:9" x14ac:dyDescent="0.25">
      <c r="A3229" t="s">
        <v>1457</v>
      </c>
      <c r="B3229" t="s">
        <v>1274</v>
      </c>
      <c r="C3229">
        <v>39900</v>
      </c>
      <c r="D3229">
        <v>10</v>
      </c>
      <c r="E3229">
        <v>6</v>
      </c>
      <c r="F3229">
        <v>35900</v>
      </c>
      <c r="G3229">
        <v>150</v>
      </c>
      <c r="H3229" t="b">
        <v>0</v>
      </c>
      <c r="I3229">
        <v>150</v>
      </c>
    </row>
    <row r="3230" spans="1:9" x14ac:dyDescent="0.25">
      <c r="A3230" t="s">
        <v>1457</v>
      </c>
      <c r="B3230" t="s">
        <v>1275</v>
      </c>
      <c r="C3230">
        <v>55000</v>
      </c>
      <c r="D3230">
        <v>0</v>
      </c>
      <c r="E3230">
        <v>4</v>
      </c>
      <c r="F3230">
        <v>55000</v>
      </c>
      <c r="G3230">
        <v>159</v>
      </c>
      <c r="H3230" t="b">
        <v>0</v>
      </c>
      <c r="I3230">
        <v>159</v>
      </c>
    </row>
    <row r="3231" spans="1:9" x14ac:dyDescent="0.25">
      <c r="A3231" t="s">
        <v>1457</v>
      </c>
      <c r="B3231" t="s">
        <v>1276</v>
      </c>
      <c r="C3231">
        <v>9900</v>
      </c>
      <c r="D3231">
        <v>10</v>
      </c>
      <c r="E3231">
        <v>6</v>
      </c>
      <c r="F3231">
        <v>8900</v>
      </c>
      <c r="G3231">
        <v>250</v>
      </c>
      <c r="H3231" t="b">
        <v>0</v>
      </c>
      <c r="I3231">
        <v>250</v>
      </c>
    </row>
    <row r="3232" spans="1:9" x14ac:dyDescent="0.25">
      <c r="A3232" t="s">
        <v>1457</v>
      </c>
      <c r="B3232" t="s">
        <v>1277</v>
      </c>
      <c r="C3232">
        <v>9800</v>
      </c>
      <c r="D3232">
        <v>0</v>
      </c>
      <c r="E3232">
        <v>4</v>
      </c>
      <c r="F3232">
        <v>9800</v>
      </c>
      <c r="G3232">
        <v>232</v>
      </c>
      <c r="H3232" t="b">
        <v>0</v>
      </c>
      <c r="I3232">
        <v>4</v>
      </c>
    </row>
    <row r="3233" spans="1:9" x14ac:dyDescent="0.25">
      <c r="A3233" t="s">
        <v>1457</v>
      </c>
      <c r="B3233" t="s">
        <v>1278</v>
      </c>
      <c r="C3233">
        <v>20000</v>
      </c>
      <c r="D3233">
        <v>10</v>
      </c>
      <c r="E3233">
        <v>3</v>
      </c>
      <c r="F3233">
        <v>18000</v>
      </c>
      <c r="G3233">
        <v>120</v>
      </c>
      <c r="H3233" t="b">
        <v>0</v>
      </c>
      <c r="I3233">
        <v>120</v>
      </c>
    </row>
    <row r="3234" spans="1:9" x14ac:dyDescent="0.25">
      <c r="A3234" t="s">
        <v>1457</v>
      </c>
      <c r="B3234" t="s">
        <v>1279</v>
      </c>
      <c r="C3234">
        <v>19900</v>
      </c>
      <c r="D3234">
        <v>0</v>
      </c>
      <c r="E3234">
        <v>4</v>
      </c>
      <c r="F3234">
        <v>19900</v>
      </c>
      <c r="G3234">
        <v>200</v>
      </c>
      <c r="H3234" t="b">
        <v>0</v>
      </c>
      <c r="I3234">
        <v>200</v>
      </c>
    </row>
    <row r="3235" spans="1:9" x14ac:dyDescent="0.25">
      <c r="A3235" t="s">
        <v>1457</v>
      </c>
      <c r="B3235" t="s">
        <v>1280</v>
      </c>
      <c r="C3235">
        <v>26000</v>
      </c>
      <c r="D3235">
        <v>5</v>
      </c>
      <c r="E3235">
        <v>6</v>
      </c>
      <c r="F3235">
        <v>24700</v>
      </c>
      <c r="G3235">
        <v>625</v>
      </c>
      <c r="H3235" t="b">
        <v>0</v>
      </c>
      <c r="I3235">
        <v>625</v>
      </c>
    </row>
    <row r="3236" spans="1:9" x14ac:dyDescent="0.25">
      <c r="A3236" t="s">
        <v>1457</v>
      </c>
      <c r="B3236" t="s">
        <v>1281</v>
      </c>
      <c r="C3236">
        <v>7500</v>
      </c>
      <c r="D3236">
        <v>0</v>
      </c>
      <c r="E3236">
        <v>6</v>
      </c>
      <c r="F3236">
        <v>7500</v>
      </c>
      <c r="G3236">
        <v>200</v>
      </c>
      <c r="H3236" t="b">
        <v>0</v>
      </c>
      <c r="I3236">
        <v>200</v>
      </c>
    </row>
    <row r="3237" spans="1:9" x14ac:dyDescent="0.25">
      <c r="A3237" t="s">
        <v>1457</v>
      </c>
      <c r="B3237" t="s">
        <v>1282</v>
      </c>
      <c r="C3237">
        <v>29900</v>
      </c>
      <c r="D3237">
        <v>6</v>
      </c>
      <c r="E3237">
        <v>5</v>
      </c>
      <c r="F3237">
        <v>27900</v>
      </c>
      <c r="G3237">
        <v>28</v>
      </c>
      <c r="H3237" t="b">
        <v>0</v>
      </c>
      <c r="I3237">
        <v>28</v>
      </c>
    </row>
    <row r="3238" spans="1:9" x14ac:dyDescent="0.25">
      <c r="A3238" t="s">
        <v>1457</v>
      </c>
      <c r="B3238" t="s">
        <v>1283</v>
      </c>
      <c r="C3238">
        <v>7000</v>
      </c>
      <c r="D3238">
        <v>0</v>
      </c>
      <c r="E3238">
        <v>6</v>
      </c>
      <c r="F3238">
        <v>7000</v>
      </c>
      <c r="G3238">
        <v>100</v>
      </c>
      <c r="H3238" t="b">
        <v>0</v>
      </c>
      <c r="I3238">
        <v>100</v>
      </c>
    </row>
    <row r="3239" spans="1:9" x14ac:dyDescent="0.25">
      <c r="A3239" t="s">
        <v>1457</v>
      </c>
      <c r="B3239" t="s">
        <v>1284</v>
      </c>
      <c r="C3239">
        <v>20000</v>
      </c>
      <c r="D3239">
        <v>10</v>
      </c>
      <c r="E3239">
        <v>6</v>
      </c>
      <c r="F3239">
        <v>18000</v>
      </c>
      <c r="G3239">
        <v>120</v>
      </c>
      <c r="H3239" t="b">
        <v>0</v>
      </c>
      <c r="I3239">
        <v>120</v>
      </c>
    </row>
    <row r="3240" spans="1:9" x14ac:dyDescent="0.25">
      <c r="A3240" t="s">
        <v>1457</v>
      </c>
      <c r="B3240" t="s">
        <v>1285</v>
      </c>
      <c r="C3240">
        <v>6500</v>
      </c>
      <c r="D3240">
        <v>10</v>
      </c>
      <c r="E3240">
        <v>4</v>
      </c>
      <c r="F3240">
        <v>5800</v>
      </c>
      <c r="G3240">
        <v>40</v>
      </c>
      <c r="H3240" t="b">
        <v>0</v>
      </c>
      <c r="I3240">
        <v>40</v>
      </c>
    </row>
    <row r="3241" spans="1:9" x14ac:dyDescent="0.25">
      <c r="A3241" t="s">
        <v>1457</v>
      </c>
      <c r="B3241" t="s">
        <v>1286</v>
      </c>
      <c r="C3241">
        <v>19000</v>
      </c>
      <c r="D3241">
        <v>0</v>
      </c>
      <c r="E3241">
        <v>4</v>
      </c>
      <c r="F3241">
        <v>19000</v>
      </c>
      <c r="G3241">
        <v>175</v>
      </c>
      <c r="H3241" t="b">
        <v>0</v>
      </c>
      <c r="I3241">
        <v>175</v>
      </c>
    </row>
    <row r="3242" spans="1:9" x14ac:dyDescent="0.25">
      <c r="A3242" t="s">
        <v>1457</v>
      </c>
      <c r="B3242" t="s">
        <v>1287</v>
      </c>
      <c r="C3242">
        <v>13000</v>
      </c>
      <c r="D3242">
        <v>12</v>
      </c>
      <c r="E3242">
        <v>2</v>
      </c>
      <c r="F3242">
        <v>11400</v>
      </c>
      <c r="G3242">
        <v>200</v>
      </c>
      <c r="H3242" t="b">
        <v>0</v>
      </c>
      <c r="I3242">
        <v>200</v>
      </c>
    </row>
    <row r="3243" spans="1:9" x14ac:dyDescent="0.25">
      <c r="A3243" t="s">
        <v>1457</v>
      </c>
      <c r="B3243" t="s">
        <v>1288</v>
      </c>
      <c r="C3243">
        <v>17600</v>
      </c>
      <c r="D3243">
        <v>10</v>
      </c>
      <c r="E3243">
        <v>3</v>
      </c>
      <c r="F3243">
        <v>15800</v>
      </c>
      <c r="G3243">
        <v>375</v>
      </c>
      <c r="H3243" t="b">
        <v>0</v>
      </c>
      <c r="I3243">
        <v>375</v>
      </c>
    </row>
    <row r="3244" spans="1:9" x14ac:dyDescent="0.25">
      <c r="A3244" t="s">
        <v>1457</v>
      </c>
      <c r="B3244" t="s">
        <v>1289</v>
      </c>
      <c r="C3244">
        <v>12500</v>
      </c>
      <c r="D3244">
        <v>0</v>
      </c>
      <c r="E3244">
        <v>6</v>
      </c>
      <c r="F3244">
        <v>12500</v>
      </c>
      <c r="G3244">
        <v>75</v>
      </c>
      <c r="H3244" t="b">
        <v>0</v>
      </c>
      <c r="I3244">
        <v>75</v>
      </c>
    </row>
    <row r="3245" spans="1:9" x14ac:dyDescent="0.25">
      <c r="A3245" t="s">
        <v>1457</v>
      </c>
      <c r="B3245" t="s">
        <v>1290</v>
      </c>
      <c r="C3245">
        <v>15000</v>
      </c>
      <c r="D3245">
        <v>6</v>
      </c>
      <c r="E3245">
        <v>3</v>
      </c>
      <c r="F3245">
        <v>14000</v>
      </c>
      <c r="G3245">
        <v>400</v>
      </c>
      <c r="H3245" t="b">
        <v>0</v>
      </c>
      <c r="I3245">
        <v>400</v>
      </c>
    </row>
    <row r="3246" spans="1:9" x14ac:dyDescent="0.25">
      <c r="A3246" t="s">
        <v>1457</v>
      </c>
      <c r="B3246" t="s">
        <v>1291</v>
      </c>
      <c r="C3246">
        <v>9900</v>
      </c>
      <c r="D3246">
        <v>10</v>
      </c>
      <c r="E3246">
        <v>6</v>
      </c>
      <c r="F3246">
        <v>8900</v>
      </c>
      <c r="G3246">
        <v>250</v>
      </c>
      <c r="H3246" t="b">
        <v>0</v>
      </c>
      <c r="I3246">
        <v>250</v>
      </c>
    </row>
    <row r="3247" spans="1:9" x14ac:dyDescent="0.25">
      <c r="A3247" t="s">
        <v>1457</v>
      </c>
      <c r="B3247" t="s">
        <v>1292</v>
      </c>
      <c r="C3247">
        <v>16000</v>
      </c>
      <c r="D3247">
        <v>0</v>
      </c>
      <c r="E3247">
        <v>5</v>
      </c>
      <c r="F3247">
        <v>16000</v>
      </c>
      <c r="G3247">
        <v>232</v>
      </c>
      <c r="H3247" t="b">
        <v>0</v>
      </c>
      <c r="I3247">
        <v>4</v>
      </c>
    </row>
    <row r="3248" spans="1:9" x14ac:dyDescent="0.25">
      <c r="A3248" t="s">
        <v>1457</v>
      </c>
      <c r="B3248" t="s">
        <v>1293</v>
      </c>
      <c r="C3248">
        <v>34900</v>
      </c>
      <c r="D3248">
        <v>6</v>
      </c>
      <c r="E3248">
        <v>5</v>
      </c>
      <c r="F3248">
        <v>32500</v>
      </c>
      <c r="G3248">
        <v>58</v>
      </c>
      <c r="H3248" t="b">
        <v>0</v>
      </c>
      <c r="I3248">
        <v>1</v>
      </c>
    </row>
    <row r="3249" spans="1:9" x14ac:dyDescent="0.25">
      <c r="A3249" t="s">
        <v>1457</v>
      </c>
      <c r="B3249" t="s">
        <v>1294</v>
      </c>
      <c r="C3249">
        <v>16500</v>
      </c>
      <c r="D3249">
        <v>12</v>
      </c>
      <c r="E3249">
        <v>3</v>
      </c>
      <c r="F3249">
        <v>14500</v>
      </c>
      <c r="G3249">
        <v>200</v>
      </c>
      <c r="H3249" t="b">
        <v>0</v>
      </c>
      <c r="I3249">
        <v>200</v>
      </c>
    </row>
    <row r="3250" spans="1:9" x14ac:dyDescent="0.25">
      <c r="A3250" t="s">
        <v>1457</v>
      </c>
      <c r="B3250" t="s">
        <v>1295</v>
      </c>
      <c r="C3250">
        <v>37500</v>
      </c>
      <c r="D3250">
        <v>0</v>
      </c>
      <c r="E3250">
        <v>1</v>
      </c>
      <c r="F3250">
        <v>37500</v>
      </c>
      <c r="G3250">
        <v>340</v>
      </c>
      <c r="H3250" t="b">
        <v>0</v>
      </c>
      <c r="I3250">
        <v>180</v>
      </c>
    </row>
    <row r="3251" spans="1:9" x14ac:dyDescent="0.25">
      <c r="A3251" t="s">
        <v>1457</v>
      </c>
      <c r="B3251" t="s">
        <v>1296</v>
      </c>
      <c r="C3251">
        <v>24900</v>
      </c>
      <c r="D3251">
        <v>6</v>
      </c>
      <c r="E3251">
        <v>6</v>
      </c>
      <c r="F3251">
        <v>23400</v>
      </c>
      <c r="G3251">
        <v>340</v>
      </c>
      <c r="H3251" t="b">
        <v>0</v>
      </c>
      <c r="I3251">
        <v>340</v>
      </c>
    </row>
    <row r="3252" spans="1:9" x14ac:dyDescent="0.25">
      <c r="A3252" t="s">
        <v>1457</v>
      </c>
      <c r="B3252" t="s">
        <v>1297</v>
      </c>
      <c r="C3252">
        <v>22500</v>
      </c>
      <c r="D3252">
        <v>4</v>
      </c>
      <c r="E3252">
        <v>3</v>
      </c>
      <c r="F3252">
        <v>21400</v>
      </c>
      <c r="G3252">
        <v>250</v>
      </c>
      <c r="H3252" t="b">
        <v>0</v>
      </c>
      <c r="I3252">
        <v>250</v>
      </c>
    </row>
    <row r="3253" spans="1:9" x14ac:dyDescent="0.25">
      <c r="A3253" t="s">
        <v>1457</v>
      </c>
      <c r="B3253" t="s">
        <v>1298</v>
      </c>
      <c r="C3253">
        <v>60000</v>
      </c>
      <c r="D3253">
        <v>10</v>
      </c>
      <c r="E3253">
        <v>2</v>
      </c>
      <c r="F3253">
        <v>54000</v>
      </c>
      <c r="G3253">
        <v>200</v>
      </c>
      <c r="H3253" t="b">
        <v>0</v>
      </c>
      <c r="I3253">
        <v>200</v>
      </c>
    </row>
    <row r="3254" spans="1:9" x14ac:dyDescent="0.25">
      <c r="A3254" t="s">
        <v>1457</v>
      </c>
      <c r="B3254" t="s">
        <v>1299</v>
      </c>
      <c r="C3254">
        <v>15000</v>
      </c>
      <c r="D3254">
        <v>10</v>
      </c>
      <c r="E3254">
        <v>6</v>
      </c>
      <c r="F3254">
        <v>13500</v>
      </c>
      <c r="G3254">
        <v>250</v>
      </c>
      <c r="H3254" t="b">
        <v>0</v>
      </c>
      <c r="I3254">
        <v>250</v>
      </c>
    </row>
    <row r="3255" spans="1:9" x14ac:dyDescent="0.25">
      <c r="A3255" t="s">
        <v>1457</v>
      </c>
      <c r="B3255" t="s">
        <v>1300</v>
      </c>
      <c r="C3255">
        <v>62000</v>
      </c>
      <c r="D3255">
        <v>0</v>
      </c>
      <c r="E3255">
        <v>6</v>
      </c>
      <c r="F3255">
        <v>62000</v>
      </c>
      <c r="G3255">
        <v>172</v>
      </c>
      <c r="H3255" t="b">
        <v>0</v>
      </c>
      <c r="I3255">
        <v>172</v>
      </c>
    </row>
    <row r="3256" spans="1:9" x14ac:dyDescent="0.25">
      <c r="A3256" t="s">
        <v>1457</v>
      </c>
      <c r="B3256" t="s">
        <v>1301</v>
      </c>
      <c r="C3256">
        <v>16500</v>
      </c>
      <c r="D3256">
        <v>9</v>
      </c>
      <c r="E3256">
        <v>6</v>
      </c>
      <c r="F3256">
        <v>15000</v>
      </c>
      <c r="G3256">
        <v>200</v>
      </c>
      <c r="H3256" t="b">
        <v>0</v>
      </c>
      <c r="I3256">
        <v>200</v>
      </c>
    </row>
    <row r="3257" spans="1:9" x14ac:dyDescent="0.25">
      <c r="A3257" t="s">
        <v>1457</v>
      </c>
      <c r="B3257" t="s">
        <v>1302</v>
      </c>
      <c r="C3257">
        <v>55000</v>
      </c>
      <c r="D3257">
        <v>0</v>
      </c>
      <c r="E3257">
        <v>4</v>
      </c>
      <c r="F3257">
        <v>55000</v>
      </c>
      <c r="G3257">
        <v>160</v>
      </c>
      <c r="H3257" t="b">
        <v>0</v>
      </c>
      <c r="I3257">
        <v>159</v>
      </c>
    </row>
    <row r="3258" spans="1:9" x14ac:dyDescent="0.25">
      <c r="A3258" t="s">
        <v>1457</v>
      </c>
      <c r="B3258" t="s">
        <v>1303</v>
      </c>
      <c r="C3258">
        <v>28200</v>
      </c>
      <c r="D3258">
        <v>0</v>
      </c>
      <c r="E3258">
        <v>3</v>
      </c>
      <c r="F3258">
        <v>28200</v>
      </c>
      <c r="G3258">
        <v>360</v>
      </c>
      <c r="H3258" t="b">
        <v>0</v>
      </c>
      <c r="I3258">
        <v>360</v>
      </c>
    </row>
    <row r="3259" spans="1:9" x14ac:dyDescent="0.25">
      <c r="A3259" t="s">
        <v>1457</v>
      </c>
      <c r="B3259" t="s">
        <v>1304</v>
      </c>
      <c r="C3259">
        <v>17600</v>
      </c>
      <c r="D3259">
        <v>10</v>
      </c>
      <c r="E3259">
        <v>6</v>
      </c>
      <c r="F3259">
        <v>15800</v>
      </c>
      <c r="G3259">
        <v>375</v>
      </c>
      <c r="H3259" t="b">
        <v>0</v>
      </c>
      <c r="I3259">
        <v>375</v>
      </c>
    </row>
    <row r="3260" spans="1:9" x14ac:dyDescent="0.25">
      <c r="A3260" t="s">
        <v>1457</v>
      </c>
      <c r="B3260" t="s">
        <v>1305</v>
      </c>
      <c r="C3260">
        <v>15000</v>
      </c>
      <c r="D3260">
        <v>20</v>
      </c>
      <c r="E3260">
        <v>5</v>
      </c>
      <c r="F3260">
        <v>12000</v>
      </c>
      <c r="G3260">
        <v>250</v>
      </c>
      <c r="H3260" t="b">
        <v>0</v>
      </c>
      <c r="I3260">
        <v>250</v>
      </c>
    </row>
    <row r="3261" spans="1:9" x14ac:dyDescent="0.25">
      <c r="A3261" t="s">
        <v>1457</v>
      </c>
      <c r="B3261" t="s">
        <v>1306</v>
      </c>
      <c r="C3261">
        <v>9000</v>
      </c>
      <c r="D3261">
        <v>10</v>
      </c>
      <c r="E3261">
        <v>1</v>
      </c>
      <c r="F3261">
        <v>8100</v>
      </c>
      <c r="G3261">
        <v>80</v>
      </c>
      <c r="H3261" t="b">
        <v>0</v>
      </c>
      <c r="I3261">
        <v>80</v>
      </c>
    </row>
    <row r="3262" spans="1:9" x14ac:dyDescent="0.25">
      <c r="A3262" t="s">
        <v>1457</v>
      </c>
      <c r="B3262" t="s">
        <v>1307</v>
      </c>
      <c r="C3262">
        <v>11000</v>
      </c>
      <c r="D3262">
        <v>0</v>
      </c>
      <c r="E3262">
        <v>6</v>
      </c>
      <c r="F3262">
        <v>11000</v>
      </c>
      <c r="G3262">
        <v>200</v>
      </c>
      <c r="H3262" t="b">
        <v>0</v>
      </c>
      <c r="I3262">
        <v>200</v>
      </c>
    </row>
    <row r="3263" spans="1:9" x14ac:dyDescent="0.25">
      <c r="A3263" t="s">
        <v>1457</v>
      </c>
      <c r="B3263" t="s">
        <v>1308</v>
      </c>
      <c r="C3263">
        <v>25000</v>
      </c>
      <c r="D3263">
        <v>0</v>
      </c>
      <c r="E3263">
        <v>1</v>
      </c>
      <c r="F3263">
        <v>25000</v>
      </c>
      <c r="G3263">
        <v>150</v>
      </c>
      <c r="H3263" t="b">
        <v>0</v>
      </c>
      <c r="I3263">
        <v>150</v>
      </c>
    </row>
    <row r="3264" spans="1:9" x14ac:dyDescent="0.25">
      <c r="A3264" t="s">
        <v>1457</v>
      </c>
      <c r="B3264" t="s">
        <v>1180</v>
      </c>
      <c r="C3264">
        <v>13700</v>
      </c>
      <c r="D3264">
        <v>10</v>
      </c>
      <c r="E3264">
        <v>4</v>
      </c>
      <c r="F3264">
        <v>12300</v>
      </c>
      <c r="G3264">
        <v>180</v>
      </c>
      <c r="H3264" t="b">
        <v>0</v>
      </c>
      <c r="I3264">
        <v>180</v>
      </c>
    </row>
    <row r="3265" spans="1:9" x14ac:dyDescent="0.25">
      <c r="A3265" t="s">
        <v>1457</v>
      </c>
      <c r="B3265" t="s">
        <v>1309</v>
      </c>
      <c r="C3265">
        <v>25000</v>
      </c>
      <c r="D3265">
        <v>10</v>
      </c>
      <c r="E3265">
        <v>6</v>
      </c>
      <c r="F3265">
        <v>22500</v>
      </c>
      <c r="G3265">
        <v>500</v>
      </c>
      <c r="H3265" t="b">
        <v>0</v>
      </c>
      <c r="I3265">
        <v>500</v>
      </c>
    </row>
    <row r="3266" spans="1:9" x14ac:dyDescent="0.25">
      <c r="A3266" t="s">
        <v>1457</v>
      </c>
      <c r="B3266" t="s">
        <v>1310</v>
      </c>
      <c r="C3266">
        <v>39900</v>
      </c>
      <c r="D3266">
        <v>20</v>
      </c>
      <c r="E3266">
        <v>3</v>
      </c>
      <c r="F3266">
        <v>31900</v>
      </c>
      <c r="G3266">
        <v>300</v>
      </c>
      <c r="H3266" t="b">
        <v>0</v>
      </c>
      <c r="I3266">
        <v>300</v>
      </c>
    </row>
    <row r="3267" spans="1:9" x14ac:dyDescent="0.25">
      <c r="A3267" t="s">
        <v>1457</v>
      </c>
      <c r="B3267" t="s">
        <v>1311</v>
      </c>
      <c r="C3267">
        <v>42900</v>
      </c>
      <c r="D3267">
        <v>15</v>
      </c>
      <c r="E3267">
        <v>1</v>
      </c>
      <c r="F3267">
        <v>36400</v>
      </c>
      <c r="G3267">
        <v>24</v>
      </c>
      <c r="H3267" t="b">
        <v>0</v>
      </c>
      <c r="I3267">
        <v>24</v>
      </c>
    </row>
    <row r="3268" spans="1:9" x14ac:dyDescent="0.25">
      <c r="A3268" t="s">
        <v>1457</v>
      </c>
      <c r="B3268" t="s">
        <v>1312</v>
      </c>
      <c r="C3268">
        <v>9900</v>
      </c>
      <c r="D3268">
        <v>0</v>
      </c>
      <c r="E3268">
        <v>6</v>
      </c>
      <c r="F3268">
        <v>9900</v>
      </c>
      <c r="G3268">
        <v>200</v>
      </c>
      <c r="H3268" t="b">
        <v>0</v>
      </c>
      <c r="I3268">
        <v>200</v>
      </c>
    </row>
    <row r="3269" spans="1:9" x14ac:dyDescent="0.25">
      <c r="A3269" t="s">
        <v>1457</v>
      </c>
      <c r="B3269" t="s">
        <v>1313</v>
      </c>
      <c r="C3269">
        <v>39900</v>
      </c>
      <c r="D3269">
        <v>20</v>
      </c>
      <c r="E3269">
        <v>6</v>
      </c>
      <c r="F3269">
        <v>31900</v>
      </c>
      <c r="G3269">
        <v>400</v>
      </c>
      <c r="H3269" t="b">
        <v>0</v>
      </c>
      <c r="I3269">
        <v>400</v>
      </c>
    </row>
    <row r="3270" spans="1:9" x14ac:dyDescent="0.25">
      <c r="A3270" t="s">
        <v>1457</v>
      </c>
      <c r="B3270" t="s">
        <v>1314</v>
      </c>
      <c r="C3270">
        <v>22500</v>
      </c>
      <c r="D3270">
        <v>0</v>
      </c>
      <c r="E3270">
        <v>6</v>
      </c>
      <c r="F3270">
        <v>22500</v>
      </c>
      <c r="G3270">
        <v>60</v>
      </c>
      <c r="H3270" t="b">
        <v>0</v>
      </c>
      <c r="I3270">
        <v>60</v>
      </c>
    </row>
    <row r="3271" spans="1:9" x14ac:dyDescent="0.25">
      <c r="A3271" t="s">
        <v>1457</v>
      </c>
      <c r="B3271" t="s">
        <v>1315</v>
      </c>
      <c r="C3271">
        <v>17000</v>
      </c>
      <c r="D3271">
        <v>0</v>
      </c>
      <c r="E3271">
        <v>6</v>
      </c>
      <c r="F3271">
        <v>17000</v>
      </c>
      <c r="G3271">
        <v>180</v>
      </c>
      <c r="H3271" t="b">
        <v>0</v>
      </c>
      <c r="I3271">
        <v>180</v>
      </c>
    </row>
    <row r="3272" spans="1:9" x14ac:dyDescent="0.25">
      <c r="A3272" t="s">
        <v>1457</v>
      </c>
      <c r="B3272" t="s">
        <v>1316</v>
      </c>
      <c r="C3272">
        <v>7500</v>
      </c>
      <c r="D3272">
        <v>0</v>
      </c>
      <c r="E3272">
        <v>5</v>
      </c>
      <c r="F3272">
        <v>7500</v>
      </c>
      <c r="G3272">
        <v>150</v>
      </c>
      <c r="H3272" t="b">
        <v>0</v>
      </c>
      <c r="I3272">
        <v>120</v>
      </c>
    </row>
    <row r="3273" spans="1:9" x14ac:dyDescent="0.25">
      <c r="A3273" t="s">
        <v>1457</v>
      </c>
      <c r="B3273" t="s">
        <v>1317</v>
      </c>
      <c r="C3273">
        <v>10000</v>
      </c>
      <c r="D3273">
        <v>0</v>
      </c>
      <c r="E3273">
        <v>4</v>
      </c>
      <c r="F3273">
        <v>10000</v>
      </c>
      <c r="G3273">
        <v>100</v>
      </c>
      <c r="H3273" t="b">
        <v>0</v>
      </c>
      <c r="I3273">
        <v>100</v>
      </c>
    </row>
    <row r="3274" spans="1:9" x14ac:dyDescent="0.25">
      <c r="A3274" t="s">
        <v>1457</v>
      </c>
      <c r="B3274" t="s">
        <v>1191</v>
      </c>
      <c r="C3274">
        <v>14000</v>
      </c>
      <c r="D3274">
        <v>10</v>
      </c>
      <c r="E3274">
        <v>1</v>
      </c>
      <c r="F3274">
        <v>12600</v>
      </c>
      <c r="G3274">
        <v>200</v>
      </c>
      <c r="H3274" t="b">
        <v>0</v>
      </c>
      <c r="I3274">
        <v>200</v>
      </c>
    </row>
    <row r="3275" spans="1:9" x14ac:dyDescent="0.25">
      <c r="A3275" t="s">
        <v>1457</v>
      </c>
      <c r="B3275" t="s">
        <v>1318</v>
      </c>
      <c r="C3275">
        <v>30000</v>
      </c>
      <c r="D3275">
        <v>8</v>
      </c>
      <c r="E3275">
        <v>3</v>
      </c>
      <c r="F3275">
        <v>27500</v>
      </c>
      <c r="G3275">
        <v>0</v>
      </c>
      <c r="H3275" t="b">
        <v>0</v>
      </c>
      <c r="I3275">
        <v>0</v>
      </c>
    </row>
    <row r="3276" spans="1:9" x14ac:dyDescent="0.25">
      <c r="A3276" t="s">
        <v>1457</v>
      </c>
      <c r="B3276" t="s">
        <v>1319</v>
      </c>
      <c r="C3276">
        <v>9000</v>
      </c>
      <c r="D3276">
        <v>10</v>
      </c>
      <c r="E3276">
        <v>6</v>
      </c>
      <c r="F3276">
        <v>8100</v>
      </c>
      <c r="G3276">
        <v>406</v>
      </c>
      <c r="H3276" t="b">
        <v>0</v>
      </c>
      <c r="I3276">
        <v>7</v>
      </c>
    </row>
    <row r="3277" spans="1:9" x14ac:dyDescent="0.25">
      <c r="A3277" t="s">
        <v>1457</v>
      </c>
      <c r="B3277" t="s">
        <v>1320</v>
      </c>
      <c r="C3277">
        <v>64500</v>
      </c>
      <c r="D3277">
        <v>5</v>
      </c>
      <c r="E3277">
        <v>3</v>
      </c>
      <c r="F3277">
        <v>61200</v>
      </c>
      <c r="G3277">
        <v>650</v>
      </c>
      <c r="H3277" t="b">
        <v>0</v>
      </c>
      <c r="I3277">
        <v>650</v>
      </c>
    </row>
    <row r="3278" spans="1:9" x14ac:dyDescent="0.25">
      <c r="A3278" t="s">
        <v>1457</v>
      </c>
      <c r="B3278" t="s">
        <v>1321</v>
      </c>
      <c r="C3278">
        <v>2900</v>
      </c>
      <c r="D3278">
        <v>0</v>
      </c>
      <c r="E3278">
        <v>5</v>
      </c>
      <c r="F3278">
        <v>2900</v>
      </c>
      <c r="G3278">
        <v>20</v>
      </c>
      <c r="H3278" t="b">
        <v>0</v>
      </c>
      <c r="I3278">
        <v>20</v>
      </c>
    </row>
    <row r="3279" spans="1:9" x14ac:dyDescent="0.25">
      <c r="A3279" t="s">
        <v>1457</v>
      </c>
      <c r="B3279" t="s">
        <v>1322</v>
      </c>
      <c r="C3279">
        <v>14000</v>
      </c>
      <c r="D3279">
        <v>0</v>
      </c>
      <c r="E3279">
        <v>6</v>
      </c>
      <c r="F3279">
        <v>14000</v>
      </c>
      <c r="G3279">
        <v>160</v>
      </c>
      <c r="H3279" t="b">
        <v>0</v>
      </c>
      <c r="I3279">
        <v>160</v>
      </c>
    </row>
    <row r="3280" spans="1:9" x14ac:dyDescent="0.25">
      <c r="A3280" t="s">
        <v>1457</v>
      </c>
      <c r="B3280" t="s">
        <v>1323</v>
      </c>
      <c r="C3280">
        <v>18200</v>
      </c>
      <c r="D3280">
        <v>15</v>
      </c>
      <c r="E3280">
        <v>6</v>
      </c>
      <c r="F3280">
        <v>15400</v>
      </c>
      <c r="G3280">
        <v>300</v>
      </c>
      <c r="H3280" t="b">
        <v>0</v>
      </c>
      <c r="I3280">
        <v>300</v>
      </c>
    </row>
    <row r="3281" spans="1:9" x14ac:dyDescent="0.25">
      <c r="A3281" t="s">
        <v>1457</v>
      </c>
      <c r="B3281" t="s">
        <v>1324</v>
      </c>
      <c r="C3281">
        <v>30900</v>
      </c>
      <c r="D3281">
        <v>10</v>
      </c>
      <c r="E3281">
        <v>6</v>
      </c>
      <c r="F3281">
        <v>27800</v>
      </c>
      <c r="G3281">
        <v>250</v>
      </c>
      <c r="H3281" t="b">
        <v>0</v>
      </c>
      <c r="I3281">
        <v>250</v>
      </c>
    </row>
    <row r="3282" spans="1:9" x14ac:dyDescent="0.25">
      <c r="A3282" t="s">
        <v>1457</v>
      </c>
      <c r="B3282" t="s">
        <v>1325</v>
      </c>
      <c r="C3282">
        <v>19500</v>
      </c>
      <c r="D3282">
        <v>10</v>
      </c>
      <c r="E3282">
        <v>5</v>
      </c>
      <c r="F3282">
        <v>17400</v>
      </c>
      <c r="G3282">
        <v>150</v>
      </c>
      <c r="H3282" t="b">
        <v>0</v>
      </c>
      <c r="I3282">
        <v>150</v>
      </c>
    </row>
    <row r="3283" spans="1:9" x14ac:dyDescent="0.25">
      <c r="A3283" t="s">
        <v>1457</v>
      </c>
      <c r="B3283" t="s">
        <v>1326</v>
      </c>
      <c r="C3283">
        <v>12000</v>
      </c>
      <c r="D3283">
        <v>0</v>
      </c>
      <c r="E3283">
        <v>5</v>
      </c>
      <c r="F3283">
        <v>12000</v>
      </c>
      <c r="G3283">
        <v>180</v>
      </c>
      <c r="H3283" t="b">
        <v>0</v>
      </c>
      <c r="I3283">
        <v>180</v>
      </c>
    </row>
    <row r="3284" spans="1:9" x14ac:dyDescent="0.25">
      <c r="A3284" t="s">
        <v>1457</v>
      </c>
      <c r="B3284" t="s">
        <v>1327</v>
      </c>
      <c r="C3284">
        <v>3000</v>
      </c>
      <c r="D3284">
        <v>0</v>
      </c>
      <c r="E3284">
        <v>2</v>
      </c>
      <c r="F3284">
        <v>3000</v>
      </c>
      <c r="G3284">
        <v>406</v>
      </c>
      <c r="H3284" t="b">
        <v>0</v>
      </c>
      <c r="I3284">
        <v>7</v>
      </c>
    </row>
    <row r="3285" spans="1:9" x14ac:dyDescent="0.25">
      <c r="A3285" t="s">
        <v>1457</v>
      </c>
      <c r="B3285" t="s">
        <v>1328</v>
      </c>
      <c r="C3285">
        <v>15000</v>
      </c>
      <c r="D3285">
        <v>18</v>
      </c>
      <c r="E3285">
        <v>4</v>
      </c>
      <c r="F3285">
        <v>12300</v>
      </c>
      <c r="G3285">
        <v>232</v>
      </c>
      <c r="H3285" t="b">
        <v>0</v>
      </c>
      <c r="I3285">
        <v>4</v>
      </c>
    </row>
    <row r="3286" spans="1:9" x14ac:dyDescent="0.25">
      <c r="A3286" t="s">
        <v>1457</v>
      </c>
      <c r="B3286" t="s">
        <v>1329</v>
      </c>
      <c r="C3286">
        <v>19900</v>
      </c>
      <c r="D3286">
        <v>6</v>
      </c>
      <c r="E3286">
        <v>5</v>
      </c>
      <c r="F3286">
        <v>18600</v>
      </c>
      <c r="G3286">
        <v>250</v>
      </c>
      <c r="H3286" t="b">
        <v>0</v>
      </c>
      <c r="I3286">
        <v>250</v>
      </c>
    </row>
    <row r="3287" spans="1:9" x14ac:dyDescent="0.25">
      <c r="A3287" t="s">
        <v>1457</v>
      </c>
      <c r="B3287" t="s">
        <v>1330</v>
      </c>
      <c r="C3287">
        <v>39900</v>
      </c>
      <c r="D3287">
        <v>15</v>
      </c>
      <c r="E3287">
        <v>4</v>
      </c>
      <c r="F3287">
        <v>33900</v>
      </c>
      <c r="G3287">
        <v>400</v>
      </c>
      <c r="H3287" t="b">
        <v>0</v>
      </c>
      <c r="I3287">
        <v>400</v>
      </c>
    </row>
    <row r="3288" spans="1:9" x14ac:dyDescent="0.25">
      <c r="A3288" t="s">
        <v>1457</v>
      </c>
      <c r="B3288" t="s">
        <v>1331</v>
      </c>
      <c r="C3288">
        <v>5500</v>
      </c>
      <c r="D3288">
        <v>0</v>
      </c>
      <c r="E3288">
        <v>6</v>
      </c>
      <c r="F3288">
        <v>5500</v>
      </c>
      <c r="G3288">
        <v>10</v>
      </c>
      <c r="H3288" t="b">
        <v>0</v>
      </c>
      <c r="I3288">
        <v>10</v>
      </c>
    </row>
    <row r="3289" spans="1:9" x14ac:dyDescent="0.25">
      <c r="A3289" t="s">
        <v>1457</v>
      </c>
      <c r="B3289" t="s">
        <v>1332</v>
      </c>
      <c r="C3289">
        <v>23000</v>
      </c>
      <c r="D3289">
        <v>18</v>
      </c>
      <c r="E3289">
        <v>1</v>
      </c>
      <c r="F3289">
        <v>18800</v>
      </c>
      <c r="G3289">
        <v>400</v>
      </c>
      <c r="H3289" t="b">
        <v>0</v>
      </c>
      <c r="I3289">
        <v>400</v>
      </c>
    </row>
    <row r="3290" spans="1:9" x14ac:dyDescent="0.25">
      <c r="A3290" t="s">
        <v>1457</v>
      </c>
      <c r="B3290" t="s">
        <v>1310</v>
      </c>
      <c r="C3290">
        <v>31000</v>
      </c>
      <c r="D3290">
        <v>15</v>
      </c>
      <c r="E3290">
        <v>6</v>
      </c>
      <c r="F3290">
        <v>26300</v>
      </c>
      <c r="G3290">
        <v>200</v>
      </c>
      <c r="H3290" t="b">
        <v>0</v>
      </c>
      <c r="I3290">
        <v>200</v>
      </c>
    </row>
    <row r="3291" spans="1:9" x14ac:dyDescent="0.25">
      <c r="A3291" t="s">
        <v>1457</v>
      </c>
      <c r="B3291" t="s">
        <v>1333</v>
      </c>
      <c r="C3291">
        <v>20000</v>
      </c>
      <c r="D3291">
        <v>10</v>
      </c>
      <c r="E3291">
        <v>6</v>
      </c>
      <c r="F3291">
        <v>18000</v>
      </c>
      <c r="G3291">
        <v>120</v>
      </c>
      <c r="H3291" t="b">
        <v>0</v>
      </c>
      <c r="I3291">
        <v>120</v>
      </c>
    </row>
    <row r="3292" spans="1:9" x14ac:dyDescent="0.25">
      <c r="A3292" t="s">
        <v>1457</v>
      </c>
      <c r="B3292" t="s">
        <v>1299</v>
      </c>
      <c r="C3292">
        <v>15000</v>
      </c>
      <c r="D3292">
        <v>10</v>
      </c>
      <c r="E3292">
        <v>6</v>
      </c>
      <c r="F3292">
        <v>13500</v>
      </c>
      <c r="G3292">
        <v>250</v>
      </c>
      <c r="H3292" t="b">
        <v>0</v>
      </c>
      <c r="I3292">
        <v>250</v>
      </c>
    </row>
    <row r="3293" spans="1:9" x14ac:dyDescent="0.25">
      <c r="A3293" t="s">
        <v>1457</v>
      </c>
      <c r="B3293" t="s">
        <v>1334</v>
      </c>
      <c r="C3293">
        <v>34900</v>
      </c>
      <c r="D3293">
        <v>10</v>
      </c>
      <c r="E3293">
        <v>1</v>
      </c>
      <c r="F3293">
        <v>31400</v>
      </c>
      <c r="G3293">
        <v>100</v>
      </c>
      <c r="H3293" t="b">
        <v>0</v>
      </c>
      <c r="I3293">
        <v>100</v>
      </c>
    </row>
    <row r="3294" spans="1:9" x14ac:dyDescent="0.25">
      <c r="A3294" t="s">
        <v>1457</v>
      </c>
      <c r="B3294" t="s">
        <v>1335</v>
      </c>
      <c r="C3294">
        <v>27000</v>
      </c>
      <c r="D3294">
        <v>15</v>
      </c>
      <c r="E3294">
        <v>6</v>
      </c>
      <c r="F3294">
        <v>22900</v>
      </c>
      <c r="G3294">
        <v>300</v>
      </c>
      <c r="H3294" t="b">
        <v>0</v>
      </c>
      <c r="I3294">
        <v>300</v>
      </c>
    </row>
    <row r="3295" spans="1:9" x14ac:dyDescent="0.25">
      <c r="A3295" t="s">
        <v>1457</v>
      </c>
      <c r="B3295" t="s">
        <v>1336</v>
      </c>
      <c r="C3295">
        <v>16500</v>
      </c>
      <c r="D3295">
        <v>0</v>
      </c>
      <c r="E3295">
        <v>4</v>
      </c>
      <c r="F3295">
        <v>16500</v>
      </c>
      <c r="G3295">
        <v>210</v>
      </c>
      <c r="H3295" t="b">
        <v>0</v>
      </c>
      <c r="I3295">
        <v>210</v>
      </c>
    </row>
    <row r="3296" spans="1:9" x14ac:dyDescent="0.25">
      <c r="A3296" t="s">
        <v>1457</v>
      </c>
      <c r="B3296" t="s">
        <v>1337</v>
      </c>
      <c r="C3296">
        <v>24900</v>
      </c>
      <c r="D3296">
        <v>0</v>
      </c>
      <c r="E3296">
        <v>6</v>
      </c>
      <c r="F3296">
        <v>24900</v>
      </c>
      <c r="G3296">
        <v>116</v>
      </c>
      <c r="H3296" t="b">
        <v>0</v>
      </c>
      <c r="I3296">
        <v>2</v>
      </c>
    </row>
    <row r="3297" spans="1:9" x14ac:dyDescent="0.25">
      <c r="A3297" t="s">
        <v>1457</v>
      </c>
      <c r="B3297" t="s">
        <v>1338</v>
      </c>
      <c r="C3297">
        <v>18500</v>
      </c>
      <c r="D3297">
        <v>0</v>
      </c>
      <c r="E3297">
        <v>2</v>
      </c>
      <c r="F3297">
        <v>18500</v>
      </c>
      <c r="G3297">
        <v>100</v>
      </c>
      <c r="H3297" t="b">
        <v>0</v>
      </c>
      <c r="I3297">
        <v>100</v>
      </c>
    </row>
    <row r="3298" spans="1:9" x14ac:dyDescent="0.25">
      <c r="A3298" t="s">
        <v>1457</v>
      </c>
      <c r="B3298" t="s">
        <v>1339</v>
      </c>
      <c r="C3298">
        <v>15000</v>
      </c>
      <c r="D3298">
        <v>0</v>
      </c>
      <c r="E3298">
        <v>6</v>
      </c>
      <c r="F3298">
        <v>15000</v>
      </c>
      <c r="G3298">
        <v>100</v>
      </c>
      <c r="H3298" t="b">
        <v>0</v>
      </c>
      <c r="I3298">
        <v>100</v>
      </c>
    </row>
    <row r="3299" spans="1:9" x14ac:dyDescent="0.25">
      <c r="A3299" t="s">
        <v>1457</v>
      </c>
      <c r="B3299" t="s">
        <v>1283</v>
      </c>
      <c r="C3299">
        <v>10500</v>
      </c>
      <c r="D3299">
        <v>0</v>
      </c>
      <c r="E3299">
        <v>6</v>
      </c>
      <c r="F3299">
        <v>10500</v>
      </c>
      <c r="G3299">
        <v>150</v>
      </c>
      <c r="H3299" t="b">
        <v>0</v>
      </c>
      <c r="I3299">
        <v>150</v>
      </c>
    </row>
    <row r="3300" spans="1:9" x14ac:dyDescent="0.25">
      <c r="A3300" t="s">
        <v>1457</v>
      </c>
      <c r="B3300" t="s">
        <v>1340</v>
      </c>
      <c r="C3300">
        <v>32000</v>
      </c>
      <c r="D3300">
        <v>17</v>
      </c>
      <c r="E3300">
        <v>6</v>
      </c>
      <c r="F3300">
        <v>26500</v>
      </c>
      <c r="G3300">
        <v>400</v>
      </c>
      <c r="H3300" t="b">
        <v>0</v>
      </c>
      <c r="I3300">
        <v>400</v>
      </c>
    </row>
    <row r="3301" spans="1:9" x14ac:dyDescent="0.25">
      <c r="A3301" t="s">
        <v>1457</v>
      </c>
      <c r="B3301" t="s">
        <v>1341</v>
      </c>
      <c r="C3301">
        <v>55000</v>
      </c>
      <c r="D3301">
        <v>0</v>
      </c>
      <c r="E3301">
        <v>3</v>
      </c>
      <c r="F3301">
        <v>55000</v>
      </c>
      <c r="G3301">
        <v>88</v>
      </c>
      <c r="H3301" t="b">
        <v>0</v>
      </c>
      <c r="I3301">
        <v>87</v>
      </c>
    </row>
    <row r="3302" spans="1:9" x14ac:dyDescent="0.25">
      <c r="A3302" t="s">
        <v>1457</v>
      </c>
      <c r="B3302" t="s">
        <v>1342</v>
      </c>
      <c r="C3302">
        <v>19000</v>
      </c>
      <c r="D3302">
        <v>11</v>
      </c>
      <c r="E3302">
        <v>6</v>
      </c>
      <c r="F3302">
        <v>16900</v>
      </c>
      <c r="G3302">
        <v>150</v>
      </c>
      <c r="H3302" t="b">
        <v>0</v>
      </c>
      <c r="I3302">
        <v>150</v>
      </c>
    </row>
    <row r="3303" spans="1:9" x14ac:dyDescent="0.25">
      <c r="A3303" t="s">
        <v>1457</v>
      </c>
      <c r="B3303" t="s">
        <v>1343</v>
      </c>
      <c r="C3303">
        <v>14000</v>
      </c>
      <c r="D3303">
        <v>10</v>
      </c>
      <c r="E3303">
        <v>4</v>
      </c>
      <c r="F3303">
        <v>12600</v>
      </c>
      <c r="G3303">
        <v>100</v>
      </c>
      <c r="H3303" t="b">
        <v>0</v>
      </c>
      <c r="I3303">
        <v>100</v>
      </c>
    </row>
    <row r="3304" spans="1:9" x14ac:dyDescent="0.25">
      <c r="A3304" t="s">
        <v>1457</v>
      </c>
      <c r="B3304" t="s">
        <v>1344</v>
      </c>
      <c r="C3304">
        <v>7500</v>
      </c>
      <c r="D3304">
        <v>5</v>
      </c>
      <c r="E3304">
        <v>6</v>
      </c>
      <c r="F3304">
        <v>7100</v>
      </c>
      <c r="G3304">
        <v>78</v>
      </c>
      <c r="H3304" t="b">
        <v>0</v>
      </c>
      <c r="I3304">
        <v>78</v>
      </c>
    </row>
    <row r="3305" spans="1:9" x14ac:dyDescent="0.25">
      <c r="A3305" t="s">
        <v>1457</v>
      </c>
      <c r="B3305" t="s">
        <v>1345</v>
      </c>
      <c r="C3305">
        <v>19900</v>
      </c>
      <c r="D3305">
        <v>0</v>
      </c>
      <c r="E3305">
        <v>4</v>
      </c>
      <c r="F3305">
        <v>19900</v>
      </c>
      <c r="G3305">
        <v>196</v>
      </c>
      <c r="H3305" t="b">
        <v>0</v>
      </c>
      <c r="I3305">
        <v>196</v>
      </c>
    </row>
    <row r="3306" spans="1:9" x14ac:dyDescent="0.25">
      <c r="A3306" t="s">
        <v>1457</v>
      </c>
      <c r="B3306" t="s">
        <v>1306</v>
      </c>
      <c r="C3306">
        <v>19000</v>
      </c>
      <c r="D3306">
        <v>0</v>
      </c>
      <c r="E3306">
        <v>6</v>
      </c>
      <c r="F3306">
        <v>19000</v>
      </c>
      <c r="G3306">
        <v>175</v>
      </c>
      <c r="H3306" t="b">
        <v>0</v>
      </c>
      <c r="I3306">
        <v>180</v>
      </c>
    </row>
    <row r="3307" spans="1:9" x14ac:dyDescent="0.25">
      <c r="A3307" t="s">
        <v>1457</v>
      </c>
      <c r="B3307" t="s">
        <v>1346</v>
      </c>
      <c r="C3307">
        <v>18000</v>
      </c>
      <c r="D3307">
        <v>0</v>
      </c>
      <c r="E3307">
        <v>6</v>
      </c>
      <c r="F3307">
        <v>18000</v>
      </c>
      <c r="G3307">
        <v>200</v>
      </c>
      <c r="H3307" t="b">
        <v>0</v>
      </c>
      <c r="I3307">
        <v>200</v>
      </c>
    </row>
    <row r="3308" spans="1:9" x14ac:dyDescent="0.25">
      <c r="A3308" t="s">
        <v>1457</v>
      </c>
      <c r="B3308" t="s">
        <v>1347</v>
      </c>
      <c r="C3308">
        <v>15500</v>
      </c>
      <c r="D3308">
        <v>9</v>
      </c>
      <c r="E3308">
        <v>4</v>
      </c>
      <c r="F3308">
        <v>14000</v>
      </c>
      <c r="G3308">
        <v>180</v>
      </c>
      <c r="H3308" t="b">
        <v>0</v>
      </c>
      <c r="I3308">
        <v>180</v>
      </c>
    </row>
    <row r="3309" spans="1:9" x14ac:dyDescent="0.25">
      <c r="A3309" t="s">
        <v>1457</v>
      </c>
      <c r="B3309" t="s">
        <v>1348</v>
      </c>
      <c r="C3309">
        <v>12000</v>
      </c>
      <c r="D3309">
        <v>6</v>
      </c>
      <c r="E3309">
        <v>6</v>
      </c>
      <c r="F3309">
        <v>11200</v>
      </c>
      <c r="G3309">
        <v>180</v>
      </c>
      <c r="H3309" t="b">
        <v>0</v>
      </c>
      <c r="I3309">
        <v>180</v>
      </c>
    </row>
    <row r="3310" spans="1:9" x14ac:dyDescent="0.25">
      <c r="A3310" t="s">
        <v>1457</v>
      </c>
      <c r="B3310" t="s">
        <v>1349</v>
      </c>
      <c r="C3310">
        <v>6500</v>
      </c>
      <c r="D3310">
        <v>10</v>
      </c>
      <c r="E3310">
        <v>6</v>
      </c>
      <c r="F3310">
        <v>5800</v>
      </c>
      <c r="G3310">
        <v>40</v>
      </c>
      <c r="H3310" t="b">
        <v>0</v>
      </c>
      <c r="I3310">
        <v>40</v>
      </c>
    </row>
    <row r="3311" spans="1:9" x14ac:dyDescent="0.25">
      <c r="A3311" t="s">
        <v>1457</v>
      </c>
      <c r="B3311" t="s">
        <v>1350</v>
      </c>
      <c r="C3311">
        <v>55500</v>
      </c>
      <c r="D3311">
        <v>6</v>
      </c>
      <c r="E3311">
        <v>6</v>
      </c>
      <c r="F3311">
        <v>52100</v>
      </c>
      <c r="G3311">
        <v>650</v>
      </c>
      <c r="H3311" t="b">
        <v>0</v>
      </c>
      <c r="I3311">
        <v>650</v>
      </c>
    </row>
    <row r="3312" spans="1:9" x14ac:dyDescent="0.25">
      <c r="A3312" t="s">
        <v>1457</v>
      </c>
      <c r="B3312" t="s">
        <v>1156</v>
      </c>
      <c r="C3312">
        <v>10000</v>
      </c>
      <c r="D3312">
        <v>0</v>
      </c>
      <c r="E3312">
        <v>1</v>
      </c>
      <c r="F3312">
        <v>10000</v>
      </c>
      <c r="G3312">
        <v>200</v>
      </c>
      <c r="H3312" t="b">
        <v>0</v>
      </c>
      <c r="I3312">
        <v>200</v>
      </c>
    </row>
    <row r="3313" spans="1:9" x14ac:dyDescent="0.25">
      <c r="A3313" t="s">
        <v>1457</v>
      </c>
      <c r="B3313" t="s">
        <v>1351</v>
      </c>
      <c r="C3313">
        <v>8500</v>
      </c>
      <c r="D3313">
        <v>0</v>
      </c>
      <c r="E3313">
        <v>5</v>
      </c>
      <c r="F3313">
        <v>8500</v>
      </c>
      <c r="G3313">
        <v>200</v>
      </c>
      <c r="H3313" t="b">
        <v>0</v>
      </c>
      <c r="I3313">
        <v>200</v>
      </c>
    </row>
    <row r="3314" spans="1:9" x14ac:dyDescent="0.25">
      <c r="A3314" t="s">
        <v>1457</v>
      </c>
      <c r="B3314" t="s">
        <v>1352</v>
      </c>
      <c r="C3314">
        <v>18500</v>
      </c>
      <c r="D3314">
        <v>8</v>
      </c>
      <c r="E3314">
        <v>6</v>
      </c>
      <c r="F3314">
        <v>16900</v>
      </c>
      <c r="G3314">
        <v>5</v>
      </c>
      <c r="H3314" t="b">
        <v>0</v>
      </c>
      <c r="I3314">
        <v>4</v>
      </c>
    </row>
    <row r="3315" spans="1:9" x14ac:dyDescent="0.25">
      <c r="A3315" t="s">
        <v>1457</v>
      </c>
      <c r="B3315" t="s">
        <v>1353</v>
      </c>
      <c r="C3315">
        <v>18000</v>
      </c>
      <c r="D3315">
        <v>0</v>
      </c>
      <c r="E3315">
        <v>6</v>
      </c>
      <c r="F3315">
        <v>18000</v>
      </c>
      <c r="G3315">
        <v>600</v>
      </c>
      <c r="H3315" t="b">
        <v>0</v>
      </c>
      <c r="I3315">
        <v>600</v>
      </c>
    </row>
    <row r="3316" spans="1:9" x14ac:dyDescent="0.25">
      <c r="A3316" t="s">
        <v>1457</v>
      </c>
      <c r="B3316" t="s">
        <v>1354</v>
      </c>
      <c r="C3316">
        <v>62000</v>
      </c>
      <c r="D3316">
        <v>0</v>
      </c>
      <c r="E3316">
        <v>1</v>
      </c>
      <c r="F3316">
        <v>62000</v>
      </c>
      <c r="G3316">
        <v>172</v>
      </c>
      <c r="H3316" t="b">
        <v>0</v>
      </c>
      <c r="I3316">
        <v>172</v>
      </c>
    </row>
    <row r="3317" spans="1:9" x14ac:dyDescent="0.25">
      <c r="A3317" t="s">
        <v>1457</v>
      </c>
      <c r="B3317" t="s">
        <v>1355</v>
      </c>
      <c r="C3317">
        <v>22500</v>
      </c>
      <c r="D3317">
        <v>0</v>
      </c>
      <c r="E3317">
        <v>6</v>
      </c>
      <c r="F3317">
        <v>22500</v>
      </c>
      <c r="G3317">
        <v>418</v>
      </c>
      <c r="H3317" t="b">
        <v>0</v>
      </c>
      <c r="I3317">
        <v>418</v>
      </c>
    </row>
    <row r="3318" spans="1:9" x14ac:dyDescent="0.25">
      <c r="A3318" t="s">
        <v>1457</v>
      </c>
      <c r="B3318" t="s">
        <v>1356</v>
      </c>
      <c r="C3318">
        <v>19900</v>
      </c>
      <c r="D3318">
        <v>10</v>
      </c>
      <c r="E3318">
        <v>6</v>
      </c>
      <c r="F3318">
        <v>17900</v>
      </c>
      <c r="G3318">
        <v>250</v>
      </c>
      <c r="H3318" t="b">
        <v>0</v>
      </c>
      <c r="I3318">
        <v>250</v>
      </c>
    </row>
    <row r="3319" spans="1:9" x14ac:dyDescent="0.25">
      <c r="A3319" t="s">
        <v>1457</v>
      </c>
      <c r="B3319" t="s">
        <v>1357</v>
      </c>
      <c r="C3319">
        <v>14000</v>
      </c>
      <c r="D3319">
        <v>10</v>
      </c>
      <c r="E3319">
        <v>4</v>
      </c>
      <c r="F3319">
        <v>12600</v>
      </c>
      <c r="G3319">
        <v>250</v>
      </c>
      <c r="H3319" t="b">
        <v>0</v>
      </c>
      <c r="I3319">
        <v>250</v>
      </c>
    </row>
    <row r="3320" spans="1:9" x14ac:dyDescent="0.25">
      <c r="A3320" t="s">
        <v>1457</v>
      </c>
      <c r="B3320" t="s">
        <v>1358</v>
      </c>
      <c r="C3320">
        <v>29900</v>
      </c>
      <c r="D3320">
        <v>17</v>
      </c>
      <c r="E3320">
        <v>5</v>
      </c>
      <c r="F3320">
        <v>24700</v>
      </c>
      <c r="G3320">
        <v>200</v>
      </c>
      <c r="H3320" t="b">
        <v>0</v>
      </c>
      <c r="I3320">
        <v>200</v>
      </c>
    </row>
    <row r="3321" spans="1:9" x14ac:dyDescent="0.25">
      <c r="A3321" t="s">
        <v>1457</v>
      </c>
      <c r="B3321" t="s">
        <v>1359</v>
      </c>
      <c r="C3321">
        <v>24000</v>
      </c>
      <c r="D3321">
        <v>7</v>
      </c>
      <c r="E3321">
        <v>2</v>
      </c>
      <c r="F3321">
        <v>22100</v>
      </c>
      <c r="G3321">
        <v>340</v>
      </c>
      <c r="H3321" t="b">
        <v>0</v>
      </c>
      <c r="I3321">
        <v>340</v>
      </c>
    </row>
    <row r="3322" spans="1:9" x14ac:dyDescent="0.25">
      <c r="A3322" t="s">
        <v>1457</v>
      </c>
      <c r="B3322" t="s">
        <v>1360</v>
      </c>
      <c r="C3322">
        <v>25000</v>
      </c>
      <c r="D3322">
        <v>0</v>
      </c>
      <c r="E3322">
        <v>5</v>
      </c>
      <c r="F3322">
        <v>25000</v>
      </c>
      <c r="G3322">
        <v>120</v>
      </c>
      <c r="H3322" t="b">
        <v>0</v>
      </c>
      <c r="I3322">
        <v>120</v>
      </c>
    </row>
    <row r="3323" spans="1:9" x14ac:dyDescent="0.25">
      <c r="A3323" t="s">
        <v>1457</v>
      </c>
      <c r="B3323" t="s">
        <v>1361</v>
      </c>
      <c r="C3323">
        <v>22000</v>
      </c>
      <c r="D3323">
        <v>0</v>
      </c>
      <c r="E3323">
        <v>5</v>
      </c>
      <c r="F3323">
        <v>22000</v>
      </c>
      <c r="G3323">
        <v>190</v>
      </c>
      <c r="H3323" t="b">
        <v>0</v>
      </c>
      <c r="I3323">
        <v>190</v>
      </c>
    </row>
    <row r="3324" spans="1:9" x14ac:dyDescent="0.25">
      <c r="A3324" t="s">
        <v>1457</v>
      </c>
      <c r="B3324" t="s">
        <v>1259</v>
      </c>
      <c r="C3324">
        <v>15500</v>
      </c>
      <c r="D3324">
        <v>0</v>
      </c>
      <c r="E3324">
        <v>6</v>
      </c>
      <c r="F3324">
        <v>15500</v>
      </c>
      <c r="G3324">
        <v>870</v>
      </c>
      <c r="H3324" t="b">
        <v>0</v>
      </c>
      <c r="I3324">
        <v>15</v>
      </c>
    </row>
    <row r="3325" spans="1:9" x14ac:dyDescent="0.25">
      <c r="A3325" t="s">
        <v>1457</v>
      </c>
      <c r="B3325" t="s">
        <v>1362</v>
      </c>
      <c r="C3325">
        <v>9300</v>
      </c>
      <c r="D3325">
        <v>5</v>
      </c>
      <c r="E3325">
        <v>6</v>
      </c>
      <c r="F3325">
        <v>8800</v>
      </c>
      <c r="G3325">
        <v>80</v>
      </c>
      <c r="H3325" t="b">
        <v>0</v>
      </c>
      <c r="I3325">
        <v>80</v>
      </c>
    </row>
    <row r="3326" spans="1:9" x14ac:dyDescent="0.25">
      <c r="A3326" t="s">
        <v>1457</v>
      </c>
      <c r="B3326" t="s">
        <v>1363</v>
      </c>
      <c r="C3326">
        <v>31000</v>
      </c>
      <c r="D3326">
        <v>12</v>
      </c>
      <c r="E3326">
        <v>1</v>
      </c>
      <c r="F3326">
        <v>27200</v>
      </c>
      <c r="G3326">
        <v>200</v>
      </c>
      <c r="H3326" t="b">
        <v>0</v>
      </c>
      <c r="I3326">
        <v>200</v>
      </c>
    </row>
    <row r="3327" spans="1:9" x14ac:dyDescent="0.25">
      <c r="A3327" t="s">
        <v>1457</v>
      </c>
      <c r="B3327" t="s">
        <v>1364</v>
      </c>
      <c r="C3327">
        <v>8500</v>
      </c>
      <c r="D3327">
        <v>0</v>
      </c>
      <c r="E3327">
        <v>5</v>
      </c>
      <c r="F3327">
        <v>8500</v>
      </c>
      <c r="G3327">
        <v>200</v>
      </c>
      <c r="H3327" t="b">
        <v>0</v>
      </c>
      <c r="I3327">
        <v>200</v>
      </c>
    </row>
    <row r="3328" spans="1:9" x14ac:dyDescent="0.25">
      <c r="A3328" t="s">
        <v>1457</v>
      </c>
      <c r="B3328" t="s">
        <v>1365</v>
      </c>
      <c r="C3328">
        <v>13000</v>
      </c>
      <c r="D3328">
        <v>11</v>
      </c>
      <c r="E3328">
        <v>2</v>
      </c>
      <c r="F3328">
        <v>11500</v>
      </c>
      <c r="G3328">
        <v>50</v>
      </c>
      <c r="H3328" t="b">
        <v>0</v>
      </c>
      <c r="I3328">
        <v>50</v>
      </c>
    </row>
    <row r="3329" spans="1:9" x14ac:dyDescent="0.25">
      <c r="A3329" t="s">
        <v>1457</v>
      </c>
      <c r="B3329" t="s">
        <v>1366</v>
      </c>
      <c r="C3329">
        <v>15500</v>
      </c>
      <c r="D3329">
        <v>6</v>
      </c>
      <c r="E3329">
        <v>6</v>
      </c>
      <c r="F3329">
        <v>14500</v>
      </c>
      <c r="G3329">
        <v>100</v>
      </c>
      <c r="H3329" t="b">
        <v>0</v>
      </c>
      <c r="I3329">
        <v>100</v>
      </c>
    </row>
    <row r="3330" spans="1:9" x14ac:dyDescent="0.25">
      <c r="A3330" t="s">
        <v>1457</v>
      </c>
      <c r="B3330" t="s">
        <v>1367</v>
      </c>
      <c r="C3330">
        <v>32000</v>
      </c>
      <c r="D3330">
        <v>0</v>
      </c>
      <c r="E3330">
        <v>4</v>
      </c>
      <c r="F3330">
        <v>32000</v>
      </c>
      <c r="G3330">
        <v>24</v>
      </c>
      <c r="H3330" t="b">
        <v>0</v>
      </c>
      <c r="I3330">
        <v>24</v>
      </c>
    </row>
    <row r="3331" spans="1:9" x14ac:dyDescent="0.25">
      <c r="A3331" t="s">
        <v>1457</v>
      </c>
      <c r="B3331" t="s">
        <v>1368</v>
      </c>
      <c r="C3331">
        <v>22500</v>
      </c>
      <c r="D3331">
        <v>9</v>
      </c>
      <c r="E3331">
        <v>6</v>
      </c>
      <c r="F3331">
        <v>20300</v>
      </c>
      <c r="G3331">
        <v>200</v>
      </c>
      <c r="H3331" t="b">
        <v>0</v>
      </c>
      <c r="I3331">
        <v>200</v>
      </c>
    </row>
    <row r="3332" spans="1:9" x14ac:dyDescent="0.25">
      <c r="A3332" t="s">
        <v>1457</v>
      </c>
      <c r="B3332" t="s">
        <v>1369</v>
      </c>
      <c r="C3332">
        <v>14900</v>
      </c>
      <c r="D3332">
        <v>0</v>
      </c>
      <c r="E3332">
        <v>6</v>
      </c>
      <c r="F3332">
        <v>14900</v>
      </c>
      <c r="G3332">
        <v>192</v>
      </c>
      <c r="H3332" t="b">
        <v>0</v>
      </c>
      <c r="I3332">
        <v>192</v>
      </c>
    </row>
    <row r="3333" spans="1:9" x14ac:dyDescent="0.25">
      <c r="A3333" t="s">
        <v>1457</v>
      </c>
      <c r="B3333" t="s">
        <v>1370</v>
      </c>
      <c r="C3333">
        <v>11500</v>
      </c>
      <c r="D3333">
        <v>0</v>
      </c>
      <c r="E3333">
        <v>4</v>
      </c>
      <c r="F3333">
        <v>11500</v>
      </c>
      <c r="G3333">
        <v>100</v>
      </c>
      <c r="H3333" t="b">
        <v>0</v>
      </c>
      <c r="I3333">
        <v>100</v>
      </c>
    </row>
    <row r="3334" spans="1:9" x14ac:dyDescent="0.25">
      <c r="A3334" t="s">
        <v>1457</v>
      </c>
      <c r="B3334" t="s">
        <v>1371</v>
      </c>
      <c r="C3334">
        <v>19500</v>
      </c>
      <c r="D3334">
        <v>9</v>
      </c>
      <c r="E3334">
        <v>6</v>
      </c>
      <c r="F3334">
        <v>17600</v>
      </c>
      <c r="G3334">
        <v>150</v>
      </c>
      <c r="H3334" t="b">
        <v>0</v>
      </c>
      <c r="I3334">
        <v>150</v>
      </c>
    </row>
    <row r="3335" spans="1:9" x14ac:dyDescent="0.25">
      <c r="A3335" t="s">
        <v>1457</v>
      </c>
      <c r="B3335" t="s">
        <v>1326</v>
      </c>
      <c r="C3335">
        <v>26400</v>
      </c>
      <c r="D3335">
        <v>0</v>
      </c>
      <c r="E3335">
        <v>6</v>
      </c>
      <c r="F3335">
        <v>26400</v>
      </c>
      <c r="G3335">
        <v>340</v>
      </c>
      <c r="H3335" t="b">
        <v>0</v>
      </c>
      <c r="I3335">
        <v>340</v>
      </c>
    </row>
    <row r="3336" spans="1:9" x14ac:dyDescent="0.25">
      <c r="A3336" t="s">
        <v>1457</v>
      </c>
      <c r="B3336" t="s">
        <v>1372</v>
      </c>
      <c r="C3336">
        <v>10500</v>
      </c>
      <c r="D3336">
        <v>0</v>
      </c>
      <c r="E3336">
        <v>4</v>
      </c>
      <c r="F3336">
        <v>10500</v>
      </c>
      <c r="G3336">
        <v>1160</v>
      </c>
      <c r="H3336" t="b">
        <v>0</v>
      </c>
      <c r="I3336">
        <v>20</v>
      </c>
    </row>
    <row r="3337" spans="1:9" x14ac:dyDescent="0.25">
      <c r="A3337" t="s">
        <v>1457</v>
      </c>
      <c r="B3337" t="s">
        <v>1373</v>
      </c>
      <c r="C3337">
        <v>18000</v>
      </c>
      <c r="D3337">
        <v>9</v>
      </c>
      <c r="E3337">
        <v>2</v>
      </c>
      <c r="F3337">
        <v>16300</v>
      </c>
      <c r="G3337">
        <v>100</v>
      </c>
      <c r="H3337" t="b">
        <v>0</v>
      </c>
      <c r="I3337">
        <v>100</v>
      </c>
    </row>
    <row r="3338" spans="1:9" x14ac:dyDescent="0.25">
      <c r="A3338" t="s">
        <v>1457</v>
      </c>
      <c r="B3338" t="s">
        <v>1374</v>
      </c>
      <c r="C3338">
        <v>19000</v>
      </c>
      <c r="D3338">
        <v>0</v>
      </c>
      <c r="E3338">
        <v>5</v>
      </c>
      <c r="F3338">
        <v>19000</v>
      </c>
      <c r="G3338">
        <v>200</v>
      </c>
      <c r="H3338" t="b">
        <v>0</v>
      </c>
      <c r="I3338">
        <v>200</v>
      </c>
    </row>
    <row r="3339" spans="1:9" x14ac:dyDescent="0.25">
      <c r="A3339" t="s">
        <v>1457</v>
      </c>
      <c r="B3339" t="s">
        <v>1375</v>
      </c>
      <c r="C3339">
        <v>9000</v>
      </c>
      <c r="D3339">
        <v>10</v>
      </c>
      <c r="E3339">
        <v>6</v>
      </c>
      <c r="F3339">
        <v>8100</v>
      </c>
      <c r="G3339">
        <v>100</v>
      </c>
      <c r="H3339" t="b">
        <v>0</v>
      </c>
      <c r="I3339">
        <v>100</v>
      </c>
    </row>
    <row r="3340" spans="1:9" x14ac:dyDescent="0.25">
      <c r="A3340" t="s">
        <v>1457</v>
      </c>
      <c r="B3340" t="s">
        <v>1376</v>
      </c>
      <c r="C3340">
        <v>19900</v>
      </c>
      <c r="D3340">
        <v>0</v>
      </c>
      <c r="E3340">
        <v>6</v>
      </c>
      <c r="F3340">
        <v>19900</v>
      </c>
      <c r="G3340">
        <v>200</v>
      </c>
      <c r="H3340" t="b">
        <v>0</v>
      </c>
      <c r="I3340">
        <v>200</v>
      </c>
    </row>
    <row r="3341" spans="1:9" x14ac:dyDescent="0.25">
      <c r="A3341" t="s">
        <v>1457</v>
      </c>
      <c r="B3341" t="s">
        <v>1377</v>
      </c>
      <c r="C3341">
        <v>17500</v>
      </c>
      <c r="D3341">
        <v>0</v>
      </c>
      <c r="E3341">
        <v>3</v>
      </c>
      <c r="F3341">
        <v>17500</v>
      </c>
      <c r="G3341">
        <v>812</v>
      </c>
      <c r="H3341" t="b">
        <v>0</v>
      </c>
      <c r="I3341">
        <v>14</v>
      </c>
    </row>
    <row r="3342" spans="1:9" x14ac:dyDescent="0.25">
      <c r="A3342" t="s">
        <v>1457</v>
      </c>
      <c r="B3342" t="s">
        <v>1378</v>
      </c>
      <c r="C3342">
        <v>109900</v>
      </c>
      <c r="D3342">
        <v>18</v>
      </c>
      <c r="E3342">
        <v>6</v>
      </c>
      <c r="F3342">
        <v>89900</v>
      </c>
      <c r="G3342">
        <v>54</v>
      </c>
      <c r="H3342" t="b">
        <v>0</v>
      </c>
      <c r="I3342">
        <v>54</v>
      </c>
    </row>
    <row r="3343" spans="1:9" x14ac:dyDescent="0.25">
      <c r="A3343" t="s">
        <v>1457</v>
      </c>
      <c r="B3343" t="s">
        <v>1258</v>
      </c>
      <c r="C3343">
        <v>19900</v>
      </c>
      <c r="D3343">
        <v>10</v>
      </c>
      <c r="E3343">
        <v>6</v>
      </c>
      <c r="F3343">
        <v>17900</v>
      </c>
      <c r="G3343">
        <v>250</v>
      </c>
      <c r="H3343" t="b">
        <v>0</v>
      </c>
      <c r="I3343">
        <v>250</v>
      </c>
    </row>
    <row r="3344" spans="1:9" x14ac:dyDescent="0.25">
      <c r="A3344" t="s">
        <v>1457</v>
      </c>
      <c r="B3344" t="s">
        <v>1379</v>
      </c>
      <c r="C3344">
        <v>12500</v>
      </c>
      <c r="D3344">
        <v>10</v>
      </c>
      <c r="E3344">
        <v>6</v>
      </c>
      <c r="F3344">
        <v>11200</v>
      </c>
      <c r="G3344">
        <v>100</v>
      </c>
      <c r="H3344" t="b">
        <v>0</v>
      </c>
      <c r="I3344">
        <v>100</v>
      </c>
    </row>
    <row r="3345" spans="1:9" x14ac:dyDescent="0.25">
      <c r="A3345" t="s">
        <v>1457</v>
      </c>
      <c r="B3345" t="s">
        <v>1343</v>
      </c>
      <c r="C3345">
        <v>18000</v>
      </c>
      <c r="D3345">
        <v>10</v>
      </c>
      <c r="E3345">
        <v>6</v>
      </c>
      <c r="F3345">
        <v>16200</v>
      </c>
      <c r="G3345">
        <v>150</v>
      </c>
      <c r="H3345" t="b">
        <v>0</v>
      </c>
      <c r="I3345">
        <v>150</v>
      </c>
    </row>
    <row r="3346" spans="1:9" x14ac:dyDescent="0.25">
      <c r="A3346" t="s">
        <v>1457</v>
      </c>
      <c r="B3346" t="s">
        <v>1380</v>
      </c>
      <c r="C3346">
        <v>22500</v>
      </c>
      <c r="D3346">
        <v>20</v>
      </c>
      <c r="E3346">
        <v>6</v>
      </c>
      <c r="F3346">
        <v>18000</v>
      </c>
      <c r="G3346">
        <v>250</v>
      </c>
      <c r="H3346" t="b">
        <v>0</v>
      </c>
      <c r="I3346">
        <v>250</v>
      </c>
    </row>
    <row r="3347" spans="1:9" x14ac:dyDescent="0.25">
      <c r="A3347" t="s">
        <v>1457</v>
      </c>
      <c r="B3347" t="s">
        <v>1381</v>
      </c>
      <c r="C3347">
        <v>18000</v>
      </c>
      <c r="D3347">
        <v>0</v>
      </c>
      <c r="E3347">
        <v>1</v>
      </c>
      <c r="F3347">
        <v>18000</v>
      </c>
      <c r="G3347">
        <v>174</v>
      </c>
      <c r="H3347" t="b">
        <v>0</v>
      </c>
      <c r="I3347">
        <v>3</v>
      </c>
    </row>
    <row r="3348" spans="1:9" x14ac:dyDescent="0.25">
      <c r="A3348" t="s">
        <v>1457</v>
      </c>
      <c r="B3348" t="s">
        <v>1357</v>
      </c>
      <c r="C3348">
        <v>28500</v>
      </c>
      <c r="D3348">
        <v>7</v>
      </c>
      <c r="E3348">
        <v>6</v>
      </c>
      <c r="F3348">
        <v>26300</v>
      </c>
      <c r="G3348">
        <v>500</v>
      </c>
      <c r="H3348" t="b">
        <v>0</v>
      </c>
      <c r="I3348">
        <v>500</v>
      </c>
    </row>
    <row r="3349" spans="1:9" x14ac:dyDescent="0.25">
      <c r="A3349" t="s">
        <v>1457</v>
      </c>
      <c r="B3349" t="s">
        <v>1382</v>
      </c>
      <c r="C3349">
        <v>23500</v>
      </c>
      <c r="D3349">
        <v>7</v>
      </c>
      <c r="E3349">
        <v>6</v>
      </c>
      <c r="F3349">
        <v>21800</v>
      </c>
      <c r="G3349">
        <v>1160</v>
      </c>
      <c r="H3349" t="b">
        <v>0</v>
      </c>
      <c r="I3349">
        <v>20</v>
      </c>
    </row>
    <row r="3350" spans="1:9" x14ac:dyDescent="0.25">
      <c r="A3350" t="s">
        <v>1457</v>
      </c>
      <c r="B3350" t="s">
        <v>1383</v>
      </c>
      <c r="C3350">
        <v>5500</v>
      </c>
      <c r="D3350">
        <v>9</v>
      </c>
      <c r="E3350">
        <v>6</v>
      </c>
      <c r="F3350">
        <v>5000</v>
      </c>
      <c r="G3350">
        <v>80</v>
      </c>
      <c r="H3350" t="b">
        <v>0</v>
      </c>
      <c r="I3350">
        <v>80</v>
      </c>
    </row>
    <row r="3351" spans="1:9" x14ac:dyDescent="0.25">
      <c r="A3351" t="s">
        <v>1457</v>
      </c>
      <c r="B3351" t="s">
        <v>1384</v>
      </c>
      <c r="C3351">
        <v>18000</v>
      </c>
      <c r="D3351">
        <v>0</v>
      </c>
      <c r="E3351">
        <v>2</v>
      </c>
      <c r="F3351">
        <v>18000</v>
      </c>
      <c r="G3351">
        <v>625</v>
      </c>
      <c r="H3351" t="b">
        <v>0</v>
      </c>
      <c r="I3351">
        <v>625</v>
      </c>
    </row>
    <row r="3352" spans="1:9" x14ac:dyDescent="0.25">
      <c r="A3352" t="s">
        <v>1457</v>
      </c>
      <c r="B3352" t="s">
        <v>1385</v>
      </c>
      <c r="C3352">
        <v>42500</v>
      </c>
      <c r="D3352">
        <v>20</v>
      </c>
      <c r="E3352">
        <v>5</v>
      </c>
      <c r="F3352">
        <v>34000</v>
      </c>
      <c r="G3352">
        <v>400</v>
      </c>
      <c r="H3352" t="b">
        <v>0</v>
      </c>
      <c r="I3352">
        <v>9</v>
      </c>
    </row>
    <row r="3353" spans="1:9" x14ac:dyDescent="0.25">
      <c r="A3353" t="s">
        <v>1457</v>
      </c>
      <c r="B3353" t="s">
        <v>1386</v>
      </c>
      <c r="C3353">
        <v>13000</v>
      </c>
      <c r="D3353">
        <v>0</v>
      </c>
      <c r="E3353">
        <v>4</v>
      </c>
      <c r="F3353">
        <v>13000</v>
      </c>
      <c r="G3353">
        <v>50</v>
      </c>
      <c r="H3353" t="b">
        <v>0</v>
      </c>
      <c r="I3353">
        <v>50</v>
      </c>
    </row>
    <row r="3354" spans="1:9" x14ac:dyDescent="0.25">
      <c r="A3354" t="s">
        <v>1457</v>
      </c>
      <c r="B3354" t="s">
        <v>1387</v>
      </c>
      <c r="C3354">
        <v>55000</v>
      </c>
      <c r="D3354">
        <v>0</v>
      </c>
      <c r="E3354">
        <v>3</v>
      </c>
      <c r="F3354">
        <v>55000</v>
      </c>
      <c r="G3354">
        <v>159</v>
      </c>
      <c r="H3354" t="b">
        <v>0</v>
      </c>
      <c r="I3354">
        <v>172</v>
      </c>
    </row>
    <row r="3355" spans="1:9" x14ac:dyDescent="0.25">
      <c r="A3355" t="s">
        <v>1457</v>
      </c>
      <c r="B3355" t="s">
        <v>1260</v>
      </c>
      <c r="C3355">
        <v>23500</v>
      </c>
      <c r="D3355">
        <v>0</v>
      </c>
      <c r="E3355">
        <v>6</v>
      </c>
      <c r="F3355">
        <v>23500</v>
      </c>
      <c r="G3355">
        <v>400</v>
      </c>
      <c r="H3355" t="b">
        <v>0</v>
      </c>
      <c r="I3355">
        <v>400</v>
      </c>
    </row>
    <row r="3356" spans="1:9" x14ac:dyDescent="0.25">
      <c r="A3356" t="s">
        <v>1457</v>
      </c>
      <c r="B3356" t="s">
        <v>1388</v>
      </c>
      <c r="C3356">
        <v>24900</v>
      </c>
      <c r="D3356">
        <v>0</v>
      </c>
      <c r="E3356">
        <v>4</v>
      </c>
      <c r="F3356">
        <v>24900</v>
      </c>
      <c r="G3356">
        <v>100</v>
      </c>
      <c r="H3356" t="b">
        <v>0</v>
      </c>
      <c r="I3356">
        <v>100</v>
      </c>
    </row>
    <row r="3357" spans="1:9" x14ac:dyDescent="0.25">
      <c r="A3357" t="s">
        <v>1457</v>
      </c>
      <c r="B3357" t="s">
        <v>1389</v>
      </c>
      <c r="C3357">
        <v>2000</v>
      </c>
      <c r="D3357">
        <v>0</v>
      </c>
      <c r="E3357">
        <v>3</v>
      </c>
      <c r="F3357">
        <v>2000</v>
      </c>
      <c r="G3357">
        <v>58</v>
      </c>
      <c r="H3357" t="b">
        <v>0</v>
      </c>
      <c r="I3357">
        <v>1</v>
      </c>
    </row>
    <row r="3358" spans="1:9" x14ac:dyDescent="0.25">
      <c r="A3358" t="s">
        <v>1457</v>
      </c>
      <c r="B3358" t="s">
        <v>1390</v>
      </c>
      <c r="C3358">
        <v>13500</v>
      </c>
      <c r="D3358">
        <v>5</v>
      </c>
      <c r="E3358">
        <v>6</v>
      </c>
      <c r="F3358">
        <v>12800</v>
      </c>
      <c r="G3358">
        <v>50</v>
      </c>
      <c r="H3358" t="b">
        <v>0</v>
      </c>
      <c r="I3358">
        <v>50</v>
      </c>
    </row>
    <row r="3359" spans="1:9" x14ac:dyDescent="0.25">
      <c r="A3359" t="s">
        <v>1457</v>
      </c>
      <c r="B3359" t="s">
        <v>1320</v>
      </c>
      <c r="C3359">
        <v>24000</v>
      </c>
      <c r="D3359">
        <v>0</v>
      </c>
      <c r="E3359">
        <v>4</v>
      </c>
      <c r="F3359">
        <v>24000</v>
      </c>
      <c r="G3359">
        <v>340</v>
      </c>
      <c r="H3359" t="b">
        <v>0</v>
      </c>
      <c r="I3359">
        <v>340</v>
      </c>
    </row>
    <row r="3360" spans="1:9" x14ac:dyDescent="0.25">
      <c r="A3360" t="s">
        <v>1457</v>
      </c>
      <c r="B3360" t="s">
        <v>1391</v>
      </c>
      <c r="C3360">
        <v>19900</v>
      </c>
      <c r="D3360">
        <v>0</v>
      </c>
      <c r="E3360">
        <v>6</v>
      </c>
      <c r="F3360">
        <v>19900</v>
      </c>
      <c r="G3360">
        <v>192</v>
      </c>
      <c r="H3360" t="b">
        <v>0</v>
      </c>
      <c r="I3360">
        <v>192</v>
      </c>
    </row>
    <row r="3361" spans="1:9" x14ac:dyDescent="0.25">
      <c r="A3361" t="s">
        <v>1457</v>
      </c>
      <c r="B3361" t="s">
        <v>1392</v>
      </c>
      <c r="C3361">
        <v>27500</v>
      </c>
      <c r="D3361">
        <v>10</v>
      </c>
      <c r="E3361">
        <v>6</v>
      </c>
      <c r="F3361">
        <v>24700</v>
      </c>
      <c r="G3361">
        <v>200</v>
      </c>
      <c r="H3361" t="b">
        <v>0</v>
      </c>
      <c r="I3361">
        <v>200</v>
      </c>
    </row>
    <row r="3362" spans="1:9" x14ac:dyDescent="0.25">
      <c r="A3362" t="s">
        <v>1457</v>
      </c>
      <c r="B3362" t="s">
        <v>1393</v>
      </c>
      <c r="C3362">
        <v>154900</v>
      </c>
      <c r="D3362">
        <v>45</v>
      </c>
      <c r="E3362">
        <v>3</v>
      </c>
      <c r="F3362">
        <v>84900</v>
      </c>
      <c r="G3362">
        <v>82</v>
      </c>
      <c r="H3362" t="b">
        <v>0</v>
      </c>
      <c r="I3362">
        <v>82</v>
      </c>
    </row>
    <row r="3363" spans="1:9" x14ac:dyDescent="0.25">
      <c r="A3363" t="s">
        <v>1457</v>
      </c>
      <c r="B3363" t="s">
        <v>1394</v>
      </c>
      <c r="C3363">
        <v>19500</v>
      </c>
      <c r="D3363">
        <v>10</v>
      </c>
      <c r="E3363">
        <v>6</v>
      </c>
      <c r="F3363">
        <v>17400</v>
      </c>
      <c r="G3363">
        <v>150</v>
      </c>
      <c r="H3363" t="b">
        <v>0</v>
      </c>
      <c r="I3363">
        <v>150</v>
      </c>
    </row>
    <row r="3364" spans="1:9" x14ac:dyDescent="0.25">
      <c r="A3364" t="s">
        <v>1457</v>
      </c>
      <c r="B3364" t="s">
        <v>1395</v>
      </c>
      <c r="C3364">
        <v>37500</v>
      </c>
      <c r="D3364">
        <v>10</v>
      </c>
      <c r="E3364">
        <v>6</v>
      </c>
      <c r="F3364">
        <v>33400</v>
      </c>
      <c r="G3364">
        <v>340</v>
      </c>
      <c r="H3364" t="b">
        <v>0</v>
      </c>
      <c r="I3364">
        <v>340</v>
      </c>
    </row>
    <row r="3365" spans="1:9" x14ac:dyDescent="0.25">
      <c r="A3365" t="s">
        <v>1457</v>
      </c>
      <c r="B3365" t="s">
        <v>1396</v>
      </c>
      <c r="C3365">
        <v>8500</v>
      </c>
      <c r="D3365">
        <v>7</v>
      </c>
      <c r="E3365">
        <v>4</v>
      </c>
      <c r="F3365">
        <v>7900</v>
      </c>
      <c r="G3365">
        <v>64</v>
      </c>
      <c r="H3365" t="b">
        <v>0</v>
      </c>
      <c r="I3365">
        <v>64</v>
      </c>
    </row>
    <row r="3366" spans="1:9" x14ac:dyDescent="0.25">
      <c r="A3366" t="s">
        <v>1457</v>
      </c>
      <c r="B3366" t="s">
        <v>1397</v>
      </c>
      <c r="C3366">
        <v>19500</v>
      </c>
      <c r="D3366">
        <v>9</v>
      </c>
      <c r="E3366">
        <v>6</v>
      </c>
      <c r="F3366">
        <v>17600</v>
      </c>
      <c r="G3366">
        <v>150</v>
      </c>
      <c r="H3366" t="b">
        <v>0</v>
      </c>
      <c r="I3366">
        <v>150</v>
      </c>
    </row>
    <row r="3367" spans="1:9" x14ac:dyDescent="0.25">
      <c r="A3367" t="s">
        <v>1457</v>
      </c>
      <c r="B3367" t="s">
        <v>1398</v>
      </c>
      <c r="C3367">
        <v>11500</v>
      </c>
      <c r="D3367">
        <v>0</v>
      </c>
      <c r="E3367">
        <v>5</v>
      </c>
      <c r="F3367">
        <v>11500</v>
      </c>
      <c r="G3367">
        <v>1160</v>
      </c>
      <c r="H3367" t="b">
        <v>0</v>
      </c>
      <c r="I3367">
        <v>20</v>
      </c>
    </row>
    <row r="3368" spans="1:9" x14ac:dyDescent="0.25">
      <c r="A3368" t="s">
        <v>1457</v>
      </c>
      <c r="B3368" t="s">
        <v>1399</v>
      </c>
      <c r="C3368">
        <v>69900</v>
      </c>
      <c r="D3368">
        <v>21</v>
      </c>
      <c r="E3368">
        <v>1</v>
      </c>
      <c r="F3368">
        <v>54900</v>
      </c>
      <c r="G3368">
        <v>50</v>
      </c>
      <c r="H3368" t="b">
        <v>0</v>
      </c>
      <c r="I3368">
        <v>50</v>
      </c>
    </row>
    <row r="3369" spans="1:9" x14ac:dyDescent="0.25">
      <c r="A3369" t="s">
        <v>1457</v>
      </c>
      <c r="B3369" t="s">
        <v>1400</v>
      </c>
      <c r="C3369">
        <v>109900</v>
      </c>
      <c r="D3369">
        <v>22</v>
      </c>
      <c r="E3369">
        <v>3</v>
      </c>
      <c r="F3369">
        <v>84900</v>
      </c>
      <c r="G3369">
        <v>72</v>
      </c>
      <c r="H3369" t="b">
        <v>0</v>
      </c>
      <c r="I3369">
        <v>72</v>
      </c>
    </row>
    <row r="3370" spans="1:9" x14ac:dyDescent="0.25">
      <c r="A3370" t="s">
        <v>1457</v>
      </c>
      <c r="B3370" t="s">
        <v>1401</v>
      </c>
      <c r="C3370">
        <v>17500</v>
      </c>
      <c r="D3370">
        <v>9</v>
      </c>
      <c r="E3370">
        <v>6</v>
      </c>
      <c r="F3370">
        <v>15800</v>
      </c>
      <c r="G3370">
        <v>100</v>
      </c>
      <c r="H3370" t="b">
        <v>0</v>
      </c>
      <c r="I3370">
        <v>100</v>
      </c>
    </row>
    <row r="3371" spans="1:9" x14ac:dyDescent="0.25">
      <c r="A3371" t="s">
        <v>1457</v>
      </c>
      <c r="B3371" t="s">
        <v>1402</v>
      </c>
      <c r="C3371">
        <v>5000</v>
      </c>
      <c r="D3371">
        <v>0</v>
      </c>
      <c r="E3371">
        <v>4</v>
      </c>
      <c r="F3371">
        <v>5000</v>
      </c>
      <c r="G3371">
        <v>130</v>
      </c>
      <c r="H3371" t="b">
        <v>0</v>
      </c>
      <c r="I3371">
        <v>130</v>
      </c>
    </row>
    <row r="3372" spans="1:9" x14ac:dyDescent="0.25">
      <c r="A3372" t="s">
        <v>1457</v>
      </c>
      <c r="B3372" t="s">
        <v>1403</v>
      </c>
      <c r="C3372">
        <v>14500</v>
      </c>
      <c r="D3372">
        <v>9</v>
      </c>
      <c r="E3372">
        <v>5</v>
      </c>
      <c r="F3372">
        <v>13100</v>
      </c>
      <c r="G3372">
        <v>100</v>
      </c>
      <c r="H3372" t="b">
        <v>0</v>
      </c>
      <c r="I3372">
        <v>100</v>
      </c>
    </row>
    <row r="3373" spans="1:9" x14ac:dyDescent="0.25">
      <c r="A3373" t="s">
        <v>1457</v>
      </c>
      <c r="B3373" t="s">
        <v>1296</v>
      </c>
      <c r="C3373">
        <v>55500</v>
      </c>
      <c r="D3373">
        <v>6</v>
      </c>
      <c r="E3373">
        <v>6</v>
      </c>
      <c r="F3373">
        <v>52100</v>
      </c>
      <c r="G3373">
        <v>650</v>
      </c>
      <c r="H3373" t="b">
        <v>0</v>
      </c>
      <c r="I3373">
        <v>650</v>
      </c>
    </row>
    <row r="3374" spans="1:9" x14ac:dyDescent="0.25">
      <c r="A3374" t="s">
        <v>1457</v>
      </c>
      <c r="B3374" t="s">
        <v>1404</v>
      </c>
      <c r="C3374">
        <v>59900</v>
      </c>
      <c r="D3374">
        <v>15</v>
      </c>
      <c r="E3374">
        <v>1</v>
      </c>
      <c r="F3374">
        <v>50900</v>
      </c>
      <c r="G3374">
        <v>30</v>
      </c>
      <c r="H3374" t="b">
        <v>0</v>
      </c>
      <c r="I3374">
        <v>30</v>
      </c>
    </row>
    <row r="3375" spans="1:9" x14ac:dyDescent="0.25">
      <c r="A3375" t="s">
        <v>1457</v>
      </c>
      <c r="B3375" t="s">
        <v>1405</v>
      </c>
      <c r="C3375">
        <v>17800</v>
      </c>
      <c r="D3375">
        <v>0</v>
      </c>
      <c r="E3375">
        <v>6</v>
      </c>
      <c r="F3375">
        <v>17800</v>
      </c>
      <c r="G3375">
        <v>340</v>
      </c>
      <c r="H3375" t="b">
        <v>0</v>
      </c>
      <c r="I3375">
        <v>340</v>
      </c>
    </row>
    <row r="3376" spans="1:9" x14ac:dyDescent="0.25">
      <c r="A3376" t="s">
        <v>1457</v>
      </c>
      <c r="B3376" t="s">
        <v>1406</v>
      </c>
      <c r="C3376">
        <v>22500</v>
      </c>
      <c r="D3376">
        <v>6</v>
      </c>
      <c r="E3376">
        <v>3</v>
      </c>
      <c r="F3376">
        <v>21000</v>
      </c>
      <c r="G3376">
        <v>340</v>
      </c>
      <c r="H3376" t="b">
        <v>0</v>
      </c>
      <c r="I3376">
        <v>340</v>
      </c>
    </row>
    <row r="3377" spans="1:9" x14ac:dyDescent="0.25">
      <c r="A3377" t="s">
        <v>1457</v>
      </c>
      <c r="B3377" t="s">
        <v>1407</v>
      </c>
      <c r="C3377">
        <v>19900</v>
      </c>
      <c r="D3377">
        <v>5</v>
      </c>
      <c r="E3377">
        <v>4</v>
      </c>
      <c r="F3377">
        <v>18900</v>
      </c>
      <c r="G3377">
        <v>125</v>
      </c>
      <c r="H3377" t="b">
        <v>0</v>
      </c>
      <c r="I3377">
        <v>125</v>
      </c>
    </row>
    <row r="3378" spans="1:9" x14ac:dyDescent="0.25">
      <c r="A3378" t="s">
        <v>1457</v>
      </c>
      <c r="B3378" t="s">
        <v>1408</v>
      </c>
      <c r="C3378">
        <v>19900</v>
      </c>
      <c r="D3378">
        <v>0</v>
      </c>
      <c r="E3378">
        <v>1</v>
      </c>
      <c r="F3378">
        <v>19900</v>
      </c>
      <c r="G3378">
        <v>150</v>
      </c>
      <c r="H3378" t="b">
        <v>0</v>
      </c>
      <c r="I3378">
        <v>150</v>
      </c>
    </row>
    <row r="3379" spans="1:9" x14ac:dyDescent="0.25">
      <c r="A3379" t="s">
        <v>1457</v>
      </c>
      <c r="B3379" t="s">
        <v>1409</v>
      </c>
      <c r="C3379">
        <v>69900</v>
      </c>
      <c r="D3379">
        <v>17</v>
      </c>
      <c r="E3379">
        <v>6</v>
      </c>
      <c r="F3379">
        <v>57500</v>
      </c>
      <c r="G3379">
        <v>50</v>
      </c>
      <c r="H3379" t="b">
        <v>0</v>
      </c>
      <c r="I3379">
        <v>50</v>
      </c>
    </row>
    <row r="3380" spans="1:9" x14ac:dyDescent="0.25">
      <c r="A3380" t="s">
        <v>1457</v>
      </c>
      <c r="B3380" t="s">
        <v>1410</v>
      </c>
      <c r="C3380">
        <v>19900</v>
      </c>
      <c r="D3380">
        <v>0</v>
      </c>
      <c r="E3380">
        <v>1</v>
      </c>
      <c r="F3380">
        <v>19900</v>
      </c>
      <c r="G3380">
        <v>150</v>
      </c>
      <c r="H3380" t="b">
        <v>0</v>
      </c>
      <c r="I3380">
        <v>150</v>
      </c>
    </row>
    <row r="3381" spans="1:9" x14ac:dyDescent="0.25">
      <c r="A3381" t="s">
        <v>1457</v>
      </c>
      <c r="B3381" t="s">
        <v>1411</v>
      </c>
      <c r="C3381">
        <v>19900</v>
      </c>
      <c r="D3381">
        <v>0</v>
      </c>
      <c r="E3381">
        <v>6</v>
      </c>
      <c r="F3381">
        <v>19900</v>
      </c>
      <c r="G3381">
        <v>500</v>
      </c>
      <c r="H3381" t="b">
        <v>0</v>
      </c>
      <c r="I3381">
        <v>500</v>
      </c>
    </row>
    <row r="3382" spans="1:9" x14ac:dyDescent="0.25">
      <c r="A3382" t="s">
        <v>1457</v>
      </c>
      <c r="B3382" t="s">
        <v>1412</v>
      </c>
      <c r="C3382">
        <v>37500</v>
      </c>
      <c r="D3382">
        <v>9</v>
      </c>
      <c r="E3382">
        <v>6</v>
      </c>
      <c r="F3382">
        <v>33800</v>
      </c>
      <c r="G3382">
        <v>340</v>
      </c>
      <c r="H3382" t="b">
        <v>0</v>
      </c>
      <c r="I3382">
        <v>340</v>
      </c>
    </row>
    <row r="3383" spans="1:9" x14ac:dyDescent="0.25">
      <c r="A3383" t="s">
        <v>1457</v>
      </c>
      <c r="B3383" t="s">
        <v>1413</v>
      </c>
      <c r="C3383">
        <v>64900</v>
      </c>
      <c r="D3383">
        <v>10</v>
      </c>
      <c r="E3383">
        <v>6</v>
      </c>
      <c r="F3383">
        <v>57800</v>
      </c>
      <c r="G3383">
        <v>232</v>
      </c>
      <c r="H3383" t="b">
        <v>0</v>
      </c>
      <c r="I3383">
        <v>4</v>
      </c>
    </row>
    <row r="3384" spans="1:9" x14ac:dyDescent="0.25">
      <c r="A3384" t="s">
        <v>1457</v>
      </c>
      <c r="B3384" t="s">
        <v>1361</v>
      </c>
      <c r="C3384">
        <v>21000</v>
      </c>
      <c r="D3384">
        <v>13</v>
      </c>
      <c r="E3384">
        <v>1</v>
      </c>
      <c r="F3384">
        <v>18200</v>
      </c>
      <c r="G3384">
        <v>190</v>
      </c>
      <c r="H3384" t="b">
        <v>0</v>
      </c>
      <c r="I3384">
        <v>190</v>
      </c>
    </row>
    <row r="3385" spans="1:9" x14ac:dyDescent="0.25">
      <c r="A3385" t="s">
        <v>1457</v>
      </c>
      <c r="B3385" t="s">
        <v>1414</v>
      </c>
      <c r="C3385">
        <v>37500</v>
      </c>
      <c r="D3385">
        <v>0</v>
      </c>
      <c r="E3385">
        <v>2</v>
      </c>
      <c r="F3385">
        <v>37500</v>
      </c>
      <c r="G3385">
        <v>116</v>
      </c>
      <c r="H3385" t="b">
        <v>0</v>
      </c>
      <c r="I3385">
        <v>2</v>
      </c>
    </row>
    <row r="3386" spans="1:9" x14ac:dyDescent="0.25">
      <c r="A3386" t="s">
        <v>1457</v>
      </c>
      <c r="B3386" t="s">
        <v>1294</v>
      </c>
      <c r="C3386">
        <v>30000</v>
      </c>
      <c r="D3386">
        <v>12</v>
      </c>
      <c r="E3386">
        <v>1</v>
      </c>
      <c r="F3386">
        <v>26400</v>
      </c>
      <c r="G3386">
        <v>400</v>
      </c>
      <c r="H3386" t="b">
        <v>0</v>
      </c>
      <c r="I3386">
        <v>400</v>
      </c>
    </row>
    <row r="3387" spans="1:9" x14ac:dyDescent="0.25">
      <c r="A3387" t="s">
        <v>1457</v>
      </c>
      <c r="B3387" t="s">
        <v>1415</v>
      </c>
      <c r="C3387">
        <v>7500</v>
      </c>
      <c r="D3387">
        <v>0</v>
      </c>
      <c r="E3387">
        <v>6</v>
      </c>
      <c r="F3387">
        <v>7500</v>
      </c>
      <c r="G3387">
        <v>70</v>
      </c>
      <c r="H3387" t="b">
        <v>0</v>
      </c>
      <c r="I3387">
        <v>70</v>
      </c>
    </row>
    <row r="3388" spans="1:9" x14ac:dyDescent="0.25">
      <c r="A3388" t="s">
        <v>1457</v>
      </c>
      <c r="B3388" t="s">
        <v>1416</v>
      </c>
      <c r="C3388">
        <v>14000</v>
      </c>
      <c r="D3388">
        <v>10</v>
      </c>
      <c r="E3388">
        <v>6</v>
      </c>
      <c r="F3388">
        <v>12600</v>
      </c>
      <c r="G3388">
        <v>70</v>
      </c>
      <c r="H3388" t="b">
        <v>0</v>
      </c>
      <c r="I3388">
        <v>70</v>
      </c>
    </row>
    <row r="3389" spans="1:9" x14ac:dyDescent="0.25">
      <c r="A3389" t="s">
        <v>1457</v>
      </c>
      <c r="B3389" t="s">
        <v>1417</v>
      </c>
      <c r="C3389">
        <v>9300</v>
      </c>
      <c r="D3389">
        <v>0</v>
      </c>
      <c r="E3389">
        <v>6</v>
      </c>
      <c r="F3389">
        <v>9300</v>
      </c>
      <c r="G3389">
        <v>80</v>
      </c>
      <c r="H3389" t="b">
        <v>0</v>
      </c>
      <c r="I3389">
        <v>80</v>
      </c>
    </row>
    <row r="3390" spans="1:9" x14ac:dyDescent="0.25">
      <c r="A3390" t="s">
        <v>1457</v>
      </c>
      <c r="B3390" t="s">
        <v>1418</v>
      </c>
      <c r="C3390">
        <v>12000</v>
      </c>
      <c r="D3390">
        <v>0</v>
      </c>
      <c r="E3390">
        <v>6</v>
      </c>
      <c r="F3390">
        <v>12000</v>
      </c>
      <c r="G3390">
        <v>180</v>
      </c>
      <c r="H3390" t="b">
        <v>0</v>
      </c>
      <c r="I3390">
        <v>180</v>
      </c>
    </row>
    <row r="3391" spans="1:9" x14ac:dyDescent="0.25">
      <c r="A3391" t="s">
        <v>1457</v>
      </c>
      <c r="B3391" t="s">
        <v>1419</v>
      </c>
      <c r="C3391">
        <v>10000</v>
      </c>
      <c r="D3391">
        <v>10</v>
      </c>
      <c r="E3391">
        <v>6</v>
      </c>
      <c r="F3391">
        <v>9000</v>
      </c>
      <c r="G3391">
        <v>25</v>
      </c>
      <c r="H3391" t="b">
        <v>0</v>
      </c>
      <c r="I3391">
        <v>25</v>
      </c>
    </row>
    <row r="3392" spans="1:9" x14ac:dyDescent="0.25">
      <c r="A3392" t="s">
        <v>1457</v>
      </c>
      <c r="B3392" t="s">
        <v>1193</v>
      </c>
      <c r="C3392">
        <v>6900</v>
      </c>
      <c r="D3392">
        <v>0</v>
      </c>
      <c r="E3392">
        <v>5</v>
      </c>
      <c r="F3392">
        <v>6900</v>
      </c>
      <c r="G3392">
        <v>200</v>
      </c>
      <c r="H3392" t="b">
        <v>0</v>
      </c>
      <c r="I3392">
        <v>200</v>
      </c>
    </row>
    <row r="3393" spans="1:9" x14ac:dyDescent="0.25">
      <c r="A3393" t="s">
        <v>1457</v>
      </c>
      <c r="B3393" t="s">
        <v>1420</v>
      </c>
      <c r="C3393">
        <v>36000</v>
      </c>
      <c r="D3393">
        <v>10</v>
      </c>
      <c r="E3393">
        <v>6</v>
      </c>
      <c r="F3393">
        <v>32400</v>
      </c>
      <c r="G3393">
        <v>24</v>
      </c>
      <c r="H3393" t="b">
        <v>0</v>
      </c>
      <c r="I3393">
        <v>24</v>
      </c>
    </row>
    <row r="3394" spans="1:9" x14ac:dyDescent="0.25">
      <c r="A3394" t="s">
        <v>1457</v>
      </c>
      <c r="B3394" t="s">
        <v>1191</v>
      </c>
      <c r="C3394">
        <v>26000</v>
      </c>
      <c r="D3394">
        <v>18</v>
      </c>
      <c r="E3394">
        <v>1</v>
      </c>
      <c r="F3394">
        <v>21300</v>
      </c>
      <c r="G3394">
        <v>400</v>
      </c>
      <c r="H3394" t="b">
        <v>0</v>
      </c>
      <c r="I3394">
        <v>400</v>
      </c>
    </row>
    <row r="3395" spans="1:9" x14ac:dyDescent="0.25">
      <c r="A3395" t="s">
        <v>1457</v>
      </c>
      <c r="B3395" t="s">
        <v>1287</v>
      </c>
      <c r="C3395">
        <v>49000</v>
      </c>
      <c r="D3395">
        <v>25</v>
      </c>
      <c r="E3395">
        <v>4</v>
      </c>
      <c r="F3395">
        <v>36700</v>
      </c>
      <c r="G3395">
        <v>700</v>
      </c>
      <c r="H3395" t="b">
        <v>0</v>
      </c>
      <c r="I3395">
        <v>700</v>
      </c>
    </row>
    <row r="3396" spans="1:9" x14ac:dyDescent="0.25">
      <c r="A3396" t="s">
        <v>1457</v>
      </c>
      <c r="B3396" t="s">
        <v>1370</v>
      </c>
      <c r="C3396">
        <v>20000</v>
      </c>
      <c r="D3396">
        <v>0</v>
      </c>
      <c r="E3396">
        <v>6</v>
      </c>
      <c r="F3396">
        <v>20000</v>
      </c>
      <c r="G3396">
        <v>200</v>
      </c>
      <c r="H3396" t="b">
        <v>0</v>
      </c>
      <c r="I3396">
        <v>200</v>
      </c>
    </row>
    <row r="3397" spans="1:9" x14ac:dyDescent="0.25">
      <c r="A3397" t="s">
        <v>1457</v>
      </c>
      <c r="B3397" t="s">
        <v>1421</v>
      </c>
      <c r="C3397">
        <v>32500</v>
      </c>
      <c r="D3397">
        <v>0</v>
      </c>
      <c r="E3397">
        <v>4</v>
      </c>
      <c r="F3397">
        <v>32500</v>
      </c>
      <c r="G3397">
        <v>400</v>
      </c>
      <c r="H3397" t="b">
        <v>0</v>
      </c>
      <c r="I3397">
        <v>400</v>
      </c>
    </row>
    <row r="3398" spans="1:9" x14ac:dyDescent="0.25">
      <c r="A3398" t="s">
        <v>1457</v>
      </c>
      <c r="B3398" t="s">
        <v>1422</v>
      </c>
      <c r="C3398">
        <v>19900</v>
      </c>
      <c r="D3398">
        <v>0</v>
      </c>
      <c r="E3398">
        <v>1</v>
      </c>
      <c r="F3398">
        <v>19900</v>
      </c>
      <c r="G3398">
        <v>193</v>
      </c>
      <c r="H3398" t="b">
        <v>0</v>
      </c>
      <c r="I3398">
        <v>193</v>
      </c>
    </row>
    <row r="3399" spans="1:9" x14ac:dyDescent="0.25">
      <c r="A3399" t="s">
        <v>1457</v>
      </c>
      <c r="B3399" t="s">
        <v>1423</v>
      </c>
      <c r="C3399">
        <v>18500</v>
      </c>
      <c r="D3399">
        <v>15</v>
      </c>
      <c r="E3399">
        <v>6</v>
      </c>
      <c r="F3399">
        <v>15700</v>
      </c>
      <c r="G3399">
        <v>100</v>
      </c>
      <c r="H3399" t="b">
        <v>0</v>
      </c>
      <c r="I3399">
        <v>100</v>
      </c>
    </row>
    <row r="3400" spans="1:9" x14ac:dyDescent="0.25">
      <c r="A3400" t="s">
        <v>1457</v>
      </c>
      <c r="B3400" t="s">
        <v>1211</v>
      </c>
      <c r="C3400">
        <v>55500</v>
      </c>
      <c r="D3400">
        <v>0</v>
      </c>
      <c r="E3400">
        <v>1</v>
      </c>
      <c r="F3400">
        <v>55500</v>
      </c>
      <c r="G3400">
        <v>60</v>
      </c>
      <c r="H3400" t="b">
        <v>0</v>
      </c>
      <c r="I3400">
        <v>60</v>
      </c>
    </row>
    <row r="3401" spans="1:9" x14ac:dyDescent="0.25">
      <c r="A3401" t="s">
        <v>1457</v>
      </c>
      <c r="B3401" t="s">
        <v>1424</v>
      </c>
      <c r="C3401">
        <v>24900</v>
      </c>
      <c r="D3401">
        <v>20</v>
      </c>
      <c r="E3401">
        <v>6</v>
      </c>
      <c r="F3401">
        <v>19900</v>
      </c>
      <c r="G3401">
        <v>250</v>
      </c>
      <c r="H3401" t="b">
        <v>0</v>
      </c>
      <c r="I3401">
        <v>250</v>
      </c>
    </row>
    <row r="3402" spans="1:9" x14ac:dyDescent="0.25">
      <c r="A3402" t="s">
        <v>1457</v>
      </c>
      <c r="B3402" t="s">
        <v>1422</v>
      </c>
      <c r="C3402">
        <v>20900</v>
      </c>
      <c r="D3402">
        <v>0</v>
      </c>
      <c r="E3402">
        <v>3</v>
      </c>
      <c r="F3402">
        <v>20900</v>
      </c>
      <c r="G3402">
        <v>193</v>
      </c>
      <c r="H3402" t="b">
        <v>0</v>
      </c>
      <c r="I3402">
        <v>193</v>
      </c>
    </row>
    <row r="3403" spans="1:9" x14ac:dyDescent="0.25">
      <c r="A3403" t="s">
        <v>1457</v>
      </c>
      <c r="B3403" t="s">
        <v>1218</v>
      </c>
      <c r="C3403">
        <v>28500</v>
      </c>
      <c r="D3403">
        <v>6</v>
      </c>
      <c r="E3403">
        <v>6</v>
      </c>
      <c r="F3403">
        <v>26600</v>
      </c>
      <c r="G3403">
        <v>340</v>
      </c>
      <c r="H3403" t="b">
        <v>0</v>
      </c>
      <c r="I3403">
        <v>340</v>
      </c>
    </row>
    <row r="3404" spans="1:9" x14ac:dyDescent="0.25">
      <c r="A3404" t="s">
        <v>1457</v>
      </c>
      <c r="B3404" t="s">
        <v>1425</v>
      </c>
      <c r="C3404">
        <v>24900</v>
      </c>
      <c r="D3404">
        <v>0</v>
      </c>
      <c r="E3404">
        <v>4</v>
      </c>
      <c r="F3404">
        <v>24900</v>
      </c>
      <c r="G3404">
        <v>150</v>
      </c>
      <c r="H3404" t="b">
        <v>0</v>
      </c>
      <c r="I3404">
        <v>150</v>
      </c>
    </row>
    <row r="3405" spans="1:9" x14ac:dyDescent="0.25">
      <c r="A3405" t="s">
        <v>1457</v>
      </c>
      <c r="B3405" t="s">
        <v>1383</v>
      </c>
      <c r="C3405">
        <v>15000</v>
      </c>
      <c r="D3405">
        <v>10</v>
      </c>
      <c r="E3405">
        <v>6</v>
      </c>
      <c r="F3405">
        <v>13500</v>
      </c>
      <c r="G3405">
        <v>250</v>
      </c>
      <c r="H3405" t="b">
        <v>0</v>
      </c>
      <c r="I3405">
        <v>250</v>
      </c>
    </row>
    <row r="3406" spans="1:9" x14ac:dyDescent="0.25">
      <c r="A3406" t="s">
        <v>1457</v>
      </c>
      <c r="B3406" t="s">
        <v>1340</v>
      </c>
      <c r="C3406">
        <v>17000</v>
      </c>
      <c r="D3406">
        <v>14</v>
      </c>
      <c r="E3406">
        <v>6</v>
      </c>
      <c r="F3406">
        <v>14600</v>
      </c>
      <c r="G3406">
        <v>200</v>
      </c>
      <c r="H3406" t="b">
        <v>0</v>
      </c>
      <c r="I3406">
        <v>200</v>
      </c>
    </row>
    <row r="3407" spans="1:9" x14ac:dyDescent="0.25">
      <c r="A3407" t="s">
        <v>1457</v>
      </c>
      <c r="B3407" t="s">
        <v>1426</v>
      </c>
      <c r="C3407">
        <v>26800</v>
      </c>
      <c r="D3407">
        <v>5</v>
      </c>
      <c r="E3407">
        <v>1</v>
      </c>
      <c r="F3407">
        <v>25200</v>
      </c>
      <c r="G3407">
        <v>340</v>
      </c>
      <c r="H3407" t="b">
        <v>0</v>
      </c>
      <c r="I3407">
        <v>340</v>
      </c>
    </row>
    <row r="3408" spans="1:9" x14ac:dyDescent="0.25">
      <c r="A3408" t="s">
        <v>1457</v>
      </c>
      <c r="B3408" t="s">
        <v>1180</v>
      </c>
      <c r="C3408">
        <v>28000</v>
      </c>
      <c r="D3408">
        <v>15</v>
      </c>
      <c r="E3408">
        <v>6</v>
      </c>
      <c r="F3408">
        <v>23600</v>
      </c>
      <c r="G3408">
        <v>340</v>
      </c>
      <c r="H3408" t="b">
        <v>0</v>
      </c>
      <c r="I3408">
        <v>340</v>
      </c>
    </row>
    <row r="3409" spans="1:9" x14ac:dyDescent="0.25">
      <c r="A3409" t="s">
        <v>1457</v>
      </c>
      <c r="B3409" t="s">
        <v>1427</v>
      </c>
      <c r="C3409">
        <v>29500</v>
      </c>
      <c r="D3409">
        <v>9</v>
      </c>
      <c r="E3409">
        <v>6</v>
      </c>
      <c r="F3409">
        <v>26600</v>
      </c>
      <c r="G3409">
        <v>340</v>
      </c>
      <c r="H3409" t="b">
        <v>0</v>
      </c>
      <c r="I3409">
        <v>340</v>
      </c>
    </row>
    <row r="3410" spans="1:9" x14ac:dyDescent="0.25">
      <c r="A3410" t="s">
        <v>1457</v>
      </c>
      <c r="B3410" t="s">
        <v>1428</v>
      </c>
      <c r="C3410">
        <v>34500</v>
      </c>
      <c r="D3410">
        <v>0</v>
      </c>
      <c r="E3410">
        <v>6</v>
      </c>
      <c r="F3410">
        <v>34500</v>
      </c>
      <c r="G3410">
        <v>58</v>
      </c>
      <c r="H3410" t="b">
        <v>0</v>
      </c>
      <c r="I3410">
        <v>1</v>
      </c>
    </row>
    <row r="3411" spans="1:9" x14ac:dyDescent="0.25">
      <c r="A3411" t="s">
        <v>1457</v>
      </c>
      <c r="B3411" t="s">
        <v>1429</v>
      </c>
      <c r="C3411">
        <v>36500</v>
      </c>
      <c r="D3411">
        <v>0</v>
      </c>
      <c r="E3411">
        <v>1</v>
      </c>
      <c r="F3411">
        <v>36500</v>
      </c>
      <c r="G3411">
        <v>340</v>
      </c>
      <c r="H3411" t="b">
        <v>0</v>
      </c>
      <c r="I3411">
        <v>340</v>
      </c>
    </row>
    <row r="3412" spans="1:9" x14ac:dyDescent="0.25">
      <c r="A3412" t="s">
        <v>1457</v>
      </c>
      <c r="B3412" t="s">
        <v>1430</v>
      </c>
      <c r="C3412">
        <v>20000</v>
      </c>
      <c r="D3412">
        <v>20</v>
      </c>
      <c r="E3412">
        <v>2</v>
      </c>
      <c r="F3412">
        <v>16000</v>
      </c>
      <c r="G3412">
        <v>200</v>
      </c>
      <c r="H3412" t="b">
        <v>0</v>
      </c>
      <c r="I3412">
        <v>250</v>
      </c>
    </row>
    <row r="3413" spans="1:9" x14ac:dyDescent="0.25">
      <c r="A3413" t="s">
        <v>1457</v>
      </c>
      <c r="B3413" t="s">
        <v>1257</v>
      </c>
      <c r="C3413">
        <v>23500</v>
      </c>
      <c r="D3413">
        <v>20</v>
      </c>
      <c r="E3413">
        <v>6</v>
      </c>
      <c r="F3413">
        <v>18800</v>
      </c>
      <c r="G3413">
        <v>400</v>
      </c>
      <c r="H3413" t="b">
        <v>0</v>
      </c>
      <c r="I3413">
        <v>400</v>
      </c>
    </row>
    <row r="3414" spans="1:9" x14ac:dyDescent="0.25">
      <c r="A3414" t="s">
        <v>1457</v>
      </c>
      <c r="B3414" t="s">
        <v>1431</v>
      </c>
      <c r="C3414">
        <v>25000</v>
      </c>
      <c r="D3414">
        <v>0</v>
      </c>
      <c r="E3414">
        <v>6</v>
      </c>
      <c r="F3414">
        <v>25000</v>
      </c>
      <c r="G3414">
        <v>150</v>
      </c>
      <c r="H3414" t="b">
        <v>0</v>
      </c>
      <c r="I3414">
        <v>150</v>
      </c>
    </row>
    <row r="3415" spans="1:9" x14ac:dyDescent="0.25">
      <c r="A3415" t="s">
        <v>1457</v>
      </c>
      <c r="B3415" t="s">
        <v>1432</v>
      </c>
      <c r="C3415">
        <v>7100</v>
      </c>
      <c r="D3415">
        <v>0</v>
      </c>
      <c r="E3415">
        <v>6</v>
      </c>
      <c r="F3415">
        <v>7100</v>
      </c>
      <c r="G3415">
        <v>200</v>
      </c>
      <c r="H3415" t="b">
        <v>0</v>
      </c>
      <c r="I3415">
        <v>200</v>
      </c>
    </row>
    <row r="3416" spans="1:9" x14ac:dyDescent="0.25">
      <c r="A3416" t="s">
        <v>1457</v>
      </c>
      <c r="B3416" t="s">
        <v>1433</v>
      </c>
      <c r="C3416">
        <v>19000</v>
      </c>
      <c r="D3416">
        <v>6</v>
      </c>
      <c r="E3416">
        <v>6</v>
      </c>
      <c r="F3416">
        <v>17800</v>
      </c>
      <c r="G3416">
        <v>200</v>
      </c>
      <c r="H3416" t="b">
        <v>0</v>
      </c>
      <c r="I3416">
        <v>200</v>
      </c>
    </row>
    <row r="3417" spans="1:9" x14ac:dyDescent="0.25">
      <c r="A3417" t="s">
        <v>1457</v>
      </c>
      <c r="B3417" t="s">
        <v>1434</v>
      </c>
      <c r="C3417">
        <v>39900</v>
      </c>
      <c r="D3417">
        <v>0</v>
      </c>
      <c r="E3417">
        <v>1</v>
      </c>
      <c r="F3417">
        <v>39900</v>
      </c>
      <c r="G3417">
        <v>200</v>
      </c>
      <c r="H3417" t="b">
        <v>0</v>
      </c>
      <c r="I3417">
        <v>200</v>
      </c>
    </row>
    <row r="3418" spans="1:9" x14ac:dyDescent="0.25">
      <c r="A3418" t="s">
        <v>1457</v>
      </c>
      <c r="B3418" t="s">
        <v>1435</v>
      </c>
      <c r="C3418">
        <v>8000</v>
      </c>
      <c r="D3418">
        <v>10</v>
      </c>
      <c r="E3418">
        <v>2</v>
      </c>
      <c r="F3418">
        <v>7200</v>
      </c>
      <c r="G3418">
        <v>20</v>
      </c>
      <c r="H3418" t="b">
        <v>0</v>
      </c>
      <c r="I3418">
        <v>20</v>
      </c>
    </row>
    <row r="3419" spans="1:9" x14ac:dyDescent="0.25">
      <c r="A3419" t="s">
        <v>1457</v>
      </c>
      <c r="B3419" t="s">
        <v>1436</v>
      </c>
      <c r="C3419">
        <v>23000</v>
      </c>
      <c r="D3419">
        <v>0</v>
      </c>
      <c r="E3419">
        <v>4</v>
      </c>
      <c r="F3419">
        <v>23000</v>
      </c>
      <c r="G3419">
        <v>150</v>
      </c>
      <c r="H3419" t="b">
        <v>0</v>
      </c>
      <c r="I3419">
        <v>120</v>
      </c>
    </row>
    <row r="3420" spans="1:9" x14ac:dyDescent="0.25">
      <c r="A3420" t="s">
        <v>1457</v>
      </c>
      <c r="B3420" t="s">
        <v>1437</v>
      </c>
      <c r="C3420">
        <v>24500</v>
      </c>
      <c r="D3420">
        <v>9</v>
      </c>
      <c r="E3420">
        <v>6</v>
      </c>
      <c r="F3420">
        <v>22100</v>
      </c>
      <c r="G3420">
        <v>100</v>
      </c>
      <c r="H3420" t="b">
        <v>0</v>
      </c>
      <c r="I3420">
        <v>100</v>
      </c>
    </row>
    <row r="3421" spans="1:9" x14ac:dyDescent="0.25">
      <c r="A3421" t="s">
        <v>1457</v>
      </c>
      <c r="B3421" t="s">
        <v>1438</v>
      </c>
      <c r="C3421">
        <v>9000</v>
      </c>
      <c r="D3421">
        <v>6</v>
      </c>
      <c r="E3421">
        <v>4</v>
      </c>
      <c r="F3421">
        <v>8400</v>
      </c>
      <c r="G3421">
        <v>80</v>
      </c>
      <c r="H3421" t="b">
        <v>0</v>
      </c>
      <c r="I3421">
        <v>80</v>
      </c>
    </row>
    <row r="3422" spans="1:9" x14ac:dyDescent="0.25">
      <c r="A3422" t="s">
        <v>1457</v>
      </c>
      <c r="B3422" t="s">
        <v>1439</v>
      </c>
      <c r="C3422">
        <v>10900</v>
      </c>
      <c r="D3422">
        <v>3</v>
      </c>
      <c r="E3422">
        <v>0</v>
      </c>
      <c r="F3422">
        <v>10500</v>
      </c>
      <c r="G3422">
        <v>750</v>
      </c>
      <c r="H3422" t="b">
        <v>1</v>
      </c>
      <c r="I3422">
        <v>750</v>
      </c>
    </row>
    <row r="3423" spans="1:9" x14ac:dyDescent="0.25">
      <c r="A3423" t="s">
        <v>1457</v>
      </c>
      <c r="B3423" t="s">
        <v>1440</v>
      </c>
      <c r="C3423">
        <v>12300</v>
      </c>
      <c r="D3423">
        <v>0</v>
      </c>
      <c r="E3423">
        <v>0</v>
      </c>
      <c r="F3423">
        <v>12300</v>
      </c>
      <c r="G3423">
        <v>300</v>
      </c>
      <c r="H3423" t="b">
        <v>1</v>
      </c>
      <c r="I3423">
        <v>300</v>
      </c>
    </row>
    <row r="3424" spans="1:9" x14ac:dyDescent="0.25">
      <c r="A3424" t="s">
        <v>1457</v>
      </c>
      <c r="B3424" t="s">
        <v>1441</v>
      </c>
      <c r="C3424">
        <v>3000</v>
      </c>
      <c r="D3424">
        <v>3</v>
      </c>
      <c r="E3424">
        <v>0</v>
      </c>
      <c r="F3424">
        <v>2900</v>
      </c>
      <c r="G3424">
        <v>406</v>
      </c>
      <c r="H3424" t="b">
        <v>1</v>
      </c>
      <c r="I3424">
        <v>7</v>
      </c>
    </row>
    <row r="3425" spans="1:9" x14ac:dyDescent="0.25">
      <c r="A3425" t="s">
        <v>1457</v>
      </c>
      <c r="B3425" t="s">
        <v>1442</v>
      </c>
      <c r="C3425">
        <v>4800</v>
      </c>
      <c r="D3425">
        <v>2</v>
      </c>
      <c r="E3425">
        <v>0</v>
      </c>
      <c r="F3425">
        <v>4700</v>
      </c>
      <c r="G3425">
        <v>120</v>
      </c>
      <c r="H3425" t="b">
        <v>1</v>
      </c>
      <c r="I3425">
        <v>120</v>
      </c>
    </row>
    <row r="3426" spans="1:9" x14ac:dyDescent="0.25">
      <c r="A3426" t="s">
        <v>1457</v>
      </c>
      <c r="B3426" t="s">
        <v>1443</v>
      </c>
      <c r="C3426">
        <v>21500</v>
      </c>
      <c r="D3426">
        <v>9</v>
      </c>
      <c r="E3426">
        <v>0</v>
      </c>
      <c r="F3426">
        <v>19400</v>
      </c>
      <c r="G3426">
        <v>400</v>
      </c>
      <c r="H3426" t="b">
        <v>1</v>
      </c>
      <c r="I3426">
        <v>400</v>
      </c>
    </row>
    <row r="3427" spans="1:9" x14ac:dyDescent="0.25">
      <c r="A3427" t="s">
        <v>1457</v>
      </c>
      <c r="B3427" t="s">
        <v>1173</v>
      </c>
      <c r="C3427">
        <v>9000</v>
      </c>
      <c r="D3427">
        <v>10</v>
      </c>
      <c r="E3427">
        <v>0</v>
      </c>
      <c r="F3427">
        <v>8100</v>
      </c>
      <c r="G3427">
        <v>150</v>
      </c>
      <c r="H3427" t="b">
        <v>1</v>
      </c>
      <c r="I3427">
        <v>150</v>
      </c>
    </row>
    <row r="3428" spans="1:9" x14ac:dyDescent="0.25">
      <c r="A3428" t="s">
        <v>1457</v>
      </c>
      <c r="B3428" t="s">
        <v>1251</v>
      </c>
      <c r="C3428">
        <v>10000</v>
      </c>
      <c r="D3428">
        <v>16</v>
      </c>
      <c r="E3428">
        <v>0</v>
      </c>
      <c r="F3428">
        <v>8400</v>
      </c>
      <c r="G3428">
        <v>500</v>
      </c>
      <c r="H3428" t="b">
        <v>1</v>
      </c>
      <c r="I3428">
        <v>100</v>
      </c>
    </row>
    <row r="3429" spans="1:9" x14ac:dyDescent="0.25">
      <c r="A3429" t="s">
        <v>1457</v>
      </c>
      <c r="B3429" t="s">
        <v>1444</v>
      </c>
      <c r="C3429">
        <v>11500</v>
      </c>
      <c r="D3429">
        <v>7</v>
      </c>
      <c r="E3429">
        <v>0</v>
      </c>
      <c r="F3429">
        <v>10600</v>
      </c>
      <c r="G3429">
        <v>75</v>
      </c>
      <c r="H3429" t="b">
        <v>1</v>
      </c>
      <c r="I3429">
        <v>75</v>
      </c>
    </row>
    <row r="3430" spans="1:9" x14ac:dyDescent="0.25">
      <c r="A3430" t="s">
        <v>1457</v>
      </c>
      <c r="B3430" t="s">
        <v>1445</v>
      </c>
      <c r="C3430">
        <v>9000</v>
      </c>
      <c r="D3430">
        <v>0</v>
      </c>
      <c r="E3430">
        <v>0</v>
      </c>
      <c r="F3430">
        <v>9000</v>
      </c>
      <c r="G3430">
        <v>406</v>
      </c>
      <c r="H3430" t="b">
        <v>1</v>
      </c>
      <c r="I3430">
        <v>7</v>
      </c>
    </row>
    <row r="3431" spans="1:9" x14ac:dyDescent="0.25">
      <c r="A3431" t="s">
        <v>1457</v>
      </c>
      <c r="B3431" t="s">
        <v>1446</v>
      </c>
      <c r="C3431">
        <v>3200</v>
      </c>
      <c r="D3431">
        <v>9</v>
      </c>
      <c r="E3431">
        <v>0</v>
      </c>
      <c r="F3431">
        <v>2900</v>
      </c>
      <c r="G3431">
        <v>406</v>
      </c>
      <c r="H3431" t="b">
        <v>1</v>
      </c>
      <c r="I3431">
        <v>7</v>
      </c>
    </row>
    <row r="3432" spans="1:9" x14ac:dyDescent="0.25">
      <c r="A3432" t="s">
        <v>1457</v>
      </c>
      <c r="B3432" t="s">
        <v>1447</v>
      </c>
      <c r="C3432">
        <v>8400</v>
      </c>
      <c r="D3432">
        <v>0</v>
      </c>
      <c r="E3432">
        <v>0</v>
      </c>
      <c r="F3432">
        <v>8400</v>
      </c>
      <c r="G3432">
        <v>400</v>
      </c>
      <c r="H3432" t="b">
        <v>1</v>
      </c>
      <c r="I3432">
        <v>100</v>
      </c>
    </row>
    <row r="3433" spans="1:9" x14ac:dyDescent="0.25">
      <c r="A3433" t="s">
        <v>1457</v>
      </c>
      <c r="B3433" t="s">
        <v>1448</v>
      </c>
      <c r="C3433">
        <v>24900</v>
      </c>
      <c r="D3433">
        <v>7</v>
      </c>
      <c r="E3433">
        <v>0</v>
      </c>
      <c r="F3433">
        <v>23000</v>
      </c>
      <c r="G3433">
        <v>58</v>
      </c>
      <c r="H3433" t="b">
        <v>1</v>
      </c>
      <c r="I3433">
        <v>1</v>
      </c>
    </row>
    <row r="3434" spans="1:9" x14ac:dyDescent="0.25">
      <c r="A3434" t="s">
        <v>1457</v>
      </c>
      <c r="B3434" t="s">
        <v>1216</v>
      </c>
      <c r="C3434">
        <v>9000</v>
      </c>
      <c r="D3434">
        <v>3</v>
      </c>
      <c r="E3434">
        <v>0</v>
      </c>
      <c r="F3434">
        <v>8700</v>
      </c>
      <c r="G3434">
        <v>58</v>
      </c>
      <c r="H3434" t="b">
        <v>1</v>
      </c>
      <c r="I3434">
        <v>20</v>
      </c>
    </row>
    <row r="3435" spans="1:9" x14ac:dyDescent="0.25">
      <c r="A3435" t="s">
        <v>1457</v>
      </c>
      <c r="B3435" t="s">
        <v>1449</v>
      </c>
      <c r="C3435">
        <v>4200</v>
      </c>
      <c r="D3435">
        <v>2</v>
      </c>
      <c r="E3435">
        <v>0</v>
      </c>
      <c r="F3435">
        <v>4100</v>
      </c>
      <c r="G3435">
        <v>406</v>
      </c>
      <c r="H3435" t="b">
        <v>1</v>
      </c>
      <c r="I3435">
        <v>7</v>
      </c>
    </row>
    <row r="3436" spans="1:9" x14ac:dyDescent="0.25">
      <c r="A3436" t="s">
        <v>1457</v>
      </c>
      <c r="B3436" t="s">
        <v>1450</v>
      </c>
      <c r="C3436">
        <v>8200</v>
      </c>
      <c r="D3436">
        <v>9</v>
      </c>
      <c r="E3436">
        <v>0</v>
      </c>
      <c r="F3436">
        <v>7400</v>
      </c>
      <c r="G3436">
        <v>27</v>
      </c>
      <c r="H3436" t="b">
        <v>1</v>
      </c>
      <c r="I3436">
        <v>27</v>
      </c>
    </row>
    <row r="3437" spans="1:9" x14ac:dyDescent="0.25">
      <c r="A3437" t="s">
        <v>1457</v>
      </c>
      <c r="B3437" t="s">
        <v>1451</v>
      </c>
      <c r="C3437">
        <v>14500</v>
      </c>
      <c r="D3437">
        <v>9</v>
      </c>
      <c r="E3437">
        <v>0</v>
      </c>
      <c r="F3437">
        <v>13100</v>
      </c>
      <c r="G3437">
        <v>100</v>
      </c>
      <c r="H3437" t="b">
        <v>1</v>
      </c>
      <c r="I3437">
        <v>100</v>
      </c>
    </row>
    <row r="3438" spans="1:9" x14ac:dyDescent="0.25">
      <c r="A3438" t="s">
        <v>1457</v>
      </c>
      <c r="B3438" t="s">
        <v>1452</v>
      </c>
      <c r="C3438">
        <v>6700</v>
      </c>
      <c r="D3438">
        <v>10</v>
      </c>
      <c r="E3438">
        <v>0</v>
      </c>
      <c r="F3438">
        <v>6000</v>
      </c>
      <c r="G3438">
        <v>100</v>
      </c>
      <c r="H3438" t="b">
        <v>1</v>
      </c>
      <c r="I3438">
        <v>100</v>
      </c>
    </row>
    <row r="3439" spans="1:9" x14ac:dyDescent="0.25">
      <c r="A3439" t="s">
        <v>1457</v>
      </c>
      <c r="B3439" t="s">
        <v>1453</v>
      </c>
      <c r="C3439">
        <v>13000</v>
      </c>
      <c r="D3439">
        <v>7</v>
      </c>
      <c r="E3439">
        <v>0</v>
      </c>
      <c r="F3439">
        <v>12000</v>
      </c>
      <c r="G3439">
        <v>200</v>
      </c>
      <c r="H3439" t="b">
        <v>1</v>
      </c>
      <c r="I3439">
        <v>200</v>
      </c>
    </row>
    <row r="3440" spans="1:9" x14ac:dyDescent="0.25">
      <c r="A3440" t="s">
        <v>1457</v>
      </c>
      <c r="B3440" t="s">
        <v>1454</v>
      </c>
      <c r="C3440">
        <v>18500</v>
      </c>
      <c r="D3440">
        <v>0</v>
      </c>
      <c r="E3440">
        <v>0</v>
      </c>
      <c r="F3440">
        <v>18500</v>
      </c>
      <c r="G3440">
        <v>870</v>
      </c>
      <c r="H3440" t="b">
        <v>1</v>
      </c>
      <c r="I3440">
        <v>15</v>
      </c>
    </row>
    <row r="3441" spans="1:9" x14ac:dyDescent="0.25">
      <c r="A3441" t="s">
        <v>1457</v>
      </c>
      <c r="B3441" t="s">
        <v>1455</v>
      </c>
      <c r="C3441">
        <v>11600</v>
      </c>
      <c r="D3441">
        <v>0</v>
      </c>
      <c r="E3441">
        <v>0</v>
      </c>
      <c r="F3441">
        <v>11600</v>
      </c>
      <c r="G3441">
        <v>400</v>
      </c>
      <c r="H3441" t="b">
        <v>1</v>
      </c>
      <c r="I3441">
        <v>400</v>
      </c>
    </row>
    <row r="3442" spans="1:9" x14ac:dyDescent="0.25">
      <c r="A3442" t="s">
        <v>1457</v>
      </c>
      <c r="B3442" t="s">
        <v>1456</v>
      </c>
      <c r="C3442">
        <v>39900</v>
      </c>
      <c r="D3442">
        <v>7</v>
      </c>
      <c r="E3442">
        <v>0</v>
      </c>
      <c r="F3442">
        <v>36900</v>
      </c>
      <c r="G3442">
        <v>26</v>
      </c>
      <c r="H3442" t="b">
        <v>1</v>
      </c>
      <c r="I3442">
        <v>26</v>
      </c>
    </row>
    <row r="3443" spans="1:9" x14ac:dyDescent="0.25">
      <c r="A3443" t="s">
        <v>1458</v>
      </c>
      <c r="B3443" t="s">
        <v>1459</v>
      </c>
      <c r="C3443">
        <v>1800</v>
      </c>
      <c r="D3443">
        <v>0</v>
      </c>
      <c r="E3443">
        <v>1</v>
      </c>
      <c r="F3443">
        <v>1800</v>
      </c>
      <c r="G3443">
        <v>150</v>
      </c>
      <c r="H3443" t="b">
        <v>0</v>
      </c>
      <c r="I3443">
        <v>150</v>
      </c>
    </row>
    <row r="3444" spans="1:9" x14ac:dyDescent="0.25">
      <c r="A3444" t="s">
        <v>1458</v>
      </c>
      <c r="B3444" t="s">
        <v>1460</v>
      </c>
      <c r="C3444">
        <v>9600</v>
      </c>
      <c r="D3444">
        <v>7</v>
      </c>
      <c r="E3444">
        <v>6</v>
      </c>
      <c r="F3444">
        <v>8900</v>
      </c>
      <c r="G3444">
        <v>500</v>
      </c>
      <c r="H3444" t="b">
        <v>0</v>
      </c>
      <c r="I3444">
        <v>500</v>
      </c>
    </row>
    <row r="3445" spans="1:9" x14ac:dyDescent="0.25">
      <c r="A3445" t="s">
        <v>1458</v>
      </c>
      <c r="B3445" t="s">
        <v>1461</v>
      </c>
      <c r="C3445">
        <v>6900</v>
      </c>
      <c r="D3445">
        <v>0</v>
      </c>
      <c r="E3445">
        <v>6</v>
      </c>
      <c r="F3445">
        <v>6900</v>
      </c>
      <c r="G3445">
        <v>30</v>
      </c>
      <c r="H3445" t="b">
        <v>0</v>
      </c>
      <c r="I3445">
        <v>30</v>
      </c>
    </row>
    <row r="3446" spans="1:9" x14ac:dyDescent="0.25">
      <c r="A3446" t="s">
        <v>1458</v>
      </c>
      <c r="B3446" t="s">
        <v>1462</v>
      </c>
      <c r="C3446">
        <v>18900</v>
      </c>
      <c r="D3446">
        <v>5</v>
      </c>
      <c r="E3446">
        <v>2</v>
      </c>
      <c r="F3446">
        <v>17900</v>
      </c>
      <c r="G3446">
        <v>425</v>
      </c>
      <c r="H3446" t="b">
        <v>0</v>
      </c>
      <c r="I3446">
        <v>425</v>
      </c>
    </row>
    <row r="3447" spans="1:9" x14ac:dyDescent="0.25">
      <c r="A3447" t="s">
        <v>1458</v>
      </c>
      <c r="B3447" t="s">
        <v>1463</v>
      </c>
      <c r="C3447">
        <v>19000</v>
      </c>
      <c r="D3447">
        <v>7</v>
      </c>
      <c r="E3447">
        <v>4</v>
      </c>
      <c r="F3447">
        <v>17500</v>
      </c>
      <c r="G3447">
        <v>750</v>
      </c>
      <c r="H3447" t="b">
        <v>0</v>
      </c>
      <c r="I3447">
        <v>750</v>
      </c>
    </row>
    <row r="3448" spans="1:9" x14ac:dyDescent="0.25">
      <c r="A3448" t="s">
        <v>1458</v>
      </c>
      <c r="B3448" t="s">
        <v>1464</v>
      </c>
      <c r="C3448">
        <v>6600</v>
      </c>
      <c r="D3448">
        <v>0</v>
      </c>
      <c r="E3448">
        <v>6</v>
      </c>
      <c r="F3448">
        <v>6600</v>
      </c>
      <c r="G3448">
        <v>125</v>
      </c>
      <c r="H3448" t="b">
        <v>0</v>
      </c>
      <c r="I3448">
        <v>125</v>
      </c>
    </row>
    <row r="3449" spans="1:9" x14ac:dyDescent="0.25">
      <c r="A3449" t="s">
        <v>1458</v>
      </c>
      <c r="B3449" t="s">
        <v>1465</v>
      </c>
      <c r="C3449">
        <v>5500</v>
      </c>
      <c r="D3449">
        <v>0</v>
      </c>
      <c r="E3449">
        <v>3</v>
      </c>
      <c r="F3449">
        <v>5500</v>
      </c>
      <c r="G3449">
        <v>10</v>
      </c>
      <c r="H3449" t="b">
        <v>0</v>
      </c>
      <c r="I3449">
        <v>10</v>
      </c>
    </row>
    <row r="3450" spans="1:9" x14ac:dyDescent="0.25">
      <c r="A3450" t="s">
        <v>1458</v>
      </c>
      <c r="B3450" t="s">
        <v>1466</v>
      </c>
      <c r="C3450">
        <v>10100</v>
      </c>
      <c r="D3450">
        <v>2</v>
      </c>
      <c r="E3450">
        <v>4</v>
      </c>
      <c r="F3450">
        <v>9800</v>
      </c>
      <c r="G3450">
        <v>200</v>
      </c>
      <c r="H3450" t="b">
        <v>0</v>
      </c>
      <c r="I3450">
        <v>200</v>
      </c>
    </row>
    <row r="3451" spans="1:9" x14ac:dyDescent="0.25">
      <c r="A3451" t="s">
        <v>1458</v>
      </c>
      <c r="B3451" t="s">
        <v>1467</v>
      </c>
      <c r="C3451">
        <v>18500</v>
      </c>
      <c r="D3451">
        <v>5</v>
      </c>
      <c r="E3451">
        <v>1</v>
      </c>
      <c r="F3451">
        <v>17500</v>
      </c>
      <c r="G3451">
        <v>750</v>
      </c>
      <c r="H3451" t="b">
        <v>0</v>
      </c>
      <c r="I3451">
        <v>750</v>
      </c>
    </row>
    <row r="3452" spans="1:9" x14ac:dyDescent="0.25">
      <c r="A3452" t="s">
        <v>1458</v>
      </c>
      <c r="B3452" t="s">
        <v>1468</v>
      </c>
      <c r="C3452">
        <v>17800</v>
      </c>
      <c r="D3452">
        <v>0</v>
      </c>
      <c r="E3452">
        <v>6</v>
      </c>
      <c r="F3452">
        <v>17800</v>
      </c>
      <c r="G3452">
        <v>1000</v>
      </c>
      <c r="H3452" t="b">
        <v>0</v>
      </c>
      <c r="I3452">
        <v>1</v>
      </c>
    </row>
    <row r="3453" spans="1:9" x14ac:dyDescent="0.25">
      <c r="A3453" t="s">
        <v>1458</v>
      </c>
      <c r="B3453" t="s">
        <v>1469</v>
      </c>
      <c r="C3453">
        <v>5000</v>
      </c>
      <c r="D3453">
        <v>8</v>
      </c>
      <c r="E3453">
        <v>6</v>
      </c>
      <c r="F3453">
        <v>4600</v>
      </c>
      <c r="G3453">
        <v>50</v>
      </c>
      <c r="H3453" t="b">
        <v>0</v>
      </c>
      <c r="I3453">
        <v>50</v>
      </c>
    </row>
    <row r="3454" spans="1:9" x14ac:dyDescent="0.25">
      <c r="A3454" t="s">
        <v>1458</v>
      </c>
      <c r="B3454" t="s">
        <v>1470</v>
      </c>
      <c r="C3454">
        <v>18900</v>
      </c>
      <c r="D3454">
        <v>5</v>
      </c>
      <c r="E3454">
        <v>6</v>
      </c>
      <c r="F3454">
        <v>17900</v>
      </c>
      <c r="G3454">
        <v>1000</v>
      </c>
      <c r="H3454" t="b">
        <v>0</v>
      </c>
      <c r="I3454">
        <v>1</v>
      </c>
    </row>
    <row r="3455" spans="1:9" x14ac:dyDescent="0.25">
      <c r="A3455" t="s">
        <v>1458</v>
      </c>
      <c r="B3455" t="s">
        <v>1471</v>
      </c>
      <c r="C3455">
        <v>15000</v>
      </c>
      <c r="D3455">
        <v>4</v>
      </c>
      <c r="E3455">
        <v>6</v>
      </c>
      <c r="F3455">
        <v>14300</v>
      </c>
      <c r="G3455">
        <v>580</v>
      </c>
      <c r="H3455" t="b">
        <v>0</v>
      </c>
      <c r="I3455">
        <v>10</v>
      </c>
    </row>
    <row r="3456" spans="1:9" x14ac:dyDescent="0.25">
      <c r="A3456" t="s">
        <v>1458</v>
      </c>
      <c r="B3456" t="s">
        <v>1472</v>
      </c>
      <c r="C3456">
        <v>9800</v>
      </c>
      <c r="D3456">
        <v>5</v>
      </c>
      <c r="E3456">
        <v>6</v>
      </c>
      <c r="F3456">
        <v>9300</v>
      </c>
      <c r="G3456">
        <v>75</v>
      </c>
      <c r="H3456" t="b">
        <v>0</v>
      </c>
      <c r="I3456">
        <v>75</v>
      </c>
    </row>
    <row r="3457" spans="1:9" x14ac:dyDescent="0.25">
      <c r="A3457" t="s">
        <v>1458</v>
      </c>
      <c r="B3457" t="s">
        <v>1473</v>
      </c>
      <c r="C3457">
        <v>3500</v>
      </c>
      <c r="D3457">
        <v>2</v>
      </c>
      <c r="E3457">
        <v>6</v>
      </c>
      <c r="F3457">
        <v>3400</v>
      </c>
      <c r="G3457">
        <v>58</v>
      </c>
      <c r="H3457" t="b">
        <v>0</v>
      </c>
      <c r="I3457">
        <v>1</v>
      </c>
    </row>
    <row r="3458" spans="1:9" x14ac:dyDescent="0.25">
      <c r="A3458" t="s">
        <v>1458</v>
      </c>
      <c r="B3458" t="s">
        <v>1474</v>
      </c>
      <c r="C3458">
        <v>18200</v>
      </c>
      <c r="D3458">
        <v>3</v>
      </c>
      <c r="E3458">
        <v>6</v>
      </c>
      <c r="F3458">
        <v>17600</v>
      </c>
      <c r="G3458">
        <v>400</v>
      </c>
      <c r="H3458" t="b">
        <v>0</v>
      </c>
      <c r="I3458">
        <v>400</v>
      </c>
    </row>
    <row r="3459" spans="1:9" x14ac:dyDescent="0.25">
      <c r="A3459" t="s">
        <v>1458</v>
      </c>
      <c r="B3459" t="s">
        <v>1475</v>
      </c>
      <c r="C3459">
        <v>8200</v>
      </c>
      <c r="D3459">
        <v>6</v>
      </c>
      <c r="E3459">
        <v>4</v>
      </c>
      <c r="F3459">
        <v>7700</v>
      </c>
      <c r="G3459">
        <v>26</v>
      </c>
      <c r="H3459" t="b">
        <v>0</v>
      </c>
      <c r="I3459">
        <v>26</v>
      </c>
    </row>
    <row r="3460" spans="1:9" x14ac:dyDescent="0.25">
      <c r="A3460" t="s">
        <v>1458</v>
      </c>
      <c r="B3460" t="s">
        <v>1476</v>
      </c>
      <c r="C3460">
        <v>19900</v>
      </c>
      <c r="D3460">
        <v>10</v>
      </c>
      <c r="E3460">
        <v>6</v>
      </c>
      <c r="F3460">
        <v>17900</v>
      </c>
      <c r="G3460">
        <v>1000</v>
      </c>
      <c r="H3460" t="b">
        <v>0</v>
      </c>
      <c r="I3460">
        <v>1</v>
      </c>
    </row>
    <row r="3461" spans="1:9" x14ac:dyDescent="0.25">
      <c r="A3461" t="s">
        <v>1458</v>
      </c>
      <c r="B3461" t="s">
        <v>1477</v>
      </c>
      <c r="C3461">
        <v>13500</v>
      </c>
      <c r="D3461">
        <v>0</v>
      </c>
      <c r="E3461">
        <v>6</v>
      </c>
      <c r="F3461">
        <v>13500</v>
      </c>
      <c r="G3461">
        <v>500</v>
      </c>
      <c r="H3461" t="b">
        <v>0</v>
      </c>
      <c r="I3461">
        <v>500</v>
      </c>
    </row>
    <row r="3462" spans="1:9" x14ac:dyDescent="0.25">
      <c r="A3462" t="s">
        <v>1458</v>
      </c>
      <c r="B3462" t="s">
        <v>1478</v>
      </c>
      <c r="C3462">
        <v>20000</v>
      </c>
      <c r="D3462">
        <v>6</v>
      </c>
      <c r="E3462">
        <v>1</v>
      </c>
      <c r="F3462">
        <v>18800</v>
      </c>
      <c r="G3462">
        <v>1000</v>
      </c>
      <c r="H3462" t="b">
        <v>0</v>
      </c>
      <c r="I3462">
        <v>1</v>
      </c>
    </row>
    <row r="3463" spans="1:9" x14ac:dyDescent="0.25">
      <c r="A3463" t="s">
        <v>1458</v>
      </c>
      <c r="B3463" t="s">
        <v>1479</v>
      </c>
      <c r="C3463">
        <v>15400</v>
      </c>
      <c r="D3463">
        <v>7</v>
      </c>
      <c r="E3463">
        <v>4</v>
      </c>
      <c r="F3463">
        <v>14300</v>
      </c>
      <c r="G3463">
        <v>100</v>
      </c>
      <c r="H3463" t="b">
        <v>0</v>
      </c>
      <c r="I3463">
        <v>100</v>
      </c>
    </row>
    <row r="3464" spans="1:9" x14ac:dyDescent="0.25">
      <c r="A3464" t="s">
        <v>1458</v>
      </c>
      <c r="B3464" t="s">
        <v>1480</v>
      </c>
      <c r="C3464">
        <v>15000</v>
      </c>
      <c r="D3464">
        <v>4</v>
      </c>
      <c r="E3464">
        <v>2</v>
      </c>
      <c r="F3464">
        <v>14300</v>
      </c>
      <c r="G3464">
        <v>580</v>
      </c>
      <c r="H3464" t="b">
        <v>0</v>
      </c>
      <c r="I3464">
        <v>10</v>
      </c>
    </row>
    <row r="3465" spans="1:9" x14ac:dyDescent="0.25">
      <c r="A3465" t="s">
        <v>1458</v>
      </c>
      <c r="B3465" t="s">
        <v>1481</v>
      </c>
      <c r="C3465">
        <v>22500</v>
      </c>
      <c r="D3465">
        <v>1</v>
      </c>
      <c r="E3465">
        <v>6</v>
      </c>
      <c r="F3465">
        <v>22100</v>
      </c>
      <c r="G3465">
        <v>1000</v>
      </c>
      <c r="H3465" t="b">
        <v>0</v>
      </c>
      <c r="I3465">
        <v>1</v>
      </c>
    </row>
    <row r="3466" spans="1:9" x14ac:dyDescent="0.25">
      <c r="A3466" t="s">
        <v>1458</v>
      </c>
      <c r="B3466" t="s">
        <v>1482</v>
      </c>
      <c r="C3466">
        <v>14000</v>
      </c>
      <c r="D3466">
        <v>10</v>
      </c>
      <c r="E3466">
        <v>6</v>
      </c>
      <c r="F3466">
        <v>12600</v>
      </c>
      <c r="G3466">
        <v>116</v>
      </c>
      <c r="H3466" t="b">
        <v>0</v>
      </c>
      <c r="I3466">
        <v>2</v>
      </c>
    </row>
    <row r="3467" spans="1:9" x14ac:dyDescent="0.25">
      <c r="A3467" t="s">
        <v>1458</v>
      </c>
      <c r="B3467" t="s">
        <v>1483</v>
      </c>
      <c r="C3467">
        <v>8200</v>
      </c>
      <c r="D3467">
        <v>9</v>
      </c>
      <c r="E3467">
        <v>6</v>
      </c>
      <c r="F3467">
        <v>7400</v>
      </c>
      <c r="G3467">
        <v>1000</v>
      </c>
      <c r="H3467" t="b">
        <v>0</v>
      </c>
      <c r="I3467">
        <v>1</v>
      </c>
    </row>
    <row r="3468" spans="1:9" x14ac:dyDescent="0.25">
      <c r="A3468" t="s">
        <v>1458</v>
      </c>
      <c r="B3468" t="s">
        <v>1484</v>
      </c>
      <c r="C3468">
        <v>17000</v>
      </c>
      <c r="D3468">
        <v>0</v>
      </c>
      <c r="E3468">
        <v>6</v>
      </c>
      <c r="F3468">
        <v>16900</v>
      </c>
      <c r="G3468">
        <v>1000</v>
      </c>
      <c r="H3468" t="b">
        <v>0</v>
      </c>
      <c r="I3468">
        <v>1</v>
      </c>
    </row>
    <row r="3469" spans="1:9" x14ac:dyDescent="0.25">
      <c r="A3469" t="s">
        <v>1458</v>
      </c>
      <c r="B3469" t="s">
        <v>1485</v>
      </c>
      <c r="C3469">
        <v>14900</v>
      </c>
      <c r="D3469">
        <v>9</v>
      </c>
      <c r="E3469">
        <v>2</v>
      </c>
      <c r="F3469">
        <v>13500</v>
      </c>
      <c r="G3469">
        <v>58</v>
      </c>
      <c r="H3469" t="b">
        <v>0</v>
      </c>
      <c r="I3469">
        <v>1</v>
      </c>
    </row>
    <row r="3470" spans="1:9" x14ac:dyDescent="0.25">
      <c r="A3470" t="s">
        <v>1458</v>
      </c>
      <c r="B3470" t="s">
        <v>1486</v>
      </c>
      <c r="C3470">
        <v>4000</v>
      </c>
      <c r="D3470">
        <v>2</v>
      </c>
      <c r="E3470">
        <v>1</v>
      </c>
      <c r="F3470">
        <v>3900</v>
      </c>
      <c r="G3470">
        <v>58</v>
      </c>
      <c r="H3470" t="b">
        <v>0</v>
      </c>
      <c r="I3470">
        <v>1</v>
      </c>
    </row>
    <row r="3471" spans="1:9" x14ac:dyDescent="0.25">
      <c r="A3471" t="s">
        <v>1458</v>
      </c>
      <c r="B3471" t="s">
        <v>1487</v>
      </c>
      <c r="C3471">
        <v>3500</v>
      </c>
      <c r="D3471">
        <v>2</v>
      </c>
      <c r="E3471">
        <v>2</v>
      </c>
      <c r="F3471">
        <v>3400</v>
      </c>
      <c r="G3471">
        <v>174</v>
      </c>
      <c r="H3471" t="b">
        <v>0</v>
      </c>
      <c r="I3471">
        <v>3</v>
      </c>
    </row>
    <row r="3472" spans="1:9" x14ac:dyDescent="0.25">
      <c r="A3472" t="s">
        <v>1458</v>
      </c>
      <c r="B3472" t="s">
        <v>1488</v>
      </c>
      <c r="C3472">
        <v>6200</v>
      </c>
      <c r="D3472">
        <v>6</v>
      </c>
      <c r="E3472">
        <v>5</v>
      </c>
      <c r="F3472">
        <v>5800</v>
      </c>
      <c r="G3472">
        <v>250</v>
      </c>
      <c r="H3472" t="b">
        <v>0</v>
      </c>
      <c r="I3472">
        <v>250</v>
      </c>
    </row>
    <row r="3473" spans="1:9" x14ac:dyDescent="0.25">
      <c r="A3473" t="s">
        <v>1458</v>
      </c>
      <c r="B3473" t="s">
        <v>1489</v>
      </c>
      <c r="C3473">
        <v>1600</v>
      </c>
      <c r="D3473">
        <v>0</v>
      </c>
      <c r="E3473">
        <v>6</v>
      </c>
      <c r="F3473">
        <v>1600</v>
      </c>
      <c r="G3473">
        <v>290</v>
      </c>
      <c r="H3473" t="b">
        <v>0</v>
      </c>
      <c r="I3473">
        <v>5</v>
      </c>
    </row>
    <row r="3474" spans="1:9" x14ac:dyDescent="0.25">
      <c r="A3474" t="s">
        <v>1458</v>
      </c>
      <c r="B3474" t="s">
        <v>1490</v>
      </c>
      <c r="C3474">
        <v>3300</v>
      </c>
      <c r="D3474">
        <v>0</v>
      </c>
      <c r="E3474">
        <v>4</v>
      </c>
      <c r="F3474">
        <v>3300</v>
      </c>
      <c r="G3474">
        <v>60</v>
      </c>
      <c r="H3474" t="b">
        <v>0</v>
      </c>
      <c r="I3474">
        <v>60</v>
      </c>
    </row>
    <row r="3475" spans="1:9" x14ac:dyDescent="0.25">
      <c r="A3475" t="s">
        <v>1458</v>
      </c>
      <c r="B3475" t="s">
        <v>1491</v>
      </c>
      <c r="C3475">
        <v>8200</v>
      </c>
      <c r="D3475">
        <v>6</v>
      </c>
      <c r="E3475">
        <v>6</v>
      </c>
      <c r="F3475">
        <v>7700</v>
      </c>
      <c r="G3475">
        <v>26</v>
      </c>
      <c r="H3475" t="b">
        <v>0</v>
      </c>
      <c r="I3475">
        <v>26</v>
      </c>
    </row>
    <row r="3476" spans="1:9" x14ac:dyDescent="0.25">
      <c r="A3476" t="s">
        <v>1458</v>
      </c>
      <c r="B3476" t="s">
        <v>1492</v>
      </c>
      <c r="C3476">
        <v>21000</v>
      </c>
      <c r="D3476">
        <v>10</v>
      </c>
      <c r="E3476">
        <v>6</v>
      </c>
      <c r="F3476">
        <v>18900</v>
      </c>
      <c r="G3476">
        <v>348</v>
      </c>
      <c r="H3476" t="b">
        <v>0</v>
      </c>
      <c r="I3476">
        <v>6</v>
      </c>
    </row>
    <row r="3477" spans="1:9" x14ac:dyDescent="0.25">
      <c r="A3477" t="s">
        <v>1458</v>
      </c>
      <c r="B3477" t="s">
        <v>1493</v>
      </c>
      <c r="C3477">
        <v>6500</v>
      </c>
      <c r="D3477">
        <v>9</v>
      </c>
      <c r="E3477">
        <v>4</v>
      </c>
      <c r="F3477">
        <v>5900</v>
      </c>
      <c r="G3477">
        <v>120</v>
      </c>
      <c r="H3477" t="b">
        <v>0</v>
      </c>
      <c r="I3477">
        <v>120</v>
      </c>
    </row>
    <row r="3478" spans="1:9" x14ac:dyDescent="0.25">
      <c r="A3478" t="s">
        <v>1458</v>
      </c>
      <c r="B3478" t="s">
        <v>1494</v>
      </c>
      <c r="C3478">
        <v>22500</v>
      </c>
      <c r="D3478">
        <v>0</v>
      </c>
      <c r="E3478">
        <v>6</v>
      </c>
      <c r="F3478">
        <v>22500</v>
      </c>
      <c r="G3478">
        <v>1000</v>
      </c>
      <c r="H3478" t="b">
        <v>0</v>
      </c>
      <c r="I3478">
        <v>1</v>
      </c>
    </row>
    <row r="3479" spans="1:9" x14ac:dyDescent="0.25">
      <c r="A3479" t="s">
        <v>1458</v>
      </c>
      <c r="B3479" t="s">
        <v>1495</v>
      </c>
      <c r="C3479">
        <v>12500</v>
      </c>
      <c r="D3479">
        <v>9</v>
      </c>
      <c r="E3479">
        <v>6</v>
      </c>
      <c r="F3479">
        <v>11300</v>
      </c>
      <c r="G3479">
        <v>58</v>
      </c>
      <c r="H3479" t="b">
        <v>0</v>
      </c>
      <c r="I3479">
        <v>1</v>
      </c>
    </row>
    <row r="3480" spans="1:9" x14ac:dyDescent="0.25">
      <c r="A3480" t="s">
        <v>1458</v>
      </c>
      <c r="B3480" t="s">
        <v>1496</v>
      </c>
      <c r="C3480">
        <v>5000</v>
      </c>
      <c r="D3480">
        <v>2</v>
      </c>
      <c r="E3480">
        <v>6</v>
      </c>
      <c r="F3480">
        <v>4900</v>
      </c>
      <c r="G3480">
        <v>58</v>
      </c>
      <c r="H3480" t="b">
        <v>0</v>
      </c>
      <c r="I3480">
        <v>1</v>
      </c>
    </row>
    <row r="3481" spans="1:9" x14ac:dyDescent="0.25">
      <c r="A3481" t="s">
        <v>1458</v>
      </c>
      <c r="B3481" t="s">
        <v>1497</v>
      </c>
      <c r="C3481">
        <v>17900</v>
      </c>
      <c r="D3481">
        <v>10</v>
      </c>
      <c r="E3481">
        <v>6</v>
      </c>
      <c r="F3481">
        <v>16100</v>
      </c>
      <c r="G3481">
        <v>1000</v>
      </c>
      <c r="H3481" t="b">
        <v>0</v>
      </c>
      <c r="I3481">
        <v>1</v>
      </c>
    </row>
    <row r="3482" spans="1:9" x14ac:dyDescent="0.25">
      <c r="A3482" t="s">
        <v>1458</v>
      </c>
      <c r="B3482" t="s">
        <v>1498</v>
      </c>
      <c r="C3482">
        <v>16000</v>
      </c>
      <c r="D3482">
        <v>0</v>
      </c>
      <c r="E3482">
        <v>6</v>
      </c>
      <c r="F3482">
        <v>16000</v>
      </c>
      <c r="G3482">
        <v>30</v>
      </c>
      <c r="H3482" t="b">
        <v>0</v>
      </c>
      <c r="I3482">
        <v>30</v>
      </c>
    </row>
    <row r="3483" spans="1:9" x14ac:dyDescent="0.25">
      <c r="A3483" t="s">
        <v>1458</v>
      </c>
      <c r="B3483" t="s">
        <v>1499</v>
      </c>
      <c r="C3483">
        <v>28000</v>
      </c>
      <c r="D3483">
        <v>6</v>
      </c>
      <c r="E3483">
        <v>6</v>
      </c>
      <c r="F3483">
        <v>26300</v>
      </c>
      <c r="G3483">
        <v>1500</v>
      </c>
      <c r="H3483" t="b">
        <v>0</v>
      </c>
      <c r="I3483">
        <v>1</v>
      </c>
    </row>
    <row r="3484" spans="1:9" x14ac:dyDescent="0.25">
      <c r="A3484" t="s">
        <v>1458</v>
      </c>
      <c r="B3484" t="s">
        <v>1500</v>
      </c>
      <c r="C3484">
        <v>4500</v>
      </c>
      <c r="D3484">
        <v>2</v>
      </c>
      <c r="E3484">
        <v>6</v>
      </c>
      <c r="F3484">
        <v>4400</v>
      </c>
      <c r="G3484">
        <v>116</v>
      </c>
      <c r="H3484" t="b">
        <v>0</v>
      </c>
      <c r="I3484">
        <v>2</v>
      </c>
    </row>
    <row r="3485" spans="1:9" x14ac:dyDescent="0.25">
      <c r="A3485" t="s">
        <v>1458</v>
      </c>
      <c r="B3485" t="s">
        <v>1501</v>
      </c>
      <c r="C3485">
        <v>10300</v>
      </c>
      <c r="D3485">
        <v>5</v>
      </c>
      <c r="E3485">
        <v>6</v>
      </c>
      <c r="F3485">
        <v>9700</v>
      </c>
      <c r="G3485">
        <v>500</v>
      </c>
      <c r="H3485" t="b">
        <v>0</v>
      </c>
      <c r="I3485">
        <v>500</v>
      </c>
    </row>
    <row r="3486" spans="1:9" x14ac:dyDescent="0.25">
      <c r="A3486" t="s">
        <v>1458</v>
      </c>
      <c r="B3486" t="s">
        <v>1502</v>
      </c>
      <c r="C3486">
        <v>14800</v>
      </c>
      <c r="D3486">
        <v>7</v>
      </c>
      <c r="E3486">
        <v>6</v>
      </c>
      <c r="F3486">
        <v>13700</v>
      </c>
      <c r="G3486">
        <v>750</v>
      </c>
      <c r="H3486" t="b">
        <v>0</v>
      </c>
      <c r="I3486">
        <v>750</v>
      </c>
    </row>
    <row r="3487" spans="1:9" x14ac:dyDescent="0.25">
      <c r="A3487" t="s">
        <v>1458</v>
      </c>
      <c r="B3487" t="s">
        <v>1503</v>
      </c>
      <c r="C3487">
        <v>26900</v>
      </c>
      <c r="D3487">
        <v>0</v>
      </c>
      <c r="E3487">
        <v>6</v>
      </c>
      <c r="F3487">
        <v>26900</v>
      </c>
      <c r="G3487">
        <v>385</v>
      </c>
      <c r="H3487" t="b">
        <v>0</v>
      </c>
      <c r="I3487">
        <v>385</v>
      </c>
    </row>
    <row r="3488" spans="1:9" x14ac:dyDescent="0.25">
      <c r="A3488" t="s">
        <v>1458</v>
      </c>
      <c r="B3488" t="s">
        <v>1504</v>
      </c>
      <c r="C3488">
        <v>4000</v>
      </c>
      <c r="D3488">
        <v>2</v>
      </c>
      <c r="E3488">
        <v>6</v>
      </c>
      <c r="F3488">
        <v>3900</v>
      </c>
      <c r="G3488">
        <v>15</v>
      </c>
      <c r="H3488" t="b">
        <v>0</v>
      </c>
      <c r="I3488">
        <v>15</v>
      </c>
    </row>
    <row r="3489" spans="1:9" x14ac:dyDescent="0.25">
      <c r="A3489" t="s">
        <v>1458</v>
      </c>
      <c r="B3489" t="s">
        <v>1505</v>
      </c>
      <c r="C3489">
        <v>17500</v>
      </c>
      <c r="D3489">
        <v>0</v>
      </c>
      <c r="E3489">
        <v>6</v>
      </c>
      <c r="F3489">
        <v>17500</v>
      </c>
      <c r="G3489">
        <v>1000</v>
      </c>
      <c r="H3489" t="b">
        <v>0</v>
      </c>
      <c r="I3489">
        <v>1</v>
      </c>
    </row>
    <row r="3490" spans="1:9" x14ac:dyDescent="0.25">
      <c r="A3490" t="s">
        <v>1458</v>
      </c>
      <c r="B3490" t="s">
        <v>1506</v>
      </c>
      <c r="C3490">
        <v>22500</v>
      </c>
      <c r="D3490">
        <v>5</v>
      </c>
      <c r="E3490">
        <v>3</v>
      </c>
      <c r="F3490">
        <v>21300</v>
      </c>
      <c r="G3490">
        <v>300</v>
      </c>
      <c r="H3490" t="b">
        <v>0</v>
      </c>
      <c r="I3490">
        <v>300</v>
      </c>
    </row>
    <row r="3491" spans="1:9" x14ac:dyDescent="0.25">
      <c r="A3491" t="s">
        <v>1458</v>
      </c>
      <c r="B3491" t="s">
        <v>1507</v>
      </c>
      <c r="C3491">
        <v>5500</v>
      </c>
      <c r="D3491">
        <v>0</v>
      </c>
      <c r="E3491">
        <v>6</v>
      </c>
      <c r="F3491">
        <v>5500</v>
      </c>
      <c r="G3491">
        <v>10</v>
      </c>
      <c r="H3491" t="b">
        <v>0</v>
      </c>
      <c r="I3491">
        <v>10</v>
      </c>
    </row>
    <row r="3492" spans="1:9" x14ac:dyDescent="0.25">
      <c r="A3492" t="s">
        <v>1458</v>
      </c>
      <c r="B3492" t="s">
        <v>1508</v>
      </c>
      <c r="C3492">
        <v>32000</v>
      </c>
      <c r="D3492">
        <v>0</v>
      </c>
      <c r="E3492">
        <v>6</v>
      </c>
      <c r="F3492">
        <v>32000</v>
      </c>
      <c r="G3492">
        <v>2000</v>
      </c>
      <c r="H3492" t="b">
        <v>0</v>
      </c>
      <c r="I3492">
        <v>2</v>
      </c>
    </row>
    <row r="3493" spans="1:9" x14ac:dyDescent="0.25">
      <c r="A3493" t="s">
        <v>1458</v>
      </c>
      <c r="B3493" t="s">
        <v>1509</v>
      </c>
      <c r="C3493">
        <v>7500</v>
      </c>
      <c r="D3493">
        <v>9</v>
      </c>
      <c r="E3493">
        <v>6</v>
      </c>
      <c r="F3493">
        <v>6800</v>
      </c>
      <c r="G3493">
        <v>290</v>
      </c>
      <c r="H3493" t="b">
        <v>0</v>
      </c>
      <c r="I3493">
        <v>5</v>
      </c>
    </row>
    <row r="3494" spans="1:9" x14ac:dyDescent="0.25">
      <c r="A3494" t="s">
        <v>1458</v>
      </c>
      <c r="B3494" t="s">
        <v>1510</v>
      </c>
      <c r="C3494">
        <v>6500</v>
      </c>
      <c r="D3494">
        <v>13</v>
      </c>
      <c r="E3494">
        <v>5</v>
      </c>
      <c r="F3494">
        <v>5600</v>
      </c>
      <c r="G3494">
        <v>100</v>
      </c>
      <c r="H3494" t="b">
        <v>0</v>
      </c>
      <c r="I3494">
        <v>100</v>
      </c>
    </row>
    <row r="3495" spans="1:9" x14ac:dyDescent="0.25">
      <c r="A3495" t="s">
        <v>1458</v>
      </c>
      <c r="B3495" t="s">
        <v>1511</v>
      </c>
      <c r="C3495">
        <v>60000</v>
      </c>
      <c r="D3495">
        <v>8</v>
      </c>
      <c r="E3495">
        <v>1</v>
      </c>
      <c r="F3495">
        <v>54900</v>
      </c>
      <c r="G3495">
        <v>4000</v>
      </c>
      <c r="H3495" t="b">
        <v>0</v>
      </c>
      <c r="I3495">
        <v>4</v>
      </c>
    </row>
    <row r="3496" spans="1:9" x14ac:dyDescent="0.25">
      <c r="A3496" t="s">
        <v>1458</v>
      </c>
      <c r="B3496" t="s">
        <v>1512</v>
      </c>
      <c r="C3496">
        <v>8500</v>
      </c>
      <c r="D3496">
        <v>7</v>
      </c>
      <c r="E3496">
        <v>1</v>
      </c>
      <c r="F3496">
        <v>7900</v>
      </c>
      <c r="G3496">
        <v>50</v>
      </c>
      <c r="H3496" t="b">
        <v>0</v>
      </c>
      <c r="I3496">
        <v>50</v>
      </c>
    </row>
    <row r="3497" spans="1:9" x14ac:dyDescent="0.25">
      <c r="A3497" t="s">
        <v>1458</v>
      </c>
      <c r="B3497" t="s">
        <v>1513</v>
      </c>
      <c r="C3497">
        <v>14900</v>
      </c>
      <c r="D3497">
        <v>5</v>
      </c>
      <c r="E3497">
        <v>4</v>
      </c>
      <c r="F3497">
        <v>14100</v>
      </c>
      <c r="G3497">
        <v>240</v>
      </c>
      <c r="H3497" t="b">
        <v>0</v>
      </c>
      <c r="I3497">
        <v>240</v>
      </c>
    </row>
    <row r="3498" spans="1:9" x14ac:dyDescent="0.25">
      <c r="A3498" t="s">
        <v>1458</v>
      </c>
      <c r="B3498" t="s">
        <v>1514</v>
      </c>
      <c r="C3498">
        <v>11000</v>
      </c>
      <c r="D3498">
        <v>2</v>
      </c>
      <c r="E3498">
        <v>4</v>
      </c>
      <c r="F3498">
        <v>10700</v>
      </c>
      <c r="G3498">
        <v>58</v>
      </c>
      <c r="H3498" t="b">
        <v>0</v>
      </c>
      <c r="I3498">
        <v>1</v>
      </c>
    </row>
    <row r="3499" spans="1:9" x14ac:dyDescent="0.25">
      <c r="A3499" t="s">
        <v>1458</v>
      </c>
      <c r="B3499" t="s">
        <v>1515</v>
      </c>
      <c r="C3499">
        <v>1900</v>
      </c>
      <c r="D3499">
        <v>0</v>
      </c>
      <c r="E3499">
        <v>4</v>
      </c>
      <c r="F3499">
        <v>1900</v>
      </c>
      <c r="G3499">
        <v>50</v>
      </c>
      <c r="H3499" t="b">
        <v>0</v>
      </c>
      <c r="I3499">
        <v>50</v>
      </c>
    </row>
    <row r="3500" spans="1:9" x14ac:dyDescent="0.25">
      <c r="A3500" t="s">
        <v>1458</v>
      </c>
      <c r="B3500" t="s">
        <v>1516</v>
      </c>
      <c r="C3500">
        <v>19000</v>
      </c>
      <c r="D3500">
        <v>14</v>
      </c>
      <c r="E3500">
        <v>4</v>
      </c>
      <c r="F3500">
        <v>16200</v>
      </c>
      <c r="G3500">
        <v>80</v>
      </c>
      <c r="H3500" t="b">
        <v>0</v>
      </c>
      <c r="I3500">
        <v>80</v>
      </c>
    </row>
    <row r="3501" spans="1:9" x14ac:dyDescent="0.25">
      <c r="A3501" t="s">
        <v>1458</v>
      </c>
      <c r="B3501" t="s">
        <v>1517</v>
      </c>
      <c r="C3501">
        <v>6500</v>
      </c>
      <c r="D3501">
        <v>13</v>
      </c>
      <c r="E3501">
        <v>6</v>
      </c>
      <c r="F3501">
        <v>5600</v>
      </c>
      <c r="G3501">
        <v>150</v>
      </c>
      <c r="H3501" t="b">
        <v>0</v>
      </c>
      <c r="I3501">
        <v>150</v>
      </c>
    </row>
    <row r="3502" spans="1:9" x14ac:dyDescent="0.25">
      <c r="A3502" t="s">
        <v>1458</v>
      </c>
      <c r="B3502" t="s">
        <v>1518</v>
      </c>
      <c r="C3502">
        <v>9500</v>
      </c>
      <c r="D3502">
        <v>9</v>
      </c>
      <c r="E3502">
        <v>6</v>
      </c>
      <c r="F3502">
        <v>8600</v>
      </c>
      <c r="G3502">
        <v>500</v>
      </c>
      <c r="H3502" t="b">
        <v>0</v>
      </c>
      <c r="I3502">
        <v>500</v>
      </c>
    </row>
    <row r="3503" spans="1:9" x14ac:dyDescent="0.25">
      <c r="A3503" t="s">
        <v>1458</v>
      </c>
      <c r="B3503" t="s">
        <v>1519</v>
      </c>
      <c r="C3503">
        <v>20000</v>
      </c>
      <c r="D3503">
        <v>0</v>
      </c>
      <c r="E3503">
        <v>2</v>
      </c>
      <c r="F3503">
        <v>20000</v>
      </c>
      <c r="G3503">
        <v>174</v>
      </c>
      <c r="H3503" t="b">
        <v>0</v>
      </c>
      <c r="I3503">
        <v>3</v>
      </c>
    </row>
    <row r="3504" spans="1:9" x14ac:dyDescent="0.25">
      <c r="A3504" t="s">
        <v>1458</v>
      </c>
      <c r="B3504" t="s">
        <v>1520</v>
      </c>
      <c r="C3504">
        <v>15000</v>
      </c>
      <c r="D3504">
        <v>16</v>
      </c>
      <c r="E3504">
        <v>2</v>
      </c>
      <c r="F3504">
        <v>12600</v>
      </c>
      <c r="G3504">
        <v>240</v>
      </c>
      <c r="H3504" t="b">
        <v>0</v>
      </c>
      <c r="I3504">
        <v>240</v>
      </c>
    </row>
    <row r="3505" spans="1:9" x14ac:dyDescent="0.25">
      <c r="A3505" t="s">
        <v>1458</v>
      </c>
      <c r="B3505" t="s">
        <v>1521</v>
      </c>
      <c r="C3505">
        <v>20000</v>
      </c>
      <c r="D3505">
        <v>10</v>
      </c>
      <c r="E3505">
        <v>6</v>
      </c>
      <c r="F3505">
        <v>18000</v>
      </c>
      <c r="G3505">
        <v>1000</v>
      </c>
      <c r="H3505" t="b">
        <v>0</v>
      </c>
      <c r="I3505">
        <v>1</v>
      </c>
    </row>
    <row r="3506" spans="1:9" x14ac:dyDescent="0.25">
      <c r="A3506" t="s">
        <v>1458</v>
      </c>
      <c r="B3506" t="s">
        <v>1522</v>
      </c>
      <c r="C3506">
        <v>10700</v>
      </c>
      <c r="D3506">
        <v>10</v>
      </c>
      <c r="E3506">
        <v>3</v>
      </c>
      <c r="F3506">
        <v>9600</v>
      </c>
      <c r="G3506">
        <v>500</v>
      </c>
      <c r="H3506" t="b">
        <v>0</v>
      </c>
      <c r="I3506">
        <v>500</v>
      </c>
    </row>
    <row r="3507" spans="1:9" x14ac:dyDescent="0.25">
      <c r="A3507" t="s">
        <v>1458</v>
      </c>
      <c r="B3507" t="s">
        <v>1523</v>
      </c>
      <c r="C3507">
        <v>15000</v>
      </c>
      <c r="D3507">
        <v>0</v>
      </c>
      <c r="E3507">
        <v>4</v>
      </c>
      <c r="F3507">
        <v>14900</v>
      </c>
      <c r="G3507">
        <v>240</v>
      </c>
      <c r="H3507" t="b">
        <v>0</v>
      </c>
      <c r="I3507">
        <v>240</v>
      </c>
    </row>
    <row r="3508" spans="1:9" x14ac:dyDescent="0.25">
      <c r="A3508" t="s">
        <v>1458</v>
      </c>
      <c r="B3508" t="s">
        <v>1524</v>
      </c>
      <c r="C3508">
        <v>13500</v>
      </c>
      <c r="D3508">
        <v>9</v>
      </c>
      <c r="E3508">
        <v>1</v>
      </c>
      <c r="F3508">
        <v>12200</v>
      </c>
      <c r="G3508">
        <v>348</v>
      </c>
      <c r="H3508" t="b">
        <v>0</v>
      </c>
      <c r="I3508">
        <v>6</v>
      </c>
    </row>
    <row r="3509" spans="1:9" x14ac:dyDescent="0.25">
      <c r="A3509" t="s">
        <v>1458</v>
      </c>
      <c r="B3509" t="s">
        <v>1525</v>
      </c>
      <c r="C3509">
        <v>8000</v>
      </c>
      <c r="D3509">
        <v>10</v>
      </c>
      <c r="E3509">
        <v>3</v>
      </c>
      <c r="F3509">
        <v>7200</v>
      </c>
      <c r="G3509">
        <v>1160</v>
      </c>
      <c r="H3509" t="b">
        <v>0</v>
      </c>
      <c r="I3509">
        <v>20</v>
      </c>
    </row>
    <row r="3510" spans="1:9" x14ac:dyDescent="0.25">
      <c r="A3510" t="s">
        <v>1458</v>
      </c>
      <c r="B3510" t="s">
        <v>1526</v>
      </c>
      <c r="C3510">
        <v>5500</v>
      </c>
      <c r="D3510">
        <v>0</v>
      </c>
      <c r="E3510">
        <v>1</v>
      </c>
      <c r="F3510">
        <v>5500</v>
      </c>
      <c r="G3510">
        <v>500</v>
      </c>
      <c r="H3510" t="b">
        <v>0</v>
      </c>
      <c r="I3510">
        <v>500</v>
      </c>
    </row>
    <row r="3511" spans="1:9" x14ac:dyDescent="0.25">
      <c r="A3511" t="s">
        <v>1458</v>
      </c>
      <c r="B3511" t="s">
        <v>1527</v>
      </c>
      <c r="C3511">
        <v>1900</v>
      </c>
      <c r="D3511">
        <v>0</v>
      </c>
      <c r="E3511">
        <v>4</v>
      </c>
      <c r="F3511">
        <v>1900</v>
      </c>
      <c r="G3511">
        <v>60</v>
      </c>
      <c r="H3511" t="b">
        <v>0</v>
      </c>
      <c r="I3511">
        <v>60</v>
      </c>
    </row>
    <row r="3512" spans="1:9" x14ac:dyDescent="0.25">
      <c r="A3512" t="s">
        <v>1458</v>
      </c>
      <c r="B3512" t="s">
        <v>1528</v>
      </c>
      <c r="C3512">
        <v>6800</v>
      </c>
      <c r="D3512">
        <v>2</v>
      </c>
      <c r="E3512">
        <v>3</v>
      </c>
      <c r="F3512">
        <v>6600</v>
      </c>
      <c r="G3512">
        <v>58</v>
      </c>
      <c r="H3512" t="b">
        <v>0</v>
      </c>
      <c r="I3512">
        <v>1</v>
      </c>
    </row>
    <row r="3513" spans="1:9" x14ac:dyDescent="0.25">
      <c r="A3513" t="s">
        <v>1458</v>
      </c>
      <c r="B3513" t="s">
        <v>1529</v>
      </c>
      <c r="C3513">
        <v>20500</v>
      </c>
      <c r="D3513">
        <v>8</v>
      </c>
      <c r="E3513">
        <v>3</v>
      </c>
      <c r="F3513">
        <v>18800</v>
      </c>
      <c r="G3513">
        <v>975</v>
      </c>
      <c r="H3513" t="b">
        <v>0</v>
      </c>
      <c r="I3513">
        <v>975</v>
      </c>
    </row>
    <row r="3514" spans="1:9" x14ac:dyDescent="0.25">
      <c r="A3514" t="s">
        <v>1458</v>
      </c>
      <c r="B3514" t="s">
        <v>1530</v>
      </c>
      <c r="C3514">
        <v>15000</v>
      </c>
      <c r="D3514">
        <v>18</v>
      </c>
      <c r="E3514">
        <v>3</v>
      </c>
      <c r="F3514">
        <v>12300</v>
      </c>
      <c r="G3514">
        <v>174</v>
      </c>
      <c r="H3514" t="b">
        <v>0</v>
      </c>
      <c r="I3514">
        <v>1</v>
      </c>
    </row>
    <row r="3515" spans="1:9" x14ac:dyDescent="0.25">
      <c r="A3515" t="s">
        <v>1458</v>
      </c>
      <c r="B3515" t="s">
        <v>1531</v>
      </c>
      <c r="C3515">
        <v>21000</v>
      </c>
      <c r="D3515">
        <v>10</v>
      </c>
      <c r="E3515">
        <v>2</v>
      </c>
      <c r="F3515">
        <v>18900</v>
      </c>
      <c r="G3515">
        <v>400</v>
      </c>
      <c r="H3515" t="b">
        <v>0</v>
      </c>
      <c r="I3515">
        <v>400</v>
      </c>
    </row>
    <row r="3516" spans="1:9" x14ac:dyDescent="0.25">
      <c r="A3516" t="s">
        <v>1458</v>
      </c>
      <c r="B3516" t="s">
        <v>1532</v>
      </c>
      <c r="C3516">
        <v>7500</v>
      </c>
      <c r="D3516">
        <v>0</v>
      </c>
      <c r="E3516">
        <v>3</v>
      </c>
      <c r="F3516">
        <v>7500</v>
      </c>
      <c r="G3516">
        <v>8</v>
      </c>
      <c r="H3516" t="b">
        <v>0</v>
      </c>
      <c r="I3516">
        <v>8</v>
      </c>
    </row>
    <row r="3517" spans="1:9" x14ac:dyDescent="0.25">
      <c r="A3517" t="s">
        <v>1458</v>
      </c>
      <c r="B3517" t="s">
        <v>1533</v>
      </c>
      <c r="C3517">
        <v>14000</v>
      </c>
      <c r="D3517">
        <v>10</v>
      </c>
      <c r="E3517">
        <v>6</v>
      </c>
      <c r="F3517">
        <v>12600</v>
      </c>
      <c r="G3517">
        <v>174</v>
      </c>
      <c r="H3517" t="b">
        <v>0</v>
      </c>
      <c r="I3517">
        <v>3</v>
      </c>
    </row>
    <row r="3518" spans="1:9" x14ac:dyDescent="0.25">
      <c r="A3518" t="s">
        <v>1458</v>
      </c>
      <c r="B3518" t="s">
        <v>1534</v>
      </c>
      <c r="C3518">
        <v>21500</v>
      </c>
      <c r="D3518">
        <v>1</v>
      </c>
      <c r="E3518">
        <v>6</v>
      </c>
      <c r="F3518">
        <v>21100</v>
      </c>
      <c r="G3518">
        <v>2000</v>
      </c>
      <c r="H3518" t="b">
        <v>0</v>
      </c>
      <c r="I3518">
        <v>2</v>
      </c>
    </row>
    <row r="3519" spans="1:9" x14ac:dyDescent="0.25">
      <c r="A3519" t="s">
        <v>1458</v>
      </c>
      <c r="B3519" t="s">
        <v>1535</v>
      </c>
      <c r="C3519">
        <v>7000</v>
      </c>
      <c r="D3519">
        <v>2</v>
      </c>
      <c r="E3519">
        <v>5</v>
      </c>
      <c r="F3519">
        <v>6800</v>
      </c>
      <c r="G3519">
        <v>58</v>
      </c>
      <c r="H3519" t="b">
        <v>0</v>
      </c>
      <c r="I3519">
        <v>1</v>
      </c>
    </row>
    <row r="3520" spans="1:9" x14ac:dyDescent="0.25">
      <c r="A3520" t="s">
        <v>1458</v>
      </c>
      <c r="B3520" t="s">
        <v>1536</v>
      </c>
      <c r="C3520">
        <v>6400</v>
      </c>
      <c r="D3520">
        <v>6</v>
      </c>
      <c r="E3520">
        <v>6</v>
      </c>
      <c r="F3520">
        <v>6000</v>
      </c>
      <c r="G3520">
        <v>100</v>
      </c>
      <c r="H3520" t="b">
        <v>0</v>
      </c>
      <c r="I3520">
        <v>100</v>
      </c>
    </row>
    <row r="3521" spans="1:9" x14ac:dyDescent="0.25">
      <c r="A3521" t="s">
        <v>1458</v>
      </c>
      <c r="B3521" t="s">
        <v>1537</v>
      </c>
      <c r="C3521">
        <v>2500</v>
      </c>
      <c r="D3521">
        <v>0</v>
      </c>
      <c r="E3521">
        <v>1</v>
      </c>
      <c r="F3521">
        <v>2500</v>
      </c>
      <c r="G3521">
        <v>23</v>
      </c>
      <c r="H3521" t="b">
        <v>0</v>
      </c>
      <c r="I3521">
        <v>25</v>
      </c>
    </row>
    <row r="3522" spans="1:9" x14ac:dyDescent="0.25">
      <c r="A3522" t="s">
        <v>1458</v>
      </c>
      <c r="B3522" t="s">
        <v>1538</v>
      </c>
      <c r="C3522">
        <v>6500</v>
      </c>
      <c r="D3522">
        <v>13</v>
      </c>
      <c r="E3522">
        <v>6</v>
      </c>
      <c r="F3522">
        <v>5600</v>
      </c>
      <c r="G3522">
        <v>100</v>
      </c>
      <c r="H3522" t="b">
        <v>0</v>
      </c>
      <c r="I3522">
        <v>100</v>
      </c>
    </row>
    <row r="3523" spans="1:9" x14ac:dyDescent="0.25">
      <c r="A3523" t="s">
        <v>1458</v>
      </c>
      <c r="B3523" t="s">
        <v>1539</v>
      </c>
      <c r="C3523">
        <v>6800</v>
      </c>
      <c r="D3523">
        <v>5</v>
      </c>
      <c r="E3523">
        <v>6</v>
      </c>
      <c r="F3523">
        <v>6400</v>
      </c>
      <c r="G3523">
        <v>40</v>
      </c>
      <c r="H3523" t="b">
        <v>0</v>
      </c>
      <c r="I3523">
        <v>40</v>
      </c>
    </row>
    <row r="3524" spans="1:9" x14ac:dyDescent="0.25">
      <c r="A3524" t="s">
        <v>1458</v>
      </c>
      <c r="B3524" t="s">
        <v>1540</v>
      </c>
      <c r="C3524">
        <v>24000</v>
      </c>
      <c r="D3524">
        <v>15</v>
      </c>
      <c r="E3524">
        <v>5</v>
      </c>
      <c r="F3524">
        <v>20400</v>
      </c>
      <c r="G3524">
        <v>50</v>
      </c>
      <c r="H3524" t="b">
        <v>0</v>
      </c>
      <c r="I3524">
        <v>50</v>
      </c>
    </row>
    <row r="3525" spans="1:9" x14ac:dyDescent="0.25">
      <c r="A3525" t="s">
        <v>1458</v>
      </c>
      <c r="B3525" t="s">
        <v>1541</v>
      </c>
      <c r="C3525">
        <v>17500</v>
      </c>
      <c r="D3525">
        <v>9</v>
      </c>
      <c r="E3525">
        <v>6</v>
      </c>
      <c r="F3525">
        <v>15800</v>
      </c>
      <c r="G3525">
        <v>58</v>
      </c>
      <c r="H3525" t="b">
        <v>0</v>
      </c>
      <c r="I3525">
        <v>1</v>
      </c>
    </row>
    <row r="3526" spans="1:9" x14ac:dyDescent="0.25">
      <c r="A3526" t="s">
        <v>1458</v>
      </c>
      <c r="B3526" t="s">
        <v>1542</v>
      </c>
      <c r="C3526">
        <v>16000</v>
      </c>
      <c r="D3526">
        <v>6</v>
      </c>
      <c r="E3526">
        <v>4</v>
      </c>
      <c r="F3526">
        <v>14900</v>
      </c>
      <c r="G3526">
        <v>375</v>
      </c>
      <c r="H3526" t="b">
        <v>0</v>
      </c>
      <c r="I3526">
        <v>375</v>
      </c>
    </row>
    <row r="3527" spans="1:9" x14ac:dyDescent="0.25">
      <c r="A3527" t="s">
        <v>1458</v>
      </c>
      <c r="B3527" t="s">
        <v>1543</v>
      </c>
      <c r="C3527">
        <v>10300</v>
      </c>
      <c r="D3527">
        <v>5</v>
      </c>
      <c r="E3527">
        <v>6</v>
      </c>
      <c r="F3527">
        <v>9700</v>
      </c>
      <c r="G3527">
        <v>500</v>
      </c>
      <c r="H3527" t="b">
        <v>0</v>
      </c>
      <c r="I3527">
        <v>500</v>
      </c>
    </row>
    <row r="3528" spans="1:9" x14ac:dyDescent="0.25">
      <c r="A3528" t="s">
        <v>1458</v>
      </c>
      <c r="B3528" t="s">
        <v>1544</v>
      </c>
      <c r="C3528">
        <v>15000</v>
      </c>
      <c r="D3528">
        <v>12</v>
      </c>
      <c r="E3528">
        <v>4</v>
      </c>
      <c r="F3528">
        <v>13200</v>
      </c>
      <c r="G3528">
        <v>137</v>
      </c>
      <c r="H3528" t="b">
        <v>0</v>
      </c>
      <c r="I3528">
        <v>137</v>
      </c>
    </row>
    <row r="3529" spans="1:9" x14ac:dyDescent="0.25">
      <c r="A3529" t="s">
        <v>1458</v>
      </c>
      <c r="B3529" t="s">
        <v>1545</v>
      </c>
      <c r="C3529">
        <v>5000</v>
      </c>
      <c r="D3529">
        <v>2</v>
      </c>
      <c r="E3529">
        <v>6</v>
      </c>
      <c r="F3529">
        <v>4900</v>
      </c>
      <c r="G3529">
        <v>58</v>
      </c>
      <c r="H3529" t="b">
        <v>0</v>
      </c>
      <c r="I3529">
        <v>1</v>
      </c>
    </row>
    <row r="3530" spans="1:9" x14ac:dyDescent="0.25">
      <c r="A3530" t="s">
        <v>1458</v>
      </c>
      <c r="B3530" t="s">
        <v>1546</v>
      </c>
      <c r="C3530">
        <v>27500</v>
      </c>
      <c r="D3530">
        <v>14</v>
      </c>
      <c r="E3530">
        <v>6</v>
      </c>
      <c r="F3530">
        <v>23400</v>
      </c>
      <c r="G3530">
        <v>232</v>
      </c>
      <c r="H3530" t="b">
        <v>0</v>
      </c>
      <c r="I3530">
        <v>1</v>
      </c>
    </row>
    <row r="3531" spans="1:9" x14ac:dyDescent="0.25">
      <c r="A3531" t="s">
        <v>1458</v>
      </c>
      <c r="B3531" t="s">
        <v>1547</v>
      </c>
      <c r="C3531">
        <v>8000</v>
      </c>
      <c r="D3531">
        <v>6</v>
      </c>
      <c r="E3531">
        <v>4</v>
      </c>
      <c r="F3531">
        <v>7500</v>
      </c>
      <c r="G3531">
        <v>696</v>
      </c>
      <c r="H3531" t="b">
        <v>0</v>
      </c>
      <c r="I3531">
        <v>12</v>
      </c>
    </row>
    <row r="3532" spans="1:9" x14ac:dyDescent="0.25">
      <c r="A3532" t="s">
        <v>1458</v>
      </c>
      <c r="B3532" t="s">
        <v>1548</v>
      </c>
      <c r="C3532">
        <v>7500</v>
      </c>
      <c r="D3532">
        <v>9</v>
      </c>
      <c r="E3532">
        <v>5</v>
      </c>
      <c r="F3532">
        <v>6800</v>
      </c>
      <c r="G3532">
        <v>290</v>
      </c>
      <c r="H3532" t="b">
        <v>0</v>
      </c>
      <c r="I3532">
        <v>5</v>
      </c>
    </row>
    <row r="3533" spans="1:9" x14ac:dyDescent="0.25">
      <c r="A3533" t="s">
        <v>1458</v>
      </c>
      <c r="B3533" t="s">
        <v>1549</v>
      </c>
      <c r="C3533">
        <v>8000</v>
      </c>
      <c r="D3533">
        <v>0</v>
      </c>
      <c r="E3533">
        <v>1</v>
      </c>
      <c r="F3533">
        <v>8000</v>
      </c>
      <c r="G3533">
        <v>58</v>
      </c>
      <c r="H3533" t="b">
        <v>0</v>
      </c>
      <c r="I3533">
        <v>1</v>
      </c>
    </row>
    <row r="3534" spans="1:9" x14ac:dyDescent="0.25">
      <c r="A3534" t="s">
        <v>1458</v>
      </c>
      <c r="B3534" t="s">
        <v>1550</v>
      </c>
      <c r="C3534">
        <v>9000</v>
      </c>
      <c r="D3534">
        <v>8</v>
      </c>
      <c r="E3534">
        <v>6</v>
      </c>
      <c r="F3534">
        <v>8200</v>
      </c>
      <c r="G3534">
        <v>120</v>
      </c>
      <c r="H3534" t="b">
        <v>0</v>
      </c>
      <c r="I3534">
        <v>120</v>
      </c>
    </row>
    <row r="3535" spans="1:9" x14ac:dyDescent="0.25">
      <c r="A3535" t="s">
        <v>1458</v>
      </c>
      <c r="B3535" t="s">
        <v>1551</v>
      </c>
      <c r="C3535">
        <v>53000</v>
      </c>
      <c r="D3535">
        <v>4</v>
      </c>
      <c r="E3535">
        <v>6</v>
      </c>
      <c r="F3535">
        <v>50700</v>
      </c>
      <c r="G3535">
        <v>2000</v>
      </c>
      <c r="H3535" t="b">
        <v>0</v>
      </c>
      <c r="I3535">
        <v>2</v>
      </c>
    </row>
    <row r="3536" spans="1:9" x14ac:dyDescent="0.25">
      <c r="A3536" t="s">
        <v>1458</v>
      </c>
      <c r="B3536" t="s">
        <v>1552</v>
      </c>
      <c r="C3536">
        <v>5000</v>
      </c>
      <c r="D3536">
        <v>2</v>
      </c>
      <c r="E3536">
        <v>6</v>
      </c>
      <c r="F3536">
        <v>4900</v>
      </c>
      <c r="G3536">
        <v>105</v>
      </c>
      <c r="H3536" t="b">
        <v>0</v>
      </c>
      <c r="I3536">
        <v>100</v>
      </c>
    </row>
    <row r="3537" spans="1:9" x14ac:dyDescent="0.25">
      <c r="A3537" t="s">
        <v>1458</v>
      </c>
      <c r="B3537" t="s">
        <v>1553</v>
      </c>
      <c r="C3537">
        <v>7500</v>
      </c>
      <c r="D3537">
        <v>9</v>
      </c>
      <c r="E3537">
        <v>3</v>
      </c>
      <c r="F3537">
        <v>6800</v>
      </c>
      <c r="G3537">
        <v>25</v>
      </c>
      <c r="H3537" t="b">
        <v>0</v>
      </c>
      <c r="I3537">
        <v>25</v>
      </c>
    </row>
    <row r="3538" spans="1:9" x14ac:dyDescent="0.25">
      <c r="A3538" t="s">
        <v>1458</v>
      </c>
      <c r="B3538" t="s">
        <v>1554</v>
      </c>
      <c r="C3538">
        <v>18800</v>
      </c>
      <c r="D3538">
        <v>10</v>
      </c>
      <c r="E3538">
        <v>6</v>
      </c>
      <c r="F3538">
        <v>16900</v>
      </c>
      <c r="G3538">
        <v>35</v>
      </c>
      <c r="H3538" t="b">
        <v>0</v>
      </c>
      <c r="I3538">
        <v>35</v>
      </c>
    </row>
    <row r="3539" spans="1:9" x14ac:dyDescent="0.25">
      <c r="A3539" t="s">
        <v>1458</v>
      </c>
      <c r="B3539" t="s">
        <v>1555</v>
      </c>
      <c r="C3539">
        <v>39000</v>
      </c>
      <c r="D3539">
        <v>11</v>
      </c>
      <c r="E3539">
        <v>6</v>
      </c>
      <c r="F3539">
        <v>34700</v>
      </c>
      <c r="G3539">
        <v>696</v>
      </c>
      <c r="H3539" t="b">
        <v>0</v>
      </c>
      <c r="I3539">
        <v>12</v>
      </c>
    </row>
    <row r="3540" spans="1:9" x14ac:dyDescent="0.25">
      <c r="A3540" t="s">
        <v>1458</v>
      </c>
      <c r="B3540" t="s">
        <v>1556</v>
      </c>
      <c r="C3540">
        <v>80000</v>
      </c>
      <c r="D3540">
        <v>15</v>
      </c>
      <c r="E3540">
        <v>6</v>
      </c>
      <c r="F3540">
        <v>68000</v>
      </c>
      <c r="G3540">
        <v>3000</v>
      </c>
      <c r="H3540" t="b">
        <v>0</v>
      </c>
      <c r="I3540">
        <v>3</v>
      </c>
    </row>
    <row r="3541" spans="1:9" x14ac:dyDescent="0.25">
      <c r="A3541" t="s">
        <v>1458</v>
      </c>
      <c r="B3541" t="s">
        <v>1557</v>
      </c>
      <c r="C3541">
        <v>15000</v>
      </c>
      <c r="D3541">
        <v>10</v>
      </c>
      <c r="E3541">
        <v>6</v>
      </c>
      <c r="F3541">
        <v>13500</v>
      </c>
      <c r="G3541">
        <v>58</v>
      </c>
      <c r="H3541" t="b">
        <v>0</v>
      </c>
      <c r="I3541">
        <v>1</v>
      </c>
    </row>
    <row r="3542" spans="1:9" x14ac:dyDescent="0.25">
      <c r="A3542" t="s">
        <v>1458</v>
      </c>
      <c r="B3542" t="s">
        <v>1558</v>
      </c>
      <c r="C3542">
        <v>11400</v>
      </c>
      <c r="D3542">
        <v>0</v>
      </c>
      <c r="E3542">
        <v>6</v>
      </c>
      <c r="F3542">
        <v>11400</v>
      </c>
      <c r="G3542">
        <v>800</v>
      </c>
      <c r="H3542" t="b">
        <v>0</v>
      </c>
      <c r="I3542">
        <v>800</v>
      </c>
    </row>
    <row r="3543" spans="1:9" x14ac:dyDescent="0.25">
      <c r="A3543" t="s">
        <v>1458</v>
      </c>
      <c r="B3543" t="s">
        <v>1559</v>
      </c>
      <c r="C3543">
        <v>5500</v>
      </c>
      <c r="D3543">
        <v>0</v>
      </c>
      <c r="E3543">
        <v>1</v>
      </c>
      <c r="F3543">
        <v>5500</v>
      </c>
      <c r="G3543">
        <v>10</v>
      </c>
      <c r="H3543" t="b">
        <v>0</v>
      </c>
      <c r="I3543">
        <v>10</v>
      </c>
    </row>
    <row r="3544" spans="1:9" x14ac:dyDescent="0.25">
      <c r="A3544" t="s">
        <v>1458</v>
      </c>
      <c r="B3544" t="s">
        <v>1560</v>
      </c>
      <c r="C3544">
        <v>15000</v>
      </c>
      <c r="D3544">
        <v>0</v>
      </c>
      <c r="E3544">
        <v>2</v>
      </c>
      <c r="F3544">
        <v>15000</v>
      </c>
      <c r="G3544">
        <v>58</v>
      </c>
      <c r="H3544" t="b">
        <v>0</v>
      </c>
      <c r="I3544">
        <v>1</v>
      </c>
    </row>
    <row r="3545" spans="1:9" x14ac:dyDescent="0.25">
      <c r="A3545" t="s">
        <v>1458</v>
      </c>
      <c r="B3545" t="s">
        <v>1561</v>
      </c>
      <c r="C3545">
        <v>33000</v>
      </c>
      <c r="D3545">
        <v>10</v>
      </c>
      <c r="E3545">
        <v>6</v>
      </c>
      <c r="F3545">
        <v>29700</v>
      </c>
      <c r="G3545">
        <v>290</v>
      </c>
      <c r="H3545" t="b">
        <v>0</v>
      </c>
      <c r="I3545">
        <v>5</v>
      </c>
    </row>
    <row r="3546" spans="1:9" x14ac:dyDescent="0.25">
      <c r="A3546" t="s">
        <v>1458</v>
      </c>
      <c r="B3546" t="s">
        <v>1562</v>
      </c>
      <c r="C3546">
        <v>18000</v>
      </c>
      <c r="D3546">
        <v>5</v>
      </c>
      <c r="E3546">
        <v>6</v>
      </c>
      <c r="F3546">
        <v>17000</v>
      </c>
      <c r="G3546">
        <v>1000</v>
      </c>
      <c r="H3546" t="b">
        <v>0</v>
      </c>
      <c r="I3546">
        <v>1</v>
      </c>
    </row>
    <row r="3547" spans="1:9" x14ac:dyDescent="0.25">
      <c r="A3547" t="s">
        <v>1458</v>
      </c>
      <c r="B3547" t="s">
        <v>1563</v>
      </c>
      <c r="C3547">
        <v>81000</v>
      </c>
      <c r="D3547">
        <v>7</v>
      </c>
      <c r="E3547">
        <v>2</v>
      </c>
      <c r="F3547">
        <v>75000</v>
      </c>
      <c r="G3547">
        <v>4000</v>
      </c>
      <c r="H3547" t="b">
        <v>0</v>
      </c>
      <c r="I3547">
        <v>4</v>
      </c>
    </row>
    <row r="3548" spans="1:9" x14ac:dyDescent="0.25">
      <c r="A3548" t="s">
        <v>1458</v>
      </c>
      <c r="B3548" t="s">
        <v>1564</v>
      </c>
      <c r="C3548">
        <v>9000</v>
      </c>
      <c r="D3548">
        <v>10</v>
      </c>
      <c r="E3548">
        <v>6</v>
      </c>
      <c r="F3548">
        <v>8100</v>
      </c>
      <c r="G3548">
        <v>348</v>
      </c>
      <c r="H3548" t="b">
        <v>0</v>
      </c>
      <c r="I3548">
        <v>3</v>
      </c>
    </row>
    <row r="3549" spans="1:9" x14ac:dyDescent="0.25">
      <c r="A3549" t="s">
        <v>1458</v>
      </c>
      <c r="B3549" t="s">
        <v>1565</v>
      </c>
      <c r="C3549">
        <v>16100</v>
      </c>
      <c r="D3549">
        <v>5</v>
      </c>
      <c r="E3549">
        <v>6</v>
      </c>
      <c r="F3549">
        <v>15200</v>
      </c>
      <c r="G3549">
        <v>245</v>
      </c>
      <c r="H3549" t="b">
        <v>0</v>
      </c>
      <c r="I3549">
        <v>245</v>
      </c>
    </row>
    <row r="3550" spans="1:9" x14ac:dyDescent="0.25">
      <c r="A3550" t="s">
        <v>1458</v>
      </c>
      <c r="B3550" t="s">
        <v>1566</v>
      </c>
      <c r="C3550">
        <v>9500</v>
      </c>
      <c r="D3550">
        <v>9</v>
      </c>
      <c r="E3550">
        <v>6</v>
      </c>
      <c r="F3550">
        <v>8600</v>
      </c>
      <c r="G3550">
        <v>50</v>
      </c>
      <c r="H3550" t="b">
        <v>0</v>
      </c>
      <c r="I3550">
        <v>50</v>
      </c>
    </row>
    <row r="3551" spans="1:9" x14ac:dyDescent="0.25">
      <c r="A3551" t="s">
        <v>1458</v>
      </c>
      <c r="B3551" t="s">
        <v>1567</v>
      </c>
      <c r="C3551">
        <v>10200</v>
      </c>
      <c r="D3551">
        <v>0</v>
      </c>
      <c r="E3551">
        <v>1</v>
      </c>
      <c r="F3551">
        <v>10200</v>
      </c>
      <c r="G3551">
        <v>400</v>
      </c>
      <c r="H3551" t="b">
        <v>0</v>
      </c>
      <c r="I3551">
        <v>400</v>
      </c>
    </row>
    <row r="3552" spans="1:9" x14ac:dyDescent="0.25">
      <c r="A3552" t="s">
        <v>1458</v>
      </c>
      <c r="B3552" t="s">
        <v>1568</v>
      </c>
      <c r="C3552">
        <v>15000</v>
      </c>
      <c r="D3552">
        <v>6</v>
      </c>
      <c r="E3552">
        <v>6</v>
      </c>
      <c r="F3552">
        <v>14000</v>
      </c>
      <c r="G3552">
        <v>58</v>
      </c>
      <c r="H3552" t="b">
        <v>0</v>
      </c>
      <c r="I3552">
        <v>1</v>
      </c>
    </row>
    <row r="3553" spans="1:9" x14ac:dyDescent="0.25">
      <c r="A3553" t="s">
        <v>1458</v>
      </c>
      <c r="B3553" t="s">
        <v>1569</v>
      </c>
      <c r="C3553">
        <v>28000</v>
      </c>
      <c r="D3553">
        <v>10</v>
      </c>
      <c r="E3553">
        <v>6</v>
      </c>
      <c r="F3553">
        <v>25200</v>
      </c>
      <c r="G3553">
        <v>600</v>
      </c>
      <c r="H3553" t="b">
        <v>0</v>
      </c>
      <c r="I3553">
        <v>600</v>
      </c>
    </row>
    <row r="3554" spans="1:9" x14ac:dyDescent="0.25">
      <c r="A3554" t="s">
        <v>1458</v>
      </c>
      <c r="B3554" t="s">
        <v>1570</v>
      </c>
      <c r="C3554">
        <v>32500</v>
      </c>
      <c r="D3554">
        <v>10</v>
      </c>
      <c r="E3554">
        <v>6</v>
      </c>
      <c r="F3554">
        <v>29200</v>
      </c>
      <c r="G3554">
        <v>900</v>
      </c>
      <c r="H3554" t="b">
        <v>0</v>
      </c>
      <c r="I3554">
        <v>900</v>
      </c>
    </row>
    <row r="3555" spans="1:9" x14ac:dyDescent="0.25">
      <c r="A3555" t="s">
        <v>1458</v>
      </c>
      <c r="B3555" t="s">
        <v>1571</v>
      </c>
      <c r="C3555">
        <v>6800</v>
      </c>
      <c r="D3555">
        <v>0</v>
      </c>
      <c r="E3555">
        <v>6</v>
      </c>
      <c r="F3555">
        <v>6800</v>
      </c>
      <c r="G3555">
        <v>116</v>
      </c>
      <c r="H3555" t="b">
        <v>0</v>
      </c>
      <c r="I3555">
        <v>2</v>
      </c>
    </row>
    <row r="3556" spans="1:9" x14ac:dyDescent="0.25">
      <c r="A3556" t="s">
        <v>1458</v>
      </c>
      <c r="B3556" t="s">
        <v>1572</v>
      </c>
      <c r="C3556">
        <v>3000</v>
      </c>
      <c r="D3556">
        <v>6</v>
      </c>
      <c r="E3556">
        <v>6</v>
      </c>
      <c r="F3556">
        <v>2800</v>
      </c>
      <c r="G3556">
        <v>1000</v>
      </c>
      <c r="H3556" t="b">
        <v>0</v>
      </c>
      <c r="I3556">
        <v>1000</v>
      </c>
    </row>
    <row r="3557" spans="1:9" x14ac:dyDescent="0.25">
      <c r="A3557" t="s">
        <v>1458</v>
      </c>
      <c r="B3557" t="s">
        <v>1573</v>
      </c>
      <c r="C3557">
        <v>65000</v>
      </c>
      <c r="D3557">
        <v>8</v>
      </c>
      <c r="E3557">
        <v>6</v>
      </c>
      <c r="F3557">
        <v>59800</v>
      </c>
      <c r="G3557">
        <v>1900</v>
      </c>
      <c r="H3557" t="b">
        <v>0</v>
      </c>
      <c r="I3557">
        <v>1</v>
      </c>
    </row>
    <row r="3558" spans="1:9" x14ac:dyDescent="0.25">
      <c r="A3558" t="s">
        <v>1458</v>
      </c>
      <c r="B3558" t="s">
        <v>1574</v>
      </c>
      <c r="C3558">
        <v>72000</v>
      </c>
      <c r="D3558">
        <v>9</v>
      </c>
      <c r="E3558">
        <v>4</v>
      </c>
      <c r="F3558">
        <v>64900</v>
      </c>
      <c r="G3558">
        <v>4000</v>
      </c>
      <c r="H3558" t="b">
        <v>0</v>
      </c>
      <c r="I3558">
        <v>4</v>
      </c>
    </row>
    <row r="3559" spans="1:9" x14ac:dyDescent="0.25">
      <c r="A3559" t="s">
        <v>1458</v>
      </c>
      <c r="B3559" t="s">
        <v>1575</v>
      </c>
      <c r="C3559">
        <v>10500</v>
      </c>
      <c r="D3559">
        <v>6</v>
      </c>
      <c r="E3559">
        <v>6</v>
      </c>
      <c r="F3559">
        <v>9800</v>
      </c>
      <c r="G3559">
        <v>500</v>
      </c>
      <c r="H3559" t="b">
        <v>0</v>
      </c>
      <c r="I3559">
        <v>500</v>
      </c>
    </row>
    <row r="3560" spans="1:9" x14ac:dyDescent="0.25">
      <c r="A3560" t="s">
        <v>1458</v>
      </c>
      <c r="B3560" t="s">
        <v>1576</v>
      </c>
      <c r="C3560">
        <v>10000</v>
      </c>
      <c r="D3560">
        <v>10</v>
      </c>
      <c r="E3560">
        <v>6</v>
      </c>
      <c r="F3560">
        <v>9000</v>
      </c>
      <c r="G3560">
        <v>50</v>
      </c>
      <c r="H3560" t="b">
        <v>0</v>
      </c>
      <c r="I3560">
        <v>50</v>
      </c>
    </row>
    <row r="3561" spans="1:9" x14ac:dyDescent="0.25">
      <c r="A3561" t="s">
        <v>1458</v>
      </c>
      <c r="B3561" t="s">
        <v>1577</v>
      </c>
      <c r="C3561">
        <v>9800</v>
      </c>
      <c r="D3561">
        <v>5</v>
      </c>
      <c r="E3561">
        <v>6</v>
      </c>
      <c r="F3561">
        <v>9300</v>
      </c>
      <c r="G3561">
        <v>75</v>
      </c>
      <c r="H3561" t="b">
        <v>0</v>
      </c>
      <c r="I3561">
        <v>75</v>
      </c>
    </row>
    <row r="3562" spans="1:9" x14ac:dyDescent="0.25">
      <c r="A3562" t="s">
        <v>1458</v>
      </c>
      <c r="B3562" t="s">
        <v>1578</v>
      </c>
      <c r="C3562">
        <v>15000</v>
      </c>
      <c r="D3562">
        <v>10</v>
      </c>
      <c r="E3562">
        <v>6</v>
      </c>
      <c r="F3562">
        <v>13500</v>
      </c>
      <c r="G3562">
        <v>58</v>
      </c>
      <c r="H3562" t="b">
        <v>0</v>
      </c>
      <c r="I3562">
        <v>1</v>
      </c>
    </row>
    <row r="3563" spans="1:9" x14ac:dyDescent="0.25">
      <c r="A3563" t="s">
        <v>1458</v>
      </c>
      <c r="B3563" t="s">
        <v>1579</v>
      </c>
      <c r="C3563">
        <v>20500</v>
      </c>
      <c r="D3563">
        <v>8</v>
      </c>
      <c r="E3563">
        <v>6</v>
      </c>
      <c r="F3563">
        <v>18800</v>
      </c>
      <c r="G3563">
        <v>975</v>
      </c>
      <c r="H3563" t="b">
        <v>0</v>
      </c>
      <c r="I3563">
        <v>975</v>
      </c>
    </row>
    <row r="3564" spans="1:9" x14ac:dyDescent="0.25">
      <c r="A3564" t="s">
        <v>1458</v>
      </c>
      <c r="B3564" t="s">
        <v>1580</v>
      </c>
      <c r="C3564">
        <v>39000</v>
      </c>
      <c r="D3564">
        <v>16</v>
      </c>
      <c r="E3564">
        <v>6</v>
      </c>
      <c r="F3564">
        <v>32400</v>
      </c>
      <c r="G3564">
        <v>58</v>
      </c>
      <c r="H3564" t="b">
        <v>0</v>
      </c>
      <c r="I3564">
        <v>1</v>
      </c>
    </row>
    <row r="3565" spans="1:9" x14ac:dyDescent="0.25">
      <c r="A3565" t="s">
        <v>1458</v>
      </c>
      <c r="B3565" t="s">
        <v>1581</v>
      </c>
      <c r="C3565">
        <v>7000</v>
      </c>
      <c r="D3565">
        <v>10</v>
      </c>
      <c r="E3565">
        <v>6</v>
      </c>
      <c r="F3565">
        <v>6300</v>
      </c>
      <c r="G3565">
        <v>50</v>
      </c>
      <c r="H3565" t="b">
        <v>0</v>
      </c>
      <c r="I3565">
        <v>50</v>
      </c>
    </row>
    <row r="3566" spans="1:9" x14ac:dyDescent="0.25">
      <c r="A3566" t="s">
        <v>1458</v>
      </c>
      <c r="B3566" t="s">
        <v>1582</v>
      </c>
      <c r="C3566">
        <v>15500</v>
      </c>
      <c r="D3566">
        <v>14</v>
      </c>
      <c r="E3566">
        <v>5</v>
      </c>
      <c r="F3566">
        <v>13200</v>
      </c>
      <c r="G3566">
        <v>100</v>
      </c>
      <c r="H3566" t="b">
        <v>0</v>
      </c>
      <c r="I3566">
        <v>100</v>
      </c>
    </row>
    <row r="3567" spans="1:9" x14ac:dyDescent="0.25">
      <c r="A3567" t="s">
        <v>1458</v>
      </c>
      <c r="B3567" t="s">
        <v>1583</v>
      </c>
      <c r="C3567">
        <v>7000</v>
      </c>
      <c r="D3567">
        <v>10</v>
      </c>
      <c r="E3567">
        <v>6</v>
      </c>
      <c r="F3567">
        <v>6300</v>
      </c>
      <c r="G3567">
        <v>50</v>
      </c>
      <c r="H3567" t="b">
        <v>0</v>
      </c>
      <c r="I3567">
        <v>50</v>
      </c>
    </row>
    <row r="3568" spans="1:9" x14ac:dyDescent="0.25">
      <c r="A3568" t="s">
        <v>1458</v>
      </c>
      <c r="B3568" t="s">
        <v>1584</v>
      </c>
      <c r="C3568">
        <v>25000</v>
      </c>
      <c r="D3568">
        <v>0</v>
      </c>
      <c r="E3568">
        <v>6</v>
      </c>
      <c r="F3568">
        <v>25000</v>
      </c>
      <c r="G3568">
        <v>1000</v>
      </c>
      <c r="H3568" t="b">
        <v>0</v>
      </c>
      <c r="I3568">
        <v>1</v>
      </c>
    </row>
    <row r="3569" spans="1:9" x14ac:dyDescent="0.25">
      <c r="A3569" t="s">
        <v>1458</v>
      </c>
      <c r="B3569" t="s">
        <v>1585</v>
      </c>
      <c r="C3569">
        <v>3000</v>
      </c>
      <c r="D3569">
        <v>3</v>
      </c>
      <c r="E3569">
        <v>6</v>
      </c>
      <c r="F3569">
        <v>2900</v>
      </c>
      <c r="G3569">
        <v>220</v>
      </c>
      <c r="H3569" t="b">
        <v>0</v>
      </c>
      <c r="I3569">
        <v>220</v>
      </c>
    </row>
    <row r="3570" spans="1:9" x14ac:dyDescent="0.25">
      <c r="A3570" t="s">
        <v>1458</v>
      </c>
      <c r="B3570" t="s">
        <v>1586</v>
      </c>
      <c r="C3570">
        <v>7500</v>
      </c>
      <c r="D3570">
        <v>5</v>
      </c>
      <c r="E3570">
        <v>4</v>
      </c>
      <c r="F3570">
        <v>7100</v>
      </c>
      <c r="G3570">
        <v>75</v>
      </c>
      <c r="H3570" t="b">
        <v>0</v>
      </c>
      <c r="I3570">
        <v>75</v>
      </c>
    </row>
    <row r="3571" spans="1:9" x14ac:dyDescent="0.25">
      <c r="A3571" t="s">
        <v>1458</v>
      </c>
      <c r="B3571" t="s">
        <v>1587</v>
      </c>
      <c r="C3571">
        <v>1200</v>
      </c>
      <c r="D3571">
        <v>0</v>
      </c>
      <c r="E3571">
        <v>4</v>
      </c>
      <c r="F3571">
        <v>1200</v>
      </c>
      <c r="G3571">
        <v>15</v>
      </c>
      <c r="H3571" t="b">
        <v>0</v>
      </c>
      <c r="I3571">
        <v>15</v>
      </c>
    </row>
    <row r="3572" spans="1:9" x14ac:dyDescent="0.25">
      <c r="A3572" t="s">
        <v>1458</v>
      </c>
      <c r="B3572" t="s">
        <v>1588</v>
      </c>
      <c r="C3572">
        <v>6800</v>
      </c>
      <c r="D3572">
        <v>5</v>
      </c>
      <c r="E3572">
        <v>6</v>
      </c>
      <c r="F3572">
        <v>6400</v>
      </c>
      <c r="G3572">
        <v>40</v>
      </c>
      <c r="H3572" t="b">
        <v>0</v>
      </c>
      <c r="I3572">
        <v>40</v>
      </c>
    </row>
    <row r="3573" spans="1:9" x14ac:dyDescent="0.25">
      <c r="A3573" t="s">
        <v>1458</v>
      </c>
      <c r="B3573" t="s">
        <v>1589</v>
      </c>
      <c r="C3573">
        <v>7500</v>
      </c>
      <c r="D3573">
        <v>8</v>
      </c>
      <c r="E3573">
        <v>4</v>
      </c>
      <c r="F3573">
        <v>6900</v>
      </c>
      <c r="G3573">
        <v>80</v>
      </c>
      <c r="H3573" t="b">
        <v>0</v>
      </c>
      <c r="I3573">
        <v>80</v>
      </c>
    </row>
    <row r="3574" spans="1:9" x14ac:dyDescent="0.25">
      <c r="A3574" t="s">
        <v>1458</v>
      </c>
      <c r="B3574" t="s">
        <v>1590</v>
      </c>
      <c r="C3574">
        <v>3000</v>
      </c>
      <c r="D3574">
        <v>6</v>
      </c>
      <c r="E3574">
        <v>6</v>
      </c>
      <c r="F3574">
        <v>2800</v>
      </c>
      <c r="G3574">
        <v>1160</v>
      </c>
      <c r="H3574" t="b">
        <v>0</v>
      </c>
      <c r="I3574">
        <v>20</v>
      </c>
    </row>
    <row r="3575" spans="1:9" x14ac:dyDescent="0.25">
      <c r="A3575" t="s">
        <v>1458</v>
      </c>
      <c r="B3575" t="s">
        <v>1501</v>
      </c>
      <c r="C3575">
        <v>20500</v>
      </c>
      <c r="D3575">
        <v>8</v>
      </c>
      <c r="E3575">
        <v>6</v>
      </c>
      <c r="F3575">
        <v>18800</v>
      </c>
      <c r="G3575">
        <v>975</v>
      </c>
      <c r="H3575" t="b">
        <v>0</v>
      </c>
      <c r="I3575">
        <v>975</v>
      </c>
    </row>
    <row r="3576" spans="1:9" x14ac:dyDescent="0.25">
      <c r="A3576" t="s">
        <v>1458</v>
      </c>
      <c r="B3576" t="s">
        <v>1591</v>
      </c>
      <c r="C3576">
        <v>18900</v>
      </c>
      <c r="D3576">
        <v>10</v>
      </c>
      <c r="E3576">
        <v>6</v>
      </c>
      <c r="F3576">
        <v>17000</v>
      </c>
      <c r="G3576">
        <v>30</v>
      </c>
      <c r="H3576" t="b">
        <v>0</v>
      </c>
      <c r="I3576">
        <v>30</v>
      </c>
    </row>
    <row r="3577" spans="1:9" x14ac:dyDescent="0.25">
      <c r="A3577" t="s">
        <v>1458</v>
      </c>
      <c r="B3577" t="s">
        <v>1592</v>
      </c>
      <c r="C3577">
        <v>16100</v>
      </c>
      <c r="D3577">
        <v>5</v>
      </c>
      <c r="E3577">
        <v>6</v>
      </c>
      <c r="F3577">
        <v>15200</v>
      </c>
      <c r="G3577">
        <v>245</v>
      </c>
      <c r="H3577" t="b">
        <v>0</v>
      </c>
      <c r="I3577">
        <v>245</v>
      </c>
    </row>
    <row r="3578" spans="1:9" x14ac:dyDescent="0.25">
      <c r="A3578" t="s">
        <v>1458</v>
      </c>
      <c r="B3578" t="s">
        <v>1593</v>
      </c>
      <c r="C3578">
        <v>13500</v>
      </c>
      <c r="D3578">
        <v>9</v>
      </c>
      <c r="E3578">
        <v>5</v>
      </c>
      <c r="F3578">
        <v>12200</v>
      </c>
      <c r="G3578">
        <v>58</v>
      </c>
      <c r="H3578" t="b">
        <v>0</v>
      </c>
      <c r="I3578">
        <v>1</v>
      </c>
    </row>
    <row r="3579" spans="1:9" x14ac:dyDescent="0.25">
      <c r="A3579" t="s">
        <v>1458</v>
      </c>
      <c r="B3579" t="s">
        <v>1594</v>
      </c>
      <c r="C3579">
        <v>15000</v>
      </c>
      <c r="D3579">
        <v>12</v>
      </c>
      <c r="E3579">
        <v>1</v>
      </c>
      <c r="F3579">
        <v>13200</v>
      </c>
      <c r="G3579">
        <v>137</v>
      </c>
      <c r="H3579" t="b">
        <v>0</v>
      </c>
      <c r="I3579">
        <v>137</v>
      </c>
    </row>
    <row r="3580" spans="1:9" x14ac:dyDescent="0.25">
      <c r="A3580" t="s">
        <v>1458</v>
      </c>
      <c r="B3580" t="s">
        <v>1595</v>
      </c>
      <c r="C3580">
        <v>5500</v>
      </c>
      <c r="D3580">
        <v>0</v>
      </c>
      <c r="E3580">
        <v>4</v>
      </c>
      <c r="F3580">
        <v>5500</v>
      </c>
      <c r="G3580">
        <v>10</v>
      </c>
      <c r="H3580" t="b">
        <v>0</v>
      </c>
      <c r="I3580">
        <v>10</v>
      </c>
    </row>
    <row r="3581" spans="1:9" x14ac:dyDescent="0.25">
      <c r="A3581" t="s">
        <v>1458</v>
      </c>
      <c r="B3581" t="s">
        <v>1596</v>
      </c>
      <c r="C3581">
        <v>8000</v>
      </c>
      <c r="D3581">
        <v>10</v>
      </c>
      <c r="E3581">
        <v>6</v>
      </c>
      <c r="F3581">
        <v>7200</v>
      </c>
      <c r="G3581">
        <v>50</v>
      </c>
      <c r="H3581" t="b">
        <v>0</v>
      </c>
      <c r="I3581">
        <v>50</v>
      </c>
    </row>
    <row r="3582" spans="1:9" x14ac:dyDescent="0.25">
      <c r="A3582" t="s">
        <v>1458</v>
      </c>
      <c r="B3582" t="s">
        <v>1597</v>
      </c>
      <c r="C3582">
        <v>11500</v>
      </c>
      <c r="D3582">
        <v>14</v>
      </c>
      <c r="E3582">
        <v>6</v>
      </c>
      <c r="F3582">
        <v>9800</v>
      </c>
      <c r="G3582">
        <v>58</v>
      </c>
      <c r="H3582" t="b">
        <v>0</v>
      </c>
      <c r="I3582">
        <v>1</v>
      </c>
    </row>
    <row r="3583" spans="1:9" x14ac:dyDescent="0.25">
      <c r="A3583" t="s">
        <v>1458</v>
      </c>
      <c r="B3583" t="s">
        <v>1598</v>
      </c>
      <c r="C3583">
        <v>29900</v>
      </c>
      <c r="D3583">
        <v>10</v>
      </c>
      <c r="E3583">
        <v>2</v>
      </c>
      <c r="F3583">
        <v>26900</v>
      </c>
      <c r="G3583">
        <v>75</v>
      </c>
      <c r="H3583" t="b">
        <v>0</v>
      </c>
      <c r="I3583">
        <v>75</v>
      </c>
    </row>
    <row r="3584" spans="1:9" x14ac:dyDescent="0.25">
      <c r="A3584" t="s">
        <v>1458</v>
      </c>
      <c r="B3584" t="s">
        <v>1599</v>
      </c>
      <c r="C3584">
        <v>26500</v>
      </c>
      <c r="D3584">
        <v>0</v>
      </c>
      <c r="E3584">
        <v>6</v>
      </c>
      <c r="F3584">
        <v>26500</v>
      </c>
      <c r="G3584">
        <v>58</v>
      </c>
      <c r="H3584" t="b">
        <v>0</v>
      </c>
      <c r="I3584">
        <v>1</v>
      </c>
    </row>
    <row r="3585" spans="1:9" x14ac:dyDescent="0.25">
      <c r="A3585" t="s">
        <v>1458</v>
      </c>
      <c r="B3585" t="s">
        <v>1584</v>
      </c>
      <c r="C3585">
        <v>22500</v>
      </c>
      <c r="D3585">
        <v>0</v>
      </c>
      <c r="E3585">
        <v>6</v>
      </c>
      <c r="F3585">
        <v>22500</v>
      </c>
      <c r="G3585">
        <v>1000</v>
      </c>
      <c r="H3585" t="b">
        <v>0</v>
      </c>
      <c r="I3585">
        <v>1</v>
      </c>
    </row>
    <row r="3586" spans="1:9" x14ac:dyDescent="0.25">
      <c r="A3586" t="s">
        <v>1458</v>
      </c>
      <c r="B3586" t="s">
        <v>1600</v>
      </c>
      <c r="C3586">
        <v>13900</v>
      </c>
      <c r="D3586">
        <v>10</v>
      </c>
      <c r="E3586">
        <v>6</v>
      </c>
      <c r="F3586">
        <v>12500</v>
      </c>
      <c r="G3586">
        <v>30</v>
      </c>
      <c r="H3586" t="b">
        <v>0</v>
      </c>
      <c r="I3586">
        <v>30</v>
      </c>
    </row>
    <row r="3587" spans="1:9" x14ac:dyDescent="0.25">
      <c r="A3587" t="s">
        <v>1458</v>
      </c>
      <c r="B3587" t="s">
        <v>1601</v>
      </c>
      <c r="C3587">
        <v>2900</v>
      </c>
      <c r="D3587">
        <v>3</v>
      </c>
      <c r="E3587">
        <v>5</v>
      </c>
      <c r="F3587">
        <v>2800</v>
      </c>
      <c r="G3587">
        <v>58</v>
      </c>
      <c r="H3587" t="b">
        <v>0</v>
      </c>
      <c r="I3587">
        <v>1</v>
      </c>
    </row>
    <row r="3588" spans="1:9" x14ac:dyDescent="0.25">
      <c r="A3588" t="s">
        <v>1458</v>
      </c>
      <c r="B3588" t="s">
        <v>1602</v>
      </c>
      <c r="C3588">
        <v>16500</v>
      </c>
      <c r="D3588">
        <v>5</v>
      </c>
      <c r="E3588">
        <v>5</v>
      </c>
      <c r="F3588">
        <v>15600</v>
      </c>
      <c r="G3588">
        <v>975</v>
      </c>
      <c r="H3588" t="b">
        <v>0</v>
      </c>
      <c r="I3588">
        <v>975</v>
      </c>
    </row>
    <row r="3589" spans="1:9" x14ac:dyDescent="0.25">
      <c r="A3589" t="s">
        <v>1458</v>
      </c>
      <c r="B3589" t="s">
        <v>1603</v>
      </c>
      <c r="C3589">
        <v>17900</v>
      </c>
      <c r="D3589">
        <v>10</v>
      </c>
      <c r="E3589">
        <v>6</v>
      </c>
      <c r="F3589">
        <v>16100</v>
      </c>
      <c r="G3589">
        <v>1000</v>
      </c>
      <c r="H3589" t="b">
        <v>0</v>
      </c>
      <c r="I3589">
        <v>1</v>
      </c>
    </row>
    <row r="3590" spans="1:9" x14ac:dyDescent="0.25">
      <c r="A3590" t="s">
        <v>1458</v>
      </c>
      <c r="B3590" t="s">
        <v>1604</v>
      </c>
      <c r="C3590">
        <v>16100</v>
      </c>
      <c r="D3590">
        <v>5</v>
      </c>
      <c r="E3590">
        <v>5</v>
      </c>
      <c r="F3590">
        <v>15200</v>
      </c>
      <c r="G3590">
        <v>245</v>
      </c>
      <c r="H3590" t="b">
        <v>0</v>
      </c>
      <c r="I3590">
        <v>245</v>
      </c>
    </row>
    <row r="3591" spans="1:9" x14ac:dyDescent="0.25">
      <c r="A3591" t="s">
        <v>1458</v>
      </c>
      <c r="B3591" t="s">
        <v>1605</v>
      </c>
      <c r="C3591">
        <v>32000</v>
      </c>
      <c r="D3591">
        <v>0</v>
      </c>
      <c r="E3591">
        <v>2</v>
      </c>
      <c r="F3591">
        <v>32000</v>
      </c>
      <c r="G3591">
        <v>58</v>
      </c>
      <c r="H3591" t="b">
        <v>0</v>
      </c>
      <c r="I3591">
        <v>1</v>
      </c>
    </row>
    <row r="3592" spans="1:9" x14ac:dyDescent="0.25">
      <c r="A3592" t="s">
        <v>1458</v>
      </c>
      <c r="B3592" t="s">
        <v>1606</v>
      </c>
      <c r="C3592">
        <v>22000</v>
      </c>
      <c r="D3592">
        <v>10</v>
      </c>
      <c r="E3592">
        <v>6</v>
      </c>
      <c r="F3592">
        <v>19800</v>
      </c>
      <c r="G3592">
        <v>58</v>
      </c>
      <c r="H3592" t="b">
        <v>0</v>
      </c>
      <c r="I3592">
        <v>1</v>
      </c>
    </row>
    <row r="3593" spans="1:9" x14ac:dyDescent="0.25">
      <c r="A3593" t="s">
        <v>1458</v>
      </c>
      <c r="B3593" t="s">
        <v>1607</v>
      </c>
      <c r="C3593">
        <v>28000</v>
      </c>
      <c r="D3593">
        <v>10</v>
      </c>
      <c r="E3593">
        <v>6</v>
      </c>
      <c r="F3593">
        <v>25200</v>
      </c>
      <c r="G3593">
        <v>100</v>
      </c>
      <c r="H3593" t="b">
        <v>0</v>
      </c>
      <c r="I3593">
        <v>100</v>
      </c>
    </row>
    <row r="3594" spans="1:9" x14ac:dyDescent="0.25">
      <c r="A3594" t="s">
        <v>1458</v>
      </c>
      <c r="B3594" t="s">
        <v>1608</v>
      </c>
      <c r="C3594">
        <v>14000</v>
      </c>
      <c r="D3594">
        <v>0</v>
      </c>
      <c r="E3594">
        <v>6</v>
      </c>
      <c r="F3594">
        <v>14000</v>
      </c>
      <c r="G3594">
        <v>174</v>
      </c>
      <c r="H3594" t="b">
        <v>0</v>
      </c>
      <c r="I3594">
        <v>3</v>
      </c>
    </row>
    <row r="3595" spans="1:9" x14ac:dyDescent="0.25">
      <c r="A3595" t="s">
        <v>1458</v>
      </c>
      <c r="B3595" t="s">
        <v>1609</v>
      </c>
      <c r="C3595">
        <v>7800</v>
      </c>
      <c r="D3595">
        <v>10</v>
      </c>
      <c r="E3595">
        <v>6</v>
      </c>
      <c r="F3595">
        <v>7000</v>
      </c>
      <c r="G3595">
        <v>58</v>
      </c>
      <c r="H3595" t="b">
        <v>0</v>
      </c>
      <c r="I3595">
        <v>1</v>
      </c>
    </row>
    <row r="3596" spans="1:9" x14ac:dyDescent="0.25">
      <c r="A3596" t="s">
        <v>1458</v>
      </c>
      <c r="B3596" t="s">
        <v>1610</v>
      </c>
      <c r="C3596">
        <v>7400</v>
      </c>
      <c r="D3596">
        <v>5</v>
      </c>
      <c r="E3596">
        <v>6</v>
      </c>
      <c r="F3596">
        <v>7000</v>
      </c>
      <c r="G3596">
        <v>200</v>
      </c>
      <c r="H3596" t="b">
        <v>0</v>
      </c>
      <c r="I3596">
        <v>200</v>
      </c>
    </row>
    <row r="3597" spans="1:9" x14ac:dyDescent="0.25">
      <c r="A3597" t="s">
        <v>1458</v>
      </c>
      <c r="B3597" t="s">
        <v>1611</v>
      </c>
      <c r="C3597">
        <v>11900</v>
      </c>
      <c r="D3597">
        <v>10</v>
      </c>
      <c r="E3597">
        <v>6</v>
      </c>
      <c r="F3597">
        <v>10700</v>
      </c>
      <c r="G3597">
        <v>40</v>
      </c>
      <c r="H3597" t="b">
        <v>0</v>
      </c>
      <c r="I3597">
        <v>40</v>
      </c>
    </row>
    <row r="3598" spans="1:9" x14ac:dyDescent="0.25">
      <c r="A3598" t="s">
        <v>1458</v>
      </c>
      <c r="B3598" t="s">
        <v>1515</v>
      </c>
      <c r="C3598">
        <v>2000</v>
      </c>
      <c r="D3598">
        <v>0</v>
      </c>
      <c r="E3598">
        <v>6</v>
      </c>
      <c r="F3598">
        <v>2000</v>
      </c>
      <c r="G3598">
        <v>75</v>
      </c>
      <c r="H3598" t="b">
        <v>0</v>
      </c>
      <c r="I3598">
        <v>75</v>
      </c>
    </row>
    <row r="3599" spans="1:9" x14ac:dyDescent="0.25">
      <c r="A3599" t="s">
        <v>1458</v>
      </c>
      <c r="B3599" t="s">
        <v>1612</v>
      </c>
      <c r="C3599">
        <v>7900</v>
      </c>
      <c r="D3599">
        <v>10</v>
      </c>
      <c r="E3599">
        <v>6</v>
      </c>
      <c r="F3599">
        <v>7100</v>
      </c>
      <c r="G3599">
        <v>25</v>
      </c>
      <c r="H3599" t="b">
        <v>0</v>
      </c>
      <c r="I3599">
        <v>25</v>
      </c>
    </row>
    <row r="3600" spans="1:9" x14ac:dyDescent="0.25">
      <c r="A3600" t="s">
        <v>1458</v>
      </c>
      <c r="B3600" t="s">
        <v>1494</v>
      </c>
      <c r="C3600">
        <v>49900</v>
      </c>
      <c r="D3600">
        <v>0</v>
      </c>
      <c r="E3600">
        <v>1</v>
      </c>
      <c r="F3600">
        <v>49900</v>
      </c>
      <c r="G3600">
        <v>2000</v>
      </c>
      <c r="H3600" t="b">
        <v>0</v>
      </c>
      <c r="I3600">
        <v>2</v>
      </c>
    </row>
    <row r="3601" spans="1:9" x14ac:dyDescent="0.25">
      <c r="A3601" t="s">
        <v>1458</v>
      </c>
      <c r="B3601" t="s">
        <v>1613</v>
      </c>
      <c r="C3601">
        <v>70000</v>
      </c>
      <c r="D3601">
        <v>17</v>
      </c>
      <c r="E3601">
        <v>6</v>
      </c>
      <c r="F3601">
        <v>58100</v>
      </c>
      <c r="G3601">
        <v>580</v>
      </c>
      <c r="H3601" t="b">
        <v>0</v>
      </c>
      <c r="I3601">
        <v>10</v>
      </c>
    </row>
    <row r="3602" spans="1:9" x14ac:dyDescent="0.25">
      <c r="A3602" t="s">
        <v>1458</v>
      </c>
      <c r="B3602" t="s">
        <v>1614</v>
      </c>
      <c r="C3602">
        <v>5000</v>
      </c>
      <c r="D3602">
        <v>2</v>
      </c>
      <c r="E3602">
        <v>6</v>
      </c>
      <c r="F3602">
        <v>4900</v>
      </c>
      <c r="G3602">
        <v>25</v>
      </c>
      <c r="H3602" t="b">
        <v>0</v>
      </c>
      <c r="I3602">
        <v>25</v>
      </c>
    </row>
    <row r="3603" spans="1:9" x14ac:dyDescent="0.25">
      <c r="A3603" t="s">
        <v>1458</v>
      </c>
      <c r="B3603" t="s">
        <v>1573</v>
      </c>
      <c r="C3603">
        <v>32500</v>
      </c>
      <c r="D3603">
        <v>5</v>
      </c>
      <c r="E3603">
        <v>6</v>
      </c>
      <c r="F3603">
        <v>30800</v>
      </c>
      <c r="G3603">
        <v>900</v>
      </c>
      <c r="H3603" t="b">
        <v>0</v>
      </c>
      <c r="I3603">
        <v>900</v>
      </c>
    </row>
    <row r="3604" spans="1:9" x14ac:dyDescent="0.25">
      <c r="A3604" t="s">
        <v>1458</v>
      </c>
      <c r="B3604" t="s">
        <v>1615</v>
      </c>
      <c r="C3604">
        <v>5000</v>
      </c>
      <c r="D3604">
        <v>0</v>
      </c>
      <c r="E3604">
        <v>1</v>
      </c>
      <c r="F3604">
        <v>5000</v>
      </c>
      <c r="G3604">
        <v>58</v>
      </c>
      <c r="H3604" t="b">
        <v>0</v>
      </c>
      <c r="I3604">
        <v>1</v>
      </c>
    </row>
    <row r="3605" spans="1:9" x14ac:dyDescent="0.25">
      <c r="A3605" t="s">
        <v>1458</v>
      </c>
      <c r="B3605" t="s">
        <v>1616</v>
      </c>
      <c r="C3605">
        <v>22000</v>
      </c>
      <c r="D3605">
        <v>0</v>
      </c>
      <c r="E3605">
        <v>4</v>
      </c>
      <c r="F3605">
        <v>22000</v>
      </c>
      <c r="G3605">
        <v>1000</v>
      </c>
      <c r="H3605" t="b">
        <v>0</v>
      </c>
      <c r="I3605">
        <v>1</v>
      </c>
    </row>
    <row r="3606" spans="1:9" x14ac:dyDescent="0.25">
      <c r="A3606" t="s">
        <v>1458</v>
      </c>
      <c r="B3606" t="s">
        <v>1617</v>
      </c>
      <c r="C3606">
        <v>18800</v>
      </c>
      <c r="D3606">
        <v>10</v>
      </c>
      <c r="E3606">
        <v>4</v>
      </c>
      <c r="F3606">
        <v>16900</v>
      </c>
      <c r="G3606">
        <v>35</v>
      </c>
      <c r="H3606" t="b">
        <v>0</v>
      </c>
      <c r="I3606">
        <v>35</v>
      </c>
    </row>
    <row r="3607" spans="1:9" x14ac:dyDescent="0.25">
      <c r="A3607" t="s">
        <v>1458</v>
      </c>
      <c r="B3607" t="s">
        <v>1618</v>
      </c>
      <c r="C3607">
        <v>18000</v>
      </c>
      <c r="D3607">
        <v>2</v>
      </c>
      <c r="E3607">
        <v>6</v>
      </c>
      <c r="F3607">
        <v>17500</v>
      </c>
      <c r="G3607">
        <v>58</v>
      </c>
      <c r="H3607" t="b">
        <v>0</v>
      </c>
      <c r="I3607">
        <v>1</v>
      </c>
    </row>
    <row r="3608" spans="1:9" x14ac:dyDescent="0.25">
      <c r="A3608" t="s">
        <v>1458</v>
      </c>
      <c r="B3608" t="s">
        <v>1619</v>
      </c>
      <c r="C3608">
        <v>0</v>
      </c>
      <c r="D3608">
        <v>0</v>
      </c>
      <c r="E3608">
        <v>1</v>
      </c>
      <c r="F3608">
        <v>0</v>
      </c>
      <c r="G3608">
        <v>75</v>
      </c>
      <c r="H3608" t="b">
        <v>0</v>
      </c>
      <c r="I3608">
        <v>75</v>
      </c>
    </row>
    <row r="3609" spans="1:9" x14ac:dyDescent="0.25">
      <c r="A3609" t="s">
        <v>1458</v>
      </c>
      <c r="B3609" t="s">
        <v>1620</v>
      </c>
      <c r="C3609">
        <v>1200</v>
      </c>
      <c r="D3609">
        <v>0</v>
      </c>
      <c r="E3609">
        <v>6</v>
      </c>
      <c r="F3609">
        <v>1200</v>
      </c>
      <c r="G3609">
        <v>15</v>
      </c>
      <c r="H3609" t="b">
        <v>0</v>
      </c>
      <c r="I3609">
        <v>15</v>
      </c>
    </row>
    <row r="3610" spans="1:9" x14ac:dyDescent="0.25">
      <c r="A3610" t="s">
        <v>1458</v>
      </c>
      <c r="B3610" t="s">
        <v>1621</v>
      </c>
      <c r="C3610">
        <v>6000</v>
      </c>
      <c r="D3610">
        <v>10</v>
      </c>
      <c r="E3610">
        <v>5</v>
      </c>
      <c r="F3610">
        <v>5400</v>
      </c>
      <c r="G3610">
        <v>1160</v>
      </c>
      <c r="H3610" t="b">
        <v>0</v>
      </c>
      <c r="I3610">
        <v>20</v>
      </c>
    </row>
    <row r="3611" spans="1:9" x14ac:dyDescent="0.25">
      <c r="A3611" t="s">
        <v>1458</v>
      </c>
      <c r="B3611" t="s">
        <v>1622</v>
      </c>
      <c r="C3611">
        <v>4200</v>
      </c>
      <c r="D3611">
        <v>2</v>
      </c>
      <c r="E3611">
        <v>6</v>
      </c>
      <c r="F3611">
        <v>4100</v>
      </c>
      <c r="G3611">
        <v>116</v>
      </c>
      <c r="H3611" t="b">
        <v>0</v>
      </c>
      <c r="I3611">
        <v>2</v>
      </c>
    </row>
    <row r="3612" spans="1:9" x14ac:dyDescent="0.25">
      <c r="A3612" t="s">
        <v>1458</v>
      </c>
      <c r="B3612" t="s">
        <v>1623</v>
      </c>
      <c r="C3612">
        <v>6900</v>
      </c>
      <c r="D3612">
        <v>11</v>
      </c>
      <c r="E3612">
        <v>6</v>
      </c>
      <c r="F3612">
        <v>6100</v>
      </c>
      <c r="G3612">
        <v>30</v>
      </c>
      <c r="H3612" t="b">
        <v>0</v>
      </c>
      <c r="I3612">
        <v>30</v>
      </c>
    </row>
    <row r="3613" spans="1:9" x14ac:dyDescent="0.25">
      <c r="A3613" t="s">
        <v>1458</v>
      </c>
      <c r="B3613" t="s">
        <v>1624</v>
      </c>
      <c r="C3613">
        <v>25000</v>
      </c>
      <c r="D3613">
        <v>10</v>
      </c>
      <c r="E3613">
        <v>3</v>
      </c>
      <c r="F3613">
        <v>22500</v>
      </c>
      <c r="G3613">
        <v>85</v>
      </c>
      <c r="H3613" t="b">
        <v>0</v>
      </c>
      <c r="I3613">
        <v>1</v>
      </c>
    </row>
    <row r="3614" spans="1:9" x14ac:dyDescent="0.25">
      <c r="A3614" t="s">
        <v>1458</v>
      </c>
      <c r="B3614" t="s">
        <v>1625</v>
      </c>
      <c r="C3614">
        <v>24000</v>
      </c>
      <c r="D3614">
        <v>0</v>
      </c>
      <c r="E3614">
        <v>6</v>
      </c>
      <c r="F3614">
        <v>24000</v>
      </c>
      <c r="G3614">
        <v>580</v>
      </c>
      <c r="H3614" t="b">
        <v>0</v>
      </c>
      <c r="I3614">
        <v>50</v>
      </c>
    </row>
    <row r="3615" spans="1:9" x14ac:dyDescent="0.25">
      <c r="A3615" t="s">
        <v>1458</v>
      </c>
      <c r="B3615" t="s">
        <v>1626</v>
      </c>
      <c r="C3615">
        <v>14000</v>
      </c>
      <c r="D3615">
        <v>7</v>
      </c>
      <c r="E3615">
        <v>6</v>
      </c>
      <c r="F3615">
        <v>12900</v>
      </c>
      <c r="G3615">
        <v>58</v>
      </c>
      <c r="H3615" t="b">
        <v>0</v>
      </c>
      <c r="I3615">
        <v>1</v>
      </c>
    </row>
    <row r="3616" spans="1:9" x14ac:dyDescent="0.25">
      <c r="A3616" t="s">
        <v>1458</v>
      </c>
      <c r="B3616" t="s">
        <v>1627</v>
      </c>
      <c r="C3616">
        <v>26000</v>
      </c>
      <c r="D3616">
        <v>0</v>
      </c>
      <c r="E3616">
        <v>6</v>
      </c>
      <c r="F3616">
        <v>26000</v>
      </c>
      <c r="G3616">
        <v>1000</v>
      </c>
      <c r="H3616" t="b">
        <v>0</v>
      </c>
      <c r="I3616">
        <v>1</v>
      </c>
    </row>
    <row r="3617" spans="1:9" x14ac:dyDescent="0.25">
      <c r="A3617" t="s">
        <v>1458</v>
      </c>
      <c r="B3617" t="s">
        <v>1584</v>
      </c>
      <c r="C3617">
        <v>25000</v>
      </c>
      <c r="D3617">
        <v>0</v>
      </c>
      <c r="E3617">
        <v>4</v>
      </c>
      <c r="F3617">
        <v>25000</v>
      </c>
      <c r="G3617">
        <v>1000</v>
      </c>
      <c r="H3617" t="b">
        <v>0</v>
      </c>
      <c r="I3617">
        <v>1</v>
      </c>
    </row>
    <row r="3618" spans="1:9" x14ac:dyDescent="0.25">
      <c r="A3618" t="s">
        <v>1458</v>
      </c>
      <c r="B3618" t="s">
        <v>1628</v>
      </c>
      <c r="C3618">
        <v>2300</v>
      </c>
      <c r="D3618">
        <v>4</v>
      </c>
      <c r="E3618">
        <v>0</v>
      </c>
      <c r="F3618">
        <v>2200</v>
      </c>
      <c r="G3618">
        <v>300</v>
      </c>
      <c r="H3618" t="b">
        <v>1</v>
      </c>
      <c r="I3618">
        <v>300</v>
      </c>
    </row>
    <row r="3619" spans="1:9" x14ac:dyDescent="0.25">
      <c r="A3619" t="s">
        <v>1458</v>
      </c>
      <c r="B3619" t="s">
        <v>1629</v>
      </c>
      <c r="C3619">
        <v>11600</v>
      </c>
      <c r="D3619">
        <v>0</v>
      </c>
      <c r="E3619">
        <v>0</v>
      </c>
      <c r="F3619">
        <v>11600</v>
      </c>
      <c r="G3619">
        <v>250</v>
      </c>
      <c r="H3619" t="b">
        <v>1</v>
      </c>
      <c r="I3619">
        <v>250</v>
      </c>
    </row>
    <row r="3620" spans="1:9" x14ac:dyDescent="0.25">
      <c r="A3620" t="s">
        <v>1458</v>
      </c>
      <c r="B3620" t="s">
        <v>1630</v>
      </c>
      <c r="C3620">
        <v>8900</v>
      </c>
      <c r="D3620">
        <v>0</v>
      </c>
      <c r="E3620">
        <v>0</v>
      </c>
      <c r="F3620">
        <v>8900</v>
      </c>
      <c r="G3620">
        <v>60</v>
      </c>
      <c r="H3620" t="b">
        <v>1</v>
      </c>
      <c r="I3620">
        <v>60</v>
      </c>
    </row>
    <row r="3621" spans="1:9" x14ac:dyDescent="0.25">
      <c r="A3621" t="s">
        <v>1458</v>
      </c>
      <c r="B3621" t="s">
        <v>1631</v>
      </c>
      <c r="C3621">
        <v>8600</v>
      </c>
      <c r="D3621">
        <v>2</v>
      </c>
      <c r="E3621">
        <v>0</v>
      </c>
      <c r="F3621">
        <v>8400</v>
      </c>
      <c r="G3621">
        <v>1000</v>
      </c>
      <c r="H3621" t="b">
        <v>1</v>
      </c>
      <c r="I3621">
        <v>1</v>
      </c>
    </row>
    <row r="3622" spans="1:9" x14ac:dyDescent="0.25">
      <c r="A3622" t="s">
        <v>1458</v>
      </c>
      <c r="B3622" t="s">
        <v>1632</v>
      </c>
      <c r="C3622">
        <v>13600</v>
      </c>
      <c r="D3622">
        <v>3</v>
      </c>
      <c r="E3622">
        <v>0</v>
      </c>
      <c r="F3622">
        <v>13100</v>
      </c>
      <c r="G3622">
        <v>1000</v>
      </c>
      <c r="H3622" t="b">
        <v>1</v>
      </c>
      <c r="I3622">
        <v>1</v>
      </c>
    </row>
    <row r="3623" spans="1:9" x14ac:dyDescent="0.25">
      <c r="A3623" t="s">
        <v>1458</v>
      </c>
      <c r="B3623" t="s">
        <v>1633</v>
      </c>
      <c r="C3623">
        <v>1000</v>
      </c>
      <c r="D3623">
        <v>0</v>
      </c>
      <c r="E3623">
        <v>0</v>
      </c>
      <c r="F3623">
        <v>1000</v>
      </c>
      <c r="G3623">
        <v>140</v>
      </c>
      <c r="H3623" t="b">
        <v>1</v>
      </c>
      <c r="I3623">
        <v>140</v>
      </c>
    </row>
    <row r="3624" spans="1:9" x14ac:dyDescent="0.25">
      <c r="A3624" t="s">
        <v>1458</v>
      </c>
      <c r="B3624" t="s">
        <v>1634</v>
      </c>
      <c r="C3624">
        <v>9000</v>
      </c>
      <c r="D3624">
        <v>8</v>
      </c>
      <c r="E3624">
        <v>0</v>
      </c>
      <c r="F3624">
        <v>8200</v>
      </c>
      <c r="G3624">
        <v>100</v>
      </c>
      <c r="H3624" t="b">
        <v>1</v>
      </c>
      <c r="I3624">
        <v>100</v>
      </c>
    </row>
    <row r="3625" spans="1:9" x14ac:dyDescent="0.25">
      <c r="A3625" t="s">
        <v>1458</v>
      </c>
      <c r="B3625" t="s">
        <v>1635</v>
      </c>
      <c r="C3625">
        <v>1200</v>
      </c>
      <c r="D3625">
        <v>8</v>
      </c>
      <c r="E3625">
        <v>0</v>
      </c>
      <c r="F3625">
        <v>1100</v>
      </c>
      <c r="G3625">
        <v>58</v>
      </c>
      <c r="H3625" t="b">
        <v>1</v>
      </c>
      <c r="I3625">
        <v>1</v>
      </c>
    </row>
    <row r="3626" spans="1:9" x14ac:dyDescent="0.25">
      <c r="A3626" t="s">
        <v>1458</v>
      </c>
      <c r="B3626" t="s">
        <v>1636</v>
      </c>
      <c r="C3626">
        <v>6500</v>
      </c>
      <c r="D3626">
        <v>9</v>
      </c>
      <c r="E3626">
        <v>0</v>
      </c>
      <c r="F3626">
        <v>5900</v>
      </c>
      <c r="G3626">
        <v>116</v>
      </c>
      <c r="H3626" t="b">
        <v>1</v>
      </c>
      <c r="I3626">
        <v>2</v>
      </c>
    </row>
    <row r="3627" spans="1:9" x14ac:dyDescent="0.25">
      <c r="A3627" t="s">
        <v>1458</v>
      </c>
      <c r="B3627" t="s">
        <v>1637</v>
      </c>
      <c r="C3627">
        <v>19000</v>
      </c>
      <c r="D3627">
        <v>7</v>
      </c>
      <c r="E3627">
        <v>0</v>
      </c>
      <c r="F3627">
        <v>17500</v>
      </c>
      <c r="G3627">
        <v>58</v>
      </c>
      <c r="H3627" t="b">
        <v>1</v>
      </c>
      <c r="I3627">
        <v>1</v>
      </c>
    </row>
    <row r="3628" spans="1:9" x14ac:dyDescent="0.25">
      <c r="A3628" t="s">
        <v>1458</v>
      </c>
      <c r="B3628" t="s">
        <v>1638</v>
      </c>
      <c r="C3628">
        <v>10500</v>
      </c>
      <c r="D3628">
        <v>2</v>
      </c>
      <c r="E3628">
        <v>0</v>
      </c>
      <c r="F3628">
        <v>10200</v>
      </c>
      <c r="G3628">
        <v>58</v>
      </c>
      <c r="H3628" t="b">
        <v>1</v>
      </c>
      <c r="I3628">
        <v>1</v>
      </c>
    </row>
    <row r="3629" spans="1:9" x14ac:dyDescent="0.25">
      <c r="A3629" t="s">
        <v>1458</v>
      </c>
      <c r="B3629" t="s">
        <v>1628</v>
      </c>
      <c r="C3629">
        <v>4500</v>
      </c>
      <c r="D3629">
        <v>0</v>
      </c>
      <c r="E3629">
        <v>0</v>
      </c>
      <c r="F3629">
        <v>4500</v>
      </c>
      <c r="G3629">
        <v>600</v>
      </c>
      <c r="H3629" t="b">
        <v>1</v>
      </c>
      <c r="I3629">
        <v>600</v>
      </c>
    </row>
    <row r="3630" spans="1:9" x14ac:dyDescent="0.25">
      <c r="A3630" t="s">
        <v>1458</v>
      </c>
      <c r="B3630" t="s">
        <v>1639</v>
      </c>
      <c r="C3630">
        <v>6900</v>
      </c>
      <c r="D3630">
        <v>10</v>
      </c>
      <c r="E3630">
        <v>0</v>
      </c>
      <c r="F3630">
        <v>6200</v>
      </c>
      <c r="G3630">
        <v>500</v>
      </c>
      <c r="H3630" t="b">
        <v>1</v>
      </c>
      <c r="I3630">
        <v>500</v>
      </c>
    </row>
    <row r="3631" spans="1:9" x14ac:dyDescent="0.25">
      <c r="A3631" t="s">
        <v>1458</v>
      </c>
      <c r="B3631" t="s">
        <v>1640</v>
      </c>
      <c r="C3631">
        <v>23500</v>
      </c>
      <c r="D3631">
        <v>9</v>
      </c>
      <c r="E3631">
        <v>0</v>
      </c>
      <c r="F3631">
        <v>21200</v>
      </c>
      <c r="G3631">
        <v>860</v>
      </c>
      <c r="H3631" t="b">
        <v>1</v>
      </c>
      <c r="I3631">
        <v>860</v>
      </c>
    </row>
    <row r="3632" spans="1:9" x14ac:dyDescent="0.25">
      <c r="A3632" t="s">
        <v>1458</v>
      </c>
      <c r="B3632" t="s">
        <v>1641</v>
      </c>
      <c r="C3632">
        <v>2500</v>
      </c>
      <c r="D3632">
        <v>0</v>
      </c>
      <c r="E3632">
        <v>0</v>
      </c>
      <c r="F3632">
        <v>2500</v>
      </c>
      <c r="G3632">
        <v>75</v>
      </c>
      <c r="H3632" t="b">
        <v>1</v>
      </c>
      <c r="I3632">
        <v>75</v>
      </c>
    </row>
    <row r="3633" spans="1:9" x14ac:dyDescent="0.25">
      <c r="A3633" t="s">
        <v>1458</v>
      </c>
      <c r="B3633" t="s">
        <v>1511</v>
      </c>
      <c r="C3633">
        <v>20800</v>
      </c>
      <c r="D3633">
        <v>6</v>
      </c>
      <c r="E3633">
        <v>0</v>
      </c>
      <c r="F3633">
        <v>19500</v>
      </c>
      <c r="G3633">
        <v>1000</v>
      </c>
      <c r="H3633" t="b">
        <v>1</v>
      </c>
      <c r="I3633">
        <v>1</v>
      </c>
    </row>
    <row r="3634" spans="1:9" x14ac:dyDescent="0.25">
      <c r="A3634" t="s">
        <v>1458</v>
      </c>
      <c r="B3634" t="s">
        <v>1642</v>
      </c>
      <c r="C3634">
        <v>8000</v>
      </c>
      <c r="D3634">
        <v>15</v>
      </c>
      <c r="E3634">
        <v>0</v>
      </c>
      <c r="F3634">
        <v>6800</v>
      </c>
      <c r="G3634">
        <v>58</v>
      </c>
      <c r="H3634" t="b">
        <v>1</v>
      </c>
      <c r="I3634">
        <v>1</v>
      </c>
    </row>
    <row r="3635" spans="1:9" x14ac:dyDescent="0.25">
      <c r="A3635" t="s">
        <v>1458</v>
      </c>
      <c r="B3635" t="s">
        <v>1643</v>
      </c>
      <c r="C3635">
        <v>25000</v>
      </c>
      <c r="D3635">
        <v>10</v>
      </c>
      <c r="E3635">
        <v>0</v>
      </c>
      <c r="F3635">
        <v>22500</v>
      </c>
      <c r="G3635">
        <v>100</v>
      </c>
      <c r="H3635" t="b">
        <v>1</v>
      </c>
      <c r="I3635">
        <v>100</v>
      </c>
    </row>
    <row r="3636" spans="1:9" x14ac:dyDescent="0.25">
      <c r="A3636" t="s">
        <v>1458</v>
      </c>
      <c r="B3636" t="s">
        <v>1490</v>
      </c>
      <c r="C3636">
        <v>3000</v>
      </c>
      <c r="D3636">
        <v>0</v>
      </c>
      <c r="E3636">
        <v>0</v>
      </c>
      <c r="F3636">
        <v>3000</v>
      </c>
      <c r="G3636">
        <v>60</v>
      </c>
      <c r="H3636" t="b">
        <v>1</v>
      </c>
      <c r="I3636">
        <v>60</v>
      </c>
    </row>
    <row r="3637" spans="1:9" x14ac:dyDescent="0.25">
      <c r="A3637" t="s">
        <v>1644</v>
      </c>
      <c r="B3637" t="s">
        <v>1645</v>
      </c>
      <c r="C3637">
        <v>4000</v>
      </c>
      <c r="D3637">
        <v>50</v>
      </c>
      <c r="E3637">
        <v>6</v>
      </c>
      <c r="F3637">
        <v>2000</v>
      </c>
      <c r="G3637">
        <v>75</v>
      </c>
      <c r="H3637" t="b">
        <v>0</v>
      </c>
      <c r="I3637">
        <v>75</v>
      </c>
    </row>
    <row r="3638" spans="1:9" x14ac:dyDescent="0.25">
      <c r="A3638" t="s">
        <v>1644</v>
      </c>
      <c r="B3638" t="s">
        <v>1646</v>
      </c>
      <c r="C3638">
        <v>4000</v>
      </c>
      <c r="D3638">
        <v>50</v>
      </c>
      <c r="E3638">
        <v>6</v>
      </c>
      <c r="F3638">
        <v>2000</v>
      </c>
      <c r="G3638">
        <v>75</v>
      </c>
      <c r="H3638" t="b">
        <v>0</v>
      </c>
      <c r="I3638">
        <v>75</v>
      </c>
    </row>
    <row r="3639" spans="1:9" x14ac:dyDescent="0.25">
      <c r="A3639" t="s">
        <v>1644</v>
      </c>
      <c r="B3639" t="s">
        <v>608</v>
      </c>
      <c r="C3639">
        <v>7800</v>
      </c>
      <c r="D3639">
        <v>3</v>
      </c>
      <c r="E3639">
        <v>5</v>
      </c>
      <c r="F3639">
        <v>7500</v>
      </c>
      <c r="G3639">
        <v>400</v>
      </c>
      <c r="H3639" t="b">
        <v>0</v>
      </c>
      <c r="I3639">
        <v>400</v>
      </c>
    </row>
    <row r="3640" spans="1:9" x14ac:dyDescent="0.25">
      <c r="A3640" t="s">
        <v>1644</v>
      </c>
      <c r="B3640" t="s">
        <v>1148</v>
      </c>
      <c r="C3640">
        <v>2500</v>
      </c>
      <c r="D3640">
        <v>0</v>
      </c>
      <c r="E3640">
        <v>6</v>
      </c>
      <c r="F3640">
        <v>2500</v>
      </c>
      <c r="G3640">
        <v>50</v>
      </c>
      <c r="H3640" t="b">
        <v>0</v>
      </c>
      <c r="I3640">
        <v>50</v>
      </c>
    </row>
    <row r="3641" spans="1:9" x14ac:dyDescent="0.25">
      <c r="A3641" t="s">
        <v>1644</v>
      </c>
      <c r="B3641" t="s">
        <v>1464</v>
      </c>
      <c r="C3641">
        <v>6600</v>
      </c>
      <c r="D3641">
        <v>0</v>
      </c>
      <c r="E3641">
        <v>6</v>
      </c>
      <c r="F3641">
        <v>6600</v>
      </c>
      <c r="G3641">
        <v>125</v>
      </c>
      <c r="H3641" t="b">
        <v>0</v>
      </c>
      <c r="I3641">
        <v>125</v>
      </c>
    </row>
    <row r="3642" spans="1:9" x14ac:dyDescent="0.25">
      <c r="A3642" t="s">
        <v>1644</v>
      </c>
      <c r="B3642" t="s">
        <v>1647</v>
      </c>
      <c r="C3642">
        <v>8200</v>
      </c>
      <c r="D3642">
        <v>0</v>
      </c>
      <c r="E3642">
        <v>6</v>
      </c>
      <c r="F3642">
        <v>8200</v>
      </c>
      <c r="G3642">
        <v>174</v>
      </c>
      <c r="H3642" t="b">
        <v>0</v>
      </c>
      <c r="I3642">
        <v>3</v>
      </c>
    </row>
    <row r="3643" spans="1:9" x14ac:dyDescent="0.25">
      <c r="A3643" t="s">
        <v>1644</v>
      </c>
      <c r="B3643" t="s">
        <v>1648</v>
      </c>
      <c r="C3643">
        <v>24500</v>
      </c>
      <c r="D3643">
        <v>10</v>
      </c>
      <c r="E3643">
        <v>6</v>
      </c>
      <c r="F3643">
        <v>22000</v>
      </c>
      <c r="G3643">
        <v>580</v>
      </c>
      <c r="H3643" t="b">
        <v>0</v>
      </c>
      <c r="I3643">
        <v>10</v>
      </c>
    </row>
    <row r="3644" spans="1:9" x14ac:dyDescent="0.25">
      <c r="A3644" t="s">
        <v>1644</v>
      </c>
      <c r="B3644" t="s">
        <v>1649</v>
      </c>
      <c r="C3644">
        <v>4500</v>
      </c>
      <c r="D3644">
        <v>6</v>
      </c>
      <c r="E3644">
        <v>6</v>
      </c>
      <c r="F3644">
        <v>4200</v>
      </c>
      <c r="G3644">
        <v>120</v>
      </c>
      <c r="H3644" t="b">
        <v>0</v>
      </c>
      <c r="I3644">
        <v>120</v>
      </c>
    </row>
    <row r="3645" spans="1:9" x14ac:dyDescent="0.25">
      <c r="A3645" t="s">
        <v>1644</v>
      </c>
      <c r="B3645" t="s">
        <v>1650</v>
      </c>
      <c r="C3645">
        <v>4500</v>
      </c>
      <c r="D3645">
        <v>6</v>
      </c>
      <c r="E3645">
        <v>2</v>
      </c>
      <c r="F3645">
        <v>4200</v>
      </c>
      <c r="G3645">
        <v>120</v>
      </c>
      <c r="H3645" t="b">
        <v>0</v>
      </c>
      <c r="I3645">
        <v>180</v>
      </c>
    </row>
    <row r="3646" spans="1:9" x14ac:dyDescent="0.25">
      <c r="A3646" t="s">
        <v>1644</v>
      </c>
      <c r="B3646" t="s">
        <v>1651</v>
      </c>
      <c r="C3646">
        <v>4000</v>
      </c>
      <c r="D3646">
        <v>10</v>
      </c>
      <c r="E3646">
        <v>4</v>
      </c>
      <c r="F3646">
        <v>3600</v>
      </c>
      <c r="G3646">
        <v>8</v>
      </c>
      <c r="H3646" t="b">
        <v>0</v>
      </c>
      <c r="I3646">
        <v>8</v>
      </c>
    </row>
    <row r="3647" spans="1:9" x14ac:dyDescent="0.25">
      <c r="A3647" t="s">
        <v>1644</v>
      </c>
      <c r="B3647" t="s">
        <v>1652</v>
      </c>
      <c r="C3647">
        <v>2000</v>
      </c>
      <c r="D3647">
        <v>0</v>
      </c>
      <c r="E3647">
        <v>6</v>
      </c>
      <c r="F3647">
        <v>2000</v>
      </c>
      <c r="G3647">
        <v>1160</v>
      </c>
      <c r="H3647" t="b">
        <v>0</v>
      </c>
      <c r="I3647">
        <v>20</v>
      </c>
    </row>
    <row r="3648" spans="1:9" x14ac:dyDescent="0.25">
      <c r="A3648" t="s">
        <v>1644</v>
      </c>
      <c r="B3648" t="s">
        <v>1653</v>
      </c>
      <c r="C3648">
        <v>22800</v>
      </c>
      <c r="D3648">
        <v>10</v>
      </c>
      <c r="E3648">
        <v>6</v>
      </c>
      <c r="F3648">
        <v>20500</v>
      </c>
      <c r="G3648">
        <v>580</v>
      </c>
      <c r="H3648" t="b">
        <v>0</v>
      </c>
      <c r="I3648">
        <v>10</v>
      </c>
    </row>
    <row r="3649" spans="1:9" x14ac:dyDescent="0.25">
      <c r="A3649" t="s">
        <v>1644</v>
      </c>
      <c r="B3649" t="s">
        <v>1654</v>
      </c>
      <c r="C3649">
        <v>8500</v>
      </c>
      <c r="D3649">
        <v>9</v>
      </c>
      <c r="E3649">
        <v>6</v>
      </c>
      <c r="F3649">
        <v>7700</v>
      </c>
      <c r="G3649">
        <v>25</v>
      </c>
      <c r="H3649" t="b">
        <v>0</v>
      </c>
      <c r="I3649">
        <v>25</v>
      </c>
    </row>
    <row r="3650" spans="1:9" x14ac:dyDescent="0.25">
      <c r="A3650" t="s">
        <v>1644</v>
      </c>
      <c r="B3650" t="s">
        <v>1490</v>
      </c>
      <c r="C3650">
        <v>3300</v>
      </c>
      <c r="D3650">
        <v>0</v>
      </c>
      <c r="E3650">
        <v>4</v>
      </c>
      <c r="F3650">
        <v>3300</v>
      </c>
      <c r="G3650">
        <v>60</v>
      </c>
      <c r="H3650" t="b">
        <v>0</v>
      </c>
      <c r="I3650">
        <v>60</v>
      </c>
    </row>
    <row r="3651" spans="1:9" x14ac:dyDescent="0.25">
      <c r="A3651" t="s">
        <v>1644</v>
      </c>
      <c r="B3651" t="s">
        <v>1172</v>
      </c>
      <c r="C3651">
        <v>13500</v>
      </c>
      <c r="D3651">
        <v>5</v>
      </c>
      <c r="E3651">
        <v>6</v>
      </c>
      <c r="F3651">
        <v>12800</v>
      </c>
      <c r="G3651">
        <v>50</v>
      </c>
      <c r="H3651" t="b">
        <v>0</v>
      </c>
      <c r="I3651">
        <v>50</v>
      </c>
    </row>
    <row r="3652" spans="1:9" x14ac:dyDescent="0.25">
      <c r="A3652" t="s">
        <v>1644</v>
      </c>
      <c r="B3652" t="s">
        <v>1655</v>
      </c>
      <c r="C3652">
        <v>14500</v>
      </c>
      <c r="D3652">
        <v>11</v>
      </c>
      <c r="E3652">
        <v>2</v>
      </c>
      <c r="F3652">
        <v>12900</v>
      </c>
      <c r="G3652">
        <v>50</v>
      </c>
      <c r="H3652" t="b">
        <v>0</v>
      </c>
      <c r="I3652">
        <v>50</v>
      </c>
    </row>
    <row r="3653" spans="1:9" x14ac:dyDescent="0.25">
      <c r="A3653" t="s">
        <v>1644</v>
      </c>
      <c r="B3653" t="s">
        <v>1656</v>
      </c>
      <c r="C3653">
        <v>4500</v>
      </c>
      <c r="D3653">
        <v>6</v>
      </c>
      <c r="E3653">
        <v>6</v>
      </c>
      <c r="F3653">
        <v>4200</v>
      </c>
      <c r="G3653">
        <v>120</v>
      </c>
      <c r="H3653" t="b">
        <v>0</v>
      </c>
      <c r="I3653">
        <v>120</v>
      </c>
    </row>
    <row r="3654" spans="1:9" x14ac:dyDescent="0.25">
      <c r="A3654" t="s">
        <v>1644</v>
      </c>
      <c r="B3654" t="s">
        <v>1657</v>
      </c>
      <c r="C3654">
        <v>15900</v>
      </c>
      <c r="D3654">
        <v>10</v>
      </c>
      <c r="E3654">
        <v>6</v>
      </c>
      <c r="F3654">
        <v>14300</v>
      </c>
      <c r="G3654">
        <v>225</v>
      </c>
      <c r="H3654" t="b">
        <v>0</v>
      </c>
      <c r="I3654">
        <v>225</v>
      </c>
    </row>
    <row r="3655" spans="1:9" x14ac:dyDescent="0.25">
      <c r="A3655" t="s">
        <v>1644</v>
      </c>
      <c r="B3655" t="s">
        <v>1658</v>
      </c>
      <c r="C3655">
        <v>4000</v>
      </c>
      <c r="D3655">
        <v>2</v>
      </c>
      <c r="E3655">
        <v>6</v>
      </c>
      <c r="F3655">
        <v>3900</v>
      </c>
      <c r="G3655">
        <v>8</v>
      </c>
      <c r="H3655" t="b">
        <v>0</v>
      </c>
      <c r="I3655">
        <v>8</v>
      </c>
    </row>
    <row r="3656" spans="1:9" x14ac:dyDescent="0.25">
      <c r="A3656" t="s">
        <v>1644</v>
      </c>
      <c r="B3656" t="s">
        <v>1659</v>
      </c>
      <c r="C3656">
        <v>6500</v>
      </c>
      <c r="D3656">
        <v>10</v>
      </c>
      <c r="E3656">
        <v>4</v>
      </c>
      <c r="F3656">
        <v>5800</v>
      </c>
      <c r="G3656">
        <v>100</v>
      </c>
      <c r="H3656" t="b">
        <v>0</v>
      </c>
      <c r="I3656">
        <v>100</v>
      </c>
    </row>
    <row r="3657" spans="1:9" x14ac:dyDescent="0.25">
      <c r="A3657" t="s">
        <v>1644</v>
      </c>
      <c r="B3657" t="s">
        <v>1660</v>
      </c>
      <c r="C3657">
        <v>18900</v>
      </c>
      <c r="D3657">
        <v>15</v>
      </c>
      <c r="E3657">
        <v>6</v>
      </c>
      <c r="F3657">
        <v>16000</v>
      </c>
      <c r="G3657">
        <v>50</v>
      </c>
      <c r="H3657" t="b">
        <v>0</v>
      </c>
      <c r="I3657">
        <v>50</v>
      </c>
    </row>
    <row r="3658" spans="1:9" x14ac:dyDescent="0.25">
      <c r="A3658" t="s">
        <v>1644</v>
      </c>
      <c r="B3658" t="s">
        <v>1184</v>
      </c>
      <c r="C3658">
        <v>10000</v>
      </c>
      <c r="D3658">
        <v>5</v>
      </c>
      <c r="E3658">
        <v>6</v>
      </c>
      <c r="F3658">
        <v>9500</v>
      </c>
      <c r="G3658">
        <v>200</v>
      </c>
      <c r="H3658" t="b">
        <v>0</v>
      </c>
      <c r="I3658">
        <v>200</v>
      </c>
    </row>
    <row r="3659" spans="1:9" x14ac:dyDescent="0.25">
      <c r="A3659" t="s">
        <v>1644</v>
      </c>
      <c r="B3659" t="s">
        <v>1211</v>
      </c>
      <c r="C3659">
        <v>33000</v>
      </c>
      <c r="D3659">
        <v>2</v>
      </c>
      <c r="E3659">
        <v>6</v>
      </c>
      <c r="F3659">
        <v>32300</v>
      </c>
      <c r="G3659">
        <v>30</v>
      </c>
      <c r="H3659" t="b">
        <v>0</v>
      </c>
      <c r="I3659">
        <v>30</v>
      </c>
    </row>
    <row r="3660" spans="1:9" x14ac:dyDescent="0.25">
      <c r="A3660" t="s">
        <v>1644</v>
      </c>
      <c r="B3660" t="s">
        <v>1327</v>
      </c>
      <c r="C3660">
        <v>3000</v>
      </c>
      <c r="D3660">
        <v>0</v>
      </c>
      <c r="E3660">
        <v>2</v>
      </c>
      <c r="F3660">
        <v>3000</v>
      </c>
      <c r="G3660">
        <v>406</v>
      </c>
      <c r="H3660" t="b">
        <v>0</v>
      </c>
      <c r="I3660">
        <v>7</v>
      </c>
    </row>
    <row r="3661" spans="1:9" x14ac:dyDescent="0.25">
      <c r="A3661" t="s">
        <v>1644</v>
      </c>
      <c r="B3661" t="s">
        <v>1661</v>
      </c>
      <c r="C3661">
        <v>16500</v>
      </c>
      <c r="D3661">
        <v>10</v>
      </c>
      <c r="E3661">
        <v>6</v>
      </c>
      <c r="F3661">
        <v>14800</v>
      </c>
      <c r="G3661">
        <v>170</v>
      </c>
      <c r="H3661" t="b">
        <v>0</v>
      </c>
      <c r="I3661">
        <v>170</v>
      </c>
    </row>
    <row r="3662" spans="1:9" x14ac:dyDescent="0.25">
      <c r="A3662" t="s">
        <v>1644</v>
      </c>
      <c r="B3662" t="s">
        <v>1662</v>
      </c>
      <c r="C3662">
        <v>22800</v>
      </c>
      <c r="D3662">
        <v>10</v>
      </c>
      <c r="E3662">
        <v>6</v>
      </c>
      <c r="F3662">
        <v>20500</v>
      </c>
      <c r="G3662">
        <v>580</v>
      </c>
      <c r="H3662" t="b">
        <v>0</v>
      </c>
      <c r="I3662">
        <v>10</v>
      </c>
    </row>
    <row r="3663" spans="1:9" x14ac:dyDescent="0.25">
      <c r="A3663" t="s">
        <v>1644</v>
      </c>
      <c r="B3663" t="s">
        <v>1192</v>
      </c>
      <c r="C3663">
        <v>3000</v>
      </c>
      <c r="D3663">
        <v>3</v>
      </c>
      <c r="E3663">
        <v>6</v>
      </c>
      <c r="F3663">
        <v>2900</v>
      </c>
      <c r="G3663">
        <v>406</v>
      </c>
      <c r="H3663" t="b">
        <v>0</v>
      </c>
      <c r="I3663">
        <v>7</v>
      </c>
    </row>
    <row r="3664" spans="1:9" x14ac:dyDescent="0.25">
      <c r="A3664" t="s">
        <v>1644</v>
      </c>
      <c r="B3664" t="s">
        <v>1663</v>
      </c>
      <c r="C3664">
        <v>13000</v>
      </c>
      <c r="D3664">
        <v>10</v>
      </c>
      <c r="E3664">
        <v>6</v>
      </c>
      <c r="F3664">
        <v>11700</v>
      </c>
      <c r="G3664">
        <v>100</v>
      </c>
      <c r="H3664" t="b">
        <v>0</v>
      </c>
      <c r="I3664">
        <v>100</v>
      </c>
    </row>
    <row r="3665" spans="1:9" x14ac:dyDescent="0.25">
      <c r="A3665" t="s">
        <v>1644</v>
      </c>
      <c r="B3665" t="s">
        <v>1664</v>
      </c>
      <c r="C3665">
        <v>14900</v>
      </c>
      <c r="D3665">
        <v>5</v>
      </c>
      <c r="E3665">
        <v>5</v>
      </c>
      <c r="F3665">
        <v>14100</v>
      </c>
      <c r="G3665">
        <v>35</v>
      </c>
      <c r="H3665" t="b">
        <v>0</v>
      </c>
      <c r="I3665">
        <v>35</v>
      </c>
    </row>
    <row r="3666" spans="1:9" x14ac:dyDescent="0.25">
      <c r="A3666" t="s">
        <v>1644</v>
      </c>
      <c r="B3666" t="s">
        <v>1665</v>
      </c>
      <c r="C3666">
        <v>18900</v>
      </c>
      <c r="D3666">
        <v>10</v>
      </c>
      <c r="E3666">
        <v>6</v>
      </c>
      <c r="F3666">
        <v>17000</v>
      </c>
      <c r="G3666">
        <v>72</v>
      </c>
      <c r="H3666" t="b">
        <v>0</v>
      </c>
      <c r="I3666">
        <v>72</v>
      </c>
    </row>
    <row r="3667" spans="1:9" x14ac:dyDescent="0.25">
      <c r="A3667" t="s">
        <v>1644</v>
      </c>
      <c r="B3667" t="s">
        <v>1200</v>
      </c>
      <c r="C3667">
        <v>13500</v>
      </c>
      <c r="D3667">
        <v>5</v>
      </c>
      <c r="E3667">
        <v>5</v>
      </c>
      <c r="F3667">
        <v>12800</v>
      </c>
      <c r="G3667">
        <v>50</v>
      </c>
      <c r="H3667" t="b">
        <v>0</v>
      </c>
      <c r="I3667">
        <v>50</v>
      </c>
    </row>
    <row r="3668" spans="1:9" x14ac:dyDescent="0.25">
      <c r="A3668" t="s">
        <v>1644</v>
      </c>
      <c r="B3668" t="s">
        <v>1256</v>
      </c>
      <c r="C3668">
        <v>31500</v>
      </c>
      <c r="D3668">
        <v>0</v>
      </c>
      <c r="E3668">
        <v>4</v>
      </c>
      <c r="F3668">
        <v>31500</v>
      </c>
      <c r="G3668">
        <v>30</v>
      </c>
      <c r="H3668" t="b">
        <v>0</v>
      </c>
      <c r="I3668">
        <v>30</v>
      </c>
    </row>
    <row r="3669" spans="1:9" x14ac:dyDescent="0.25">
      <c r="A3669" t="s">
        <v>1644</v>
      </c>
      <c r="B3669" t="s">
        <v>1216</v>
      </c>
      <c r="C3669">
        <v>9000</v>
      </c>
      <c r="D3669">
        <v>0</v>
      </c>
      <c r="E3669">
        <v>6</v>
      </c>
      <c r="F3669">
        <v>9000</v>
      </c>
      <c r="G3669">
        <v>1160</v>
      </c>
      <c r="H3669" t="b">
        <v>0</v>
      </c>
      <c r="I3669">
        <v>20</v>
      </c>
    </row>
    <row r="3670" spans="1:9" x14ac:dyDescent="0.25">
      <c r="A3670" t="s">
        <v>1644</v>
      </c>
      <c r="B3670" t="s">
        <v>1215</v>
      </c>
      <c r="C3670">
        <v>44900</v>
      </c>
      <c r="D3670">
        <v>7</v>
      </c>
      <c r="E3670">
        <v>6</v>
      </c>
      <c r="F3670">
        <v>41500</v>
      </c>
      <c r="G3670">
        <v>44</v>
      </c>
      <c r="H3670" t="b">
        <v>0</v>
      </c>
      <c r="I3670">
        <v>44</v>
      </c>
    </row>
    <row r="3671" spans="1:9" x14ac:dyDescent="0.25">
      <c r="A3671" t="s">
        <v>1644</v>
      </c>
      <c r="B3671" t="s">
        <v>1666</v>
      </c>
      <c r="C3671">
        <v>24500</v>
      </c>
      <c r="D3671">
        <v>10</v>
      </c>
      <c r="E3671">
        <v>2</v>
      </c>
      <c r="F3671">
        <v>22000</v>
      </c>
      <c r="G3671">
        <v>580</v>
      </c>
      <c r="H3671" t="b">
        <v>0</v>
      </c>
      <c r="I3671">
        <v>10</v>
      </c>
    </row>
    <row r="3672" spans="1:9" x14ac:dyDescent="0.25">
      <c r="A3672" t="s">
        <v>1644</v>
      </c>
      <c r="B3672" t="s">
        <v>1667</v>
      </c>
      <c r="C3672">
        <v>13000</v>
      </c>
      <c r="D3672">
        <v>0</v>
      </c>
      <c r="E3672">
        <v>6</v>
      </c>
      <c r="F3672">
        <v>13000</v>
      </c>
      <c r="G3672">
        <v>100</v>
      </c>
      <c r="H3672" t="b">
        <v>0</v>
      </c>
      <c r="I3672">
        <v>100</v>
      </c>
    </row>
    <row r="3673" spans="1:9" x14ac:dyDescent="0.25">
      <c r="A3673" t="s">
        <v>1644</v>
      </c>
      <c r="B3673" t="s">
        <v>1668</v>
      </c>
      <c r="C3673">
        <v>15000</v>
      </c>
      <c r="D3673">
        <v>10</v>
      </c>
      <c r="E3673">
        <v>6</v>
      </c>
      <c r="F3673">
        <v>13500</v>
      </c>
      <c r="G3673">
        <v>580</v>
      </c>
      <c r="H3673" t="b">
        <v>0</v>
      </c>
      <c r="I3673">
        <v>10</v>
      </c>
    </row>
    <row r="3674" spans="1:9" x14ac:dyDescent="0.25">
      <c r="A3674" t="s">
        <v>1644</v>
      </c>
      <c r="B3674" t="s">
        <v>1669</v>
      </c>
      <c r="C3674">
        <v>4500</v>
      </c>
      <c r="D3674">
        <v>6</v>
      </c>
      <c r="E3674">
        <v>6</v>
      </c>
      <c r="F3674">
        <v>4200</v>
      </c>
      <c r="G3674">
        <v>120</v>
      </c>
      <c r="H3674" t="b">
        <v>0</v>
      </c>
      <c r="I3674">
        <v>120</v>
      </c>
    </row>
    <row r="3675" spans="1:9" x14ac:dyDescent="0.25">
      <c r="A3675" t="s">
        <v>1644</v>
      </c>
      <c r="B3675" t="s">
        <v>1670</v>
      </c>
      <c r="C3675">
        <v>11000</v>
      </c>
      <c r="D3675">
        <v>22</v>
      </c>
      <c r="E3675">
        <v>3</v>
      </c>
      <c r="F3675">
        <v>8500</v>
      </c>
      <c r="G3675">
        <v>100</v>
      </c>
      <c r="H3675" t="b">
        <v>0</v>
      </c>
      <c r="I3675">
        <v>100</v>
      </c>
    </row>
    <row r="3676" spans="1:9" x14ac:dyDescent="0.25">
      <c r="A3676" t="s">
        <v>1644</v>
      </c>
      <c r="B3676" t="s">
        <v>1671</v>
      </c>
      <c r="C3676">
        <v>29900</v>
      </c>
      <c r="D3676">
        <v>15</v>
      </c>
      <c r="E3676">
        <v>6</v>
      </c>
      <c r="F3676">
        <v>25400</v>
      </c>
      <c r="G3676">
        <v>1000</v>
      </c>
      <c r="H3676" t="b">
        <v>0</v>
      </c>
      <c r="I3676">
        <v>1</v>
      </c>
    </row>
    <row r="3677" spans="1:9" x14ac:dyDescent="0.25">
      <c r="A3677" t="s">
        <v>1644</v>
      </c>
      <c r="B3677" t="s">
        <v>1672</v>
      </c>
      <c r="C3677">
        <v>11000</v>
      </c>
      <c r="D3677">
        <v>10</v>
      </c>
      <c r="E3677">
        <v>6</v>
      </c>
      <c r="F3677">
        <v>9900</v>
      </c>
      <c r="G3677">
        <v>100</v>
      </c>
      <c r="H3677" t="b">
        <v>0</v>
      </c>
      <c r="I3677">
        <v>100</v>
      </c>
    </row>
    <row r="3678" spans="1:9" x14ac:dyDescent="0.25">
      <c r="A3678" t="s">
        <v>1644</v>
      </c>
      <c r="B3678" t="s">
        <v>1241</v>
      </c>
      <c r="C3678">
        <v>34000</v>
      </c>
      <c r="D3678">
        <v>12</v>
      </c>
      <c r="E3678">
        <v>6</v>
      </c>
      <c r="F3678">
        <v>29800</v>
      </c>
      <c r="G3678">
        <v>28</v>
      </c>
      <c r="H3678" t="b">
        <v>0</v>
      </c>
      <c r="I3678">
        <v>28</v>
      </c>
    </row>
    <row r="3679" spans="1:9" x14ac:dyDescent="0.25">
      <c r="A3679" t="s">
        <v>1644</v>
      </c>
      <c r="B3679" t="s">
        <v>1673</v>
      </c>
      <c r="C3679">
        <v>29000</v>
      </c>
      <c r="D3679">
        <v>15</v>
      </c>
      <c r="E3679">
        <v>6</v>
      </c>
      <c r="F3679">
        <v>24600</v>
      </c>
      <c r="G3679">
        <v>80</v>
      </c>
      <c r="H3679" t="b">
        <v>0</v>
      </c>
      <c r="I3679">
        <v>80</v>
      </c>
    </row>
    <row r="3680" spans="1:9" x14ac:dyDescent="0.25">
      <c r="A3680" t="s">
        <v>1644</v>
      </c>
      <c r="B3680" t="s">
        <v>1259</v>
      </c>
      <c r="C3680">
        <v>17500</v>
      </c>
      <c r="D3680">
        <v>0</v>
      </c>
      <c r="E3680">
        <v>5</v>
      </c>
      <c r="F3680">
        <v>17500</v>
      </c>
      <c r="G3680">
        <v>870</v>
      </c>
      <c r="H3680" t="b">
        <v>0</v>
      </c>
      <c r="I3680">
        <v>15</v>
      </c>
    </row>
    <row r="3681" spans="1:9" x14ac:dyDescent="0.25">
      <c r="A3681" t="s">
        <v>1644</v>
      </c>
      <c r="B3681" t="s">
        <v>1674</v>
      </c>
      <c r="C3681">
        <v>12000</v>
      </c>
      <c r="D3681">
        <v>0</v>
      </c>
      <c r="E3681">
        <v>6</v>
      </c>
      <c r="F3681">
        <v>12000</v>
      </c>
      <c r="G3681">
        <v>174</v>
      </c>
      <c r="H3681" t="b">
        <v>0</v>
      </c>
      <c r="I3681">
        <v>3</v>
      </c>
    </row>
    <row r="3682" spans="1:9" x14ac:dyDescent="0.25">
      <c r="A3682" t="s">
        <v>1644</v>
      </c>
      <c r="B3682" t="s">
        <v>1675</v>
      </c>
      <c r="C3682">
        <v>22800</v>
      </c>
      <c r="D3682">
        <v>10</v>
      </c>
      <c r="E3682">
        <v>6</v>
      </c>
      <c r="F3682">
        <v>20500</v>
      </c>
      <c r="G3682">
        <v>580</v>
      </c>
      <c r="H3682" t="b">
        <v>0</v>
      </c>
      <c r="I3682">
        <v>10</v>
      </c>
    </row>
    <row r="3683" spans="1:9" x14ac:dyDescent="0.25">
      <c r="A3683" t="s">
        <v>1644</v>
      </c>
      <c r="B3683" t="s">
        <v>1676</v>
      </c>
      <c r="C3683">
        <v>4500</v>
      </c>
      <c r="D3683">
        <v>8</v>
      </c>
      <c r="E3683">
        <v>6</v>
      </c>
      <c r="F3683">
        <v>4100</v>
      </c>
      <c r="G3683">
        <v>8</v>
      </c>
      <c r="H3683" t="b">
        <v>0</v>
      </c>
      <c r="I3683">
        <v>8</v>
      </c>
    </row>
    <row r="3684" spans="1:9" x14ac:dyDescent="0.25">
      <c r="A3684" t="s">
        <v>1644</v>
      </c>
      <c r="B3684" t="s">
        <v>1677</v>
      </c>
      <c r="C3684">
        <v>13000</v>
      </c>
      <c r="D3684">
        <v>5</v>
      </c>
      <c r="E3684">
        <v>1</v>
      </c>
      <c r="F3684">
        <v>12300</v>
      </c>
      <c r="G3684">
        <v>130</v>
      </c>
      <c r="H3684" t="b">
        <v>0</v>
      </c>
      <c r="I3684">
        <v>130</v>
      </c>
    </row>
    <row r="3685" spans="1:9" x14ac:dyDescent="0.25">
      <c r="A3685" t="s">
        <v>1644</v>
      </c>
      <c r="B3685" t="s">
        <v>1270</v>
      </c>
      <c r="C3685">
        <v>13300</v>
      </c>
      <c r="D3685">
        <v>2</v>
      </c>
      <c r="E3685">
        <v>5</v>
      </c>
      <c r="F3685">
        <v>13000</v>
      </c>
      <c r="G3685">
        <v>1160</v>
      </c>
      <c r="H3685" t="b">
        <v>0</v>
      </c>
      <c r="I3685">
        <v>20</v>
      </c>
    </row>
    <row r="3686" spans="1:9" x14ac:dyDescent="0.25">
      <c r="A3686" t="s">
        <v>1644</v>
      </c>
      <c r="B3686" t="s">
        <v>1253</v>
      </c>
      <c r="C3686">
        <v>23500</v>
      </c>
      <c r="D3686">
        <v>7</v>
      </c>
      <c r="E3686">
        <v>6</v>
      </c>
      <c r="F3686">
        <v>21800</v>
      </c>
      <c r="G3686">
        <v>1160</v>
      </c>
      <c r="H3686" t="b">
        <v>0</v>
      </c>
      <c r="I3686">
        <v>20</v>
      </c>
    </row>
    <row r="3687" spans="1:9" x14ac:dyDescent="0.25">
      <c r="A3687" t="s">
        <v>1644</v>
      </c>
      <c r="B3687" t="s">
        <v>1678</v>
      </c>
      <c r="C3687">
        <v>41500</v>
      </c>
      <c r="D3687">
        <v>7</v>
      </c>
      <c r="E3687">
        <v>6</v>
      </c>
      <c r="F3687">
        <v>38500</v>
      </c>
      <c r="G3687">
        <v>900</v>
      </c>
      <c r="H3687" t="b">
        <v>0</v>
      </c>
      <c r="I3687">
        <v>900</v>
      </c>
    </row>
    <row r="3688" spans="1:9" x14ac:dyDescent="0.25">
      <c r="A3688" t="s">
        <v>1644</v>
      </c>
      <c r="B3688" t="s">
        <v>1651</v>
      </c>
      <c r="C3688">
        <v>8500</v>
      </c>
      <c r="D3688">
        <v>10</v>
      </c>
      <c r="E3688">
        <v>5</v>
      </c>
      <c r="F3688">
        <v>7600</v>
      </c>
      <c r="G3688">
        <v>25</v>
      </c>
      <c r="H3688" t="b">
        <v>0</v>
      </c>
      <c r="I3688">
        <v>25</v>
      </c>
    </row>
    <row r="3689" spans="1:9" x14ac:dyDescent="0.25">
      <c r="A3689" t="s">
        <v>1644</v>
      </c>
      <c r="B3689" t="s">
        <v>1679</v>
      </c>
      <c r="C3689">
        <v>12500</v>
      </c>
      <c r="D3689">
        <v>9</v>
      </c>
      <c r="E3689">
        <v>6</v>
      </c>
      <c r="F3689">
        <v>11300</v>
      </c>
      <c r="G3689">
        <v>45</v>
      </c>
      <c r="H3689" t="b">
        <v>0</v>
      </c>
      <c r="I3689">
        <v>45</v>
      </c>
    </row>
    <row r="3690" spans="1:9" x14ac:dyDescent="0.25">
      <c r="A3690" t="s">
        <v>1644</v>
      </c>
      <c r="B3690" t="s">
        <v>1309</v>
      </c>
      <c r="C3690">
        <v>25000</v>
      </c>
      <c r="D3690">
        <v>10</v>
      </c>
      <c r="E3690">
        <v>6</v>
      </c>
      <c r="F3690">
        <v>22500</v>
      </c>
      <c r="G3690">
        <v>500</v>
      </c>
      <c r="H3690" t="b">
        <v>0</v>
      </c>
      <c r="I3690">
        <v>500</v>
      </c>
    </row>
    <row r="3691" spans="1:9" x14ac:dyDescent="0.25">
      <c r="A3691" t="s">
        <v>1644</v>
      </c>
      <c r="B3691" t="s">
        <v>1680</v>
      </c>
      <c r="C3691">
        <v>24900</v>
      </c>
      <c r="D3691">
        <v>14</v>
      </c>
      <c r="E3691">
        <v>6</v>
      </c>
      <c r="F3691">
        <v>21200</v>
      </c>
      <c r="G3691">
        <v>1000</v>
      </c>
      <c r="H3691" t="b">
        <v>0</v>
      </c>
      <c r="I3691">
        <v>1</v>
      </c>
    </row>
    <row r="3692" spans="1:9" x14ac:dyDescent="0.25">
      <c r="A3692" t="s">
        <v>1644</v>
      </c>
      <c r="B3692" t="s">
        <v>1681</v>
      </c>
      <c r="C3692">
        <v>34900</v>
      </c>
      <c r="D3692">
        <v>3</v>
      </c>
      <c r="E3692">
        <v>6</v>
      </c>
      <c r="F3692">
        <v>33800</v>
      </c>
      <c r="G3692">
        <v>950</v>
      </c>
      <c r="H3692" t="b">
        <v>0</v>
      </c>
      <c r="I3692">
        <v>1</v>
      </c>
    </row>
    <row r="3693" spans="1:9" x14ac:dyDescent="0.25">
      <c r="A3693" t="s">
        <v>1644</v>
      </c>
      <c r="B3693" t="s">
        <v>1682</v>
      </c>
      <c r="C3693">
        <v>10000</v>
      </c>
      <c r="D3693">
        <v>11</v>
      </c>
      <c r="E3693">
        <v>6</v>
      </c>
      <c r="F3693">
        <v>8900</v>
      </c>
      <c r="G3693">
        <v>28</v>
      </c>
      <c r="H3693" t="b">
        <v>0</v>
      </c>
      <c r="I3693">
        <v>27</v>
      </c>
    </row>
    <row r="3694" spans="1:9" x14ac:dyDescent="0.25">
      <c r="A3694" t="s">
        <v>1644</v>
      </c>
      <c r="B3694" t="s">
        <v>1319</v>
      </c>
      <c r="C3694">
        <v>9000</v>
      </c>
      <c r="D3694">
        <v>10</v>
      </c>
      <c r="E3694">
        <v>6</v>
      </c>
      <c r="F3694">
        <v>8100</v>
      </c>
      <c r="G3694">
        <v>406</v>
      </c>
      <c r="H3694" t="b">
        <v>0</v>
      </c>
      <c r="I3694">
        <v>7</v>
      </c>
    </row>
    <row r="3695" spans="1:9" x14ac:dyDescent="0.25">
      <c r="A3695" t="s">
        <v>1644</v>
      </c>
      <c r="B3695" t="s">
        <v>1259</v>
      </c>
      <c r="C3695">
        <v>15500</v>
      </c>
      <c r="D3695">
        <v>0</v>
      </c>
      <c r="E3695">
        <v>6</v>
      </c>
      <c r="F3695">
        <v>15500</v>
      </c>
      <c r="G3695">
        <v>870</v>
      </c>
      <c r="H3695" t="b">
        <v>0</v>
      </c>
      <c r="I3695">
        <v>15</v>
      </c>
    </row>
    <row r="3696" spans="1:9" x14ac:dyDescent="0.25">
      <c r="A3696" t="s">
        <v>1644</v>
      </c>
      <c r="B3696" t="s">
        <v>1683</v>
      </c>
      <c r="C3696">
        <v>36000</v>
      </c>
      <c r="D3696">
        <v>15</v>
      </c>
      <c r="E3696">
        <v>6</v>
      </c>
      <c r="F3696">
        <v>30600</v>
      </c>
      <c r="G3696">
        <v>580</v>
      </c>
      <c r="H3696" t="b">
        <v>0</v>
      </c>
      <c r="I3696">
        <v>10</v>
      </c>
    </row>
    <row r="3697" spans="1:9" x14ac:dyDescent="0.25">
      <c r="A3697" t="s">
        <v>1644</v>
      </c>
      <c r="B3697" t="s">
        <v>1372</v>
      </c>
      <c r="C3697">
        <v>10500</v>
      </c>
      <c r="D3697">
        <v>0</v>
      </c>
      <c r="E3697">
        <v>4</v>
      </c>
      <c r="F3697">
        <v>10500</v>
      </c>
      <c r="G3697">
        <v>1160</v>
      </c>
      <c r="H3697" t="b">
        <v>0</v>
      </c>
      <c r="I3697">
        <v>20</v>
      </c>
    </row>
    <row r="3698" spans="1:9" x14ac:dyDescent="0.25">
      <c r="A3698" t="s">
        <v>1644</v>
      </c>
      <c r="B3698" t="s">
        <v>1684</v>
      </c>
      <c r="C3698">
        <v>5000</v>
      </c>
      <c r="D3698">
        <v>6</v>
      </c>
      <c r="E3698">
        <v>4</v>
      </c>
      <c r="F3698">
        <v>4700</v>
      </c>
      <c r="G3698">
        <v>10</v>
      </c>
      <c r="H3698" t="b">
        <v>0</v>
      </c>
      <c r="I3698">
        <v>10</v>
      </c>
    </row>
    <row r="3699" spans="1:9" x14ac:dyDescent="0.25">
      <c r="A3699" t="s">
        <v>1644</v>
      </c>
      <c r="B3699" t="s">
        <v>1685</v>
      </c>
      <c r="C3699">
        <v>7500</v>
      </c>
      <c r="D3699">
        <v>5</v>
      </c>
      <c r="E3699">
        <v>6</v>
      </c>
      <c r="F3699">
        <v>7100</v>
      </c>
      <c r="G3699">
        <v>15</v>
      </c>
      <c r="H3699" t="b">
        <v>0</v>
      </c>
      <c r="I3699">
        <v>15</v>
      </c>
    </row>
    <row r="3700" spans="1:9" x14ac:dyDescent="0.25">
      <c r="A3700" t="s">
        <v>1644</v>
      </c>
      <c r="B3700" t="s">
        <v>1686</v>
      </c>
      <c r="C3700">
        <v>23500</v>
      </c>
      <c r="D3700">
        <v>5</v>
      </c>
      <c r="E3700">
        <v>6</v>
      </c>
      <c r="F3700">
        <v>22300</v>
      </c>
      <c r="G3700">
        <v>500</v>
      </c>
      <c r="H3700" t="b">
        <v>0</v>
      </c>
      <c r="I3700">
        <v>500</v>
      </c>
    </row>
    <row r="3701" spans="1:9" x14ac:dyDescent="0.25">
      <c r="A3701" t="s">
        <v>1644</v>
      </c>
      <c r="B3701" t="s">
        <v>1670</v>
      </c>
      <c r="C3701">
        <v>11000</v>
      </c>
      <c r="D3701">
        <v>22</v>
      </c>
      <c r="E3701">
        <v>5</v>
      </c>
      <c r="F3701">
        <v>8500</v>
      </c>
      <c r="G3701">
        <v>100</v>
      </c>
      <c r="H3701" t="b">
        <v>0</v>
      </c>
      <c r="I3701">
        <v>100</v>
      </c>
    </row>
    <row r="3702" spans="1:9" x14ac:dyDescent="0.25">
      <c r="A3702" t="s">
        <v>1644</v>
      </c>
      <c r="B3702" t="s">
        <v>1390</v>
      </c>
      <c r="C3702">
        <v>13500</v>
      </c>
      <c r="D3702">
        <v>5</v>
      </c>
      <c r="E3702">
        <v>6</v>
      </c>
      <c r="F3702">
        <v>12800</v>
      </c>
      <c r="G3702">
        <v>50</v>
      </c>
      <c r="H3702" t="b">
        <v>0</v>
      </c>
      <c r="I3702">
        <v>50</v>
      </c>
    </row>
    <row r="3703" spans="1:9" x14ac:dyDescent="0.25">
      <c r="A3703" t="s">
        <v>1644</v>
      </c>
      <c r="B3703" t="s">
        <v>1377</v>
      </c>
      <c r="C3703">
        <v>17500</v>
      </c>
      <c r="D3703">
        <v>0</v>
      </c>
      <c r="E3703">
        <v>3</v>
      </c>
      <c r="F3703">
        <v>17500</v>
      </c>
      <c r="G3703">
        <v>812</v>
      </c>
      <c r="H3703" t="b">
        <v>0</v>
      </c>
      <c r="I3703">
        <v>14</v>
      </c>
    </row>
    <row r="3704" spans="1:9" x14ac:dyDescent="0.25">
      <c r="A3704" t="s">
        <v>1644</v>
      </c>
      <c r="B3704" t="s">
        <v>1687</v>
      </c>
      <c r="C3704">
        <v>17500</v>
      </c>
      <c r="D3704">
        <v>10</v>
      </c>
      <c r="E3704">
        <v>6</v>
      </c>
      <c r="F3704">
        <v>15700</v>
      </c>
      <c r="G3704">
        <v>230</v>
      </c>
      <c r="H3704" t="b">
        <v>0</v>
      </c>
      <c r="I3704">
        <v>230</v>
      </c>
    </row>
    <row r="3705" spans="1:9" x14ac:dyDescent="0.25">
      <c r="A3705" t="s">
        <v>1644</v>
      </c>
      <c r="B3705" t="s">
        <v>1688</v>
      </c>
      <c r="C3705">
        <v>19000</v>
      </c>
      <c r="D3705">
        <v>6</v>
      </c>
      <c r="E3705">
        <v>6</v>
      </c>
      <c r="F3705">
        <v>17700</v>
      </c>
      <c r="G3705">
        <v>500</v>
      </c>
      <c r="H3705" t="b">
        <v>0</v>
      </c>
      <c r="I3705">
        <v>500</v>
      </c>
    </row>
    <row r="3706" spans="1:9" x14ac:dyDescent="0.25">
      <c r="A3706" t="s">
        <v>1644</v>
      </c>
      <c r="B3706" t="s">
        <v>1689</v>
      </c>
      <c r="C3706">
        <v>10500</v>
      </c>
      <c r="D3706">
        <v>9</v>
      </c>
      <c r="E3706">
        <v>4</v>
      </c>
      <c r="F3706">
        <v>9500</v>
      </c>
      <c r="G3706">
        <v>116</v>
      </c>
      <c r="H3706" t="b">
        <v>0</v>
      </c>
      <c r="I3706">
        <v>2</v>
      </c>
    </row>
    <row r="3707" spans="1:9" x14ac:dyDescent="0.25">
      <c r="A3707" t="s">
        <v>1644</v>
      </c>
      <c r="B3707" t="s">
        <v>1398</v>
      </c>
      <c r="C3707">
        <v>11500</v>
      </c>
      <c r="D3707">
        <v>0</v>
      </c>
      <c r="E3707">
        <v>5</v>
      </c>
      <c r="F3707">
        <v>11500</v>
      </c>
      <c r="G3707">
        <v>1160</v>
      </c>
      <c r="H3707" t="b">
        <v>0</v>
      </c>
      <c r="I3707">
        <v>20</v>
      </c>
    </row>
    <row r="3708" spans="1:9" x14ac:dyDescent="0.25">
      <c r="A3708" t="s">
        <v>1644</v>
      </c>
      <c r="B3708" t="s">
        <v>1690</v>
      </c>
      <c r="C3708">
        <v>19500</v>
      </c>
      <c r="D3708">
        <v>6</v>
      </c>
      <c r="E3708">
        <v>6</v>
      </c>
      <c r="F3708">
        <v>18200</v>
      </c>
      <c r="G3708">
        <v>30</v>
      </c>
      <c r="H3708" t="b">
        <v>0</v>
      </c>
      <c r="I3708">
        <v>30</v>
      </c>
    </row>
    <row r="3709" spans="1:9" x14ac:dyDescent="0.25">
      <c r="A3709" t="s">
        <v>1644</v>
      </c>
      <c r="B3709" t="s">
        <v>1691</v>
      </c>
      <c r="C3709">
        <v>39500</v>
      </c>
      <c r="D3709">
        <v>20</v>
      </c>
      <c r="E3709">
        <v>4</v>
      </c>
      <c r="F3709">
        <v>31600</v>
      </c>
      <c r="G3709">
        <v>100</v>
      </c>
      <c r="H3709" t="b">
        <v>0</v>
      </c>
      <c r="I3709">
        <v>100</v>
      </c>
    </row>
    <row r="3710" spans="1:9" x14ac:dyDescent="0.25">
      <c r="A3710" t="s">
        <v>1644</v>
      </c>
      <c r="B3710" t="s">
        <v>1692</v>
      </c>
      <c r="C3710">
        <v>49500</v>
      </c>
      <c r="D3710">
        <v>20</v>
      </c>
      <c r="E3710">
        <v>6</v>
      </c>
      <c r="F3710">
        <v>39600</v>
      </c>
      <c r="G3710">
        <v>500</v>
      </c>
      <c r="H3710" t="b">
        <v>0</v>
      </c>
      <c r="I3710">
        <v>500</v>
      </c>
    </row>
    <row r="3711" spans="1:9" x14ac:dyDescent="0.25">
      <c r="A3711" t="s">
        <v>1644</v>
      </c>
      <c r="B3711" t="s">
        <v>1693</v>
      </c>
      <c r="C3711">
        <v>22500</v>
      </c>
      <c r="D3711">
        <v>0</v>
      </c>
      <c r="E3711">
        <v>6</v>
      </c>
      <c r="F3711">
        <v>22500</v>
      </c>
      <c r="G3711">
        <v>60</v>
      </c>
      <c r="H3711" t="b">
        <v>0</v>
      </c>
      <c r="I3711">
        <v>60</v>
      </c>
    </row>
    <row r="3712" spans="1:9" x14ac:dyDescent="0.25">
      <c r="A3712" t="s">
        <v>1644</v>
      </c>
      <c r="B3712" t="s">
        <v>1211</v>
      </c>
      <c r="C3712">
        <v>55500</v>
      </c>
      <c r="D3712">
        <v>0</v>
      </c>
      <c r="E3712">
        <v>1</v>
      </c>
      <c r="F3712">
        <v>55500</v>
      </c>
      <c r="G3712">
        <v>60</v>
      </c>
      <c r="H3712" t="b">
        <v>0</v>
      </c>
      <c r="I3712">
        <v>60</v>
      </c>
    </row>
    <row r="3713" spans="1:9" x14ac:dyDescent="0.25">
      <c r="A3713" t="s">
        <v>1644</v>
      </c>
      <c r="B3713" t="s">
        <v>1694</v>
      </c>
      <c r="C3713">
        <v>9900</v>
      </c>
      <c r="D3713">
        <v>0</v>
      </c>
      <c r="E3713">
        <v>1</v>
      </c>
      <c r="F3713">
        <v>9900</v>
      </c>
      <c r="G3713">
        <v>250</v>
      </c>
      <c r="H3713" t="b">
        <v>0</v>
      </c>
      <c r="I3713">
        <v>25</v>
      </c>
    </row>
    <row r="3714" spans="1:9" x14ac:dyDescent="0.25">
      <c r="A3714" t="s">
        <v>1644</v>
      </c>
      <c r="B3714" t="s">
        <v>1695</v>
      </c>
      <c r="C3714">
        <v>10500</v>
      </c>
      <c r="D3714">
        <v>11</v>
      </c>
      <c r="E3714">
        <v>6</v>
      </c>
      <c r="F3714">
        <v>9300</v>
      </c>
      <c r="G3714">
        <v>25</v>
      </c>
      <c r="H3714" t="b">
        <v>0</v>
      </c>
      <c r="I3714">
        <v>25</v>
      </c>
    </row>
    <row r="3715" spans="1:9" x14ac:dyDescent="0.25">
      <c r="A3715" t="s">
        <v>1644</v>
      </c>
      <c r="B3715" t="s">
        <v>1414</v>
      </c>
      <c r="C3715">
        <v>37500</v>
      </c>
      <c r="D3715">
        <v>0</v>
      </c>
      <c r="E3715">
        <v>2</v>
      </c>
      <c r="F3715">
        <v>37500</v>
      </c>
      <c r="G3715">
        <v>116</v>
      </c>
      <c r="H3715" t="b">
        <v>0</v>
      </c>
      <c r="I3715">
        <v>2</v>
      </c>
    </row>
    <row r="3716" spans="1:9" x14ac:dyDescent="0.25">
      <c r="A3716" t="s">
        <v>1644</v>
      </c>
      <c r="B3716" t="s">
        <v>1696</v>
      </c>
      <c r="C3716">
        <v>20500</v>
      </c>
      <c r="D3716">
        <v>20</v>
      </c>
      <c r="E3716">
        <v>1</v>
      </c>
      <c r="F3716">
        <v>16400</v>
      </c>
      <c r="G3716">
        <v>60</v>
      </c>
      <c r="H3716" t="b">
        <v>0</v>
      </c>
      <c r="I3716">
        <v>60</v>
      </c>
    </row>
    <row r="3717" spans="1:9" x14ac:dyDescent="0.25">
      <c r="A3717" t="s">
        <v>1644</v>
      </c>
      <c r="B3717" t="s">
        <v>1697</v>
      </c>
      <c r="C3717">
        <v>27000</v>
      </c>
      <c r="D3717">
        <v>0</v>
      </c>
      <c r="E3717">
        <v>2</v>
      </c>
      <c r="F3717">
        <v>27000</v>
      </c>
      <c r="G3717">
        <v>200</v>
      </c>
      <c r="H3717" t="b">
        <v>0</v>
      </c>
      <c r="I3717">
        <v>200</v>
      </c>
    </row>
    <row r="3718" spans="1:9" x14ac:dyDescent="0.25">
      <c r="A3718" t="s">
        <v>1644</v>
      </c>
      <c r="B3718" t="s">
        <v>1698</v>
      </c>
      <c r="C3718">
        <v>14000</v>
      </c>
      <c r="D3718">
        <v>5</v>
      </c>
      <c r="E3718">
        <v>6</v>
      </c>
      <c r="F3718">
        <v>13300</v>
      </c>
      <c r="G3718">
        <v>100</v>
      </c>
      <c r="H3718" t="b">
        <v>0</v>
      </c>
      <c r="I3718">
        <v>100</v>
      </c>
    </row>
    <row r="3719" spans="1:9" x14ac:dyDescent="0.25">
      <c r="A3719" t="s">
        <v>1644</v>
      </c>
      <c r="B3719" t="s">
        <v>1699</v>
      </c>
      <c r="C3719">
        <v>40000</v>
      </c>
      <c r="D3719">
        <v>15</v>
      </c>
      <c r="E3719">
        <v>1</v>
      </c>
      <c r="F3719">
        <v>34000</v>
      </c>
      <c r="G3719">
        <v>1000</v>
      </c>
      <c r="H3719" t="b">
        <v>0</v>
      </c>
      <c r="I3719">
        <v>1</v>
      </c>
    </row>
    <row r="3720" spans="1:9" x14ac:dyDescent="0.25">
      <c r="A3720" t="s">
        <v>1644</v>
      </c>
      <c r="B3720" t="s">
        <v>1700</v>
      </c>
      <c r="C3720">
        <v>23500</v>
      </c>
      <c r="D3720">
        <v>15</v>
      </c>
      <c r="E3720">
        <v>6</v>
      </c>
      <c r="F3720">
        <v>19900</v>
      </c>
      <c r="G3720">
        <v>1000</v>
      </c>
      <c r="H3720" t="b">
        <v>0</v>
      </c>
      <c r="I3720">
        <v>1</v>
      </c>
    </row>
    <row r="3721" spans="1:9" x14ac:dyDescent="0.25">
      <c r="A3721" t="s">
        <v>1644</v>
      </c>
      <c r="B3721" t="s">
        <v>1701</v>
      </c>
      <c r="C3721">
        <v>4000</v>
      </c>
      <c r="D3721">
        <v>50</v>
      </c>
      <c r="E3721">
        <v>0</v>
      </c>
      <c r="F3721">
        <v>2000</v>
      </c>
      <c r="G3721">
        <v>75</v>
      </c>
      <c r="H3721" t="b">
        <v>1</v>
      </c>
      <c r="I3721">
        <v>75</v>
      </c>
    </row>
    <row r="3722" spans="1:9" x14ac:dyDescent="0.25">
      <c r="A3722" t="s">
        <v>1644</v>
      </c>
      <c r="B3722" t="s">
        <v>1629</v>
      </c>
      <c r="C3722">
        <v>11600</v>
      </c>
      <c r="D3722">
        <v>0</v>
      </c>
      <c r="E3722">
        <v>0</v>
      </c>
      <c r="F3722">
        <v>11600</v>
      </c>
      <c r="G3722">
        <v>250</v>
      </c>
      <c r="H3722" t="b">
        <v>1</v>
      </c>
      <c r="I3722">
        <v>250</v>
      </c>
    </row>
    <row r="3723" spans="1:9" x14ac:dyDescent="0.25">
      <c r="A3723" t="s">
        <v>1644</v>
      </c>
      <c r="B3723" t="s">
        <v>1441</v>
      </c>
      <c r="C3723">
        <v>3000</v>
      </c>
      <c r="D3723">
        <v>3</v>
      </c>
      <c r="E3723">
        <v>0</v>
      </c>
      <c r="F3723">
        <v>2900</v>
      </c>
      <c r="G3723">
        <v>406</v>
      </c>
      <c r="H3723" t="b">
        <v>1</v>
      </c>
      <c r="I3723">
        <v>7</v>
      </c>
    </row>
    <row r="3724" spans="1:9" x14ac:dyDescent="0.25">
      <c r="A3724" t="s">
        <v>1644</v>
      </c>
      <c r="B3724" t="s">
        <v>1702</v>
      </c>
      <c r="C3724">
        <v>5400</v>
      </c>
      <c r="D3724">
        <v>11</v>
      </c>
      <c r="E3724">
        <v>0</v>
      </c>
      <c r="F3724">
        <v>4800</v>
      </c>
      <c r="G3724">
        <v>5</v>
      </c>
      <c r="H3724" t="b">
        <v>1</v>
      </c>
      <c r="I3724">
        <v>5</v>
      </c>
    </row>
    <row r="3725" spans="1:9" x14ac:dyDescent="0.25">
      <c r="A3725" t="s">
        <v>1644</v>
      </c>
      <c r="B3725" t="s">
        <v>1446</v>
      </c>
      <c r="C3725">
        <v>3200</v>
      </c>
      <c r="D3725">
        <v>9</v>
      </c>
      <c r="E3725">
        <v>0</v>
      </c>
      <c r="F3725">
        <v>2900</v>
      </c>
      <c r="G3725">
        <v>406</v>
      </c>
      <c r="H3725" t="b">
        <v>1</v>
      </c>
      <c r="I3725">
        <v>7</v>
      </c>
    </row>
    <row r="3726" spans="1:9" x14ac:dyDescent="0.25">
      <c r="A3726" t="s">
        <v>1644</v>
      </c>
      <c r="B3726" t="s">
        <v>1445</v>
      </c>
      <c r="C3726">
        <v>9000</v>
      </c>
      <c r="D3726">
        <v>0</v>
      </c>
      <c r="E3726">
        <v>0</v>
      </c>
      <c r="F3726">
        <v>9000</v>
      </c>
      <c r="G3726">
        <v>406</v>
      </c>
      <c r="H3726" t="b">
        <v>1</v>
      </c>
      <c r="I3726">
        <v>7</v>
      </c>
    </row>
    <row r="3727" spans="1:9" x14ac:dyDescent="0.25">
      <c r="A3727" t="s">
        <v>1644</v>
      </c>
      <c r="B3727" t="s">
        <v>1448</v>
      </c>
      <c r="C3727">
        <v>24900</v>
      </c>
      <c r="D3727">
        <v>7</v>
      </c>
      <c r="E3727">
        <v>0</v>
      </c>
      <c r="F3727">
        <v>23000</v>
      </c>
      <c r="G3727">
        <v>58</v>
      </c>
      <c r="H3727" t="b">
        <v>1</v>
      </c>
      <c r="I3727">
        <v>1</v>
      </c>
    </row>
    <row r="3728" spans="1:9" x14ac:dyDescent="0.25">
      <c r="A3728" t="s">
        <v>1644</v>
      </c>
      <c r="B3728" t="s">
        <v>1216</v>
      </c>
      <c r="C3728">
        <v>9000</v>
      </c>
      <c r="D3728">
        <v>3</v>
      </c>
      <c r="E3728">
        <v>0</v>
      </c>
      <c r="F3728">
        <v>8700</v>
      </c>
      <c r="G3728">
        <v>58</v>
      </c>
      <c r="H3728" t="b">
        <v>1</v>
      </c>
      <c r="I3728">
        <v>20</v>
      </c>
    </row>
    <row r="3729" spans="1:9" x14ac:dyDescent="0.25">
      <c r="A3729" t="s">
        <v>1644</v>
      </c>
      <c r="B3729" t="s">
        <v>1449</v>
      </c>
      <c r="C3729">
        <v>4200</v>
      </c>
      <c r="D3729">
        <v>2</v>
      </c>
      <c r="E3729">
        <v>0</v>
      </c>
      <c r="F3729">
        <v>4100</v>
      </c>
      <c r="G3729">
        <v>406</v>
      </c>
      <c r="H3729" t="b">
        <v>1</v>
      </c>
      <c r="I3729">
        <v>7</v>
      </c>
    </row>
    <row r="3730" spans="1:9" x14ac:dyDescent="0.25">
      <c r="A3730" t="s">
        <v>1644</v>
      </c>
      <c r="B3730" t="s">
        <v>1703</v>
      </c>
      <c r="C3730">
        <v>10500</v>
      </c>
      <c r="D3730">
        <v>15</v>
      </c>
      <c r="E3730">
        <v>0</v>
      </c>
      <c r="F3730">
        <v>8900</v>
      </c>
      <c r="G3730">
        <v>100</v>
      </c>
      <c r="H3730" t="b">
        <v>1</v>
      </c>
      <c r="I3730">
        <v>100</v>
      </c>
    </row>
    <row r="3731" spans="1:9" x14ac:dyDescent="0.25">
      <c r="A3731" t="s">
        <v>1644</v>
      </c>
      <c r="B3731" t="s">
        <v>1454</v>
      </c>
      <c r="C3731">
        <v>18500</v>
      </c>
      <c r="D3731">
        <v>0</v>
      </c>
      <c r="E3731">
        <v>0</v>
      </c>
      <c r="F3731">
        <v>18500</v>
      </c>
      <c r="G3731">
        <v>870</v>
      </c>
      <c r="H3731" t="b">
        <v>1</v>
      </c>
      <c r="I3731">
        <v>15</v>
      </c>
    </row>
    <row r="3732" spans="1:9" x14ac:dyDescent="0.25">
      <c r="A3732" t="s">
        <v>1644</v>
      </c>
      <c r="B3732" t="s">
        <v>1672</v>
      </c>
      <c r="C3732">
        <v>6000</v>
      </c>
      <c r="D3732">
        <v>0</v>
      </c>
      <c r="E3732">
        <v>0</v>
      </c>
      <c r="F3732">
        <v>6000</v>
      </c>
      <c r="G3732">
        <v>50</v>
      </c>
      <c r="H3732" t="b">
        <v>1</v>
      </c>
      <c r="I3732">
        <v>50</v>
      </c>
    </row>
    <row r="3733" spans="1:9" x14ac:dyDescent="0.25">
      <c r="A3733" t="s">
        <v>1644</v>
      </c>
      <c r="B3733" t="s">
        <v>1490</v>
      </c>
      <c r="C3733">
        <v>3000</v>
      </c>
      <c r="D3733">
        <v>0</v>
      </c>
      <c r="E3733">
        <v>0</v>
      </c>
      <c r="F3733">
        <v>3000</v>
      </c>
      <c r="G3733">
        <v>60</v>
      </c>
      <c r="H3733" t="b">
        <v>1</v>
      </c>
      <c r="I3733">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F206F-AAF8-44CD-8E21-6B22BCB2D7A2}">
  <dimension ref="A3:P48"/>
  <sheetViews>
    <sheetView zoomScale="85" zoomScaleNormal="85" workbookViewId="0">
      <selection activeCell="P23" sqref="P23"/>
    </sheetView>
  </sheetViews>
  <sheetFormatPr defaultRowHeight="15" x14ac:dyDescent="0.25"/>
  <cols>
    <col min="1" max="1" width="16.85546875" bestFit="1" customWidth="1"/>
    <col min="2" max="2" width="21.5703125" bestFit="1" customWidth="1"/>
    <col min="3" max="3" width="15.42578125" bestFit="1" customWidth="1"/>
    <col min="4" max="4" width="11.28515625" bestFit="1" customWidth="1"/>
    <col min="5" max="5" width="12.42578125" bestFit="1" customWidth="1"/>
    <col min="6" max="6" width="17.28515625" bestFit="1" customWidth="1"/>
    <col min="7" max="7" width="14.140625" bestFit="1" customWidth="1"/>
    <col min="11" max="11" width="13.28515625" bestFit="1" customWidth="1"/>
    <col min="12" max="12" width="15.42578125" bestFit="1" customWidth="1"/>
    <col min="15" max="15" width="13.28515625" bestFit="1" customWidth="1"/>
    <col min="16" max="16" width="15.42578125" bestFit="1" customWidth="1"/>
    <col min="17" max="17" width="16.7109375" bestFit="1" customWidth="1"/>
    <col min="18" max="18" width="11.140625" bestFit="1" customWidth="1"/>
  </cols>
  <sheetData>
    <row r="3" spans="1:3" x14ac:dyDescent="0.25">
      <c r="A3" s="6" t="s">
        <v>1858</v>
      </c>
      <c r="B3" t="s">
        <v>1860</v>
      </c>
      <c r="C3" t="s">
        <v>1861</v>
      </c>
    </row>
    <row r="4" spans="1:3" x14ac:dyDescent="0.25">
      <c r="A4" s="7" t="s">
        <v>1644</v>
      </c>
      <c r="B4" s="9">
        <v>97</v>
      </c>
      <c r="C4" s="9">
        <v>8.0515463917525771</v>
      </c>
    </row>
    <row r="5" spans="1:3" x14ac:dyDescent="0.25">
      <c r="A5" s="7" t="s">
        <v>1859</v>
      </c>
      <c r="B5" s="9">
        <v>97</v>
      </c>
      <c r="C5" s="9">
        <v>8.0515463917525771</v>
      </c>
    </row>
    <row r="23" spans="1:16" x14ac:dyDescent="0.25">
      <c r="A23" s="6" t="s">
        <v>1860</v>
      </c>
      <c r="B23" s="6" t="s">
        <v>1862</v>
      </c>
      <c r="F23" s="6" t="s">
        <v>1858</v>
      </c>
      <c r="G23" t="s">
        <v>1860</v>
      </c>
      <c r="O23" s="6" t="s">
        <v>1858</v>
      </c>
      <c r="P23" t="s">
        <v>1861</v>
      </c>
    </row>
    <row r="24" spans="1:16" x14ac:dyDescent="0.25">
      <c r="A24" s="6" t="s">
        <v>1858</v>
      </c>
      <c r="B24" t="s">
        <v>1863</v>
      </c>
      <c r="C24" t="s">
        <v>1864</v>
      </c>
      <c r="D24" t="s">
        <v>1859</v>
      </c>
      <c r="F24" s="7" t="s">
        <v>1644</v>
      </c>
      <c r="G24" s="9">
        <v>97</v>
      </c>
      <c r="O24" s="7" t="s">
        <v>1644</v>
      </c>
      <c r="P24" s="11">
        <v>8.0515463917525771</v>
      </c>
    </row>
    <row r="25" spans="1:16" x14ac:dyDescent="0.25">
      <c r="A25" s="7" t="s">
        <v>1644</v>
      </c>
      <c r="B25" s="8">
        <v>0.865979381443299</v>
      </c>
      <c r="C25" s="8">
        <v>0.13402061855670103</v>
      </c>
      <c r="D25" s="8">
        <v>1</v>
      </c>
      <c r="F25" s="7" t="s">
        <v>1859</v>
      </c>
      <c r="G25" s="9">
        <v>97</v>
      </c>
      <c r="O25" s="7" t="s">
        <v>1859</v>
      </c>
      <c r="P25" s="11">
        <v>8.0515463917525771</v>
      </c>
    </row>
    <row r="26" spans="1:16" x14ac:dyDescent="0.25">
      <c r="A26" s="7" t="s">
        <v>1859</v>
      </c>
      <c r="B26" s="8">
        <v>0.865979381443299</v>
      </c>
      <c r="C26" s="8">
        <v>0.13402061855670103</v>
      </c>
      <c r="D26" s="8">
        <v>1</v>
      </c>
    </row>
    <row r="42" spans="1:16" x14ac:dyDescent="0.25">
      <c r="O42" s="6" t="s">
        <v>1858</v>
      </c>
      <c r="P42" t="s">
        <v>1867</v>
      </c>
    </row>
    <row r="43" spans="1:16" x14ac:dyDescent="0.25">
      <c r="A43" t="s">
        <v>1865</v>
      </c>
      <c r="B43" t="s">
        <v>1866</v>
      </c>
      <c r="C43" t="s">
        <v>1867</v>
      </c>
      <c r="O43" s="7" t="s">
        <v>1868</v>
      </c>
      <c r="P43" s="11">
        <v>21</v>
      </c>
    </row>
    <row r="44" spans="1:16" x14ac:dyDescent="0.25">
      <c r="A44" s="3">
        <v>14148</v>
      </c>
      <c r="B44" s="3">
        <v>145.85567010309279</v>
      </c>
      <c r="C44" s="9">
        <v>97</v>
      </c>
      <c r="E44" s="13">
        <f>GETPIVOTDATA("Sum of Sale_Price",$A$43)</f>
        <v>14148</v>
      </c>
      <c r="F44" s="3">
        <f>GETPIVOTDATA("Average of Sale_Price2",$A$43)</f>
        <v>145.85567010309279</v>
      </c>
      <c r="G44">
        <f>GETPIVOTDATA("Count of Name2",$A$43)</f>
        <v>97</v>
      </c>
      <c r="K44" s="6" t="s">
        <v>1858</v>
      </c>
      <c r="L44" t="s">
        <v>1867</v>
      </c>
      <c r="O44" s="7" t="s">
        <v>1869</v>
      </c>
      <c r="P44" s="11">
        <v>39</v>
      </c>
    </row>
    <row r="45" spans="1:16" x14ac:dyDescent="0.25">
      <c r="K45" s="7" t="s">
        <v>1874</v>
      </c>
      <c r="L45" s="12">
        <v>73</v>
      </c>
      <c r="O45" s="7" t="s">
        <v>1870</v>
      </c>
      <c r="P45" s="11">
        <v>37</v>
      </c>
    </row>
    <row r="46" spans="1:16" x14ac:dyDescent="0.25">
      <c r="K46" s="7" t="s">
        <v>1873</v>
      </c>
      <c r="L46" s="12">
        <v>11</v>
      </c>
      <c r="O46" s="7" t="s">
        <v>1859</v>
      </c>
      <c r="P46" s="11">
        <v>97</v>
      </c>
    </row>
    <row r="47" spans="1:16" x14ac:dyDescent="0.25">
      <c r="K47" s="7" t="s">
        <v>1871</v>
      </c>
      <c r="L47" s="12">
        <v>13</v>
      </c>
    </row>
    <row r="48" spans="1:16" x14ac:dyDescent="0.25">
      <c r="K48" s="7" t="s">
        <v>1859</v>
      </c>
      <c r="L48" s="12">
        <v>97</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C2352-9EFF-44B0-A07F-5B40F30E437B}">
  <dimension ref="A1"/>
  <sheetViews>
    <sheetView showGridLines="0" showRowColHeaders="0" topLeftCell="A8" zoomScale="85" zoomScaleNormal="85" workbookViewId="0">
      <selection activeCell="B11" sqref="B11"/>
    </sheetView>
  </sheetViews>
  <sheetFormatPr defaultColWidth="8.85546875" defaultRowHeight="15" x14ac:dyDescent="0.25"/>
  <cols>
    <col min="1" max="16384" width="8.85546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DBAC1-C2A1-4F4B-B693-C2749E5504AC}">
  <dimension ref="A1:S3730"/>
  <sheetViews>
    <sheetView tabSelected="1" topLeftCell="E1" zoomScale="71" zoomScaleNormal="100" workbookViewId="0">
      <selection activeCell="H21" sqref="H21"/>
    </sheetView>
  </sheetViews>
  <sheetFormatPr defaultRowHeight="15" x14ac:dyDescent="0.25"/>
  <cols>
    <col min="1" max="1" width="18.5703125" bestFit="1" customWidth="1"/>
    <col min="2" max="2" width="30" bestFit="1" customWidth="1"/>
    <col min="3" max="3" width="30" customWidth="1"/>
    <col min="4" max="4" width="8.85546875" bestFit="1" customWidth="1"/>
    <col min="5" max="5" width="17.7109375" bestFit="1" customWidth="1"/>
    <col min="6" max="6" width="19.28515625" bestFit="1" customWidth="1"/>
    <col min="7" max="7" width="20.28515625" bestFit="1" customWidth="1"/>
    <col min="8" max="9" width="21.7109375" customWidth="1"/>
    <col min="10" max="10" width="13.85546875" customWidth="1"/>
    <col min="11" max="11" width="12.42578125" customWidth="1"/>
    <col min="12" max="12" width="10" customWidth="1"/>
    <col min="13" max="14" width="14" bestFit="1" customWidth="1"/>
    <col min="15" max="15" width="18.42578125" customWidth="1"/>
    <col min="16" max="16" width="19.7109375" bestFit="1" customWidth="1"/>
    <col min="17" max="17" width="25.140625" bestFit="1" customWidth="1"/>
    <col min="18" max="18" width="16.85546875" bestFit="1" customWidth="1"/>
    <col min="19" max="19" width="18.140625" bestFit="1" customWidth="1"/>
  </cols>
  <sheetData>
    <row r="1" spans="1:19" x14ac:dyDescent="0.25">
      <c r="A1" t="s">
        <v>97</v>
      </c>
      <c r="B1" s="1" t="s">
        <v>0</v>
      </c>
      <c r="C1" s="2" t="s">
        <v>1853</v>
      </c>
      <c r="D1" s="1" t="s">
        <v>1</v>
      </c>
      <c r="E1" s="2" t="s">
        <v>1704</v>
      </c>
      <c r="F1" s="1" t="s">
        <v>2</v>
      </c>
      <c r="G1" s="1" t="s">
        <v>3</v>
      </c>
      <c r="H1" s="1" t="s">
        <v>4</v>
      </c>
      <c r="I1" s="2" t="s">
        <v>1705</v>
      </c>
      <c r="J1" s="1" t="s">
        <v>5</v>
      </c>
      <c r="K1" s="1" t="s">
        <v>6</v>
      </c>
      <c r="L1" s="1" t="s">
        <v>7</v>
      </c>
      <c r="M1" s="5" t="s">
        <v>1855</v>
      </c>
      <c r="N1" s="5" t="s">
        <v>1852</v>
      </c>
      <c r="O1" s="4" t="s">
        <v>1854</v>
      </c>
      <c r="P1" s="4" t="s">
        <v>1856</v>
      </c>
      <c r="Q1" s="4" t="s">
        <v>1857</v>
      </c>
      <c r="R1" s="5" t="s">
        <v>1872</v>
      </c>
      <c r="S1" s="5" t="s">
        <v>1875</v>
      </c>
    </row>
    <row r="2" spans="1:19" x14ac:dyDescent="0.25">
      <c r="A2" t="s">
        <v>98</v>
      </c>
      <c r="B2" t="s">
        <v>8</v>
      </c>
      <c r="C2" t="str">
        <f>TRIM(ZeptoData[[#This Row],[name]])</f>
        <v>Onion</v>
      </c>
      <c r="D2">
        <v>2500</v>
      </c>
      <c r="E2" s="3">
        <f>'Cleaned Data'!F5</f>
        <v>15</v>
      </c>
      <c r="F2">
        <v>16</v>
      </c>
      <c r="G2">
        <v>3</v>
      </c>
      <c r="H2">
        <v>2100</v>
      </c>
      <c r="I2" s="3">
        <f>ZeptoData[[#This Row],[discountedSellingPrice]]/100</f>
        <v>21</v>
      </c>
      <c r="J2">
        <v>1000</v>
      </c>
      <c r="K2" t="b">
        <v>0</v>
      </c>
      <c r="L2">
        <v>1</v>
      </c>
      <c r="N2" s="3">
        <f>ZeptoData[[#This Row],[MRP_Rupees]] - ZeptoData[[#This Row],[Sale_Price]]</f>
        <v>-6</v>
      </c>
      <c r="O2" t="str">
        <f>IF(ZeptoData[[#This Row],[outOfStock]]=TRUE, "Out of Stock", IF(ZeptoData[[#This Row],[availableQuantity]]&lt;=2, "LOW STOCK", "HEALTHY"))</f>
        <v>HEALTHY</v>
      </c>
      <c r="P2" t="str" cm="1">
        <f t="array" ref="P2">_xlfn.IFS(ZeptoData[[#This Row],[Sale_Price]]&lt;50, "Budget", ZeptoData[[#This Row],[Sale_Price]]&lt;150, "Mid-Range", ZeptoData[[#This Row],[Sale_Price]]&gt;=150, "Premium")</f>
        <v>Budget</v>
      </c>
      <c r="Q2" t="str">
        <f>IF(ROUND(((ZeptoData[[#This Row],[mrp]]-ZeptoData[[#This Row],[discountedSellingPrice]])/ZeptoData[[#This Row],[mrp]])*100,0) = ZeptoData[[#This Row],[discountPercent]], "Match", "Error")</f>
        <v>Match</v>
      </c>
      <c r="R2" s="9" t="str" cm="1">
        <f t="array" ref="R2">_xlfn.IFS(ZeptoData[[#This Row],[discountPercent]]=0, "No Discount", ZeptoData[[#This Row],[discountPercent]]&lt;=15, "Standard (1-15%)", ZeptoData[[#This Row],[discountPercent]]&gt;15, "Mega (&gt;15%)")</f>
        <v>Mega (&gt;15%)</v>
      </c>
      <c r="S2" s="9" t="str" cm="1">
        <f t="array" ref="S2">_xlfn.IFS(ZeptoData[[#This Row],[weightInGms]]&lt;=100, "Small (&lt;100g)", ZeptoData[[#This Row],[weightInGms]]&lt;=500, "Medium (100-500g)", ZeptoData[[#This Row],[weightInGms]]&gt;500, "Large (&gt;500g)")</f>
        <v>Large (&gt;500g)</v>
      </c>
    </row>
    <row r="3" spans="1:19" x14ac:dyDescent="0.25">
      <c r="A3" t="s">
        <v>98</v>
      </c>
      <c r="B3" t="s">
        <v>9</v>
      </c>
      <c r="C3" t="str">
        <f>TRIM(ZeptoData[[#This Row],[name]])</f>
        <v>Tomato Hybrid</v>
      </c>
      <c r="D3">
        <v>4200</v>
      </c>
      <c r="E3" s="3">
        <f>'Cleaned Data'!F6</f>
        <v>14</v>
      </c>
      <c r="F3">
        <v>16</v>
      </c>
      <c r="G3">
        <v>3</v>
      </c>
      <c r="H3">
        <v>3500</v>
      </c>
      <c r="I3" s="3">
        <f>ZeptoData[[#This Row],[discountedSellingPrice]]/100</f>
        <v>35</v>
      </c>
      <c r="J3">
        <v>1000</v>
      </c>
      <c r="K3" t="b">
        <v>0</v>
      </c>
      <c r="L3">
        <v>1</v>
      </c>
      <c r="N3" s="3">
        <f>ZeptoData[[#This Row],[MRP_Rupees]] - ZeptoData[[#This Row],[Sale_Price]]</f>
        <v>-21</v>
      </c>
      <c r="O3" t="str">
        <f>IF(ZeptoData[[#This Row],[outOfStock]]=TRUE, "Out of Stock", IF(ZeptoData[[#This Row],[availableQuantity]]&lt;=2, "LOW STOCK", "HEALTHY"))</f>
        <v>HEALTHY</v>
      </c>
      <c r="P3" t="str" cm="1">
        <f t="array" ref="P3">_xlfn.IFS(ZeptoData[[#This Row],[Sale_Price]]&lt;50, "Budget", ZeptoData[[#This Row],[Sale_Price]]&lt;150, "Mid-Range", ZeptoData[[#This Row],[Sale_Price]]&gt;=150, "Premium")</f>
        <v>Budget</v>
      </c>
      <c r="Q3" t="str">
        <f>IF(ROUND(((ZeptoData[[#This Row],[mrp]]-ZeptoData[[#This Row],[discountedSellingPrice]])/ZeptoData[[#This Row],[mrp]])*100,0) = ZeptoData[[#This Row],[discountPercent]], "Match", "Error")</f>
        <v>Error</v>
      </c>
      <c r="R3" s="9" t="str" cm="1">
        <f t="array" ref="R3">_xlfn.IFS(ZeptoData[[#This Row],[discountPercent]]=0, "No Discount", ZeptoData[[#This Row],[discountPercent]]&lt;=15, "Standard (1-15%)", ZeptoData[[#This Row],[discountPercent]]&gt;15, "Mega (&gt;15%)")</f>
        <v>Mega (&gt;15%)</v>
      </c>
      <c r="S3" s="9" t="str" cm="1">
        <f t="array" ref="S3">_xlfn.IFS(ZeptoData[[#This Row],[weightInGms]]&lt;=100, "Small (&lt;100g)", ZeptoData[[#This Row],[weightInGms]]&lt;=500, "Medium (100-500g)", ZeptoData[[#This Row],[weightInGms]]&gt;500, "Large (&gt;500g)")</f>
        <v>Large (&gt;500g)</v>
      </c>
    </row>
    <row r="4" spans="1:19" x14ac:dyDescent="0.25">
      <c r="A4" t="s">
        <v>98</v>
      </c>
      <c r="B4" t="s">
        <v>10</v>
      </c>
      <c r="C4" t="str">
        <f>TRIM(ZeptoData[[#This Row],[name]])</f>
        <v>Tender Coconut</v>
      </c>
      <c r="D4">
        <v>5100</v>
      </c>
      <c r="E4" s="3">
        <f>'Cleaned Data'!F7</f>
        <v>17</v>
      </c>
      <c r="F4">
        <v>15</v>
      </c>
      <c r="G4">
        <v>3</v>
      </c>
      <c r="H4">
        <v>4300</v>
      </c>
      <c r="I4" s="3">
        <f>ZeptoData[[#This Row],[discountedSellingPrice]]/100</f>
        <v>43</v>
      </c>
      <c r="J4">
        <v>58</v>
      </c>
      <c r="K4" t="b">
        <v>0</v>
      </c>
      <c r="L4">
        <v>1</v>
      </c>
      <c r="N4" s="3">
        <f>ZeptoData[[#This Row],[MRP_Rupees]] - ZeptoData[[#This Row],[Sale_Price]]</f>
        <v>-26</v>
      </c>
      <c r="O4" t="str">
        <f>IF(ZeptoData[[#This Row],[outOfStock]]=TRUE, "Out of Stock", IF(ZeptoData[[#This Row],[availableQuantity]]&lt;=2, "LOW STOCK", "HEALTHY"))</f>
        <v>HEALTHY</v>
      </c>
      <c r="P4" t="str" cm="1">
        <f t="array" ref="P4">_xlfn.IFS(ZeptoData[[#This Row],[Sale_Price]]&lt;50, "Budget", ZeptoData[[#This Row],[Sale_Price]]&lt;150, "Mid-Range", ZeptoData[[#This Row],[Sale_Price]]&gt;=150, "Premium")</f>
        <v>Budget</v>
      </c>
      <c r="Q4" t="str">
        <f>IF(ROUND(((ZeptoData[[#This Row],[mrp]]-ZeptoData[[#This Row],[discountedSellingPrice]])/ZeptoData[[#This Row],[mrp]])*100,0) = ZeptoData[[#This Row],[discountPercent]], "Match", "Error")</f>
        <v>Error</v>
      </c>
      <c r="R4" s="9" t="str" cm="1">
        <f t="array" ref="R4">_xlfn.IFS(ZeptoData[[#This Row],[discountPercent]]=0, "No Discount", ZeptoData[[#This Row],[discountPercent]]&lt;=15, "Standard (1-15%)", ZeptoData[[#This Row],[discountPercent]]&gt;15, "Mega (&gt;15%)")</f>
        <v>Standard (1-15%)</v>
      </c>
      <c r="S4" s="9" t="str" cm="1">
        <f t="array" ref="S4">_xlfn.IFS(ZeptoData[[#This Row],[weightInGms]]&lt;=100, "Small (&lt;100g)", ZeptoData[[#This Row],[weightInGms]]&lt;=500, "Medium (100-500g)", ZeptoData[[#This Row],[weightInGms]]&gt;500, "Large (&gt;500g)")</f>
        <v>Small (&lt;100g)</v>
      </c>
    </row>
    <row r="5" spans="1:19" x14ac:dyDescent="0.25">
      <c r="A5" t="s">
        <v>98</v>
      </c>
      <c r="B5" t="s">
        <v>11</v>
      </c>
      <c r="C5" t="str">
        <f>TRIM(ZeptoData[[#This Row],[name]])</f>
        <v>Coriander Leaves</v>
      </c>
      <c r="D5">
        <v>2000</v>
      </c>
      <c r="E5" s="3">
        <f>'Cleaned Data'!F8</f>
        <v>16</v>
      </c>
      <c r="F5">
        <v>15</v>
      </c>
      <c r="G5">
        <v>3</v>
      </c>
      <c r="H5">
        <v>1700</v>
      </c>
      <c r="I5" s="3">
        <f>ZeptoData[[#This Row],[discountedSellingPrice]]/100</f>
        <v>17</v>
      </c>
      <c r="J5">
        <v>100</v>
      </c>
      <c r="K5" t="b">
        <v>0</v>
      </c>
      <c r="L5">
        <v>100</v>
      </c>
      <c r="N5" s="3">
        <f>ZeptoData[[#This Row],[MRP_Rupees]] - ZeptoData[[#This Row],[Sale_Price]]</f>
        <v>-1</v>
      </c>
      <c r="O5" t="str">
        <f>IF(ZeptoData[[#This Row],[outOfStock]]=TRUE, "Out of Stock", IF(ZeptoData[[#This Row],[availableQuantity]]&lt;=2, "LOW STOCK", "HEALTHY"))</f>
        <v>HEALTHY</v>
      </c>
      <c r="P5" t="str" cm="1">
        <f t="array" ref="P5">_xlfn.IFS(ZeptoData[[#This Row],[Sale_Price]]&lt;50, "Budget", ZeptoData[[#This Row],[Sale_Price]]&lt;150, "Mid-Range", ZeptoData[[#This Row],[Sale_Price]]&gt;=150, "Premium")</f>
        <v>Budget</v>
      </c>
      <c r="Q5" t="str">
        <f>IF(ROUND(((ZeptoData[[#This Row],[mrp]]-ZeptoData[[#This Row],[discountedSellingPrice]])/ZeptoData[[#This Row],[mrp]])*100,0) = ZeptoData[[#This Row],[discountPercent]], "Match", "Error")</f>
        <v>Match</v>
      </c>
      <c r="R5" s="9" t="str" cm="1">
        <f t="array" ref="R5">_xlfn.IFS(ZeptoData[[#This Row],[discountPercent]]=0, "No Discount", ZeptoData[[#This Row],[discountPercent]]&lt;=15, "Standard (1-15%)", ZeptoData[[#This Row],[discountPercent]]&gt;15, "Mega (&gt;15%)")</f>
        <v>Standard (1-15%)</v>
      </c>
      <c r="S5" s="9" t="str" cm="1">
        <f t="array" ref="S5">_xlfn.IFS(ZeptoData[[#This Row],[weightInGms]]&lt;=100, "Small (&lt;100g)", ZeptoData[[#This Row],[weightInGms]]&lt;=500, "Medium (100-500g)", ZeptoData[[#This Row],[weightInGms]]&gt;500, "Large (&gt;500g)")</f>
        <v>Small (&lt;100g)</v>
      </c>
    </row>
    <row r="6" spans="1:19" x14ac:dyDescent="0.25">
      <c r="A6" t="s">
        <v>98</v>
      </c>
      <c r="B6" t="s">
        <v>1706</v>
      </c>
      <c r="C6" t="str">
        <f>TRIM(ZeptoData[[#This Row],[name]])</f>
        <v>Ladies Finger</v>
      </c>
      <c r="D6">
        <v>1400</v>
      </c>
      <c r="E6" s="3">
        <f>'Cleaned Data'!F9</f>
        <v>15</v>
      </c>
      <c r="F6">
        <v>14</v>
      </c>
      <c r="G6">
        <v>3</v>
      </c>
      <c r="H6">
        <v>1200</v>
      </c>
      <c r="I6" s="3">
        <f>ZeptoData[[#This Row],[discountedSellingPrice]]/100</f>
        <v>12</v>
      </c>
      <c r="J6">
        <v>250</v>
      </c>
      <c r="K6" t="b">
        <v>0</v>
      </c>
      <c r="L6">
        <v>250</v>
      </c>
      <c r="N6" s="3">
        <f>ZeptoData[[#This Row],[MRP_Rupees]] - ZeptoData[[#This Row],[Sale_Price]]</f>
        <v>3</v>
      </c>
      <c r="O6" t="str">
        <f>IF(ZeptoData[[#This Row],[outOfStock]]=TRUE, "Out of Stock", IF(ZeptoData[[#This Row],[availableQuantity]]&lt;=2, "LOW STOCK", "HEALTHY"))</f>
        <v>HEALTHY</v>
      </c>
      <c r="P6" t="str" cm="1">
        <f t="array" ref="P6">_xlfn.IFS(ZeptoData[[#This Row],[Sale_Price]]&lt;50, "Budget", ZeptoData[[#This Row],[Sale_Price]]&lt;150, "Mid-Range", ZeptoData[[#This Row],[Sale_Price]]&gt;=150, "Premium")</f>
        <v>Budget</v>
      </c>
      <c r="Q6" t="str">
        <f>IF(ROUND(((ZeptoData[[#This Row],[mrp]]-ZeptoData[[#This Row],[discountedSellingPrice]])/ZeptoData[[#This Row],[mrp]])*100,0) = ZeptoData[[#This Row],[discountPercent]], "Match", "Error")</f>
        <v>Match</v>
      </c>
      <c r="R6" s="9" t="str" cm="1">
        <f t="array" ref="R6">_xlfn.IFS(ZeptoData[[#This Row],[discountPercent]]=0, "No Discount", ZeptoData[[#This Row],[discountPercent]]&lt;=15, "Standard (1-15%)", ZeptoData[[#This Row],[discountPercent]]&gt;15, "Mega (&gt;15%)")</f>
        <v>Standard (1-15%)</v>
      </c>
      <c r="S6" s="9" t="str" cm="1">
        <f t="array" ref="S6">_xlfn.IFS(ZeptoData[[#This Row],[weightInGms]]&lt;=100, "Small (&lt;100g)", ZeptoData[[#This Row],[weightInGms]]&lt;=500, "Medium (100-500g)", ZeptoData[[#This Row],[weightInGms]]&gt;500, "Large (&gt;500g)")</f>
        <v>Medium (100-500g)</v>
      </c>
    </row>
    <row r="7" spans="1:19" x14ac:dyDescent="0.25">
      <c r="A7" t="s">
        <v>98</v>
      </c>
      <c r="B7" t="s">
        <v>13</v>
      </c>
      <c r="C7" t="str">
        <f>TRIM(ZeptoData[[#This Row],[name]])</f>
        <v>Potato</v>
      </c>
      <c r="D7">
        <v>3500</v>
      </c>
      <c r="E7" s="3">
        <f>'Cleaned Data'!F10</f>
        <v>17</v>
      </c>
      <c r="F7">
        <v>17</v>
      </c>
      <c r="G7">
        <v>3</v>
      </c>
      <c r="H7">
        <v>2900</v>
      </c>
      <c r="I7" s="3">
        <f>ZeptoData[[#This Row],[discountedSellingPrice]]/100</f>
        <v>29</v>
      </c>
      <c r="J7">
        <v>1000</v>
      </c>
      <c r="K7" t="b">
        <v>0</v>
      </c>
      <c r="L7">
        <v>1</v>
      </c>
      <c r="N7" s="3">
        <f>ZeptoData[[#This Row],[MRP_Rupees]] - ZeptoData[[#This Row],[Sale_Price]]</f>
        <v>-12</v>
      </c>
      <c r="O7" t="str">
        <f>IF(ZeptoData[[#This Row],[outOfStock]]=TRUE, "Out of Stock", IF(ZeptoData[[#This Row],[availableQuantity]]&lt;=2, "LOW STOCK", "HEALTHY"))</f>
        <v>HEALTHY</v>
      </c>
      <c r="P7" t="str" cm="1">
        <f t="array" ref="P7">_xlfn.IFS(ZeptoData[[#This Row],[Sale_Price]]&lt;50, "Budget", ZeptoData[[#This Row],[Sale_Price]]&lt;150, "Mid-Range", ZeptoData[[#This Row],[Sale_Price]]&gt;=150, "Premium")</f>
        <v>Budget</v>
      </c>
      <c r="Q7" t="str">
        <f>IF(ROUND(((ZeptoData[[#This Row],[mrp]]-ZeptoData[[#This Row],[discountedSellingPrice]])/ZeptoData[[#This Row],[mrp]])*100,0) = ZeptoData[[#This Row],[discountPercent]], "Match", "Error")</f>
        <v>Match</v>
      </c>
      <c r="R7" s="9" t="str" cm="1">
        <f t="array" ref="R7">_xlfn.IFS(ZeptoData[[#This Row],[discountPercent]]=0, "No Discount", ZeptoData[[#This Row],[discountPercent]]&lt;=15, "Standard (1-15%)", ZeptoData[[#This Row],[discountPercent]]&gt;15, "Mega (&gt;15%)")</f>
        <v>Mega (&gt;15%)</v>
      </c>
      <c r="S7" s="9" t="str" cm="1">
        <f t="array" ref="S7">_xlfn.IFS(ZeptoData[[#This Row],[weightInGms]]&lt;=100, "Small (&lt;100g)", ZeptoData[[#This Row],[weightInGms]]&lt;=500, "Medium (100-500g)", ZeptoData[[#This Row],[weightInGms]]&gt;500, "Large (&gt;500g)")</f>
        <v>Large (&gt;500g)</v>
      </c>
    </row>
    <row r="8" spans="1:19" x14ac:dyDescent="0.25">
      <c r="A8" t="s">
        <v>98</v>
      </c>
      <c r="B8" t="s">
        <v>14</v>
      </c>
      <c r="C8" t="str">
        <f>TRIM(ZeptoData[[#This Row],[name]])</f>
        <v>Lemon</v>
      </c>
      <c r="D8">
        <v>7500</v>
      </c>
      <c r="E8" s="3">
        <f>'Cleaned Data'!F11</f>
        <v>15</v>
      </c>
      <c r="F8">
        <v>16</v>
      </c>
      <c r="G8">
        <v>3</v>
      </c>
      <c r="H8">
        <v>6300</v>
      </c>
      <c r="I8" s="3">
        <f>ZeptoData[[#This Row],[discountedSellingPrice]]/100</f>
        <v>63</v>
      </c>
      <c r="J8">
        <v>200</v>
      </c>
      <c r="K8" t="b">
        <v>0</v>
      </c>
      <c r="L8">
        <v>200</v>
      </c>
      <c r="N8" s="3">
        <f>ZeptoData[[#This Row],[MRP_Rupees]] - ZeptoData[[#This Row],[Sale_Price]]</f>
        <v>-48</v>
      </c>
      <c r="O8" t="str">
        <f>IF(ZeptoData[[#This Row],[outOfStock]]=TRUE, "Out of Stock", IF(ZeptoData[[#This Row],[availableQuantity]]&lt;=2, "LOW STOCK", "HEALTHY"))</f>
        <v>HEALTHY</v>
      </c>
      <c r="P8" t="str" cm="1">
        <f t="array" ref="P8">_xlfn.IFS(ZeptoData[[#This Row],[Sale_Price]]&lt;50, "Budget", ZeptoData[[#This Row],[Sale_Price]]&lt;150, "Mid-Range", ZeptoData[[#This Row],[Sale_Price]]&gt;=150, "Premium")</f>
        <v>Mid-Range</v>
      </c>
      <c r="Q8" t="str">
        <f>IF(ROUND(((ZeptoData[[#This Row],[mrp]]-ZeptoData[[#This Row],[discountedSellingPrice]])/ZeptoData[[#This Row],[mrp]])*100,0) = ZeptoData[[#This Row],[discountPercent]], "Match", "Error")</f>
        <v>Match</v>
      </c>
      <c r="R8" s="9" t="str" cm="1">
        <f t="array" ref="R8">_xlfn.IFS(ZeptoData[[#This Row],[discountPercent]]=0, "No Discount", ZeptoData[[#This Row],[discountPercent]]&lt;=15, "Standard (1-15%)", ZeptoData[[#This Row],[discountPercent]]&gt;15, "Mega (&gt;15%)")</f>
        <v>Mega (&gt;15%)</v>
      </c>
      <c r="S8" s="9" t="str" cm="1">
        <f t="array" ref="S8">_xlfn.IFS(ZeptoData[[#This Row],[weightInGms]]&lt;=100, "Small (&lt;100g)", ZeptoData[[#This Row],[weightInGms]]&lt;=500, "Medium (100-500g)", ZeptoData[[#This Row],[weightInGms]]&gt;500, "Large (&gt;500g)")</f>
        <v>Medium (100-500g)</v>
      </c>
    </row>
    <row r="9" spans="1:19" x14ac:dyDescent="0.25">
      <c r="A9" t="s">
        <v>98</v>
      </c>
      <c r="B9" t="s">
        <v>1707</v>
      </c>
      <c r="C9" t="str">
        <f>TRIM(ZeptoData[[#This Row],[name]])</f>
        <v>Watermelon</v>
      </c>
      <c r="D9">
        <v>5800</v>
      </c>
      <c r="E9" s="3">
        <f>'Cleaned Data'!F12</f>
        <v>17</v>
      </c>
      <c r="F9">
        <v>15</v>
      </c>
      <c r="G9">
        <v>3</v>
      </c>
      <c r="H9">
        <v>4900</v>
      </c>
      <c r="I9" s="3">
        <f>ZeptoData[[#This Row],[discountedSellingPrice]]/100</f>
        <v>49</v>
      </c>
      <c r="J9">
        <v>58</v>
      </c>
      <c r="K9" t="b">
        <v>0</v>
      </c>
      <c r="L9">
        <v>1</v>
      </c>
      <c r="N9" s="3">
        <f>ZeptoData[[#This Row],[MRP_Rupees]] - ZeptoData[[#This Row],[Sale_Price]]</f>
        <v>-32</v>
      </c>
      <c r="O9" t="str">
        <f>IF(ZeptoData[[#This Row],[outOfStock]]=TRUE, "Out of Stock", IF(ZeptoData[[#This Row],[availableQuantity]]&lt;=2, "LOW STOCK", "HEALTHY"))</f>
        <v>HEALTHY</v>
      </c>
      <c r="P9" t="str" cm="1">
        <f t="array" ref="P9">_xlfn.IFS(ZeptoData[[#This Row],[Sale_Price]]&lt;50, "Budget", ZeptoData[[#This Row],[Sale_Price]]&lt;150, "Mid-Range", ZeptoData[[#This Row],[Sale_Price]]&gt;=150, "Premium")</f>
        <v>Budget</v>
      </c>
      <c r="Q9" t="str">
        <f>IF(ROUND(((ZeptoData[[#This Row],[mrp]]-ZeptoData[[#This Row],[discountedSellingPrice]])/ZeptoData[[#This Row],[mrp]])*100,0) = ZeptoData[[#This Row],[discountPercent]], "Match", "Error")</f>
        <v>Error</v>
      </c>
      <c r="R9" s="9" t="str" cm="1">
        <f t="array" ref="R9">_xlfn.IFS(ZeptoData[[#This Row],[discountPercent]]=0, "No Discount", ZeptoData[[#This Row],[discountPercent]]&lt;=15, "Standard (1-15%)", ZeptoData[[#This Row],[discountPercent]]&gt;15, "Mega (&gt;15%)")</f>
        <v>Standard (1-15%)</v>
      </c>
      <c r="S9" s="9" t="str" cm="1">
        <f t="array" ref="S9">_xlfn.IFS(ZeptoData[[#This Row],[weightInGms]]&lt;=100, "Small (&lt;100g)", ZeptoData[[#This Row],[weightInGms]]&lt;=500, "Medium (100-500g)", ZeptoData[[#This Row],[weightInGms]]&gt;500, "Large (&gt;500g)")</f>
        <v>Small (&lt;100g)</v>
      </c>
    </row>
    <row r="10" spans="1:19" x14ac:dyDescent="0.25">
      <c r="A10" t="s">
        <v>98</v>
      </c>
      <c r="B10" t="s">
        <v>1708</v>
      </c>
      <c r="C10" t="str">
        <f>TRIM(ZeptoData[[#This Row],[name]])</f>
        <v>Capsicum Green</v>
      </c>
      <c r="D10">
        <v>2300</v>
      </c>
      <c r="E10" s="3">
        <f>'Cleaned Data'!F13</f>
        <v>18</v>
      </c>
      <c r="F10">
        <v>17</v>
      </c>
      <c r="G10">
        <v>3</v>
      </c>
      <c r="H10">
        <v>1900</v>
      </c>
      <c r="I10" s="3">
        <f>ZeptoData[[#This Row],[discountedSellingPrice]]/100</f>
        <v>19</v>
      </c>
      <c r="J10">
        <v>250</v>
      </c>
      <c r="K10" t="b">
        <v>0</v>
      </c>
      <c r="L10">
        <v>250</v>
      </c>
      <c r="N10" s="3">
        <f>ZeptoData[[#This Row],[MRP_Rupees]] - ZeptoData[[#This Row],[Sale_Price]]</f>
        <v>-1</v>
      </c>
      <c r="O10" t="str">
        <f>IF(ZeptoData[[#This Row],[outOfStock]]=TRUE, "Out of Stock", IF(ZeptoData[[#This Row],[availableQuantity]]&lt;=2, "LOW STOCK", "HEALTHY"))</f>
        <v>HEALTHY</v>
      </c>
      <c r="P10" t="str" cm="1">
        <f t="array" ref="P10">_xlfn.IFS(ZeptoData[[#This Row],[Sale_Price]]&lt;50, "Budget", ZeptoData[[#This Row],[Sale_Price]]&lt;150, "Mid-Range", ZeptoData[[#This Row],[Sale_Price]]&gt;=150, "Premium")</f>
        <v>Budget</v>
      </c>
      <c r="Q10" t="str">
        <f>IF(ROUND(((ZeptoData[[#This Row],[mrp]]-ZeptoData[[#This Row],[discountedSellingPrice]])/ZeptoData[[#This Row],[mrp]])*100,0) = ZeptoData[[#This Row],[discountPercent]], "Match", "Error")</f>
        <v>Match</v>
      </c>
      <c r="R10" s="9" t="str" cm="1">
        <f t="array" ref="R10">_xlfn.IFS(ZeptoData[[#This Row],[discountPercent]]=0, "No Discount", ZeptoData[[#This Row],[discountPercent]]&lt;=15, "Standard (1-15%)", ZeptoData[[#This Row],[discountPercent]]&gt;15, "Mega (&gt;15%)")</f>
        <v>Mega (&gt;15%)</v>
      </c>
      <c r="S10" s="9" t="str" cm="1">
        <f t="array" ref="S10">_xlfn.IFS(ZeptoData[[#This Row],[weightInGms]]&lt;=100, "Small (&lt;100g)", ZeptoData[[#This Row],[weightInGms]]&lt;=500, "Medium (100-500g)", ZeptoData[[#This Row],[weightInGms]]&gt;500, "Large (&gt;500g)")</f>
        <v>Medium (100-500g)</v>
      </c>
    </row>
    <row r="11" spans="1:19" x14ac:dyDescent="0.25">
      <c r="A11" t="s">
        <v>98</v>
      </c>
      <c r="B11" t="s">
        <v>1709</v>
      </c>
      <c r="C11" t="str">
        <f>TRIM(ZeptoData[[#This Row],[name]])</f>
        <v>Chilli Green</v>
      </c>
      <c r="D11">
        <v>1900</v>
      </c>
      <c r="E11" s="3">
        <f>'Cleaned Data'!F14</f>
        <v>15</v>
      </c>
      <c r="F11">
        <v>15</v>
      </c>
      <c r="G11">
        <v>3</v>
      </c>
      <c r="H11">
        <v>1600</v>
      </c>
      <c r="I11" s="3">
        <f>ZeptoData[[#This Row],[discountedSellingPrice]]/100</f>
        <v>16</v>
      </c>
      <c r="J11">
        <v>100</v>
      </c>
      <c r="K11" t="b">
        <v>0</v>
      </c>
      <c r="L11">
        <v>100</v>
      </c>
      <c r="N11" s="3">
        <f>ZeptoData[[#This Row],[MRP_Rupees]] - ZeptoData[[#This Row],[Sale_Price]]</f>
        <v>-1</v>
      </c>
      <c r="O11" t="str">
        <f>IF(ZeptoData[[#This Row],[outOfStock]]=TRUE, "Out of Stock", IF(ZeptoData[[#This Row],[availableQuantity]]&lt;=2, "LOW STOCK", "HEALTHY"))</f>
        <v>HEALTHY</v>
      </c>
      <c r="P11" t="str" cm="1">
        <f t="array" ref="P11">_xlfn.IFS(ZeptoData[[#This Row],[Sale_Price]]&lt;50, "Budget", ZeptoData[[#This Row],[Sale_Price]]&lt;150, "Mid-Range", ZeptoData[[#This Row],[Sale_Price]]&gt;=150, "Premium")</f>
        <v>Budget</v>
      </c>
      <c r="Q11" t="str">
        <f>IF(ROUND(((ZeptoData[[#This Row],[mrp]]-ZeptoData[[#This Row],[discountedSellingPrice]])/ZeptoData[[#This Row],[mrp]])*100,0) = ZeptoData[[#This Row],[discountPercent]], "Match", "Error")</f>
        <v>Error</v>
      </c>
      <c r="R11" s="9" t="str" cm="1">
        <f t="array" ref="R11">_xlfn.IFS(ZeptoData[[#This Row],[discountPercent]]=0, "No Discount", ZeptoData[[#This Row],[discountPercent]]&lt;=15, "Standard (1-15%)", ZeptoData[[#This Row],[discountPercent]]&gt;15, "Mega (&gt;15%)")</f>
        <v>Standard (1-15%)</v>
      </c>
      <c r="S11" s="9" t="str" cm="1">
        <f t="array" ref="S11">_xlfn.IFS(ZeptoData[[#This Row],[weightInGms]]&lt;=100, "Small (&lt;100g)", ZeptoData[[#This Row],[weightInGms]]&lt;=500, "Medium (100-500g)", ZeptoData[[#This Row],[weightInGms]]&gt;500, "Large (&gt;500g)")</f>
        <v>Small (&lt;100g)</v>
      </c>
    </row>
    <row r="12" spans="1:19" x14ac:dyDescent="0.25">
      <c r="A12" t="s">
        <v>98</v>
      </c>
      <c r="B12" t="s">
        <v>18</v>
      </c>
      <c r="C12" t="str">
        <f>TRIM(ZeptoData[[#This Row],[name]])</f>
        <v>Banana Robusta</v>
      </c>
      <c r="D12">
        <v>2900</v>
      </c>
      <c r="E12" s="3">
        <f>'Cleaned Data'!F15</f>
        <v>14</v>
      </c>
      <c r="F12">
        <v>17</v>
      </c>
      <c r="G12">
        <v>3</v>
      </c>
      <c r="H12">
        <v>2400</v>
      </c>
      <c r="I12" s="3">
        <f>ZeptoData[[#This Row],[discountedSellingPrice]]/100</f>
        <v>24</v>
      </c>
      <c r="J12">
        <v>348</v>
      </c>
      <c r="K12" t="b">
        <v>0</v>
      </c>
      <c r="L12">
        <v>6</v>
      </c>
      <c r="N12" s="3">
        <f>ZeptoData[[#This Row],[MRP_Rupees]] - ZeptoData[[#This Row],[Sale_Price]]</f>
        <v>-10</v>
      </c>
      <c r="O12" t="str">
        <f>IF(ZeptoData[[#This Row],[outOfStock]]=TRUE, "Out of Stock", IF(ZeptoData[[#This Row],[availableQuantity]]&lt;=2, "LOW STOCK", "HEALTHY"))</f>
        <v>HEALTHY</v>
      </c>
      <c r="P12" t="str" cm="1">
        <f t="array" ref="P12">_xlfn.IFS(ZeptoData[[#This Row],[Sale_Price]]&lt;50, "Budget", ZeptoData[[#This Row],[Sale_Price]]&lt;150, "Mid-Range", ZeptoData[[#This Row],[Sale_Price]]&gt;=150, "Premium")</f>
        <v>Budget</v>
      </c>
      <c r="Q12" t="str">
        <f>IF(ROUND(((ZeptoData[[#This Row],[mrp]]-ZeptoData[[#This Row],[discountedSellingPrice]])/ZeptoData[[#This Row],[mrp]])*100,0) = ZeptoData[[#This Row],[discountPercent]], "Match", "Error")</f>
        <v>Match</v>
      </c>
      <c r="R12" s="9" t="str" cm="1">
        <f t="array" ref="R12">_xlfn.IFS(ZeptoData[[#This Row],[discountPercent]]=0, "No Discount", ZeptoData[[#This Row],[discountPercent]]&lt;=15, "Standard (1-15%)", ZeptoData[[#This Row],[discountPercent]]&gt;15, "Mega (&gt;15%)")</f>
        <v>Mega (&gt;15%)</v>
      </c>
      <c r="S12" s="9" t="str" cm="1">
        <f t="array" ref="S12">_xlfn.IFS(ZeptoData[[#This Row],[weightInGms]]&lt;=100, "Small (&lt;100g)", ZeptoData[[#This Row],[weightInGms]]&lt;=500, "Medium (100-500g)", ZeptoData[[#This Row],[weightInGms]]&gt;500, "Large (&gt;500g)")</f>
        <v>Medium (100-500g)</v>
      </c>
    </row>
    <row r="13" spans="1:19" x14ac:dyDescent="0.25">
      <c r="A13" t="s">
        <v>98</v>
      </c>
      <c r="B13" t="s">
        <v>1710</v>
      </c>
      <c r="C13" t="str">
        <f>TRIM(ZeptoData[[#This Row],[name]])</f>
        <v>Garlic Indian</v>
      </c>
      <c r="D13">
        <v>1100</v>
      </c>
      <c r="E13" s="3">
        <f>'Cleaned Data'!F16</f>
        <v>15</v>
      </c>
      <c r="F13">
        <v>18</v>
      </c>
      <c r="G13">
        <v>3</v>
      </c>
      <c r="H13">
        <v>900</v>
      </c>
      <c r="I13" s="3">
        <f>ZeptoData[[#This Row],[discountedSellingPrice]]/100</f>
        <v>9</v>
      </c>
      <c r="J13">
        <v>100</v>
      </c>
      <c r="K13" t="b">
        <v>0</v>
      </c>
      <c r="L13">
        <v>100</v>
      </c>
      <c r="N13" s="3">
        <f>ZeptoData[[#This Row],[MRP_Rupees]] - ZeptoData[[#This Row],[Sale_Price]]</f>
        <v>6</v>
      </c>
      <c r="O13" t="str">
        <f>IF(ZeptoData[[#This Row],[outOfStock]]=TRUE, "Out of Stock", IF(ZeptoData[[#This Row],[availableQuantity]]&lt;=2, "LOW STOCK", "HEALTHY"))</f>
        <v>HEALTHY</v>
      </c>
      <c r="P13" t="str" cm="1">
        <f t="array" ref="P13">_xlfn.IFS(ZeptoData[[#This Row],[Sale_Price]]&lt;50, "Budget", ZeptoData[[#This Row],[Sale_Price]]&lt;150, "Mid-Range", ZeptoData[[#This Row],[Sale_Price]]&gt;=150, "Premium")</f>
        <v>Budget</v>
      </c>
      <c r="Q13" t="str">
        <f>IF(ROUND(((ZeptoData[[#This Row],[mrp]]-ZeptoData[[#This Row],[discountedSellingPrice]])/ZeptoData[[#This Row],[mrp]])*100,0) = ZeptoData[[#This Row],[discountPercent]], "Match", "Error")</f>
        <v>Match</v>
      </c>
      <c r="R13" s="9" t="str" cm="1">
        <f t="array" ref="R13">_xlfn.IFS(ZeptoData[[#This Row],[discountPercent]]=0, "No Discount", ZeptoData[[#This Row],[discountPercent]]&lt;=15, "Standard (1-15%)", ZeptoData[[#This Row],[discountPercent]]&gt;15, "Mega (&gt;15%)")</f>
        <v>Mega (&gt;15%)</v>
      </c>
      <c r="S13" s="9" t="str" cm="1">
        <f t="array" ref="S13">_xlfn.IFS(ZeptoData[[#This Row],[weightInGms]]&lt;=100, "Small (&lt;100g)", ZeptoData[[#This Row],[weightInGms]]&lt;=500, "Medium (100-500g)", ZeptoData[[#This Row],[weightInGms]]&gt;500, "Large (&gt;500g)")</f>
        <v>Small (&lt;100g)</v>
      </c>
    </row>
    <row r="14" spans="1:19" x14ac:dyDescent="0.25">
      <c r="A14" t="s">
        <v>98</v>
      </c>
      <c r="B14" t="s">
        <v>20</v>
      </c>
      <c r="C14" t="str">
        <f>TRIM(ZeptoData[[#This Row],[name]])</f>
        <v>Cauliflower</v>
      </c>
      <c r="D14">
        <v>2600</v>
      </c>
      <c r="E14" s="3">
        <f>'Cleaned Data'!F17</f>
        <v>16</v>
      </c>
      <c r="F14">
        <v>15</v>
      </c>
      <c r="G14">
        <v>3</v>
      </c>
      <c r="H14">
        <v>2200</v>
      </c>
      <c r="I14" s="3">
        <f>ZeptoData[[#This Row],[discountedSellingPrice]]/100</f>
        <v>22</v>
      </c>
      <c r="J14">
        <v>58</v>
      </c>
      <c r="K14" t="b">
        <v>0</v>
      </c>
      <c r="L14">
        <v>1</v>
      </c>
      <c r="N14" s="3">
        <f>ZeptoData[[#This Row],[MRP_Rupees]] - ZeptoData[[#This Row],[Sale_Price]]</f>
        <v>-6</v>
      </c>
      <c r="O14" t="str">
        <f>IF(ZeptoData[[#This Row],[outOfStock]]=TRUE, "Out of Stock", IF(ZeptoData[[#This Row],[availableQuantity]]&lt;=2, "LOW STOCK", "HEALTHY"))</f>
        <v>HEALTHY</v>
      </c>
      <c r="P14" t="str" cm="1">
        <f t="array" ref="P14">_xlfn.IFS(ZeptoData[[#This Row],[Sale_Price]]&lt;50, "Budget", ZeptoData[[#This Row],[Sale_Price]]&lt;150, "Mid-Range", ZeptoData[[#This Row],[Sale_Price]]&gt;=150, "Premium")</f>
        <v>Budget</v>
      </c>
      <c r="Q14" t="str">
        <f>IF(ROUND(((ZeptoData[[#This Row],[mrp]]-ZeptoData[[#This Row],[discountedSellingPrice]])/ZeptoData[[#This Row],[mrp]])*100,0) = ZeptoData[[#This Row],[discountPercent]], "Match", "Error")</f>
        <v>Match</v>
      </c>
      <c r="R14" s="9" t="str" cm="1">
        <f t="array" ref="R14">_xlfn.IFS(ZeptoData[[#This Row],[discountPercent]]=0, "No Discount", ZeptoData[[#This Row],[discountPercent]]&lt;=15, "Standard (1-15%)", ZeptoData[[#This Row],[discountPercent]]&gt;15, "Mega (&gt;15%)")</f>
        <v>Standard (1-15%)</v>
      </c>
      <c r="S14" s="9" t="str" cm="1">
        <f t="array" ref="S14">_xlfn.IFS(ZeptoData[[#This Row],[weightInGms]]&lt;=100, "Small (&lt;100g)", ZeptoData[[#This Row],[weightInGms]]&lt;=500, "Medium (100-500g)", ZeptoData[[#This Row],[weightInGms]]&gt;500, "Large (&gt;500g)")</f>
        <v>Small (&lt;100g)</v>
      </c>
    </row>
    <row r="15" spans="1:19" x14ac:dyDescent="0.25">
      <c r="A15" t="s">
        <v>98</v>
      </c>
      <c r="B15" t="s">
        <v>21</v>
      </c>
      <c r="C15" t="str">
        <f>TRIM(ZeptoData[[#This Row],[name]])</f>
        <v>Ginger</v>
      </c>
      <c r="D15">
        <v>1400</v>
      </c>
      <c r="E15" s="3">
        <f>'Cleaned Data'!F18</f>
        <v>13</v>
      </c>
      <c r="F15">
        <v>14</v>
      </c>
      <c r="G15">
        <v>3</v>
      </c>
      <c r="H15">
        <v>1200</v>
      </c>
      <c r="I15" s="3">
        <f>ZeptoData[[#This Row],[discountedSellingPrice]]/100</f>
        <v>12</v>
      </c>
      <c r="J15">
        <v>200</v>
      </c>
      <c r="K15" t="b">
        <v>0</v>
      </c>
      <c r="L15">
        <v>200</v>
      </c>
      <c r="N15" s="3">
        <f>ZeptoData[[#This Row],[MRP_Rupees]] - ZeptoData[[#This Row],[Sale_Price]]</f>
        <v>1</v>
      </c>
      <c r="O15" t="str">
        <f>IF(ZeptoData[[#This Row],[outOfStock]]=TRUE, "Out of Stock", IF(ZeptoData[[#This Row],[availableQuantity]]&lt;=2, "LOW STOCK", "HEALTHY"))</f>
        <v>HEALTHY</v>
      </c>
      <c r="P15" t="str" cm="1">
        <f t="array" ref="P15">_xlfn.IFS(ZeptoData[[#This Row],[Sale_Price]]&lt;50, "Budget", ZeptoData[[#This Row],[Sale_Price]]&lt;150, "Mid-Range", ZeptoData[[#This Row],[Sale_Price]]&gt;=150, "Premium")</f>
        <v>Budget</v>
      </c>
      <c r="Q15" t="str">
        <f>IF(ROUND(((ZeptoData[[#This Row],[mrp]]-ZeptoData[[#This Row],[discountedSellingPrice]])/ZeptoData[[#This Row],[mrp]])*100,0) = ZeptoData[[#This Row],[discountPercent]], "Match", "Error")</f>
        <v>Match</v>
      </c>
      <c r="R15" s="9" t="str" cm="1">
        <f t="array" ref="R15">_xlfn.IFS(ZeptoData[[#This Row],[discountPercent]]=0, "No Discount", ZeptoData[[#This Row],[discountPercent]]&lt;=15, "Standard (1-15%)", ZeptoData[[#This Row],[discountPercent]]&gt;15, "Mega (&gt;15%)")</f>
        <v>Standard (1-15%)</v>
      </c>
      <c r="S15" s="9" t="str" cm="1">
        <f t="array" ref="S15">_xlfn.IFS(ZeptoData[[#This Row],[weightInGms]]&lt;=100, "Small (&lt;100g)", ZeptoData[[#This Row],[weightInGms]]&lt;=500, "Medium (100-500g)", ZeptoData[[#This Row],[weightInGms]]&gt;500, "Large (&gt;500g)")</f>
        <v>Medium (100-500g)</v>
      </c>
    </row>
    <row r="16" spans="1:19" x14ac:dyDescent="0.25">
      <c r="A16" t="s">
        <v>98</v>
      </c>
      <c r="B16" t="s">
        <v>22</v>
      </c>
      <c r="C16" t="str">
        <f>TRIM(ZeptoData[[#This Row],[name]])</f>
        <v>Spinach</v>
      </c>
      <c r="D16">
        <v>1900</v>
      </c>
      <c r="E16" s="3">
        <f>'Cleaned Data'!F19</f>
        <v>16</v>
      </c>
      <c r="F16">
        <v>15</v>
      </c>
      <c r="G16">
        <v>3</v>
      </c>
      <c r="H16">
        <v>1600</v>
      </c>
      <c r="I16" s="3">
        <f>ZeptoData[[#This Row],[discountedSellingPrice]]/100</f>
        <v>16</v>
      </c>
      <c r="J16">
        <v>250</v>
      </c>
      <c r="K16" t="b">
        <v>0</v>
      </c>
      <c r="L16">
        <v>250</v>
      </c>
      <c r="N16" s="3">
        <f>ZeptoData[[#This Row],[MRP_Rupees]] - ZeptoData[[#This Row],[Sale_Price]]</f>
        <v>0</v>
      </c>
      <c r="O16" t="str">
        <f>IF(ZeptoData[[#This Row],[outOfStock]]=TRUE, "Out of Stock", IF(ZeptoData[[#This Row],[availableQuantity]]&lt;=2, "LOW STOCK", "HEALTHY"))</f>
        <v>HEALTHY</v>
      </c>
      <c r="P16" t="str" cm="1">
        <f t="array" ref="P16">_xlfn.IFS(ZeptoData[[#This Row],[Sale_Price]]&lt;50, "Budget", ZeptoData[[#This Row],[Sale_Price]]&lt;150, "Mid-Range", ZeptoData[[#This Row],[Sale_Price]]&gt;=150, "Premium")</f>
        <v>Budget</v>
      </c>
      <c r="Q16" t="str">
        <f>IF(ROUND(((ZeptoData[[#This Row],[mrp]]-ZeptoData[[#This Row],[discountedSellingPrice]])/ZeptoData[[#This Row],[mrp]])*100,0) = ZeptoData[[#This Row],[discountPercent]], "Match", "Error")</f>
        <v>Error</v>
      </c>
      <c r="R16" s="9" t="str" cm="1">
        <f t="array" ref="R16">_xlfn.IFS(ZeptoData[[#This Row],[discountPercent]]=0, "No Discount", ZeptoData[[#This Row],[discountPercent]]&lt;=15, "Standard (1-15%)", ZeptoData[[#This Row],[discountPercent]]&gt;15, "Mega (&gt;15%)")</f>
        <v>Standard (1-15%)</v>
      </c>
      <c r="S16" s="9" t="str" cm="1">
        <f t="array" ref="S16">_xlfn.IFS(ZeptoData[[#This Row],[weightInGms]]&lt;=100, "Small (&lt;100g)", ZeptoData[[#This Row],[weightInGms]]&lt;=500, "Medium (100-500g)", ZeptoData[[#This Row],[weightInGms]]&gt;500, "Large (&gt;500g)")</f>
        <v>Medium (100-500g)</v>
      </c>
    </row>
    <row r="17" spans="1:19" x14ac:dyDescent="0.25">
      <c r="A17" t="s">
        <v>98</v>
      </c>
      <c r="B17" t="s">
        <v>23</v>
      </c>
      <c r="C17" t="str">
        <f>TRIM(ZeptoData[[#This Row],[name]])</f>
        <v>Muskmelon</v>
      </c>
      <c r="D17">
        <v>4200</v>
      </c>
      <c r="E17" s="3">
        <f>'Cleaned Data'!F20</f>
        <v>16</v>
      </c>
      <c r="F17">
        <v>16</v>
      </c>
      <c r="G17">
        <v>3</v>
      </c>
      <c r="H17">
        <v>3500</v>
      </c>
      <c r="I17" s="3">
        <f>ZeptoData[[#This Row],[discountedSellingPrice]]/100</f>
        <v>35</v>
      </c>
      <c r="J17">
        <v>58</v>
      </c>
      <c r="K17" t="b">
        <v>0</v>
      </c>
      <c r="L17">
        <v>1</v>
      </c>
      <c r="N17" s="3">
        <f>ZeptoData[[#This Row],[MRP_Rupees]] - ZeptoData[[#This Row],[Sale_Price]]</f>
        <v>-19</v>
      </c>
      <c r="O17" t="str">
        <f>IF(ZeptoData[[#This Row],[outOfStock]]=TRUE, "Out of Stock", IF(ZeptoData[[#This Row],[availableQuantity]]&lt;=2, "LOW STOCK", "HEALTHY"))</f>
        <v>HEALTHY</v>
      </c>
      <c r="P17" t="str" cm="1">
        <f t="array" ref="P17">_xlfn.IFS(ZeptoData[[#This Row],[Sale_Price]]&lt;50, "Budget", ZeptoData[[#This Row],[Sale_Price]]&lt;150, "Mid-Range", ZeptoData[[#This Row],[Sale_Price]]&gt;=150, "Premium")</f>
        <v>Budget</v>
      </c>
      <c r="Q17" t="str">
        <f>IF(ROUND(((ZeptoData[[#This Row],[mrp]]-ZeptoData[[#This Row],[discountedSellingPrice]])/ZeptoData[[#This Row],[mrp]])*100,0) = ZeptoData[[#This Row],[discountPercent]], "Match", "Error")</f>
        <v>Error</v>
      </c>
      <c r="R17" s="9" t="str" cm="1">
        <f t="array" ref="R17">_xlfn.IFS(ZeptoData[[#This Row],[discountPercent]]=0, "No Discount", ZeptoData[[#This Row],[discountPercent]]&lt;=15, "Standard (1-15%)", ZeptoData[[#This Row],[discountPercent]]&gt;15, "Mega (&gt;15%)")</f>
        <v>Mega (&gt;15%)</v>
      </c>
      <c r="S17" s="9" t="str" cm="1">
        <f t="array" ref="S17">_xlfn.IFS(ZeptoData[[#This Row],[weightInGms]]&lt;=100, "Small (&lt;100g)", ZeptoData[[#This Row],[weightInGms]]&lt;=500, "Medium (100-500g)", ZeptoData[[#This Row],[weightInGms]]&gt;500, "Large (&gt;500g)")</f>
        <v>Small (&lt;100g)</v>
      </c>
    </row>
    <row r="18" spans="1:19" x14ac:dyDescent="0.25">
      <c r="A18" t="s">
        <v>98</v>
      </c>
      <c r="B18" t="s">
        <v>1711</v>
      </c>
      <c r="C18" t="str">
        <f>TRIM(ZeptoData[[#This Row],[name]])</f>
        <v>Cabbage</v>
      </c>
      <c r="D18">
        <v>1500</v>
      </c>
      <c r="E18" s="3">
        <f>'Cleaned Data'!F21</f>
        <v>16</v>
      </c>
      <c r="F18">
        <v>13</v>
      </c>
      <c r="G18">
        <v>3</v>
      </c>
      <c r="H18">
        <v>1300</v>
      </c>
      <c r="I18" s="3">
        <f>ZeptoData[[#This Row],[discountedSellingPrice]]/100</f>
        <v>13</v>
      </c>
      <c r="J18">
        <v>58</v>
      </c>
      <c r="K18" t="b">
        <v>0</v>
      </c>
      <c r="L18">
        <v>1</v>
      </c>
      <c r="N18" s="3">
        <f>ZeptoData[[#This Row],[MRP_Rupees]] - ZeptoData[[#This Row],[Sale_Price]]</f>
        <v>3</v>
      </c>
      <c r="O18" t="str">
        <f>IF(ZeptoData[[#This Row],[outOfStock]]=TRUE, "Out of Stock", IF(ZeptoData[[#This Row],[availableQuantity]]&lt;=2, "LOW STOCK", "HEALTHY"))</f>
        <v>HEALTHY</v>
      </c>
      <c r="P18" t="str" cm="1">
        <f t="array" ref="P18">_xlfn.IFS(ZeptoData[[#This Row],[Sale_Price]]&lt;50, "Budget", ZeptoData[[#This Row],[Sale_Price]]&lt;150, "Mid-Range", ZeptoData[[#This Row],[Sale_Price]]&gt;=150, "Premium")</f>
        <v>Budget</v>
      </c>
      <c r="Q18" t="str">
        <f>IF(ROUND(((ZeptoData[[#This Row],[mrp]]-ZeptoData[[#This Row],[discountedSellingPrice]])/ZeptoData[[#This Row],[mrp]])*100,0) = ZeptoData[[#This Row],[discountPercent]], "Match", "Error")</f>
        <v>Match</v>
      </c>
      <c r="R18" s="9" t="str" cm="1">
        <f t="array" ref="R18">_xlfn.IFS(ZeptoData[[#This Row],[discountPercent]]=0, "No Discount", ZeptoData[[#This Row],[discountPercent]]&lt;=15, "Standard (1-15%)", ZeptoData[[#This Row],[discountPercent]]&gt;15, "Mega (&gt;15%)")</f>
        <v>Standard (1-15%)</v>
      </c>
      <c r="S18" s="9" t="str" cm="1">
        <f t="array" ref="S18">_xlfn.IFS(ZeptoData[[#This Row],[weightInGms]]&lt;=100, "Small (&lt;100g)", ZeptoData[[#This Row],[weightInGms]]&lt;=500, "Medium (100-500g)", ZeptoData[[#This Row],[weightInGms]]&gt;500, "Large (&gt;500g)")</f>
        <v>Small (&lt;100g)</v>
      </c>
    </row>
    <row r="19" spans="1:19" x14ac:dyDescent="0.25">
      <c r="A19" t="s">
        <v>98</v>
      </c>
      <c r="B19" t="s">
        <v>25</v>
      </c>
      <c r="C19" t="str">
        <f>TRIM(ZeptoData[[#This Row],[name]])</f>
        <v>Methi</v>
      </c>
      <c r="D19">
        <v>3000</v>
      </c>
      <c r="E19" s="3">
        <f>'Cleaned Data'!F22</f>
        <v>16</v>
      </c>
      <c r="F19">
        <v>16</v>
      </c>
      <c r="G19">
        <v>3</v>
      </c>
      <c r="H19">
        <v>2500</v>
      </c>
      <c r="I19" s="3">
        <f>ZeptoData[[#This Row],[discountedSellingPrice]]/100</f>
        <v>25</v>
      </c>
      <c r="J19">
        <v>250</v>
      </c>
      <c r="K19" t="b">
        <v>0</v>
      </c>
      <c r="L19">
        <v>250</v>
      </c>
      <c r="N19" s="3">
        <f>ZeptoData[[#This Row],[MRP_Rupees]] - ZeptoData[[#This Row],[Sale_Price]]</f>
        <v>-9</v>
      </c>
      <c r="O19" t="str">
        <f>IF(ZeptoData[[#This Row],[outOfStock]]=TRUE, "Out of Stock", IF(ZeptoData[[#This Row],[availableQuantity]]&lt;=2, "LOW STOCK", "HEALTHY"))</f>
        <v>HEALTHY</v>
      </c>
      <c r="P19" t="str" cm="1">
        <f t="array" ref="P19">_xlfn.IFS(ZeptoData[[#This Row],[Sale_Price]]&lt;50, "Budget", ZeptoData[[#This Row],[Sale_Price]]&lt;150, "Mid-Range", ZeptoData[[#This Row],[Sale_Price]]&gt;=150, "Premium")</f>
        <v>Budget</v>
      </c>
      <c r="Q19" t="str">
        <f>IF(ROUND(((ZeptoData[[#This Row],[mrp]]-ZeptoData[[#This Row],[discountedSellingPrice]])/ZeptoData[[#This Row],[mrp]])*100,0) = ZeptoData[[#This Row],[discountPercent]], "Match", "Error")</f>
        <v>Error</v>
      </c>
      <c r="R19" s="9" t="str" cm="1">
        <f t="array" ref="R19">_xlfn.IFS(ZeptoData[[#This Row],[discountPercent]]=0, "No Discount", ZeptoData[[#This Row],[discountPercent]]&lt;=15, "Standard (1-15%)", ZeptoData[[#This Row],[discountPercent]]&gt;15, "Mega (&gt;15%)")</f>
        <v>Mega (&gt;15%)</v>
      </c>
      <c r="S19" s="9" t="str" cm="1">
        <f t="array" ref="S19">_xlfn.IFS(ZeptoData[[#This Row],[weightInGms]]&lt;=100, "Small (&lt;100g)", ZeptoData[[#This Row],[weightInGms]]&lt;=500, "Medium (100-500g)", ZeptoData[[#This Row],[weightInGms]]&gt;500, "Large (&gt;500g)")</f>
        <v>Medium (100-500g)</v>
      </c>
    </row>
    <row r="20" spans="1:19" x14ac:dyDescent="0.25">
      <c r="A20" t="s">
        <v>98</v>
      </c>
      <c r="B20" t="s">
        <v>26</v>
      </c>
      <c r="C20" t="str">
        <f>TRIM(ZeptoData[[#This Row],[name]])</f>
        <v>Broccoli</v>
      </c>
      <c r="D20">
        <v>3600</v>
      </c>
      <c r="E20" s="3">
        <f>'Cleaned Data'!F23</f>
        <v>16</v>
      </c>
      <c r="F20">
        <v>16</v>
      </c>
      <c r="G20">
        <v>3</v>
      </c>
      <c r="H20">
        <v>3000</v>
      </c>
      <c r="I20" s="3">
        <f>ZeptoData[[#This Row],[discountedSellingPrice]]/100</f>
        <v>30</v>
      </c>
      <c r="J20">
        <v>500</v>
      </c>
      <c r="K20" t="b">
        <v>0</v>
      </c>
      <c r="L20">
        <v>500</v>
      </c>
      <c r="N20" s="3">
        <f>ZeptoData[[#This Row],[MRP_Rupees]] - ZeptoData[[#This Row],[Sale_Price]]</f>
        <v>-14</v>
      </c>
      <c r="O20" t="str">
        <f>IF(ZeptoData[[#This Row],[outOfStock]]=TRUE, "Out of Stock", IF(ZeptoData[[#This Row],[availableQuantity]]&lt;=2, "LOW STOCK", "HEALTHY"))</f>
        <v>HEALTHY</v>
      </c>
      <c r="P20" t="str" cm="1">
        <f t="array" ref="P20">_xlfn.IFS(ZeptoData[[#This Row],[Sale_Price]]&lt;50, "Budget", ZeptoData[[#This Row],[Sale_Price]]&lt;150, "Mid-Range", ZeptoData[[#This Row],[Sale_Price]]&gt;=150, "Premium")</f>
        <v>Budget</v>
      </c>
      <c r="Q20" t="str">
        <f>IF(ROUND(((ZeptoData[[#This Row],[mrp]]-ZeptoData[[#This Row],[discountedSellingPrice]])/ZeptoData[[#This Row],[mrp]])*100,0) = ZeptoData[[#This Row],[discountPercent]], "Match", "Error")</f>
        <v>Error</v>
      </c>
      <c r="R20" s="9" t="str" cm="1">
        <f t="array" ref="R20">_xlfn.IFS(ZeptoData[[#This Row],[discountPercent]]=0, "No Discount", ZeptoData[[#This Row],[discountPercent]]&lt;=15, "Standard (1-15%)", ZeptoData[[#This Row],[discountPercent]]&gt;15, "Mega (&gt;15%)")</f>
        <v>Mega (&gt;15%)</v>
      </c>
      <c r="S20" s="9" t="str" cm="1">
        <f t="array" ref="S20">_xlfn.IFS(ZeptoData[[#This Row],[weightInGms]]&lt;=100, "Small (&lt;100g)", ZeptoData[[#This Row],[weightInGms]]&lt;=500, "Medium (100-500g)", ZeptoData[[#This Row],[weightInGms]]&gt;500, "Large (&gt;500g)")</f>
        <v>Medium (100-500g)</v>
      </c>
    </row>
    <row r="21" spans="1:19" x14ac:dyDescent="0.25">
      <c r="A21" t="s">
        <v>98</v>
      </c>
      <c r="B21" t="s">
        <v>27</v>
      </c>
      <c r="C21" t="str">
        <f>TRIM(ZeptoData[[#This Row],[name]])</f>
        <v>Sapota</v>
      </c>
      <c r="D21">
        <v>3000</v>
      </c>
      <c r="E21" s="3">
        <f>'Cleaned Data'!F24</f>
        <v>15</v>
      </c>
      <c r="F21">
        <v>16</v>
      </c>
      <c r="G21">
        <v>3</v>
      </c>
      <c r="H21">
        <v>2500</v>
      </c>
      <c r="I21" s="3">
        <f>ZeptoData[[#This Row],[discountedSellingPrice]]/100</f>
        <v>25</v>
      </c>
      <c r="J21">
        <v>348</v>
      </c>
      <c r="K21" t="b">
        <v>0</v>
      </c>
      <c r="L21">
        <v>6</v>
      </c>
      <c r="N21" s="3">
        <f>ZeptoData[[#This Row],[MRP_Rupees]] - ZeptoData[[#This Row],[Sale_Price]]</f>
        <v>-10</v>
      </c>
      <c r="O21" t="str">
        <f>IF(ZeptoData[[#This Row],[outOfStock]]=TRUE, "Out of Stock", IF(ZeptoData[[#This Row],[availableQuantity]]&lt;=2, "LOW STOCK", "HEALTHY"))</f>
        <v>HEALTHY</v>
      </c>
      <c r="P21" t="str" cm="1">
        <f t="array" ref="P21">_xlfn.IFS(ZeptoData[[#This Row],[Sale_Price]]&lt;50, "Budget", ZeptoData[[#This Row],[Sale_Price]]&lt;150, "Mid-Range", ZeptoData[[#This Row],[Sale_Price]]&gt;=150, "Premium")</f>
        <v>Budget</v>
      </c>
      <c r="Q21" t="str">
        <f>IF(ROUND(((ZeptoData[[#This Row],[mrp]]-ZeptoData[[#This Row],[discountedSellingPrice]])/ZeptoData[[#This Row],[mrp]])*100,0) = ZeptoData[[#This Row],[discountPercent]], "Match", "Error")</f>
        <v>Error</v>
      </c>
      <c r="R21" s="9" t="str" cm="1">
        <f t="array" ref="R21">_xlfn.IFS(ZeptoData[[#This Row],[discountPercent]]=0, "No Discount", ZeptoData[[#This Row],[discountPercent]]&lt;=15, "Standard (1-15%)", ZeptoData[[#This Row],[discountPercent]]&gt;15, "Mega (&gt;15%)")</f>
        <v>Mega (&gt;15%)</v>
      </c>
      <c r="S21" s="9" t="str" cm="1">
        <f t="array" ref="S21">_xlfn.IFS(ZeptoData[[#This Row],[weightInGms]]&lt;=100, "Small (&lt;100g)", ZeptoData[[#This Row],[weightInGms]]&lt;=500, "Medium (100-500g)", ZeptoData[[#This Row],[weightInGms]]&gt;500, "Large (&gt;500g)")</f>
        <v>Medium (100-500g)</v>
      </c>
    </row>
    <row r="22" spans="1:19" x14ac:dyDescent="0.25">
      <c r="A22" t="s">
        <v>98</v>
      </c>
      <c r="B22" t="s">
        <v>8</v>
      </c>
      <c r="C22" t="str">
        <f>TRIM(ZeptoData[[#This Row],[name]])</f>
        <v>Onion</v>
      </c>
      <c r="D22">
        <v>6800</v>
      </c>
      <c r="E22" s="3">
        <f>'Cleaned Data'!F25</f>
        <v>18</v>
      </c>
      <c r="F22">
        <v>16</v>
      </c>
      <c r="G22">
        <v>3</v>
      </c>
      <c r="H22">
        <v>5700</v>
      </c>
      <c r="I22" s="3">
        <f>ZeptoData[[#This Row],[discountedSellingPrice]]/100</f>
        <v>57</v>
      </c>
      <c r="J22">
        <v>3000</v>
      </c>
      <c r="K22" t="b">
        <v>0</v>
      </c>
      <c r="L22">
        <v>3</v>
      </c>
      <c r="N22" s="3">
        <f>ZeptoData[[#This Row],[MRP_Rupees]] - ZeptoData[[#This Row],[Sale_Price]]</f>
        <v>-39</v>
      </c>
      <c r="O22" t="str">
        <f>IF(ZeptoData[[#This Row],[outOfStock]]=TRUE, "Out of Stock", IF(ZeptoData[[#This Row],[availableQuantity]]&lt;=2, "LOW STOCK", "HEALTHY"))</f>
        <v>HEALTHY</v>
      </c>
      <c r="P22" t="str" cm="1">
        <f t="array" ref="P22">_xlfn.IFS(ZeptoData[[#This Row],[Sale_Price]]&lt;50, "Budget", ZeptoData[[#This Row],[Sale_Price]]&lt;150, "Mid-Range", ZeptoData[[#This Row],[Sale_Price]]&gt;=150, "Premium")</f>
        <v>Mid-Range</v>
      </c>
      <c r="Q22" t="str">
        <f>IF(ROUND(((ZeptoData[[#This Row],[mrp]]-ZeptoData[[#This Row],[discountedSellingPrice]])/ZeptoData[[#This Row],[mrp]])*100,0) = ZeptoData[[#This Row],[discountPercent]], "Match", "Error")</f>
        <v>Match</v>
      </c>
      <c r="R22" s="9" t="str" cm="1">
        <f t="array" ref="R22">_xlfn.IFS(ZeptoData[[#This Row],[discountPercent]]=0, "No Discount", ZeptoData[[#This Row],[discountPercent]]&lt;=15, "Standard (1-15%)", ZeptoData[[#This Row],[discountPercent]]&gt;15, "Mega (&gt;15%)")</f>
        <v>Mega (&gt;15%)</v>
      </c>
      <c r="S22" s="9" t="str" cm="1">
        <f t="array" ref="S22">_xlfn.IFS(ZeptoData[[#This Row],[weightInGms]]&lt;=100, "Small (&lt;100g)", ZeptoData[[#This Row],[weightInGms]]&lt;=500, "Medium (100-500g)", ZeptoData[[#This Row],[weightInGms]]&gt;500, "Large (&gt;500g)")</f>
        <v>Large (&gt;500g)</v>
      </c>
    </row>
    <row r="23" spans="1:19" x14ac:dyDescent="0.25">
      <c r="A23" t="s">
        <v>98</v>
      </c>
      <c r="B23" t="s">
        <v>13</v>
      </c>
      <c r="C23" t="str">
        <f>TRIM(ZeptoData[[#This Row],[name]])</f>
        <v>Potato</v>
      </c>
      <c r="D23">
        <v>10000</v>
      </c>
      <c r="E23" s="3">
        <f>'Cleaned Data'!F26</f>
        <v>15</v>
      </c>
      <c r="F23">
        <v>16</v>
      </c>
      <c r="G23">
        <v>3</v>
      </c>
      <c r="H23">
        <v>8400</v>
      </c>
      <c r="I23" s="3">
        <f>ZeptoData[[#This Row],[discountedSellingPrice]]/100</f>
        <v>84</v>
      </c>
      <c r="J23">
        <v>3000</v>
      </c>
      <c r="K23" t="b">
        <v>0</v>
      </c>
      <c r="L23">
        <v>3</v>
      </c>
      <c r="N23" s="3">
        <f>ZeptoData[[#This Row],[MRP_Rupees]] - ZeptoData[[#This Row],[Sale_Price]]</f>
        <v>-69</v>
      </c>
      <c r="O23" t="str">
        <f>IF(ZeptoData[[#This Row],[outOfStock]]=TRUE, "Out of Stock", IF(ZeptoData[[#This Row],[availableQuantity]]&lt;=2, "LOW STOCK", "HEALTHY"))</f>
        <v>HEALTHY</v>
      </c>
      <c r="P23" t="str" cm="1">
        <f t="array" ref="P23">_xlfn.IFS(ZeptoData[[#This Row],[Sale_Price]]&lt;50, "Budget", ZeptoData[[#This Row],[Sale_Price]]&lt;150, "Mid-Range", ZeptoData[[#This Row],[Sale_Price]]&gt;=150, "Premium")</f>
        <v>Mid-Range</v>
      </c>
      <c r="Q23" t="str">
        <f>IF(ROUND(((ZeptoData[[#This Row],[mrp]]-ZeptoData[[#This Row],[discountedSellingPrice]])/ZeptoData[[#This Row],[mrp]])*100,0) = ZeptoData[[#This Row],[discountPercent]], "Match", "Error")</f>
        <v>Match</v>
      </c>
      <c r="R23" s="9" t="str" cm="1">
        <f t="array" ref="R23">_xlfn.IFS(ZeptoData[[#This Row],[discountPercent]]=0, "No Discount", ZeptoData[[#This Row],[discountPercent]]&lt;=15, "Standard (1-15%)", ZeptoData[[#This Row],[discountPercent]]&gt;15, "Mega (&gt;15%)")</f>
        <v>Mega (&gt;15%)</v>
      </c>
      <c r="S23" s="9" t="str" cm="1">
        <f t="array" ref="S23">_xlfn.IFS(ZeptoData[[#This Row],[weightInGms]]&lt;=100, "Small (&lt;100g)", ZeptoData[[#This Row],[weightInGms]]&lt;=500, "Medium (100-500g)", ZeptoData[[#This Row],[weightInGms]]&gt;500, "Large (&gt;500g)")</f>
        <v>Large (&gt;500g)</v>
      </c>
    </row>
    <row r="24" spans="1:19" x14ac:dyDescent="0.25">
      <c r="A24" t="s">
        <v>98</v>
      </c>
      <c r="B24" t="s">
        <v>28</v>
      </c>
      <c r="C24" t="str">
        <f>TRIM(ZeptoData[[#This Row],[name]])</f>
        <v>Orange Nagpur</v>
      </c>
      <c r="D24">
        <v>8200</v>
      </c>
      <c r="E24" s="3">
        <f>'Cleaned Data'!F27</f>
        <v>15</v>
      </c>
      <c r="F24">
        <v>15</v>
      </c>
      <c r="G24">
        <v>3</v>
      </c>
      <c r="H24">
        <v>6900</v>
      </c>
      <c r="I24" s="3">
        <f>ZeptoData[[#This Row],[discountedSellingPrice]]/100</f>
        <v>69</v>
      </c>
      <c r="J24">
        <v>232</v>
      </c>
      <c r="K24" t="b">
        <v>0</v>
      </c>
      <c r="L24">
        <v>4</v>
      </c>
      <c r="N24" s="3">
        <f>ZeptoData[[#This Row],[MRP_Rupees]] - ZeptoData[[#This Row],[Sale_Price]]</f>
        <v>-54</v>
      </c>
      <c r="O24" t="str">
        <f>IF(ZeptoData[[#This Row],[outOfStock]]=TRUE, "Out of Stock", IF(ZeptoData[[#This Row],[availableQuantity]]&lt;=2, "LOW STOCK", "HEALTHY"))</f>
        <v>HEALTHY</v>
      </c>
      <c r="P24" t="str" cm="1">
        <f t="array" ref="P24">_xlfn.IFS(ZeptoData[[#This Row],[Sale_Price]]&lt;50, "Budget", ZeptoData[[#This Row],[Sale_Price]]&lt;150, "Mid-Range", ZeptoData[[#This Row],[Sale_Price]]&gt;=150, "Premium")</f>
        <v>Mid-Range</v>
      </c>
      <c r="Q24" t="str">
        <f>IF(ROUND(((ZeptoData[[#This Row],[mrp]]-ZeptoData[[#This Row],[discountedSellingPrice]])/ZeptoData[[#This Row],[mrp]])*100,0) = ZeptoData[[#This Row],[discountPercent]], "Match", "Error")</f>
        <v>Error</v>
      </c>
      <c r="R24" s="9" t="str" cm="1">
        <f t="array" ref="R24">_xlfn.IFS(ZeptoData[[#This Row],[discountPercent]]=0, "No Discount", ZeptoData[[#This Row],[discountPercent]]&lt;=15, "Standard (1-15%)", ZeptoData[[#This Row],[discountPercent]]&gt;15, "Mega (&gt;15%)")</f>
        <v>Standard (1-15%)</v>
      </c>
      <c r="S24" s="9" t="str" cm="1">
        <f t="array" ref="S24">_xlfn.IFS(ZeptoData[[#This Row],[weightInGms]]&lt;=100, "Small (&lt;100g)", ZeptoData[[#This Row],[weightInGms]]&lt;=500, "Medium (100-500g)", ZeptoData[[#This Row],[weightInGms]]&gt;500, "Large (&gt;500g)")</f>
        <v>Medium (100-500g)</v>
      </c>
    </row>
    <row r="25" spans="1:19" x14ac:dyDescent="0.25">
      <c r="A25" t="s">
        <v>98</v>
      </c>
      <c r="B25" t="s">
        <v>1712</v>
      </c>
      <c r="C25" t="str">
        <f>TRIM(ZeptoData[[#This Row],[name]])</f>
        <v>Mint Leaves</v>
      </c>
      <c r="D25">
        <v>1100</v>
      </c>
      <c r="E25" s="3">
        <f>'Cleaned Data'!F28</f>
        <v>15</v>
      </c>
      <c r="F25">
        <v>18</v>
      </c>
      <c r="G25">
        <v>3</v>
      </c>
      <c r="H25">
        <v>900</v>
      </c>
      <c r="I25" s="3">
        <f>ZeptoData[[#This Row],[discountedSellingPrice]]/100</f>
        <v>9</v>
      </c>
      <c r="J25">
        <v>100</v>
      </c>
      <c r="K25" t="b">
        <v>0</v>
      </c>
      <c r="L25">
        <v>100</v>
      </c>
      <c r="N25" s="3">
        <f>ZeptoData[[#This Row],[MRP_Rupees]] - ZeptoData[[#This Row],[Sale_Price]]</f>
        <v>6</v>
      </c>
      <c r="O25" t="str">
        <f>IF(ZeptoData[[#This Row],[outOfStock]]=TRUE, "Out of Stock", IF(ZeptoData[[#This Row],[availableQuantity]]&lt;=2, "LOW STOCK", "HEALTHY"))</f>
        <v>HEALTHY</v>
      </c>
      <c r="P25" t="str" cm="1">
        <f t="array" ref="P25">_xlfn.IFS(ZeptoData[[#This Row],[Sale_Price]]&lt;50, "Budget", ZeptoData[[#This Row],[Sale_Price]]&lt;150, "Mid-Range", ZeptoData[[#This Row],[Sale_Price]]&gt;=150, "Premium")</f>
        <v>Budget</v>
      </c>
      <c r="Q25" t="str">
        <f>IF(ROUND(((ZeptoData[[#This Row],[mrp]]-ZeptoData[[#This Row],[discountedSellingPrice]])/ZeptoData[[#This Row],[mrp]])*100,0) = ZeptoData[[#This Row],[discountPercent]], "Match", "Error")</f>
        <v>Match</v>
      </c>
      <c r="R25" s="9" t="str" cm="1">
        <f t="array" ref="R25">_xlfn.IFS(ZeptoData[[#This Row],[discountPercent]]=0, "No Discount", ZeptoData[[#This Row],[discountPercent]]&lt;=15, "Standard (1-15%)", ZeptoData[[#This Row],[discountPercent]]&gt;15, "Mega (&gt;15%)")</f>
        <v>Mega (&gt;15%)</v>
      </c>
      <c r="S25" s="9" t="str" cm="1">
        <f t="array" ref="S25">_xlfn.IFS(ZeptoData[[#This Row],[weightInGms]]&lt;=100, "Small (&lt;100g)", ZeptoData[[#This Row],[weightInGms]]&lt;=500, "Medium (100-500g)", ZeptoData[[#This Row],[weightInGms]]&gt;500, "Large (&gt;500g)")</f>
        <v>Small (&lt;100g)</v>
      </c>
    </row>
    <row r="26" spans="1:19" x14ac:dyDescent="0.25">
      <c r="A26" t="s">
        <v>98</v>
      </c>
      <c r="B26" t="s">
        <v>30</v>
      </c>
      <c r="C26" t="str">
        <f>TRIM(ZeptoData[[#This Row],[name]])</f>
        <v>Beans French</v>
      </c>
      <c r="D26">
        <v>3300</v>
      </c>
      <c r="E26" s="3">
        <f>'Cleaned Data'!F29</f>
        <v>16</v>
      </c>
      <c r="F26">
        <v>15</v>
      </c>
      <c r="G26">
        <v>3</v>
      </c>
      <c r="H26">
        <v>2800</v>
      </c>
      <c r="I26" s="3">
        <f>ZeptoData[[#This Row],[discountedSellingPrice]]/100</f>
        <v>28</v>
      </c>
      <c r="J26">
        <v>250</v>
      </c>
      <c r="K26" t="b">
        <v>0</v>
      </c>
      <c r="L26">
        <v>250</v>
      </c>
      <c r="N26" s="3">
        <f>ZeptoData[[#This Row],[MRP_Rupees]] - ZeptoData[[#This Row],[Sale_Price]]</f>
        <v>-12</v>
      </c>
      <c r="O26" t="str">
        <f>IF(ZeptoData[[#This Row],[outOfStock]]=TRUE, "Out of Stock", IF(ZeptoData[[#This Row],[availableQuantity]]&lt;=2, "LOW STOCK", "HEALTHY"))</f>
        <v>HEALTHY</v>
      </c>
      <c r="P26" t="str" cm="1">
        <f t="array" ref="P26">_xlfn.IFS(ZeptoData[[#This Row],[Sale_Price]]&lt;50, "Budget", ZeptoData[[#This Row],[Sale_Price]]&lt;150, "Mid-Range", ZeptoData[[#This Row],[Sale_Price]]&gt;=150, "Premium")</f>
        <v>Budget</v>
      </c>
      <c r="Q26" t="str">
        <f>IF(ROUND(((ZeptoData[[#This Row],[mrp]]-ZeptoData[[#This Row],[discountedSellingPrice]])/ZeptoData[[#This Row],[mrp]])*100,0) = ZeptoData[[#This Row],[discountPercent]], "Match", "Error")</f>
        <v>Match</v>
      </c>
      <c r="R26" s="9" t="str" cm="1">
        <f t="array" ref="R26">_xlfn.IFS(ZeptoData[[#This Row],[discountPercent]]=0, "No Discount", ZeptoData[[#This Row],[discountPercent]]&lt;=15, "Standard (1-15%)", ZeptoData[[#This Row],[discountPercent]]&gt;15, "Mega (&gt;15%)")</f>
        <v>Standard (1-15%)</v>
      </c>
      <c r="S26" s="9" t="str" cm="1">
        <f t="array" ref="S26">_xlfn.IFS(ZeptoData[[#This Row],[weightInGms]]&lt;=100, "Small (&lt;100g)", ZeptoData[[#This Row],[weightInGms]]&lt;=500, "Medium (100-500g)", ZeptoData[[#This Row],[weightInGms]]&gt;500, "Large (&gt;500g)")</f>
        <v>Medium (100-500g)</v>
      </c>
    </row>
    <row r="27" spans="1:19" x14ac:dyDescent="0.25">
      <c r="A27" t="s">
        <v>98</v>
      </c>
      <c r="B27" t="s">
        <v>1713</v>
      </c>
      <c r="C27" t="str">
        <f>TRIM(ZeptoData[[#This Row],[name]])</f>
        <v>Bottle Gourd</v>
      </c>
      <c r="D27">
        <v>2600</v>
      </c>
      <c r="E27" s="3">
        <f>'Cleaned Data'!F30</f>
        <v>15</v>
      </c>
      <c r="F27">
        <v>15</v>
      </c>
      <c r="G27">
        <v>3</v>
      </c>
      <c r="H27">
        <v>2200</v>
      </c>
      <c r="I27" s="3">
        <f>ZeptoData[[#This Row],[discountedSellingPrice]]/100</f>
        <v>22</v>
      </c>
      <c r="J27">
        <v>58</v>
      </c>
      <c r="K27" t="b">
        <v>0</v>
      </c>
      <c r="L27">
        <v>1</v>
      </c>
      <c r="N27" s="3">
        <f>ZeptoData[[#This Row],[MRP_Rupees]] - ZeptoData[[#This Row],[Sale_Price]]</f>
        <v>-7</v>
      </c>
      <c r="O27" t="str">
        <f>IF(ZeptoData[[#This Row],[outOfStock]]=TRUE, "Out of Stock", IF(ZeptoData[[#This Row],[availableQuantity]]&lt;=2, "LOW STOCK", "HEALTHY"))</f>
        <v>HEALTHY</v>
      </c>
      <c r="P27" t="str" cm="1">
        <f t="array" ref="P27">_xlfn.IFS(ZeptoData[[#This Row],[Sale_Price]]&lt;50, "Budget", ZeptoData[[#This Row],[Sale_Price]]&lt;150, "Mid-Range", ZeptoData[[#This Row],[Sale_Price]]&gt;=150, "Premium")</f>
        <v>Budget</v>
      </c>
      <c r="Q27" t="str">
        <f>IF(ROUND(((ZeptoData[[#This Row],[mrp]]-ZeptoData[[#This Row],[discountedSellingPrice]])/ZeptoData[[#This Row],[mrp]])*100,0) = ZeptoData[[#This Row],[discountPercent]], "Match", "Error")</f>
        <v>Match</v>
      </c>
      <c r="R27" s="9" t="str" cm="1">
        <f t="array" ref="R27">_xlfn.IFS(ZeptoData[[#This Row],[discountPercent]]=0, "No Discount", ZeptoData[[#This Row],[discountPercent]]&lt;=15, "Standard (1-15%)", ZeptoData[[#This Row],[discountPercent]]&gt;15, "Mega (&gt;15%)")</f>
        <v>Standard (1-15%)</v>
      </c>
      <c r="S27" s="9" t="str" cm="1">
        <f t="array" ref="S27">_xlfn.IFS(ZeptoData[[#This Row],[weightInGms]]&lt;=100, "Small (&lt;100g)", ZeptoData[[#This Row],[weightInGms]]&lt;=500, "Medium (100-500g)", ZeptoData[[#This Row],[weightInGms]]&gt;500, "Large (&gt;500g)")</f>
        <v>Small (&lt;100g)</v>
      </c>
    </row>
    <row r="28" spans="1:19" x14ac:dyDescent="0.25">
      <c r="A28" t="s">
        <v>98</v>
      </c>
      <c r="B28" t="s">
        <v>1714</v>
      </c>
      <c r="C28" t="str">
        <f>TRIM(ZeptoData[[#This Row],[name]])</f>
        <v>Banana Elaichi</v>
      </c>
      <c r="D28">
        <v>5800</v>
      </c>
      <c r="E28" s="3">
        <f>'Cleaned Data'!F31</f>
        <v>15</v>
      </c>
      <c r="F28">
        <v>15</v>
      </c>
      <c r="G28">
        <v>3</v>
      </c>
      <c r="H28">
        <v>4900</v>
      </c>
      <c r="I28" s="3">
        <f>ZeptoData[[#This Row],[discountedSellingPrice]]/100</f>
        <v>49</v>
      </c>
      <c r="J28">
        <v>348</v>
      </c>
      <c r="K28" t="b">
        <v>0</v>
      </c>
      <c r="L28">
        <v>6</v>
      </c>
      <c r="N28" s="3">
        <f>ZeptoData[[#This Row],[MRP_Rupees]] - ZeptoData[[#This Row],[Sale_Price]]</f>
        <v>-34</v>
      </c>
      <c r="O28" t="str">
        <f>IF(ZeptoData[[#This Row],[outOfStock]]=TRUE, "Out of Stock", IF(ZeptoData[[#This Row],[availableQuantity]]&lt;=2, "LOW STOCK", "HEALTHY"))</f>
        <v>HEALTHY</v>
      </c>
      <c r="P28" t="str" cm="1">
        <f t="array" ref="P28">_xlfn.IFS(ZeptoData[[#This Row],[Sale_Price]]&lt;50, "Budget", ZeptoData[[#This Row],[Sale_Price]]&lt;150, "Mid-Range", ZeptoData[[#This Row],[Sale_Price]]&gt;=150, "Premium")</f>
        <v>Budget</v>
      </c>
      <c r="Q28" t="str">
        <f>IF(ROUND(((ZeptoData[[#This Row],[mrp]]-ZeptoData[[#This Row],[discountedSellingPrice]])/ZeptoData[[#This Row],[mrp]])*100,0) = ZeptoData[[#This Row],[discountPercent]], "Match", "Error")</f>
        <v>Error</v>
      </c>
      <c r="R28" s="9" t="str" cm="1">
        <f t="array" ref="R28">_xlfn.IFS(ZeptoData[[#This Row],[discountPercent]]=0, "No Discount", ZeptoData[[#This Row],[discountPercent]]&lt;=15, "Standard (1-15%)", ZeptoData[[#This Row],[discountPercent]]&gt;15, "Mega (&gt;15%)")</f>
        <v>Standard (1-15%)</v>
      </c>
      <c r="S28" s="9" t="str" cm="1">
        <f t="array" ref="S28">_xlfn.IFS(ZeptoData[[#This Row],[weightInGms]]&lt;=100, "Small (&lt;100g)", ZeptoData[[#This Row],[weightInGms]]&lt;=500, "Medium (100-500g)", ZeptoData[[#This Row],[weightInGms]]&gt;500, "Large (&gt;500g)")</f>
        <v>Medium (100-500g)</v>
      </c>
    </row>
    <row r="29" spans="1:19" x14ac:dyDescent="0.25">
      <c r="A29" t="s">
        <v>98</v>
      </c>
      <c r="B29" t="s">
        <v>33</v>
      </c>
      <c r="C29" t="str">
        <f>TRIM(ZeptoData[[#This Row],[name]])</f>
        <v>Coconut Big</v>
      </c>
      <c r="D29">
        <v>3600</v>
      </c>
      <c r="E29" s="3">
        <f>'Cleaned Data'!F32</f>
        <v>16</v>
      </c>
      <c r="F29">
        <v>16</v>
      </c>
      <c r="G29">
        <v>3</v>
      </c>
      <c r="H29">
        <v>3000</v>
      </c>
      <c r="I29" s="3">
        <f>ZeptoData[[#This Row],[discountedSellingPrice]]/100</f>
        <v>30</v>
      </c>
      <c r="J29">
        <v>58</v>
      </c>
      <c r="K29" t="b">
        <v>0</v>
      </c>
      <c r="L29">
        <v>1</v>
      </c>
      <c r="N29" s="3">
        <f>ZeptoData[[#This Row],[MRP_Rupees]] - ZeptoData[[#This Row],[Sale_Price]]</f>
        <v>-14</v>
      </c>
      <c r="O29" t="str">
        <f>IF(ZeptoData[[#This Row],[outOfStock]]=TRUE, "Out of Stock", IF(ZeptoData[[#This Row],[availableQuantity]]&lt;=2, "LOW STOCK", "HEALTHY"))</f>
        <v>HEALTHY</v>
      </c>
      <c r="P29" t="str" cm="1">
        <f t="array" ref="P29">_xlfn.IFS(ZeptoData[[#This Row],[Sale_Price]]&lt;50, "Budget", ZeptoData[[#This Row],[Sale_Price]]&lt;150, "Mid-Range", ZeptoData[[#This Row],[Sale_Price]]&gt;=150, "Premium")</f>
        <v>Budget</v>
      </c>
      <c r="Q29" t="str">
        <f>IF(ROUND(((ZeptoData[[#This Row],[mrp]]-ZeptoData[[#This Row],[discountedSellingPrice]])/ZeptoData[[#This Row],[mrp]])*100,0) = ZeptoData[[#This Row],[discountPercent]], "Match", "Error")</f>
        <v>Error</v>
      </c>
      <c r="R29" s="9" t="str" cm="1">
        <f t="array" ref="R29">_xlfn.IFS(ZeptoData[[#This Row],[discountPercent]]=0, "No Discount", ZeptoData[[#This Row],[discountPercent]]&lt;=15, "Standard (1-15%)", ZeptoData[[#This Row],[discountPercent]]&gt;15, "Mega (&gt;15%)")</f>
        <v>Mega (&gt;15%)</v>
      </c>
      <c r="S29" s="9" t="str" cm="1">
        <f t="array" ref="S29">_xlfn.IFS(ZeptoData[[#This Row],[weightInGms]]&lt;=100, "Small (&lt;100g)", ZeptoData[[#This Row],[weightInGms]]&lt;=500, "Medium (100-500g)", ZeptoData[[#This Row],[weightInGms]]&gt;500, "Large (&gt;500g)")</f>
        <v>Small (&lt;100g)</v>
      </c>
    </row>
    <row r="30" spans="1:19" x14ac:dyDescent="0.25">
      <c r="A30" t="s">
        <v>98</v>
      </c>
      <c r="B30" t="s">
        <v>34</v>
      </c>
      <c r="C30" t="str">
        <f>TRIM(ZeptoData[[#This Row],[name]])</f>
        <v>Curry Leaves</v>
      </c>
      <c r="D30">
        <v>1300</v>
      </c>
      <c r="E30" s="3">
        <f>'Cleaned Data'!F33</f>
        <v>16</v>
      </c>
      <c r="F30">
        <v>15</v>
      </c>
      <c r="G30">
        <v>3</v>
      </c>
      <c r="H30">
        <v>1100</v>
      </c>
      <c r="I30" s="3">
        <f>ZeptoData[[#This Row],[discountedSellingPrice]]/100</f>
        <v>11</v>
      </c>
      <c r="J30">
        <v>50</v>
      </c>
      <c r="K30" t="b">
        <v>0</v>
      </c>
      <c r="L30">
        <v>50</v>
      </c>
      <c r="N30" s="3">
        <f>ZeptoData[[#This Row],[MRP_Rupees]] - ZeptoData[[#This Row],[Sale_Price]]</f>
        <v>5</v>
      </c>
      <c r="O30" t="str">
        <f>IF(ZeptoData[[#This Row],[outOfStock]]=TRUE, "Out of Stock", IF(ZeptoData[[#This Row],[availableQuantity]]&lt;=2, "LOW STOCK", "HEALTHY"))</f>
        <v>HEALTHY</v>
      </c>
      <c r="P30" t="str" cm="1">
        <f t="array" ref="P30">_xlfn.IFS(ZeptoData[[#This Row],[Sale_Price]]&lt;50, "Budget", ZeptoData[[#This Row],[Sale_Price]]&lt;150, "Mid-Range", ZeptoData[[#This Row],[Sale_Price]]&gt;=150, "Premium")</f>
        <v>Budget</v>
      </c>
      <c r="Q30" t="str">
        <f>IF(ROUND(((ZeptoData[[#This Row],[mrp]]-ZeptoData[[#This Row],[discountedSellingPrice]])/ZeptoData[[#This Row],[mrp]])*100,0) = ZeptoData[[#This Row],[discountPercent]], "Match", "Error")</f>
        <v>Match</v>
      </c>
      <c r="R30" s="9" t="str" cm="1">
        <f t="array" ref="R30">_xlfn.IFS(ZeptoData[[#This Row],[discountPercent]]=0, "No Discount", ZeptoData[[#This Row],[discountPercent]]&lt;=15, "Standard (1-15%)", ZeptoData[[#This Row],[discountPercent]]&gt;15, "Mega (&gt;15%)")</f>
        <v>Standard (1-15%)</v>
      </c>
      <c r="S30" s="9" t="str" cm="1">
        <f t="array" ref="S30">_xlfn.IFS(ZeptoData[[#This Row],[weightInGms]]&lt;=100, "Small (&lt;100g)", ZeptoData[[#This Row],[weightInGms]]&lt;=500, "Medium (100-500g)", ZeptoData[[#This Row],[weightInGms]]&gt;500, "Large (&gt;500g)")</f>
        <v>Small (&lt;100g)</v>
      </c>
    </row>
    <row r="31" spans="1:19" x14ac:dyDescent="0.25">
      <c r="A31" t="s">
        <v>98</v>
      </c>
      <c r="B31" t="s">
        <v>35</v>
      </c>
      <c r="C31" t="str">
        <f>TRIM(ZeptoData[[#This Row],[name]])</f>
        <v>Brinjal Bharta</v>
      </c>
      <c r="D31">
        <v>1900</v>
      </c>
      <c r="E31" s="3">
        <f>'Cleaned Data'!F34</f>
        <v>16</v>
      </c>
      <c r="F31">
        <v>15</v>
      </c>
      <c r="G31">
        <v>3</v>
      </c>
      <c r="H31">
        <v>1600</v>
      </c>
      <c r="I31" s="3">
        <f>ZeptoData[[#This Row],[discountedSellingPrice]]/100</f>
        <v>16</v>
      </c>
      <c r="J31">
        <v>58</v>
      </c>
      <c r="K31" t="b">
        <v>0</v>
      </c>
      <c r="L31">
        <v>1</v>
      </c>
      <c r="N31" s="3">
        <f>ZeptoData[[#This Row],[MRP_Rupees]] - ZeptoData[[#This Row],[Sale_Price]]</f>
        <v>0</v>
      </c>
      <c r="O31" t="str">
        <f>IF(ZeptoData[[#This Row],[outOfStock]]=TRUE, "Out of Stock", IF(ZeptoData[[#This Row],[availableQuantity]]&lt;=2, "LOW STOCK", "HEALTHY"))</f>
        <v>HEALTHY</v>
      </c>
      <c r="P31" t="str" cm="1">
        <f t="array" ref="P31">_xlfn.IFS(ZeptoData[[#This Row],[Sale_Price]]&lt;50, "Budget", ZeptoData[[#This Row],[Sale_Price]]&lt;150, "Mid-Range", ZeptoData[[#This Row],[Sale_Price]]&gt;=150, "Premium")</f>
        <v>Budget</v>
      </c>
      <c r="Q31" t="str">
        <f>IF(ROUND(((ZeptoData[[#This Row],[mrp]]-ZeptoData[[#This Row],[discountedSellingPrice]])/ZeptoData[[#This Row],[mrp]])*100,0) = ZeptoData[[#This Row],[discountPercent]], "Match", "Error")</f>
        <v>Error</v>
      </c>
      <c r="R31" s="9" t="str" cm="1">
        <f t="array" ref="R31">_xlfn.IFS(ZeptoData[[#This Row],[discountPercent]]=0, "No Discount", ZeptoData[[#This Row],[discountPercent]]&lt;=15, "Standard (1-15%)", ZeptoData[[#This Row],[discountPercent]]&gt;15, "Mega (&gt;15%)")</f>
        <v>Standard (1-15%)</v>
      </c>
      <c r="S31" s="9" t="str" cm="1">
        <f t="array" ref="S31">_xlfn.IFS(ZeptoData[[#This Row],[weightInGms]]&lt;=100, "Small (&lt;100g)", ZeptoData[[#This Row],[weightInGms]]&lt;=500, "Medium (100-500g)", ZeptoData[[#This Row],[weightInGms]]&gt;500, "Large (&gt;500g)")</f>
        <v>Small (&lt;100g)</v>
      </c>
    </row>
    <row r="32" spans="1:19" x14ac:dyDescent="0.25">
      <c r="A32" t="s">
        <v>98</v>
      </c>
      <c r="B32" t="s">
        <v>36</v>
      </c>
      <c r="C32" t="str">
        <f>TRIM(ZeptoData[[#This Row],[name]])</f>
        <v>Lettuce Iceberg</v>
      </c>
      <c r="D32">
        <v>2500</v>
      </c>
      <c r="E32" s="3">
        <f>'Cleaned Data'!F35</f>
        <v>16</v>
      </c>
      <c r="F32">
        <v>16</v>
      </c>
      <c r="G32">
        <v>3</v>
      </c>
      <c r="H32">
        <v>2100</v>
      </c>
      <c r="I32" s="3">
        <f>ZeptoData[[#This Row],[discountedSellingPrice]]/100</f>
        <v>21</v>
      </c>
      <c r="J32">
        <v>250</v>
      </c>
      <c r="K32" t="b">
        <v>0</v>
      </c>
      <c r="L32">
        <v>250</v>
      </c>
      <c r="N32" s="3">
        <f>ZeptoData[[#This Row],[MRP_Rupees]] - ZeptoData[[#This Row],[Sale_Price]]</f>
        <v>-5</v>
      </c>
      <c r="O32" t="str">
        <f>IF(ZeptoData[[#This Row],[outOfStock]]=TRUE, "Out of Stock", IF(ZeptoData[[#This Row],[availableQuantity]]&lt;=2, "LOW STOCK", "HEALTHY"))</f>
        <v>HEALTHY</v>
      </c>
      <c r="P32" t="str" cm="1">
        <f t="array" ref="P32">_xlfn.IFS(ZeptoData[[#This Row],[Sale_Price]]&lt;50, "Budget", ZeptoData[[#This Row],[Sale_Price]]&lt;150, "Mid-Range", ZeptoData[[#This Row],[Sale_Price]]&gt;=150, "Premium")</f>
        <v>Budget</v>
      </c>
      <c r="Q32" t="str">
        <f>IF(ROUND(((ZeptoData[[#This Row],[mrp]]-ZeptoData[[#This Row],[discountedSellingPrice]])/ZeptoData[[#This Row],[mrp]])*100,0) = ZeptoData[[#This Row],[discountPercent]], "Match", "Error")</f>
        <v>Match</v>
      </c>
      <c r="R32" s="9" t="str" cm="1">
        <f t="array" ref="R32">_xlfn.IFS(ZeptoData[[#This Row],[discountPercent]]=0, "No Discount", ZeptoData[[#This Row],[discountPercent]]&lt;=15, "Standard (1-15%)", ZeptoData[[#This Row],[discountPercent]]&gt;15, "Mega (&gt;15%)")</f>
        <v>Mega (&gt;15%)</v>
      </c>
      <c r="S32" s="9" t="str" cm="1">
        <f t="array" ref="S32">_xlfn.IFS(ZeptoData[[#This Row],[weightInGms]]&lt;=100, "Small (&lt;100g)", ZeptoData[[#This Row],[weightInGms]]&lt;=500, "Medium (100-500g)", ZeptoData[[#This Row],[weightInGms]]&gt;500, "Large (&gt;500g)")</f>
        <v>Medium (100-500g)</v>
      </c>
    </row>
    <row r="33" spans="1:19" x14ac:dyDescent="0.25">
      <c r="A33" t="s">
        <v>98</v>
      </c>
      <c r="B33" t="s">
        <v>37</v>
      </c>
      <c r="C33" t="str">
        <f>TRIM(ZeptoData[[#This Row],[name]])</f>
        <v>Papaya</v>
      </c>
      <c r="D33">
        <v>5400</v>
      </c>
      <c r="E33" s="3">
        <f>'Cleaned Data'!F36</f>
        <v>16</v>
      </c>
      <c r="F33">
        <v>16</v>
      </c>
      <c r="G33">
        <v>3</v>
      </c>
      <c r="H33">
        <v>4500</v>
      </c>
      <c r="I33" s="3">
        <f>ZeptoData[[#This Row],[discountedSellingPrice]]/100</f>
        <v>45</v>
      </c>
      <c r="J33">
        <v>58</v>
      </c>
      <c r="K33" t="b">
        <v>0</v>
      </c>
      <c r="L33">
        <v>1</v>
      </c>
      <c r="N33" s="3">
        <f>ZeptoData[[#This Row],[MRP_Rupees]] - ZeptoData[[#This Row],[Sale_Price]]</f>
        <v>-29</v>
      </c>
      <c r="O33" t="str">
        <f>IF(ZeptoData[[#This Row],[outOfStock]]=TRUE, "Out of Stock", IF(ZeptoData[[#This Row],[availableQuantity]]&lt;=2, "LOW STOCK", "HEALTHY"))</f>
        <v>HEALTHY</v>
      </c>
      <c r="P33" t="str" cm="1">
        <f t="array" ref="P33">_xlfn.IFS(ZeptoData[[#This Row],[Sale_Price]]&lt;50, "Budget", ZeptoData[[#This Row],[Sale_Price]]&lt;150, "Mid-Range", ZeptoData[[#This Row],[Sale_Price]]&gt;=150, "Premium")</f>
        <v>Budget</v>
      </c>
      <c r="Q33" t="str">
        <f>IF(ROUND(((ZeptoData[[#This Row],[mrp]]-ZeptoData[[#This Row],[discountedSellingPrice]])/ZeptoData[[#This Row],[mrp]])*100,0) = ZeptoData[[#This Row],[discountPercent]], "Match", "Error")</f>
        <v>Error</v>
      </c>
      <c r="R33" s="9" t="str" cm="1">
        <f t="array" ref="R33">_xlfn.IFS(ZeptoData[[#This Row],[discountPercent]]=0, "No Discount", ZeptoData[[#This Row],[discountPercent]]&lt;=15, "Standard (1-15%)", ZeptoData[[#This Row],[discountPercent]]&gt;15, "Mega (&gt;15%)")</f>
        <v>Mega (&gt;15%)</v>
      </c>
      <c r="S33" s="9" t="str" cm="1">
        <f t="array" ref="S33">_xlfn.IFS(ZeptoData[[#This Row],[weightInGms]]&lt;=100, "Small (&lt;100g)", ZeptoData[[#This Row],[weightInGms]]&lt;=500, "Medium (100-500g)", ZeptoData[[#This Row],[weightInGms]]&gt;500, "Large (&gt;500g)")</f>
        <v>Small (&lt;100g)</v>
      </c>
    </row>
    <row r="34" spans="1:19" x14ac:dyDescent="0.25">
      <c r="A34" t="s">
        <v>98</v>
      </c>
      <c r="B34" t="s">
        <v>38</v>
      </c>
      <c r="C34" t="str">
        <f>TRIM(ZeptoData[[#This Row],[name]])</f>
        <v>Apple Shimla</v>
      </c>
      <c r="D34">
        <v>14200</v>
      </c>
      <c r="E34" s="3">
        <f>'Cleaned Data'!F37</f>
        <v>16</v>
      </c>
      <c r="F34">
        <v>16</v>
      </c>
      <c r="G34">
        <v>3</v>
      </c>
      <c r="H34">
        <v>11900</v>
      </c>
      <c r="I34" s="3">
        <f>ZeptoData[[#This Row],[discountedSellingPrice]]/100</f>
        <v>119</v>
      </c>
      <c r="J34">
        <v>232</v>
      </c>
      <c r="K34" t="b">
        <v>0</v>
      </c>
      <c r="L34">
        <v>4</v>
      </c>
      <c r="N34" s="3">
        <f>ZeptoData[[#This Row],[MRP_Rupees]] - ZeptoData[[#This Row],[Sale_Price]]</f>
        <v>-103</v>
      </c>
      <c r="O34" t="str">
        <f>IF(ZeptoData[[#This Row],[outOfStock]]=TRUE, "Out of Stock", IF(ZeptoData[[#This Row],[availableQuantity]]&lt;=2, "LOW STOCK", "HEALTHY"))</f>
        <v>HEALTHY</v>
      </c>
      <c r="P34" t="str" cm="1">
        <f t="array" ref="P34">_xlfn.IFS(ZeptoData[[#This Row],[Sale_Price]]&lt;50, "Budget", ZeptoData[[#This Row],[Sale_Price]]&lt;150, "Mid-Range", ZeptoData[[#This Row],[Sale_Price]]&gt;=150, "Premium")</f>
        <v>Mid-Range</v>
      </c>
      <c r="Q34" t="str">
        <f>IF(ROUND(((ZeptoData[[#This Row],[mrp]]-ZeptoData[[#This Row],[discountedSellingPrice]])/ZeptoData[[#This Row],[mrp]])*100,0) = ZeptoData[[#This Row],[discountPercent]], "Match", "Error")</f>
        <v>Match</v>
      </c>
      <c r="R34" s="9" t="str" cm="1">
        <f t="array" ref="R34">_xlfn.IFS(ZeptoData[[#This Row],[discountPercent]]=0, "No Discount", ZeptoData[[#This Row],[discountPercent]]&lt;=15, "Standard (1-15%)", ZeptoData[[#This Row],[discountPercent]]&gt;15, "Mega (&gt;15%)")</f>
        <v>Mega (&gt;15%)</v>
      </c>
      <c r="S34" s="9" t="str" cm="1">
        <f t="array" ref="S34">_xlfn.IFS(ZeptoData[[#This Row],[weightInGms]]&lt;=100, "Small (&lt;100g)", ZeptoData[[#This Row],[weightInGms]]&lt;=500, "Medium (100-500g)", ZeptoData[[#This Row],[weightInGms]]&gt;500, "Large (&gt;500g)")</f>
        <v>Medium (100-500g)</v>
      </c>
    </row>
    <row r="35" spans="1:19" x14ac:dyDescent="0.25">
      <c r="A35" t="s">
        <v>98</v>
      </c>
      <c r="B35" t="s">
        <v>39</v>
      </c>
      <c r="C35" t="str">
        <f>TRIM(ZeptoData[[#This Row],[name]])</f>
        <v>Bitter Gourd</v>
      </c>
      <c r="D35">
        <v>1800</v>
      </c>
      <c r="E35" s="3">
        <f>'Cleaned Data'!F38</f>
        <v>16</v>
      </c>
      <c r="F35">
        <v>16</v>
      </c>
      <c r="G35">
        <v>3</v>
      </c>
      <c r="H35">
        <v>1500</v>
      </c>
      <c r="I35" s="3">
        <f>ZeptoData[[#This Row],[discountedSellingPrice]]/100</f>
        <v>15</v>
      </c>
      <c r="J35">
        <v>250</v>
      </c>
      <c r="K35" t="b">
        <v>0</v>
      </c>
      <c r="L35">
        <v>250</v>
      </c>
      <c r="N35" s="3">
        <f>ZeptoData[[#This Row],[MRP_Rupees]] - ZeptoData[[#This Row],[Sale_Price]]</f>
        <v>1</v>
      </c>
      <c r="O35" t="str">
        <f>IF(ZeptoData[[#This Row],[outOfStock]]=TRUE, "Out of Stock", IF(ZeptoData[[#This Row],[availableQuantity]]&lt;=2, "LOW STOCK", "HEALTHY"))</f>
        <v>HEALTHY</v>
      </c>
      <c r="P35" t="str" cm="1">
        <f t="array" ref="P35">_xlfn.IFS(ZeptoData[[#This Row],[Sale_Price]]&lt;50, "Budget", ZeptoData[[#This Row],[Sale_Price]]&lt;150, "Mid-Range", ZeptoData[[#This Row],[Sale_Price]]&gt;=150, "Premium")</f>
        <v>Budget</v>
      </c>
      <c r="Q35" t="str">
        <f>IF(ROUND(((ZeptoData[[#This Row],[mrp]]-ZeptoData[[#This Row],[discountedSellingPrice]])/ZeptoData[[#This Row],[mrp]])*100,0) = ZeptoData[[#This Row],[discountPercent]], "Match", "Error")</f>
        <v>Error</v>
      </c>
      <c r="R35" s="9" t="str" cm="1">
        <f t="array" ref="R35">_xlfn.IFS(ZeptoData[[#This Row],[discountPercent]]=0, "No Discount", ZeptoData[[#This Row],[discountPercent]]&lt;=15, "Standard (1-15%)", ZeptoData[[#This Row],[discountPercent]]&gt;15, "Mega (&gt;15%)")</f>
        <v>Mega (&gt;15%)</v>
      </c>
      <c r="S35" s="9" t="str" cm="1">
        <f t="array" ref="S35">_xlfn.IFS(ZeptoData[[#This Row],[weightInGms]]&lt;=100, "Small (&lt;100g)", ZeptoData[[#This Row],[weightInGms]]&lt;=500, "Medium (100-500g)", ZeptoData[[#This Row],[weightInGms]]&gt;500, "Large (&gt;500g)")</f>
        <v>Medium (100-500g)</v>
      </c>
    </row>
    <row r="36" spans="1:19" x14ac:dyDescent="0.25">
      <c r="A36" t="s">
        <v>98</v>
      </c>
      <c r="B36" t="s">
        <v>40</v>
      </c>
      <c r="C36" t="str">
        <f>TRIM(ZeptoData[[#This Row],[name]])</f>
        <v>Brinjal Small</v>
      </c>
      <c r="D36">
        <v>1800</v>
      </c>
      <c r="E36" s="3">
        <f>'Cleaned Data'!F39</f>
        <v>16</v>
      </c>
      <c r="F36">
        <v>16</v>
      </c>
      <c r="G36">
        <v>3</v>
      </c>
      <c r="H36">
        <v>1500</v>
      </c>
      <c r="I36" s="3">
        <f>ZeptoData[[#This Row],[discountedSellingPrice]]/100</f>
        <v>15</v>
      </c>
      <c r="J36">
        <v>250</v>
      </c>
      <c r="K36" t="b">
        <v>0</v>
      </c>
      <c r="L36">
        <v>250</v>
      </c>
      <c r="N36" s="3">
        <f>ZeptoData[[#This Row],[MRP_Rupees]] - ZeptoData[[#This Row],[Sale_Price]]</f>
        <v>1</v>
      </c>
      <c r="O36" t="str">
        <f>IF(ZeptoData[[#This Row],[outOfStock]]=TRUE, "Out of Stock", IF(ZeptoData[[#This Row],[availableQuantity]]&lt;=2, "LOW STOCK", "HEALTHY"))</f>
        <v>HEALTHY</v>
      </c>
      <c r="P36" t="str" cm="1">
        <f t="array" ref="P36">_xlfn.IFS(ZeptoData[[#This Row],[Sale_Price]]&lt;50, "Budget", ZeptoData[[#This Row],[Sale_Price]]&lt;150, "Mid-Range", ZeptoData[[#This Row],[Sale_Price]]&gt;=150, "Premium")</f>
        <v>Budget</v>
      </c>
      <c r="Q36" t="str">
        <f>IF(ROUND(((ZeptoData[[#This Row],[mrp]]-ZeptoData[[#This Row],[discountedSellingPrice]])/ZeptoData[[#This Row],[mrp]])*100,0) = ZeptoData[[#This Row],[discountPercent]], "Match", "Error")</f>
        <v>Error</v>
      </c>
      <c r="R36" s="9" t="str" cm="1">
        <f t="array" ref="R36">_xlfn.IFS(ZeptoData[[#This Row],[discountPercent]]=0, "No Discount", ZeptoData[[#This Row],[discountPercent]]&lt;=15, "Standard (1-15%)", ZeptoData[[#This Row],[discountPercent]]&gt;15, "Mega (&gt;15%)")</f>
        <v>Mega (&gt;15%)</v>
      </c>
      <c r="S36" s="9" t="str" cm="1">
        <f t="array" ref="S36">_xlfn.IFS(ZeptoData[[#This Row],[weightInGms]]&lt;=100, "Small (&lt;100g)", ZeptoData[[#This Row],[weightInGms]]&lt;=500, "Medium (100-500g)", ZeptoData[[#This Row],[weightInGms]]&gt;500, "Large (&gt;500g)")</f>
        <v>Medium (100-500g)</v>
      </c>
    </row>
    <row r="37" spans="1:19" x14ac:dyDescent="0.25">
      <c r="A37" t="s">
        <v>98</v>
      </c>
      <c r="B37" t="s">
        <v>41</v>
      </c>
      <c r="C37" t="str">
        <f>TRIM(ZeptoData[[#This Row],[name]])</f>
        <v>Sweet Corn</v>
      </c>
      <c r="D37">
        <v>3600</v>
      </c>
      <c r="E37" s="3">
        <f>'Cleaned Data'!F40</f>
        <v>16</v>
      </c>
      <c r="F37">
        <v>16</v>
      </c>
      <c r="G37">
        <v>3</v>
      </c>
      <c r="H37">
        <v>3000</v>
      </c>
      <c r="I37" s="3">
        <f>ZeptoData[[#This Row],[discountedSellingPrice]]/100</f>
        <v>30</v>
      </c>
      <c r="J37">
        <v>116</v>
      </c>
      <c r="K37" t="b">
        <v>0</v>
      </c>
      <c r="L37">
        <v>2</v>
      </c>
      <c r="N37" s="3">
        <f>ZeptoData[[#This Row],[MRP_Rupees]] - ZeptoData[[#This Row],[Sale_Price]]</f>
        <v>-14</v>
      </c>
      <c r="O37" t="str">
        <f>IF(ZeptoData[[#This Row],[outOfStock]]=TRUE, "Out of Stock", IF(ZeptoData[[#This Row],[availableQuantity]]&lt;=2, "LOW STOCK", "HEALTHY"))</f>
        <v>HEALTHY</v>
      </c>
      <c r="P37" t="str" cm="1">
        <f t="array" ref="P37">_xlfn.IFS(ZeptoData[[#This Row],[Sale_Price]]&lt;50, "Budget", ZeptoData[[#This Row],[Sale_Price]]&lt;150, "Mid-Range", ZeptoData[[#This Row],[Sale_Price]]&gt;=150, "Premium")</f>
        <v>Budget</v>
      </c>
      <c r="Q37" t="str">
        <f>IF(ROUND(((ZeptoData[[#This Row],[mrp]]-ZeptoData[[#This Row],[discountedSellingPrice]])/ZeptoData[[#This Row],[mrp]])*100,0) = ZeptoData[[#This Row],[discountPercent]], "Match", "Error")</f>
        <v>Error</v>
      </c>
      <c r="R37" s="9" t="str" cm="1">
        <f t="array" ref="R37">_xlfn.IFS(ZeptoData[[#This Row],[discountPercent]]=0, "No Discount", ZeptoData[[#This Row],[discountPercent]]&lt;=15, "Standard (1-15%)", ZeptoData[[#This Row],[discountPercent]]&gt;15, "Mega (&gt;15%)")</f>
        <v>Mega (&gt;15%)</v>
      </c>
      <c r="S37" s="9" t="str" cm="1">
        <f t="array" ref="S37">_xlfn.IFS(ZeptoData[[#This Row],[weightInGms]]&lt;=100, "Small (&lt;100g)", ZeptoData[[#This Row],[weightInGms]]&lt;=500, "Medium (100-500g)", ZeptoData[[#This Row],[weightInGms]]&gt;500, "Large (&gt;500g)")</f>
        <v>Medium (100-500g)</v>
      </c>
    </row>
    <row r="38" spans="1:19" x14ac:dyDescent="0.25">
      <c r="A38" t="s">
        <v>98</v>
      </c>
      <c r="B38" t="s">
        <v>1715</v>
      </c>
      <c r="C38" t="str">
        <f>TRIM(ZeptoData[[#This Row],[name]])</f>
        <v>Spring Onion</v>
      </c>
      <c r="D38">
        <v>1800</v>
      </c>
      <c r="E38" s="3">
        <f>'Cleaned Data'!F41</f>
        <v>16</v>
      </c>
      <c r="F38">
        <v>16</v>
      </c>
      <c r="G38">
        <v>3</v>
      </c>
      <c r="H38">
        <v>1500</v>
      </c>
      <c r="I38" s="3">
        <f>ZeptoData[[#This Row],[discountedSellingPrice]]/100</f>
        <v>15</v>
      </c>
      <c r="J38">
        <v>250</v>
      </c>
      <c r="K38" t="b">
        <v>0</v>
      </c>
      <c r="L38">
        <v>250</v>
      </c>
      <c r="N38" s="3">
        <f>ZeptoData[[#This Row],[MRP_Rupees]] - ZeptoData[[#This Row],[Sale_Price]]</f>
        <v>1</v>
      </c>
      <c r="O38" t="str">
        <f>IF(ZeptoData[[#This Row],[outOfStock]]=TRUE, "Out of Stock", IF(ZeptoData[[#This Row],[availableQuantity]]&lt;=2, "LOW STOCK", "HEALTHY"))</f>
        <v>HEALTHY</v>
      </c>
      <c r="P38" t="str" cm="1">
        <f t="array" ref="P38">_xlfn.IFS(ZeptoData[[#This Row],[Sale_Price]]&lt;50, "Budget", ZeptoData[[#This Row],[Sale_Price]]&lt;150, "Mid-Range", ZeptoData[[#This Row],[Sale_Price]]&gt;=150, "Premium")</f>
        <v>Budget</v>
      </c>
      <c r="Q38" t="str">
        <f>IF(ROUND(((ZeptoData[[#This Row],[mrp]]-ZeptoData[[#This Row],[discountedSellingPrice]])/ZeptoData[[#This Row],[mrp]])*100,0) = ZeptoData[[#This Row],[discountPercent]], "Match", "Error")</f>
        <v>Error</v>
      </c>
      <c r="R38" s="9" t="str" cm="1">
        <f t="array" ref="R38">_xlfn.IFS(ZeptoData[[#This Row],[discountPercent]]=0, "No Discount", ZeptoData[[#This Row],[discountPercent]]&lt;=15, "Standard (1-15%)", ZeptoData[[#This Row],[discountPercent]]&gt;15, "Mega (&gt;15%)")</f>
        <v>Mega (&gt;15%)</v>
      </c>
      <c r="S38" s="9" t="str" cm="1">
        <f t="array" ref="S38">_xlfn.IFS(ZeptoData[[#This Row],[weightInGms]]&lt;=100, "Small (&lt;100g)", ZeptoData[[#This Row],[weightInGms]]&lt;=500, "Medium (100-500g)", ZeptoData[[#This Row],[weightInGms]]&gt;500, "Large (&gt;500g)")</f>
        <v>Medium (100-500g)</v>
      </c>
    </row>
    <row r="39" spans="1:19" x14ac:dyDescent="0.25">
      <c r="A39" t="s">
        <v>98</v>
      </c>
      <c r="B39" t="s">
        <v>1716</v>
      </c>
      <c r="C39" t="str">
        <f>TRIM(ZeptoData[[#This Row],[name]])</f>
        <v>Bell Peppers Red &amp; Yellow</v>
      </c>
      <c r="D39">
        <v>11800</v>
      </c>
      <c r="E39" s="3">
        <f>'Cleaned Data'!F42</f>
        <v>15</v>
      </c>
      <c r="F39">
        <v>16</v>
      </c>
      <c r="G39">
        <v>3</v>
      </c>
      <c r="H39">
        <v>9900</v>
      </c>
      <c r="I39" s="3">
        <f>ZeptoData[[#This Row],[discountedSellingPrice]]/100</f>
        <v>99</v>
      </c>
      <c r="J39">
        <v>116</v>
      </c>
      <c r="K39" t="b">
        <v>0</v>
      </c>
      <c r="L39">
        <v>2</v>
      </c>
      <c r="N39" s="3">
        <f>ZeptoData[[#This Row],[MRP_Rupees]] - ZeptoData[[#This Row],[Sale_Price]]</f>
        <v>-84</v>
      </c>
      <c r="O39" t="str">
        <f>IF(ZeptoData[[#This Row],[outOfStock]]=TRUE, "Out of Stock", IF(ZeptoData[[#This Row],[availableQuantity]]&lt;=2, "LOW STOCK", "HEALTHY"))</f>
        <v>HEALTHY</v>
      </c>
      <c r="P39" t="str" cm="1">
        <f t="array" ref="P39">_xlfn.IFS(ZeptoData[[#This Row],[Sale_Price]]&lt;50, "Budget", ZeptoData[[#This Row],[Sale_Price]]&lt;150, "Mid-Range", ZeptoData[[#This Row],[Sale_Price]]&gt;=150, "Premium")</f>
        <v>Mid-Range</v>
      </c>
      <c r="Q39" t="str">
        <f>IF(ROUND(((ZeptoData[[#This Row],[mrp]]-ZeptoData[[#This Row],[discountedSellingPrice]])/ZeptoData[[#This Row],[mrp]])*100,0) = ZeptoData[[#This Row],[discountPercent]], "Match", "Error")</f>
        <v>Match</v>
      </c>
      <c r="R39" s="9" t="str" cm="1">
        <f t="array" ref="R39">_xlfn.IFS(ZeptoData[[#This Row],[discountPercent]]=0, "No Discount", ZeptoData[[#This Row],[discountPercent]]&lt;=15, "Standard (1-15%)", ZeptoData[[#This Row],[discountPercent]]&gt;15, "Mega (&gt;15%)")</f>
        <v>Mega (&gt;15%)</v>
      </c>
      <c r="S39" s="9" t="str" cm="1">
        <f t="array" ref="S39">_xlfn.IFS(ZeptoData[[#This Row],[weightInGms]]&lt;=100, "Small (&lt;100g)", ZeptoData[[#This Row],[weightInGms]]&lt;=500, "Medium (100-500g)", ZeptoData[[#This Row],[weightInGms]]&gt;500, "Large (&gt;500g)")</f>
        <v>Medium (100-500g)</v>
      </c>
    </row>
    <row r="40" spans="1:19" x14ac:dyDescent="0.25">
      <c r="A40" t="s">
        <v>98</v>
      </c>
      <c r="B40" t="s">
        <v>1717</v>
      </c>
      <c r="C40" t="str">
        <f>TRIM(ZeptoData[[#This Row],[name]])</f>
        <v>Pomegranate</v>
      </c>
      <c r="D40">
        <v>10600</v>
      </c>
      <c r="E40" s="3">
        <f>'Cleaned Data'!F43</f>
        <v>15</v>
      </c>
      <c r="F40">
        <v>16</v>
      </c>
      <c r="G40">
        <v>3</v>
      </c>
      <c r="H40">
        <v>8900</v>
      </c>
      <c r="I40" s="3">
        <f>ZeptoData[[#This Row],[discountedSellingPrice]]/100</f>
        <v>89</v>
      </c>
      <c r="J40">
        <v>116</v>
      </c>
      <c r="K40" t="b">
        <v>0</v>
      </c>
      <c r="L40">
        <v>2</v>
      </c>
      <c r="N40" s="3">
        <f>ZeptoData[[#This Row],[MRP_Rupees]] - ZeptoData[[#This Row],[Sale_Price]]</f>
        <v>-74</v>
      </c>
      <c r="O40" t="str">
        <f>IF(ZeptoData[[#This Row],[outOfStock]]=TRUE, "Out of Stock", IF(ZeptoData[[#This Row],[availableQuantity]]&lt;=2, "LOW STOCK", "HEALTHY"))</f>
        <v>HEALTHY</v>
      </c>
      <c r="P40" t="str" cm="1">
        <f t="array" ref="P40">_xlfn.IFS(ZeptoData[[#This Row],[Sale_Price]]&lt;50, "Budget", ZeptoData[[#This Row],[Sale_Price]]&lt;150, "Mid-Range", ZeptoData[[#This Row],[Sale_Price]]&gt;=150, "Premium")</f>
        <v>Mid-Range</v>
      </c>
      <c r="Q40" t="str">
        <f>IF(ROUND(((ZeptoData[[#This Row],[mrp]]-ZeptoData[[#This Row],[discountedSellingPrice]])/ZeptoData[[#This Row],[mrp]])*100,0) = ZeptoData[[#This Row],[discountPercent]], "Match", "Error")</f>
        <v>Match</v>
      </c>
      <c r="R40" s="9" t="str" cm="1">
        <f t="array" ref="R40">_xlfn.IFS(ZeptoData[[#This Row],[discountPercent]]=0, "No Discount", ZeptoData[[#This Row],[discountPercent]]&lt;=15, "Standard (1-15%)", ZeptoData[[#This Row],[discountPercent]]&gt;15, "Mega (&gt;15%)")</f>
        <v>Mega (&gt;15%)</v>
      </c>
      <c r="S40" s="9" t="str" cm="1">
        <f t="array" ref="S40">_xlfn.IFS(ZeptoData[[#This Row],[weightInGms]]&lt;=100, "Small (&lt;100g)", ZeptoData[[#This Row],[weightInGms]]&lt;=500, "Medium (100-500g)", ZeptoData[[#This Row],[weightInGms]]&gt;500, "Large (&gt;500g)")</f>
        <v>Medium (100-500g)</v>
      </c>
    </row>
    <row r="41" spans="1:19" x14ac:dyDescent="0.25">
      <c r="A41" t="s">
        <v>98</v>
      </c>
      <c r="B41" t="s">
        <v>45</v>
      </c>
      <c r="C41" t="str">
        <f>TRIM(ZeptoData[[#This Row],[name]])</f>
        <v>Sweet Lime</v>
      </c>
      <c r="D41">
        <v>3000</v>
      </c>
      <c r="E41" s="3">
        <f>'Cleaned Data'!F44</f>
        <v>16</v>
      </c>
      <c r="F41">
        <v>16</v>
      </c>
      <c r="G41">
        <v>3</v>
      </c>
      <c r="H41">
        <v>2500</v>
      </c>
      <c r="I41" s="3">
        <f>ZeptoData[[#This Row],[discountedSellingPrice]]/100</f>
        <v>25</v>
      </c>
      <c r="J41">
        <v>116</v>
      </c>
      <c r="K41" t="b">
        <v>0</v>
      </c>
      <c r="L41">
        <v>2</v>
      </c>
      <c r="N41" s="3">
        <f>ZeptoData[[#This Row],[MRP_Rupees]] - ZeptoData[[#This Row],[Sale_Price]]</f>
        <v>-9</v>
      </c>
      <c r="O41" t="str">
        <f>IF(ZeptoData[[#This Row],[outOfStock]]=TRUE, "Out of Stock", IF(ZeptoData[[#This Row],[availableQuantity]]&lt;=2, "LOW STOCK", "HEALTHY"))</f>
        <v>HEALTHY</v>
      </c>
      <c r="P41" t="str" cm="1">
        <f t="array" ref="P41">_xlfn.IFS(ZeptoData[[#This Row],[Sale_Price]]&lt;50, "Budget", ZeptoData[[#This Row],[Sale_Price]]&lt;150, "Mid-Range", ZeptoData[[#This Row],[Sale_Price]]&gt;=150, "Premium")</f>
        <v>Budget</v>
      </c>
      <c r="Q41" t="str">
        <f>IF(ROUND(((ZeptoData[[#This Row],[mrp]]-ZeptoData[[#This Row],[discountedSellingPrice]])/ZeptoData[[#This Row],[mrp]])*100,0) = ZeptoData[[#This Row],[discountPercent]], "Match", "Error")</f>
        <v>Error</v>
      </c>
      <c r="R41" s="9" t="str" cm="1">
        <f t="array" ref="R41">_xlfn.IFS(ZeptoData[[#This Row],[discountPercent]]=0, "No Discount", ZeptoData[[#This Row],[discountPercent]]&lt;=15, "Standard (1-15%)", ZeptoData[[#This Row],[discountPercent]]&gt;15, "Mega (&gt;15%)")</f>
        <v>Mega (&gt;15%)</v>
      </c>
      <c r="S41" s="9" t="str" cm="1">
        <f t="array" ref="S41">_xlfn.IFS(ZeptoData[[#This Row],[weightInGms]]&lt;=100, "Small (&lt;100g)", ZeptoData[[#This Row],[weightInGms]]&lt;=500, "Medium (100-500g)", ZeptoData[[#This Row],[weightInGms]]&gt;500, "Large (&gt;500g)")</f>
        <v>Medium (100-500g)</v>
      </c>
    </row>
    <row r="42" spans="1:19" x14ac:dyDescent="0.25">
      <c r="A42" t="s">
        <v>98</v>
      </c>
      <c r="B42" t="s">
        <v>46</v>
      </c>
      <c r="C42" t="str">
        <f>TRIM(ZeptoData[[#This Row],[name]])</f>
        <v>Baby Potato</v>
      </c>
      <c r="D42">
        <v>1900</v>
      </c>
      <c r="E42" s="3">
        <f>'Cleaned Data'!F45</f>
        <v>15</v>
      </c>
      <c r="F42">
        <v>15</v>
      </c>
      <c r="G42">
        <v>3</v>
      </c>
      <c r="H42">
        <v>1600</v>
      </c>
      <c r="I42" s="3">
        <f>ZeptoData[[#This Row],[discountedSellingPrice]]/100</f>
        <v>16</v>
      </c>
      <c r="J42">
        <v>500</v>
      </c>
      <c r="K42" t="b">
        <v>0</v>
      </c>
      <c r="L42">
        <v>500</v>
      </c>
      <c r="N42" s="3">
        <f>ZeptoData[[#This Row],[MRP_Rupees]] - ZeptoData[[#This Row],[Sale_Price]]</f>
        <v>-1</v>
      </c>
      <c r="O42" t="str">
        <f>IF(ZeptoData[[#This Row],[outOfStock]]=TRUE, "Out of Stock", IF(ZeptoData[[#This Row],[availableQuantity]]&lt;=2, "LOW STOCK", "HEALTHY"))</f>
        <v>HEALTHY</v>
      </c>
      <c r="P42" t="str" cm="1">
        <f t="array" ref="P42">_xlfn.IFS(ZeptoData[[#This Row],[Sale_Price]]&lt;50, "Budget", ZeptoData[[#This Row],[Sale_Price]]&lt;150, "Mid-Range", ZeptoData[[#This Row],[Sale_Price]]&gt;=150, "Premium")</f>
        <v>Budget</v>
      </c>
      <c r="Q42" t="str">
        <f>IF(ROUND(((ZeptoData[[#This Row],[mrp]]-ZeptoData[[#This Row],[discountedSellingPrice]])/ZeptoData[[#This Row],[mrp]])*100,0) = ZeptoData[[#This Row],[discountPercent]], "Match", "Error")</f>
        <v>Error</v>
      </c>
      <c r="R42" s="9" t="str" cm="1">
        <f t="array" ref="R42">_xlfn.IFS(ZeptoData[[#This Row],[discountPercent]]=0, "No Discount", ZeptoData[[#This Row],[discountPercent]]&lt;=15, "Standard (1-15%)", ZeptoData[[#This Row],[discountPercent]]&gt;15, "Mega (&gt;15%)")</f>
        <v>Standard (1-15%)</v>
      </c>
      <c r="S42" s="9" t="str" cm="1">
        <f t="array" ref="S42">_xlfn.IFS(ZeptoData[[#This Row],[weightInGms]]&lt;=100, "Small (&lt;100g)", ZeptoData[[#This Row],[weightInGms]]&lt;=500, "Medium (100-500g)", ZeptoData[[#This Row],[weightInGms]]&gt;500, "Large (&gt;500g)")</f>
        <v>Medium (100-500g)</v>
      </c>
    </row>
    <row r="43" spans="1:19" x14ac:dyDescent="0.25">
      <c r="A43" t="s">
        <v>98</v>
      </c>
      <c r="B43" t="s">
        <v>47</v>
      </c>
      <c r="C43" t="str">
        <f>TRIM(ZeptoData[[#This Row],[name]])</f>
        <v>Coccinia</v>
      </c>
      <c r="D43">
        <v>3200</v>
      </c>
      <c r="E43" s="3">
        <f>'Cleaned Data'!F46</f>
        <v>15</v>
      </c>
      <c r="F43">
        <v>15</v>
      </c>
      <c r="G43">
        <v>3</v>
      </c>
      <c r="H43">
        <v>2700</v>
      </c>
      <c r="I43" s="3">
        <f>ZeptoData[[#This Row],[discountedSellingPrice]]/100</f>
        <v>27</v>
      </c>
      <c r="J43">
        <v>250</v>
      </c>
      <c r="K43" t="b">
        <v>0</v>
      </c>
      <c r="L43">
        <v>250</v>
      </c>
      <c r="N43" s="3">
        <f>ZeptoData[[#This Row],[MRP_Rupees]] - ZeptoData[[#This Row],[Sale_Price]]</f>
        <v>-12</v>
      </c>
      <c r="O43" t="str">
        <f>IF(ZeptoData[[#This Row],[outOfStock]]=TRUE, "Out of Stock", IF(ZeptoData[[#This Row],[availableQuantity]]&lt;=2, "LOW STOCK", "HEALTHY"))</f>
        <v>HEALTHY</v>
      </c>
      <c r="P43" t="str" cm="1">
        <f t="array" ref="P43">_xlfn.IFS(ZeptoData[[#This Row],[Sale_Price]]&lt;50, "Budget", ZeptoData[[#This Row],[Sale_Price]]&lt;150, "Mid-Range", ZeptoData[[#This Row],[Sale_Price]]&gt;=150, "Premium")</f>
        <v>Budget</v>
      </c>
      <c r="Q43" t="str">
        <f>IF(ROUND(((ZeptoData[[#This Row],[mrp]]-ZeptoData[[#This Row],[discountedSellingPrice]])/ZeptoData[[#This Row],[mrp]])*100,0) = ZeptoData[[#This Row],[discountPercent]], "Match", "Error")</f>
        <v>Error</v>
      </c>
      <c r="R43" s="9" t="str" cm="1">
        <f t="array" ref="R43">_xlfn.IFS(ZeptoData[[#This Row],[discountPercent]]=0, "No Discount", ZeptoData[[#This Row],[discountPercent]]&lt;=15, "Standard (1-15%)", ZeptoData[[#This Row],[discountPercent]]&gt;15, "Mega (&gt;15%)")</f>
        <v>Standard (1-15%)</v>
      </c>
      <c r="S43" s="9" t="str" cm="1">
        <f t="array" ref="S43">_xlfn.IFS(ZeptoData[[#This Row],[weightInGms]]&lt;=100, "Small (&lt;100g)", ZeptoData[[#This Row],[weightInGms]]&lt;=500, "Medium (100-500g)", ZeptoData[[#This Row],[weightInGms]]&gt;500, "Large (&gt;500g)")</f>
        <v>Medium (100-500g)</v>
      </c>
    </row>
    <row r="44" spans="1:19" x14ac:dyDescent="0.25">
      <c r="A44" t="s">
        <v>98</v>
      </c>
      <c r="B44" t="s">
        <v>48</v>
      </c>
      <c r="C44" t="str">
        <f>TRIM(ZeptoData[[#This Row],[name]])</f>
        <v>Guava</v>
      </c>
      <c r="D44">
        <v>5400</v>
      </c>
      <c r="E44" s="3">
        <f>'Cleaned Data'!F47</f>
        <v>16</v>
      </c>
      <c r="F44">
        <v>16</v>
      </c>
      <c r="G44">
        <v>3</v>
      </c>
      <c r="H44">
        <v>4500</v>
      </c>
      <c r="I44" s="3">
        <f>ZeptoData[[#This Row],[discountedSellingPrice]]/100</f>
        <v>45</v>
      </c>
      <c r="J44">
        <v>232</v>
      </c>
      <c r="K44" t="b">
        <v>0</v>
      </c>
      <c r="L44">
        <v>4</v>
      </c>
      <c r="N44" s="3">
        <f>ZeptoData[[#This Row],[MRP_Rupees]] - ZeptoData[[#This Row],[Sale_Price]]</f>
        <v>-29</v>
      </c>
      <c r="O44" t="str">
        <f>IF(ZeptoData[[#This Row],[outOfStock]]=TRUE, "Out of Stock", IF(ZeptoData[[#This Row],[availableQuantity]]&lt;=2, "LOW STOCK", "HEALTHY"))</f>
        <v>HEALTHY</v>
      </c>
      <c r="P44" t="str" cm="1">
        <f t="array" ref="P44">_xlfn.IFS(ZeptoData[[#This Row],[Sale_Price]]&lt;50, "Budget", ZeptoData[[#This Row],[Sale_Price]]&lt;150, "Mid-Range", ZeptoData[[#This Row],[Sale_Price]]&gt;=150, "Premium")</f>
        <v>Budget</v>
      </c>
      <c r="Q44" t="str">
        <f>IF(ROUND(((ZeptoData[[#This Row],[mrp]]-ZeptoData[[#This Row],[discountedSellingPrice]])/ZeptoData[[#This Row],[mrp]])*100,0) = ZeptoData[[#This Row],[discountPercent]], "Match", "Error")</f>
        <v>Error</v>
      </c>
      <c r="R44" s="9" t="str" cm="1">
        <f t="array" ref="R44">_xlfn.IFS(ZeptoData[[#This Row],[discountPercent]]=0, "No Discount", ZeptoData[[#This Row],[discountPercent]]&lt;=15, "Standard (1-15%)", ZeptoData[[#This Row],[discountPercent]]&gt;15, "Mega (&gt;15%)")</f>
        <v>Mega (&gt;15%)</v>
      </c>
      <c r="S44" s="9" t="str" cm="1">
        <f t="array" ref="S44">_xlfn.IFS(ZeptoData[[#This Row],[weightInGms]]&lt;=100, "Small (&lt;100g)", ZeptoData[[#This Row],[weightInGms]]&lt;=500, "Medium (100-500g)", ZeptoData[[#This Row],[weightInGms]]&gt;500, "Large (&gt;500g)")</f>
        <v>Medium (100-500g)</v>
      </c>
    </row>
    <row r="45" spans="1:19" x14ac:dyDescent="0.25">
      <c r="A45" t="s">
        <v>98</v>
      </c>
      <c r="B45" t="s">
        <v>49</v>
      </c>
      <c r="C45" t="str">
        <f>TRIM(ZeptoData[[#This Row],[name]])</f>
        <v>Apple Washington</v>
      </c>
      <c r="D45">
        <v>17700</v>
      </c>
      <c r="E45" s="3">
        <f>'Cleaned Data'!F48</f>
        <v>15</v>
      </c>
      <c r="F45">
        <v>15</v>
      </c>
      <c r="G45">
        <v>3</v>
      </c>
      <c r="H45">
        <v>14900</v>
      </c>
      <c r="I45" s="3">
        <f>ZeptoData[[#This Row],[discountedSellingPrice]]/100</f>
        <v>149</v>
      </c>
      <c r="J45">
        <v>232</v>
      </c>
      <c r="K45" t="b">
        <v>0</v>
      </c>
      <c r="L45">
        <v>4</v>
      </c>
      <c r="N45" s="3">
        <f>ZeptoData[[#This Row],[MRP_Rupees]] - ZeptoData[[#This Row],[Sale_Price]]</f>
        <v>-134</v>
      </c>
      <c r="O45" t="str">
        <f>IF(ZeptoData[[#This Row],[outOfStock]]=TRUE, "Out of Stock", IF(ZeptoData[[#This Row],[availableQuantity]]&lt;=2, "LOW STOCK", "HEALTHY"))</f>
        <v>HEALTHY</v>
      </c>
      <c r="P45" t="str" cm="1">
        <f t="array" ref="P45">_xlfn.IFS(ZeptoData[[#This Row],[Sale_Price]]&lt;50, "Budget", ZeptoData[[#This Row],[Sale_Price]]&lt;150, "Mid-Range", ZeptoData[[#This Row],[Sale_Price]]&gt;=150, "Premium")</f>
        <v>Mid-Range</v>
      </c>
      <c r="Q45" t="str">
        <f>IF(ROUND(((ZeptoData[[#This Row],[mrp]]-ZeptoData[[#This Row],[discountedSellingPrice]])/ZeptoData[[#This Row],[mrp]])*100,0) = ZeptoData[[#This Row],[discountPercent]], "Match", "Error")</f>
        <v>Error</v>
      </c>
      <c r="R45" s="9" t="str" cm="1">
        <f t="array" ref="R45">_xlfn.IFS(ZeptoData[[#This Row],[discountPercent]]=0, "No Discount", ZeptoData[[#This Row],[discountPercent]]&lt;=15, "Standard (1-15%)", ZeptoData[[#This Row],[discountPercent]]&gt;15, "Mega (&gt;15%)")</f>
        <v>Standard (1-15%)</v>
      </c>
      <c r="S45" s="9" t="str" cm="1">
        <f t="array" ref="S45">_xlfn.IFS(ZeptoData[[#This Row],[weightInGms]]&lt;=100, "Small (&lt;100g)", ZeptoData[[#This Row],[weightInGms]]&lt;=500, "Medium (100-500g)", ZeptoData[[#This Row],[weightInGms]]&gt;500, "Large (&gt;500g)")</f>
        <v>Medium (100-500g)</v>
      </c>
    </row>
    <row r="46" spans="1:19" x14ac:dyDescent="0.25">
      <c r="A46" t="s">
        <v>98</v>
      </c>
      <c r="B46" t="s">
        <v>50</v>
      </c>
      <c r="C46" t="str">
        <f>TRIM(ZeptoData[[#This Row],[name]])</f>
        <v>Amla</v>
      </c>
      <c r="D46">
        <v>3200</v>
      </c>
      <c r="E46" s="3">
        <f>'Cleaned Data'!F49</f>
        <v>16</v>
      </c>
      <c r="F46">
        <v>15</v>
      </c>
      <c r="G46">
        <v>3</v>
      </c>
      <c r="H46">
        <v>2700</v>
      </c>
      <c r="I46" s="3">
        <f>ZeptoData[[#This Row],[discountedSellingPrice]]/100</f>
        <v>27</v>
      </c>
      <c r="J46">
        <v>250</v>
      </c>
      <c r="K46" t="b">
        <v>0</v>
      </c>
      <c r="L46">
        <v>250</v>
      </c>
      <c r="N46" s="3">
        <f>ZeptoData[[#This Row],[MRP_Rupees]] - ZeptoData[[#This Row],[Sale_Price]]</f>
        <v>-11</v>
      </c>
      <c r="O46" t="str">
        <f>IF(ZeptoData[[#This Row],[outOfStock]]=TRUE, "Out of Stock", IF(ZeptoData[[#This Row],[availableQuantity]]&lt;=2, "LOW STOCK", "HEALTHY"))</f>
        <v>HEALTHY</v>
      </c>
      <c r="P46" t="str" cm="1">
        <f t="array" ref="P46">_xlfn.IFS(ZeptoData[[#This Row],[Sale_Price]]&lt;50, "Budget", ZeptoData[[#This Row],[Sale_Price]]&lt;150, "Mid-Range", ZeptoData[[#This Row],[Sale_Price]]&gt;=150, "Premium")</f>
        <v>Budget</v>
      </c>
      <c r="Q46" t="str">
        <f>IF(ROUND(((ZeptoData[[#This Row],[mrp]]-ZeptoData[[#This Row],[discountedSellingPrice]])/ZeptoData[[#This Row],[mrp]])*100,0) = ZeptoData[[#This Row],[discountPercent]], "Match", "Error")</f>
        <v>Error</v>
      </c>
      <c r="R46" s="9" t="str" cm="1">
        <f t="array" ref="R46">_xlfn.IFS(ZeptoData[[#This Row],[discountPercent]]=0, "No Discount", ZeptoData[[#This Row],[discountPercent]]&lt;=15, "Standard (1-15%)", ZeptoData[[#This Row],[discountPercent]]&gt;15, "Mega (&gt;15%)")</f>
        <v>Standard (1-15%)</v>
      </c>
      <c r="S46" s="9" t="str" cm="1">
        <f t="array" ref="S46">_xlfn.IFS(ZeptoData[[#This Row],[weightInGms]]&lt;=100, "Small (&lt;100g)", ZeptoData[[#This Row],[weightInGms]]&lt;=500, "Medium (100-500g)", ZeptoData[[#This Row],[weightInGms]]&gt;500, "Large (&gt;500g)")</f>
        <v>Medium (100-500g)</v>
      </c>
    </row>
    <row r="47" spans="1:19" x14ac:dyDescent="0.25">
      <c r="A47" t="s">
        <v>98</v>
      </c>
      <c r="B47" t="s">
        <v>51</v>
      </c>
      <c r="C47" t="str">
        <f>TRIM(ZeptoData[[#This Row],[name]])</f>
        <v>Beans Cluster</v>
      </c>
      <c r="D47">
        <v>3000</v>
      </c>
      <c r="E47" s="3">
        <f>'Cleaned Data'!F50</f>
        <v>17</v>
      </c>
      <c r="F47">
        <v>16</v>
      </c>
      <c r="G47">
        <v>3</v>
      </c>
      <c r="H47">
        <v>2500</v>
      </c>
      <c r="I47" s="3">
        <f>ZeptoData[[#This Row],[discountedSellingPrice]]/100</f>
        <v>25</v>
      </c>
      <c r="J47">
        <v>250</v>
      </c>
      <c r="K47" t="b">
        <v>0</v>
      </c>
      <c r="L47">
        <v>250</v>
      </c>
      <c r="N47" s="3">
        <f>ZeptoData[[#This Row],[MRP_Rupees]] - ZeptoData[[#This Row],[Sale_Price]]</f>
        <v>-8</v>
      </c>
      <c r="O47" t="str">
        <f>IF(ZeptoData[[#This Row],[outOfStock]]=TRUE, "Out of Stock", IF(ZeptoData[[#This Row],[availableQuantity]]&lt;=2, "LOW STOCK", "HEALTHY"))</f>
        <v>HEALTHY</v>
      </c>
      <c r="P47" t="str" cm="1">
        <f t="array" ref="P47">_xlfn.IFS(ZeptoData[[#This Row],[Sale_Price]]&lt;50, "Budget", ZeptoData[[#This Row],[Sale_Price]]&lt;150, "Mid-Range", ZeptoData[[#This Row],[Sale_Price]]&gt;=150, "Premium")</f>
        <v>Budget</v>
      </c>
      <c r="Q47" t="str">
        <f>IF(ROUND(((ZeptoData[[#This Row],[mrp]]-ZeptoData[[#This Row],[discountedSellingPrice]])/ZeptoData[[#This Row],[mrp]])*100,0) = ZeptoData[[#This Row],[discountPercent]], "Match", "Error")</f>
        <v>Error</v>
      </c>
      <c r="R47" s="9" t="str" cm="1">
        <f t="array" ref="R47">_xlfn.IFS(ZeptoData[[#This Row],[discountPercent]]=0, "No Discount", ZeptoData[[#This Row],[discountPercent]]&lt;=15, "Standard (1-15%)", ZeptoData[[#This Row],[discountPercent]]&gt;15, "Mega (&gt;15%)")</f>
        <v>Mega (&gt;15%)</v>
      </c>
      <c r="S47" s="9" t="str" cm="1">
        <f t="array" ref="S47">_xlfn.IFS(ZeptoData[[#This Row],[weightInGms]]&lt;=100, "Small (&lt;100g)", ZeptoData[[#This Row],[weightInGms]]&lt;=500, "Medium (100-500g)", ZeptoData[[#This Row],[weightInGms]]&gt;500, "Large (&gt;500g)")</f>
        <v>Medium (100-500g)</v>
      </c>
    </row>
    <row r="48" spans="1:19" x14ac:dyDescent="0.25">
      <c r="A48" t="s">
        <v>98</v>
      </c>
      <c r="B48" t="s">
        <v>52</v>
      </c>
      <c r="C48" t="str">
        <f>TRIM(ZeptoData[[#This Row],[name]])</f>
        <v>Apple Royal Gala</v>
      </c>
      <c r="D48">
        <v>18900</v>
      </c>
      <c r="E48" s="3">
        <f>'Cleaned Data'!F51</f>
        <v>17</v>
      </c>
      <c r="F48">
        <v>15</v>
      </c>
      <c r="G48">
        <v>3</v>
      </c>
      <c r="H48">
        <v>15900</v>
      </c>
      <c r="I48" s="3">
        <f>ZeptoData[[#This Row],[discountedSellingPrice]]/100</f>
        <v>159</v>
      </c>
      <c r="J48">
        <v>232</v>
      </c>
      <c r="K48" t="b">
        <v>0</v>
      </c>
      <c r="L48">
        <v>4</v>
      </c>
      <c r="N48" s="3">
        <f>ZeptoData[[#This Row],[MRP_Rupees]] - ZeptoData[[#This Row],[Sale_Price]]</f>
        <v>-142</v>
      </c>
      <c r="O48" t="str">
        <f>IF(ZeptoData[[#This Row],[outOfStock]]=TRUE, "Out of Stock", IF(ZeptoData[[#This Row],[availableQuantity]]&lt;=2, "LOW STOCK", "HEALTHY"))</f>
        <v>HEALTHY</v>
      </c>
      <c r="P48" t="str" cm="1">
        <f t="array" ref="P48">_xlfn.IFS(ZeptoData[[#This Row],[Sale_Price]]&lt;50, "Budget", ZeptoData[[#This Row],[Sale_Price]]&lt;150, "Mid-Range", ZeptoData[[#This Row],[Sale_Price]]&gt;=150, "Premium")</f>
        <v>Premium</v>
      </c>
      <c r="Q48" t="str">
        <f>IF(ROUND(((ZeptoData[[#This Row],[mrp]]-ZeptoData[[#This Row],[discountedSellingPrice]])/ZeptoData[[#This Row],[mrp]])*100,0) = ZeptoData[[#This Row],[discountPercent]], "Match", "Error")</f>
        <v>Error</v>
      </c>
      <c r="R48" s="9" t="str" cm="1">
        <f t="array" ref="R48">_xlfn.IFS(ZeptoData[[#This Row],[discountPercent]]=0, "No Discount", ZeptoData[[#This Row],[discountPercent]]&lt;=15, "Standard (1-15%)", ZeptoData[[#This Row],[discountPercent]]&gt;15, "Mega (&gt;15%)")</f>
        <v>Standard (1-15%)</v>
      </c>
      <c r="S48" s="9" t="str" cm="1">
        <f t="array" ref="S48">_xlfn.IFS(ZeptoData[[#This Row],[weightInGms]]&lt;=100, "Small (&lt;100g)", ZeptoData[[#This Row],[weightInGms]]&lt;=500, "Medium (100-500g)", ZeptoData[[#This Row],[weightInGms]]&gt;500, "Large (&gt;500g)")</f>
        <v>Medium (100-500g)</v>
      </c>
    </row>
    <row r="49" spans="1:19" x14ac:dyDescent="0.25">
      <c r="A49" t="s">
        <v>98</v>
      </c>
      <c r="B49" t="s">
        <v>53</v>
      </c>
      <c r="C49" t="str">
        <f>TRIM(ZeptoData[[#This Row],[name]])</f>
        <v>Chilli Bhaji</v>
      </c>
      <c r="D49">
        <v>3000</v>
      </c>
      <c r="E49" s="3">
        <f>'Cleaned Data'!F52</f>
        <v>17</v>
      </c>
      <c r="F49">
        <v>16</v>
      </c>
      <c r="G49">
        <v>3</v>
      </c>
      <c r="H49">
        <v>2500</v>
      </c>
      <c r="I49" s="3">
        <f>ZeptoData[[#This Row],[discountedSellingPrice]]/100</f>
        <v>25</v>
      </c>
      <c r="J49">
        <v>250</v>
      </c>
      <c r="K49" t="b">
        <v>0</v>
      </c>
      <c r="L49">
        <v>250</v>
      </c>
      <c r="N49" s="3">
        <f>ZeptoData[[#This Row],[MRP_Rupees]] - ZeptoData[[#This Row],[Sale_Price]]</f>
        <v>-8</v>
      </c>
      <c r="O49" t="str">
        <f>IF(ZeptoData[[#This Row],[outOfStock]]=TRUE, "Out of Stock", IF(ZeptoData[[#This Row],[availableQuantity]]&lt;=2, "LOW STOCK", "HEALTHY"))</f>
        <v>HEALTHY</v>
      </c>
      <c r="P49" t="str" cm="1">
        <f t="array" ref="P49">_xlfn.IFS(ZeptoData[[#This Row],[Sale_Price]]&lt;50, "Budget", ZeptoData[[#This Row],[Sale_Price]]&lt;150, "Mid-Range", ZeptoData[[#This Row],[Sale_Price]]&gt;=150, "Premium")</f>
        <v>Budget</v>
      </c>
      <c r="Q49" t="str">
        <f>IF(ROUND(((ZeptoData[[#This Row],[mrp]]-ZeptoData[[#This Row],[discountedSellingPrice]])/ZeptoData[[#This Row],[mrp]])*100,0) = ZeptoData[[#This Row],[discountPercent]], "Match", "Error")</f>
        <v>Error</v>
      </c>
      <c r="R49" s="9" t="str" cm="1">
        <f t="array" ref="R49">_xlfn.IFS(ZeptoData[[#This Row],[discountPercent]]=0, "No Discount", ZeptoData[[#This Row],[discountPercent]]&lt;=15, "Standard (1-15%)", ZeptoData[[#This Row],[discountPercent]]&gt;15, "Mega (&gt;15%)")</f>
        <v>Mega (&gt;15%)</v>
      </c>
      <c r="S49" s="9" t="str" cm="1">
        <f t="array" ref="S49">_xlfn.IFS(ZeptoData[[#This Row],[weightInGms]]&lt;=100, "Small (&lt;100g)", ZeptoData[[#This Row],[weightInGms]]&lt;=500, "Medium (100-500g)", ZeptoData[[#This Row],[weightInGms]]&gt;500, "Large (&gt;500g)")</f>
        <v>Medium (100-500g)</v>
      </c>
    </row>
    <row r="50" spans="1:19" x14ac:dyDescent="0.25">
      <c r="A50" t="s">
        <v>98</v>
      </c>
      <c r="B50" t="s">
        <v>54</v>
      </c>
      <c r="C50" t="str">
        <f>TRIM(ZeptoData[[#This Row],[name]])</f>
        <v>Lettuce Green</v>
      </c>
      <c r="D50">
        <v>2300</v>
      </c>
      <c r="E50" s="3">
        <f>'Cleaned Data'!F53</f>
        <v>17</v>
      </c>
      <c r="F50">
        <v>17</v>
      </c>
      <c r="G50">
        <v>3</v>
      </c>
      <c r="H50">
        <v>1900</v>
      </c>
      <c r="I50" s="3">
        <f>ZeptoData[[#This Row],[discountedSellingPrice]]/100</f>
        <v>19</v>
      </c>
      <c r="J50">
        <v>100</v>
      </c>
      <c r="K50" t="b">
        <v>0</v>
      </c>
      <c r="L50">
        <v>100</v>
      </c>
      <c r="N50" s="3">
        <f>ZeptoData[[#This Row],[MRP_Rupees]] - ZeptoData[[#This Row],[Sale_Price]]</f>
        <v>-2</v>
      </c>
      <c r="O50" t="str">
        <f>IF(ZeptoData[[#This Row],[outOfStock]]=TRUE, "Out of Stock", IF(ZeptoData[[#This Row],[availableQuantity]]&lt;=2, "LOW STOCK", "HEALTHY"))</f>
        <v>HEALTHY</v>
      </c>
      <c r="P50" t="str" cm="1">
        <f t="array" ref="P50">_xlfn.IFS(ZeptoData[[#This Row],[Sale_Price]]&lt;50, "Budget", ZeptoData[[#This Row],[Sale_Price]]&lt;150, "Mid-Range", ZeptoData[[#This Row],[Sale_Price]]&gt;=150, "Premium")</f>
        <v>Budget</v>
      </c>
      <c r="Q50" t="str">
        <f>IF(ROUND(((ZeptoData[[#This Row],[mrp]]-ZeptoData[[#This Row],[discountedSellingPrice]])/ZeptoData[[#This Row],[mrp]])*100,0) = ZeptoData[[#This Row],[discountPercent]], "Match", "Error")</f>
        <v>Match</v>
      </c>
      <c r="R50" s="9" t="str" cm="1">
        <f t="array" ref="R50">_xlfn.IFS(ZeptoData[[#This Row],[discountPercent]]=0, "No Discount", ZeptoData[[#This Row],[discountPercent]]&lt;=15, "Standard (1-15%)", ZeptoData[[#This Row],[discountPercent]]&gt;15, "Mega (&gt;15%)")</f>
        <v>Mega (&gt;15%)</v>
      </c>
      <c r="S50" s="9" t="str" cm="1">
        <f t="array" ref="S50">_xlfn.IFS(ZeptoData[[#This Row],[weightInGms]]&lt;=100, "Small (&lt;100g)", ZeptoData[[#This Row],[weightInGms]]&lt;=500, "Medium (100-500g)", ZeptoData[[#This Row],[weightInGms]]&gt;500, "Large (&gt;500g)")</f>
        <v>Small (&lt;100g)</v>
      </c>
    </row>
    <row r="51" spans="1:19" x14ac:dyDescent="0.25">
      <c r="A51" t="s">
        <v>98</v>
      </c>
      <c r="B51" t="s">
        <v>55</v>
      </c>
      <c r="C51" t="str">
        <f>TRIM(ZeptoData[[#This Row],[name]])</f>
        <v>Baby Corn Peeled</v>
      </c>
      <c r="D51">
        <v>3500</v>
      </c>
      <c r="E51" s="3">
        <f>'Cleaned Data'!F54</f>
        <v>16</v>
      </c>
      <c r="F51">
        <v>17</v>
      </c>
      <c r="G51">
        <v>3</v>
      </c>
      <c r="H51">
        <v>2900</v>
      </c>
      <c r="I51" s="3">
        <f>ZeptoData[[#This Row],[discountedSellingPrice]]/100</f>
        <v>29</v>
      </c>
      <c r="J51">
        <v>250</v>
      </c>
      <c r="K51" t="b">
        <v>0</v>
      </c>
      <c r="L51">
        <v>250</v>
      </c>
      <c r="N51" s="3">
        <f>ZeptoData[[#This Row],[MRP_Rupees]] - ZeptoData[[#This Row],[Sale_Price]]</f>
        <v>-13</v>
      </c>
      <c r="O51" t="str">
        <f>IF(ZeptoData[[#This Row],[outOfStock]]=TRUE, "Out of Stock", IF(ZeptoData[[#This Row],[availableQuantity]]&lt;=2, "LOW STOCK", "HEALTHY"))</f>
        <v>HEALTHY</v>
      </c>
      <c r="P51" t="str" cm="1">
        <f t="array" ref="P51">_xlfn.IFS(ZeptoData[[#This Row],[Sale_Price]]&lt;50, "Budget", ZeptoData[[#This Row],[Sale_Price]]&lt;150, "Mid-Range", ZeptoData[[#This Row],[Sale_Price]]&gt;=150, "Premium")</f>
        <v>Budget</v>
      </c>
      <c r="Q51" t="str">
        <f>IF(ROUND(((ZeptoData[[#This Row],[mrp]]-ZeptoData[[#This Row],[discountedSellingPrice]])/ZeptoData[[#This Row],[mrp]])*100,0) = ZeptoData[[#This Row],[discountPercent]], "Match", "Error")</f>
        <v>Match</v>
      </c>
      <c r="R51" s="9" t="str" cm="1">
        <f t="array" ref="R51">_xlfn.IFS(ZeptoData[[#This Row],[discountPercent]]=0, "No Discount", ZeptoData[[#This Row],[discountPercent]]&lt;=15, "Standard (1-15%)", ZeptoData[[#This Row],[discountPercent]]&gt;15, "Mega (&gt;15%)")</f>
        <v>Mega (&gt;15%)</v>
      </c>
      <c r="S51" s="9" t="str" cm="1">
        <f t="array" ref="S51">_xlfn.IFS(ZeptoData[[#This Row],[weightInGms]]&lt;=100, "Small (&lt;100g)", ZeptoData[[#This Row],[weightInGms]]&lt;=500, "Medium (100-500g)", ZeptoData[[#This Row],[weightInGms]]&gt;500, "Large (&gt;500g)")</f>
        <v>Medium (100-500g)</v>
      </c>
    </row>
    <row r="52" spans="1:19" x14ac:dyDescent="0.25">
      <c r="A52" t="s">
        <v>98</v>
      </c>
      <c r="B52" t="s">
        <v>56</v>
      </c>
      <c r="C52" t="str">
        <f>TRIM(ZeptoData[[#This Row],[name]])</f>
        <v>Mixed Sprouts</v>
      </c>
      <c r="D52">
        <v>3500</v>
      </c>
      <c r="E52" s="3">
        <f>'Cleaned Data'!F55</f>
        <v>15</v>
      </c>
      <c r="F52">
        <v>17</v>
      </c>
      <c r="G52">
        <v>3</v>
      </c>
      <c r="H52">
        <v>2900</v>
      </c>
      <c r="I52" s="3">
        <f>ZeptoData[[#This Row],[discountedSellingPrice]]/100</f>
        <v>29</v>
      </c>
      <c r="J52">
        <v>200</v>
      </c>
      <c r="K52" t="b">
        <v>0</v>
      </c>
      <c r="L52">
        <v>200</v>
      </c>
      <c r="N52" s="3">
        <f>ZeptoData[[#This Row],[MRP_Rupees]] - ZeptoData[[#This Row],[Sale_Price]]</f>
        <v>-14</v>
      </c>
      <c r="O52" t="str">
        <f>IF(ZeptoData[[#This Row],[outOfStock]]=TRUE, "Out of Stock", IF(ZeptoData[[#This Row],[availableQuantity]]&lt;=2, "LOW STOCK", "HEALTHY"))</f>
        <v>HEALTHY</v>
      </c>
      <c r="P52" t="str" cm="1">
        <f t="array" ref="P52">_xlfn.IFS(ZeptoData[[#This Row],[Sale_Price]]&lt;50, "Budget", ZeptoData[[#This Row],[Sale_Price]]&lt;150, "Mid-Range", ZeptoData[[#This Row],[Sale_Price]]&gt;=150, "Premium")</f>
        <v>Budget</v>
      </c>
      <c r="Q52" t="str">
        <f>IF(ROUND(((ZeptoData[[#This Row],[mrp]]-ZeptoData[[#This Row],[discountedSellingPrice]])/ZeptoData[[#This Row],[mrp]])*100,0) = ZeptoData[[#This Row],[discountPercent]], "Match", "Error")</f>
        <v>Match</v>
      </c>
      <c r="R52" s="9" t="str" cm="1">
        <f t="array" ref="R52">_xlfn.IFS(ZeptoData[[#This Row],[discountPercent]]=0, "No Discount", ZeptoData[[#This Row],[discountPercent]]&lt;=15, "Standard (1-15%)", ZeptoData[[#This Row],[discountPercent]]&gt;15, "Mega (&gt;15%)")</f>
        <v>Mega (&gt;15%)</v>
      </c>
      <c r="S52" s="9" t="str" cm="1">
        <f t="array" ref="S52">_xlfn.IFS(ZeptoData[[#This Row],[weightInGms]]&lt;=100, "Small (&lt;100g)", ZeptoData[[#This Row],[weightInGms]]&lt;=500, "Medium (100-500g)", ZeptoData[[#This Row],[weightInGms]]&gt;500, "Large (&gt;500g)")</f>
        <v>Medium (100-500g)</v>
      </c>
    </row>
    <row r="53" spans="1:19" x14ac:dyDescent="0.25">
      <c r="A53" t="s">
        <v>98</v>
      </c>
      <c r="B53" t="s">
        <v>57</v>
      </c>
      <c r="C53" t="str">
        <f>TRIM(ZeptoData[[#This Row],[name]])</f>
        <v>Zucchini Green</v>
      </c>
      <c r="D53">
        <v>3500</v>
      </c>
      <c r="E53" s="3">
        <f>'Cleaned Data'!F56</f>
        <v>17</v>
      </c>
      <c r="F53">
        <v>17</v>
      </c>
      <c r="G53">
        <v>3</v>
      </c>
      <c r="H53">
        <v>2900</v>
      </c>
      <c r="I53" s="3">
        <f>ZeptoData[[#This Row],[discountedSellingPrice]]/100</f>
        <v>29</v>
      </c>
      <c r="J53">
        <v>250</v>
      </c>
      <c r="K53" t="b">
        <v>0</v>
      </c>
      <c r="L53">
        <v>250</v>
      </c>
      <c r="N53" s="3">
        <f>ZeptoData[[#This Row],[MRP_Rupees]] - ZeptoData[[#This Row],[Sale_Price]]</f>
        <v>-12</v>
      </c>
      <c r="O53" t="str">
        <f>IF(ZeptoData[[#This Row],[outOfStock]]=TRUE, "Out of Stock", IF(ZeptoData[[#This Row],[availableQuantity]]&lt;=2, "LOW STOCK", "HEALTHY"))</f>
        <v>HEALTHY</v>
      </c>
      <c r="P53" t="str" cm="1">
        <f t="array" ref="P53">_xlfn.IFS(ZeptoData[[#This Row],[Sale_Price]]&lt;50, "Budget", ZeptoData[[#This Row],[Sale_Price]]&lt;150, "Mid-Range", ZeptoData[[#This Row],[Sale_Price]]&gt;=150, "Premium")</f>
        <v>Budget</v>
      </c>
      <c r="Q53" t="str">
        <f>IF(ROUND(((ZeptoData[[#This Row],[mrp]]-ZeptoData[[#This Row],[discountedSellingPrice]])/ZeptoData[[#This Row],[mrp]])*100,0) = ZeptoData[[#This Row],[discountPercent]], "Match", "Error")</f>
        <v>Match</v>
      </c>
      <c r="R53" s="9" t="str" cm="1">
        <f t="array" ref="R53">_xlfn.IFS(ZeptoData[[#This Row],[discountPercent]]=0, "No Discount", ZeptoData[[#This Row],[discountPercent]]&lt;=15, "Standard (1-15%)", ZeptoData[[#This Row],[discountPercent]]&gt;15, "Mega (&gt;15%)")</f>
        <v>Mega (&gt;15%)</v>
      </c>
      <c r="S53" s="9" t="str" cm="1">
        <f t="array" ref="S53">_xlfn.IFS(ZeptoData[[#This Row],[weightInGms]]&lt;=100, "Small (&lt;100g)", ZeptoData[[#This Row],[weightInGms]]&lt;=500, "Medium (100-500g)", ZeptoData[[#This Row],[weightInGms]]&gt;500, "Large (&gt;500g)")</f>
        <v>Medium (100-500g)</v>
      </c>
    </row>
    <row r="54" spans="1:19" x14ac:dyDescent="0.25">
      <c r="A54" t="s">
        <v>98</v>
      </c>
      <c r="B54" t="s">
        <v>58</v>
      </c>
      <c r="C54" t="str">
        <f>TRIM(ZeptoData[[#This Row],[name]])</f>
        <v>Beans Broad</v>
      </c>
      <c r="D54">
        <v>4200</v>
      </c>
      <c r="E54" s="3">
        <f>'Cleaned Data'!F57</f>
        <v>17</v>
      </c>
      <c r="F54">
        <v>16</v>
      </c>
      <c r="G54">
        <v>3</v>
      </c>
      <c r="H54">
        <v>3500</v>
      </c>
      <c r="I54" s="3">
        <f>ZeptoData[[#This Row],[discountedSellingPrice]]/100</f>
        <v>35</v>
      </c>
      <c r="J54">
        <v>250</v>
      </c>
      <c r="K54" t="b">
        <v>0</v>
      </c>
      <c r="L54">
        <v>250</v>
      </c>
      <c r="N54" s="3">
        <f>ZeptoData[[#This Row],[MRP_Rupees]] - ZeptoData[[#This Row],[Sale_Price]]</f>
        <v>-18</v>
      </c>
      <c r="O54" t="str">
        <f>IF(ZeptoData[[#This Row],[outOfStock]]=TRUE, "Out of Stock", IF(ZeptoData[[#This Row],[availableQuantity]]&lt;=2, "LOW STOCK", "HEALTHY"))</f>
        <v>HEALTHY</v>
      </c>
      <c r="P54" t="str" cm="1">
        <f t="array" ref="P54">_xlfn.IFS(ZeptoData[[#This Row],[Sale_Price]]&lt;50, "Budget", ZeptoData[[#This Row],[Sale_Price]]&lt;150, "Mid-Range", ZeptoData[[#This Row],[Sale_Price]]&gt;=150, "Premium")</f>
        <v>Budget</v>
      </c>
      <c r="Q54" t="str">
        <f>IF(ROUND(((ZeptoData[[#This Row],[mrp]]-ZeptoData[[#This Row],[discountedSellingPrice]])/ZeptoData[[#This Row],[mrp]])*100,0) = ZeptoData[[#This Row],[discountPercent]], "Match", "Error")</f>
        <v>Error</v>
      </c>
      <c r="R54" s="9" t="str" cm="1">
        <f t="array" ref="R54">_xlfn.IFS(ZeptoData[[#This Row],[discountPercent]]=0, "No Discount", ZeptoData[[#This Row],[discountPercent]]&lt;=15, "Standard (1-15%)", ZeptoData[[#This Row],[discountPercent]]&gt;15, "Mega (&gt;15%)")</f>
        <v>Mega (&gt;15%)</v>
      </c>
      <c r="S54" s="9" t="str" cm="1">
        <f t="array" ref="S54">_xlfn.IFS(ZeptoData[[#This Row],[weightInGms]]&lt;=100, "Small (&lt;100g)", ZeptoData[[#This Row],[weightInGms]]&lt;=500, "Medium (100-500g)", ZeptoData[[#This Row],[weightInGms]]&gt;500, "Large (&gt;500g)")</f>
        <v>Medium (100-500g)</v>
      </c>
    </row>
    <row r="55" spans="1:19" x14ac:dyDescent="0.25">
      <c r="A55" t="s">
        <v>98</v>
      </c>
      <c r="B55" t="s">
        <v>59</v>
      </c>
      <c r="C55" t="str">
        <f>TRIM(ZeptoData[[#This Row],[name]])</f>
        <v>Raw Banana</v>
      </c>
      <c r="D55">
        <v>2000</v>
      </c>
      <c r="E55" s="3">
        <f>'Cleaned Data'!F58</f>
        <v>15</v>
      </c>
      <c r="F55">
        <v>15</v>
      </c>
      <c r="G55">
        <v>6</v>
      </c>
      <c r="H55">
        <v>1700</v>
      </c>
      <c r="I55" s="3">
        <f>ZeptoData[[#This Row],[discountedSellingPrice]]/100</f>
        <v>17</v>
      </c>
      <c r="J55">
        <v>500</v>
      </c>
      <c r="K55" t="b">
        <v>0</v>
      </c>
      <c r="L55">
        <v>500</v>
      </c>
      <c r="N55" s="3">
        <f>ZeptoData[[#This Row],[MRP_Rupees]] - ZeptoData[[#This Row],[Sale_Price]]</f>
        <v>-2</v>
      </c>
      <c r="O55" t="str">
        <f>IF(ZeptoData[[#This Row],[outOfStock]]=TRUE, "Out of Stock", IF(ZeptoData[[#This Row],[availableQuantity]]&lt;=2, "LOW STOCK", "HEALTHY"))</f>
        <v>HEALTHY</v>
      </c>
      <c r="P55" t="str" cm="1">
        <f t="array" ref="P55">_xlfn.IFS(ZeptoData[[#This Row],[Sale_Price]]&lt;50, "Budget", ZeptoData[[#This Row],[Sale_Price]]&lt;150, "Mid-Range", ZeptoData[[#This Row],[Sale_Price]]&gt;=150, "Premium")</f>
        <v>Budget</v>
      </c>
      <c r="Q55" t="str">
        <f>IF(ROUND(((ZeptoData[[#This Row],[mrp]]-ZeptoData[[#This Row],[discountedSellingPrice]])/ZeptoData[[#This Row],[mrp]])*100,0) = ZeptoData[[#This Row],[discountPercent]], "Match", "Error")</f>
        <v>Match</v>
      </c>
      <c r="R55" s="9" t="str" cm="1">
        <f t="array" ref="R55">_xlfn.IFS(ZeptoData[[#This Row],[discountPercent]]=0, "No Discount", ZeptoData[[#This Row],[discountPercent]]&lt;=15, "Standard (1-15%)", ZeptoData[[#This Row],[discountPercent]]&gt;15, "Mega (&gt;15%)")</f>
        <v>Standard (1-15%)</v>
      </c>
      <c r="S55" s="9" t="str" cm="1">
        <f t="array" ref="S55">_xlfn.IFS(ZeptoData[[#This Row],[weightInGms]]&lt;=100, "Small (&lt;100g)", ZeptoData[[#This Row],[weightInGms]]&lt;=500, "Medium (100-500g)", ZeptoData[[#This Row],[weightInGms]]&gt;500, "Large (&gt;500g)")</f>
        <v>Medium (100-500g)</v>
      </c>
    </row>
    <row r="56" spans="1:19" x14ac:dyDescent="0.25">
      <c r="A56" t="s">
        <v>98</v>
      </c>
      <c r="B56" t="s">
        <v>1718</v>
      </c>
      <c r="C56" t="str">
        <f>TRIM(ZeptoData[[#This Row],[name]])</f>
        <v>Colocasia</v>
      </c>
      <c r="D56">
        <v>2900</v>
      </c>
      <c r="E56" s="3">
        <f>'Cleaned Data'!F59</f>
        <v>15</v>
      </c>
      <c r="F56">
        <v>17</v>
      </c>
      <c r="G56">
        <v>6</v>
      </c>
      <c r="H56">
        <v>2400</v>
      </c>
      <c r="I56" s="3">
        <f>ZeptoData[[#This Row],[discountedSellingPrice]]/100</f>
        <v>24</v>
      </c>
      <c r="J56">
        <v>500</v>
      </c>
      <c r="K56" t="b">
        <v>0</v>
      </c>
      <c r="L56">
        <v>500</v>
      </c>
      <c r="N56" s="3">
        <f>ZeptoData[[#This Row],[MRP_Rupees]] - ZeptoData[[#This Row],[Sale_Price]]</f>
        <v>-9</v>
      </c>
      <c r="O56" t="str">
        <f>IF(ZeptoData[[#This Row],[outOfStock]]=TRUE, "Out of Stock", IF(ZeptoData[[#This Row],[availableQuantity]]&lt;=2, "LOW STOCK", "HEALTHY"))</f>
        <v>HEALTHY</v>
      </c>
      <c r="P56" t="str" cm="1">
        <f t="array" ref="P56">_xlfn.IFS(ZeptoData[[#This Row],[Sale_Price]]&lt;50, "Budget", ZeptoData[[#This Row],[Sale_Price]]&lt;150, "Mid-Range", ZeptoData[[#This Row],[Sale_Price]]&gt;=150, "Premium")</f>
        <v>Budget</v>
      </c>
      <c r="Q56" t="str">
        <f>IF(ROUND(((ZeptoData[[#This Row],[mrp]]-ZeptoData[[#This Row],[discountedSellingPrice]])/ZeptoData[[#This Row],[mrp]])*100,0) = ZeptoData[[#This Row],[discountPercent]], "Match", "Error")</f>
        <v>Match</v>
      </c>
      <c r="R56" s="9" t="str" cm="1">
        <f t="array" ref="R56">_xlfn.IFS(ZeptoData[[#This Row],[discountPercent]]=0, "No Discount", ZeptoData[[#This Row],[discountPercent]]&lt;=15, "Standard (1-15%)", ZeptoData[[#This Row],[discountPercent]]&gt;15, "Mega (&gt;15%)")</f>
        <v>Mega (&gt;15%)</v>
      </c>
      <c r="S56" s="9" t="str" cm="1">
        <f t="array" ref="S56">_xlfn.IFS(ZeptoData[[#This Row],[weightInGms]]&lt;=100, "Small (&lt;100g)", ZeptoData[[#This Row],[weightInGms]]&lt;=500, "Medium (100-500g)", ZeptoData[[#This Row],[weightInGms]]&gt;500, "Large (&gt;500g)")</f>
        <v>Medium (100-500g)</v>
      </c>
    </row>
    <row r="57" spans="1:19" x14ac:dyDescent="0.25">
      <c r="A57" t="s">
        <v>98</v>
      </c>
      <c r="B57" t="s">
        <v>1719</v>
      </c>
      <c r="C57" t="str">
        <f>TRIM(ZeptoData[[#This Row],[name]])</f>
        <v>Tomato Cherry</v>
      </c>
      <c r="D57">
        <v>3500</v>
      </c>
      <c r="E57" s="3">
        <f>'Cleaned Data'!F60</f>
        <v>16</v>
      </c>
      <c r="F57">
        <v>17</v>
      </c>
      <c r="G57">
        <v>3</v>
      </c>
      <c r="H57">
        <v>2900</v>
      </c>
      <c r="I57" s="3">
        <f>ZeptoData[[#This Row],[discountedSellingPrice]]/100</f>
        <v>29</v>
      </c>
      <c r="J57">
        <v>200</v>
      </c>
      <c r="K57" t="b">
        <v>0</v>
      </c>
      <c r="L57">
        <v>200</v>
      </c>
      <c r="N57" s="3">
        <f>ZeptoData[[#This Row],[MRP_Rupees]] - ZeptoData[[#This Row],[Sale_Price]]</f>
        <v>-13</v>
      </c>
      <c r="O57" t="str">
        <f>IF(ZeptoData[[#This Row],[outOfStock]]=TRUE, "Out of Stock", IF(ZeptoData[[#This Row],[availableQuantity]]&lt;=2, "LOW STOCK", "HEALTHY"))</f>
        <v>HEALTHY</v>
      </c>
      <c r="P57" t="str" cm="1">
        <f t="array" ref="P57">_xlfn.IFS(ZeptoData[[#This Row],[Sale_Price]]&lt;50, "Budget", ZeptoData[[#This Row],[Sale_Price]]&lt;150, "Mid-Range", ZeptoData[[#This Row],[Sale_Price]]&gt;=150, "Premium")</f>
        <v>Budget</v>
      </c>
      <c r="Q57" t="str">
        <f>IF(ROUND(((ZeptoData[[#This Row],[mrp]]-ZeptoData[[#This Row],[discountedSellingPrice]])/ZeptoData[[#This Row],[mrp]])*100,0) = ZeptoData[[#This Row],[discountPercent]], "Match", "Error")</f>
        <v>Match</v>
      </c>
      <c r="R57" s="9" t="str" cm="1">
        <f t="array" ref="R57">_xlfn.IFS(ZeptoData[[#This Row],[discountPercent]]=0, "No Discount", ZeptoData[[#This Row],[discountPercent]]&lt;=15, "Standard (1-15%)", ZeptoData[[#This Row],[discountPercent]]&gt;15, "Mega (&gt;15%)")</f>
        <v>Mega (&gt;15%)</v>
      </c>
      <c r="S57" s="9" t="str" cm="1">
        <f t="array" ref="S57">_xlfn.IFS(ZeptoData[[#This Row],[weightInGms]]&lt;=100, "Small (&lt;100g)", ZeptoData[[#This Row],[weightInGms]]&lt;=500, "Medium (100-500g)", ZeptoData[[#This Row],[weightInGms]]&gt;500, "Large (&gt;500g)")</f>
        <v>Medium (100-500g)</v>
      </c>
    </row>
    <row r="58" spans="1:19" x14ac:dyDescent="0.25">
      <c r="A58" t="s">
        <v>98</v>
      </c>
      <c r="B58" t="s">
        <v>1720</v>
      </c>
      <c r="C58" t="str">
        <f>TRIM(ZeptoData[[#This Row],[name]])</f>
        <v>Sweet Potato</v>
      </c>
      <c r="D58">
        <v>3800</v>
      </c>
      <c r="E58" s="3">
        <f>'Cleaned Data'!F61</f>
        <v>15</v>
      </c>
      <c r="F58">
        <v>15</v>
      </c>
      <c r="G58">
        <v>3</v>
      </c>
      <c r="H58">
        <v>3200</v>
      </c>
      <c r="I58" s="3">
        <f>ZeptoData[[#This Row],[discountedSellingPrice]]/100</f>
        <v>32</v>
      </c>
      <c r="J58">
        <v>500</v>
      </c>
      <c r="K58" t="b">
        <v>0</v>
      </c>
      <c r="L58">
        <v>500</v>
      </c>
      <c r="N58" s="3">
        <f>ZeptoData[[#This Row],[MRP_Rupees]] - ZeptoData[[#This Row],[Sale_Price]]</f>
        <v>-17</v>
      </c>
      <c r="O58" t="str">
        <f>IF(ZeptoData[[#This Row],[outOfStock]]=TRUE, "Out of Stock", IF(ZeptoData[[#This Row],[availableQuantity]]&lt;=2, "LOW STOCK", "HEALTHY"))</f>
        <v>HEALTHY</v>
      </c>
      <c r="P58" t="str" cm="1">
        <f t="array" ref="P58">_xlfn.IFS(ZeptoData[[#This Row],[Sale_Price]]&lt;50, "Budget", ZeptoData[[#This Row],[Sale_Price]]&lt;150, "Mid-Range", ZeptoData[[#This Row],[Sale_Price]]&gt;=150, "Premium")</f>
        <v>Budget</v>
      </c>
      <c r="Q58" t="str">
        <f>IF(ROUND(((ZeptoData[[#This Row],[mrp]]-ZeptoData[[#This Row],[discountedSellingPrice]])/ZeptoData[[#This Row],[mrp]])*100,0) = ZeptoData[[#This Row],[discountPercent]], "Match", "Error")</f>
        <v>Error</v>
      </c>
      <c r="R58" s="9" t="str" cm="1">
        <f t="array" ref="R58">_xlfn.IFS(ZeptoData[[#This Row],[discountPercent]]=0, "No Discount", ZeptoData[[#This Row],[discountPercent]]&lt;=15, "Standard (1-15%)", ZeptoData[[#This Row],[discountPercent]]&gt;15, "Mega (&gt;15%)")</f>
        <v>Standard (1-15%)</v>
      </c>
      <c r="S58" s="9" t="str" cm="1">
        <f t="array" ref="S58">_xlfn.IFS(ZeptoData[[#This Row],[weightInGms]]&lt;=100, "Small (&lt;100g)", ZeptoData[[#This Row],[weightInGms]]&lt;=500, "Medium (100-500g)", ZeptoData[[#This Row],[weightInGms]]&gt;500, "Large (&gt;500g)")</f>
        <v>Medium (100-500g)</v>
      </c>
    </row>
    <row r="59" spans="1:19" x14ac:dyDescent="0.25">
      <c r="A59" t="s">
        <v>98</v>
      </c>
      <c r="B59" t="s">
        <v>63</v>
      </c>
      <c r="C59" t="str">
        <f>TRIM(ZeptoData[[#This Row],[name]])</f>
        <v>Pineapple Slice</v>
      </c>
      <c r="D59">
        <v>8900</v>
      </c>
      <c r="E59" s="3">
        <f>'Cleaned Data'!F62</f>
        <v>16</v>
      </c>
      <c r="F59">
        <v>15</v>
      </c>
      <c r="G59">
        <v>3</v>
      </c>
      <c r="H59">
        <v>7500</v>
      </c>
      <c r="I59" s="3">
        <f>ZeptoData[[#This Row],[discountedSellingPrice]]/100</f>
        <v>75</v>
      </c>
      <c r="J59">
        <v>200</v>
      </c>
      <c r="K59" t="b">
        <v>0</v>
      </c>
      <c r="L59">
        <v>200</v>
      </c>
      <c r="N59" s="3">
        <f>ZeptoData[[#This Row],[MRP_Rupees]] - ZeptoData[[#This Row],[Sale_Price]]</f>
        <v>-59</v>
      </c>
      <c r="O59" t="str">
        <f>IF(ZeptoData[[#This Row],[outOfStock]]=TRUE, "Out of Stock", IF(ZeptoData[[#This Row],[availableQuantity]]&lt;=2, "LOW STOCK", "HEALTHY"))</f>
        <v>HEALTHY</v>
      </c>
      <c r="P59" t="str" cm="1">
        <f t="array" ref="P59">_xlfn.IFS(ZeptoData[[#This Row],[Sale_Price]]&lt;50, "Budget", ZeptoData[[#This Row],[Sale_Price]]&lt;150, "Mid-Range", ZeptoData[[#This Row],[Sale_Price]]&gt;=150, "Premium")</f>
        <v>Mid-Range</v>
      </c>
      <c r="Q59" t="str">
        <f>IF(ROUND(((ZeptoData[[#This Row],[mrp]]-ZeptoData[[#This Row],[discountedSellingPrice]])/ZeptoData[[#This Row],[mrp]])*100,0) = ZeptoData[[#This Row],[discountPercent]], "Match", "Error")</f>
        <v>Error</v>
      </c>
      <c r="R59" s="9" t="str" cm="1">
        <f t="array" ref="R59">_xlfn.IFS(ZeptoData[[#This Row],[discountPercent]]=0, "No Discount", ZeptoData[[#This Row],[discountPercent]]&lt;=15, "Standard (1-15%)", ZeptoData[[#This Row],[discountPercent]]&gt;15, "Mega (&gt;15%)")</f>
        <v>Standard (1-15%)</v>
      </c>
      <c r="S59" s="9" t="str" cm="1">
        <f t="array" ref="S59">_xlfn.IFS(ZeptoData[[#This Row],[weightInGms]]&lt;=100, "Small (&lt;100g)", ZeptoData[[#This Row],[weightInGms]]&lt;=500, "Medium (100-500g)", ZeptoData[[#This Row],[weightInGms]]&gt;500, "Large (&gt;500g)")</f>
        <v>Medium (100-500g)</v>
      </c>
    </row>
    <row r="60" spans="1:19" x14ac:dyDescent="0.25">
      <c r="A60" t="s">
        <v>98</v>
      </c>
      <c r="B60" t="s">
        <v>64</v>
      </c>
      <c r="C60" t="str">
        <f>TRIM(ZeptoData[[#This Row],[name]])</f>
        <v>Orange</v>
      </c>
      <c r="D60">
        <v>5400</v>
      </c>
      <c r="E60" s="3">
        <f>'Cleaned Data'!F63</f>
        <v>16</v>
      </c>
      <c r="F60">
        <v>16</v>
      </c>
      <c r="G60">
        <v>3</v>
      </c>
      <c r="H60">
        <v>4500</v>
      </c>
      <c r="I60" s="3">
        <f>ZeptoData[[#This Row],[discountedSellingPrice]]/100</f>
        <v>45</v>
      </c>
      <c r="J60">
        <v>116</v>
      </c>
      <c r="K60" t="b">
        <v>0</v>
      </c>
      <c r="L60">
        <v>2</v>
      </c>
      <c r="N60" s="3">
        <f>ZeptoData[[#This Row],[MRP_Rupees]] - ZeptoData[[#This Row],[Sale_Price]]</f>
        <v>-29</v>
      </c>
      <c r="O60" t="str">
        <f>IF(ZeptoData[[#This Row],[outOfStock]]=TRUE, "Out of Stock", IF(ZeptoData[[#This Row],[availableQuantity]]&lt;=2, "LOW STOCK", "HEALTHY"))</f>
        <v>HEALTHY</v>
      </c>
      <c r="P60" t="str" cm="1">
        <f t="array" ref="P60">_xlfn.IFS(ZeptoData[[#This Row],[Sale_Price]]&lt;50, "Budget", ZeptoData[[#This Row],[Sale_Price]]&lt;150, "Mid-Range", ZeptoData[[#This Row],[Sale_Price]]&gt;=150, "Premium")</f>
        <v>Budget</v>
      </c>
      <c r="Q60" t="str">
        <f>IF(ROUND(((ZeptoData[[#This Row],[mrp]]-ZeptoData[[#This Row],[discountedSellingPrice]])/ZeptoData[[#This Row],[mrp]])*100,0) = ZeptoData[[#This Row],[discountPercent]], "Match", "Error")</f>
        <v>Error</v>
      </c>
      <c r="R60" s="9" t="str" cm="1">
        <f t="array" ref="R60">_xlfn.IFS(ZeptoData[[#This Row],[discountPercent]]=0, "No Discount", ZeptoData[[#This Row],[discountPercent]]&lt;=15, "Standard (1-15%)", ZeptoData[[#This Row],[discountPercent]]&gt;15, "Mega (&gt;15%)")</f>
        <v>Mega (&gt;15%)</v>
      </c>
      <c r="S60" s="9" t="str" cm="1">
        <f t="array" ref="S60">_xlfn.IFS(ZeptoData[[#This Row],[weightInGms]]&lt;=100, "Small (&lt;100g)", ZeptoData[[#This Row],[weightInGms]]&lt;=500, "Medium (100-500g)", ZeptoData[[#This Row],[weightInGms]]&gt;500, "Large (&gt;500g)")</f>
        <v>Medium (100-500g)</v>
      </c>
    </row>
    <row r="61" spans="1:19" x14ac:dyDescent="0.25">
      <c r="A61" t="s">
        <v>98</v>
      </c>
      <c r="B61" t="s">
        <v>65</v>
      </c>
      <c r="C61" t="str">
        <f>TRIM(ZeptoData[[#This Row],[name]])</f>
        <v>Dragon Fruit Imported</v>
      </c>
      <c r="D61">
        <v>7000</v>
      </c>
      <c r="E61" s="3">
        <f>'Cleaned Data'!F64</f>
        <v>15</v>
      </c>
      <c r="F61">
        <v>15</v>
      </c>
      <c r="G61">
        <v>3</v>
      </c>
      <c r="H61">
        <v>5900</v>
      </c>
      <c r="I61" s="3">
        <f>ZeptoData[[#This Row],[discountedSellingPrice]]/100</f>
        <v>59</v>
      </c>
      <c r="J61">
        <v>58</v>
      </c>
      <c r="K61" t="b">
        <v>0</v>
      </c>
      <c r="L61">
        <v>1</v>
      </c>
      <c r="N61" s="3">
        <f>ZeptoData[[#This Row],[MRP_Rupees]] - ZeptoData[[#This Row],[Sale_Price]]</f>
        <v>-44</v>
      </c>
      <c r="O61" t="str">
        <f>IF(ZeptoData[[#This Row],[outOfStock]]=TRUE, "Out of Stock", IF(ZeptoData[[#This Row],[availableQuantity]]&lt;=2, "LOW STOCK", "HEALTHY"))</f>
        <v>HEALTHY</v>
      </c>
      <c r="P61" t="str" cm="1">
        <f t="array" ref="P61">_xlfn.IFS(ZeptoData[[#This Row],[Sale_Price]]&lt;50, "Budget", ZeptoData[[#This Row],[Sale_Price]]&lt;150, "Mid-Range", ZeptoData[[#This Row],[Sale_Price]]&gt;=150, "Premium")</f>
        <v>Mid-Range</v>
      </c>
      <c r="Q61" t="str">
        <f>IF(ROUND(((ZeptoData[[#This Row],[mrp]]-ZeptoData[[#This Row],[discountedSellingPrice]])/ZeptoData[[#This Row],[mrp]])*100,0) = ZeptoData[[#This Row],[discountPercent]], "Match", "Error")</f>
        <v>Error</v>
      </c>
      <c r="R61" s="9" t="str" cm="1">
        <f t="array" ref="R61">_xlfn.IFS(ZeptoData[[#This Row],[discountPercent]]=0, "No Discount", ZeptoData[[#This Row],[discountPercent]]&lt;=15, "Standard (1-15%)", ZeptoData[[#This Row],[discountPercent]]&gt;15, "Mega (&gt;15%)")</f>
        <v>Standard (1-15%)</v>
      </c>
      <c r="S61" s="9" t="str" cm="1">
        <f t="array" ref="S61">_xlfn.IFS(ZeptoData[[#This Row],[weightInGms]]&lt;=100, "Small (&lt;100g)", ZeptoData[[#This Row],[weightInGms]]&lt;=500, "Medium (100-500g)", ZeptoData[[#This Row],[weightInGms]]&gt;500, "Large (&gt;500g)")</f>
        <v>Small (&lt;100g)</v>
      </c>
    </row>
    <row r="62" spans="1:19" x14ac:dyDescent="0.25">
      <c r="A62" t="s">
        <v>98</v>
      </c>
      <c r="B62" t="s">
        <v>66</v>
      </c>
      <c r="C62" t="str">
        <f>TRIM(ZeptoData[[#This Row],[name]])</f>
        <v>Zucchini Yellow</v>
      </c>
      <c r="D62">
        <v>4200</v>
      </c>
      <c r="E62" s="3">
        <f>'Cleaned Data'!F65</f>
        <v>15</v>
      </c>
      <c r="F62">
        <v>16</v>
      </c>
      <c r="G62">
        <v>3</v>
      </c>
      <c r="H62">
        <v>3500</v>
      </c>
      <c r="I62" s="3">
        <f>ZeptoData[[#This Row],[discountedSellingPrice]]/100</f>
        <v>35</v>
      </c>
      <c r="J62">
        <v>250</v>
      </c>
      <c r="K62" t="b">
        <v>0</v>
      </c>
      <c r="L62">
        <v>500</v>
      </c>
      <c r="N62" s="3">
        <f>ZeptoData[[#This Row],[MRP_Rupees]] - ZeptoData[[#This Row],[Sale_Price]]</f>
        <v>-20</v>
      </c>
      <c r="O62" t="str">
        <f>IF(ZeptoData[[#This Row],[outOfStock]]=TRUE, "Out of Stock", IF(ZeptoData[[#This Row],[availableQuantity]]&lt;=2, "LOW STOCK", "HEALTHY"))</f>
        <v>HEALTHY</v>
      </c>
      <c r="P62" t="str" cm="1">
        <f t="array" ref="P62">_xlfn.IFS(ZeptoData[[#This Row],[Sale_Price]]&lt;50, "Budget", ZeptoData[[#This Row],[Sale_Price]]&lt;150, "Mid-Range", ZeptoData[[#This Row],[Sale_Price]]&gt;=150, "Premium")</f>
        <v>Budget</v>
      </c>
      <c r="Q62" t="str">
        <f>IF(ROUND(((ZeptoData[[#This Row],[mrp]]-ZeptoData[[#This Row],[discountedSellingPrice]])/ZeptoData[[#This Row],[mrp]])*100,0) = ZeptoData[[#This Row],[discountPercent]], "Match", "Error")</f>
        <v>Error</v>
      </c>
      <c r="R62" s="9" t="str" cm="1">
        <f t="array" ref="R62">_xlfn.IFS(ZeptoData[[#This Row],[discountPercent]]=0, "No Discount", ZeptoData[[#This Row],[discountPercent]]&lt;=15, "Standard (1-15%)", ZeptoData[[#This Row],[discountPercent]]&gt;15, "Mega (&gt;15%)")</f>
        <v>Mega (&gt;15%)</v>
      </c>
      <c r="S62" s="9" t="str" cm="1">
        <f t="array" ref="S62">_xlfn.IFS(ZeptoData[[#This Row],[weightInGms]]&lt;=100, "Small (&lt;100g)", ZeptoData[[#This Row],[weightInGms]]&lt;=500, "Medium (100-500g)", ZeptoData[[#This Row],[weightInGms]]&gt;500, "Large (&gt;500g)")</f>
        <v>Medium (100-500g)</v>
      </c>
    </row>
    <row r="63" spans="1:19" x14ac:dyDescent="0.25">
      <c r="A63" t="s">
        <v>98</v>
      </c>
      <c r="B63" t="s">
        <v>67</v>
      </c>
      <c r="C63" t="str">
        <f>TRIM(ZeptoData[[#This Row],[name]])</f>
        <v>Apple Kinnaur</v>
      </c>
      <c r="D63">
        <v>14200</v>
      </c>
      <c r="E63" s="3">
        <f>'Cleaned Data'!F66</f>
        <v>17</v>
      </c>
      <c r="F63">
        <v>16</v>
      </c>
      <c r="G63">
        <v>6</v>
      </c>
      <c r="H63">
        <v>11900</v>
      </c>
      <c r="I63" s="3">
        <f>ZeptoData[[#This Row],[discountedSellingPrice]]/100</f>
        <v>119</v>
      </c>
      <c r="J63">
        <v>232</v>
      </c>
      <c r="K63" t="b">
        <v>0</v>
      </c>
      <c r="L63">
        <v>4</v>
      </c>
      <c r="N63" s="3">
        <f>ZeptoData[[#This Row],[MRP_Rupees]] - ZeptoData[[#This Row],[Sale_Price]]</f>
        <v>-102</v>
      </c>
      <c r="O63" t="str">
        <f>IF(ZeptoData[[#This Row],[outOfStock]]=TRUE, "Out of Stock", IF(ZeptoData[[#This Row],[availableQuantity]]&lt;=2, "LOW STOCK", "HEALTHY"))</f>
        <v>HEALTHY</v>
      </c>
      <c r="P63" t="str" cm="1">
        <f t="array" ref="P63">_xlfn.IFS(ZeptoData[[#This Row],[Sale_Price]]&lt;50, "Budget", ZeptoData[[#This Row],[Sale_Price]]&lt;150, "Mid-Range", ZeptoData[[#This Row],[Sale_Price]]&gt;=150, "Premium")</f>
        <v>Mid-Range</v>
      </c>
      <c r="Q63" t="str">
        <f>IF(ROUND(((ZeptoData[[#This Row],[mrp]]-ZeptoData[[#This Row],[discountedSellingPrice]])/ZeptoData[[#This Row],[mrp]])*100,0) = ZeptoData[[#This Row],[discountPercent]], "Match", "Error")</f>
        <v>Match</v>
      </c>
      <c r="R63" s="9" t="str" cm="1">
        <f t="array" ref="R63">_xlfn.IFS(ZeptoData[[#This Row],[discountPercent]]=0, "No Discount", ZeptoData[[#This Row],[discountPercent]]&lt;=15, "Standard (1-15%)", ZeptoData[[#This Row],[discountPercent]]&gt;15, "Mega (&gt;15%)")</f>
        <v>Mega (&gt;15%)</v>
      </c>
      <c r="S63" s="9" t="str" cm="1">
        <f t="array" ref="S63">_xlfn.IFS(ZeptoData[[#This Row],[weightInGms]]&lt;=100, "Small (&lt;100g)", ZeptoData[[#This Row],[weightInGms]]&lt;=500, "Medium (100-500g)", ZeptoData[[#This Row],[weightInGms]]&gt;500, "Large (&gt;500g)")</f>
        <v>Medium (100-500g)</v>
      </c>
    </row>
    <row r="64" spans="1:19" x14ac:dyDescent="0.25">
      <c r="A64" t="s">
        <v>98</v>
      </c>
      <c r="B64" t="s">
        <v>68</v>
      </c>
      <c r="C64" t="str">
        <f>TRIM(ZeptoData[[#This Row],[name]])</f>
        <v>Pineapple</v>
      </c>
      <c r="D64">
        <v>9400</v>
      </c>
      <c r="E64" s="3">
        <f>'Cleaned Data'!F67</f>
        <v>16</v>
      </c>
      <c r="F64">
        <v>15</v>
      </c>
      <c r="G64">
        <v>3</v>
      </c>
      <c r="H64">
        <v>7900</v>
      </c>
      <c r="I64" s="3">
        <f>ZeptoData[[#This Row],[discountedSellingPrice]]/100</f>
        <v>79</v>
      </c>
      <c r="J64">
        <v>58</v>
      </c>
      <c r="K64" t="b">
        <v>0</v>
      </c>
      <c r="L64">
        <v>1</v>
      </c>
      <c r="N64" s="3">
        <f>ZeptoData[[#This Row],[MRP_Rupees]] - ZeptoData[[#This Row],[Sale_Price]]</f>
        <v>-63</v>
      </c>
      <c r="O64" t="str">
        <f>IF(ZeptoData[[#This Row],[outOfStock]]=TRUE, "Out of Stock", IF(ZeptoData[[#This Row],[availableQuantity]]&lt;=2, "LOW STOCK", "HEALTHY"))</f>
        <v>HEALTHY</v>
      </c>
      <c r="P64" t="str" cm="1">
        <f t="array" ref="P64">_xlfn.IFS(ZeptoData[[#This Row],[Sale_Price]]&lt;50, "Budget", ZeptoData[[#This Row],[Sale_Price]]&lt;150, "Mid-Range", ZeptoData[[#This Row],[Sale_Price]]&gt;=150, "Premium")</f>
        <v>Mid-Range</v>
      </c>
      <c r="Q64" t="str">
        <f>IF(ROUND(((ZeptoData[[#This Row],[mrp]]-ZeptoData[[#This Row],[discountedSellingPrice]])/ZeptoData[[#This Row],[mrp]])*100,0) = ZeptoData[[#This Row],[discountPercent]], "Match", "Error")</f>
        <v>Error</v>
      </c>
      <c r="R64" s="9" t="str" cm="1">
        <f t="array" ref="R64">_xlfn.IFS(ZeptoData[[#This Row],[discountPercent]]=0, "No Discount", ZeptoData[[#This Row],[discountPercent]]&lt;=15, "Standard (1-15%)", ZeptoData[[#This Row],[discountPercent]]&gt;15, "Mega (&gt;15%)")</f>
        <v>Standard (1-15%)</v>
      </c>
      <c r="S64" s="9" t="str" cm="1">
        <f t="array" ref="S64">_xlfn.IFS(ZeptoData[[#This Row],[weightInGms]]&lt;=100, "Small (&lt;100g)", ZeptoData[[#This Row],[weightInGms]]&lt;=500, "Medium (100-500g)", ZeptoData[[#This Row],[weightInGms]]&gt;500, "Large (&gt;500g)")</f>
        <v>Small (&lt;100g)</v>
      </c>
    </row>
    <row r="65" spans="1:19" x14ac:dyDescent="0.25">
      <c r="A65" t="s">
        <v>98</v>
      </c>
      <c r="B65" t="s">
        <v>69</v>
      </c>
      <c r="C65" t="str">
        <f>TRIM(ZeptoData[[#This Row],[name]])</f>
        <v>Basil</v>
      </c>
      <c r="D65">
        <v>2000</v>
      </c>
      <c r="E65" s="3">
        <f>'Cleaned Data'!F68</f>
        <v>15</v>
      </c>
      <c r="F65">
        <v>15</v>
      </c>
      <c r="G65">
        <v>3</v>
      </c>
      <c r="H65">
        <v>1700</v>
      </c>
      <c r="I65" s="3">
        <f>ZeptoData[[#This Row],[discountedSellingPrice]]/100</f>
        <v>17</v>
      </c>
      <c r="J65">
        <v>100</v>
      </c>
      <c r="K65" t="b">
        <v>0</v>
      </c>
      <c r="L65">
        <v>100</v>
      </c>
      <c r="N65" s="3">
        <f>ZeptoData[[#This Row],[MRP_Rupees]] - ZeptoData[[#This Row],[Sale_Price]]</f>
        <v>-2</v>
      </c>
      <c r="O65" t="str">
        <f>IF(ZeptoData[[#This Row],[outOfStock]]=TRUE, "Out of Stock", IF(ZeptoData[[#This Row],[availableQuantity]]&lt;=2, "LOW STOCK", "HEALTHY"))</f>
        <v>HEALTHY</v>
      </c>
      <c r="P65" t="str" cm="1">
        <f t="array" ref="P65">_xlfn.IFS(ZeptoData[[#This Row],[Sale_Price]]&lt;50, "Budget", ZeptoData[[#This Row],[Sale_Price]]&lt;150, "Mid-Range", ZeptoData[[#This Row],[Sale_Price]]&gt;=150, "Premium")</f>
        <v>Budget</v>
      </c>
      <c r="Q65" t="str">
        <f>IF(ROUND(((ZeptoData[[#This Row],[mrp]]-ZeptoData[[#This Row],[discountedSellingPrice]])/ZeptoData[[#This Row],[mrp]])*100,0) = ZeptoData[[#This Row],[discountPercent]], "Match", "Error")</f>
        <v>Match</v>
      </c>
      <c r="R65" s="9" t="str" cm="1">
        <f t="array" ref="R65">_xlfn.IFS(ZeptoData[[#This Row],[discountPercent]]=0, "No Discount", ZeptoData[[#This Row],[discountPercent]]&lt;=15, "Standard (1-15%)", ZeptoData[[#This Row],[discountPercent]]&gt;15, "Mega (&gt;15%)")</f>
        <v>Standard (1-15%)</v>
      </c>
      <c r="S65" s="9" t="str" cm="1">
        <f t="array" ref="S65">_xlfn.IFS(ZeptoData[[#This Row],[weightInGms]]&lt;=100, "Small (&lt;100g)", ZeptoData[[#This Row],[weightInGms]]&lt;=500, "Medium (100-500g)", ZeptoData[[#This Row],[weightInGms]]&gt;500, "Large (&gt;500g)")</f>
        <v>Small (&lt;100g)</v>
      </c>
    </row>
    <row r="66" spans="1:19" x14ac:dyDescent="0.25">
      <c r="A66" t="s">
        <v>98</v>
      </c>
      <c r="B66" t="s">
        <v>70</v>
      </c>
      <c r="C66" t="str">
        <f>TRIM(ZeptoData[[#This Row],[name]])</f>
        <v>Parsley</v>
      </c>
      <c r="D66">
        <v>1700</v>
      </c>
      <c r="E66" s="3">
        <f>'Cleaned Data'!F69</f>
        <v>15</v>
      </c>
      <c r="F66">
        <v>17</v>
      </c>
      <c r="G66">
        <v>3</v>
      </c>
      <c r="H66">
        <v>1400</v>
      </c>
      <c r="I66" s="3">
        <f>ZeptoData[[#This Row],[discountedSellingPrice]]/100</f>
        <v>14</v>
      </c>
      <c r="J66">
        <v>100</v>
      </c>
      <c r="K66" t="b">
        <v>0</v>
      </c>
      <c r="L66">
        <v>100</v>
      </c>
      <c r="N66" s="3">
        <f>ZeptoData[[#This Row],[MRP_Rupees]] - ZeptoData[[#This Row],[Sale_Price]]</f>
        <v>1</v>
      </c>
      <c r="O66" t="str">
        <f>IF(ZeptoData[[#This Row],[outOfStock]]=TRUE, "Out of Stock", IF(ZeptoData[[#This Row],[availableQuantity]]&lt;=2, "LOW STOCK", "HEALTHY"))</f>
        <v>HEALTHY</v>
      </c>
      <c r="P66" t="str" cm="1">
        <f t="array" ref="P66">_xlfn.IFS(ZeptoData[[#This Row],[Sale_Price]]&lt;50, "Budget", ZeptoData[[#This Row],[Sale_Price]]&lt;150, "Mid-Range", ZeptoData[[#This Row],[Sale_Price]]&gt;=150, "Premium")</f>
        <v>Budget</v>
      </c>
      <c r="Q66" t="str">
        <f>IF(ROUND(((ZeptoData[[#This Row],[mrp]]-ZeptoData[[#This Row],[discountedSellingPrice]])/ZeptoData[[#This Row],[mrp]])*100,0) = ZeptoData[[#This Row],[discountPercent]], "Match", "Error")</f>
        <v>Error</v>
      </c>
      <c r="R66" s="9" t="str" cm="1">
        <f t="array" ref="R66">_xlfn.IFS(ZeptoData[[#This Row],[discountPercent]]=0, "No Discount", ZeptoData[[#This Row],[discountPercent]]&lt;=15, "Standard (1-15%)", ZeptoData[[#This Row],[discountPercent]]&gt;15, "Mega (&gt;15%)")</f>
        <v>Mega (&gt;15%)</v>
      </c>
      <c r="S66" s="9" t="str" cm="1">
        <f t="array" ref="S66">_xlfn.IFS(ZeptoData[[#This Row],[weightInGms]]&lt;=100, "Small (&lt;100g)", ZeptoData[[#This Row],[weightInGms]]&lt;=500, "Medium (100-500g)", ZeptoData[[#This Row],[weightInGms]]&gt;500, "Large (&gt;500g)")</f>
        <v>Small (&lt;100g)</v>
      </c>
    </row>
    <row r="67" spans="1:19" x14ac:dyDescent="0.25">
      <c r="A67" t="s">
        <v>98</v>
      </c>
      <c r="B67" t="s">
        <v>71</v>
      </c>
      <c r="C67" t="str">
        <f>TRIM(ZeptoData[[#This Row],[name]])</f>
        <v>Ridge Gourd</v>
      </c>
      <c r="D67">
        <v>3000</v>
      </c>
      <c r="E67" s="3">
        <f>'Cleaned Data'!F70</f>
        <v>15</v>
      </c>
      <c r="F67">
        <v>16</v>
      </c>
      <c r="G67">
        <v>3</v>
      </c>
      <c r="H67">
        <v>2500</v>
      </c>
      <c r="I67" s="3">
        <f>ZeptoData[[#This Row],[discountedSellingPrice]]/100</f>
        <v>25</v>
      </c>
      <c r="J67">
        <v>500</v>
      </c>
      <c r="K67" t="b">
        <v>0</v>
      </c>
      <c r="L67">
        <v>500</v>
      </c>
      <c r="N67" s="3">
        <f>ZeptoData[[#This Row],[MRP_Rupees]] - ZeptoData[[#This Row],[Sale_Price]]</f>
        <v>-10</v>
      </c>
      <c r="O67" t="str">
        <f>IF(ZeptoData[[#This Row],[outOfStock]]=TRUE, "Out of Stock", IF(ZeptoData[[#This Row],[availableQuantity]]&lt;=2, "LOW STOCK", "HEALTHY"))</f>
        <v>HEALTHY</v>
      </c>
      <c r="P67" t="str" cm="1">
        <f t="array" ref="P67">_xlfn.IFS(ZeptoData[[#This Row],[Sale_Price]]&lt;50, "Budget", ZeptoData[[#This Row],[Sale_Price]]&lt;150, "Mid-Range", ZeptoData[[#This Row],[Sale_Price]]&gt;=150, "Premium")</f>
        <v>Budget</v>
      </c>
      <c r="Q67" t="str">
        <f>IF(ROUND(((ZeptoData[[#This Row],[mrp]]-ZeptoData[[#This Row],[discountedSellingPrice]])/ZeptoData[[#This Row],[mrp]])*100,0) = ZeptoData[[#This Row],[discountPercent]], "Match", "Error")</f>
        <v>Error</v>
      </c>
      <c r="R67" s="9" t="str" cm="1">
        <f t="array" ref="R67">_xlfn.IFS(ZeptoData[[#This Row],[discountPercent]]=0, "No Discount", ZeptoData[[#This Row],[discountPercent]]&lt;=15, "Standard (1-15%)", ZeptoData[[#This Row],[discountPercent]]&gt;15, "Mega (&gt;15%)")</f>
        <v>Mega (&gt;15%)</v>
      </c>
      <c r="S67" s="9" t="str" cm="1">
        <f t="array" ref="S67">_xlfn.IFS(ZeptoData[[#This Row],[weightInGms]]&lt;=100, "Small (&lt;100g)", ZeptoData[[#This Row],[weightInGms]]&lt;=500, "Medium (100-500g)", ZeptoData[[#This Row],[weightInGms]]&gt;500, "Large (&gt;500g)")</f>
        <v>Medium (100-500g)</v>
      </c>
    </row>
    <row r="68" spans="1:19" x14ac:dyDescent="0.25">
      <c r="A68" t="s">
        <v>98</v>
      </c>
      <c r="B68" t="s">
        <v>72</v>
      </c>
      <c r="C68" t="str">
        <f>TRIM(ZeptoData[[#This Row],[name]])</f>
        <v>Papaya Cut</v>
      </c>
      <c r="D68">
        <v>4600</v>
      </c>
      <c r="E68" s="3">
        <f>'Cleaned Data'!F71</f>
        <v>15</v>
      </c>
      <c r="F68">
        <v>15</v>
      </c>
      <c r="G68">
        <v>3</v>
      </c>
      <c r="H68">
        <v>3900</v>
      </c>
      <c r="I68" s="3">
        <f>ZeptoData[[#This Row],[discountedSellingPrice]]/100</f>
        <v>39</v>
      </c>
      <c r="J68">
        <v>200</v>
      </c>
      <c r="K68" t="b">
        <v>0</v>
      </c>
      <c r="L68">
        <v>200</v>
      </c>
      <c r="N68" s="3">
        <f>ZeptoData[[#This Row],[MRP_Rupees]] - ZeptoData[[#This Row],[Sale_Price]]</f>
        <v>-24</v>
      </c>
      <c r="O68" t="str">
        <f>IF(ZeptoData[[#This Row],[outOfStock]]=TRUE, "Out of Stock", IF(ZeptoData[[#This Row],[availableQuantity]]&lt;=2, "LOW STOCK", "HEALTHY"))</f>
        <v>HEALTHY</v>
      </c>
      <c r="P68" t="str" cm="1">
        <f t="array" ref="P68">_xlfn.IFS(ZeptoData[[#This Row],[Sale_Price]]&lt;50, "Budget", ZeptoData[[#This Row],[Sale_Price]]&lt;150, "Mid-Range", ZeptoData[[#This Row],[Sale_Price]]&gt;=150, "Premium")</f>
        <v>Budget</v>
      </c>
      <c r="Q68" t="str">
        <f>IF(ROUND(((ZeptoData[[#This Row],[mrp]]-ZeptoData[[#This Row],[discountedSellingPrice]])/ZeptoData[[#This Row],[mrp]])*100,0) = ZeptoData[[#This Row],[discountPercent]], "Match", "Error")</f>
        <v>Match</v>
      </c>
      <c r="R68" s="9" t="str" cm="1">
        <f t="array" ref="R68">_xlfn.IFS(ZeptoData[[#This Row],[discountPercent]]=0, "No Discount", ZeptoData[[#This Row],[discountPercent]]&lt;=15, "Standard (1-15%)", ZeptoData[[#This Row],[discountPercent]]&gt;15, "Mega (&gt;15%)")</f>
        <v>Standard (1-15%)</v>
      </c>
      <c r="S68" s="9" t="str" cm="1">
        <f t="array" ref="S68">_xlfn.IFS(ZeptoData[[#This Row],[weightInGms]]&lt;=100, "Small (&lt;100g)", ZeptoData[[#This Row],[weightInGms]]&lt;=500, "Medium (100-500g)", ZeptoData[[#This Row],[weightInGms]]&gt;500, "Large (&gt;500g)")</f>
        <v>Medium (100-500g)</v>
      </c>
    </row>
    <row r="69" spans="1:19" x14ac:dyDescent="0.25">
      <c r="A69" t="s">
        <v>98</v>
      </c>
      <c r="B69" t="s">
        <v>73</v>
      </c>
      <c r="C69" t="str">
        <f>TRIM(ZeptoData[[#This Row],[name]])</f>
        <v>Pomegranate Peeled</v>
      </c>
      <c r="D69">
        <v>5800</v>
      </c>
      <c r="E69" s="3">
        <f>'Cleaned Data'!F72</f>
        <v>15</v>
      </c>
      <c r="F69">
        <v>15</v>
      </c>
      <c r="G69">
        <v>2</v>
      </c>
      <c r="H69">
        <v>4900</v>
      </c>
      <c r="I69" s="3">
        <f>ZeptoData[[#This Row],[discountedSellingPrice]]/100</f>
        <v>49</v>
      </c>
      <c r="J69">
        <v>100</v>
      </c>
      <c r="K69" t="b">
        <v>0</v>
      </c>
      <c r="L69">
        <v>100</v>
      </c>
      <c r="N69" s="3">
        <f>ZeptoData[[#This Row],[MRP_Rupees]] - ZeptoData[[#This Row],[Sale_Price]]</f>
        <v>-34</v>
      </c>
      <c r="O69" t="str">
        <f>IF(ZeptoData[[#This Row],[outOfStock]]=TRUE, "Out of Stock", IF(ZeptoData[[#This Row],[availableQuantity]]&lt;=2, "LOW STOCK", "HEALTHY"))</f>
        <v>LOW STOCK</v>
      </c>
      <c r="P69" t="str" cm="1">
        <f t="array" ref="P69">_xlfn.IFS(ZeptoData[[#This Row],[Sale_Price]]&lt;50, "Budget", ZeptoData[[#This Row],[Sale_Price]]&lt;150, "Mid-Range", ZeptoData[[#This Row],[Sale_Price]]&gt;=150, "Premium")</f>
        <v>Budget</v>
      </c>
      <c r="Q69" t="str">
        <f>IF(ROUND(((ZeptoData[[#This Row],[mrp]]-ZeptoData[[#This Row],[discountedSellingPrice]])/ZeptoData[[#This Row],[mrp]])*100,0) = ZeptoData[[#This Row],[discountPercent]], "Match", "Error")</f>
        <v>Error</v>
      </c>
      <c r="R69" s="9" t="str" cm="1">
        <f t="array" ref="R69">_xlfn.IFS(ZeptoData[[#This Row],[discountPercent]]=0, "No Discount", ZeptoData[[#This Row],[discountPercent]]&lt;=15, "Standard (1-15%)", ZeptoData[[#This Row],[discountPercent]]&gt;15, "Mega (&gt;15%)")</f>
        <v>Standard (1-15%)</v>
      </c>
      <c r="S69" s="9" t="str" cm="1">
        <f t="array" ref="S69">_xlfn.IFS(ZeptoData[[#This Row],[weightInGms]]&lt;=100, "Small (&lt;100g)", ZeptoData[[#This Row],[weightInGms]]&lt;=500, "Medium (100-500g)", ZeptoData[[#This Row],[weightInGms]]&gt;500, "Large (&gt;500g)")</f>
        <v>Small (&lt;100g)</v>
      </c>
    </row>
    <row r="70" spans="1:19" x14ac:dyDescent="0.25">
      <c r="A70" t="s">
        <v>98</v>
      </c>
      <c r="B70" t="s">
        <v>74</v>
      </c>
      <c r="C70" t="str">
        <f>TRIM(ZeptoData[[#This Row],[name]])</f>
        <v>Pear Green Imported</v>
      </c>
      <c r="D70">
        <v>8200</v>
      </c>
      <c r="E70" s="3">
        <f>'Cleaned Data'!F73</f>
        <v>16</v>
      </c>
      <c r="F70">
        <v>15</v>
      </c>
      <c r="G70">
        <v>3</v>
      </c>
      <c r="H70">
        <v>6900</v>
      </c>
      <c r="I70" s="3">
        <f>ZeptoData[[#This Row],[discountedSellingPrice]]/100</f>
        <v>69</v>
      </c>
      <c r="J70">
        <v>116</v>
      </c>
      <c r="K70" t="b">
        <v>0</v>
      </c>
      <c r="L70">
        <v>2</v>
      </c>
      <c r="N70" s="3">
        <f>ZeptoData[[#This Row],[MRP_Rupees]] - ZeptoData[[#This Row],[Sale_Price]]</f>
        <v>-53</v>
      </c>
      <c r="O70" t="str">
        <f>IF(ZeptoData[[#This Row],[outOfStock]]=TRUE, "Out of Stock", IF(ZeptoData[[#This Row],[availableQuantity]]&lt;=2, "LOW STOCK", "HEALTHY"))</f>
        <v>HEALTHY</v>
      </c>
      <c r="P70" t="str" cm="1">
        <f t="array" ref="P70">_xlfn.IFS(ZeptoData[[#This Row],[Sale_Price]]&lt;50, "Budget", ZeptoData[[#This Row],[Sale_Price]]&lt;150, "Mid-Range", ZeptoData[[#This Row],[Sale_Price]]&gt;=150, "Premium")</f>
        <v>Mid-Range</v>
      </c>
      <c r="Q70" t="str">
        <f>IF(ROUND(((ZeptoData[[#This Row],[mrp]]-ZeptoData[[#This Row],[discountedSellingPrice]])/ZeptoData[[#This Row],[mrp]])*100,0) = ZeptoData[[#This Row],[discountPercent]], "Match", "Error")</f>
        <v>Error</v>
      </c>
      <c r="R70" s="9" t="str" cm="1">
        <f t="array" ref="R70">_xlfn.IFS(ZeptoData[[#This Row],[discountPercent]]=0, "No Discount", ZeptoData[[#This Row],[discountPercent]]&lt;=15, "Standard (1-15%)", ZeptoData[[#This Row],[discountPercent]]&gt;15, "Mega (&gt;15%)")</f>
        <v>Standard (1-15%)</v>
      </c>
      <c r="S70" s="9" t="str" cm="1">
        <f t="array" ref="S70">_xlfn.IFS(ZeptoData[[#This Row],[weightInGms]]&lt;=100, "Small (&lt;100g)", ZeptoData[[#This Row],[weightInGms]]&lt;=500, "Medium (100-500g)", ZeptoData[[#This Row],[weightInGms]]&gt;500, "Large (&gt;500g)")</f>
        <v>Medium (100-500g)</v>
      </c>
    </row>
    <row r="71" spans="1:19" x14ac:dyDescent="0.25">
      <c r="A71" t="s">
        <v>98</v>
      </c>
      <c r="B71" t="s">
        <v>75</v>
      </c>
      <c r="C71" t="str">
        <f>TRIM(ZeptoData[[#This Row],[name]])</f>
        <v>Guava Thai</v>
      </c>
      <c r="D71">
        <v>7000</v>
      </c>
      <c r="E71" s="3">
        <f>'Cleaned Data'!F74</f>
        <v>15</v>
      </c>
      <c r="F71">
        <v>15</v>
      </c>
      <c r="G71">
        <v>3</v>
      </c>
      <c r="H71">
        <v>5900</v>
      </c>
      <c r="I71" s="3">
        <f>ZeptoData[[#This Row],[discountedSellingPrice]]/100</f>
        <v>59</v>
      </c>
      <c r="J71">
        <v>116</v>
      </c>
      <c r="K71" t="b">
        <v>0</v>
      </c>
      <c r="L71">
        <v>2</v>
      </c>
      <c r="N71" s="3">
        <f>ZeptoData[[#This Row],[MRP_Rupees]] - ZeptoData[[#This Row],[Sale_Price]]</f>
        <v>-44</v>
      </c>
      <c r="O71" t="str">
        <f>IF(ZeptoData[[#This Row],[outOfStock]]=TRUE, "Out of Stock", IF(ZeptoData[[#This Row],[availableQuantity]]&lt;=2, "LOW STOCK", "HEALTHY"))</f>
        <v>HEALTHY</v>
      </c>
      <c r="P71" t="str" cm="1">
        <f t="array" ref="P71">_xlfn.IFS(ZeptoData[[#This Row],[Sale_Price]]&lt;50, "Budget", ZeptoData[[#This Row],[Sale_Price]]&lt;150, "Mid-Range", ZeptoData[[#This Row],[Sale_Price]]&gt;=150, "Premium")</f>
        <v>Mid-Range</v>
      </c>
      <c r="Q71" t="str">
        <f>IF(ROUND(((ZeptoData[[#This Row],[mrp]]-ZeptoData[[#This Row],[discountedSellingPrice]])/ZeptoData[[#This Row],[mrp]])*100,0) = ZeptoData[[#This Row],[discountPercent]], "Match", "Error")</f>
        <v>Error</v>
      </c>
      <c r="R71" s="9" t="str" cm="1">
        <f t="array" ref="R71">_xlfn.IFS(ZeptoData[[#This Row],[discountPercent]]=0, "No Discount", ZeptoData[[#This Row],[discountPercent]]&lt;=15, "Standard (1-15%)", ZeptoData[[#This Row],[discountPercent]]&gt;15, "Mega (&gt;15%)")</f>
        <v>Standard (1-15%)</v>
      </c>
      <c r="S71" s="9" t="str" cm="1">
        <f t="array" ref="S71">_xlfn.IFS(ZeptoData[[#This Row],[weightInGms]]&lt;=100, "Small (&lt;100g)", ZeptoData[[#This Row],[weightInGms]]&lt;=500, "Medium (100-500g)", ZeptoData[[#This Row],[weightInGms]]&gt;500, "Large (&gt;500g)")</f>
        <v>Medium (100-500g)</v>
      </c>
    </row>
    <row r="72" spans="1:19" x14ac:dyDescent="0.25">
      <c r="A72" t="s">
        <v>98</v>
      </c>
      <c r="B72" t="s">
        <v>76</v>
      </c>
      <c r="C72" t="str">
        <f>TRIM(ZeptoData[[#This Row],[name]])</f>
        <v>Lettuce Red</v>
      </c>
      <c r="D72">
        <v>2000</v>
      </c>
      <c r="E72" s="3">
        <f>'Cleaned Data'!F75</f>
        <v>16</v>
      </c>
      <c r="F72">
        <v>15</v>
      </c>
      <c r="G72">
        <v>3</v>
      </c>
      <c r="H72">
        <v>1700</v>
      </c>
      <c r="I72" s="3">
        <f>ZeptoData[[#This Row],[discountedSellingPrice]]/100</f>
        <v>17</v>
      </c>
      <c r="J72">
        <v>100</v>
      </c>
      <c r="K72" t="b">
        <v>0</v>
      </c>
      <c r="L72">
        <v>100</v>
      </c>
      <c r="N72" s="3">
        <f>ZeptoData[[#This Row],[MRP_Rupees]] - ZeptoData[[#This Row],[Sale_Price]]</f>
        <v>-1</v>
      </c>
      <c r="O72" t="str">
        <f>IF(ZeptoData[[#This Row],[outOfStock]]=TRUE, "Out of Stock", IF(ZeptoData[[#This Row],[availableQuantity]]&lt;=2, "LOW STOCK", "HEALTHY"))</f>
        <v>HEALTHY</v>
      </c>
      <c r="P72" t="str" cm="1">
        <f t="array" ref="P72">_xlfn.IFS(ZeptoData[[#This Row],[Sale_Price]]&lt;50, "Budget", ZeptoData[[#This Row],[Sale_Price]]&lt;150, "Mid-Range", ZeptoData[[#This Row],[Sale_Price]]&gt;=150, "Premium")</f>
        <v>Budget</v>
      </c>
      <c r="Q72" t="str">
        <f>IF(ROUND(((ZeptoData[[#This Row],[mrp]]-ZeptoData[[#This Row],[discountedSellingPrice]])/ZeptoData[[#This Row],[mrp]])*100,0) = ZeptoData[[#This Row],[discountPercent]], "Match", "Error")</f>
        <v>Match</v>
      </c>
      <c r="R72" s="9" t="str" cm="1">
        <f t="array" ref="R72">_xlfn.IFS(ZeptoData[[#This Row],[discountPercent]]=0, "No Discount", ZeptoData[[#This Row],[discountPercent]]&lt;=15, "Standard (1-15%)", ZeptoData[[#This Row],[discountPercent]]&gt;15, "Mega (&gt;15%)")</f>
        <v>Standard (1-15%)</v>
      </c>
      <c r="S72" s="9" t="str" cm="1">
        <f t="array" ref="S72">_xlfn.IFS(ZeptoData[[#This Row],[weightInGms]]&lt;=100, "Small (&lt;100g)", ZeptoData[[#This Row],[weightInGms]]&lt;=500, "Medium (100-500g)", ZeptoData[[#This Row],[weightInGms]]&gt;500, "Large (&gt;500g)")</f>
        <v>Small (&lt;100g)</v>
      </c>
    </row>
    <row r="73" spans="1:19" x14ac:dyDescent="0.25">
      <c r="A73" t="s">
        <v>98</v>
      </c>
      <c r="B73" t="s">
        <v>77</v>
      </c>
      <c r="C73" t="str">
        <f>TRIM(ZeptoData[[#This Row],[name]])</f>
        <v>Mango Raw</v>
      </c>
      <c r="D73">
        <v>6000</v>
      </c>
      <c r="E73" s="3">
        <f>'Cleaned Data'!F76</f>
        <v>16</v>
      </c>
      <c r="F73">
        <v>16</v>
      </c>
      <c r="G73">
        <v>3</v>
      </c>
      <c r="H73">
        <v>5000</v>
      </c>
      <c r="I73" s="3">
        <f>ZeptoData[[#This Row],[discountedSellingPrice]]/100</f>
        <v>50</v>
      </c>
      <c r="J73">
        <v>500</v>
      </c>
      <c r="K73" t="b">
        <v>0</v>
      </c>
      <c r="L73">
        <v>500</v>
      </c>
      <c r="N73" s="3">
        <f>ZeptoData[[#This Row],[MRP_Rupees]] - ZeptoData[[#This Row],[Sale_Price]]</f>
        <v>-34</v>
      </c>
      <c r="O73" t="str">
        <f>IF(ZeptoData[[#This Row],[outOfStock]]=TRUE, "Out of Stock", IF(ZeptoData[[#This Row],[availableQuantity]]&lt;=2, "LOW STOCK", "HEALTHY"))</f>
        <v>HEALTHY</v>
      </c>
      <c r="P73" t="str" cm="1">
        <f t="array" ref="P73">_xlfn.IFS(ZeptoData[[#This Row],[Sale_Price]]&lt;50, "Budget", ZeptoData[[#This Row],[Sale_Price]]&lt;150, "Mid-Range", ZeptoData[[#This Row],[Sale_Price]]&gt;=150, "Premium")</f>
        <v>Mid-Range</v>
      </c>
      <c r="Q73" t="str">
        <f>IF(ROUND(((ZeptoData[[#This Row],[mrp]]-ZeptoData[[#This Row],[discountedSellingPrice]])/ZeptoData[[#This Row],[mrp]])*100,0) = ZeptoData[[#This Row],[discountPercent]], "Match", "Error")</f>
        <v>Error</v>
      </c>
      <c r="R73" s="9" t="str" cm="1">
        <f t="array" ref="R73">_xlfn.IFS(ZeptoData[[#This Row],[discountPercent]]=0, "No Discount", ZeptoData[[#This Row],[discountPercent]]&lt;=15, "Standard (1-15%)", ZeptoData[[#This Row],[discountPercent]]&gt;15, "Mega (&gt;15%)")</f>
        <v>Mega (&gt;15%)</v>
      </c>
      <c r="S73" s="9" t="str" cm="1">
        <f t="array" ref="S73">_xlfn.IFS(ZeptoData[[#This Row],[weightInGms]]&lt;=100, "Small (&lt;100g)", ZeptoData[[#This Row],[weightInGms]]&lt;=500, "Medium (100-500g)", ZeptoData[[#This Row],[weightInGms]]&gt;500, "Large (&gt;500g)")</f>
        <v>Medium (100-500g)</v>
      </c>
    </row>
    <row r="74" spans="1:19" x14ac:dyDescent="0.25">
      <c r="A74" t="s">
        <v>98</v>
      </c>
      <c r="B74" t="s">
        <v>78</v>
      </c>
      <c r="C74" t="str">
        <f>TRIM(ZeptoData[[#This Row],[name]])</f>
        <v>Biryani /Pulav Mix</v>
      </c>
      <c r="D74">
        <v>5800</v>
      </c>
      <c r="E74" s="3">
        <f>'Cleaned Data'!F77</f>
        <v>16</v>
      </c>
      <c r="F74">
        <v>15</v>
      </c>
      <c r="G74">
        <v>3</v>
      </c>
      <c r="H74">
        <v>4900</v>
      </c>
      <c r="I74" s="3">
        <f>ZeptoData[[#This Row],[discountedSellingPrice]]/100</f>
        <v>49</v>
      </c>
      <c r="J74">
        <v>250</v>
      </c>
      <c r="K74" t="b">
        <v>0</v>
      </c>
      <c r="L74">
        <v>250</v>
      </c>
      <c r="N74" s="3">
        <f>ZeptoData[[#This Row],[MRP_Rupees]] - ZeptoData[[#This Row],[Sale_Price]]</f>
        <v>-33</v>
      </c>
      <c r="O74" t="str">
        <f>IF(ZeptoData[[#This Row],[outOfStock]]=TRUE, "Out of Stock", IF(ZeptoData[[#This Row],[availableQuantity]]&lt;=2, "LOW STOCK", "HEALTHY"))</f>
        <v>HEALTHY</v>
      </c>
      <c r="P74" t="str" cm="1">
        <f t="array" ref="P74">_xlfn.IFS(ZeptoData[[#This Row],[Sale_Price]]&lt;50, "Budget", ZeptoData[[#This Row],[Sale_Price]]&lt;150, "Mid-Range", ZeptoData[[#This Row],[Sale_Price]]&gt;=150, "Premium")</f>
        <v>Budget</v>
      </c>
      <c r="Q74" t="str">
        <f>IF(ROUND(((ZeptoData[[#This Row],[mrp]]-ZeptoData[[#This Row],[discountedSellingPrice]])/ZeptoData[[#This Row],[mrp]])*100,0) = ZeptoData[[#This Row],[discountPercent]], "Match", "Error")</f>
        <v>Error</v>
      </c>
      <c r="R74" s="9" t="str" cm="1">
        <f t="array" ref="R74">_xlfn.IFS(ZeptoData[[#This Row],[discountPercent]]=0, "No Discount", ZeptoData[[#This Row],[discountPercent]]&lt;=15, "Standard (1-15%)", ZeptoData[[#This Row],[discountPercent]]&gt;15, "Mega (&gt;15%)")</f>
        <v>Standard (1-15%)</v>
      </c>
      <c r="S74" s="9" t="str" cm="1">
        <f t="array" ref="S74">_xlfn.IFS(ZeptoData[[#This Row],[weightInGms]]&lt;=100, "Small (&lt;100g)", ZeptoData[[#This Row],[weightInGms]]&lt;=500, "Medium (100-500g)", ZeptoData[[#This Row],[weightInGms]]&gt;500, "Large (&gt;500g)")</f>
        <v>Medium (100-500g)</v>
      </c>
    </row>
    <row r="75" spans="1:19" x14ac:dyDescent="0.25">
      <c r="A75" t="s">
        <v>98</v>
      </c>
      <c r="B75" t="s">
        <v>79</v>
      </c>
      <c r="C75" t="str">
        <f>TRIM(ZeptoData[[#This Row],[name]])</f>
        <v>Banana Nendran</v>
      </c>
      <c r="D75">
        <v>5400</v>
      </c>
      <c r="E75" s="3">
        <f>'Cleaned Data'!F78</f>
        <v>17</v>
      </c>
      <c r="F75">
        <v>16</v>
      </c>
      <c r="G75">
        <v>6</v>
      </c>
      <c r="H75">
        <v>4500</v>
      </c>
      <c r="I75" s="3">
        <f>ZeptoData[[#This Row],[discountedSellingPrice]]/100</f>
        <v>45</v>
      </c>
      <c r="J75">
        <v>500</v>
      </c>
      <c r="K75" t="b">
        <v>0</v>
      </c>
      <c r="L75">
        <v>500</v>
      </c>
      <c r="N75" s="3">
        <f>ZeptoData[[#This Row],[MRP_Rupees]] - ZeptoData[[#This Row],[Sale_Price]]</f>
        <v>-28</v>
      </c>
      <c r="O75" t="str">
        <f>IF(ZeptoData[[#This Row],[outOfStock]]=TRUE, "Out of Stock", IF(ZeptoData[[#This Row],[availableQuantity]]&lt;=2, "LOW STOCK", "HEALTHY"))</f>
        <v>HEALTHY</v>
      </c>
      <c r="P75" t="str" cm="1">
        <f t="array" ref="P75">_xlfn.IFS(ZeptoData[[#This Row],[Sale_Price]]&lt;50, "Budget", ZeptoData[[#This Row],[Sale_Price]]&lt;150, "Mid-Range", ZeptoData[[#This Row],[Sale_Price]]&gt;=150, "Premium")</f>
        <v>Budget</v>
      </c>
      <c r="Q75" t="str">
        <f>IF(ROUND(((ZeptoData[[#This Row],[mrp]]-ZeptoData[[#This Row],[discountedSellingPrice]])/ZeptoData[[#This Row],[mrp]])*100,0) = ZeptoData[[#This Row],[discountPercent]], "Match", "Error")</f>
        <v>Error</v>
      </c>
      <c r="R75" s="9" t="str" cm="1">
        <f t="array" ref="R75">_xlfn.IFS(ZeptoData[[#This Row],[discountPercent]]=0, "No Discount", ZeptoData[[#This Row],[discountPercent]]&lt;=15, "Standard (1-15%)", ZeptoData[[#This Row],[discountPercent]]&gt;15, "Mega (&gt;15%)")</f>
        <v>Mega (&gt;15%)</v>
      </c>
      <c r="S75" s="9" t="str" cm="1">
        <f t="array" ref="S75">_xlfn.IFS(ZeptoData[[#This Row],[weightInGms]]&lt;=100, "Small (&lt;100g)", ZeptoData[[#This Row],[weightInGms]]&lt;=500, "Medium (100-500g)", ZeptoData[[#This Row],[weightInGms]]&gt;500, "Large (&gt;500g)")</f>
        <v>Medium (100-500g)</v>
      </c>
    </row>
    <row r="76" spans="1:19" x14ac:dyDescent="0.25">
      <c r="A76" t="s">
        <v>98</v>
      </c>
      <c r="B76" t="s">
        <v>80</v>
      </c>
      <c r="C76" t="str">
        <f>TRIM(ZeptoData[[#This Row],[name]])</f>
        <v>Pumpkin Cut</v>
      </c>
      <c r="D76">
        <v>3000</v>
      </c>
      <c r="E76" s="3">
        <f>'Cleaned Data'!F79</f>
        <v>15</v>
      </c>
      <c r="F76">
        <v>16</v>
      </c>
      <c r="G76">
        <v>3</v>
      </c>
      <c r="H76">
        <v>2500</v>
      </c>
      <c r="I76" s="3">
        <f>ZeptoData[[#This Row],[discountedSellingPrice]]/100</f>
        <v>25</v>
      </c>
      <c r="J76">
        <v>200</v>
      </c>
      <c r="K76" t="b">
        <v>0</v>
      </c>
      <c r="L76">
        <v>200</v>
      </c>
      <c r="N76" s="3">
        <f>ZeptoData[[#This Row],[MRP_Rupees]] - ZeptoData[[#This Row],[Sale_Price]]</f>
        <v>-10</v>
      </c>
      <c r="O76" t="str">
        <f>IF(ZeptoData[[#This Row],[outOfStock]]=TRUE, "Out of Stock", IF(ZeptoData[[#This Row],[availableQuantity]]&lt;=2, "LOW STOCK", "HEALTHY"))</f>
        <v>HEALTHY</v>
      </c>
      <c r="P76" t="str" cm="1">
        <f t="array" ref="P76">_xlfn.IFS(ZeptoData[[#This Row],[Sale_Price]]&lt;50, "Budget", ZeptoData[[#This Row],[Sale_Price]]&lt;150, "Mid-Range", ZeptoData[[#This Row],[Sale_Price]]&gt;=150, "Premium")</f>
        <v>Budget</v>
      </c>
      <c r="Q76" t="str">
        <f>IF(ROUND(((ZeptoData[[#This Row],[mrp]]-ZeptoData[[#This Row],[discountedSellingPrice]])/ZeptoData[[#This Row],[mrp]])*100,0) = ZeptoData[[#This Row],[discountPercent]], "Match", "Error")</f>
        <v>Error</v>
      </c>
      <c r="R76" s="9" t="str" cm="1">
        <f t="array" ref="R76">_xlfn.IFS(ZeptoData[[#This Row],[discountPercent]]=0, "No Discount", ZeptoData[[#This Row],[discountPercent]]&lt;=15, "Standard (1-15%)", ZeptoData[[#This Row],[discountPercent]]&gt;15, "Mega (&gt;15%)")</f>
        <v>Mega (&gt;15%)</v>
      </c>
      <c r="S76" s="9" t="str" cm="1">
        <f t="array" ref="S76">_xlfn.IFS(ZeptoData[[#This Row],[weightInGms]]&lt;=100, "Small (&lt;100g)", ZeptoData[[#This Row],[weightInGms]]&lt;=500, "Medium (100-500g)", ZeptoData[[#This Row],[weightInGms]]&gt;500, "Large (&gt;500g)")</f>
        <v>Medium (100-500g)</v>
      </c>
    </row>
    <row r="77" spans="1:19" x14ac:dyDescent="0.25">
      <c r="A77" t="s">
        <v>98</v>
      </c>
      <c r="B77" t="s">
        <v>81</v>
      </c>
      <c r="C77" t="str">
        <f>TRIM(ZeptoData[[#This Row],[name]])</f>
        <v>Banana Red</v>
      </c>
      <c r="D77">
        <v>5400</v>
      </c>
      <c r="E77" s="3">
        <f>'Cleaned Data'!F80</f>
        <v>16</v>
      </c>
      <c r="F77">
        <v>16</v>
      </c>
      <c r="G77">
        <v>6</v>
      </c>
      <c r="H77">
        <v>4500</v>
      </c>
      <c r="I77" s="3">
        <f>ZeptoData[[#This Row],[discountedSellingPrice]]/100</f>
        <v>45</v>
      </c>
      <c r="J77">
        <v>500</v>
      </c>
      <c r="K77" t="b">
        <v>0</v>
      </c>
      <c r="L77">
        <v>500</v>
      </c>
      <c r="N77" s="3">
        <f>ZeptoData[[#This Row],[MRP_Rupees]] - ZeptoData[[#This Row],[Sale_Price]]</f>
        <v>-29</v>
      </c>
      <c r="O77" t="str">
        <f>IF(ZeptoData[[#This Row],[outOfStock]]=TRUE, "Out of Stock", IF(ZeptoData[[#This Row],[availableQuantity]]&lt;=2, "LOW STOCK", "HEALTHY"))</f>
        <v>HEALTHY</v>
      </c>
      <c r="P77" t="str" cm="1">
        <f t="array" ref="P77">_xlfn.IFS(ZeptoData[[#This Row],[Sale_Price]]&lt;50, "Budget", ZeptoData[[#This Row],[Sale_Price]]&lt;150, "Mid-Range", ZeptoData[[#This Row],[Sale_Price]]&gt;=150, "Premium")</f>
        <v>Budget</v>
      </c>
      <c r="Q77" t="str">
        <f>IF(ROUND(((ZeptoData[[#This Row],[mrp]]-ZeptoData[[#This Row],[discountedSellingPrice]])/ZeptoData[[#This Row],[mrp]])*100,0) = ZeptoData[[#This Row],[discountPercent]], "Match", "Error")</f>
        <v>Error</v>
      </c>
      <c r="R77" s="9" t="str" cm="1">
        <f t="array" ref="R77">_xlfn.IFS(ZeptoData[[#This Row],[discountPercent]]=0, "No Discount", ZeptoData[[#This Row],[discountPercent]]&lt;=15, "Standard (1-15%)", ZeptoData[[#This Row],[discountPercent]]&gt;15, "Mega (&gt;15%)")</f>
        <v>Mega (&gt;15%)</v>
      </c>
      <c r="S77" s="9" t="str" cm="1">
        <f t="array" ref="S77">_xlfn.IFS(ZeptoData[[#This Row],[weightInGms]]&lt;=100, "Small (&lt;100g)", ZeptoData[[#This Row],[weightInGms]]&lt;=500, "Medium (100-500g)", ZeptoData[[#This Row],[weightInGms]]&gt;500, "Large (&gt;500g)")</f>
        <v>Medium (100-500g)</v>
      </c>
    </row>
    <row r="78" spans="1:19" x14ac:dyDescent="0.25">
      <c r="A78" t="s">
        <v>98</v>
      </c>
      <c r="B78" t="s">
        <v>82</v>
      </c>
      <c r="C78" t="str">
        <f>TRIM(ZeptoData[[#This Row],[name]])</f>
        <v>Radish White</v>
      </c>
      <c r="D78">
        <v>2300</v>
      </c>
      <c r="E78" s="3">
        <f>'Cleaned Data'!F81</f>
        <v>16</v>
      </c>
      <c r="F78">
        <v>17</v>
      </c>
      <c r="G78">
        <v>6</v>
      </c>
      <c r="H78">
        <v>1900</v>
      </c>
      <c r="I78" s="3">
        <f>ZeptoData[[#This Row],[discountedSellingPrice]]/100</f>
        <v>19</v>
      </c>
      <c r="J78">
        <v>500</v>
      </c>
      <c r="K78" t="b">
        <v>0</v>
      </c>
      <c r="L78">
        <v>500</v>
      </c>
      <c r="N78" s="3">
        <f>ZeptoData[[#This Row],[MRP_Rupees]] - ZeptoData[[#This Row],[Sale_Price]]</f>
        <v>-3</v>
      </c>
      <c r="O78" t="str">
        <f>IF(ZeptoData[[#This Row],[outOfStock]]=TRUE, "Out of Stock", IF(ZeptoData[[#This Row],[availableQuantity]]&lt;=2, "LOW STOCK", "HEALTHY"))</f>
        <v>HEALTHY</v>
      </c>
      <c r="P78" t="str" cm="1">
        <f t="array" ref="P78">_xlfn.IFS(ZeptoData[[#This Row],[Sale_Price]]&lt;50, "Budget", ZeptoData[[#This Row],[Sale_Price]]&lt;150, "Mid-Range", ZeptoData[[#This Row],[Sale_Price]]&gt;=150, "Premium")</f>
        <v>Budget</v>
      </c>
      <c r="Q78" t="str">
        <f>IF(ROUND(((ZeptoData[[#This Row],[mrp]]-ZeptoData[[#This Row],[discountedSellingPrice]])/ZeptoData[[#This Row],[mrp]])*100,0) = ZeptoData[[#This Row],[discountPercent]], "Match", "Error")</f>
        <v>Match</v>
      </c>
      <c r="R78" s="9" t="str" cm="1">
        <f t="array" ref="R78">_xlfn.IFS(ZeptoData[[#This Row],[discountPercent]]=0, "No Discount", ZeptoData[[#This Row],[discountPercent]]&lt;=15, "Standard (1-15%)", ZeptoData[[#This Row],[discountPercent]]&gt;15, "Mega (&gt;15%)")</f>
        <v>Mega (&gt;15%)</v>
      </c>
      <c r="S78" s="9" t="str" cm="1">
        <f t="array" ref="S78">_xlfn.IFS(ZeptoData[[#This Row],[weightInGms]]&lt;=100, "Small (&lt;100g)", ZeptoData[[#This Row],[weightInGms]]&lt;=500, "Medium (100-500g)", ZeptoData[[#This Row],[weightInGms]]&gt;500, "Large (&gt;500g)")</f>
        <v>Medium (100-500g)</v>
      </c>
    </row>
    <row r="79" spans="1:19" x14ac:dyDescent="0.25">
      <c r="A79" t="s">
        <v>98</v>
      </c>
      <c r="B79" t="s">
        <v>83</v>
      </c>
      <c r="C79" t="str">
        <f>TRIM(ZeptoData[[#This Row],[name]])</f>
        <v>Avocado Indian Premium</v>
      </c>
      <c r="D79">
        <v>17700</v>
      </c>
      <c r="E79" s="3">
        <f>'Cleaned Data'!F82</f>
        <v>15</v>
      </c>
      <c r="F79">
        <v>15</v>
      </c>
      <c r="G79">
        <v>3</v>
      </c>
      <c r="H79">
        <v>14900</v>
      </c>
      <c r="I79" s="3">
        <f>ZeptoData[[#This Row],[discountedSellingPrice]]/100</f>
        <v>149</v>
      </c>
      <c r="J79">
        <v>58</v>
      </c>
      <c r="K79" t="b">
        <v>0</v>
      </c>
      <c r="L79">
        <v>1</v>
      </c>
      <c r="N79" s="3">
        <f>ZeptoData[[#This Row],[MRP_Rupees]] - ZeptoData[[#This Row],[Sale_Price]]</f>
        <v>-134</v>
      </c>
      <c r="O79" t="str">
        <f>IF(ZeptoData[[#This Row],[outOfStock]]=TRUE, "Out of Stock", IF(ZeptoData[[#This Row],[availableQuantity]]&lt;=2, "LOW STOCK", "HEALTHY"))</f>
        <v>HEALTHY</v>
      </c>
      <c r="P79" t="str" cm="1">
        <f t="array" ref="P79">_xlfn.IFS(ZeptoData[[#This Row],[Sale_Price]]&lt;50, "Budget", ZeptoData[[#This Row],[Sale_Price]]&lt;150, "Mid-Range", ZeptoData[[#This Row],[Sale_Price]]&gt;=150, "Premium")</f>
        <v>Mid-Range</v>
      </c>
      <c r="Q79" t="str">
        <f>IF(ROUND(((ZeptoData[[#This Row],[mrp]]-ZeptoData[[#This Row],[discountedSellingPrice]])/ZeptoData[[#This Row],[mrp]])*100,0) = ZeptoData[[#This Row],[discountPercent]], "Match", "Error")</f>
        <v>Error</v>
      </c>
      <c r="R79" s="9" t="str" cm="1">
        <f t="array" ref="R79">_xlfn.IFS(ZeptoData[[#This Row],[discountPercent]]=0, "No Discount", ZeptoData[[#This Row],[discountPercent]]&lt;=15, "Standard (1-15%)", ZeptoData[[#This Row],[discountPercent]]&gt;15, "Mega (&gt;15%)")</f>
        <v>Standard (1-15%)</v>
      </c>
      <c r="S79" s="9" t="str" cm="1">
        <f t="array" ref="S79">_xlfn.IFS(ZeptoData[[#This Row],[weightInGms]]&lt;=100, "Small (&lt;100g)", ZeptoData[[#This Row],[weightInGms]]&lt;=500, "Medium (100-500g)", ZeptoData[[#This Row],[weightInGms]]&gt;500, "Large (&gt;500g)")</f>
        <v>Small (&lt;100g)</v>
      </c>
    </row>
    <row r="80" spans="1:19" x14ac:dyDescent="0.25">
      <c r="A80" t="s">
        <v>98</v>
      </c>
      <c r="B80" t="s">
        <v>84</v>
      </c>
      <c r="C80" t="str">
        <f>TRIM(ZeptoData[[#This Row],[name]])</f>
        <v>Banana Leaf</v>
      </c>
      <c r="D80">
        <v>1200</v>
      </c>
      <c r="E80" s="3">
        <f>'Cleaned Data'!F83</f>
        <v>4</v>
      </c>
      <c r="F80">
        <v>16</v>
      </c>
      <c r="G80">
        <v>2</v>
      </c>
      <c r="H80">
        <v>1000</v>
      </c>
      <c r="I80" s="3">
        <f>ZeptoData[[#This Row],[discountedSellingPrice]]/100</f>
        <v>10</v>
      </c>
      <c r="J80">
        <v>58</v>
      </c>
      <c r="K80" t="b">
        <v>0</v>
      </c>
      <c r="L80">
        <v>1</v>
      </c>
      <c r="N80" s="3">
        <f>ZeptoData[[#This Row],[MRP_Rupees]] - ZeptoData[[#This Row],[Sale_Price]]</f>
        <v>-6</v>
      </c>
      <c r="O80" t="str">
        <f>IF(ZeptoData[[#This Row],[outOfStock]]=TRUE, "Out of Stock", IF(ZeptoData[[#This Row],[availableQuantity]]&lt;=2, "LOW STOCK", "HEALTHY"))</f>
        <v>LOW STOCK</v>
      </c>
      <c r="P80" t="str" cm="1">
        <f t="array" ref="P80">_xlfn.IFS(ZeptoData[[#This Row],[Sale_Price]]&lt;50, "Budget", ZeptoData[[#This Row],[Sale_Price]]&lt;150, "Mid-Range", ZeptoData[[#This Row],[Sale_Price]]&gt;=150, "Premium")</f>
        <v>Budget</v>
      </c>
      <c r="Q80" t="str">
        <f>IF(ROUND(((ZeptoData[[#This Row],[mrp]]-ZeptoData[[#This Row],[discountedSellingPrice]])/ZeptoData[[#This Row],[mrp]])*100,0) = ZeptoData[[#This Row],[discountPercent]], "Match", "Error")</f>
        <v>Error</v>
      </c>
      <c r="R80" s="9" t="str" cm="1">
        <f t="array" ref="R80">_xlfn.IFS(ZeptoData[[#This Row],[discountPercent]]=0, "No Discount", ZeptoData[[#This Row],[discountPercent]]&lt;=15, "Standard (1-15%)", ZeptoData[[#This Row],[discountPercent]]&gt;15, "Mega (&gt;15%)")</f>
        <v>Mega (&gt;15%)</v>
      </c>
      <c r="S80" s="9" t="str" cm="1">
        <f t="array" ref="S80">_xlfn.IFS(ZeptoData[[#This Row],[weightInGms]]&lt;=100, "Small (&lt;100g)", ZeptoData[[#This Row],[weightInGms]]&lt;=500, "Medium (100-500g)", ZeptoData[[#This Row],[weightInGms]]&gt;500, "Large (&gt;500g)")</f>
        <v>Small (&lt;100g)</v>
      </c>
    </row>
    <row r="81" spans="1:19" x14ac:dyDescent="0.25">
      <c r="A81" t="s">
        <v>98</v>
      </c>
      <c r="B81" t="s">
        <v>85</v>
      </c>
      <c r="C81" t="str">
        <f>TRIM(ZeptoData[[#This Row],[name]])</f>
        <v>Sponge Gourd</v>
      </c>
      <c r="D81">
        <v>2500</v>
      </c>
      <c r="E81" s="3">
        <f>'Cleaned Data'!F84</f>
        <v>16</v>
      </c>
      <c r="F81">
        <v>16</v>
      </c>
      <c r="G81">
        <v>2</v>
      </c>
      <c r="H81">
        <v>2100</v>
      </c>
      <c r="I81" s="3">
        <f>ZeptoData[[#This Row],[discountedSellingPrice]]/100</f>
        <v>21</v>
      </c>
      <c r="J81">
        <v>300</v>
      </c>
      <c r="K81" t="b">
        <v>0</v>
      </c>
      <c r="L81">
        <v>300</v>
      </c>
      <c r="N81" s="3">
        <f>ZeptoData[[#This Row],[MRP_Rupees]] - ZeptoData[[#This Row],[Sale_Price]]</f>
        <v>-5</v>
      </c>
      <c r="O81" t="str">
        <f>IF(ZeptoData[[#This Row],[outOfStock]]=TRUE, "Out of Stock", IF(ZeptoData[[#This Row],[availableQuantity]]&lt;=2, "LOW STOCK", "HEALTHY"))</f>
        <v>LOW STOCK</v>
      </c>
      <c r="P81" t="str" cm="1">
        <f t="array" ref="P81">_xlfn.IFS(ZeptoData[[#This Row],[Sale_Price]]&lt;50, "Budget", ZeptoData[[#This Row],[Sale_Price]]&lt;150, "Mid-Range", ZeptoData[[#This Row],[Sale_Price]]&gt;=150, "Premium")</f>
        <v>Budget</v>
      </c>
      <c r="Q81" t="str">
        <f>IF(ROUND(((ZeptoData[[#This Row],[mrp]]-ZeptoData[[#This Row],[discountedSellingPrice]])/ZeptoData[[#This Row],[mrp]])*100,0) = ZeptoData[[#This Row],[discountPercent]], "Match", "Error")</f>
        <v>Match</v>
      </c>
      <c r="R81" s="9" t="str" cm="1">
        <f t="array" ref="R81">_xlfn.IFS(ZeptoData[[#This Row],[discountPercent]]=0, "No Discount", ZeptoData[[#This Row],[discountPercent]]&lt;=15, "Standard (1-15%)", ZeptoData[[#This Row],[discountPercent]]&gt;15, "Mega (&gt;15%)")</f>
        <v>Mega (&gt;15%)</v>
      </c>
      <c r="S81" s="9" t="str" cm="1">
        <f t="array" ref="S81">_xlfn.IFS(ZeptoData[[#This Row],[weightInGms]]&lt;=100, "Small (&lt;100g)", ZeptoData[[#This Row],[weightInGms]]&lt;=500, "Medium (100-500g)", ZeptoData[[#This Row],[weightInGms]]&gt;500, "Large (&gt;500g)")</f>
        <v>Medium (100-500g)</v>
      </c>
    </row>
    <row r="82" spans="1:19" x14ac:dyDescent="0.25">
      <c r="A82" t="s">
        <v>98</v>
      </c>
      <c r="B82" t="s">
        <v>86</v>
      </c>
      <c r="C82" t="str">
        <f>TRIM(ZeptoData[[#This Row],[name]])</f>
        <v>Zama Organics Carrot</v>
      </c>
      <c r="D82">
        <v>2000</v>
      </c>
      <c r="E82" s="3">
        <f>'Cleaned Data'!F85</f>
        <v>18</v>
      </c>
      <c r="F82">
        <v>15</v>
      </c>
      <c r="G82">
        <v>3</v>
      </c>
      <c r="H82">
        <v>1700</v>
      </c>
      <c r="I82" s="3">
        <f>ZeptoData[[#This Row],[discountedSellingPrice]]/100</f>
        <v>17</v>
      </c>
      <c r="J82">
        <v>250</v>
      </c>
      <c r="K82" t="b">
        <v>0</v>
      </c>
      <c r="L82">
        <v>250</v>
      </c>
      <c r="N82" s="3">
        <f>ZeptoData[[#This Row],[MRP_Rupees]] - ZeptoData[[#This Row],[Sale_Price]]</f>
        <v>1</v>
      </c>
      <c r="O82" t="str">
        <f>IF(ZeptoData[[#This Row],[outOfStock]]=TRUE, "Out of Stock", IF(ZeptoData[[#This Row],[availableQuantity]]&lt;=2, "LOW STOCK", "HEALTHY"))</f>
        <v>HEALTHY</v>
      </c>
      <c r="P82" t="str" cm="1">
        <f t="array" ref="P82">_xlfn.IFS(ZeptoData[[#This Row],[Sale_Price]]&lt;50, "Budget", ZeptoData[[#This Row],[Sale_Price]]&lt;150, "Mid-Range", ZeptoData[[#This Row],[Sale_Price]]&gt;=150, "Premium")</f>
        <v>Budget</v>
      </c>
      <c r="Q82" t="str">
        <f>IF(ROUND(((ZeptoData[[#This Row],[mrp]]-ZeptoData[[#This Row],[discountedSellingPrice]])/ZeptoData[[#This Row],[mrp]])*100,0) = ZeptoData[[#This Row],[discountPercent]], "Match", "Error")</f>
        <v>Match</v>
      </c>
      <c r="R82" s="9" t="str" cm="1">
        <f t="array" ref="R82">_xlfn.IFS(ZeptoData[[#This Row],[discountPercent]]=0, "No Discount", ZeptoData[[#This Row],[discountPercent]]&lt;=15, "Standard (1-15%)", ZeptoData[[#This Row],[discountPercent]]&gt;15, "Mega (&gt;15%)")</f>
        <v>Standard (1-15%)</v>
      </c>
      <c r="S82" s="9" t="str" cm="1">
        <f t="array" ref="S82">_xlfn.IFS(ZeptoData[[#This Row],[weightInGms]]&lt;=100, "Small (&lt;100g)", ZeptoData[[#This Row],[weightInGms]]&lt;=500, "Medium (100-500g)", ZeptoData[[#This Row],[weightInGms]]&gt;500, "Large (&gt;500g)")</f>
        <v>Medium (100-500g)</v>
      </c>
    </row>
    <row r="83" spans="1:19" x14ac:dyDescent="0.25">
      <c r="A83" t="s">
        <v>98</v>
      </c>
      <c r="B83" t="s">
        <v>87</v>
      </c>
      <c r="C83" t="str">
        <f>TRIM(ZeptoData[[#This Row],[name]])</f>
        <v>Safal Frozen - Mixed Vegetables</v>
      </c>
      <c r="D83">
        <v>11000</v>
      </c>
      <c r="E83" s="3">
        <f>'Cleaned Data'!F86</f>
        <v>19</v>
      </c>
      <c r="F83">
        <v>4</v>
      </c>
      <c r="G83">
        <v>2</v>
      </c>
      <c r="H83">
        <v>10500</v>
      </c>
      <c r="I83" s="3">
        <f>ZeptoData[[#This Row],[discountedSellingPrice]]/100</f>
        <v>105</v>
      </c>
      <c r="J83">
        <v>1000</v>
      </c>
      <c r="K83" t="b">
        <v>0</v>
      </c>
      <c r="L83">
        <v>1</v>
      </c>
      <c r="N83" s="3">
        <f>ZeptoData[[#This Row],[MRP_Rupees]] - ZeptoData[[#This Row],[Sale_Price]]</f>
        <v>-86</v>
      </c>
      <c r="O83" t="str">
        <f>IF(ZeptoData[[#This Row],[outOfStock]]=TRUE, "Out of Stock", IF(ZeptoData[[#This Row],[availableQuantity]]&lt;=2, "LOW STOCK", "HEALTHY"))</f>
        <v>LOW STOCK</v>
      </c>
      <c r="P83" t="str" cm="1">
        <f t="array" ref="P83">_xlfn.IFS(ZeptoData[[#This Row],[Sale_Price]]&lt;50, "Budget", ZeptoData[[#This Row],[Sale_Price]]&lt;150, "Mid-Range", ZeptoData[[#This Row],[Sale_Price]]&gt;=150, "Premium")</f>
        <v>Mid-Range</v>
      </c>
      <c r="Q83" t="str">
        <f>IF(ROUND(((ZeptoData[[#This Row],[mrp]]-ZeptoData[[#This Row],[discountedSellingPrice]])/ZeptoData[[#This Row],[mrp]])*100,0) = ZeptoData[[#This Row],[discountPercent]], "Match", "Error")</f>
        <v>Error</v>
      </c>
      <c r="R83" s="9" t="str" cm="1">
        <f t="array" ref="R83">_xlfn.IFS(ZeptoData[[#This Row],[discountPercent]]=0, "No Discount", ZeptoData[[#This Row],[discountPercent]]&lt;=15, "Standard (1-15%)", ZeptoData[[#This Row],[discountPercent]]&gt;15, "Mega (&gt;15%)")</f>
        <v>Standard (1-15%)</v>
      </c>
      <c r="S83" s="9" t="str" cm="1">
        <f t="array" ref="S83">_xlfn.IFS(ZeptoData[[#This Row],[weightInGms]]&lt;=100, "Small (&lt;100g)", ZeptoData[[#This Row],[weightInGms]]&lt;=500, "Medium (100-500g)", ZeptoData[[#This Row],[weightInGms]]&gt;500, "Large (&gt;500g)")</f>
        <v>Large (&gt;500g)</v>
      </c>
    </row>
    <row r="84" spans="1:19" x14ac:dyDescent="0.25">
      <c r="A84" t="s">
        <v>98</v>
      </c>
      <c r="B84" t="s">
        <v>88</v>
      </c>
      <c r="C84" t="str">
        <f>TRIM(ZeptoData[[#This Row],[name]])</f>
        <v>Zama Organics Sweet Potato</v>
      </c>
      <c r="D84">
        <v>3700</v>
      </c>
      <c r="E84" s="3">
        <f>'Cleaned Data'!F87</f>
        <v>21</v>
      </c>
      <c r="F84">
        <v>16</v>
      </c>
      <c r="G84">
        <v>3</v>
      </c>
      <c r="H84">
        <v>3100</v>
      </c>
      <c r="I84" s="3">
        <f>ZeptoData[[#This Row],[discountedSellingPrice]]/100</f>
        <v>31</v>
      </c>
      <c r="J84">
        <v>250</v>
      </c>
      <c r="K84" t="b">
        <v>0</v>
      </c>
      <c r="L84">
        <v>250</v>
      </c>
      <c r="N84" s="3">
        <f>ZeptoData[[#This Row],[MRP_Rupees]] - ZeptoData[[#This Row],[Sale_Price]]</f>
        <v>-10</v>
      </c>
      <c r="O84" t="str">
        <f>IF(ZeptoData[[#This Row],[outOfStock]]=TRUE, "Out of Stock", IF(ZeptoData[[#This Row],[availableQuantity]]&lt;=2, "LOW STOCK", "HEALTHY"))</f>
        <v>HEALTHY</v>
      </c>
      <c r="P84" t="str" cm="1">
        <f t="array" ref="P84">_xlfn.IFS(ZeptoData[[#This Row],[Sale_Price]]&lt;50, "Budget", ZeptoData[[#This Row],[Sale_Price]]&lt;150, "Mid-Range", ZeptoData[[#This Row],[Sale_Price]]&gt;=150, "Premium")</f>
        <v>Budget</v>
      </c>
      <c r="Q84" t="str">
        <f>IF(ROUND(((ZeptoData[[#This Row],[mrp]]-ZeptoData[[#This Row],[discountedSellingPrice]])/ZeptoData[[#This Row],[mrp]])*100,0) = ZeptoData[[#This Row],[discountPercent]], "Match", "Error")</f>
        <v>Match</v>
      </c>
      <c r="R84" s="9" t="str" cm="1">
        <f t="array" ref="R84">_xlfn.IFS(ZeptoData[[#This Row],[discountPercent]]=0, "No Discount", ZeptoData[[#This Row],[discountPercent]]&lt;=15, "Standard (1-15%)", ZeptoData[[#This Row],[discountPercent]]&gt;15, "Mega (&gt;15%)")</f>
        <v>Mega (&gt;15%)</v>
      </c>
      <c r="S84" s="9" t="str" cm="1">
        <f t="array" ref="S84">_xlfn.IFS(ZeptoData[[#This Row],[weightInGms]]&lt;=100, "Small (&lt;100g)", ZeptoData[[#This Row],[weightInGms]]&lt;=500, "Medium (100-500g)", ZeptoData[[#This Row],[weightInGms]]&gt;500, "Large (&gt;500g)")</f>
        <v>Medium (100-500g)</v>
      </c>
    </row>
    <row r="85" spans="1:19" x14ac:dyDescent="0.25">
      <c r="A85" t="s">
        <v>98</v>
      </c>
      <c r="B85" t="s">
        <v>89</v>
      </c>
      <c r="C85" t="str">
        <f>TRIM(ZeptoData[[#This Row],[name]])</f>
        <v>Beetroot</v>
      </c>
      <c r="D85">
        <v>1600</v>
      </c>
      <c r="E85" s="3">
        <f>'Cleaned Data'!F88</f>
        <v>23</v>
      </c>
      <c r="F85">
        <v>18</v>
      </c>
      <c r="G85">
        <v>3</v>
      </c>
      <c r="H85">
        <v>1300</v>
      </c>
      <c r="I85" s="3">
        <f>ZeptoData[[#This Row],[discountedSellingPrice]]/100</f>
        <v>13</v>
      </c>
      <c r="J85">
        <v>500</v>
      </c>
      <c r="K85" t="b">
        <v>0</v>
      </c>
      <c r="L85">
        <v>500</v>
      </c>
      <c r="N85" s="3">
        <f>ZeptoData[[#This Row],[MRP_Rupees]] - ZeptoData[[#This Row],[Sale_Price]]</f>
        <v>10</v>
      </c>
      <c r="O85" t="str">
        <f>IF(ZeptoData[[#This Row],[outOfStock]]=TRUE, "Out of Stock", IF(ZeptoData[[#This Row],[availableQuantity]]&lt;=2, "LOW STOCK", "HEALTHY"))</f>
        <v>HEALTHY</v>
      </c>
      <c r="P85" t="str" cm="1">
        <f t="array" ref="P85">_xlfn.IFS(ZeptoData[[#This Row],[Sale_Price]]&lt;50, "Budget", ZeptoData[[#This Row],[Sale_Price]]&lt;150, "Mid-Range", ZeptoData[[#This Row],[Sale_Price]]&gt;=150, "Premium")</f>
        <v>Budget</v>
      </c>
      <c r="Q85" t="str">
        <f>IF(ROUND(((ZeptoData[[#This Row],[mrp]]-ZeptoData[[#This Row],[discountedSellingPrice]])/ZeptoData[[#This Row],[mrp]])*100,0) = ZeptoData[[#This Row],[discountPercent]], "Match", "Error")</f>
        <v>Error</v>
      </c>
      <c r="R85" s="9" t="str" cm="1">
        <f t="array" ref="R85">_xlfn.IFS(ZeptoData[[#This Row],[discountPercent]]=0, "No Discount", ZeptoData[[#This Row],[discountPercent]]&lt;=15, "Standard (1-15%)", ZeptoData[[#This Row],[discountPercent]]&gt;15, "Mega (&gt;15%)")</f>
        <v>Mega (&gt;15%)</v>
      </c>
      <c r="S85" s="9" t="str" cm="1">
        <f t="array" ref="S85">_xlfn.IFS(ZeptoData[[#This Row],[weightInGms]]&lt;=100, "Small (&lt;100g)", ZeptoData[[#This Row],[weightInGms]]&lt;=500, "Medium (100-500g)", ZeptoData[[#This Row],[weightInGms]]&gt;500, "Large (&gt;500g)")</f>
        <v>Medium (100-500g)</v>
      </c>
    </row>
    <row r="86" spans="1:19" x14ac:dyDescent="0.25">
      <c r="A86" t="s">
        <v>98</v>
      </c>
      <c r="B86" t="s">
        <v>90</v>
      </c>
      <c r="C86" t="str">
        <f>TRIM(ZeptoData[[#This Row],[name]])</f>
        <v>Capsicum</v>
      </c>
      <c r="D86">
        <v>2600</v>
      </c>
      <c r="E86" s="3">
        <f>'Cleaned Data'!F89</f>
        <v>15</v>
      </c>
      <c r="F86">
        <v>19</v>
      </c>
      <c r="G86">
        <v>3</v>
      </c>
      <c r="H86">
        <v>2100</v>
      </c>
      <c r="I86" s="3">
        <f>ZeptoData[[#This Row],[discountedSellingPrice]]/100</f>
        <v>21</v>
      </c>
      <c r="J86">
        <v>500</v>
      </c>
      <c r="K86" t="b">
        <v>0</v>
      </c>
      <c r="L86">
        <v>500</v>
      </c>
      <c r="N86" s="3">
        <f>ZeptoData[[#This Row],[MRP_Rupees]] - ZeptoData[[#This Row],[Sale_Price]]</f>
        <v>-6</v>
      </c>
      <c r="O86" t="str">
        <f>IF(ZeptoData[[#This Row],[outOfStock]]=TRUE, "Out of Stock", IF(ZeptoData[[#This Row],[availableQuantity]]&lt;=2, "LOW STOCK", "HEALTHY"))</f>
        <v>HEALTHY</v>
      </c>
      <c r="P86" t="str" cm="1">
        <f t="array" ref="P86">_xlfn.IFS(ZeptoData[[#This Row],[Sale_Price]]&lt;50, "Budget", ZeptoData[[#This Row],[Sale_Price]]&lt;150, "Mid-Range", ZeptoData[[#This Row],[Sale_Price]]&gt;=150, "Premium")</f>
        <v>Budget</v>
      </c>
      <c r="Q86" t="str">
        <f>IF(ROUND(((ZeptoData[[#This Row],[mrp]]-ZeptoData[[#This Row],[discountedSellingPrice]])/ZeptoData[[#This Row],[mrp]])*100,0) = ZeptoData[[#This Row],[discountPercent]], "Match", "Error")</f>
        <v>Match</v>
      </c>
      <c r="R86" s="9" t="str" cm="1">
        <f t="array" ref="R86">_xlfn.IFS(ZeptoData[[#This Row],[discountPercent]]=0, "No Discount", ZeptoData[[#This Row],[discountPercent]]&lt;=15, "Standard (1-15%)", ZeptoData[[#This Row],[discountPercent]]&gt;15, "Mega (&gt;15%)")</f>
        <v>Mega (&gt;15%)</v>
      </c>
      <c r="S86" s="9" t="str" cm="1">
        <f t="array" ref="S86">_xlfn.IFS(ZeptoData[[#This Row],[weightInGms]]&lt;=100, "Small (&lt;100g)", ZeptoData[[#This Row],[weightInGms]]&lt;=500, "Medium (100-500g)", ZeptoData[[#This Row],[weightInGms]]&gt;500, "Large (&gt;500g)")</f>
        <v>Medium (100-500g)</v>
      </c>
    </row>
    <row r="87" spans="1:19" x14ac:dyDescent="0.25">
      <c r="A87" t="s">
        <v>98</v>
      </c>
      <c r="B87" t="s">
        <v>91</v>
      </c>
      <c r="C87" t="str">
        <f>TRIM(ZeptoData[[#This Row],[name]])</f>
        <v>Carrot</v>
      </c>
      <c r="D87">
        <v>1900</v>
      </c>
      <c r="E87" s="3">
        <f>'Cleaned Data'!F90</f>
        <v>18</v>
      </c>
      <c r="F87">
        <v>21</v>
      </c>
      <c r="G87">
        <v>3</v>
      </c>
      <c r="H87">
        <v>1500</v>
      </c>
      <c r="I87" s="3">
        <f>ZeptoData[[#This Row],[discountedSellingPrice]]/100</f>
        <v>15</v>
      </c>
      <c r="J87">
        <v>500</v>
      </c>
      <c r="K87" t="b">
        <v>0</v>
      </c>
      <c r="L87">
        <v>500</v>
      </c>
      <c r="N87" s="3">
        <f>ZeptoData[[#This Row],[MRP_Rupees]] - ZeptoData[[#This Row],[Sale_Price]]</f>
        <v>3</v>
      </c>
      <c r="O87" t="str">
        <f>IF(ZeptoData[[#This Row],[outOfStock]]=TRUE, "Out of Stock", IF(ZeptoData[[#This Row],[availableQuantity]]&lt;=2, "LOW STOCK", "HEALTHY"))</f>
        <v>HEALTHY</v>
      </c>
      <c r="P87" t="str" cm="1">
        <f t="array" ref="P87">_xlfn.IFS(ZeptoData[[#This Row],[Sale_Price]]&lt;50, "Budget", ZeptoData[[#This Row],[Sale_Price]]&lt;150, "Mid-Range", ZeptoData[[#This Row],[Sale_Price]]&gt;=150, "Premium")</f>
        <v>Budget</v>
      </c>
      <c r="Q87" t="str">
        <f>IF(ROUND(((ZeptoData[[#This Row],[mrp]]-ZeptoData[[#This Row],[discountedSellingPrice]])/ZeptoData[[#This Row],[mrp]])*100,0) = ZeptoData[[#This Row],[discountPercent]], "Match", "Error")</f>
        <v>Match</v>
      </c>
      <c r="R87" s="9" t="str" cm="1">
        <f t="array" ref="R87">_xlfn.IFS(ZeptoData[[#This Row],[discountPercent]]=0, "No Discount", ZeptoData[[#This Row],[discountPercent]]&lt;=15, "Standard (1-15%)", ZeptoData[[#This Row],[discountPercent]]&gt;15, "Mega (&gt;15%)")</f>
        <v>Mega (&gt;15%)</v>
      </c>
      <c r="S87" s="9" t="str" cm="1">
        <f t="array" ref="S87">_xlfn.IFS(ZeptoData[[#This Row],[weightInGms]]&lt;=100, "Small (&lt;100g)", ZeptoData[[#This Row],[weightInGms]]&lt;=500, "Medium (100-500g)", ZeptoData[[#This Row],[weightInGms]]&gt;500, "Large (&gt;500g)")</f>
        <v>Medium (100-500g)</v>
      </c>
    </row>
    <row r="88" spans="1:19" x14ac:dyDescent="0.25">
      <c r="A88" t="s">
        <v>98</v>
      </c>
      <c r="B88" t="s">
        <v>92</v>
      </c>
      <c r="C88" t="str">
        <f>TRIM(ZeptoData[[#This Row],[name]])</f>
        <v>Garlic</v>
      </c>
      <c r="D88">
        <v>1700</v>
      </c>
      <c r="E88" s="3">
        <f>'Cleaned Data'!F91</f>
        <v>17</v>
      </c>
      <c r="F88">
        <v>23</v>
      </c>
      <c r="G88">
        <v>3</v>
      </c>
      <c r="H88">
        <v>1300</v>
      </c>
      <c r="I88" s="3">
        <f>ZeptoData[[#This Row],[discountedSellingPrice]]/100</f>
        <v>13</v>
      </c>
      <c r="J88">
        <v>200</v>
      </c>
      <c r="K88" t="b">
        <v>0</v>
      </c>
      <c r="L88">
        <v>200</v>
      </c>
      <c r="N88" s="3">
        <f>ZeptoData[[#This Row],[MRP_Rupees]] - ZeptoData[[#This Row],[Sale_Price]]</f>
        <v>4</v>
      </c>
      <c r="O88" t="str">
        <f>IF(ZeptoData[[#This Row],[outOfStock]]=TRUE, "Out of Stock", IF(ZeptoData[[#This Row],[availableQuantity]]&lt;=2, "LOW STOCK", "HEALTHY"))</f>
        <v>HEALTHY</v>
      </c>
      <c r="P88" t="str" cm="1">
        <f t="array" ref="P88">_xlfn.IFS(ZeptoData[[#This Row],[Sale_Price]]&lt;50, "Budget", ZeptoData[[#This Row],[Sale_Price]]&lt;150, "Mid-Range", ZeptoData[[#This Row],[Sale_Price]]&gt;=150, "Premium")</f>
        <v>Budget</v>
      </c>
      <c r="Q88" t="str">
        <f>IF(ROUND(((ZeptoData[[#This Row],[mrp]]-ZeptoData[[#This Row],[discountedSellingPrice]])/ZeptoData[[#This Row],[mrp]])*100,0) = ZeptoData[[#This Row],[discountPercent]], "Match", "Error")</f>
        <v>Error</v>
      </c>
      <c r="R88" s="9" t="str" cm="1">
        <f t="array" ref="R88">_xlfn.IFS(ZeptoData[[#This Row],[discountPercent]]=0, "No Discount", ZeptoData[[#This Row],[discountPercent]]&lt;=15, "Standard (1-15%)", ZeptoData[[#This Row],[discountPercent]]&gt;15, "Mega (&gt;15%)")</f>
        <v>Mega (&gt;15%)</v>
      </c>
      <c r="S88" s="9" t="str" cm="1">
        <f t="array" ref="S88">_xlfn.IFS(ZeptoData[[#This Row],[weightInGms]]&lt;=100, "Small (&lt;100g)", ZeptoData[[#This Row],[weightInGms]]&lt;=500, "Medium (100-500g)", ZeptoData[[#This Row],[weightInGms]]&gt;500, "Large (&gt;500g)")</f>
        <v>Medium (100-500g)</v>
      </c>
    </row>
    <row r="89" spans="1:19" x14ac:dyDescent="0.25">
      <c r="A89" t="s">
        <v>98</v>
      </c>
      <c r="B89" t="s">
        <v>91</v>
      </c>
      <c r="C89" t="str">
        <f>TRIM(ZeptoData[[#This Row],[name]])</f>
        <v>Carrot</v>
      </c>
      <c r="D89">
        <v>1300</v>
      </c>
      <c r="E89" s="3">
        <f>'Cleaned Data'!F92</f>
        <v>5</v>
      </c>
      <c r="F89">
        <v>15</v>
      </c>
      <c r="G89">
        <v>0</v>
      </c>
      <c r="H89">
        <v>1100</v>
      </c>
      <c r="I89" s="3">
        <f>ZeptoData[[#This Row],[discountedSellingPrice]]/100</f>
        <v>11</v>
      </c>
      <c r="J89">
        <v>250</v>
      </c>
      <c r="K89" t="b">
        <v>1</v>
      </c>
      <c r="L89">
        <v>200</v>
      </c>
      <c r="N89" s="3">
        <f>ZeptoData[[#This Row],[MRP_Rupees]] - ZeptoData[[#This Row],[Sale_Price]]</f>
        <v>-6</v>
      </c>
      <c r="O89" t="str">
        <f>IF(ZeptoData[[#This Row],[outOfStock]]=TRUE, "Out of Stock", IF(ZeptoData[[#This Row],[availableQuantity]]&lt;=2, "LOW STOCK", "HEALTHY"))</f>
        <v>Out of Stock</v>
      </c>
      <c r="P89" t="str" cm="1">
        <f t="array" ref="P89">_xlfn.IFS(ZeptoData[[#This Row],[Sale_Price]]&lt;50, "Budget", ZeptoData[[#This Row],[Sale_Price]]&lt;150, "Mid-Range", ZeptoData[[#This Row],[Sale_Price]]&gt;=150, "Premium")</f>
        <v>Budget</v>
      </c>
      <c r="Q89" t="str">
        <f>IF(ROUND(((ZeptoData[[#This Row],[mrp]]-ZeptoData[[#This Row],[discountedSellingPrice]])/ZeptoData[[#This Row],[mrp]])*100,0) = ZeptoData[[#This Row],[discountPercent]], "Match", "Error")</f>
        <v>Match</v>
      </c>
      <c r="R89" s="9" t="str" cm="1">
        <f t="array" ref="R89">_xlfn.IFS(ZeptoData[[#This Row],[discountPercent]]=0, "No Discount", ZeptoData[[#This Row],[discountPercent]]&lt;=15, "Standard (1-15%)", ZeptoData[[#This Row],[discountPercent]]&gt;15, "Mega (&gt;15%)")</f>
        <v>Standard (1-15%)</v>
      </c>
      <c r="S89" s="9" t="str" cm="1">
        <f t="array" ref="S89">_xlfn.IFS(ZeptoData[[#This Row],[weightInGms]]&lt;=100, "Small (&lt;100g)", ZeptoData[[#This Row],[weightInGms]]&lt;=500, "Medium (100-500g)", ZeptoData[[#This Row],[weightInGms]]&gt;500, "Large (&gt;500g)")</f>
        <v>Medium (100-500g)</v>
      </c>
    </row>
    <row r="90" spans="1:19" x14ac:dyDescent="0.25">
      <c r="A90" t="s">
        <v>98</v>
      </c>
      <c r="B90" t="s">
        <v>89</v>
      </c>
      <c r="C90" t="str">
        <f>TRIM(ZeptoData[[#This Row],[name]])</f>
        <v>Beetroot</v>
      </c>
      <c r="D90">
        <v>1100</v>
      </c>
      <c r="E90" s="3">
        <f>'Cleaned Data'!F93</f>
        <v>4</v>
      </c>
      <c r="F90">
        <v>18</v>
      </c>
      <c r="G90">
        <v>0</v>
      </c>
      <c r="H90">
        <v>900</v>
      </c>
      <c r="I90" s="3">
        <f>ZeptoData[[#This Row],[discountedSellingPrice]]/100</f>
        <v>9</v>
      </c>
      <c r="J90">
        <v>250</v>
      </c>
      <c r="K90" t="b">
        <v>1</v>
      </c>
      <c r="L90">
        <v>250</v>
      </c>
      <c r="N90" s="3">
        <f>ZeptoData[[#This Row],[MRP_Rupees]] - ZeptoData[[#This Row],[Sale_Price]]</f>
        <v>-5</v>
      </c>
      <c r="O90" t="str">
        <f>IF(ZeptoData[[#This Row],[outOfStock]]=TRUE, "Out of Stock", IF(ZeptoData[[#This Row],[availableQuantity]]&lt;=2, "LOW STOCK", "HEALTHY"))</f>
        <v>Out of Stock</v>
      </c>
      <c r="P90" t="str" cm="1">
        <f t="array" ref="P90">_xlfn.IFS(ZeptoData[[#This Row],[Sale_Price]]&lt;50, "Budget", ZeptoData[[#This Row],[Sale_Price]]&lt;150, "Mid-Range", ZeptoData[[#This Row],[Sale_Price]]&gt;=150, "Premium")</f>
        <v>Budget</v>
      </c>
      <c r="Q90" t="str">
        <f>IF(ROUND(((ZeptoData[[#This Row],[mrp]]-ZeptoData[[#This Row],[discountedSellingPrice]])/ZeptoData[[#This Row],[mrp]])*100,0) = ZeptoData[[#This Row],[discountPercent]], "Match", "Error")</f>
        <v>Match</v>
      </c>
      <c r="R90" s="9" t="str" cm="1">
        <f t="array" ref="R90">_xlfn.IFS(ZeptoData[[#This Row],[discountPercent]]=0, "No Discount", ZeptoData[[#This Row],[discountPercent]]&lt;=15, "Standard (1-15%)", ZeptoData[[#This Row],[discountPercent]]&gt;15, "Mega (&gt;15%)")</f>
        <v>Mega (&gt;15%)</v>
      </c>
      <c r="S90" s="9" t="str" cm="1">
        <f t="array" ref="S90">_xlfn.IFS(ZeptoData[[#This Row],[weightInGms]]&lt;=100, "Small (&lt;100g)", ZeptoData[[#This Row],[weightInGms]]&lt;=500, "Medium (100-500g)", ZeptoData[[#This Row],[weightInGms]]&gt;500, "Large (&gt;500g)")</f>
        <v>Medium (100-500g)</v>
      </c>
    </row>
    <row r="91" spans="1:19" x14ac:dyDescent="0.25">
      <c r="A91" t="s">
        <v>98</v>
      </c>
      <c r="B91" t="s">
        <v>93</v>
      </c>
      <c r="C91" t="str">
        <f>TRIM(ZeptoData[[#This Row],[name]])</f>
        <v>Moong Sprouts</v>
      </c>
      <c r="D91">
        <v>3500</v>
      </c>
      <c r="E91" s="3">
        <f>'Cleaned Data'!F94</f>
        <v>5</v>
      </c>
      <c r="F91">
        <v>17</v>
      </c>
      <c r="G91">
        <v>0</v>
      </c>
      <c r="H91">
        <v>2900</v>
      </c>
      <c r="I91" s="3">
        <f>ZeptoData[[#This Row],[discountedSellingPrice]]/100</f>
        <v>29</v>
      </c>
      <c r="J91">
        <v>200</v>
      </c>
      <c r="K91" t="b">
        <v>1</v>
      </c>
      <c r="L91">
        <v>200</v>
      </c>
      <c r="N91" s="3">
        <f>ZeptoData[[#This Row],[MRP_Rupees]] - ZeptoData[[#This Row],[Sale_Price]]</f>
        <v>-24</v>
      </c>
      <c r="O91" t="str">
        <f>IF(ZeptoData[[#This Row],[outOfStock]]=TRUE, "Out of Stock", IF(ZeptoData[[#This Row],[availableQuantity]]&lt;=2, "LOW STOCK", "HEALTHY"))</f>
        <v>Out of Stock</v>
      </c>
      <c r="P91" t="str" cm="1">
        <f t="array" ref="P91">_xlfn.IFS(ZeptoData[[#This Row],[Sale_Price]]&lt;50, "Budget", ZeptoData[[#This Row],[Sale_Price]]&lt;150, "Mid-Range", ZeptoData[[#This Row],[Sale_Price]]&gt;=150, "Premium")</f>
        <v>Budget</v>
      </c>
      <c r="Q91" t="str">
        <f>IF(ROUND(((ZeptoData[[#This Row],[mrp]]-ZeptoData[[#This Row],[discountedSellingPrice]])/ZeptoData[[#This Row],[mrp]])*100,0) = ZeptoData[[#This Row],[discountPercent]], "Match", "Error")</f>
        <v>Match</v>
      </c>
      <c r="R91" s="9" t="str" cm="1">
        <f t="array" ref="R91">_xlfn.IFS(ZeptoData[[#This Row],[discountPercent]]=0, "No Discount", ZeptoData[[#This Row],[discountPercent]]&lt;=15, "Standard (1-15%)", ZeptoData[[#This Row],[discountPercent]]&gt;15, "Mega (&gt;15%)")</f>
        <v>Mega (&gt;15%)</v>
      </c>
      <c r="S91" s="9" t="str" cm="1">
        <f t="array" ref="S91">_xlfn.IFS(ZeptoData[[#This Row],[weightInGms]]&lt;=100, "Small (&lt;100g)", ZeptoData[[#This Row],[weightInGms]]&lt;=500, "Medium (100-500g)", ZeptoData[[#This Row],[weightInGms]]&gt;500, "Large (&gt;500g)")</f>
        <v>Medium (100-500g)</v>
      </c>
    </row>
    <row r="92" spans="1:19" x14ac:dyDescent="0.25">
      <c r="A92" t="s">
        <v>98</v>
      </c>
      <c r="B92" t="s">
        <v>94</v>
      </c>
      <c r="C92" t="str">
        <f>TRIM(ZeptoData[[#This Row],[name]])</f>
        <v>Safal Frozen Mixed Vegetables</v>
      </c>
      <c r="D92">
        <v>6000</v>
      </c>
      <c r="E92" s="3">
        <f>'Cleaned Data'!F95</f>
        <v>0</v>
      </c>
      <c r="F92">
        <v>5</v>
      </c>
      <c r="G92">
        <v>0</v>
      </c>
      <c r="H92">
        <v>5700</v>
      </c>
      <c r="I92" s="3">
        <f>ZeptoData[[#This Row],[discountedSellingPrice]]/100</f>
        <v>57</v>
      </c>
      <c r="J92">
        <v>500</v>
      </c>
      <c r="K92" t="b">
        <v>1</v>
      </c>
      <c r="L92">
        <v>500</v>
      </c>
      <c r="N92" s="3">
        <f>ZeptoData[[#This Row],[MRP_Rupees]] - ZeptoData[[#This Row],[Sale_Price]]</f>
        <v>-57</v>
      </c>
      <c r="O92" t="str">
        <f>IF(ZeptoData[[#This Row],[outOfStock]]=TRUE, "Out of Stock", IF(ZeptoData[[#This Row],[availableQuantity]]&lt;=2, "LOW STOCK", "HEALTHY"))</f>
        <v>Out of Stock</v>
      </c>
      <c r="P92" t="str" cm="1">
        <f t="array" ref="P92">_xlfn.IFS(ZeptoData[[#This Row],[Sale_Price]]&lt;50, "Budget", ZeptoData[[#This Row],[Sale_Price]]&lt;150, "Mid-Range", ZeptoData[[#This Row],[Sale_Price]]&gt;=150, "Premium")</f>
        <v>Mid-Range</v>
      </c>
      <c r="Q92" t="str">
        <f>IF(ROUND(((ZeptoData[[#This Row],[mrp]]-ZeptoData[[#This Row],[discountedSellingPrice]])/ZeptoData[[#This Row],[mrp]])*100,0) = ZeptoData[[#This Row],[discountPercent]], "Match", "Error")</f>
        <v>Match</v>
      </c>
      <c r="R92" s="9" t="str" cm="1">
        <f t="array" ref="R92">_xlfn.IFS(ZeptoData[[#This Row],[discountPercent]]=0, "No Discount", ZeptoData[[#This Row],[discountPercent]]&lt;=15, "Standard (1-15%)", ZeptoData[[#This Row],[discountPercent]]&gt;15, "Mega (&gt;15%)")</f>
        <v>Standard (1-15%)</v>
      </c>
      <c r="S92" s="9" t="str" cm="1">
        <f t="array" ref="S92">_xlfn.IFS(ZeptoData[[#This Row],[weightInGms]]&lt;=100, "Small (&lt;100g)", ZeptoData[[#This Row],[weightInGms]]&lt;=500, "Medium (100-500g)", ZeptoData[[#This Row],[weightInGms]]&gt;500, "Large (&gt;500g)")</f>
        <v>Medium (100-500g)</v>
      </c>
    </row>
    <row r="93" spans="1:19" x14ac:dyDescent="0.25">
      <c r="A93" t="s">
        <v>98</v>
      </c>
      <c r="B93" t="s">
        <v>95</v>
      </c>
      <c r="C93" t="str">
        <f>TRIM(ZeptoData[[#This Row],[name]])</f>
        <v>Safal Frozen Corn</v>
      </c>
      <c r="D93">
        <v>4100</v>
      </c>
      <c r="E93" s="3">
        <f>'Cleaned Data'!F96</f>
        <v>15</v>
      </c>
      <c r="F93">
        <v>4</v>
      </c>
      <c r="G93">
        <v>0</v>
      </c>
      <c r="H93">
        <v>3900</v>
      </c>
      <c r="I93" s="3">
        <f>ZeptoData[[#This Row],[discountedSellingPrice]]/100</f>
        <v>39</v>
      </c>
      <c r="J93">
        <v>200</v>
      </c>
      <c r="K93" t="b">
        <v>1</v>
      </c>
      <c r="L93">
        <v>200</v>
      </c>
      <c r="N93" s="3">
        <f>ZeptoData[[#This Row],[MRP_Rupees]] - ZeptoData[[#This Row],[Sale_Price]]</f>
        <v>-24</v>
      </c>
      <c r="O93" t="str">
        <f>IF(ZeptoData[[#This Row],[outOfStock]]=TRUE, "Out of Stock", IF(ZeptoData[[#This Row],[availableQuantity]]&lt;=2, "LOW STOCK", "HEALTHY"))</f>
        <v>Out of Stock</v>
      </c>
      <c r="P93" t="str" cm="1">
        <f t="array" ref="P93">_xlfn.IFS(ZeptoData[[#This Row],[Sale_Price]]&lt;50, "Budget", ZeptoData[[#This Row],[Sale_Price]]&lt;150, "Mid-Range", ZeptoData[[#This Row],[Sale_Price]]&gt;=150, "Premium")</f>
        <v>Budget</v>
      </c>
      <c r="Q93" t="str">
        <f>IF(ROUND(((ZeptoData[[#This Row],[mrp]]-ZeptoData[[#This Row],[discountedSellingPrice]])/ZeptoData[[#This Row],[mrp]])*100,0) = ZeptoData[[#This Row],[discountPercent]], "Match", "Error")</f>
        <v>Error</v>
      </c>
      <c r="R93" s="9" t="str" cm="1">
        <f t="array" ref="R93">_xlfn.IFS(ZeptoData[[#This Row],[discountPercent]]=0, "No Discount", ZeptoData[[#This Row],[discountPercent]]&lt;=15, "Standard (1-15%)", ZeptoData[[#This Row],[discountPercent]]&gt;15, "Mega (&gt;15%)")</f>
        <v>Standard (1-15%)</v>
      </c>
      <c r="S93" s="9" t="str" cm="1">
        <f t="array" ref="S93">_xlfn.IFS(ZeptoData[[#This Row],[weightInGms]]&lt;=100, "Small (&lt;100g)", ZeptoData[[#This Row],[weightInGms]]&lt;=500, "Medium (100-500g)", ZeptoData[[#This Row],[weightInGms]]&gt;500, "Large (&gt;500g)")</f>
        <v>Medium (100-500g)</v>
      </c>
    </row>
    <row r="94" spans="1:19" x14ac:dyDescent="0.25">
      <c r="A94" t="s">
        <v>98</v>
      </c>
      <c r="B94" t="s">
        <v>96</v>
      </c>
      <c r="C94" t="str">
        <f>TRIM(ZeptoData[[#This Row],[name]])</f>
        <v>Safal Frozen - Sweet Corn</v>
      </c>
      <c r="D94">
        <v>16000</v>
      </c>
      <c r="E94" s="3">
        <f>'Cleaned Data'!F97</f>
        <v>0</v>
      </c>
      <c r="F94">
        <v>5</v>
      </c>
      <c r="G94">
        <v>0</v>
      </c>
      <c r="H94">
        <v>15200</v>
      </c>
      <c r="I94" s="3">
        <f>ZeptoData[[#This Row],[discountedSellingPrice]]/100</f>
        <v>152</v>
      </c>
      <c r="J94">
        <v>1000</v>
      </c>
      <c r="K94" t="b">
        <v>1</v>
      </c>
      <c r="L94">
        <v>1</v>
      </c>
      <c r="N94" s="3">
        <f>ZeptoData[[#This Row],[MRP_Rupees]] - ZeptoData[[#This Row],[Sale_Price]]</f>
        <v>-152</v>
      </c>
      <c r="O94" t="str">
        <f>IF(ZeptoData[[#This Row],[outOfStock]]=TRUE, "Out of Stock", IF(ZeptoData[[#This Row],[availableQuantity]]&lt;=2, "LOW STOCK", "HEALTHY"))</f>
        <v>Out of Stock</v>
      </c>
      <c r="P94" t="str" cm="1">
        <f t="array" ref="P94">_xlfn.IFS(ZeptoData[[#This Row],[Sale_Price]]&lt;50, "Budget", ZeptoData[[#This Row],[Sale_Price]]&lt;150, "Mid-Range", ZeptoData[[#This Row],[Sale_Price]]&gt;=150, "Premium")</f>
        <v>Premium</v>
      </c>
      <c r="Q94" t="str">
        <f>IF(ROUND(((ZeptoData[[#This Row],[mrp]]-ZeptoData[[#This Row],[discountedSellingPrice]])/ZeptoData[[#This Row],[mrp]])*100,0) = ZeptoData[[#This Row],[discountPercent]], "Match", "Error")</f>
        <v>Match</v>
      </c>
      <c r="R94" s="9" t="str" cm="1">
        <f t="array" ref="R94">_xlfn.IFS(ZeptoData[[#This Row],[discountPercent]]=0, "No Discount", ZeptoData[[#This Row],[discountPercent]]&lt;=15, "Standard (1-15%)", ZeptoData[[#This Row],[discountPercent]]&gt;15, "Mega (&gt;15%)")</f>
        <v>Standard (1-15%)</v>
      </c>
      <c r="S94" s="9" t="str" cm="1">
        <f t="array" ref="S94">_xlfn.IFS(ZeptoData[[#This Row],[weightInGms]]&lt;=100, "Small (&lt;100g)", ZeptoData[[#This Row],[weightInGms]]&lt;=500, "Medium (100-500g)", ZeptoData[[#This Row],[weightInGms]]&gt;500, "Large (&gt;500g)")</f>
        <v>Large (&gt;500g)</v>
      </c>
    </row>
    <row r="95" spans="1:19" x14ac:dyDescent="0.25">
      <c r="A95" t="s">
        <v>99</v>
      </c>
      <c r="B95" t="s">
        <v>100</v>
      </c>
      <c r="C95" t="str">
        <f>TRIM(ZeptoData[[#This Row],[name]])</f>
        <v>Maggi 2 Minute Masala Noodles</v>
      </c>
      <c r="D95">
        <v>1200</v>
      </c>
      <c r="E95" s="3">
        <f>'Cleaned Data'!F98</f>
        <v>0</v>
      </c>
      <c r="F95">
        <v>0</v>
      </c>
      <c r="G95">
        <v>6</v>
      </c>
      <c r="H95">
        <v>1200</v>
      </c>
      <c r="I95" s="3">
        <f>ZeptoData[[#This Row],[discountedSellingPrice]]/100</f>
        <v>12</v>
      </c>
      <c r="J95">
        <v>70</v>
      </c>
      <c r="K95" t="b">
        <v>0</v>
      </c>
      <c r="L95">
        <v>70</v>
      </c>
      <c r="N95" s="3">
        <f>ZeptoData[[#This Row],[MRP_Rupees]] - ZeptoData[[#This Row],[Sale_Price]]</f>
        <v>-12</v>
      </c>
      <c r="O95" t="str">
        <f>IF(ZeptoData[[#This Row],[outOfStock]]=TRUE, "Out of Stock", IF(ZeptoData[[#This Row],[availableQuantity]]&lt;=2, "LOW STOCK", "HEALTHY"))</f>
        <v>HEALTHY</v>
      </c>
      <c r="P95" t="str" cm="1">
        <f t="array" ref="P95">_xlfn.IFS(ZeptoData[[#This Row],[Sale_Price]]&lt;50, "Budget", ZeptoData[[#This Row],[Sale_Price]]&lt;150, "Mid-Range", ZeptoData[[#This Row],[Sale_Price]]&gt;=150, "Premium")</f>
        <v>Budget</v>
      </c>
      <c r="Q95" t="str">
        <f>IF(ROUND(((ZeptoData[[#This Row],[mrp]]-ZeptoData[[#This Row],[discountedSellingPrice]])/ZeptoData[[#This Row],[mrp]])*100,0) = ZeptoData[[#This Row],[discountPercent]], "Match", "Error")</f>
        <v>Match</v>
      </c>
      <c r="R95" s="9" t="str" cm="1">
        <f t="array" ref="R95">_xlfn.IFS(ZeptoData[[#This Row],[discountPercent]]=0, "No Discount", ZeptoData[[#This Row],[discountPercent]]&lt;=15, "Standard (1-15%)", ZeptoData[[#This Row],[discountPercent]]&gt;15, "Mega (&gt;15%)")</f>
        <v>No Discount</v>
      </c>
      <c r="S95" s="9" t="str" cm="1">
        <f t="array" ref="S95">_xlfn.IFS(ZeptoData[[#This Row],[weightInGms]]&lt;=100, "Small (&lt;100g)", ZeptoData[[#This Row],[weightInGms]]&lt;=500, "Medium (100-500g)", ZeptoData[[#This Row],[weightInGms]]&gt;500, "Large (&gt;500g)")</f>
        <v>Small (&lt;100g)</v>
      </c>
    </row>
    <row r="96" spans="1:19" x14ac:dyDescent="0.25">
      <c r="A96" t="s">
        <v>99</v>
      </c>
      <c r="B96" t="s">
        <v>1721</v>
      </c>
      <c r="C96" t="str">
        <f>TRIM(ZeptoData[[#This Row],[name]])</f>
        <v>iD Idli &amp; Dosa Batter</v>
      </c>
      <c r="D96">
        <v>8000</v>
      </c>
      <c r="E96" s="3">
        <f>'Cleaned Data'!F99</f>
        <v>15</v>
      </c>
      <c r="F96">
        <v>15</v>
      </c>
      <c r="G96">
        <v>6</v>
      </c>
      <c r="H96">
        <v>6800</v>
      </c>
      <c r="I96" s="3">
        <f>ZeptoData[[#This Row],[discountedSellingPrice]]/100</f>
        <v>68</v>
      </c>
      <c r="J96">
        <v>1000</v>
      </c>
      <c r="K96" t="b">
        <v>0</v>
      </c>
      <c r="L96">
        <v>1</v>
      </c>
      <c r="N96" s="3">
        <f>ZeptoData[[#This Row],[MRP_Rupees]] - ZeptoData[[#This Row],[Sale_Price]]</f>
        <v>-53</v>
      </c>
      <c r="O96" t="str">
        <f>IF(ZeptoData[[#This Row],[outOfStock]]=TRUE, "Out of Stock", IF(ZeptoData[[#This Row],[availableQuantity]]&lt;=2, "LOW STOCK", "HEALTHY"))</f>
        <v>HEALTHY</v>
      </c>
      <c r="P96" t="str" cm="1">
        <f t="array" ref="P96">_xlfn.IFS(ZeptoData[[#This Row],[Sale_Price]]&lt;50, "Budget", ZeptoData[[#This Row],[Sale_Price]]&lt;150, "Mid-Range", ZeptoData[[#This Row],[Sale_Price]]&gt;=150, "Premium")</f>
        <v>Mid-Range</v>
      </c>
      <c r="Q96" t="str">
        <f>IF(ROUND(((ZeptoData[[#This Row],[mrp]]-ZeptoData[[#This Row],[discountedSellingPrice]])/ZeptoData[[#This Row],[mrp]])*100,0) = ZeptoData[[#This Row],[discountPercent]], "Match", "Error")</f>
        <v>Match</v>
      </c>
      <c r="R96" s="9" t="str" cm="1">
        <f t="array" ref="R96">_xlfn.IFS(ZeptoData[[#This Row],[discountPercent]]=0, "No Discount", ZeptoData[[#This Row],[discountPercent]]&lt;=15, "Standard (1-15%)", ZeptoData[[#This Row],[discountPercent]]&gt;15, "Mega (&gt;15%)")</f>
        <v>Standard (1-15%)</v>
      </c>
      <c r="S96" s="9" t="str" cm="1">
        <f t="array" ref="S96">_xlfn.IFS(ZeptoData[[#This Row],[weightInGms]]&lt;=100, "Small (&lt;100g)", ZeptoData[[#This Row],[weightInGms]]&lt;=500, "Medium (100-500g)", ZeptoData[[#This Row],[weightInGms]]&gt;500, "Large (&gt;500g)")</f>
        <v>Large (&gt;500g)</v>
      </c>
    </row>
    <row r="97" spans="1:19" x14ac:dyDescent="0.25">
      <c r="A97" t="s">
        <v>99</v>
      </c>
      <c r="B97" t="s">
        <v>102</v>
      </c>
      <c r="C97" t="str">
        <f>TRIM(ZeptoData[[#This Row],[name]])</f>
        <v>Tata Salt</v>
      </c>
      <c r="D97">
        <v>2400</v>
      </c>
      <c r="E97" s="3">
        <f>'Cleaned Data'!F100</f>
        <v>4</v>
      </c>
      <c r="F97">
        <v>0</v>
      </c>
      <c r="G97">
        <v>6</v>
      </c>
      <c r="H97">
        <v>2400</v>
      </c>
      <c r="I97" s="3">
        <f>ZeptoData[[#This Row],[discountedSellingPrice]]/100</f>
        <v>24</v>
      </c>
      <c r="J97">
        <v>1000</v>
      </c>
      <c r="K97" t="b">
        <v>0</v>
      </c>
      <c r="L97">
        <v>1</v>
      </c>
      <c r="N97" s="3">
        <f>ZeptoData[[#This Row],[MRP_Rupees]] - ZeptoData[[#This Row],[Sale_Price]]</f>
        <v>-20</v>
      </c>
      <c r="O97" t="str">
        <f>IF(ZeptoData[[#This Row],[outOfStock]]=TRUE, "Out of Stock", IF(ZeptoData[[#This Row],[availableQuantity]]&lt;=2, "LOW STOCK", "HEALTHY"))</f>
        <v>HEALTHY</v>
      </c>
      <c r="P97" t="str" cm="1">
        <f t="array" ref="P97">_xlfn.IFS(ZeptoData[[#This Row],[Sale_Price]]&lt;50, "Budget", ZeptoData[[#This Row],[Sale_Price]]&lt;150, "Mid-Range", ZeptoData[[#This Row],[Sale_Price]]&gt;=150, "Premium")</f>
        <v>Budget</v>
      </c>
      <c r="Q97" t="str">
        <f>IF(ROUND(((ZeptoData[[#This Row],[mrp]]-ZeptoData[[#This Row],[discountedSellingPrice]])/ZeptoData[[#This Row],[mrp]])*100,0) = ZeptoData[[#This Row],[discountPercent]], "Match", "Error")</f>
        <v>Match</v>
      </c>
      <c r="R97" s="9" t="str" cm="1">
        <f t="array" ref="R97">_xlfn.IFS(ZeptoData[[#This Row],[discountPercent]]=0, "No Discount", ZeptoData[[#This Row],[discountPercent]]&lt;=15, "Standard (1-15%)", ZeptoData[[#This Row],[discountPercent]]&gt;15, "Mega (&gt;15%)")</f>
        <v>No Discount</v>
      </c>
      <c r="S97" s="9" t="str" cm="1">
        <f t="array" ref="S97">_xlfn.IFS(ZeptoData[[#This Row],[weightInGms]]&lt;=100, "Small (&lt;100g)", ZeptoData[[#This Row],[weightInGms]]&lt;=500, "Medium (100-500g)", ZeptoData[[#This Row],[weightInGms]]&gt;500, "Large (&gt;500g)")</f>
        <v>Large (&gt;500g)</v>
      </c>
    </row>
    <row r="98" spans="1:19" x14ac:dyDescent="0.25">
      <c r="A98" t="s">
        <v>99</v>
      </c>
      <c r="B98" t="s">
        <v>103</v>
      </c>
      <c r="C98" t="str">
        <f>TRIM(ZeptoData[[#This Row],[name]])</f>
        <v>Arden Eggs White</v>
      </c>
      <c r="D98">
        <v>9700</v>
      </c>
      <c r="E98" s="3">
        <f>'Cleaned Data'!F101</f>
        <v>2</v>
      </c>
      <c r="F98">
        <v>0</v>
      </c>
      <c r="G98">
        <v>4</v>
      </c>
      <c r="H98">
        <v>9700</v>
      </c>
      <c r="I98" s="3">
        <f>ZeptoData[[#This Row],[discountedSellingPrice]]/100</f>
        <v>97</v>
      </c>
      <c r="J98">
        <v>696</v>
      </c>
      <c r="K98" t="b">
        <v>0</v>
      </c>
      <c r="L98">
        <v>12</v>
      </c>
      <c r="N98" s="3">
        <f>ZeptoData[[#This Row],[MRP_Rupees]] - ZeptoData[[#This Row],[Sale_Price]]</f>
        <v>-95</v>
      </c>
      <c r="O98" t="str">
        <f>IF(ZeptoData[[#This Row],[outOfStock]]=TRUE, "Out of Stock", IF(ZeptoData[[#This Row],[availableQuantity]]&lt;=2, "LOW STOCK", "HEALTHY"))</f>
        <v>HEALTHY</v>
      </c>
      <c r="P98" t="str" cm="1">
        <f t="array" ref="P98">_xlfn.IFS(ZeptoData[[#This Row],[Sale_Price]]&lt;50, "Budget", ZeptoData[[#This Row],[Sale_Price]]&lt;150, "Mid-Range", ZeptoData[[#This Row],[Sale_Price]]&gt;=150, "Premium")</f>
        <v>Mid-Range</v>
      </c>
      <c r="Q98" t="str">
        <f>IF(ROUND(((ZeptoData[[#This Row],[mrp]]-ZeptoData[[#This Row],[discountedSellingPrice]])/ZeptoData[[#This Row],[mrp]])*100,0) = ZeptoData[[#This Row],[discountPercent]], "Match", "Error")</f>
        <v>Match</v>
      </c>
      <c r="R98" s="9" t="str" cm="1">
        <f t="array" ref="R98">_xlfn.IFS(ZeptoData[[#This Row],[discountPercent]]=0, "No Discount", ZeptoData[[#This Row],[discountPercent]]&lt;=15, "Standard (1-15%)", ZeptoData[[#This Row],[discountPercent]]&gt;15, "Mega (&gt;15%)")</f>
        <v>No Discount</v>
      </c>
      <c r="S98" s="9" t="str" cm="1">
        <f t="array" ref="S98">_xlfn.IFS(ZeptoData[[#This Row],[weightInGms]]&lt;=100, "Small (&lt;100g)", ZeptoData[[#This Row],[weightInGms]]&lt;=500, "Medium (100-500g)", ZeptoData[[#This Row],[weightInGms]]&gt;500, "Large (&gt;500g)")</f>
        <v>Large (&gt;500g)</v>
      </c>
    </row>
    <row r="99" spans="1:19" x14ac:dyDescent="0.25">
      <c r="A99" t="s">
        <v>99</v>
      </c>
      <c r="B99" t="s">
        <v>103</v>
      </c>
      <c r="C99" t="str">
        <f>TRIM(ZeptoData[[#This Row],[name]])</f>
        <v>Arden Eggs White</v>
      </c>
      <c r="D99">
        <v>6500</v>
      </c>
      <c r="E99" s="3">
        <f>'Cleaned Data'!F102</f>
        <v>2</v>
      </c>
      <c r="F99">
        <v>15</v>
      </c>
      <c r="G99">
        <v>4</v>
      </c>
      <c r="H99">
        <v>5500</v>
      </c>
      <c r="I99" s="3">
        <f>ZeptoData[[#This Row],[discountedSellingPrice]]/100</f>
        <v>55</v>
      </c>
      <c r="J99">
        <v>348</v>
      </c>
      <c r="K99" t="b">
        <v>0</v>
      </c>
      <c r="L99">
        <v>6</v>
      </c>
      <c r="N99" s="3">
        <f>ZeptoData[[#This Row],[MRP_Rupees]] - ZeptoData[[#This Row],[Sale_Price]]</f>
        <v>-53</v>
      </c>
      <c r="O99" t="str">
        <f>IF(ZeptoData[[#This Row],[outOfStock]]=TRUE, "Out of Stock", IF(ZeptoData[[#This Row],[availableQuantity]]&lt;=2, "LOW STOCK", "HEALTHY"))</f>
        <v>HEALTHY</v>
      </c>
      <c r="P99" t="str" cm="1">
        <f t="array" ref="P99">_xlfn.IFS(ZeptoData[[#This Row],[Sale_Price]]&lt;50, "Budget", ZeptoData[[#This Row],[Sale_Price]]&lt;150, "Mid-Range", ZeptoData[[#This Row],[Sale_Price]]&gt;=150, "Premium")</f>
        <v>Mid-Range</v>
      </c>
      <c r="Q99" t="str">
        <f>IF(ROUND(((ZeptoData[[#This Row],[mrp]]-ZeptoData[[#This Row],[discountedSellingPrice]])/ZeptoData[[#This Row],[mrp]])*100,0) = ZeptoData[[#This Row],[discountPercent]], "Match", "Error")</f>
        <v>Match</v>
      </c>
      <c r="R99" s="9" t="str" cm="1">
        <f t="array" ref="R99">_xlfn.IFS(ZeptoData[[#This Row],[discountPercent]]=0, "No Discount", ZeptoData[[#This Row],[discountPercent]]&lt;=15, "Standard (1-15%)", ZeptoData[[#This Row],[discountPercent]]&gt;15, "Mega (&gt;15%)")</f>
        <v>Standard (1-15%)</v>
      </c>
      <c r="S99" s="9" t="str" cm="1">
        <f t="array" ref="S99">_xlfn.IFS(ZeptoData[[#This Row],[weightInGms]]&lt;=100, "Small (&lt;100g)", ZeptoData[[#This Row],[weightInGms]]&lt;=500, "Medium (100-500g)", ZeptoData[[#This Row],[weightInGms]]&gt;500, "Large (&gt;500g)")</f>
        <v>Medium (100-500g)</v>
      </c>
    </row>
    <row r="100" spans="1:19" x14ac:dyDescent="0.25">
      <c r="A100" t="s">
        <v>99</v>
      </c>
      <c r="B100" t="s">
        <v>104</v>
      </c>
      <c r="C100" t="str">
        <f>TRIM(ZeptoData[[#This Row],[name]])</f>
        <v>Fortune Sunlite Refined Sunflower (Pouch)</v>
      </c>
      <c r="D100">
        <v>23000</v>
      </c>
      <c r="E100" s="3">
        <f>'Cleaned Data'!F103</f>
        <v>7</v>
      </c>
      <c r="F100">
        <v>4</v>
      </c>
      <c r="G100">
        <v>6</v>
      </c>
      <c r="H100">
        <v>21900</v>
      </c>
      <c r="I100" s="3">
        <f>ZeptoData[[#This Row],[discountedSellingPrice]]/100</f>
        <v>219</v>
      </c>
      <c r="J100">
        <v>1000</v>
      </c>
      <c r="K100" t="b">
        <v>0</v>
      </c>
      <c r="L100">
        <v>1</v>
      </c>
      <c r="N100" s="3">
        <f>ZeptoData[[#This Row],[MRP_Rupees]] - ZeptoData[[#This Row],[Sale_Price]]</f>
        <v>-212</v>
      </c>
      <c r="O100" t="str">
        <f>IF(ZeptoData[[#This Row],[outOfStock]]=TRUE, "Out of Stock", IF(ZeptoData[[#This Row],[availableQuantity]]&lt;=2, "LOW STOCK", "HEALTHY"))</f>
        <v>HEALTHY</v>
      </c>
      <c r="P100" t="str" cm="1">
        <f t="array" ref="P100">_xlfn.IFS(ZeptoData[[#This Row],[Sale_Price]]&lt;50, "Budget", ZeptoData[[#This Row],[Sale_Price]]&lt;150, "Mid-Range", ZeptoData[[#This Row],[Sale_Price]]&gt;=150, "Premium")</f>
        <v>Premium</v>
      </c>
      <c r="Q100" t="str">
        <f>IF(ROUND(((ZeptoData[[#This Row],[mrp]]-ZeptoData[[#This Row],[discountedSellingPrice]])/ZeptoData[[#This Row],[mrp]])*100,0) = ZeptoData[[#This Row],[discountPercent]], "Match", "Error")</f>
        <v>Error</v>
      </c>
      <c r="R100" s="9" t="str" cm="1">
        <f t="array" ref="R100">_xlfn.IFS(ZeptoData[[#This Row],[discountPercent]]=0, "No Discount", ZeptoData[[#This Row],[discountPercent]]&lt;=15, "Standard (1-15%)", ZeptoData[[#This Row],[discountPercent]]&gt;15, "Mega (&gt;15%)")</f>
        <v>Standard (1-15%)</v>
      </c>
      <c r="S100" s="9" t="str" cm="1">
        <f t="array" ref="S100">_xlfn.IFS(ZeptoData[[#This Row],[weightInGms]]&lt;=100, "Small (&lt;100g)", ZeptoData[[#This Row],[weightInGms]]&lt;=500, "Medium (100-500g)", ZeptoData[[#This Row],[weightInGms]]&gt;500, "Large (&gt;500g)")</f>
        <v>Large (&gt;500g)</v>
      </c>
    </row>
    <row r="101" spans="1:19" x14ac:dyDescent="0.25">
      <c r="A101" t="s">
        <v>99</v>
      </c>
      <c r="B101" t="s">
        <v>105</v>
      </c>
      <c r="C101" t="str">
        <f>TRIM(ZeptoData[[#This Row],[name]])</f>
        <v>Aashirvaad Superior MP Atta</v>
      </c>
      <c r="D101">
        <v>25000</v>
      </c>
      <c r="E101" s="3">
        <f>'Cleaned Data'!F104</f>
        <v>10</v>
      </c>
      <c r="F101">
        <v>2</v>
      </c>
      <c r="G101">
        <v>6</v>
      </c>
      <c r="H101">
        <v>24500</v>
      </c>
      <c r="I101" s="3">
        <f>ZeptoData[[#This Row],[discountedSellingPrice]]/100</f>
        <v>245</v>
      </c>
      <c r="J101">
        <v>5000</v>
      </c>
      <c r="K101" t="b">
        <v>0</v>
      </c>
      <c r="L101">
        <v>5</v>
      </c>
      <c r="N101" s="3">
        <f>ZeptoData[[#This Row],[MRP_Rupees]] - ZeptoData[[#This Row],[Sale_Price]]</f>
        <v>-235</v>
      </c>
      <c r="O101" t="str">
        <f>IF(ZeptoData[[#This Row],[outOfStock]]=TRUE, "Out of Stock", IF(ZeptoData[[#This Row],[availableQuantity]]&lt;=2, "LOW STOCK", "HEALTHY"))</f>
        <v>HEALTHY</v>
      </c>
      <c r="P101" t="str" cm="1">
        <f t="array" ref="P101">_xlfn.IFS(ZeptoData[[#This Row],[Sale_Price]]&lt;50, "Budget", ZeptoData[[#This Row],[Sale_Price]]&lt;150, "Mid-Range", ZeptoData[[#This Row],[Sale_Price]]&gt;=150, "Premium")</f>
        <v>Premium</v>
      </c>
      <c r="Q101" t="str">
        <f>IF(ROUND(((ZeptoData[[#This Row],[mrp]]-ZeptoData[[#This Row],[discountedSellingPrice]])/ZeptoData[[#This Row],[mrp]])*100,0) = ZeptoData[[#This Row],[discountPercent]], "Match", "Error")</f>
        <v>Match</v>
      </c>
      <c r="R101" s="9" t="str" cm="1">
        <f t="array" ref="R101">_xlfn.IFS(ZeptoData[[#This Row],[discountPercent]]=0, "No Discount", ZeptoData[[#This Row],[discountPercent]]&lt;=15, "Standard (1-15%)", ZeptoData[[#This Row],[discountPercent]]&gt;15, "Mega (&gt;15%)")</f>
        <v>Standard (1-15%)</v>
      </c>
      <c r="S101" s="9" t="str" cm="1">
        <f t="array" ref="S101">_xlfn.IFS(ZeptoData[[#This Row],[weightInGms]]&lt;=100, "Small (&lt;100g)", ZeptoData[[#This Row],[weightInGms]]&lt;=500, "Medium (100-500g)", ZeptoData[[#This Row],[weightInGms]]&gt;500, "Large (&gt;500g)")</f>
        <v>Large (&gt;500g)</v>
      </c>
    </row>
    <row r="102" spans="1:19" x14ac:dyDescent="0.25">
      <c r="A102" t="s">
        <v>99</v>
      </c>
      <c r="B102" t="s">
        <v>106</v>
      </c>
      <c r="C102" t="str">
        <f>TRIM(ZeptoData[[#This Row],[name]])</f>
        <v>Amul Pure Ghee (Pouch)</v>
      </c>
      <c r="D102">
        <v>25500</v>
      </c>
      <c r="E102" s="3">
        <f>'Cleaned Data'!F105</f>
        <v>0</v>
      </c>
      <c r="F102">
        <v>2</v>
      </c>
      <c r="G102">
        <v>6</v>
      </c>
      <c r="H102">
        <v>24900</v>
      </c>
      <c r="I102" s="3">
        <f>ZeptoData[[#This Row],[discountedSellingPrice]]/100</f>
        <v>249</v>
      </c>
      <c r="J102">
        <v>500</v>
      </c>
      <c r="K102" t="b">
        <v>0</v>
      </c>
      <c r="L102">
        <v>500</v>
      </c>
      <c r="N102" s="3">
        <f>ZeptoData[[#This Row],[MRP_Rupees]] - ZeptoData[[#This Row],[Sale_Price]]</f>
        <v>-249</v>
      </c>
      <c r="O102" t="str">
        <f>IF(ZeptoData[[#This Row],[outOfStock]]=TRUE, "Out of Stock", IF(ZeptoData[[#This Row],[availableQuantity]]&lt;=2, "LOW STOCK", "HEALTHY"))</f>
        <v>HEALTHY</v>
      </c>
      <c r="P102" t="str" cm="1">
        <f t="array" ref="P102">_xlfn.IFS(ZeptoData[[#This Row],[Sale_Price]]&lt;50, "Budget", ZeptoData[[#This Row],[Sale_Price]]&lt;150, "Mid-Range", ZeptoData[[#This Row],[Sale_Price]]&gt;=150, "Premium")</f>
        <v>Premium</v>
      </c>
      <c r="Q102" t="str">
        <f>IF(ROUND(((ZeptoData[[#This Row],[mrp]]-ZeptoData[[#This Row],[discountedSellingPrice]])/ZeptoData[[#This Row],[mrp]])*100,0) = ZeptoData[[#This Row],[discountPercent]], "Match", "Error")</f>
        <v>Match</v>
      </c>
      <c r="R102" s="9" t="str" cm="1">
        <f t="array" ref="R102">_xlfn.IFS(ZeptoData[[#This Row],[discountPercent]]=0, "No Discount", ZeptoData[[#This Row],[discountPercent]]&lt;=15, "Standard (1-15%)", ZeptoData[[#This Row],[discountPercent]]&gt;15, "Mega (&gt;15%)")</f>
        <v>Standard (1-15%)</v>
      </c>
      <c r="S102" s="9" t="str" cm="1">
        <f t="array" ref="S102">_xlfn.IFS(ZeptoData[[#This Row],[weightInGms]]&lt;=100, "Small (&lt;100g)", ZeptoData[[#This Row],[weightInGms]]&lt;=500, "Medium (100-500g)", ZeptoData[[#This Row],[weightInGms]]&gt;500, "Large (&gt;500g)")</f>
        <v>Medium (100-500g)</v>
      </c>
    </row>
    <row r="103" spans="1:19" x14ac:dyDescent="0.25">
      <c r="A103" t="s">
        <v>99</v>
      </c>
      <c r="B103" t="s">
        <v>107</v>
      </c>
      <c r="C103" t="str">
        <f>TRIM(ZeptoData[[#This Row],[name]])</f>
        <v>Arden Eggs Brown</v>
      </c>
      <c r="D103">
        <v>8500</v>
      </c>
      <c r="E103" s="3">
        <f>'Cleaned Data'!F106</f>
        <v>0</v>
      </c>
      <c r="F103">
        <v>7</v>
      </c>
      <c r="G103">
        <v>4</v>
      </c>
      <c r="H103">
        <v>7900</v>
      </c>
      <c r="I103" s="3">
        <f>ZeptoData[[#This Row],[discountedSellingPrice]]/100</f>
        <v>79</v>
      </c>
      <c r="J103">
        <v>348</v>
      </c>
      <c r="K103" t="b">
        <v>0</v>
      </c>
      <c r="L103">
        <v>6</v>
      </c>
      <c r="N103" s="3">
        <f>ZeptoData[[#This Row],[MRP_Rupees]] - ZeptoData[[#This Row],[Sale_Price]]</f>
        <v>-79</v>
      </c>
      <c r="O103" t="str">
        <f>IF(ZeptoData[[#This Row],[outOfStock]]=TRUE, "Out of Stock", IF(ZeptoData[[#This Row],[availableQuantity]]&lt;=2, "LOW STOCK", "HEALTHY"))</f>
        <v>HEALTHY</v>
      </c>
      <c r="P103" t="str" cm="1">
        <f t="array" ref="P103">_xlfn.IFS(ZeptoData[[#This Row],[Sale_Price]]&lt;50, "Budget", ZeptoData[[#This Row],[Sale_Price]]&lt;150, "Mid-Range", ZeptoData[[#This Row],[Sale_Price]]&gt;=150, "Premium")</f>
        <v>Mid-Range</v>
      </c>
      <c r="Q103" t="str">
        <f>IF(ROUND(((ZeptoData[[#This Row],[mrp]]-ZeptoData[[#This Row],[discountedSellingPrice]])/ZeptoData[[#This Row],[mrp]])*100,0) = ZeptoData[[#This Row],[discountPercent]], "Match", "Error")</f>
        <v>Match</v>
      </c>
      <c r="R103" s="9" t="str" cm="1">
        <f t="array" ref="R103">_xlfn.IFS(ZeptoData[[#This Row],[discountPercent]]=0, "No Discount", ZeptoData[[#This Row],[discountPercent]]&lt;=15, "Standard (1-15%)", ZeptoData[[#This Row],[discountPercent]]&gt;15, "Mega (&gt;15%)")</f>
        <v>Standard (1-15%)</v>
      </c>
      <c r="S103" s="9" t="str" cm="1">
        <f t="array" ref="S103">_xlfn.IFS(ZeptoData[[#This Row],[weightInGms]]&lt;=100, "Small (&lt;100g)", ZeptoData[[#This Row],[weightInGms]]&lt;=500, "Medium (100-500g)", ZeptoData[[#This Row],[weightInGms]]&gt;500, "Large (&gt;500g)")</f>
        <v>Medium (100-500g)</v>
      </c>
    </row>
    <row r="104" spans="1:19" x14ac:dyDescent="0.25">
      <c r="A104" t="s">
        <v>99</v>
      </c>
      <c r="B104" t="s">
        <v>108</v>
      </c>
      <c r="C104" t="str">
        <f>TRIM(ZeptoData[[#This Row],[name]])</f>
        <v>Tata Salt Lite</v>
      </c>
      <c r="D104">
        <v>4000</v>
      </c>
      <c r="E104" s="3">
        <f>'Cleaned Data'!F107</f>
        <v>11</v>
      </c>
      <c r="F104">
        <v>10</v>
      </c>
      <c r="G104">
        <v>6</v>
      </c>
      <c r="H104">
        <v>3600</v>
      </c>
      <c r="I104" s="3">
        <f>ZeptoData[[#This Row],[discountedSellingPrice]]/100</f>
        <v>36</v>
      </c>
      <c r="J104">
        <v>1000</v>
      </c>
      <c r="K104" t="b">
        <v>0</v>
      </c>
      <c r="L104">
        <v>1</v>
      </c>
      <c r="N104" s="3">
        <f>ZeptoData[[#This Row],[MRP_Rupees]] - ZeptoData[[#This Row],[Sale_Price]]</f>
        <v>-25</v>
      </c>
      <c r="O104" t="str">
        <f>IF(ZeptoData[[#This Row],[outOfStock]]=TRUE, "Out of Stock", IF(ZeptoData[[#This Row],[availableQuantity]]&lt;=2, "LOW STOCK", "HEALTHY"))</f>
        <v>HEALTHY</v>
      </c>
      <c r="P104" t="str" cm="1">
        <f t="array" ref="P104">_xlfn.IFS(ZeptoData[[#This Row],[Sale_Price]]&lt;50, "Budget", ZeptoData[[#This Row],[Sale_Price]]&lt;150, "Mid-Range", ZeptoData[[#This Row],[Sale_Price]]&gt;=150, "Premium")</f>
        <v>Budget</v>
      </c>
      <c r="Q104" t="str">
        <f>IF(ROUND(((ZeptoData[[#This Row],[mrp]]-ZeptoData[[#This Row],[discountedSellingPrice]])/ZeptoData[[#This Row],[mrp]])*100,0) = ZeptoData[[#This Row],[discountPercent]], "Match", "Error")</f>
        <v>Match</v>
      </c>
      <c r="R104" s="9" t="str" cm="1">
        <f t="array" ref="R104">_xlfn.IFS(ZeptoData[[#This Row],[discountPercent]]=0, "No Discount", ZeptoData[[#This Row],[discountPercent]]&lt;=15, "Standard (1-15%)", ZeptoData[[#This Row],[discountPercent]]&gt;15, "Mega (&gt;15%)")</f>
        <v>Standard (1-15%)</v>
      </c>
      <c r="S104" s="9" t="str" cm="1">
        <f t="array" ref="S104">_xlfn.IFS(ZeptoData[[#This Row],[weightInGms]]&lt;=100, "Small (&lt;100g)", ZeptoData[[#This Row],[weightInGms]]&lt;=500, "Medium (100-500g)", ZeptoData[[#This Row],[weightInGms]]&gt;500, "Large (&gt;500g)")</f>
        <v>Large (&gt;500g)</v>
      </c>
    </row>
    <row r="105" spans="1:19" x14ac:dyDescent="0.25">
      <c r="A105" t="s">
        <v>99</v>
      </c>
      <c r="B105" t="s">
        <v>109</v>
      </c>
      <c r="C105" t="str">
        <f>TRIM(ZeptoData[[#This Row],[name]])</f>
        <v>Saffola Gold Oil (Pouch)</v>
      </c>
      <c r="D105">
        <v>21500</v>
      </c>
      <c r="E105" s="3">
        <f>'Cleaned Data'!F108</f>
        <v>0</v>
      </c>
      <c r="F105">
        <v>0</v>
      </c>
      <c r="G105">
        <v>6</v>
      </c>
      <c r="H105">
        <v>21500</v>
      </c>
      <c r="I105" s="3">
        <f>ZeptoData[[#This Row],[discountedSellingPrice]]/100</f>
        <v>215</v>
      </c>
      <c r="J105">
        <v>1000</v>
      </c>
      <c r="K105" t="b">
        <v>0</v>
      </c>
      <c r="L105">
        <v>1</v>
      </c>
      <c r="N105" s="3">
        <f>ZeptoData[[#This Row],[MRP_Rupees]] - ZeptoData[[#This Row],[Sale_Price]]</f>
        <v>-215</v>
      </c>
      <c r="O105" t="str">
        <f>IF(ZeptoData[[#This Row],[outOfStock]]=TRUE, "Out of Stock", IF(ZeptoData[[#This Row],[availableQuantity]]&lt;=2, "LOW STOCK", "HEALTHY"))</f>
        <v>HEALTHY</v>
      </c>
      <c r="P105" t="str" cm="1">
        <f t="array" ref="P105">_xlfn.IFS(ZeptoData[[#This Row],[Sale_Price]]&lt;50, "Budget", ZeptoData[[#This Row],[Sale_Price]]&lt;150, "Mid-Range", ZeptoData[[#This Row],[Sale_Price]]&gt;=150, "Premium")</f>
        <v>Premium</v>
      </c>
      <c r="Q105" t="str">
        <f>IF(ROUND(((ZeptoData[[#This Row],[mrp]]-ZeptoData[[#This Row],[discountedSellingPrice]])/ZeptoData[[#This Row],[mrp]])*100,0) = ZeptoData[[#This Row],[discountPercent]], "Match", "Error")</f>
        <v>Match</v>
      </c>
      <c r="R105" s="9" t="str" cm="1">
        <f t="array" ref="R105">_xlfn.IFS(ZeptoData[[#This Row],[discountPercent]]=0, "No Discount", ZeptoData[[#This Row],[discountPercent]]&lt;=15, "Standard (1-15%)", ZeptoData[[#This Row],[discountPercent]]&gt;15, "Mega (&gt;15%)")</f>
        <v>No Discount</v>
      </c>
      <c r="S105" s="9" t="str" cm="1">
        <f t="array" ref="S105">_xlfn.IFS(ZeptoData[[#This Row],[weightInGms]]&lt;=100, "Small (&lt;100g)", ZeptoData[[#This Row],[weightInGms]]&lt;=500, "Medium (100-500g)", ZeptoData[[#This Row],[weightInGms]]&gt;500, "Large (&gt;500g)")</f>
        <v>Large (&gt;500g)</v>
      </c>
    </row>
    <row r="106" spans="1:19" x14ac:dyDescent="0.25">
      <c r="A106" t="s">
        <v>99</v>
      </c>
      <c r="B106" t="s">
        <v>110</v>
      </c>
      <c r="C106" t="str">
        <f>TRIM(ZeptoData[[#This Row],[name]])</f>
        <v>Fortune Sunlite Refined Sunflower (Jar)</v>
      </c>
      <c r="D106">
        <v>92500</v>
      </c>
      <c r="E106" s="3">
        <f>'Cleaned Data'!F109</f>
        <v>1</v>
      </c>
      <c r="F106">
        <v>0</v>
      </c>
      <c r="G106">
        <v>6</v>
      </c>
      <c r="H106">
        <v>92500</v>
      </c>
      <c r="I106" s="3">
        <f>ZeptoData[[#This Row],[discountedSellingPrice]]/100</f>
        <v>925</v>
      </c>
      <c r="J106">
        <v>5000</v>
      </c>
      <c r="K106" t="b">
        <v>0</v>
      </c>
      <c r="L106">
        <v>5</v>
      </c>
      <c r="N106" s="3">
        <f>ZeptoData[[#This Row],[MRP_Rupees]] - ZeptoData[[#This Row],[Sale_Price]]</f>
        <v>-924</v>
      </c>
      <c r="O106" t="str">
        <f>IF(ZeptoData[[#This Row],[outOfStock]]=TRUE, "Out of Stock", IF(ZeptoData[[#This Row],[availableQuantity]]&lt;=2, "LOW STOCK", "HEALTHY"))</f>
        <v>HEALTHY</v>
      </c>
      <c r="P106" t="str" cm="1">
        <f t="array" ref="P106">_xlfn.IFS(ZeptoData[[#This Row],[Sale_Price]]&lt;50, "Budget", ZeptoData[[#This Row],[Sale_Price]]&lt;150, "Mid-Range", ZeptoData[[#This Row],[Sale_Price]]&gt;=150, "Premium")</f>
        <v>Premium</v>
      </c>
      <c r="Q106" t="str">
        <f>IF(ROUND(((ZeptoData[[#This Row],[mrp]]-ZeptoData[[#This Row],[discountedSellingPrice]])/ZeptoData[[#This Row],[mrp]])*100,0) = ZeptoData[[#This Row],[discountPercent]], "Match", "Error")</f>
        <v>Match</v>
      </c>
      <c r="R106" s="9" t="str" cm="1">
        <f t="array" ref="R106">_xlfn.IFS(ZeptoData[[#This Row],[discountPercent]]=0, "No Discount", ZeptoData[[#This Row],[discountPercent]]&lt;=15, "Standard (1-15%)", ZeptoData[[#This Row],[discountPercent]]&gt;15, "Mega (&gt;15%)")</f>
        <v>No Discount</v>
      </c>
      <c r="S106" s="9" t="str" cm="1">
        <f t="array" ref="S106">_xlfn.IFS(ZeptoData[[#This Row],[weightInGms]]&lt;=100, "Small (&lt;100g)", ZeptoData[[#This Row],[weightInGms]]&lt;=500, "Medium (100-500g)", ZeptoData[[#This Row],[weightInGms]]&gt;500, "Large (&gt;500g)")</f>
        <v>Large (&gt;500g)</v>
      </c>
    </row>
    <row r="107" spans="1:19" x14ac:dyDescent="0.25">
      <c r="A107" t="s">
        <v>99</v>
      </c>
      <c r="B107" t="s">
        <v>111</v>
      </c>
      <c r="C107" t="str">
        <f>TRIM(ZeptoData[[#This Row],[name]])</f>
        <v>Fortune Rice Bran (Pouch)</v>
      </c>
      <c r="D107">
        <v>22500</v>
      </c>
      <c r="E107" s="3">
        <f>'Cleaned Data'!F110</f>
        <v>13</v>
      </c>
      <c r="F107">
        <v>11</v>
      </c>
      <c r="G107">
        <v>6</v>
      </c>
      <c r="H107">
        <v>19900</v>
      </c>
      <c r="I107" s="3">
        <f>ZeptoData[[#This Row],[discountedSellingPrice]]/100</f>
        <v>199</v>
      </c>
      <c r="J107">
        <v>1000</v>
      </c>
      <c r="K107" t="b">
        <v>0</v>
      </c>
      <c r="L107">
        <v>1</v>
      </c>
      <c r="N107" s="3">
        <f>ZeptoData[[#This Row],[MRP_Rupees]] - ZeptoData[[#This Row],[Sale_Price]]</f>
        <v>-186</v>
      </c>
      <c r="O107" t="str">
        <f>IF(ZeptoData[[#This Row],[outOfStock]]=TRUE, "Out of Stock", IF(ZeptoData[[#This Row],[availableQuantity]]&lt;=2, "LOW STOCK", "HEALTHY"))</f>
        <v>HEALTHY</v>
      </c>
      <c r="P107" t="str" cm="1">
        <f t="array" ref="P107">_xlfn.IFS(ZeptoData[[#This Row],[Sale_Price]]&lt;50, "Budget", ZeptoData[[#This Row],[Sale_Price]]&lt;150, "Mid-Range", ZeptoData[[#This Row],[Sale_Price]]&gt;=150, "Premium")</f>
        <v>Premium</v>
      </c>
      <c r="Q107" t="str">
        <f>IF(ROUND(((ZeptoData[[#This Row],[mrp]]-ZeptoData[[#This Row],[discountedSellingPrice]])/ZeptoData[[#This Row],[mrp]])*100,0) = ZeptoData[[#This Row],[discountPercent]], "Match", "Error")</f>
        <v>Error</v>
      </c>
      <c r="R107" s="9" t="str" cm="1">
        <f t="array" ref="R107">_xlfn.IFS(ZeptoData[[#This Row],[discountPercent]]=0, "No Discount", ZeptoData[[#This Row],[discountPercent]]&lt;=15, "Standard (1-15%)", ZeptoData[[#This Row],[discountPercent]]&gt;15, "Mega (&gt;15%)")</f>
        <v>Standard (1-15%)</v>
      </c>
      <c r="S107" s="9" t="str" cm="1">
        <f t="array" ref="S107">_xlfn.IFS(ZeptoData[[#This Row],[weightInGms]]&lt;=100, "Small (&lt;100g)", ZeptoData[[#This Row],[weightInGms]]&lt;=500, "Medium (100-500g)", ZeptoData[[#This Row],[weightInGms]]&gt;500, "Large (&gt;500g)")</f>
        <v>Large (&gt;500g)</v>
      </c>
    </row>
    <row r="108" spans="1:19" x14ac:dyDescent="0.25">
      <c r="A108" t="s">
        <v>99</v>
      </c>
      <c r="B108" t="s">
        <v>112</v>
      </c>
      <c r="C108" t="str">
        <f>TRIM(ZeptoData[[#This Row],[name]])</f>
        <v>Saffola Active Oil</v>
      </c>
      <c r="D108">
        <v>21000</v>
      </c>
      <c r="E108" s="3">
        <f>'Cleaned Data'!F111</f>
        <v>6</v>
      </c>
      <c r="F108">
        <v>0</v>
      </c>
      <c r="G108">
        <v>6</v>
      </c>
      <c r="H108">
        <v>21000</v>
      </c>
      <c r="I108" s="3">
        <f>ZeptoData[[#This Row],[discountedSellingPrice]]/100</f>
        <v>210</v>
      </c>
      <c r="J108">
        <v>1000</v>
      </c>
      <c r="K108" t="b">
        <v>0</v>
      </c>
      <c r="L108">
        <v>1</v>
      </c>
      <c r="N108" s="3">
        <f>ZeptoData[[#This Row],[MRP_Rupees]] - ZeptoData[[#This Row],[Sale_Price]]</f>
        <v>-204</v>
      </c>
      <c r="O108" t="str">
        <f>IF(ZeptoData[[#This Row],[outOfStock]]=TRUE, "Out of Stock", IF(ZeptoData[[#This Row],[availableQuantity]]&lt;=2, "LOW STOCK", "HEALTHY"))</f>
        <v>HEALTHY</v>
      </c>
      <c r="P108" t="str" cm="1">
        <f t="array" ref="P108">_xlfn.IFS(ZeptoData[[#This Row],[Sale_Price]]&lt;50, "Budget", ZeptoData[[#This Row],[Sale_Price]]&lt;150, "Mid-Range", ZeptoData[[#This Row],[Sale_Price]]&gt;=150, "Premium")</f>
        <v>Premium</v>
      </c>
      <c r="Q108" t="str">
        <f>IF(ROUND(((ZeptoData[[#This Row],[mrp]]-ZeptoData[[#This Row],[discountedSellingPrice]])/ZeptoData[[#This Row],[mrp]])*100,0) = ZeptoData[[#This Row],[discountPercent]], "Match", "Error")</f>
        <v>Match</v>
      </c>
      <c r="R108" s="9" t="str" cm="1">
        <f t="array" ref="R108">_xlfn.IFS(ZeptoData[[#This Row],[discountPercent]]=0, "No Discount", ZeptoData[[#This Row],[discountPercent]]&lt;=15, "Standard (1-15%)", ZeptoData[[#This Row],[discountPercent]]&gt;15, "Mega (&gt;15%)")</f>
        <v>No Discount</v>
      </c>
      <c r="S108" s="9" t="str" cm="1">
        <f t="array" ref="S108">_xlfn.IFS(ZeptoData[[#This Row],[weightInGms]]&lt;=100, "Small (&lt;100g)", ZeptoData[[#This Row],[weightInGms]]&lt;=500, "Medium (100-500g)", ZeptoData[[#This Row],[weightInGms]]&gt;500, "Large (&gt;500g)")</f>
        <v>Large (&gt;500g)</v>
      </c>
    </row>
    <row r="109" spans="1:19" x14ac:dyDescent="0.25">
      <c r="A109" t="s">
        <v>99</v>
      </c>
      <c r="B109" t="s">
        <v>106</v>
      </c>
      <c r="C109" t="str">
        <f>TRIM(ZeptoData[[#This Row],[name]])</f>
        <v>Amul Pure Ghee (Pouch)</v>
      </c>
      <c r="D109">
        <v>50500</v>
      </c>
      <c r="E109" s="3">
        <f>'Cleaned Data'!F112</f>
        <v>2</v>
      </c>
      <c r="F109">
        <v>1</v>
      </c>
      <c r="G109">
        <v>2</v>
      </c>
      <c r="H109">
        <v>49900</v>
      </c>
      <c r="I109" s="3">
        <f>ZeptoData[[#This Row],[discountedSellingPrice]]/100</f>
        <v>499</v>
      </c>
      <c r="J109">
        <v>1000</v>
      </c>
      <c r="K109" t="b">
        <v>0</v>
      </c>
      <c r="L109">
        <v>1</v>
      </c>
      <c r="N109" s="3">
        <f>ZeptoData[[#This Row],[MRP_Rupees]] - ZeptoData[[#This Row],[Sale_Price]]</f>
        <v>-497</v>
      </c>
      <c r="O109" t="str">
        <f>IF(ZeptoData[[#This Row],[outOfStock]]=TRUE, "Out of Stock", IF(ZeptoData[[#This Row],[availableQuantity]]&lt;=2, "LOW STOCK", "HEALTHY"))</f>
        <v>LOW STOCK</v>
      </c>
      <c r="P109" t="str" cm="1">
        <f t="array" ref="P109">_xlfn.IFS(ZeptoData[[#This Row],[Sale_Price]]&lt;50, "Budget", ZeptoData[[#This Row],[Sale_Price]]&lt;150, "Mid-Range", ZeptoData[[#This Row],[Sale_Price]]&gt;=150, "Premium")</f>
        <v>Premium</v>
      </c>
      <c r="Q109" t="str">
        <f>IF(ROUND(((ZeptoData[[#This Row],[mrp]]-ZeptoData[[#This Row],[discountedSellingPrice]])/ZeptoData[[#This Row],[mrp]])*100,0) = ZeptoData[[#This Row],[discountPercent]], "Match", "Error")</f>
        <v>Match</v>
      </c>
      <c r="R109" s="9" t="str" cm="1">
        <f t="array" ref="R109">_xlfn.IFS(ZeptoData[[#This Row],[discountPercent]]=0, "No Discount", ZeptoData[[#This Row],[discountPercent]]&lt;=15, "Standard (1-15%)", ZeptoData[[#This Row],[discountPercent]]&gt;15, "Mega (&gt;15%)")</f>
        <v>Standard (1-15%)</v>
      </c>
      <c r="S109" s="9" t="str" cm="1">
        <f t="array" ref="S109">_xlfn.IFS(ZeptoData[[#This Row],[weightInGms]]&lt;=100, "Small (&lt;100g)", ZeptoData[[#This Row],[weightInGms]]&lt;=500, "Medium (100-500g)", ZeptoData[[#This Row],[weightInGms]]&gt;500, "Large (&gt;500g)")</f>
        <v>Large (&gt;500g)</v>
      </c>
    </row>
    <row r="110" spans="1:19" x14ac:dyDescent="0.25">
      <c r="A110" t="s">
        <v>99</v>
      </c>
      <c r="B110" t="s">
        <v>113</v>
      </c>
      <c r="C110" t="str">
        <f>TRIM(ZeptoData[[#This Row],[name]])</f>
        <v>Aashirvaad Atta</v>
      </c>
      <c r="D110">
        <v>46000</v>
      </c>
      <c r="E110" s="3">
        <f>'Cleaned Data'!F113</f>
        <v>3</v>
      </c>
      <c r="F110">
        <v>13</v>
      </c>
      <c r="G110">
        <v>6</v>
      </c>
      <c r="H110">
        <v>39900</v>
      </c>
      <c r="I110" s="3">
        <f>ZeptoData[[#This Row],[discountedSellingPrice]]/100</f>
        <v>399</v>
      </c>
      <c r="J110">
        <v>10000</v>
      </c>
      <c r="K110" t="b">
        <v>0</v>
      </c>
      <c r="L110">
        <v>10</v>
      </c>
      <c r="N110" s="3">
        <f>ZeptoData[[#This Row],[MRP_Rupees]] - ZeptoData[[#This Row],[Sale_Price]]</f>
        <v>-396</v>
      </c>
      <c r="O110" t="str">
        <f>IF(ZeptoData[[#This Row],[outOfStock]]=TRUE, "Out of Stock", IF(ZeptoData[[#This Row],[availableQuantity]]&lt;=2, "LOW STOCK", "HEALTHY"))</f>
        <v>HEALTHY</v>
      </c>
      <c r="P110" t="str" cm="1">
        <f t="array" ref="P110">_xlfn.IFS(ZeptoData[[#This Row],[Sale_Price]]&lt;50, "Budget", ZeptoData[[#This Row],[Sale_Price]]&lt;150, "Mid-Range", ZeptoData[[#This Row],[Sale_Price]]&gt;=150, "Premium")</f>
        <v>Premium</v>
      </c>
      <c r="Q110" t="str">
        <f>IF(ROUND(((ZeptoData[[#This Row],[mrp]]-ZeptoData[[#This Row],[discountedSellingPrice]])/ZeptoData[[#This Row],[mrp]])*100,0) = ZeptoData[[#This Row],[discountPercent]], "Match", "Error")</f>
        <v>Match</v>
      </c>
      <c r="R110" s="9" t="str" cm="1">
        <f t="array" ref="R110">_xlfn.IFS(ZeptoData[[#This Row],[discountPercent]]=0, "No Discount", ZeptoData[[#This Row],[discountPercent]]&lt;=15, "Standard (1-15%)", ZeptoData[[#This Row],[discountPercent]]&gt;15, "Mega (&gt;15%)")</f>
        <v>Standard (1-15%)</v>
      </c>
      <c r="S110" s="9" t="str" cm="1">
        <f t="array" ref="S110">_xlfn.IFS(ZeptoData[[#This Row],[weightInGms]]&lt;=100, "Small (&lt;100g)", ZeptoData[[#This Row],[weightInGms]]&lt;=500, "Medium (100-500g)", ZeptoData[[#This Row],[weightInGms]]&gt;500, "Large (&gt;500g)")</f>
        <v>Large (&gt;500g)</v>
      </c>
    </row>
    <row r="111" spans="1:19" x14ac:dyDescent="0.25">
      <c r="A111" t="s">
        <v>99</v>
      </c>
      <c r="B111" t="s">
        <v>114</v>
      </c>
      <c r="C111" t="str">
        <f>TRIM(ZeptoData[[#This Row],[name]])</f>
        <v>Popular Essentials Toor Dal (Un-Polished)</v>
      </c>
      <c r="D111">
        <v>16000</v>
      </c>
      <c r="E111" s="3">
        <f>'Cleaned Data'!F114</f>
        <v>2</v>
      </c>
      <c r="F111">
        <v>6</v>
      </c>
      <c r="G111">
        <v>4</v>
      </c>
      <c r="H111">
        <v>14900</v>
      </c>
      <c r="I111" s="3">
        <f>ZeptoData[[#This Row],[discountedSellingPrice]]/100</f>
        <v>149</v>
      </c>
      <c r="J111">
        <v>1000</v>
      </c>
      <c r="K111" t="b">
        <v>0</v>
      </c>
      <c r="L111">
        <v>1</v>
      </c>
      <c r="N111" s="3">
        <f>ZeptoData[[#This Row],[MRP_Rupees]] - ZeptoData[[#This Row],[Sale_Price]]</f>
        <v>-147</v>
      </c>
      <c r="O111" t="str">
        <f>IF(ZeptoData[[#This Row],[outOfStock]]=TRUE, "Out of Stock", IF(ZeptoData[[#This Row],[availableQuantity]]&lt;=2, "LOW STOCK", "HEALTHY"))</f>
        <v>HEALTHY</v>
      </c>
      <c r="P111" t="str" cm="1">
        <f t="array" ref="P111">_xlfn.IFS(ZeptoData[[#This Row],[Sale_Price]]&lt;50, "Budget", ZeptoData[[#This Row],[Sale_Price]]&lt;150, "Mid-Range", ZeptoData[[#This Row],[Sale_Price]]&gt;=150, "Premium")</f>
        <v>Mid-Range</v>
      </c>
      <c r="Q111" t="str">
        <f>IF(ROUND(((ZeptoData[[#This Row],[mrp]]-ZeptoData[[#This Row],[discountedSellingPrice]])/ZeptoData[[#This Row],[mrp]])*100,0) = ZeptoData[[#This Row],[discountPercent]], "Match", "Error")</f>
        <v>Error</v>
      </c>
      <c r="R111" s="9" t="str" cm="1">
        <f t="array" ref="R111">_xlfn.IFS(ZeptoData[[#This Row],[discountPercent]]=0, "No Discount", ZeptoData[[#This Row],[discountPercent]]&lt;=15, "Standard (1-15%)", ZeptoData[[#This Row],[discountPercent]]&gt;15, "Mega (&gt;15%)")</f>
        <v>Standard (1-15%)</v>
      </c>
      <c r="S111" s="9" t="str" cm="1">
        <f t="array" ref="S111">_xlfn.IFS(ZeptoData[[#This Row],[weightInGms]]&lt;=100, "Small (&lt;100g)", ZeptoData[[#This Row],[weightInGms]]&lt;=500, "Medium (100-500g)", ZeptoData[[#This Row],[weightInGms]]&gt;500, "Large (&gt;500g)")</f>
        <v>Large (&gt;500g)</v>
      </c>
    </row>
    <row r="112" spans="1:19" x14ac:dyDescent="0.25">
      <c r="A112" t="s">
        <v>99</v>
      </c>
      <c r="B112" t="s">
        <v>115</v>
      </c>
      <c r="C112" t="str">
        <f>TRIM(ZeptoData[[#This Row],[name]])</f>
        <v>Amul Ghee (Tin)</v>
      </c>
      <c r="D112">
        <v>52000</v>
      </c>
      <c r="E112" s="3">
        <f>'Cleaned Data'!F115</f>
        <v>3</v>
      </c>
      <c r="F112">
        <v>2</v>
      </c>
      <c r="G112">
        <v>6</v>
      </c>
      <c r="H112">
        <v>50900</v>
      </c>
      <c r="I112" s="3">
        <f>ZeptoData[[#This Row],[discountedSellingPrice]]/100</f>
        <v>509</v>
      </c>
      <c r="J112">
        <v>1000</v>
      </c>
      <c r="K112" t="b">
        <v>0</v>
      </c>
      <c r="L112">
        <v>1</v>
      </c>
      <c r="N112" s="3">
        <f>ZeptoData[[#This Row],[MRP_Rupees]] - ZeptoData[[#This Row],[Sale_Price]]</f>
        <v>-506</v>
      </c>
      <c r="O112" t="str">
        <f>IF(ZeptoData[[#This Row],[outOfStock]]=TRUE, "Out of Stock", IF(ZeptoData[[#This Row],[availableQuantity]]&lt;=2, "LOW STOCK", "HEALTHY"))</f>
        <v>HEALTHY</v>
      </c>
      <c r="P112" t="str" cm="1">
        <f t="array" ref="P112">_xlfn.IFS(ZeptoData[[#This Row],[Sale_Price]]&lt;50, "Budget", ZeptoData[[#This Row],[Sale_Price]]&lt;150, "Mid-Range", ZeptoData[[#This Row],[Sale_Price]]&gt;=150, "Premium")</f>
        <v>Premium</v>
      </c>
      <c r="Q112" t="str">
        <f>IF(ROUND(((ZeptoData[[#This Row],[mrp]]-ZeptoData[[#This Row],[discountedSellingPrice]])/ZeptoData[[#This Row],[mrp]])*100,0) = ZeptoData[[#This Row],[discountPercent]], "Match", "Error")</f>
        <v>Match</v>
      </c>
      <c r="R112" s="9" t="str" cm="1">
        <f t="array" ref="R112">_xlfn.IFS(ZeptoData[[#This Row],[discountPercent]]=0, "No Discount", ZeptoData[[#This Row],[discountPercent]]&lt;=15, "Standard (1-15%)", ZeptoData[[#This Row],[discountPercent]]&gt;15, "Mega (&gt;15%)")</f>
        <v>Standard (1-15%)</v>
      </c>
      <c r="S112" s="9" t="str" cm="1">
        <f t="array" ref="S112">_xlfn.IFS(ZeptoData[[#This Row],[weightInGms]]&lt;=100, "Small (&lt;100g)", ZeptoData[[#This Row],[weightInGms]]&lt;=500, "Medium (100-500g)", ZeptoData[[#This Row],[weightInGms]]&gt;500, "Large (&gt;500g)")</f>
        <v>Large (&gt;500g)</v>
      </c>
    </row>
    <row r="113" spans="1:19" x14ac:dyDescent="0.25">
      <c r="A113" t="s">
        <v>99</v>
      </c>
      <c r="B113" t="s">
        <v>116</v>
      </c>
      <c r="C113" t="str">
        <f>TRIM(ZeptoData[[#This Row],[name]])</f>
        <v>Amul Fresh Cream</v>
      </c>
      <c r="D113">
        <v>19700</v>
      </c>
      <c r="E113" s="3">
        <f>'Cleaned Data'!F116</f>
        <v>0</v>
      </c>
      <c r="F113">
        <v>3</v>
      </c>
      <c r="G113">
        <v>3</v>
      </c>
      <c r="H113">
        <v>19100</v>
      </c>
      <c r="I113" s="3">
        <f>ZeptoData[[#This Row],[discountedSellingPrice]]/100</f>
        <v>191</v>
      </c>
      <c r="J113">
        <v>1000</v>
      </c>
      <c r="K113" t="b">
        <v>0</v>
      </c>
      <c r="L113">
        <v>1</v>
      </c>
      <c r="N113" s="3">
        <f>ZeptoData[[#This Row],[MRP_Rupees]] - ZeptoData[[#This Row],[Sale_Price]]</f>
        <v>-191</v>
      </c>
      <c r="O113" t="str">
        <f>IF(ZeptoData[[#This Row],[outOfStock]]=TRUE, "Out of Stock", IF(ZeptoData[[#This Row],[availableQuantity]]&lt;=2, "LOW STOCK", "HEALTHY"))</f>
        <v>HEALTHY</v>
      </c>
      <c r="P113" t="str" cm="1">
        <f t="array" ref="P113">_xlfn.IFS(ZeptoData[[#This Row],[Sale_Price]]&lt;50, "Budget", ZeptoData[[#This Row],[Sale_Price]]&lt;150, "Mid-Range", ZeptoData[[#This Row],[Sale_Price]]&gt;=150, "Premium")</f>
        <v>Premium</v>
      </c>
      <c r="Q113" t="str">
        <f>IF(ROUND(((ZeptoData[[#This Row],[mrp]]-ZeptoData[[#This Row],[discountedSellingPrice]])/ZeptoData[[#This Row],[mrp]])*100,0) = ZeptoData[[#This Row],[discountPercent]], "Match", "Error")</f>
        <v>Match</v>
      </c>
      <c r="R113" s="9" t="str" cm="1">
        <f t="array" ref="R113">_xlfn.IFS(ZeptoData[[#This Row],[discountPercent]]=0, "No Discount", ZeptoData[[#This Row],[discountPercent]]&lt;=15, "Standard (1-15%)", ZeptoData[[#This Row],[discountPercent]]&gt;15, "Mega (&gt;15%)")</f>
        <v>Standard (1-15%)</v>
      </c>
      <c r="S113" s="9" t="str" cm="1">
        <f t="array" ref="S113">_xlfn.IFS(ZeptoData[[#This Row],[weightInGms]]&lt;=100, "Small (&lt;100g)", ZeptoData[[#This Row],[weightInGms]]&lt;=500, "Medium (100-500g)", ZeptoData[[#This Row],[weightInGms]]&gt;500, "Large (&gt;500g)")</f>
        <v>Large (&gt;500g)</v>
      </c>
    </row>
    <row r="114" spans="1:19" x14ac:dyDescent="0.25">
      <c r="A114" t="s">
        <v>99</v>
      </c>
      <c r="B114" t="s">
        <v>117</v>
      </c>
      <c r="C114" t="str">
        <f>TRIM(ZeptoData[[#This Row],[name]])</f>
        <v>Popular Essentials Pure Jaggery</v>
      </c>
      <c r="D114">
        <v>5000</v>
      </c>
      <c r="E114" s="3">
        <f>'Cleaned Data'!F117</f>
        <v>0</v>
      </c>
      <c r="F114">
        <v>2</v>
      </c>
      <c r="G114">
        <v>6</v>
      </c>
      <c r="H114">
        <v>4900</v>
      </c>
      <c r="I114" s="3">
        <f>ZeptoData[[#This Row],[discountedSellingPrice]]/100</f>
        <v>49</v>
      </c>
      <c r="J114">
        <v>450</v>
      </c>
      <c r="K114" t="b">
        <v>0</v>
      </c>
      <c r="L114">
        <v>450</v>
      </c>
      <c r="N114" s="3">
        <f>ZeptoData[[#This Row],[MRP_Rupees]] - ZeptoData[[#This Row],[Sale_Price]]</f>
        <v>-49</v>
      </c>
      <c r="O114" t="str">
        <f>IF(ZeptoData[[#This Row],[outOfStock]]=TRUE, "Out of Stock", IF(ZeptoData[[#This Row],[availableQuantity]]&lt;=2, "LOW STOCK", "HEALTHY"))</f>
        <v>HEALTHY</v>
      </c>
      <c r="P114" t="str" cm="1">
        <f t="array" ref="P114">_xlfn.IFS(ZeptoData[[#This Row],[Sale_Price]]&lt;50, "Budget", ZeptoData[[#This Row],[Sale_Price]]&lt;150, "Mid-Range", ZeptoData[[#This Row],[Sale_Price]]&gt;=150, "Premium")</f>
        <v>Budget</v>
      </c>
      <c r="Q114" t="str">
        <f>IF(ROUND(((ZeptoData[[#This Row],[mrp]]-ZeptoData[[#This Row],[discountedSellingPrice]])/ZeptoData[[#This Row],[mrp]])*100,0) = ZeptoData[[#This Row],[discountPercent]], "Match", "Error")</f>
        <v>Match</v>
      </c>
      <c r="R114" s="9" t="str" cm="1">
        <f t="array" ref="R114">_xlfn.IFS(ZeptoData[[#This Row],[discountPercent]]=0, "No Discount", ZeptoData[[#This Row],[discountPercent]]&lt;=15, "Standard (1-15%)", ZeptoData[[#This Row],[discountPercent]]&gt;15, "Mega (&gt;15%)")</f>
        <v>Standard (1-15%)</v>
      </c>
      <c r="S114" s="9" t="str" cm="1">
        <f t="array" ref="S114">_xlfn.IFS(ZeptoData[[#This Row],[weightInGms]]&lt;=100, "Small (&lt;100g)", ZeptoData[[#This Row],[weightInGms]]&lt;=500, "Medium (100-500g)", ZeptoData[[#This Row],[weightInGms]]&gt;500, "Large (&gt;500g)")</f>
        <v>Medium (100-500g)</v>
      </c>
    </row>
    <row r="115" spans="1:19" x14ac:dyDescent="0.25">
      <c r="A115" t="s">
        <v>99</v>
      </c>
      <c r="B115" t="s">
        <v>118</v>
      </c>
      <c r="C115" t="str">
        <f>TRIM(ZeptoData[[#This Row],[name]])</f>
        <v>Aashirvaad Multigrain Atta</v>
      </c>
      <c r="D115">
        <v>6400</v>
      </c>
      <c r="E115" s="3">
        <f>'Cleaned Data'!F118</f>
        <v>1</v>
      </c>
      <c r="F115">
        <v>3</v>
      </c>
      <c r="G115">
        <v>2</v>
      </c>
      <c r="H115">
        <v>6200</v>
      </c>
      <c r="I115" s="3">
        <f>ZeptoData[[#This Row],[discountedSellingPrice]]/100</f>
        <v>62</v>
      </c>
      <c r="J115">
        <v>1000</v>
      </c>
      <c r="K115" t="b">
        <v>0</v>
      </c>
      <c r="L115">
        <v>1</v>
      </c>
      <c r="N115" s="3">
        <f>ZeptoData[[#This Row],[MRP_Rupees]] - ZeptoData[[#This Row],[Sale_Price]]</f>
        <v>-61</v>
      </c>
      <c r="O115" t="str">
        <f>IF(ZeptoData[[#This Row],[outOfStock]]=TRUE, "Out of Stock", IF(ZeptoData[[#This Row],[availableQuantity]]&lt;=2, "LOW STOCK", "HEALTHY"))</f>
        <v>LOW STOCK</v>
      </c>
      <c r="P115" t="str" cm="1">
        <f t="array" ref="P115">_xlfn.IFS(ZeptoData[[#This Row],[Sale_Price]]&lt;50, "Budget", ZeptoData[[#This Row],[Sale_Price]]&lt;150, "Mid-Range", ZeptoData[[#This Row],[Sale_Price]]&gt;=150, "Premium")</f>
        <v>Mid-Range</v>
      </c>
      <c r="Q115" t="str">
        <f>IF(ROUND(((ZeptoData[[#This Row],[mrp]]-ZeptoData[[#This Row],[discountedSellingPrice]])/ZeptoData[[#This Row],[mrp]])*100,0) = ZeptoData[[#This Row],[discountPercent]], "Match", "Error")</f>
        <v>Match</v>
      </c>
      <c r="R115" s="9" t="str" cm="1">
        <f t="array" ref="R115">_xlfn.IFS(ZeptoData[[#This Row],[discountPercent]]=0, "No Discount", ZeptoData[[#This Row],[discountPercent]]&lt;=15, "Standard (1-15%)", ZeptoData[[#This Row],[discountPercent]]&gt;15, "Mega (&gt;15%)")</f>
        <v>Standard (1-15%)</v>
      </c>
      <c r="S115" s="9" t="str" cm="1">
        <f t="array" ref="S115">_xlfn.IFS(ZeptoData[[#This Row],[weightInGms]]&lt;=100, "Small (&lt;100g)", ZeptoData[[#This Row],[weightInGms]]&lt;=500, "Medium (100-500g)", ZeptoData[[#This Row],[weightInGms]]&gt;500, "Large (&gt;500g)")</f>
        <v>Large (&gt;500g)</v>
      </c>
    </row>
    <row r="116" spans="1:19" x14ac:dyDescent="0.25">
      <c r="A116" t="s">
        <v>99</v>
      </c>
      <c r="B116" t="s">
        <v>119</v>
      </c>
      <c r="C116" t="str">
        <f>TRIM(ZeptoData[[#This Row],[name]])</f>
        <v>Fortune Soyabean Oil</v>
      </c>
      <c r="D116">
        <v>100500</v>
      </c>
      <c r="E116" s="3">
        <f>'Cleaned Data'!F119</f>
        <v>11</v>
      </c>
      <c r="F116">
        <v>0</v>
      </c>
      <c r="G116">
        <v>6</v>
      </c>
      <c r="H116">
        <v>99900</v>
      </c>
      <c r="I116" s="3">
        <f>ZeptoData[[#This Row],[discountedSellingPrice]]/100</f>
        <v>999</v>
      </c>
      <c r="J116">
        <v>5000</v>
      </c>
      <c r="K116" t="b">
        <v>0</v>
      </c>
      <c r="L116">
        <v>5</v>
      </c>
      <c r="N116" s="3">
        <f>ZeptoData[[#This Row],[MRP_Rupees]] - ZeptoData[[#This Row],[Sale_Price]]</f>
        <v>-988</v>
      </c>
      <c r="O116" t="str">
        <f>IF(ZeptoData[[#This Row],[outOfStock]]=TRUE, "Out of Stock", IF(ZeptoData[[#This Row],[availableQuantity]]&lt;=2, "LOW STOCK", "HEALTHY"))</f>
        <v>HEALTHY</v>
      </c>
      <c r="P116" t="str" cm="1">
        <f t="array" ref="P116">_xlfn.IFS(ZeptoData[[#This Row],[Sale_Price]]&lt;50, "Budget", ZeptoData[[#This Row],[Sale_Price]]&lt;150, "Mid-Range", ZeptoData[[#This Row],[Sale_Price]]&gt;=150, "Premium")</f>
        <v>Premium</v>
      </c>
      <c r="Q116" t="str">
        <f>IF(ROUND(((ZeptoData[[#This Row],[mrp]]-ZeptoData[[#This Row],[discountedSellingPrice]])/ZeptoData[[#This Row],[mrp]])*100,0) = ZeptoData[[#This Row],[discountPercent]], "Match", "Error")</f>
        <v>Error</v>
      </c>
      <c r="R116" s="9" t="str" cm="1">
        <f t="array" ref="R116">_xlfn.IFS(ZeptoData[[#This Row],[discountPercent]]=0, "No Discount", ZeptoData[[#This Row],[discountPercent]]&lt;=15, "Standard (1-15%)", ZeptoData[[#This Row],[discountPercent]]&gt;15, "Mega (&gt;15%)")</f>
        <v>No Discount</v>
      </c>
      <c r="S116" s="9" t="str" cm="1">
        <f t="array" ref="S116">_xlfn.IFS(ZeptoData[[#This Row],[weightInGms]]&lt;=100, "Small (&lt;100g)", ZeptoData[[#This Row],[weightInGms]]&lt;=500, "Medium (100-500g)", ZeptoData[[#This Row],[weightInGms]]&gt;500, "Large (&gt;500g)")</f>
        <v>Large (&gt;500g)</v>
      </c>
    </row>
    <row r="117" spans="1:19" x14ac:dyDescent="0.25">
      <c r="A117" t="s">
        <v>99</v>
      </c>
      <c r="B117" t="s">
        <v>120</v>
      </c>
      <c r="C117" t="str">
        <f>TRIM(ZeptoData[[#This Row],[name]])</f>
        <v>Popular Essentials Sunflower Seeds</v>
      </c>
      <c r="D117">
        <v>2500</v>
      </c>
      <c r="E117" s="3">
        <f>'Cleaned Data'!F120</f>
        <v>18</v>
      </c>
      <c r="F117">
        <v>0</v>
      </c>
      <c r="G117">
        <v>6</v>
      </c>
      <c r="H117">
        <v>2500</v>
      </c>
      <c r="I117" s="3">
        <f>ZeptoData[[#This Row],[discountedSellingPrice]]/100</f>
        <v>25</v>
      </c>
      <c r="J117">
        <v>50</v>
      </c>
      <c r="K117" t="b">
        <v>0</v>
      </c>
      <c r="L117">
        <v>50</v>
      </c>
      <c r="N117" s="3">
        <f>ZeptoData[[#This Row],[MRP_Rupees]] - ZeptoData[[#This Row],[Sale_Price]]</f>
        <v>-7</v>
      </c>
      <c r="O117" t="str">
        <f>IF(ZeptoData[[#This Row],[outOfStock]]=TRUE, "Out of Stock", IF(ZeptoData[[#This Row],[availableQuantity]]&lt;=2, "LOW STOCK", "HEALTHY"))</f>
        <v>HEALTHY</v>
      </c>
      <c r="P117" t="str" cm="1">
        <f t="array" ref="P117">_xlfn.IFS(ZeptoData[[#This Row],[Sale_Price]]&lt;50, "Budget", ZeptoData[[#This Row],[Sale_Price]]&lt;150, "Mid-Range", ZeptoData[[#This Row],[Sale_Price]]&gt;=150, "Premium")</f>
        <v>Budget</v>
      </c>
      <c r="Q117" t="str">
        <f>IF(ROUND(((ZeptoData[[#This Row],[mrp]]-ZeptoData[[#This Row],[discountedSellingPrice]])/ZeptoData[[#This Row],[mrp]])*100,0) = ZeptoData[[#This Row],[discountPercent]], "Match", "Error")</f>
        <v>Match</v>
      </c>
      <c r="R117" s="9" t="str" cm="1">
        <f t="array" ref="R117">_xlfn.IFS(ZeptoData[[#This Row],[discountPercent]]=0, "No Discount", ZeptoData[[#This Row],[discountPercent]]&lt;=15, "Standard (1-15%)", ZeptoData[[#This Row],[discountPercent]]&gt;15, "Mega (&gt;15%)")</f>
        <v>No Discount</v>
      </c>
      <c r="S117" s="9" t="str" cm="1">
        <f t="array" ref="S117">_xlfn.IFS(ZeptoData[[#This Row],[weightInGms]]&lt;=100, "Small (&lt;100g)", ZeptoData[[#This Row],[weightInGms]]&lt;=500, "Medium (100-500g)", ZeptoData[[#This Row],[weightInGms]]&gt;500, "Large (&gt;500g)")</f>
        <v>Small (&lt;100g)</v>
      </c>
    </row>
    <row r="118" spans="1:19" x14ac:dyDescent="0.25">
      <c r="A118" t="s">
        <v>99</v>
      </c>
      <c r="B118" t="s">
        <v>121</v>
      </c>
      <c r="C118" t="str">
        <f>TRIM(ZeptoData[[#This Row],[name]])</f>
        <v>Tata Sampann kabuli chana</v>
      </c>
      <c r="D118">
        <v>18500</v>
      </c>
      <c r="E118" s="3">
        <f>'Cleaned Data'!F121</f>
        <v>15</v>
      </c>
      <c r="F118">
        <v>1</v>
      </c>
      <c r="G118">
        <v>4</v>
      </c>
      <c r="H118">
        <v>18300</v>
      </c>
      <c r="I118" s="3">
        <f>ZeptoData[[#This Row],[discountedSellingPrice]]/100</f>
        <v>183</v>
      </c>
      <c r="J118">
        <v>1000</v>
      </c>
      <c r="K118" t="b">
        <v>0</v>
      </c>
      <c r="L118">
        <v>500</v>
      </c>
      <c r="N118" s="3">
        <f>ZeptoData[[#This Row],[MRP_Rupees]] - ZeptoData[[#This Row],[Sale_Price]]</f>
        <v>-168</v>
      </c>
      <c r="O118" t="str">
        <f>IF(ZeptoData[[#This Row],[outOfStock]]=TRUE, "Out of Stock", IF(ZeptoData[[#This Row],[availableQuantity]]&lt;=2, "LOW STOCK", "HEALTHY"))</f>
        <v>HEALTHY</v>
      </c>
      <c r="P118" t="str" cm="1">
        <f t="array" ref="P118">_xlfn.IFS(ZeptoData[[#This Row],[Sale_Price]]&lt;50, "Budget", ZeptoData[[#This Row],[Sale_Price]]&lt;150, "Mid-Range", ZeptoData[[#This Row],[Sale_Price]]&gt;=150, "Premium")</f>
        <v>Premium</v>
      </c>
      <c r="Q118" t="str">
        <f>IF(ROUND(((ZeptoData[[#This Row],[mrp]]-ZeptoData[[#This Row],[discountedSellingPrice]])/ZeptoData[[#This Row],[mrp]])*100,0) = ZeptoData[[#This Row],[discountPercent]], "Match", "Error")</f>
        <v>Match</v>
      </c>
      <c r="R118" s="9" t="str" cm="1">
        <f t="array" ref="R118">_xlfn.IFS(ZeptoData[[#This Row],[discountPercent]]=0, "No Discount", ZeptoData[[#This Row],[discountPercent]]&lt;=15, "Standard (1-15%)", ZeptoData[[#This Row],[discountPercent]]&gt;15, "Mega (&gt;15%)")</f>
        <v>Standard (1-15%)</v>
      </c>
      <c r="S118" s="9" t="str" cm="1">
        <f t="array" ref="S118">_xlfn.IFS(ZeptoData[[#This Row],[weightInGms]]&lt;=100, "Small (&lt;100g)", ZeptoData[[#This Row],[weightInGms]]&lt;=500, "Medium (100-500g)", ZeptoData[[#This Row],[weightInGms]]&gt;500, "Large (&gt;500g)")</f>
        <v>Large (&gt;500g)</v>
      </c>
    </row>
    <row r="119" spans="1:19" x14ac:dyDescent="0.25">
      <c r="A119" t="s">
        <v>99</v>
      </c>
      <c r="B119" t="s">
        <v>122</v>
      </c>
      <c r="C119" t="str">
        <f>TRIM(ZeptoData[[#This Row],[name]])</f>
        <v>Dhara Groundnut Oil (Pouch)</v>
      </c>
      <c r="D119">
        <v>23000</v>
      </c>
      <c r="E119" s="3">
        <f>'Cleaned Data'!F122</f>
        <v>0</v>
      </c>
      <c r="F119">
        <v>11</v>
      </c>
      <c r="G119">
        <v>6</v>
      </c>
      <c r="H119">
        <v>20300</v>
      </c>
      <c r="I119" s="3">
        <f>ZeptoData[[#This Row],[discountedSellingPrice]]/100</f>
        <v>203</v>
      </c>
      <c r="J119">
        <v>1000</v>
      </c>
      <c r="K119" t="b">
        <v>0</v>
      </c>
      <c r="L119">
        <v>1</v>
      </c>
      <c r="N119" s="3">
        <f>ZeptoData[[#This Row],[MRP_Rupees]] - ZeptoData[[#This Row],[Sale_Price]]</f>
        <v>-203</v>
      </c>
      <c r="O119" t="str">
        <f>IF(ZeptoData[[#This Row],[outOfStock]]=TRUE, "Out of Stock", IF(ZeptoData[[#This Row],[availableQuantity]]&lt;=2, "LOW STOCK", "HEALTHY"))</f>
        <v>HEALTHY</v>
      </c>
      <c r="P119" t="str" cm="1">
        <f t="array" ref="P119">_xlfn.IFS(ZeptoData[[#This Row],[Sale_Price]]&lt;50, "Budget", ZeptoData[[#This Row],[Sale_Price]]&lt;150, "Mid-Range", ZeptoData[[#This Row],[Sale_Price]]&gt;=150, "Premium")</f>
        <v>Premium</v>
      </c>
      <c r="Q119" t="str">
        <f>IF(ROUND(((ZeptoData[[#This Row],[mrp]]-ZeptoData[[#This Row],[discountedSellingPrice]])/ZeptoData[[#This Row],[mrp]])*100,0) = ZeptoData[[#This Row],[discountPercent]], "Match", "Error")</f>
        <v>Error</v>
      </c>
      <c r="R119" s="9" t="str" cm="1">
        <f t="array" ref="R119">_xlfn.IFS(ZeptoData[[#This Row],[discountPercent]]=0, "No Discount", ZeptoData[[#This Row],[discountPercent]]&lt;=15, "Standard (1-15%)", ZeptoData[[#This Row],[discountPercent]]&gt;15, "Mega (&gt;15%)")</f>
        <v>Standard (1-15%)</v>
      </c>
      <c r="S119" s="9" t="str" cm="1">
        <f t="array" ref="S119">_xlfn.IFS(ZeptoData[[#This Row],[weightInGms]]&lt;=100, "Small (&lt;100g)", ZeptoData[[#This Row],[weightInGms]]&lt;=500, "Medium (100-500g)", ZeptoData[[#This Row],[weightInGms]]&gt;500, "Large (&gt;500g)")</f>
        <v>Large (&gt;500g)</v>
      </c>
    </row>
    <row r="120" spans="1:19" x14ac:dyDescent="0.25">
      <c r="A120" t="s">
        <v>99</v>
      </c>
      <c r="B120" t="s">
        <v>123</v>
      </c>
      <c r="C120" t="str">
        <f>TRIM(ZeptoData[[#This Row],[name]])</f>
        <v>Dhara Health Refined Sun Flower Oil Jar</v>
      </c>
      <c r="D120">
        <v>120000</v>
      </c>
      <c r="E120" s="3">
        <f>'Cleaned Data'!F123</f>
        <v>8</v>
      </c>
      <c r="F120">
        <v>18</v>
      </c>
      <c r="G120">
        <v>6</v>
      </c>
      <c r="H120">
        <v>98400</v>
      </c>
      <c r="I120" s="3">
        <f>ZeptoData[[#This Row],[discountedSellingPrice]]/100</f>
        <v>984</v>
      </c>
      <c r="J120">
        <v>5000</v>
      </c>
      <c r="K120" t="b">
        <v>0</v>
      </c>
      <c r="L120">
        <v>5</v>
      </c>
      <c r="N120" s="3">
        <f>ZeptoData[[#This Row],[MRP_Rupees]] - ZeptoData[[#This Row],[Sale_Price]]</f>
        <v>-976</v>
      </c>
      <c r="O120" t="str">
        <f>IF(ZeptoData[[#This Row],[outOfStock]]=TRUE, "Out of Stock", IF(ZeptoData[[#This Row],[availableQuantity]]&lt;=2, "LOW STOCK", "HEALTHY"))</f>
        <v>HEALTHY</v>
      </c>
      <c r="P120" t="str" cm="1">
        <f t="array" ref="P120">_xlfn.IFS(ZeptoData[[#This Row],[Sale_Price]]&lt;50, "Budget", ZeptoData[[#This Row],[Sale_Price]]&lt;150, "Mid-Range", ZeptoData[[#This Row],[Sale_Price]]&gt;=150, "Premium")</f>
        <v>Premium</v>
      </c>
      <c r="Q120" t="str">
        <f>IF(ROUND(((ZeptoData[[#This Row],[mrp]]-ZeptoData[[#This Row],[discountedSellingPrice]])/ZeptoData[[#This Row],[mrp]])*100,0) = ZeptoData[[#This Row],[discountPercent]], "Match", "Error")</f>
        <v>Match</v>
      </c>
      <c r="R120" s="9" t="str" cm="1">
        <f t="array" ref="R120">_xlfn.IFS(ZeptoData[[#This Row],[discountPercent]]=0, "No Discount", ZeptoData[[#This Row],[discountPercent]]&lt;=15, "Standard (1-15%)", ZeptoData[[#This Row],[discountPercent]]&gt;15, "Mega (&gt;15%)")</f>
        <v>Mega (&gt;15%)</v>
      </c>
      <c r="S120" s="9" t="str" cm="1">
        <f t="array" ref="S120">_xlfn.IFS(ZeptoData[[#This Row],[weightInGms]]&lt;=100, "Small (&lt;100g)", ZeptoData[[#This Row],[weightInGms]]&lt;=500, "Medium (100-500g)", ZeptoData[[#This Row],[weightInGms]]&gt;500, "Large (&gt;500g)")</f>
        <v>Large (&gt;500g)</v>
      </c>
    </row>
    <row r="121" spans="1:19" x14ac:dyDescent="0.25">
      <c r="A121" t="s">
        <v>99</v>
      </c>
      <c r="B121" t="s">
        <v>124</v>
      </c>
      <c r="C121" t="str">
        <f>TRIM(ZeptoData[[#This Row],[name]])</f>
        <v>24 Mantra Organic Jaggery Powder</v>
      </c>
      <c r="D121">
        <v>8000</v>
      </c>
      <c r="E121" s="3">
        <f>'Cleaned Data'!F124</f>
        <v>5</v>
      </c>
      <c r="F121">
        <v>15</v>
      </c>
      <c r="G121">
        <v>6</v>
      </c>
      <c r="H121">
        <v>6800</v>
      </c>
      <c r="I121" s="3">
        <f>ZeptoData[[#This Row],[discountedSellingPrice]]/100</f>
        <v>68</v>
      </c>
      <c r="J121">
        <v>500</v>
      </c>
      <c r="K121" t="b">
        <v>0</v>
      </c>
      <c r="L121">
        <v>500</v>
      </c>
      <c r="N121" s="3">
        <f>ZeptoData[[#This Row],[MRP_Rupees]] - ZeptoData[[#This Row],[Sale_Price]]</f>
        <v>-63</v>
      </c>
      <c r="O121" t="str">
        <f>IF(ZeptoData[[#This Row],[outOfStock]]=TRUE, "Out of Stock", IF(ZeptoData[[#This Row],[availableQuantity]]&lt;=2, "LOW STOCK", "HEALTHY"))</f>
        <v>HEALTHY</v>
      </c>
      <c r="P121" t="str" cm="1">
        <f t="array" ref="P121">_xlfn.IFS(ZeptoData[[#This Row],[Sale_Price]]&lt;50, "Budget", ZeptoData[[#This Row],[Sale_Price]]&lt;150, "Mid-Range", ZeptoData[[#This Row],[Sale_Price]]&gt;=150, "Premium")</f>
        <v>Mid-Range</v>
      </c>
      <c r="Q121" t="str">
        <f>IF(ROUND(((ZeptoData[[#This Row],[mrp]]-ZeptoData[[#This Row],[discountedSellingPrice]])/ZeptoData[[#This Row],[mrp]])*100,0) = ZeptoData[[#This Row],[discountPercent]], "Match", "Error")</f>
        <v>Match</v>
      </c>
      <c r="R121" s="9" t="str" cm="1">
        <f t="array" ref="R121">_xlfn.IFS(ZeptoData[[#This Row],[discountPercent]]=0, "No Discount", ZeptoData[[#This Row],[discountPercent]]&lt;=15, "Standard (1-15%)", ZeptoData[[#This Row],[discountPercent]]&gt;15, "Mega (&gt;15%)")</f>
        <v>Standard (1-15%)</v>
      </c>
      <c r="S121" s="9" t="str" cm="1">
        <f t="array" ref="S121">_xlfn.IFS(ZeptoData[[#This Row],[weightInGms]]&lt;=100, "Small (&lt;100g)", ZeptoData[[#This Row],[weightInGms]]&lt;=500, "Medium (100-500g)", ZeptoData[[#This Row],[weightInGms]]&gt;500, "Large (&gt;500g)")</f>
        <v>Medium (100-500g)</v>
      </c>
    </row>
    <row r="122" spans="1:19" x14ac:dyDescent="0.25">
      <c r="A122" t="s">
        <v>99</v>
      </c>
      <c r="B122" t="s">
        <v>125</v>
      </c>
      <c r="C122" t="str">
        <f>TRIM(ZeptoData[[#This Row],[name]])</f>
        <v>Tata Sampann High Protien Kabuli Chana</v>
      </c>
      <c r="D122">
        <v>9400</v>
      </c>
      <c r="E122" s="3">
        <f>'Cleaned Data'!F125</f>
        <v>0</v>
      </c>
      <c r="F122">
        <v>0</v>
      </c>
      <c r="G122">
        <v>1</v>
      </c>
      <c r="H122">
        <v>9400</v>
      </c>
      <c r="I122" s="3">
        <f>ZeptoData[[#This Row],[discountedSellingPrice]]/100</f>
        <v>94</v>
      </c>
      <c r="J122">
        <v>500</v>
      </c>
      <c r="K122" t="b">
        <v>0</v>
      </c>
      <c r="L122">
        <v>500</v>
      </c>
      <c r="N122" s="3">
        <f>ZeptoData[[#This Row],[MRP_Rupees]] - ZeptoData[[#This Row],[Sale_Price]]</f>
        <v>-94</v>
      </c>
      <c r="O122" t="str">
        <f>IF(ZeptoData[[#This Row],[outOfStock]]=TRUE, "Out of Stock", IF(ZeptoData[[#This Row],[availableQuantity]]&lt;=2, "LOW STOCK", "HEALTHY"))</f>
        <v>LOW STOCK</v>
      </c>
      <c r="P122" t="str" cm="1">
        <f t="array" ref="P122">_xlfn.IFS(ZeptoData[[#This Row],[Sale_Price]]&lt;50, "Budget", ZeptoData[[#This Row],[Sale_Price]]&lt;150, "Mid-Range", ZeptoData[[#This Row],[Sale_Price]]&gt;=150, "Premium")</f>
        <v>Mid-Range</v>
      </c>
      <c r="Q122" t="str">
        <f>IF(ROUND(((ZeptoData[[#This Row],[mrp]]-ZeptoData[[#This Row],[discountedSellingPrice]])/ZeptoData[[#This Row],[mrp]])*100,0) = ZeptoData[[#This Row],[discountPercent]], "Match", "Error")</f>
        <v>Match</v>
      </c>
      <c r="R122" s="9" t="str" cm="1">
        <f t="array" ref="R122">_xlfn.IFS(ZeptoData[[#This Row],[discountPercent]]=0, "No Discount", ZeptoData[[#This Row],[discountPercent]]&lt;=15, "Standard (1-15%)", ZeptoData[[#This Row],[discountPercent]]&gt;15, "Mega (&gt;15%)")</f>
        <v>No Discount</v>
      </c>
      <c r="S122" s="9" t="str" cm="1">
        <f t="array" ref="S122">_xlfn.IFS(ZeptoData[[#This Row],[weightInGms]]&lt;=100, "Small (&lt;100g)", ZeptoData[[#This Row],[weightInGms]]&lt;=500, "Medium (100-500g)", ZeptoData[[#This Row],[weightInGms]]&gt;500, "Large (&gt;500g)")</f>
        <v>Medium (100-500g)</v>
      </c>
    </row>
    <row r="123" spans="1:19" x14ac:dyDescent="0.25">
      <c r="A123" t="s">
        <v>99</v>
      </c>
      <c r="B123" t="s">
        <v>126</v>
      </c>
      <c r="C123" t="str">
        <f>TRIM(ZeptoData[[#This Row],[name]])</f>
        <v>Dhara Kachi Ghani Mustard Oil Jar</v>
      </c>
      <c r="D123">
        <v>125000</v>
      </c>
      <c r="E123" s="3">
        <f>'Cleaned Data'!F126</f>
        <v>8</v>
      </c>
      <c r="F123">
        <v>8</v>
      </c>
      <c r="G123">
        <v>6</v>
      </c>
      <c r="H123">
        <v>114300</v>
      </c>
      <c r="I123" s="3">
        <f>ZeptoData[[#This Row],[discountedSellingPrice]]/100</f>
        <v>1143</v>
      </c>
      <c r="J123">
        <v>5000</v>
      </c>
      <c r="K123" t="b">
        <v>0</v>
      </c>
      <c r="L123">
        <v>5</v>
      </c>
      <c r="N123" s="3">
        <f>ZeptoData[[#This Row],[MRP_Rupees]] - ZeptoData[[#This Row],[Sale_Price]]</f>
        <v>-1135</v>
      </c>
      <c r="O123" t="str">
        <f>IF(ZeptoData[[#This Row],[outOfStock]]=TRUE, "Out of Stock", IF(ZeptoData[[#This Row],[availableQuantity]]&lt;=2, "LOW STOCK", "HEALTHY"))</f>
        <v>HEALTHY</v>
      </c>
      <c r="P123" t="str" cm="1">
        <f t="array" ref="P123">_xlfn.IFS(ZeptoData[[#This Row],[Sale_Price]]&lt;50, "Budget", ZeptoData[[#This Row],[Sale_Price]]&lt;150, "Mid-Range", ZeptoData[[#This Row],[Sale_Price]]&gt;=150, "Premium")</f>
        <v>Premium</v>
      </c>
      <c r="Q123" t="str">
        <f>IF(ROUND(((ZeptoData[[#This Row],[mrp]]-ZeptoData[[#This Row],[discountedSellingPrice]])/ZeptoData[[#This Row],[mrp]])*100,0) = ZeptoData[[#This Row],[discountPercent]], "Match", "Error")</f>
        <v>Error</v>
      </c>
      <c r="R123" s="9" t="str" cm="1">
        <f t="array" ref="R123">_xlfn.IFS(ZeptoData[[#This Row],[discountPercent]]=0, "No Discount", ZeptoData[[#This Row],[discountPercent]]&lt;=15, "Standard (1-15%)", ZeptoData[[#This Row],[discountPercent]]&gt;15, "Mega (&gt;15%)")</f>
        <v>Standard (1-15%)</v>
      </c>
      <c r="S123" s="9" t="str" cm="1">
        <f t="array" ref="S123">_xlfn.IFS(ZeptoData[[#This Row],[weightInGms]]&lt;=100, "Small (&lt;100g)", ZeptoData[[#This Row],[weightInGms]]&lt;=500, "Medium (100-500g)", ZeptoData[[#This Row],[weightInGms]]&gt;500, "Large (&gt;500g)")</f>
        <v>Large (&gt;500g)</v>
      </c>
    </row>
    <row r="124" spans="1:19" x14ac:dyDescent="0.25">
      <c r="A124" t="s">
        <v>99</v>
      </c>
      <c r="B124" t="s">
        <v>127</v>
      </c>
      <c r="C124" t="str">
        <f>TRIM(ZeptoData[[#This Row],[name]])</f>
        <v>D'lecta Dairy Cream</v>
      </c>
      <c r="D124">
        <v>5400</v>
      </c>
      <c r="E124" s="3">
        <f>'Cleaned Data'!F127</f>
        <v>0</v>
      </c>
      <c r="F124">
        <v>5</v>
      </c>
      <c r="G124">
        <v>6</v>
      </c>
      <c r="H124">
        <v>5100</v>
      </c>
      <c r="I124" s="3">
        <f>ZeptoData[[#This Row],[discountedSellingPrice]]/100</f>
        <v>51</v>
      </c>
      <c r="J124">
        <v>200</v>
      </c>
      <c r="K124" t="b">
        <v>0</v>
      </c>
      <c r="L124">
        <v>200</v>
      </c>
      <c r="N124" s="3">
        <f>ZeptoData[[#This Row],[MRP_Rupees]] - ZeptoData[[#This Row],[Sale_Price]]</f>
        <v>-51</v>
      </c>
      <c r="O124" t="str">
        <f>IF(ZeptoData[[#This Row],[outOfStock]]=TRUE, "Out of Stock", IF(ZeptoData[[#This Row],[availableQuantity]]&lt;=2, "LOW STOCK", "HEALTHY"))</f>
        <v>HEALTHY</v>
      </c>
      <c r="P124" t="str" cm="1">
        <f t="array" ref="P124">_xlfn.IFS(ZeptoData[[#This Row],[Sale_Price]]&lt;50, "Budget", ZeptoData[[#This Row],[Sale_Price]]&lt;150, "Mid-Range", ZeptoData[[#This Row],[Sale_Price]]&gt;=150, "Premium")</f>
        <v>Mid-Range</v>
      </c>
      <c r="Q124" t="str">
        <f>IF(ROUND(((ZeptoData[[#This Row],[mrp]]-ZeptoData[[#This Row],[discountedSellingPrice]])/ZeptoData[[#This Row],[mrp]])*100,0) = ZeptoData[[#This Row],[discountPercent]], "Match", "Error")</f>
        <v>Error</v>
      </c>
      <c r="R124" s="9" t="str" cm="1">
        <f t="array" ref="R124">_xlfn.IFS(ZeptoData[[#This Row],[discountPercent]]=0, "No Discount", ZeptoData[[#This Row],[discountPercent]]&lt;=15, "Standard (1-15%)", ZeptoData[[#This Row],[discountPercent]]&gt;15, "Mega (&gt;15%)")</f>
        <v>Standard (1-15%)</v>
      </c>
      <c r="S124" s="9" t="str" cm="1">
        <f t="array" ref="S124">_xlfn.IFS(ZeptoData[[#This Row],[weightInGms]]&lt;=100, "Small (&lt;100g)", ZeptoData[[#This Row],[weightInGms]]&lt;=500, "Medium (100-500g)", ZeptoData[[#This Row],[weightInGms]]&gt;500, "Large (&gt;500g)")</f>
        <v>Medium (100-500g)</v>
      </c>
    </row>
    <row r="125" spans="1:19" x14ac:dyDescent="0.25">
      <c r="A125" t="s">
        <v>99</v>
      </c>
      <c r="B125" t="s">
        <v>128</v>
      </c>
      <c r="C125" t="str">
        <f>TRIM(ZeptoData[[#This Row],[name]])</f>
        <v>Ching's Secret Instant Hot Garlic Noodles</v>
      </c>
      <c r="D125">
        <v>1500</v>
      </c>
      <c r="E125" s="3">
        <f>'Cleaned Data'!F128</f>
        <v>1</v>
      </c>
      <c r="F125">
        <v>0</v>
      </c>
      <c r="G125">
        <v>3</v>
      </c>
      <c r="H125">
        <v>1500</v>
      </c>
      <c r="I125" s="3">
        <f>ZeptoData[[#This Row],[discountedSellingPrice]]/100</f>
        <v>15</v>
      </c>
      <c r="J125">
        <v>60</v>
      </c>
      <c r="K125" t="b">
        <v>0</v>
      </c>
      <c r="L125">
        <v>60</v>
      </c>
      <c r="N125" s="3">
        <f>ZeptoData[[#This Row],[MRP_Rupees]] - ZeptoData[[#This Row],[Sale_Price]]</f>
        <v>-14</v>
      </c>
      <c r="O125" t="str">
        <f>IF(ZeptoData[[#This Row],[outOfStock]]=TRUE, "Out of Stock", IF(ZeptoData[[#This Row],[availableQuantity]]&lt;=2, "LOW STOCK", "HEALTHY"))</f>
        <v>HEALTHY</v>
      </c>
      <c r="P125" t="str" cm="1">
        <f t="array" ref="P125">_xlfn.IFS(ZeptoData[[#This Row],[Sale_Price]]&lt;50, "Budget", ZeptoData[[#This Row],[Sale_Price]]&lt;150, "Mid-Range", ZeptoData[[#This Row],[Sale_Price]]&gt;=150, "Premium")</f>
        <v>Budget</v>
      </c>
      <c r="Q125" t="str">
        <f>IF(ROUND(((ZeptoData[[#This Row],[mrp]]-ZeptoData[[#This Row],[discountedSellingPrice]])/ZeptoData[[#This Row],[mrp]])*100,0) = ZeptoData[[#This Row],[discountPercent]], "Match", "Error")</f>
        <v>Match</v>
      </c>
      <c r="R125" s="9" t="str" cm="1">
        <f t="array" ref="R125">_xlfn.IFS(ZeptoData[[#This Row],[discountPercent]]=0, "No Discount", ZeptoData[[#This Row],[discountPercent]]&lt;=15, "Standard (1-15%)", ZeptoData[[#This Row],[discountPercent]]&gt;15, "Mega (&gt;15%)")</f>
        <v>No Discount</v>
      </c>
      <c r="S125" s="9" t="str" cm="1">
        <f t="array" ref="S125">_xlfn.IFS(ZeptoData[[#This Row],[weightInGms]]&lt;=100, "Small (&lt;100g)", ZeptoData[[#This Row],[weightInGms]]&lt;=500, "Medium (100-500g)", ZeptoData[[#This Row],[weightInGms]]&gt;500, "Large (&gt;500g)")</f>
        <v>Small (&lt;100g)</v>
      </c>
    </row>
    <row r="126" spans="1:19" x14ac:dyDescent="0.25">
      <c r="A126" t="s">
        <v>99</v>
      </c>
      <c r="B126" t="s">
        <v>129</v>
      </c>
      <c r="C126" t="str">
        <f>TRIM(ZeptoData[[#This Row],[name]])</f>
        <v>Dabur Ginger Garlic Paste</v>
      </c>
      <c r="D126">
        <v>2500</v>
      </c>
      <c r="E126" s="3">
        <f>'Cleaned Data'!F129</f>
        <v>4</v>
      </c>
      <c r="F126">
        <v>8</v>
      </c>
      <c r="G126">
        <v>3</v>
      </c>
      <c r="H126">
        <v>2300</v>
      </c>
      <c r="I126" s="3">
        <f>ZeptoData[[#This Row],[discountedSellingPrice]]/100</f>
        <v>23</v>
      </c>
      <c r="J126">
        <v>100</v>
      </c>
      <c r="K126" t="b">
        <v>0</v>
      </c>
      <c r="L126">
        <v>100</v>
      </c>
      <c r="N126" s="3">
        <f>ZeptoData[[#This Row],[MRP_Rupees]] - ZeptoData[[#This Row],[Sale_Price]]</f>
        <v>-19</v>
      </c>
      <c r="O126" t="str">
        <f>IF(ZeptoData[[#This Row],[outOfStock]]=TRUE, "Out of Stock", IF(ZeptoData[[#This Row],[availableQuantity]]&lt;=2, "LOW STOCK", "HEALTHY"))</f>
        <v>HEALTHY</v>
      </c>
      <c r="P126" t="str" cm="1">
        <f t="array" ref="P126">_xlfn.IFS(ZeptoData[[#This Row],[Sale_Price]]&lt;50, "Budget", ZeptoData[[#This Row],[Sale_Price]]&lt;150, "Mid-Range", ZeptoData[[#This Row],[Sale_Price]]&gt;=150, "Premium")</f>
        <v>Budget</v>
      </c>
      <c r="Q126" t="str">
        <f>IF(ROUND(((ZeptoData[[#This Row],[mrp]]-ZeptoData[[#This Row],[discountedSellingPrice]])/ZeptoData[[#This Row],[mrp]])*100,0) = ZeptoData[[#This Row],[discountPercent]], "Match", "Error")</f>
        <v>Match</v>
      </c>
      <c r="R126" s="9" t="str" cm="1">
        <f t="array" ref="R126">_xlfn.IFS(ZeptoData[[#This Row],[discountPercent]]=0, "No Discount", ZeptoData[[#This Row],[discountPercent]]&lt;=15, "Standard (1-15%)", ZeptoData[[#This Row],[discountPercent]]&gt;15, "Mega (&gt;15%)")</f>
        <v>Standard (1-15%)</v>
      </c>
      <c r="S126" s="9" t="str" cm="1">
        <f t="array" ref="S126">_xlfn.IFS(ZeptoData[[#This Row],[weightInGms]]&lt;=100, "Small (&lt;100g)", ZeptoData[[#This Row],[weightInGms]]&lt;=500, "Medium (100-500g)", ZeptoData[[#This Row],[weightInGms]]&gt;500, "Large (&gt;500g)")</f>
        <v>Small (&lt;100g)</v>
      </c>
    </row>
    <row r="127" spans="1:19" x14ac:dyDescent="0.25">
      <c r="A127" t="s">
        <v>99</v>
      </c>
      <c r="B127" t="s">
        <v>130</v>
      </c>
      <c r="C127" t="str">
        <f>TRIM(ZeptoData[[#This Row],[name]])</f>
        <v>Ching's Secret Instant Schezwan Noodles</v>
      </c>
      <c r="D127">
        <v>1500</v>
      </c>
      <c r="E127" s="3">
        <f>'Cleaned Data'!F130</f>
        <v>0</v>
      </c>
      <c r="F127">
        <v>0</v>
      </c>
      <c r="G127">
        <v>6</v>
      </c>
      <c r="H127">
        <v>1500</v>
      </c>
      <c r="I127" s="3">
        <f>ZeptoData[[#This Row],[discountedSellingPrice]]/100</f>
        <v>15</v>
      </c>
      <c r="J127">
        <v>60</v>
      </c>
      <c r="K127" t="b">
        <v>0</v>
      </c>
      <c r="L127">
        <v>60</v>
      </c>
      <c r="N127" s="3">
        <f>ZeptoData[[#This Row],[MRP_Rupees]] - ZeptoData[[#This Row],[Sale_Price]]</f>
        <v>-15</v>
      </c>
      <c r="O127" t="str">
        <f>IF(ZeptoData[[#This Row],[outOfStock]]=TRUE, "Out of Stock", IF(ZeptoData[[#This Row],[availableQuantity]]&lt;=2, "LOW STOCK", "HEALTHY"))</f>
        <v>HEALTHY</v>
      </c>
      <c r="P127" t="str" cm="1">
        <f t="array" ref="P127">_xlfn.IFS(ZeptoData[[#This Row],[Sale_Price]]&lt;50, "Budget", ZeptoData[[#This Row],[Sale_Price]]&lt;150, "Mid-Range", ZeptoData[[#This Row],[Sale_Price]]&gt;=150, "Premium")</f>
        <v>Budget</v>
      </c>
      <c r="Q127" t="str">
        <f>IF(ROUND(((ZeptoData[[#This Row],[mrp]]-ZeptoData[[#This Row],[discountedSellingPrice]])/ZeptoData[[#This Row],[mrp]])*100,0) = ZeptoData[[#This Row],[discountPercent]], "Match", "Error")</f>
        <v>Match</v>
      </c>
      <c r="R127" s="9" t="str" cm="1">
        <f t="array" ref="R127">_xlfn.IFS(ZeptoData[[#This Row],[discountPercent]]=0, "No Discount", ZeptoData[[#This Row],[discountPercent]]&lt;=15, "Standard (1-15%)", ZeptoData[[#This Row],[discountPercent]]&gt;15, "Mega (&gt;15%)")</f>
        <v>No Discount</v>
      </c>
      <c r="S127" s="9" t="str" cm="1">
        <f t="array" ref="S127">_xlfn.IFS(ZeptoData[[#This Row],[weightInGms]]&lt;=100, "Small (&lt;100g)", ZeptoData[[#This Row],[weightInGms]]&lt;=500, "Medium (100-500g)", ZeptoData[[#This Row],[weightInGms]]&gt;500, "Large (&gt;500g)")</f>
        <v>Small (&lt;100g)</v>
      </c>
    </row>
    <row r="128" spans="1:19" x14ac:dyDescent="0.25">
      <c r="A128" t="s">
        <v>99</v>
      </c>
      <c r="B128" t="s">
        <v>131</v>
      </c>
      <c r="C128" t="str">
        <f>TRIM(ZeptoData[[#This Row],[name]])</f>
        <v>Gowardhan Ghee/Tuppa Jar</v>
      </c>
      <c r="D128">
        <v>31500</v>
      </c>
      <c r="E128" s="3">
        <f>'Cleaned Data'!F131</f>
        <v>0</v>
      </c>
      <c r="F128">
        <v>1</v>
      </c>
      <c r="G128">
        <v>6</v>
      </c>
      <c r="H128">
        <v>30900</v>
      </c>
      <c r="I128" s="3">
        <f>ZeptoData[[#This Row],[discountedSellingPrice]]/100</f>
        <v>309</v>
      </c>
      <c r="J128">
        <v>500</v>
      </c>
      <c r="K128" t="b">
        <v>0</v>
      </c>
      <c r="L128">
        <v>500</v>
      </c>
      <c r="N128" s="3">
        <f>ZeptoData[[#This Row],[MRP_Rupees]] - ZeptoData[[#This Row],[Sale_Price]]</f>
        <v>-309</v>
      </c>
      <c r="O128" t="str">
        <f>IF(ZeptoData[[#This Row],[outOfStock]]=TRUE, "Out of Stock", IF(ZeptoData[[#This Row],[availableQuantity]]&lt;=2, "LOW STOCK", "HEALTHY"))</f>
        <v>HEALTHY</v>
      </c>
      <c r="P128" t="str" cm="1">
        <f t="array" ref="P128">_xlfn.IFS(ZeptoData[[#This Row],[Sale_Price]]&lt;50, "Budget", ZeptoData[[#This Row],[Sale_Price]]&lt;150, "Mid-Range", ZeptoData[[#This Row],[Sale_Price]]&gt;=150, "Premium")</f>
        <v>Premium</v>
      </c>
      <c r="Q128" t="str">
        <f>IF(ROUND(((ZeptoData[[#This Row],[mrp]]-ZeptoData[[#This Row],[discountedSellingPrice]])/ZeptoData[[#This Row],[mrp]])*100,0) = ZeptoData[[#This Row],[discountPercent]], "Match", "Error")</f>
        <v>Error</v>
      </c>
      <c r="R128" s="9" t="str" cm="1">
        <f t="array" ref="R128">_xlfn.IFS(ZeptoData[[#This Row],[discountPercent]]=0, "No Discount", ZeptoData[[#This Row],[discountPercent]]&lt;=15, "Standard (1-15%)", ZeptoData[[#This Row],[discountPercent]]&gt;15, "Mega (&gt;15%)")</f>
        <v>Standard (1-15%)</v>
      </c>
      <c r="S128" s="9" t="str" cm="1">
        <f t="array" ref="S128">_xlfn.IFS(ZeptoData[[#This Row],[weightInGms]]&lt;=100, "Small (&lt;100g)", ZeptoData[[#This Row],[weightInGms]]&lt;=500, "Medium (100-500g)", ZeptoData[[#This Row],[weightInGms]]&gt;500, "Large (&gt;500g)")</f>
        <v>Medium (100-500g)</v>
      </c>
    </row>
    <row r="129" spans="1:19" x14ac:dyDescent="0.25">
      <c r="A129" t="s">
        <v>99</v>
      </c>
      <c r="B129" t="s">
        <v>1722</v>
      </c>
      <c r="C129" t="str">
        <f>TRIM(ZeptoData[[#This Row],[name]])</f>
        <v>Tata Sampann Unpolished Moong Dal</v>
      </c>
      <c r="D129">
        <v>9200</v>
      </c>
      <c r="E129" s="3">
        <f>'Cleaned Data'!F132</f>
        <v>3</v>
      </c>
      <c r="F129">
        <v>4</v>
      </c>
      <c r="G129">
        <v>4</v>
      </c>
      <c r="H129">
        <v>8800</v>
      </c>
      <c r="I129" s="3">
        <f>ZeptoData[[#This Row],[discountedSellingPrice]]/100</f>
        <v>88</v>
      </c>
      <c r="J129">
        <v>500</v>
      </c>
      <c r="K129" t="b">
        <v>0</v>
      </c>
      <c r="L129">
        <v>500</v>
      </c>
      <c r="N129" s="3">
        <f>ZeptoData[[#This Row],[MRP_Rupees]] - ZeptoData[[#This Row],[Sale_Price]]</f>
        <v>-85</v>
      </c>
      <c r="O129" t="str">
        <f>IF(ZeptoData[[#This Row],[outOfStock]]=TRUE, "Out of Stock", IF(ZeptoData[[#This Row],[availableQuantity]]&lt;=2, "LOW STOCK", "HEALTHY"))</f>
        <v>HEALTHY</v>
      </c>
      <c r="P129" t="str" cm="1">
        <f t="array" ref="P129">_xlfn.IFS(ZeptoData[[#This Row],[Sale_Price]]&lt;50, "Budget", ZeptoData[[#This Row],[Sale_Price]]&lt;150, "Mid-Range", ZeptoData[[#This Row],[Sale_Price]]&gt;=150, "Premium")</f>
        <v>Mid-Range</v>
      </c>
      <c r="Q129" t="str">
        <f>IF(ROUND(((ZeptoData[[#This Row],[mrp]]-ZeptoData[[#This Row],[discountedSellingPrice]])/ZeptoData[[#This Row],[mrp]])*100,0) = ZeptoData[[#This Row],[discountPercent]], "Match", "Error")</f>
        <v>Match</v>
      </c>
      <c r="R129" s="9" t="str" cm="1">
        <f t="array" ref="R129">_xlfn.IFS(ZeptoData[[#This Row],[discountPercent]]=0, "No Discount", ZeptoData[[#This Row],[discountPercent]]&lt;=15, "Standard (1-15%)", ZeptoData[[#This Row],[discountPercent]]&gt;15, "Mega (&gt;15%)")</f>
        <v>Standard (1-15%)</v>
      </c>
      <c r="S129" s="9" t="str" cm="1">
        <f t="array" ref="S129">_xlfn.IFS(ZeptoData[[#This Row],[weightInGms]]&lt;=100, "Small (&lt;100g)", ZeptoData[[#This Row],[weightInGms]]&lt;=500, "Medium (100-500g)", ZeptoData[[#This Row],[weightInGms]]&gt;500, "Large (&gt;500g)")</f>
        <v>Medium (100-500g)</v>
      </c>
    </row>
    <row r="130" spans="1:19" x14ac:dyDescent="0.25">
      <c r="A130" t="s">
        <v>99</v>
      </c>
      <c r="B130" t="s">
        <v>133</v>
      </c>
      <c r="C130" t="str">
        <f>TRIM(ZeptoData[[#This Row],[name]])</f>
        <v>Aashirvaad Select Atta</v>
      </c>
      <c r="D130">
        <v>6400</v>
      </c>
      <c r="E130" s="3">
        <f>'Cleaned Data'!F133</f>
        <v>0</v>
      </c>
      <c r="F130">
        <v>0</v>
      </c>
      <c r="G130">
        <v>6</v>
      </c>
      <c r="H130">
        <v>6400</v>
      </c>
      <c r="I130" s="3">
        <f>ZeptoData[[#This Row],[discountedSellingPrice]]/100</f>
        <v>64</v>
      </c>
      <c r="J130">
        <v>1000</v>
      </c>
      <c r="K130" t="b">
        <v>0</v>
      </c>
      <c r="L130">
        <v>1</v>
      </c>
      <c r="N130" s="3">
        <f>ZeptoData[[#This Row],[MRP_Rupees]] - ZeptoData[[#This Row],[Sale_Price]]</f>
        <v>-64</v>
      </c>
      <c r="O130" t="str">
        <f>IF(ZeptoData[[#This Row],[outOfStock]]=TRUE, "Out of Stock", IF(ZeptoData[[#This Row],[availableQuantity]]&lt;=2, "LOW STOCK", "HEALTHY"))</f>
        <v>HEALTHY</v>
      </c>
      <c r="P130" t="str" cm="1">
        <f t="array" ref="P130">_xlfn.IFS(ZeptoData[[#This Row],[Sale_Price]]&lt;50, "Budget", ZeptoData[[#This Row],[Sale_Price]]&lt;150, "Mid-Range", ZeptoData[[#This Row],[Sale_Price]]&gt;=150, "Premium")</f>
        <v>Mid-Range</v>
      </c>
      <c r="Q130" t="str">
        <f>IF(ROUND(((ZeptoData[[#This Row],[mrp]]-ZeptoData[[#This Row],[discountedSellingPrice]])/ZeptoData[[#This Row],[mrp]])*100,0) = ZeptoData[[#This Row],[discountPercent]], "Match", "Error")</f>
        <v>Match</v>
      </c>
      <c r="R130" s="9" t="str" cm="1">
        <f t="array" ref="R130">_xlfn.IFS(ZeptoData[[#This Row],[discountPercent]]=0, "No Discount", ZeptoData[[#This Row],[discountPercent]]&lt;=15, "Standard (1-15%)", ZeptoData[[#This Row],[discountPercent]]&gt;15, "Mega (&gt;15%)")</f>
        <v>No Discount</v>
      </c>
      <c r="S130" s="9" t="str" cm="1">
        <f t="array" ref="S130">_xlfn.IFS(ZeptoData[[#This Row],[weightInGms]]&lt;=100, "Small (&lt;100g)", ZeptoData[[#This Row],[weightInGms]]&lt;=500, "Medium (100-500g)", ZeptoData[[#This Row],[weightInGms]]&gt;500, "Large (&gt;500g)")</f>
        <v>Large (&gt;500g)</v>
      </c>
    </row>
    <row r="131" spans="1:19" x14ac:dyDescent="0.25">
      <c r="A131" t="s">
        <v>99</v>
      </c>
      <c r="B131" t="s">
        <v>1723</v>
      </c>
      <c r="C131" t="str">
        <f>TRIM(ZeptoData[[#This Row],[name]])</f>
        <v>Popular Essentials Misri Dana (Diamond Sugar)</v>
      </c>
      <c r="D131">
        <v>1500</v>
      </c>
      <c r="E131" s="3">
        <f>'Cleaned Data'!F134</f>
        <v>0</v>
      </c>
      <c r="F131">
        <v>0</v>
      </c>
      <c r="G131">
        <v>4</v>
      </c>
      <c r="H131">
        <v>1500</v>
      </c>
      <c r="I131" s="3">
        <f>ZeptoData[[#This Row],[discountedSellingPrice]]/100</f>
        <v>15</v>
      </c>
      <c r="J131">
        <v>100</v>
      </c>
      <c r="K131" t="b">
        <v>0</v>
      </c>
      <c r="L131">
        <v>100</v>
      </c>
      <c r="N131" s="3">
        <f>ZeptoData[[#This Row],[MRP_Rupees]] - ZeptoData[[#This Row],[Sale_Price]]</f>
        <v>-15</v>
      </c>
      <c r="O131" t="str">
        <f>IF(ZeptoData[[#This Row],[outOfStock]]=TRUE, "Out of Stock", IF(ZeptoData[[#This Row],[availableQuantity]]&lt;=2, "LOW STOCK", "HEALTHY"))</f>
        <v>HEALTHY</v>
      </c>
      <c r="P131" t="str" cm="1">
        <f t="array" ref="P131">_xlfn.IFS(ZeptoData[[#This Row],[Sale_Price]]&lt;50, "Budget", ZeptoData[[#This Row],[Sale_Price]]&lt;150, "Mid-Range", ZeptoData[[#This Row],[Sale_Price]]&gt;=150, "Premium")</f>
        <v>Budget</v>
      </c>
      <c r="Q131" t="str">
        <f>IF(ROUND(((ZeptoData[[#This Row],[mrp]]-ZeptoData[[#This Row],[discountedSellingPrice]])/ZeptoData[[#This Row],[mrp]])*100,0) = ZeptoData[[#This Row],[discountPercent]], "Match", "Error")</f>
        <v>Match</v>
      </c>
      <c r="R131" s="9" t="str" cm="1">
        <f t="array" ref="R131">_xlfn.IFS(ZeptoData[[#This Row],[discountPercent]]=0, "No Discount", ZeptoData[[#This Row],[discountPercent]]&lt;=15, "Standard (1-15%)", ZeptoData[[#This Row],[discountPercent]]&gt;15, "Mega (&gt;15%)")</f>
        <v>No Discount</v>
      </c>
      <c r="S131" s="9" t="str" cm="1">
        <f t="array" ref="S131">_xlfn.IFS(ZeptoData[[#This Row],[weightInGms]]&lt;=100, "Small (&lt;100g)", ZeptoData[[#This Row],[weightInGms]]&lt;=500, "Medium (100-500g)", ZeptoData[[#This Row],[weightInGms]]&gt;500, "Large (&gt;500g)")</f>
        <v>Small (&lt;100g)</v>
      </c>
    </row>
    <row r="132" spans="1:19" x14ac:dyDescent="0.25">
      <c r="A132" t="s">
        <v>99</v>
      </c>
      <c r="B132" t="s">
        <v>135</v>
      </c>
      <c r="C132" t="str">
        <f>TRIM(ZeptoData[[#This Row],[name]])</f>
        <v>Gowardhan Ghee Jar</v>
      </c>
      <c r="D132">
        <v>59800</v>
      </c>
      <c r="E132" s="3">
        <f>'Cleaned Data'!F135</f>
        <v>7</v>
      </c>
      <c r="F132">
        <v>3</v>
      </c>
      <c r="G132">
        <v>6</v>
      </c>
      <c r="H132">
        <v>57900</v>
      </c>
      <c r="I132" s="3">
        <f>ZeptoData[[#This Row],[discountedSellingPrice]]/100</f>
        <v>579</v>
      </c>
      <c r="J132">
        <v>1000</v>
      </c>
      <c r="K132" t="b">
        <v>0</v>
      </c>
      <c r="L132">
        <v>1</v>
      </c>
      <c r="N132" s="3">
        <f>ZeptoData[[#This Row],[MRP_Rupees]] - ZeptoData[[#This Row],[Sale_Price]]</f>
        <v>-572</v>
      </c>
      <c r="O132" t="str">
        <f>IF(ZeptoData[[#This Row],[outOfStock]]=TRUE, "Out of Stock", IF(ZeptoData[[#This Row],[availableQuantity]]&lt;=2, "LOW STOCK", "HEALTHY"))</f>
        <v>HEALTHY</v>
      </c>
      <c r="P132" t="str" cm="1">
        <f t="array" ref="P132">_xlfn.IFS(ZeptoData[[#This Row],[Sale_Price]]&lt;50, "Budget", ZeptoData[[#This Row],[Sale_Price]]&lt;150, "Mid-Range", ZeptoData[[#This Row],[Sale_Price]]&gt;=150, "Premium")</f>
        <v>Premium</v>
      </c>
      <c r="Q132" t="str">
        <f>IF(ROUND(((ZeptoData[[#This Row],[mrp]]-ZeptoData[[#This Row],[discountedSellingPrice]])/ZeptoData[[#This Row],[mrp]])*100,0) = ZeptoData[[#This Row],[discountPercent]], "Match", "Error")</f>
        <v>Match</v>
      </c>
      <c r="R132" s="9" t="str" cm="1">
        <f t="array" ref="R132">_xlfn.IFS(ZeptoData[[#This Row],[discountPercent]]=0, "No Discount", ZeptoData[[#This Row],[discountPercent]]&lt;=15, "Standard (1-15%)", ZeptoData[[#This Row],[discountPercent]]&gt;15, "Mega (&gt;15%)")</f>
        <v>Standard (1-15%)</v>
      </c>
      <c r="S132" s="9" t="str" cm="1">
        <f t="array" ref="S132">_xlfn.IFS(ZeptoData[[#This Row],[weightInGms]]&lt;=100, "Small (&lt;100g)", ZeptoData[[#This Row],[weightInGms]]&lt;=500, "Medium (100-500g)", ZeptoData[[#This Row],[weightInGms]]&gt;500, "Large (&gt;500g)")</f>
        <v>Large (&gt;500g)</v>
      </c>
    </row>
    <row r="133" spans="1:19" x14ac:dyDescent="0.25">
      <c r="A133" t="s">
        <v>99</v>
      </c>
      <c r="B133" t="s">
        <v>1724</v>
      </c>
      <c r="C133" t="str">
        <f>TRIM(ZeptoData[[#This Row],[name]])</f>
        <v>Top Ramen Noodles Curry Veg Pouch</v>
      </c>
      <c r="D133">
        <v>2000</v>
      </c>
      <c r="E133" s="3">
        <f>'Cleaned Data'!F136</f>
        <v>0</v>
      </c>
      <c r="F133">
        <v>0</v>
      </c>
      <c r="G133">
        <v>1</v>
      </c>
      <c r="H133">
        <v>2000</v>
      </c>
      <c r="I133" s="3">
        <f>ZeptoData[[#This Row],[discountedSellingPrice]]/100</f>
        <v>20</v>
      </c>
      <c r="J133">
        <v>70</v>
      </c>
      <c r="K133" t="b">
        <v>0</v>
      </c>
      <c r="L133">
        <v>70</v>
      </c>
      <c r="N133" s="3">
        <f>ZeptoData[[#This Row],[MRP_Rupees]] - ZeptoData[[#This Row],[Sale_Price]]</f>
        <v>-20</v>
      </c>
      <c r="O133" t="str">
        <f>IF(ZeptoData[[#This Row],[outOfStock]]=TRUE, "Out of Stock", IF(ZeptoData[[#This Row],[availableQuantity]]&lt;=2, "LOW STOCK", "HEALTHY"))</f>
        <v>LOW STOCK</v>
      </c>
      <c r="P133" t="str" cm="1">
        <f t="array" ref="P133">_xlfn.IFS(ZeptoData[[#This Row],[Sale_Price]]&lt;50, "Budget", ZeptoData[[#This Row],[Sale_Price]]&lt;150, "Mid-Range", ZeptoData[[#This Row],[Sale_Price]]&gt;=150, "Premium")</f>
        <v>Budget</v>
      </c>
      <c r="Q133" t="str">
        <f>IF(ROUND(((ZeptoData[[#This Row],[mrp]]-ZeptoData[[#This Row],[discountedSellingPrice]])/ZeptoData[[#This Row],[mrp]])*100,0) = ZeptoData[[#This Row],[discountPercent]], "Match", "Error")</f>
        <v>Match</v>
      </c>
      <c r="R133" s="9" t="str" cm="1">
        <f t="array" ref="R133">_xlfn.IFS(ZeptoData[[#This Row],[discountPercent]]=0, "No Discount", ZeptoData[[#This Row],[discountPercent]]&lt;=15, "Standard (1-15%)", ZeptoData[[#This Row],[discountPercent]]&gt;15, "Mega (&gt;15%)")</f>
        <v>No Discount</v>
      </c>
      <c r="S133" s="9" t="str" cm="1">
        <f t="array" ref="S133">_xlfn.IFS(ZeptoData[[#This Row],[weightInGms]]&lt;=100, "Small (&lt;100g)", ZeptoData[[#This Row],[weightInGms]]&lt;=500, "Medium (100-500g)", ZeptoData[[#This Row],[weightInGms]]&gt;500, "Large (&gt;500g)")</f>
        <v>Small (&lt;100g)</v>
      </c>
    </row>
    <row r="134" spans="1:19" x14ac:dyDescent="0.25">
      <c r="A134" t="s">
        <v>99</v>
      </c>
      <c r="B134" t="s">
        <v>137</v>
      </c>
      <c r="C134" t="str">
        <f>TRIM(ZeptoData[[#This Row],[name]])</f>
        <v>Popular Essentials Refined Sugar</v>
      </c>
      <c r="D134">
        <v>6000</v>
      </c>
      <c r="E134" s="3">
        <f>'Cleaned Data'!F137</f>
        <v>0</v>
      </c>
      <c r="F134">
        <v>0</v>
      </c>
      <c r="G134">
        <v>6</v>
      </c>
      <c r="H134">
        <v>6000</v>
      </c>
      <c r="I134" s="3">
        <f>ZeptoData[[#This Row],[discountedSellingPrice]]/100</f>
        <v>60</v>
      </c>
      <c r="J134">
        <v>1000</v>
      </c>
      <c r="K134" t="b">
        <v>0</v>
      </c>
      <c r="L134">
        <v>1</v>
      </c>
      <c r="N134" s="3">
        <f>ZeptoData[[#This Row],[MRP_Rupees]] - ZeptoData[[#This Row],[Sale_Price]]</f>
        <v>-60</v>
      </c>
      <c r="O134" t="str">
        <f>IF(ZeptoData[[#This Row],[outOfStock]]=TRUE, "Out of Stock", IF(ZeptoData[[#This Row],[availableQuantity]]&lt;=2, "LOW STOCK", "HEALTHY"))</f>
        <v>HEALTHY</v>
      </c>
      <c r="P134" t="str" cm="1">
        <f t="array" ref="P134">_xlfn.IFS(ZeptoData[[#This Row],[Sale_Price]]&lt;50, "Budget", ZeptoData[[#This Row],[Sale_Price]]&lt;150, "Mid-Range", ZeptoData[[#This Row],[Sale_Price]]&gt;=150, "Premium")</f>
        <v>Mid-Range</v>
      </c>
      <c r="Q134" t="str">
        <f>IF(ROUND(((ZeptoData[[#This Row],[mrp]]-ZeptoData[[#This Row],[discountedSellingPrice]])/ZeptoData[[#This Row],[mrp]])*100,0) = ZeptoData[[#This Row],[discountPercent]], "Match", "Error")</f>
        <v>Match</v>
      </c>
      <c r="R134" s="9" t="str" cm="1">
        <f t="array" ref="R134">_xlfn.IFS(ZeptoData[[#This Row],[discountPercent]]=0, "No Discount", ZeptoData[[#This Row],[discountPercent]]&lt;=15, "Standard (1-15%)", ZeptoData[[#This Row],[discountPercent]]&gt;15, "Mega (&gt;15%)")</f>
        <v>No Discount</v>
      </c>
      <c r="S134" s="9" t="str" cm="1">
        <f t="array" ref="S134">_xlfn.IFS(ZeptoData[[#This Row],[weightInGms]]&lt;=100, "Small (&lt;100g)", ZeptoData[[#This Row],[weightInGms]]&lt;=500, "Medium (100-500g)", ZeptoData[[#This Row],[weightInGms]]&gt;500, "Large (&gt;500g)")</f>
        <v>Large (&gt;500g)</v>
      </c>
    </row>
    <row r="135" spans="1:19" x14ac:dyDescent="0.25">
      <c r="A135" t="s">
        <v>99</v>
      </c>
      <c r="B135" t="s">
        <v>138</v>
      </c>
      <c r="C135" t="str">
        <f>TRIM(ZeptoData[[#This Row],[name]])</f>
        <v>Fortune Kachi Ghani Mustard Oil Bottle</v>
      </c>
      <c r="D135">
        <v>21600</v>
      </c>
      <c r="E135" s="3">
        <f>'Cleaned Data'!F138</f>
        <v>0</v>
      </c>
      <c r="F135">
        <v>7</v>
      </c>
      <c r="G135">
        <v>6</v>
      </c>
      <c r="H135">
        <v>19900</v>
      </c>
      <c r="I135" s="3">
        <f>ZeptoData[[#This Row],[discountedSellingPrice]]/100</f>
        <v>199</v>
      </c>
      <c r="J135">
        <v>1000</v>
      </c>
      <c r="K135" t="b">
        <v>0</v>
      </c>
      <c r="L135">
        <v>1</v>
      </c>
      <c r="N135" s="3">
        <f>ZeptoData[[#This Row],[MRP_Rupees]] - ZeptoData[[#This Row],[Sale_Price]]</f>
        <v>-199</v>
      </c>
      <c r="O135" t="str">
        <f>IF(ZeptoData[[#This Row],[outOfStock]]=TRUE, "Out of Stock", IF(ZeptoData[[#This Row],[availableQuantity]]&lt;=2, "LOW STOCK", "HEALTHY"))</f>
        <v>HEALTHY</v>
      </c>
      <c r="P135" t="str" cm="1">
        <f t="array" ref="P135">_xlfn.IFS(ZeptoData[[#This Row],[Sale_Price]]&lt;50, "Budget", ZeptoData[[#This Row],[Sale_Price]]&lt;150, "Mid-Range", ZeptoData[[#This Row],[Sale_Price]]&gt;=150, "Premium")</f>
        <v>Premium</v>
      </c>
      <c r="Q135" t="str">
        <f>IF(ROUND(((ZeptoData[[#This Row],[mrp]]-ZeptoData[[#This Row],[discountedSellingPrice]])/ZeptoData[[#This Row],[mrp]])*100,0) = ZeptoData[[#This Row],[discountPercent]], "Match", "Error")</f>
        <v>Error</v>
      </c>
      <c r="R135" s="9" t="str" cm="1">
        <f t="array" ref="R135">_xlfn.IFS(ZeptoData[[#This Row],[discountPercent]]=0, "No Discount", ZeptoData[[#This Row],[discountPercent]]&lt;=15, "Standard (1-15%)", ZeptoData[[#This Row],[discountPercent]]&gt;15, "Mega (&gt;15%)")</f>
        <v>Standard (1-15%)</v>
      </c>
      <c r="S135" s="9" t="str" cm="1">
        <f t="array" ref="S135">_xlfn.IFS(ZeptoData[[#This Row],[weightInGms]]&lt;=100, "Small (&lt;100g)", ZeptoData[[#This Row],[weightInGms]]&lt;=500, "Medium (100-500g)", ZeptoData[[#This Row],[weightInGms]]&gt;500, "Large (&gt;500g)")</f>
        <v>Large (&gt;500g)</v>
      </c>
    </row>
    <row r="136" spans="1:19" x14ac:dyDescent="0.25">
      <c r="A136" t="s">
        <v>99</v>
      </c>
      <c r="B136" t="s">
        <v>139</v>
      </c>
      <c r="C136" t="str">
        <f>TRIM(ZeptoData[[#This Row],[name]])</f>
        <v>Saffola Veggie Twist Masala Oats</v>
      </c>
      <c r="D136">
        <v>1500</v>
      </c>
      <c r="E136" s="3">
        <f>'Cleaned Data'!F139</f>
        <v>10</v>
      </c>
      <c r="F136">
        <v>0</v>
      </c>
      <c r="G136">
        <v>6</v>
      </c>
      <c r="H136">
        <v>1500</v>
      </c>
      <c r="I136" s="3">
        <f>ZeptoData[[#This Row],[discountedSellingPrice]]/100</f>
        <v>15</v>
      </c>
      <c r="J136">
        <v>38</v>
      </c>
      <c r="K136" t="b">
        <v>0</v>
      </c>
      <c r="L136">
        <v>38</v>
      </c>
      <c r="N136" s="3">
        <f>ZeptoData[[#This Row],[MRP_Rupees]] - ZeptoData[[#This Row],[Sale_Price]]</f>
        <v>-5</v>
      </c>
      <c r="O136" t="str">
        <f>IF(ZeptoData[[#This Row],[outOfStock]]=TRUE, "Out of Stock", IF(ZeptoData[[#This Row],[availableQuantity]]&lt;=2, "LOW STOCK", "HEALTHY"))</f>
        <v>HEALTHY</v>
      </c>
      <c r="P136" t="str" cm="1">
        <f t="array" ref="P136">_xlfn.IFS(ZeptoData[[#This Row],[Sale_Price]]&lt;50, "Budget", ZeptoData[[#This Row],[Sale_Price]]&lt;150, "Mid-Range", ZeptoData[[#This Row],[Sale_Price]]&gt;=150, "Premium")</f>
        <v>Budget</v>
      </c>
      <c r="Q136" t="str">
        <f>IF(ROUND(((ZeptoData[[#This Row],[mrp]]-ZeptoData[[#This Row],[discountedSellingPrice]])/ZeptoData[[#This Row],[mrp]])*100,0) = ZeptoData[[#This Row],[discountPercent]], "Match", "Error")</f>
        <v>Match</v>
      </c>
      <c r="R136" s="9" t="str" cm="1">
        <f t="array" ref="R136">_xlfn.IFS(ZeptoData[[#This Row],[discountPercent]]=0, "No Discount", ZeptoData[[#This Row],[discountPercent]]&lt;=15, "Standard (1-15%)", ZeptoData[[#This Row],[discountPercent]]&gt;15, "Mega (&gt;15%)")</f>
        <v>No Discount</v>
      </c>
      <c r="S136" s="9" t="str" cm="1">
        <f t="array" ref="S136">_xlfn.IFS(ZeptoData[[#This Row],[weightInGms]]&lt;=100, "Small (&lt;100g)", ZeptoData[[#This Row],[weightInGms]]&lt;=500, "Medium (100-500g)", ZeptoData[[#This Row],[weightInGms]]&gt;500, "Large (&gt;500g)")</f>
        <v>Small (&lt;100g)</v>
      </c>
    </row>
    <row r="137" spans="1:19" x14ac:dyDescent="0.25">
      <c r="A137" t="s">
        <v>99</v>
      </c>
      <c r="B137" t="s">
        <v>140</v>
      </c>
      <c r="C137" t="str">
        <f>TRIM(ZeptoData[[#This Row],[name]])</f>
        <v>Satyam Puffed Rice Kurmura (R)</v>
      </c>
      <c r="D137">
        <v>2300</v>
      </c>
      <c r="E137" s="3">
        <f>'Cleaned Data'!F140</f>
        <v>10</v>
      </c>
      <c r="F137">
        <v>0</v>
      </c>
      <c r="G137">
        <v>6</v>
      </c>
      <c r="H137">
        <v>2300</v>
      </c>
      <c r="I137" s="3">
        <f>ZeptoData[[#This Row],[discountedSellingPrice]]/100</f>
        <v>23</v>
      </c>
      <c r="J137">
        <v>200</v>
      </c>
      <c r="K137" t="b">
        <v>0</v>
      </c>
      <c r="L137">
        <v>200</v>
      </c>
      <c r="N137" s="3">
        <f>ZeptoData[[#This Row],[MRP_Rupees]] - ZeptoData[[#This Row],[Sale_Price]]</f>
        <v>-13</v>
      </c>
      <c r="O137" t="str">
        <f>IF(ZeptoData[[#This Row],[outOfStock]]=TRUE, "Out of Stock", IF(ZeptoData[[#This Row],[availableQuantity]]&lt;=2, "LOW STOCK", "HEALTHY"))</f>
        <v>HEALTHY</v>
      </c>
      <c r="P137" t="str" cm="1">
        <f t="array" ref="P137">_xlfn.IFS(ZeptoData[[#This Row],[Sale_Price]]&lt;50, "Budget", ZeptoData[[#This Row],[Sale_Price]]&lt;150, "Mid-Range", ZeptoData[[#This Row],[Sale_Price]]&gt;=150, "Premium")</f>
        <v>Budget</v>
      </c>
      <c r="Q137" t="str">
        <f>IF(ROUND(((ZeptoData[[#This Row],[mrp]]-ZeptoData[[#This Row],[discountedSellingPrice]])/ZeptoData[[#This Row],[mrp]])*100,0) = ZeptoData[[#This Row],[discountPercent]], "Match", "Error")</f>
        <v>Match</v>
      </c>
      <c r="R137" s="9" t="str" cm="1">
        <f t="array" ref="R137">_xlfn.IFS(ZeptoData[[#This Row],[discountPercent]]=0, "No Discount", ZeptoData[[#This Row],[discountPercent]]&lt;=15, "Standard (1-15%)", ZeptoData[[#This Row],[discountPercent]]&gt;15, "Mega (&gt;15%)")</f>
        <v>No Discount</v>
      </c>
      <c r="S137" s="9" t="str" cm="1">
        <f t="array" ref="S137">_xlfn.IFS(ZeptoData[[#This Row],[weightInGms]]&lt;=100, "Small (&lt;100g)", ZeptoData[[#This Row],[weightInGms]]&lt;=500, "Medium (100-500g)", ZeptoData[[#This Row],[weightInGms]]&gt;500, "Large (&gt;500g)")</f>
        <v>Medium (100-500g)</v>
      </c>
    </row>
    <row r="138" spans="1:19" x14ac:dyDescent="0.25">
      <c r="A138" t="s">
        <v>99</v>
      </c>
      <c r="B138" t="s">
        <v>141</v>
      </c>
      <c r="C138" t="str">
        <f>TRIM(ZeptoData[[#This Row],[name]])</f>
        <v>Quaker Oats</v>
      </c>
      <c r="D138">
        <v>7900</v>
      </c>
      <c r="E138" s="3">
        <f>'Cleaned Data'!F141</f>
        <v>10</v>
      </c>
      <c r="F138">
        <v>0</v>
      </c>
      <c r="G138">
        <v>2</v>
      </c>
      <c r="H138">
        <v>7900</v>
      </c>
      <c r="I138" s="3">
        <f>ZeptoData[[#This Row],[discountedSellingPrice]]/100</f>
        <v>79</v>
      </c>
      <c r="J138">
        <v>400</v>
      </c>
      <c r="K138" t="b">
        <v>0</v>
      </c>
      <c r="L138">
        <v>400</v>
      </c>
      <c r="N138" s="3">
        <f>ZeptoData[[#This Row],[MRP_Rupees]] - ZeptoData[[#This Row],[Sale_Price]]</f>
        <v>-69</v>
      </c>
      <c r="O138" t="str">
        <f>IF(ZeptoData[[#This Row],[outOfStock]]=TRUE, "Out of Stock", IF(ZeptoData[[#This Row],[availableQuantity]]&lt;=2, "LOW STOCK", "HEALTHY"))</f>
        <v>LOW STOCK</v>
      </c>
      <c r="P138" t="str" cm="1">
        <f t="array" ref="P138">_xlfn.IFS(ZeptoData[[#This Row],[Sale_Price]]&lt;50, "Budget", ZeptoData[[#This Row],[Sale_Price]]&lt;150, "Mid-Range", ZeptoData[[#This Row],[Sale_Price]]&gt;=150, "Premium")</f>
        <v>Mid-Range</v>
      </c>
      <c r="Q138" t="str">
        <f>IF(ROUND(((ZeptoData[[#This Row],[mrp]]-ZeptoData[[#This Row],[discountedSellingPrice]])/ZeptoData[[#This Row],[mrp]])*100,0) = ZeptoData[[#This Row],[discountPercent]], "Match", "Error")</f>
        <v>Match</v>
      </c>
      <c r="R138" s="9" t="str" cm="1">
        <f t="array" ref="R138">_xlfn.IFS(ZeptoData[[#This Row],[discountPercent]]=0, "No Discount", ZeptoData[[#This Row],[discountPercent]]&lt;=15, "Standard (1-15%)", ZeptoData[[#This Row],[discountPercent]]&gt;15, "Mega (&gt;15%)")</f>
        <v>No Discount</v>
      </c>
      <c r="S138" s="9" t="str" cm="1">
        <f t="array" ref="S138">_xlfn.IFS(ZeptoData[[#This Row],[weightInGms]]&lt;=100, "Small (&lt;100g)", ZeptoData[[#This Row],[weightInGms]]&lt;=500, "Medium (100-500g)", ZeptoData[[#This Row],[weightInGms]]&gt;500, "Large (&gt;500g)")</f>
        <v>Medium (100-500g)</v>
      </c>
    </row>
    <row r="139" spans="1:19" x14ac:dyDescent="0.25">
      <c r="A139" t="s">
        <v>99</v>
      </c>
      <c r="B139" t="s">
        <v>142</v>
      </c>
      <c r="C139" t="str">
        <f>TRIM(ZeptoData[[#This Row],[name]])</f>
        <v>Aashirvaad Select Sharbati Atta</v>
      </c>
      <c r="D139">
        <v>31500</v>
      </c>
      <c r="E139" s="3">
        <f>'Cleaned Data'!F142</f>
        <v>5</v>
      </c>
      <c r="F139">
        <v>10</v>
      </c>
      <c r="G139">
        <v>6</v>
      </c>
      <c r="H139">
        <v>28300</v>
      </c>
      <c r="I139" s="3">
        <f>ZeptoData[[#This Row],[discountedSellingPrice]]/100</f>
        <v>283</v>
      </c>
      <c r="J139">
        <v>5000</v>
      </c>
      <c r="K139" t="b">
        <v>0</v>
      </c>
      <c r="L139">
        <v>5</v>
      </c>
      <c r="N139" s="3">
        <f>ZeptoData[[#This Row],[MRP_Rupees]] - ZeptoData[[#This Row],[Sale_Price]]</f>
        <v>-278</v>
      </c>
      <c r="O139" t="str">
        <f>IF(ZeptoData[[#This Row],[outOfStock]]=TRUE, "Out of Stock", IF(ZeptoData[[#This Row],[availableQuantity]]&lt;=2, "LOW STOCK", "HEALTHY"))</f>
        <v>HEALTHY</v>
      </c>
      <c r="P139" t="str" cm="1">
        <f t="array" ref="P139">_xlfn.IFS(ZeptoData[[#This Row],[Sale_Price]]&lt;50, "Budget", ZeptoData[[#This Row],[Sale_Price]]&lt;150, "Mid-Range", ZeptoData[[#This Row],[Sale_Price]]&gt;=150, "Premium")</f>
        <v>Premium</v>
      </c>
      <c r="Q139" t="str">
        <f>IF(ROUND(((ZeptoData[[#This Row],[mrp]]-ZeptoData[[#This Row],[discountedSellingPrice]])/ZeptoData[[#This Row],[mrp]])*100,0) = ZeptoData[[#This Row],[discountPercent]], "Match", "Error")</f>
        <v>Match</v>
      </c>
      <c r="R139" s="9" t="str" cm="1">
        <f t="array" ref="R139">_xlfn.IFS(ZeptoData[[#This Row],[discountPercent]]=0, "No Discount", ZeptoData[[#This Row],[discountPercent]]&lt;=15, "Standard (1-15%)", ZeptoData[[#This Row],[discountPercent]]&gt;15, "Mega (&gt;15%)")</f>
        <v>Standard (1-15%)</v>
      </c>
      <c r="S139" s="9" t="str" cm="1">
        <f t="array" ref="S139">_xlfn.IFS(ZeptoData[[#This Row],[weightInGms]]&lt;=100, "Small (&lt;100g)", ZeptoData[[#This Row],[weightInGms]]&lt;=500, "Medium (100-500g)", ZeptoData[[#This Row],[weightInGms]]&gt;500, "Large (&gt;500g)")</f>
        <v>Large (&gt;500g)</v>
      </c>
    </row>
    <row r="140" spans="1:19" x14ac:dyDescent="0.25">
      <c r="A140" t="s">
        <v>99</v>
      </c>
      <c r="B140" t="s">
        <v>137</v>
      </c>
      <c r="C140" t="str">
        <f>TRIM(ZeptoData[[#This Row],[name]])</f>
        <v>Popular Essentials Refined Sugar</v>
      </c>
      <c r="D140">
        <v>29500</v>
      </c>
      <c r="E140" s="3">
        <f>'Cleaned Data'!F143</f>
        <v>7</v>
      </c>
      <c r="F140">
        <v>10</v>
      </c>
      <c r="G140">
        <v>6</v>
      </c>
      <c r="H140">
        <v>26500</v>
      </c>
      <c r="I140" s="3">
        <f>ZeptoData[[#This Row],[discountedSellingPrice]]/100</f>
        <v>265</v>
      </c>
      <c r="J140">
        <v>5000</v>
      </c>
      <c r="K140" t="b">
        <v>0</v>
      </c>
      <c r="L140">
        <v>5</v>
      </c>
      <c r="N140" s="3">
        <f>ZeptoData[[#This Row],[MRP_Rupees]] - ZeptoData[[#This Row],[Sale_Price]]</f>
        <v>-258</v>
      </c>
      <c r="O140" t="str">
        <f>IF(ZeptoData[[#This Row],[outOfStock]]=TRUE, "Out of Stock", IF(ZeptoData[[#This Row],[availableQuantity]]&lt;=2, "LOW STOCK", "HEALTHY"))</f>
        <v>HEALTHY</v>
      </c>
      <c r="P140" t="str" cm="1">
        <f t="array" ref="P140">_xlfn.IFS(ZeptoData[[#This Row],[Sale_Price]]&lt;50, "Budget", ZeptoData[[#This Row],[Sale_Price]]&lt;150, "Mid-Range", ZeptoData[[#This Row],[Sale_Price]]&gt;=150, "Premium")</f>
        <v>Premium</v>
      </c>
      <c r="Q140" t="str">
        <f>IF(ROUND(((ZeptoData[[#This Row],[mrp]]-ZeptoData[[#This Row],[discountedSellingPrice]])/ZeptoData[[#This Row],[mrp]])*100,0) = ZeptoData[[#This Row],[discountPercent]], "Match", "Error")</f>
        <v>Match</v>
      </c>
      <c r="R140" s="9" t="str" cm="1">
        <f t="array" ref="R140">_xlfn.IFS(ZeptoData[[#This Row],[discountPercent]]=0, "No Discount", ZeptoData[[#This Row],[discountPercent]]&lt;=15, "Standard (1-15%)", ZeptoData[[#This Row],[discountPercent]]&gt;15, "Mega (&gt;15%)")</f>
        <v>Standard (1-15%)</v>
      </c>
      <c r="S140" s="9" t="str" cm="1">
        <f t="array" ref="S140">_xlfn.IFS(ZeptoData[[#This Row],[weightInGms]]&lt;=100, "Small (&lt;100g)", ZeptoData[[#This Row],[weightInGms]]&lt;=500, "Medium (100-500g)", ZeptoData[[#This Row],[weightInGms]]&gt;500, "Large (&gt;500g)")</f>
        <v>Large (&gt;500g)</v>
      </c>
    </row>
    <row r="141" spans="1:19" x14ac:dyDescent="0.25">
      <c r="A141" t="s">
        <v>99</v>
      </c>
      <c r="B141" t="s">
        <v>143</v>
      </c>
      <c r="C141" t="str">
        <f>TRIM(ZeptoData[[#This Row],[name]])</f>
        <v>Gowardhan Cow Ghee Pouch</v>
      </c>
      <c r="D141">
        <v>57900</v>
      </c>
      <c r="E141" s="3">
        <f>'Cleaned Data'!F144</f>
        <v>0</v>
      </c>
      <c r="F141">
        <v>10</v>
      </c>
      <c r="G141">
        <v>6</v>
      </c>
      <c r="H141">
        <v>52100</v>
      </c>
      <c r="I141" s="3">
        <f>ZeptoData[[#This Row],[discountedSellingPrice]]/100</f>
        <v>521</v>
      </c>
      <c r="J141">
        <v>1000</v>
      </c>
      <c r="K141" t="b">
        <v>0</v>
      </c>
      <c r="L141">
        <v>1</v>
      </c>
      <c r="N141" s="3">
        <f>ZeptoData[[#This Row],[MRP_Rupees]] - ZeptoData[[#This Row],[Sale_Price]]</f>
        <v>-521</v>
      </c>
      <c r="O141" t="str">
        <f>IF(ZeptoData[[#This Row],[outOfStock]]=TRUE, "Out of Stock", IF(ZeptoData[[#This Row],[availableQuantity]]&lt;=2, "LOW STOCK", "HEALTHY"))</f>
        <v>HEALTHY</v>
      </c>
      <c r="P141" t="str" cm="1">
        <f t="array" ref="P141">_xlfn.IFS(ZeptoData[[#This Row],[Sale_Price]]&lt;50, "Budget", ZeptoData[[#This Row],[Sale_Price]]&lt;150, "Mid-Range", ZeptoData[[#This Row],[Sale_Price]]&gt;=150, "Premium")</f>
        <v>Premium</v>
      </c>
      <c r="Q141" t="str">
        <f>IF(ROUND(((ZeptoData[[#This Row],[mrp]]-ZeptoData[[#This Row],[discountedSellingPrice]])/ZeptoData[[#This Row],[mrp]])*100,0) = ZeptoData[[#This Row],[discountPercent]], "Match", "Error")</f>
        <v>Match</v>
      </c>
      <c r="R141" s="9" t="str" cm="1">
        <f t="array" ref="R141">_xlfn.IFS(ZeptoData[[#This Row],[discountPercent]]=0, "No Discount", ZeptoData[[#This Row],[discountPercent]]&lt;=15, "Standard (1-15%)", ZeptoData[[#This Row],[discountPercent]]&gt;15, "Mega (&gt;15%)")</f>
        <v>Standard (1-15%)</v>
      </c>
      <c r="S141" s="9" t="str" cm="1">
        <f t="array" ref="S141">_xlfn.IFS(ZeptoData[[#This Row],[weightInGms]]&lt;=100, "Small (&lt;100g)", ZeptoData[[#This Row],[weightInGms]]&lt;=500, "Medium (100-500g)", ZeptoData[[#This Row],[weightInGms]]&gt;500, "Large (&gt;500g)")</f>
        <v>Large (&gt;500g)</v>
      </c>
    </row>
    <row r="142" spans="1:19" x14ac:dyDescent="0.25">
      <c r="A142" t="s">
        <v>99</v>
      </c>
      <c r="B142" t="s">
        <v>144</v>
      </c>
      <c r="C142" t="str">
        <f>TRIM(ZeptoData[[#This Row],[name]])</f>
        <v>Dhara Nourish Refined Sunflower Oil Pouch</v>
      </c>
      <c r="D142">
        <v>21000</v>
      </c>
      <c r="E142" s="3">
        <f>'Cleaned Data'!F145</f>
        <v>3</v>
      </c>
      <c r="F142">
        <v>5</v>
      </c>
      <c r="G142">
        <v>6</v>
      </c>
      <c r="H142">
        <v>19900</v>
      </c>
      <c r="I142" s="3">
        <f>ZeptoData[[#This Row],[discountedSellingPrice]]/100</f>
        <v>199</v>
      </c>
      <c r="J142">
        <v>1000</v>
      </c>
      <c r="K142" t="b">
        <v>0</v>
      </c>
      <c r="L142">
        <v>1</v>
      </c>
      <c r="N142" s="3">
        <f>ZeptoData[[#This Row],[MRP_Rupees]] - ZeptoData[[#This Row],[Sale_Price]]</f>
        <v>-196</v>
      </c>
      <c r="O142" t="str">
        <f>IF(ZeptoData[[#This Row],[outOfStock]]=TRUE, "Out of Stock", IF(ZeptoData[[#This Row],[availableQuantity]]&lt;=2, "LOW STOCK", "HEALTHY"))</f>
        <v>HEALTHY</v>
      </c>
      <c r="P142" t="str" cm="1">
        <f t="array" ref="P142">_xlfn.IFS(ZeptoData[[#This Row],[Sale_Price]]&lt;50, "Budget", ZeptoData[[#This Row],[Sale_Price]]&lt;150, "Mid-Range", ZeptoData[[#This Row],[Sale_Price]]&gt;=150, "Premium")</f>
        <v>Premium</v>
      </c>
      <c r="Q142" t="str">
        <f>IF(ROUND(((ZeptoData[[#This Row],[mrp]]-ZeptoData[[#This Row],[discountedSellingPrice]])/ZeptoData[[#This Row],[mrp]])*100,0) = ZeptoData[[#This Row],[discountPercent]], "Match", "Error")</f>
        <v>Match</v>
      </c>
      <c r="R142" s="9" t="str" cm="1">
        <f t="array" ref="R142">_xlfn.IFS(ZeptoData[[#This Row],[discountPercent]]=0, "No Discount", ZeptoData[[#This Row],[discountPercent]]&lt;=15, "Standard (1-15%)", ZeptoData[[#This Row],[discountPercent]]&gt;15, "Mega (&gt;15%)")</f>
        <v>Standard (1-15%)</v>
      </c>
      <c r="S142" s="9" t="str" cm="1">
        <f t="array" ref="S142">_xlfn.IFS(ZeptoData[[#This Row],[weightInGms]]&lt;=100, "Small (&lt;100g)", ZeptoData[[#This Row],[weightInGms]]&lt;=500, "Medium (100-500g)", ZeptoData[[#This Row],[weightInGms]]&gt;500, "Large (&gt;500g)")</f>
        <v>Large (&gt;500g)</v>
      </c>
    </row>
    <row r="143" spans="1:19" x14ac:dyDescent="0.25">
      <c r="A143" t="s">
        <v>99</v>
      </c>
      <c r="B143" t="s">
        <v>1725</v>
      </c>
      <c r="C143" t="str">
        <f>TRIM(ZeptoData[[#This Row],[name]])</f>
        <v>Parachute Oil</v>
      </c>
      <c r="D143">
        <v>4000</v>
      </c>
      <c r="E143" s="3">
        <f>'Cleaned Data'!F146</f>
        <v>0</v>
      </c>
      <c r="F143">
        <v>7</v>
      </c>
      <c r="G143">
        <v>3</v>
      </c>
      <c r="H143">
        <v>3700</v>
      </c>
      <c r="I143" s="3">
        <f>ZeptoData[[#This Row],[discountedSellingPrice]]/100</f>
        <v>37</v>
      </c>
      <c r="J143">
        <v>100</v>
      </c>
      <c r="K143" t="b">
        <v>0</v>
      </c>
      <c r="L143">
        <v>100</v>
      </c>
      <c r="N143" s="3">
        <f>ZeptoData[[#This Row],[MRP_Rupees]] - ZeptoData[[#This Row],[Sale_Price]]</f>
        <v>-37</v>
      </c>
      <c r="O143" t="str">
        <f>IF(ZeptoData[[#This Row],[outOfStock]]=TRUE, "Out of Stock", IF(ZeptoData[[#This Row],[availableQuantity]]&lt;=2, "LOW STOCK", "HEALTHY"))</f>
        <v>HEALTHY</v>
      </c>
      <c r="P143" t="str" cm="1">
        <f t="array" ref="P143">_xlfn.IFS(ZeptoData[[#This Row],[Sale_Price]]&lt;50, "Budget", ZeptoData[[#This Row],[Sale_Price]]&lt;150, "Mid-Range", ZeptoData[[#This Row],[Sale_Price]]&gt;=150, "Premium")</f>
        <v>Budget</v>
      </c>
      <c r="Q143" t="str">
        <f>IF(ROUND(((ZeptoData[[#This Row],[mrp]]-ZeptoData[[#This Row],[discountedSellingPrice]])/ZeptoData[[#This Row],[mrp]])*100,0) = ZeptoData[[#This Row],[discountPercent]], "Match", "Error")</f>
        <v>Error</v>
      </c>
      <c r="R143" s="9" t="str" cm="1">
        <f t="array" ref="R143">_xlfn.IFS(ZeptoData[[#This Row],[discountPercent]]=0, "No Discount", ZeptoData[[#This Row],[discountPercent]]&lt;=15, "Standard (1-15%)", ZeptoData[[#This Row],[discountPercent]]&gt;15, "Mega (&gt;15%)")</f>
        <v>Standard (1-15%)</v>
      </c>
      <c r="S143" s="9" t="str" cm="1">
        <f t="array" ref="S143">_xlfn.IFS(ZeptoData[[#This Row],[weightInGms]]&lt;=100, "Small (&lt;100g)", ZeptoData[[#This Row],[weightInGms]]&lt;=500, "Medium (100-500g)", ZeptoData[[#This Row],[weightInGms]]&gt;500, "Large (&gt;500g)")</f>
        <v>Small (&lt;100g)</v>
      </c>
    </row>
    <row r="144" spans="1:19" x14ac:dyDescent="0.25">
      <c r="A144" t="s">
        <v>99</v>
      </c>
      <c r="B144" t="s">
        <v>146</v>
      </c>
      <c r="C144" t="str">
        <f>TRIM(ZeptoData[[#This Row],[name]])</f>
        <v>Popular Essentials Plain Puffed Rice (Murmura/Muri)</v>
      </c>
      <c r="D144">
        <v>1800</v>
      </c>
      <c r="E144" s="3">
        <f>'Cleaned Data'!F147</f>
        <v>1</v>
      </c>
      <c r="F144">
        <v>0</v>
      </c>
      <c r="G144">
        <v>6</v>
      </c>
      <c r="H144">
        <v>1800</v>
      </c>
      <c r="I144" s="3">
        <f>ZeptoData[[#This Row],[discountedSellingPrice]]/100</f>
        <v>18</v>
      </c>
      <c r="J144">
        <v>100</v>
      </c>
      <c r="K144" t="b">
        <v>0</v>
      </c>
      <c r="L144">
        <v>100</v>
      </c>
      <c r="N144" s="3">
        <f>ZeptoData[[#This Row],[MRP_Rupees]] - ZeptoData[[#This Row],[Sale_Price]]</f>
        <v>-17</v>
      </c>
      <c r="O144" t="str">
        <f>IF(ZeptoData[[#This Row],[outOfStock]]=TRUE, "Out of Stock", IF(ZeptoData[[#This Row],[availableQuantity]]&lt;=2, "LOW STOCK", "HEALTHY"))</f>
        <v>HEALTHY</v>
      </c>
      <c r="P144" t="str" cm="1">
        <f t="array" ref="P144">_xlfn.IFS(ZeptoData[[#This Row],[Sale_Price]]&lt;50, "Budget", ZeptoData[[#This Row],[Sale_Price]]&lt;150, "Mid-Range", ZeptoData[[#This Row],[Sale_Price]]&gt;=150, "Premium")</f>
        <v>Budget</v>
      </c>
      <c r="Q144" t="str">
        <f>IF(ROUND(((ZeptoData[[#This Row],[mrp]]-ZeptoData[[#This Row],[discountedSellingPrice]])/ZeptoData[[#This Row],[mrp]])*100,0) = ZeptoData[[#This Row],[discountPercent]], "Match", "Error")</f>
        <v>Match</v>
      </c>
      <c r="R144" s="9" t="str" cm="1">
        <f t="array" ref="R144">_xlfn.IFS(ZeptoData[[#This Row],[discountPercent]]=0, "No Discount", ZeptoData[[#This Row],[discountPercent]]&lt;=15, "Standard (1-15%)", ZeptoData[[#This Row],[discountPercent]]&gt;15, "Mega (&gt;15%)")</f>
        <v>No Discount</v>
      </c>
      <c r="S144" s="9" t="str" cm="1">
        <f t="array" ref="S144">_xlfn.IFS(ZeptoData[[#This Row],[weightInGms]]&lt;=100, "Small (&lt;100g)", ZeptoData[[#This Row],[weightInGms]]&lt;=500, "Medium (100-500g)", ZeptoData[[#This Row],[weightInGms]]&gt;500, "Large (&gt;500g)")</f>
        <v>Small (&lt;100g)</v>
      </c>
    </row>
    <row r="145" spans="1:19" x14ac:dyDescent="0.25">
      <c r="A145" t="s">
        <v>99</v>
      </c>
      <c r="B145" t="s">
        <v>147</v>
      </c>
      <c r="C145" t="str">
        <f>TRIM(ZeptoData[[#This Row],[name]])</f>
        <v>Amul Mithai Mate Condensed Sweetened Milk</v>
      </c>
      <c r="D145">
        <v>5600</v>
      </c>
      <c r="E145" s="3">
        <f>'Cleaned Data'!F148</f>
        <v>1</v>
      </c>
      <c r="F145">
        <v>3</v>
      </c>
      <c r="G145">
        <v>4</v>
      </c>
      <c r="H145">
        <v>5400</v>
      </c>
      <c r="I145" s="3">
        <f>ZeptoData[[#This Row],[discountedSellingPrice]]/100</f>
        <v>54</v>
      </c>
      <c r="J145">
        <v>200</v>
      </c>
      <c r="K145" t="b">
        <v>0</v>
      </c>
      <c r="L145">
        <v>200</v>
      </c>
      <c r="N145" s="3">
        <f>ZeptoData[[#This Row],[MRP_Rupees]] - ZeptoData[[#This Row],[Sale_Price]]</f>
        <v>-53</v>
      </c>
      <c r="O145" t="str">
        <f>IF(ZeptoData[[#This Row],[outOfStock]]=TRUE, "Out of Stock", IF(ZeptoData[[#This Row],[availableQuantity]]&lt;=2, "LOW STOCK", "HEALTHY"))</f>
        <v>HEALTHY</v>
      </c>
      <c r="P145" t="str" cm="1">
        <f t="array" ref="P145">_xlfn.IFS(ZeptoData[[#This Row],[Sale_Price]]&lt;50, "Budget", ZeptoData[[#This Row],[Sale_Price]]&lt;150, "Mid-Range", ZeptoData[[#This Row],[Sale_Price]]&gt;=150, "Premium")</f>
        <v>Mid-Range</v>
      </c>
      <c r="Q145" t="str">
        <f>IF(ROUND(((ZeptoData[[#This Row],[mrp]]-ZeptoData[[#This Row],[discountedSellingPrice]])/ZeptoData[[#This Row],[mrp]])*100,0) = ZeptoData[[#This Row],[discountPercent]], "Match", "Error")</f>
        <v>Error</v>
      </c>
      <c r="R145" s="9" t="str" cm="1">
        <f t="array" ref="R145">_xlfn.IFS(ZeptoData[[#This Row],[discountPercent]]=0, "No Discount", ZeptoData[[#This Row],[discountPercent]]&lt;=15, "Standard (1-15%)", ZeptoData[[#This Row],[discountPercent]]&gt;15, "Mega (&gt;15%)")</f>
        <v>Standard (1-15%)</v>
      </c>
      <c r="S145" s="9" t="str" cm="1">
        <f t="array" ref="S145">_xlfn.IFS(ZeptoData[[#This Row],[weightInGms]]&lt;=100, "Small (&lt;100g)", ZeptoData[[#This Row],[weightInGms]]&lt;=500, "Medium (100-500g)", ZeptoData[[#This Row],[weightInGms]]&gt;500, "Large (&gt;500g)")</f>
        <v>Medium (100-500g)</v>
      </c>
    </row>
    <row r="146" spans="1:19" x14ac:dyDescent="0.25">
      <c r="A146" t="s">
        <v>99</v>
      </c>
      <c r="B146" t="s">
        <v>148</v>
      </c>
      <c r="C146" t="str">
        <f>TRIM(ZeptoData[[#This Row],[name]])</f>
        <v>Saffola Gold (Jar)</v>
      </c>
      <c r="D146">
        <v>124000</v>
      </c>
      <c r="E146" s="3">
        <f>'Cleaned Data'!F149</f>
        <v>13</v>
      </c>
      <c r="F146">
        <v>0</v>
      </c>
      <c r="G146">
        <v>6</v>
      </c>
      <c r="H146">
        <v>124000</v>
      </c>
      <c r="I146" s="3">
        <f>ZeptoData[[#This Row],[discountedSellingPrice]]/100</f>
        <v>1240</v>
      </c>
      <c r="J146">
        <v>5000</v>
      </c>
      <c r="K146" t="b">
        <v>0</v>
      </c>
      <c r="L146">
        <v>5</v>
      </c>
      <c r="N146" s="3">
        <f>ZeptoData[[#This Row],[MRP_Rupees]] - ZeptoData[[#This Row],[Sale_Price]]</f>
        <v>-1227</v>
      </c>
      <c r="O146" t="str">
        <f>IF(ZeptoData[[#This Row],[outOfStock]]=TRUE, "Out of Stock", IF(ZeptoData[[#This Row],[availableQuantity]]&lt;=2, "LOW STOCK", "HEALTHY"))</f>
        <v>HEALTHY</v>
      </c>
      <c r="P146" t="str" cm="1">
        <f t="array" ref="P146">_xlfn.IFS(ZeptoData[[#This Row],[Sale_Price]]&lt;50, "Budget", ZeptoData[[#This Row],[Sale_Price]]&lt;150, "Mid-Range", ZeptoData[[#This Row],[Sale_Price]]&gt;=150, "Premium")</f>
        <v>Premium</v>
      </c>
      <c r="Q146" t="str">
        <f>IF(ROUND(((ZeptoData[[#This Row],[mrp]]-ZeptoData[[#This Row],[discountedSellingPrice]])/ZeptoData[[#This Row],[mrp]])*100,0) = ZeptoData[[#This Row],[discountPercent]], "Match", "Error")</f>
        <v>Match</v>
      </c>
      <c r="R146" s="9" t="str" cm="1">
        <f t="array" ref="R146">_xlfn.IFS(ZeptoData[[#This Row],[discountPercent]]=0, "No Discount", ZeptoData[[#This Row],[discountPercent]]&lt;=15, "Standard (1-15%)", ZeptoData[[#This Row],[discountPercent]]&gt;15, "Mega (&gt;15%)")</f>
        <v>No Discount</v>
      </c>
      <c r="S146" s="9" t="str" cm="1">
        <f t="array" ref="S146">_xlfn.IFS(ZeptoData[[#This Row],[weightInGms]]&lt;=100, "Small (&lt;100g)", ZeptoData[[#This Row],[weightInGms]]&lt;=500, "Medium (100-500g)", ZeptoData[[#This Row],[weightInGms]]&gt;500, "Large (&gt;500g)")</f>
        <v>Large (&gt;500g)</v>
      </c>
    </row>
    <row r="147" spans="1:19" x14ac:dyDescent="0.25">
      <c r="A147" t="s">
        <v>99</v>
      </c>
      <c r="B147" t="s">
        <v>149</v>
      </c>
      <c r="C147" t="str">
        <f>TRIM(ZeptoData[[#This Row],[name]])</f>
        <v>McCain New Mini Samosa with Cheese Pizza Style Filling</v>
      </c>
      <c r="D147">
        <v>12000</v>
      </c>
      <c r="E147" s="3">
        <f>'Cleaned Data'!F150</f>
        <v>21</v>
      </c>
      <c r="F147">
        <v>1</v>
      </c>
      <c r="G147">
        <v>3</v>
      </c>
      <c r="H147">
        <v>11800</v>
      </c>
      <c r="I147" s="3">
        <f>ZeptoData[[#This Row],[discountedSellingPrice]]/100</f>
        <v>118</v>
      </c>
      <c r="J147">
        <v>240</v>
      </c>
      <c r="K147" t="b">
        <v>0</v>
      </c>
      <c r="L147">
        <v>240</v>
      </c>
      <c r="N147" s="3">
        <f>ZeptoData[[#This Row],[MRP_Rupees]] - ZeptoData[[#This Row],[Sale_Price]]</f>
        <v>-97</v>
      </c>
      <c r="O147" t="str">
        <f>IF(ZeptoData[[#This Row],[outOfStock]]=TRUE, "Out of Stock", IF(ZeptoData[[#This Row],[availableQuantity]]&lt;=2, "LOW STOCK", "HEALTHY"))</f>
        <v>HEALTHY</v>
      </c>
      <c r="P147" t="str" cm="1">
        <f t="array" ref="P147">_xlfn.IFS(ZeptoData[[#This Row],[Sale_Price]]&lt;50, "Budget", ZeptoData[[#This Row],[Sale_Price]]&lt;150, "Mid-Range", ZeptoData[[#This Row],[Sale_Price]]&gt;=150, "Premium")</f>
        <v>Mid-Range</v>
      </c>
      <c r="Q147" t="str">
        <f>IF(ROUND(((ZeptoData[[#This Row],[mrp]]-ZeptoData[[#This Row],[discountedSellingPrice]])/ZeptoData[[#This Row],[mrp]])*100,0) = ZeptoData[[#This Row],[discountPercent]], "Match", "Error")</f>
        <v>Error</v>
      </c>
      <c r="R147" s="9" t="str" cm="1">
        <f t="array" ref="R147">_xlfn.IFS(ZeptoData[[#This Row],[discountPercent]]=0, "No Discount", ZeptoData[[#This Row],[discountPercent]]&lt;=15, "Standard (1-15%)", ZeptoData[[#This Row],[discountPercent]]&gt;15, "Mega (&gt;15%)")</f>
        <v>Standard (1-15%)</v>
      </c>
      <c r="S147" s="9" t="str" cm="1">
        <f t="array" ref="S147">_xlfn.IFS(ZeptoData[[#This Row],[weightInGms]]&lt;=100, "Small (&lt;100g)", ZeptoData[[#This Row],[weightInGms]]&lt;=500, "Medium (100-500g)", ZeptoData[[#This Row],[weightInGms]]&gt;500, "Large (&gt;500g)")</f>
        <v>Medium (100-500g)</v>
      </c>
    </row>
    <row r="148" spans="1:19" x14ac:dyDescent="0.25">
      <c r="A148" t="s">
        <v>99</v>
      </c>
      <c r="B148" t="s">
        <v>150</v>
      </c>
      <c r="C148" t="str">
        <f>TRIM(ZeptoData[[#This Row],[name]])</f>
        <v>Fortune Rice Bran Health Oil (Jar)</v>
      </c>
      <c r="D148">
        <v>105000</v>
      </c>
      <c r="E148" s="3">
        <f>'Cleaned Data'!F151</f>
        <v>0</v>
      </c>
      <c r="F148">
        <v>1</v>
      </c>
      <c r="G148">
        <v>6</v>
      </c>
      <c r="H148">
        <v>103900</v>
      </c>
      <c r="I148" s="3">
        <f>ZeptoData[[#This Row],[discountedSellingPrice]]/100</f>
        <v>1039</v>
      </c>
      <c r="J148">
        <v>5000</v>
      </c>
      <c r="K148" t="b">
        <v>0</v>
      </c>
      <c r="L148">
        <v>5</v>
      </c>
      <c r="N148" s="3">
        <f>ZeptoData[[#This Row],[MRP_Rupees]] - ZeptoData[[#This Row],[Sale_Price]]</f>
        <v>-1039</v>
      </c>
      <c r="O148" t="str">
        <f>IF(ZeptoData[[#This Row],[outOfStock]]=TRUE, "Out of Stock", IF(ZeptoData[[#This Row],[availableQuantity]]&lt;=2, "LOW STOCK", "HEALTHY"))</f>
        <v>HEALTHY</v>
      </c>
      <c r="P148" t="str" cm="1">
        <f t="array" ref="P148">_xlfn.IFS(ZeptoData[[#This Row],[Sale_Price]]&lt;50, "Budget", ZeptoData[[#This Row],[Sale_Price]]&lt;150, "Mid-Range", ZeptoData[[#This Row],[Sale_Price]]&gt;=150, "Premium")</f>
        <v>Premium</v>
      </c>
      <c r="Q148" t="str">
        <f>IF(ROUND(((ZeptoData[[#This Row],[mrp]]-ZeptoData[[#This Row],[discountedSellingPrice]])/ZeptoData[[#This Row],[mrp]])*100,0) = ZeptoData[[#This Row],[discountPercent]], "Match", "Error")</f>
        <v>Match</v>
      </c>
      <c r="R148" s="9" t="str" cm="1">
        <f t="array" ref="R148">_xlfn.IFS(ZeptoData[[#This Row],[discountPercent]]=0, "No Discount", ZeptoData[[#This Row],[discountPercent]]&lt;=15, "Standard (1-15%)", ZeptoData[[#This Row],[discountPercent]]&gt;15, "Mega (&gt;15%)")</f>
        <v>Standard (1-15%)</v>
      </c>
      <c r="S148" s="9" t="str" cm="1">
        <f t="array" ref="S148">_xlfn.IFS(ZeptoData[[#This Row],[weightInGms]]&lt;=100, "Small (&lt;100g)", ZeptoData[[#This Row],[weightInGms]]&lt;=500, "Medium (100-500g)", ZeptoData[[#This Row],[weightInGms]]&gt;500, "Large (&gt;500g)")</f>
        <v>Large (&gt;500g)</v>
      </c>
    </row>
    <row r="149" spans="1:19" x14ac:dyDescent="0.25">
      <c r="A149" t="s">
        <v>99</v>
      </c>
      <c r="B149" t="s">
        <v>151</v>
      </c>
      <c r="C149" t="str">
        <f>TRIM(ZeptoData[[#This Row],[name]])</f>
        <v>Arden Desi Eggs</v>
      </c>
      <c r="D149">
        <v>11000</v>
      </c>
      <c r="E149" s="3">
        <f>'Cleaned Data'!F152</f>
        <v>7</v>
      </c>
      <c r="F149">
        <v>13</v>
      </c>
      <c r="G149">
        <v>4</v>
      </c>
      <c r="H149">
        <v>9500</v>
      </c>
      <c r="I149" s="3">
        <f>ZeptoData[[#This Row],[discountedSellingPrice]]/100</f>
        <v>95</v>
      </c>
      <c r="J149">
        <v>348</v>
      </c>
      <c r="K149" t="b">
        <v>0</v>
      </c>
      <c r="L149">
        <v>6</v>
      </c>
      <c r="N149" s="3">
        <f>ZeptoData[[#This Row],[MRP_Rupees]] - ZeptoData[[#This Row],[Sale_Price]]</f>
        <v>-88</v>
      </c>
      <c r="O149" t="str">
        <f>IF(ZeptoData[[#This Row],[outOfStock]]=TRUE, "Out of Stock", IF(ZeptoData[[#This Row],[availableQuantity]]&lt;=2, "LOW STOCK", "HEALTHY"))</f>
        <v>HEALTHY</v>
      </c>
      <c r="P149" t="str" cm="1">
        <f t="array" ref="P149">_xlfn.IFS(ZeptoData[[#This Row],[Sale_Price]]&lt;50, "Budget", ZeptoData[[#This Row],[Sale_Price]]&lt;150, "Mid-Range", ZeptoData[[#This Row],[Sale_Price]]&gt;=150, "Premium")</f>
        <v>Mid-Range</v>
      </c>
      <c r="Q149" t="str">
        <f>IF(ROUND(((ZeptoData[[#This Row],[mrp]]-ZeptoData[[#This Row],[discountedSellingPrice]])/ZeptoData[[#This Row],[mrp]])*100,0) = ZeptoData[[#This Row],[discountPercent]], "Match", "Error")</f>
        <v>Error</v>
      </c>
      <c r="R149" s="9" t="str" cm="1">
        <f t="array" ref="R149">_xlfn.IFS(ZeptoData[[#This Row],[discountPercent]]=0, "No Discount", ZeptoData[[#This Row],[discountPercent]]&lt;=15, "Standard (1-15%)", ZeptoData[[#This Row],[discountPercent]]&gt;15, "Mega (&gt;15%)")</f>
        <v>Standard (1-15%)</v>
      </c>
      <c r="S149" s="9" t="str" cm="1">
        <f t="array" ref="S149">_xlfn.IFS(ZeptoData[[#This Row],[weightInGms]]&lt;=100, "Small (&lt;100g)", ZeptoData[[#This Row],[weightInGms]]&lt;=500, "Medium (100-500g)", ZeptoData[[#This Row],[weightInGms]]&gt;500, "Large (&gt;500g)")</f>
        <v>Medium (100-500g)</v>
      </c>
    </row>
    <row r="150" spans="1:19" x14ac:dyDescent="0.25">
      <c r="A150" t="s">
        <v>99</v>
      </c>
      <c r="B150" t="s">
        <v>152</v>
      </c>
      <c r="C150" t="str">
        <f>TRIM(ZeptoData[[#This Row],[name]])</f>
        <v>Fortune Rozana Basmati Rice</v>
      </c>
      <c r="D150">
        <v>58500</v>
      </c>
      <c r="E150" s="3">
        <f>'Cleaned Data'!F153</f>
        <v>16</v>
      </c>
      <c r="F150">
        <v>21</v>
      </c>
      <c r="G150">
        <v>6</v>
      </c>
      <c r="H150">
        <v>46200</v>
      </c>
      <c r="I150" s="3">
        <f>ZeptoData[[#This Row],[discountedSellingPrice]]/100</f>
        <v>462</v>
      </c>
      <c r="J150">
        <v>5000</v>
      </c>
      <c r="K150" t="b">
        <v>0</v>
      </c>
      <c r="L150">
        <v>5</v>
      </c>
      <c r="N150" s="3">
        <f>ZeptoData[[#This Row],[MRP_Rupees]] - ZeptoData[[#This Row],[Sale_Price]]</f>
        <v>-446</v>
      </c>
      <c r="O150" t="str">
        <f>IF(ZeptoData[[#This Row],[outOfStock]]=TRUE, "Out of Stock", IF(ZeptoData[[#This Row],[availableQuantity]]&lt;=2, "LOW STOCK", "HEALTHY"))</f>
        <v>HEALTHY</v>
      </c>
      <c r="P150" t="str" cm="1">
        <f t="array" ref="P150">_xlfn.IFS(ZeptoData[[#This Row],[Sale_Price]]&lt;50, "Budget", ZeptoData[[#This Row],[Sale_Price]]&lt;150, "Mid-Range", ZeptoData[[#This Row],[Sale_Price]]&gt;=150, "Premium")</f>
        <v>Premium</v>
      </c>
      <c r="Q150" t="str">
        <f>IF(ROUND(((ZeptoData[[#This Row],[mrp]]-ZeptoData[[#This Row],[discountedSellingPrice]])/ZeptoData[[#This Row],[mrp]])*100,0) = ZeptoData[[#This Row],[discountPercent]], "Match", "Error")</f>
        <v>Match</v>
      </c>
      <c r="R150" s="9" t="str" cm="1">
        <f t="array" ref="R150">_xlfn.IFS(ZeptoData[[#This Row],[discountPercent]]=0, "No Discount", ZeptoData[[#This Row],[discountPercent]]&lt;=15, "Standard (1-15%)", ZeptoData[[#This Row],[discountPercent]]&gt;15, "Mega (&gt;15%)")</f>
        <v>Mega (&gt;15%)</v>
      </c>
      <c r="S150" s="9" t="str" cm="1">
        <f t="array" ref="S150">_xlfn.IFS(ZeptoData[[#This Row],[weightInGms]]&lt;=100, "Small (&lt;100g)", ZeptoData[[#This Row],[weightInGms]]&lt;=500, "Medium (100-500g)", ZeptoData[[#This Row],[weightInGms]]&gt;500, "Large (&gt;500g)")</f>
        <v>Large (&gt;500g)</v>
      </c>
    </row>
    <row r="151" spans="1:19" x14ac:dyDescent="0.25">
      <c r="A151" t="s">
        <v>99</v>
      </c>
      <c r="B151" t="s">
        <v>153</v>
      </c>
      <c r="C151" t="str">
        <f>TRIM(ZeptoData[[#This Row],[name]])</f>
        <v>Fortune Biriyani Special Basmati Rice</v>
      </c>
      <c r="D151">
        <v>17500</v>
      </c>
      <c r="E151" s="3">
        <f>'Cleaned Data'!F154</f>
        <v>1</v>
      </c>
      <c r="F151">
        <v>0</v>
      </c>
      <c r="G151">
        <v>5</v>
      </c>
      <c r="H151">
        <v>17500</v>
      </c>
      <c r="I151" s="3">
        <f>ZeptoData[[#This Row],[discountedSellingPrice]]/100</f>
        <v>175</v>
      </c>
      <c r="J151">
        <v>1000</v>
      </c>
      <c r="K151" t="b">
        <v>0</v>
      </c>
      <c r="L151">
        <v>1</v>
      </c>
      <c r="N151" s="3">
        <f>ZeptoData[[#This Row],[MRP_Rupees]] - ZeptoData[[#This Row],[Sale_Price]]</f>
        <v>-174</v>
      </c>
      <c r="O151" t="str">
        <f>IF(ZeptoData[[#This Row],[outOfStock]]=TRUE, "Out of Stock", IF(ZeptoData[[#This Row],[availableQuantity]]&lt;=2, "LOW STOCK", "HEALTHY"))</f>
        <v>HEALTHY</v>
      </c>
      <c r="P151" t="str" cm="1">
        <f t="array" ref="P151">_xlfn.IFS(ZeptoData[[#This Row],[Sale_Price]]&lt;50, "Budget", ZeptoData[[#This Row],[Sale_Price]]&lt;150, "Mid-Range", ZeptoData[[#This Row],[Sale_Price]]&gt;=150, "Premium")</f>
        <v>Premium</v>
      </c>
      <c r="Q151" t="str">
        <f>IF(ROUND(((ZeptoData[[#This Row],[mrp]]-ZeptoData[[#This Row],[discountedSellingPrice]])/ZeptoData[[#This Row],[mrp]])*100,0) = ZeptoData[[#This Row],[discountPercent]], "Match", "Error")</f>
        <v>Match</v>
      </c>
      <c r="R151" s="9" t="str" cm="1">
        <f t="array" ref="R151">_xlfn.IFS(ZeptoData[[#This Row],[discountPercent]]=0, "No Discount", ZeptoData[[#This Row],[discountPercent]]&lt;=15, "Standard (1-15%)", ZeptoData[[#This Row],[discountPercent]]&gt;15, "Mega (&gt;15%)")</f>
        <v>No Discount</v>
      </c>
      <c r="S151" s="9" t="str" cm="1">
        <f t="array" ref="S151">_xlfn.IFS(ZeptoData[[#This Row],[weightInGms]]&lt;=100, "Small (&lt;100g)", ZeptoData[[#This Row],[weightInGms]]&lt;=500, "Medium (100-500g)", ZeptoData[[#This Row],[weightInGms]]&gt;500, "Large (&gt;500g)")</f>
        <v>Large (&gt;500g)</v>
      </c>
    </row>
    <row r="152" spans="1:19" x14ac:dyDescent="0.25">
      <c r="A152" t="s">
        <v>99</v>
      </c>
      <c r="B152" t="s">
        <v>154</v>
      </c>
      <c r="C152" t="str">
        <f>TRIM(ZeptoData[[#This Row],[name]])</f>
        <v>Everest Garam Masala</v>
      </c>
      <c r="D152">
        <v>7800</v>
      </c>
      <c r="E152" s="3">
        <f>'Cleaned Data'!F155</f>
        <v>4</v>
      </c>
      <c r="F152">
        <v>7</v>
      </c>
      <c r="G152">
        <v>5</v>
      </c>
      <c r="H152">
        <v>7200</v>
      </c>
      <c r="I152" s="3">
        <f>ZeptoData[[#This Row],[discountedSellingPrice]]/100</f>
        <v>72</v>
      </c>
      <c r="J152">
        <v>100</v>
      </c>
      <c r="K152" t="b">
        <v>0</v>
      </c>
      <c r="L152">
        <v>100</v>
      </c>
      <c r="N152" s="3">
        <f>ZeptoData[[#This Row],[MRP_Rupees]] - ZeptoData[[#This Row],[Sale_Price]]</f>
        <v>-68</v>
      </c>
      <c r="O152" t="str">
        <f>IF(ZeptoData[[#This Row],[outOfStock]]=TRUE, "Out of Stock", IF(ZeptoData[[#This Row],[availableQuantity]]&lt;=2, "LOW STOCK", "HEALTHY"))</f>
        <v>HEALTHY</v>
      </c>
      <c r="P152" t="str" cm="1">
        <f t="array" ref="P152">_xlfn.IFS(ZeptoData[[#This Row],[Sale_Price]]&lt;50, "Budget", ZeptoData[[#This Row],[Sale_Price]]&lt;150, "Mid-Range", ZeptoData[[#This Row],[Sale_Price]]&gt;=150, "Premium")</f>
        <v>Mid-Range</v>
      </c>
      <c r="Q152" t="str">
        <f>IF(ROUND(((ZeptoData[[#This Row],[mrp]]-ZeptoData[[#This Row],[discountedSellingPrice]])/ZeptoData[[#This Row],[mrp]])*100,0) = ZeptoData[[#This Row],[discountPercent]], "Match", "Error")</f>
        <v>Error</v>
      </c>
      <c r="R152" s="9" t="str" cm="1">
        <f t="array" ref="R152">_xlfn.IFS(ZeptoData[[#This Row],[discountPercent]]=0, "No Discount", ZeptoData[[#This Row],[discountPercent]]&lt;=15, "Standard (1-15%)", ZeptoData[[#This Row],[discountPercent]]&gt;15, "Mega (&gt;15%)")</f>
        <v>Standard (1-15%)</v>
      </c>
      <c r="S152" s="9" t="str" cm="1">
        <f t="array" ref="S152">_xlfn.IFS(ZeptoData[[#This Row],[weightInGms]]&lt;=100, "Small (&lt;100g)", ZeptoData[[#This Row],[weightInGms]]&lt;=500, "Medium (100-500g)", ZeptoData[[#This Row],[weightInGms]]&gt;500, "Large (&gt;500g)")</f>
        <v>Small (&lt;100g)</v>
      </c>
    </row>
    <row r="153" spans="1:19" x14ac:dyDescent="0.25">
      <c r="A153" t="s">
        <v>99</v>
      </c>
      <c r="B153" t="s">
        <v>155</v>
      </c>
      <c r="C153" t="str">
        <f>TRIM(ZeptoData[[#This Row],[name]])</f>
        <v>Popular Essentials Pumpkin Seeds</v>
      </c>
      <c r="D153">
        <v>9000</v>
      </c>
      <c r="E153" s="3">
        <f>'Cleaned Data'!F156</f>
        <v>5</v>
      </c>
      <c r="F153">
        <v>16</v>
      </c>
      <c r="G153">
        <v>6</v>
      </c>
      <c r="H153">
        <v>7500</v>
      </c>
      <c r="I153" s="3">
        <f>ZeptoData[[#This Row],[discountedSellingPrice]]/100</f>
        <v>75</v>
      </c>
      <c r="J153">
        <v>100</v>
      </c>
      <c r="K153" t="b">
        <v>0</v>
      </c>
      <c r="L153">
        <v>100</v>
      </c>
      <c r="N153" s="3">
        <f>ZeptoData[[#This Row],[MRP_Rupees]] - ZeptoData[[#This Row],[Sale_Price]]</f>
        <v>-70</v>
      </c>
      <c r="O153" t="str">
        <f>IF(ZeptoData[[#This Row],[outOfStock]]=TRUE, "Out of Stock", IF(ZeptoData[[#This Row],[availableQuantity]]&lt;=2, "LOW STOCK", "HEALTHY"))</f>
        <v>HEALTHY</v>
      </c>
      <c r="P153" t="str" cm="1">
        <f t="array" ref="P153">_xlfn.IFS(ZeptoData[[#This Row],[Sale_Price]]&lt;50, "Budget", ZeptoData[[#This Row],[Sale_Price]]&lt;150, "Mid-Range", ZeptoData[[#This Row],[Sale_Price]]&gt;=150, "Premium")</f>
        <v>Mid-Range</v>
      </c>
      <c r="Q153" t="str">
        <f>IF(ROUND(((ZeptoData[[#This Row],[mrp]]-ZeptoData[[#This Row],[discountedSellingPrice]])/ZeptoData[[#This Row],[mrp]])*100,0) = ZeptoData[[#This Row],[discountPercent]], "Match", "Error")</f>
        <v>Error</v>
      </c>
      <c r="R153" s="9" t="str" cm="1">
        <f t="array" ref="R153">_xlfn.IFS(ZeptoData[[#This Row],[discountPercent]]=0, "No Discount", ZeptoData[[#This Row],[discountPercent]]&lt;=15, "Standard (1-15%)", ZeptoData[[#This Row],[discountPercent]]&gt;15, "Mega (&gt;15%)")</f>
        <v>Mega (&gt;15%)</v>
      </c>
      <c r="S153" s="9" t="str" cm="1">
        <f t="array" ref="S153">_xlfn.IFS(ZeptoData[[#This Row],[weightInGms]]&lt;=100, "Small (&lt;100g)", ZeptoData[[#This Row],[weightInGms]]&lt;=500, "Medium (100-500g)", ZeptoData[[#This Row],[weightInGms]]&gt;500, "Large (&gt;500g)")</f>
        <v>Small (&lt;100g)</v>
      </c>
    </row>
    <row r="154" spans="1:19" x14ac:dyDescent="0.25">
      <c r="A154" t="s">
        <v>99</v>
      </c>
      <c r="B154" t="s">
        <v>156</v>
      </c>
      <c r="C154" t="str">
        <f>TRIM(ZeptoData[[#This Row],[name]])</f>
        <v>Fortune Soya Health Refined Soybean Oil</v>
      </c>
      <c r="D154">
        <v>21000</v>
      </c>
      <c r="E154" s="3">
        <f>'Cleaned Data'!F157</f>
        <v>3</v>
      </c>
      <c r="F154">
        <v>1</v>
      </c>
      <c r="G154">
        <v>2</v>
      </c>
      <c r="H154">
        <v>20600</v>
      </c>
      <c r="I154" s="3">
        <f>ZeptoData[[#This Row],[discountedSellingPrice]]/100</f>
        <v>206</v>
      </c>
      <c r="J154">
        <v>1000</v>
      </c>
      <c r="K154" t="b">
        <v>0</v>
      </c>
      <c r="L154">
        <v>1</v>
      </c>
      <c r="N154" s="3">
        <f>ZeptoData[[#This Row],[MRP_Rupees]] - ZeptoData[[#This Row],[Sale_Price]]</f>
        <v>-203</v>
      </c>
      <c r="O154" t="str">
        <f>IF(ZeptoData[[#This Row],[outOfStock]]=TRUE, "Out of Stock", IF(ZeptoData[[#This Row],[availableQuantity]]&lt;=2, "LOW STOCK", "HEALTHY"))</f>
        <v>LOW STOCK</v>
      </c>
      <c r="P154" t="str" cm="1">
        <f t="array" ref="P154">_xlfn.IFS(ZeptoData[[#This Row],[Sale_Price]]&lt;50, "Budget", ZeptoData[[#This Row],[Sale_Price]]&lt;150, "Mid-Range", ZeptoData[[#This Row],[Sale_Price]]&gt;=150, "Premium")</f>
        <v>Premium</v>
      </c>
      <c r="Q154" t="str">
        <f>IF(ROUND(((ZeptoData[[#This Row],[mrp]]-ZeptoData[[#This Row],[discountedSellingPrice]])/ZeptoData[[#This Row],[mrp]])*100,0) = ZeptoData[[#This Row],[discountPercent]], "Match", "Error")</f>
        <v>Error</v>
      </c>
      <c r="R154" s="9" t="str" cm="1">
        <f t="array" ref="R154">_xlfn.IFS(ZeptoData[[#This Row],[discountPercent]]=0, "No Discount", ZeptoData[[#This Row],[discountPercent]]&lt;=15, "Standard (1-15%)", ZeptoData[[#This Row],[discountPercent]]&gt;15, "Mega (&gt;15%)")</f>
        <v>Standard (1-15%)</v>
      </c>
      <c r="S154" s="9" t="str" cm="1">
        <f t="array" ref="S154">_xlfn.IFS(ZeptoData[[#This Row],[weightInGms]]&lt;=100, "Small (&lt;100g)", ZeptoData[[#This Row],[weightInGms]]&lt;=500, "Medium (100-500g)", ZeptoData[[#This Row],[weightInGms]]&gt;500, "Large (&gt;500g)")</f>
        <v>Large (&gt;500g)</v>
      </c>
    </row>
    <row r="155" spans="1:19" x14ac:dyDescent="0.25">
      <c r="A155" t="s">
        <v>99</v>
      </c>
      <c r="B155" t="s">
        <v>157</v>
      </c>
      <c r="C155" t="str">
        <f>TRIM(ZeptoData[[#This Row],[name]])</f>
        <v>Gowardhan Pure Ghee Pouch</v>
      </c>
      <c r="D155">
        <v>29500</v>
      </c>
      <c r="E155" s="3">
        <f>'Cleaned Data'!F158</f>
        <v>10</v>
      </c>
      <c r="F155">
        <v>4</v>
      </c>
      <c r="G155">
        <v>6</v>
      </c>
      <c r="H155">
        <v>28100</v>
      </c>
      <c r="I155" s="3">
        <f>ZeptoData[[#This Row],[discountedSellingPrice]]/100</f>
        <v>281</v>
      </c>
      <c r="J155">
        <v>500</v>
      </c>
      <c r="K155" t="b">
        <v>0</v>
      </c>
      <c r="L155">
        <v>500</v>
      </c>
      <c r="N155" s="3">
        <f>ZeptoData[[#This Row],[MRP_Rupees]] - ZeptoData[[#This Row],[Sale_Price]]</f>
        <v>-271</v>
      </c>
      <c r="O155" t="str">
        <f>IF(ZeptoData[[#This Row],[outOfStock]]=TRUE, "Out of Stock", IF(ZeptoData[[#This Row],[availableQuantity]]&lt;=2, "LOW STOCK", "HEALTHY"))</f>
        <v>HEALTHY</v>
      </c>
      <c r="P155" t="str" cm="1">
        <f t="array" ref="P155">_xlfn.IFS(ZeptoData[[#This Row],[Sale_Price]]&lt;50, "Budget", ZeptoData[[#This Row],[Sale_Price]]&lt;150, "Mid-Range", ZeptoData[[#This Row],[Sale_Price]]&gt;=150, "Premium")</f>
        <v>Premium</v>
      </c>
      <c r="Q155" t="str">
        <f>IF(ROUND(((ZeptoData[[#This Row],[mrp]]-ZeptoData[[#This Row],[discountedSellingPrice]])/ZeptoData[[#This Row],[mrp]])*100,0) = ZeptoData[[#This Row],[discountPercent]], "Match", "Error")</f>
        <v>Error</v>
      </c>
      <c r="R155" s="9" t="str" cm="1">
        <f t="array" ref="R155">_xlfn.IFS(ZeptoData[[#This Row],[discountPercent]]=0, "No Discount", ZeptoData[[#This Row],[discountPercent]]&lt;=15, "Standard (1-15%)", ZeptoData[[#This Row],[discountPercent]]&gt;15, "Mega (&gt;15%)")</f>
        <v>Standard (1-15%)</v>
      </c>
      <c r="S155" s="9" t="str" cm="1">
        <f t="array" ref="S155">_xlfn.IFS(ZeptoData[[#This Row],[weightInGms]]&lt;=100, "Small (&lt;100g)", ZeptoData[[#This Row],[weightInGms]]&lt;=500, "Medium (100-500g)", ZeptoData[[#This Row],[weightInGms]]&gt;500, "Large (&gt;500g)")</f>
        <v>Medium (100-500g)</v>
      </c>
    </row>
    <row r="156" spans="1:19" x14ac:dyDescent="0.25">
      <c r="A156" t="s">
        <v>99</v>
      </c>
      <c r="B156" t="s">
        <v>158</v>
      </c>
      <c r="C156" t="str">
        <f>TRIM(ZeptoData[[#This Row],[name]])</f>
        <v>Popular Essentials Jeera/Cumin Seeds</v>
      </c>
      <c r="D156">
        <v>4000</v>
      </c>
      <c r="E156" s="3">
        <f>'Cleaned Data'!F159</f>
        <v>6</v>
      </c>
      <c r="F156">
        <v>5</v>
      </c>
      <c r="G156">
        <v>3</v>
      </c>
      <c r="H156">
        <v>3800</v>
      </c>
      <c r="I156" s="3">
        <f>ZeptoData[[#This Row],[discountedSellingPrice]]/100</f>
        <v>38</v>
      </c>
      <c r="J156">
        <v>100</v>
      </c>
      <c r="K156" t="b">
        <v>0</v>
      </c>
      <c r="L156">
        <v>100</v>
      </c>
      <c r="N156" s="3">
        <f>ZeptoData[[#This Row],[MRP_Rupees]] - ZeptoData[[#This Row],[Sale_Price]]</f>
        <v>-32</v>
      </c>
      <c r="O156" t="str">
        <f>IF(ZeptoData[[#This Row],[outOfStock]]=TRUE, "Out of Stock", IF(ZeptoData[[#This Row],[availableQuantity]]&lt;=2, "LOW STOCK", "HEALTHY"))</f>
        <v>HEALTHY</v>
      </c>
      <c r="P156" t="str" cm="1">
        <f t="array" ref="P156">_xlfn.IFS(ZeptoData[[#This Row],[Sale_Price]]&lt;50, "Budget", ZeptoData[[#This Row],[Sale_Price]]&lt;150, "Mid-Range", ZeptoData[[#This Row],[Sale_Price]]&gt;=150, "Premium")</f>
        <v>Budget</v>
      </c>
      <c r="Q156" t="str">
        <f>IF(ROUND(((ZeptoData[[#This Row],[mrp]]-ZeptoData[[#This Row],[discountedSellingPrice]])/ZeptoData[[#This Row],[mrp]])*100,0) = ZeptoData[[#This Row],[discountPercent]], "Match", "Error")</f>
        <v>Match</v>
      </c>
      <c r="R156" s="9" t="str" cm="1">
        <f t="array" ref="R156">_xlfn.IFS(ZeptoData[[#This Row],[discountPercent]]=0, "No Discount", ZeptoData[[#This Row],[discountPercent]]&lt;=15, "Standard (1-15%)", ZeptoData[[#This Row],[discountPercent]]&gt;15, "Mega (&gt;15%)")</f>
        <v>Standard (1-15%)</v>
      </c>
      <c r="S156" s="9" t="str" cm="1">
        <f t="array" ref="S156">_xlfn.IFS(ZeptoData[[#This Row],[weightInGms]]&lt;=100, "Small (&lt;100g)", ZeptoData[[#This Row],[weightInGms]]&lt;=500, "Medium (100-500g)", ZeptoData[[#This Row],[weightInGms]]&gt;500, "Large (&gt;500g)")</f>
        <v>Small (&lt;100g)</v>
      </c>
    </row>
    <row r="157" spans="1:19" x14ac:dyDescent="0.25">
      <c r="A157" t="s">
        <v>99</v>
      </c>
      <c r="B157" t="s">
        <v>159</v>
      </c>
      <c r="C157" t="str">
        <f>TRIM(ZeptoData[[#This Row],[name]])</f>
        <v>Weikfield Baking Soda</v>
      </c>
      <c r="D157">
        <v>3000</v>
      </c>
      <c r="E157" s="3">
        <f>'Cleaned Data'!F160</f>
        <v>2</v>
      </c>
      <c r="F157">
        <v>3</v>
      </c>
      <c r="G157">
        <v>6</v>
      </c>
      <c r="H157">
        <v>2900</v>
      </c>
      <c r="I157" s="3">
        <f>ZeptoData[[#This Row],[discountedSellingPrice]]/100</f>
        <v>29</v>
      </c>
      <c r="J157">
        <v>100</v>
      </c>
      <c r="K157" t="b">
        <v>0</v>
      </c>
      <c r="L157">
        <v>100</v>
      </c>
      <c r="N157" s="3">
        <f>ZeptoData[[#This Row],[MRP_Rupees]] - ZeptoData[[#This Row],[Sale_Price]]</f>
        <v>-27</v>
      </c>
      <c r="O157" t="str">
        <f>IF(ZeptoData[[#This Row],[outOfStock]]=TRUE, "Out of Stock", IF(ZeptoData[[#This Row],[availableQuantity]]&lt;=2, "LOW STOCK", "HEALTHY"))</f>
        <v>HEALTHY</v>
      </c>
      <c r="P157" t="str" cm="1">
        <f t="array" ref="P157">_xlfn.IFS(ZeptoData[[#This Row],[Sale_Price]]&lt;50, "Budget", ZeptoData[[#This Row],[Sale_Price]]&lt;150, "Mid-Range", ZeptoData[[#This Row],[Sale_Price]]&gt;=150, "Premium")</f>
        <v>Budget</v>
      </c>
      <c r="Q157" t="str">
        <f>IF(ROUND(((ZeptoData[[#This Row],[mrp]]-ZeptoData[[#This Row],[discountedSellingPrice]])/ZeptoData[[#This Row],[mrp]])*100,0) = ZeptoData[[#This Row],[discountPercent]], "Match", "Error")</f>
        <v>Match</v>
      </c>
      <c r="R157" s="9" t="str" cm="1">
        <f t="array" ref="R157">_xlfn.IFS(ZeptoData[[#This Row],[discountPercent]]=0, "No Discount", ZeptoData[[#This Row],[discountPercent]]&lt;=15, "Standard (1-15%)", ZeptoData[[#This Row],[discountPercent]]&gt;15, "Mega (&gt;15%)")</f>
        <v>Standard (1-15%)</v>
      </c>
      <c r="S157" s="9" t="str" cm="1">
        <f t="array" ref="S157">_xlfn.IFS(ZeptoData[[#This Row],[weightInGms]]&lt;=100, "Small (&lt;100g)", ZeptoData[[#This Row],[weightInGms]]&lt;=500, "Medium (100-500g)", ZeptoData[[#This Row],[weightInGms]]&gt;500, "Large (&gt;500g)")</f>
        <v>Small (&lt;100g)</v>
      </c>
    </row>
    <row r="158" spans="1:19" x14ac:dyDescent="0.25">
      <c r="A158" t="s">
        <v>99</v>
      </c>
      <c r="B158" t="s">
        <v>160</v>
      </c>
      <c r="C158" t="str">
        <f>TRIM(ZeptoData[[#This Row],[name]])</f>
        <v>Everest Pav Bhaji Masala</v>
      </c>
      <c r="D158">
        <v>3700</v>
      </c>
      <c r="E158" s="3">
        <f>'Cleaned Data'!F161</f>
        <v>16</v>
      </c>
      <c r="F158">
        <v>10</v>
      </c>
      <c r="G158">
        <v>4</v>
      </c>
      <c r="H158">
        <v>3300</v>
      </c>
      <c r="I158" s="3">
        <f>ZeptoData[[#This Row],[discountedSellingPrice]]/100</f>
        <v>33</v>
      </c>
      <c r="J158">
        <v>50</v>
      </c>
      <c r="K158" t="b">
        <v>0</v>
      </c>
      <c r="L158">
        <v>50</v>
      </c>
      <c r="N158" s="3">
        <f>ZeptoData[[#This Row],[MRP_Rupees]] - ZeptoData[[#This Row],[Sale_Price]]</f>
        <v>-17</v>
      </c>
      <c r="O158" t="str">
        <f>IF(ZeptoData[[#This Row],[outOfStock]]=TRUE, "Out of Stock", IF(ZeptoData[[#This Row],[availableQuantity]]&lt;=2, "LOW STOCK", "HEALTHY"))</f>
        <v>HEALTHY</v>
      </c>
      <c r="P158" t="str" cm="1">
        <f t="array" ref="P158">_xlfn.IFS(ZeptoData[[#This Row],[Sale_Price]]&lt;50, "Budget", ZeptoData[[#This Row],[Sale_Price]]&lt;150, "Mid-Range", ZeptoData[[#This Row],[Sale_Price]]&gt;=150, "Premium")</f>
        <v>Budget</v>
      </c>
      <c r="Q158" t="str">
        <f>IF(ROUND(((ZeptoData[[#This Row],[mrp]]-ZeptoData[[#This Row],[discountedSellingPrice]])/ZeptoData[[#This Row],[mrp]])*100,0) = ZeptoData[[#This Row],[discountPercent]], "Match", "Error")</f>
        <v>Error</v>
      </c>
      <c r="R158" s="9" t="str" cm="1">
        <f t="array" ref="R158">_xlfn.IFS(ZeptoData[[#This Row],[discountPercent]]=0, "No Discount", ZeptoData[[#This Row],[discountPercent]]&lt;=15, "Standard (1-15%)", ZeptoData[[#This Row],[discountPercent]]&gt;15, "Mega (&gt;15%)")</f>
        <v>Standard (1-15%)</v>
      </c>
      <c r="S158" s="9" t="str" cm="1">
        <f t="array" ref="S158">_xlfn.IFS(ZeptoData[[#This Row],[weightInGms]]&lt;=100, "Small (&lt;100g)", ZeptoData[[#This Row],[weightInGms]]&lt;=500, "Medium (100-500g)", ZeptoData[[#This Row],[weightInGms]]&gt;500, "Large (&gt;500g)")</f>
        <v>Small (&lt;100g)</v>
      </c>
    </row>
    <row r="159" spans="1:19" x14ac:dyDescent="0.25">
      <c r="A159" t="s">
        <v>99</v>
      </c>
      <c r="B159" t="s">
        <v>161</v>
      </c>
      <c r="C159" t="str">
        <f>TRIM(ZeptoData[[#This Row],[name]])</f>
        <v>Tata Sampann Unpolished Chana Dal</v>
      </c>
      <c r="D159">
        <v>9500</v>
      </c>
      <c r="E159" s="3">
        <f>'Cleaned Data'!F162</f>
        <v>2</v>
      </c>
      <c r="F159">
        <v>6</v>
      </c>
      <c r="G159">
        <v>2</v>
      </c>
      <c r="H159">
        <v>8900</v>
      </c>
      <c r="I159" s="3">
        <f>ZeptoData[[#This Row],[discountedSellingPrice]]/100</f>
        <v>89</v>
      </c>
      <c r="J159">
        <v>1000</v>
      </c>
      <c r="K159" t="b">
        <v>0</v>
      </c>
      <c r="L159">
        <v>500</v>
      </c>
      <c r="N159" s="3">
        <f>ZeptoData[[#This Row],[MRP_Rupees]] - ZeptoData[[#This Row],[Sale_Price]]</f>
        <v>-87</v>
      </c>
      <c r="O159" t="str">
        <f>IF(ZeptoData[[#This Row],[outOfStock]]=TRUE, "Out of Stock", IF(ZeptoData[[#This Row],[availableQuantity]]&lt;=2, "LOW STOCK", "HEALTHY"))</f>
        <v>LOW STOCK</v>
      </c>
      <c r="P159" t="str" cm="1">
        <f t="array" ref="P159">_xlfn.IFS(ZeptoData[[#This Row],[Sale_Price]]&lt;50, "Budget", ZeptoData[[#This Row],[Sale_Price]]&lt;150, "Mid-Range", ZeptoData[[#This Row],[Sale_Price]]&gt;=150, "Premium")</f>
        <v>Mid-Range</v>
      </c>
      <c r="Q159" t="str">
        <f>IF(ROUND(((ZeptoData[[#This Row],[mrp]]-ZeptoData[[#This Row],[discountedSellingPrice]])/ZeptoData[[#This Row],[mrp]])*100,0) = ZeptoData[[#This Row],[discountPercent]], "Match", "Error")</f>
        <v>Match</v>
      </c>
      <c r="R159" s="9" t="str" cm="1">
        <f t="array" ref="R159">_xlfn.IFS(ZeptoData[[#This Row],[discountPercent]]=0, "No Discount", ZeptoData[[#This Row],[discountPercent]]&lt;=15, "Standard (1-15%)", ZeptoData[[#This Row],[discountPercent]]&gt;15, "Mega (&gt;15%)")</f>
        <v>Standard (1-15%)</v>
      </c>
      <c r="S159" s="9" t="str" cm="1">
        <f t="array" ref="S159">_xlfn.IFS(ZeptoData[[#This Row],[weightInGms]]&lt;=100, "Small (&lt;100g)", ZeptoData[[#This Row],[weightInGms]]&lt;=500, "Medium (100-500g)", ZeptoData[[#This Row],[weightInGms]]&gt;500, "Large (&gt;500g)")</f>
        <v>Large (&gt;500g)</v>
      </c>
    </row>
    <row r="160" spans="1:19" x14ac:dyDescent="0.25">
      <c r="A160" t="s">
        <v>99</v>
      </c>
      <c r="B160" t="s">
        <v>162</v>
      </c>
      <c r="C160" t="str">
        <f>TRIM(ZeptoData[[#This Row],[name]])</f>
        <v>Amul Mithai Mate EOE Tin</v>
      </c>
      <c r="D160">
        <v>11200</v>
      </c>
      <c r="E160" s="3">
        <f>'Cleaned Data'!F163</f>
        <v>7</v>
      </c>
      <c r="F160">
        <v>2</v>
      </c>
      <c r="G160">
        <v>6</v>
      </c>
      <c r="H160">
        <v>10900</v>
      </c>
      <c r="I160" s="3">
        <f>ZeptoData[[#This Row],[discountedSellingPrice]]/100</f>
        <v>109</v>
      </c>
      <c r="J160">
        <v>400</v>
      </c>
      <c r="K160" t="b">
        <v>0</v>
      </c>
      <c r="L160">
        <v>400</v>
      </c>
      <c r="N160" s="3">
        <f>ZeptoData[[#This Row],[MRP_Rupees]] - ZeptoData[[#This Row],[Sale_Price]]</f>
        <v>-102</v>
      </c>
      <c r="O160" t="str">
        <f>IF(ZeptoData[[#This Row],[outOfStock]]=TRUE, "Out of Stock", IF(ZeptoData[[#This Row],[availableQuantity]]&lt;=2, "LOW STOCK", "HEALTHY"))</f>
        <v>HEALTHY</v>
      </c>
      <c r="P160" t="str" cm="1">
        <f t="array" ref="P160">_xlfn.IFS(ZeptoData[[#This Row],[Sale_Price]]&lt;50, "Budget", ZeptoData[[#This Row],[Sale_Price]]&lt;150, "Mid-Range", ZeptoData[[#This Row],[Sale_Price]]&gt;=150, "Premium")</f>
        <v>Mid-Range</v>
      </c>
      <c r="Q160" t="str">
        <f>IF(ROUND(((ZeptoData[[#This Row],[mrp]]-ZeptoData[[#This Row],[discountedSellingPrice]])/ZeptoData[[#This Row],[mrp]])*100,0) = ZeptoData[[#This Row],[discountPercent]], "Match", "Error")</f>
        <v>Error</v>
      </c>
      <c r="R160" s="9" t="str" cm="1">
        <f t="array" ref="R160">_xlfn.IFS(ZeptoData[[#This Row],[discountPercent]]=0, "No Discount", ZeptoData[[#This Row],[discountPercent]]&lt;=15, "Standard (1-15%)", ZeptoData[[#This Row],[discountPercent]]&gt;15, "Mega (&gt;15%)")</f>
        <v>Standard (1-15%)</v>
      </c>
      <c r="S160" s="9" t="str" cm="1">
        <f t="array" ref="S160">_xlfn.IFS(ZeptoData[[#This Row],[weightInGms]]&lt;=100, "Small (&lt;100g)", ZeptoData[[#This Row],[weightInGms]]&lt;=500, "Medium (100-500g)", ZeptoData[[#This Row],[weightInGms]]&gt;500, "Large (&gt;500g)")</f>
        <v>Medium (100-500g)</v>
      </c>
    </row>
    <row r="161" spans="1:19" x14ac:dyDescent="0.25">
      <c r="A161" t="s">
        <v>99</v>
      </c>
      <c r="B161" t="s">
        <v>163</v>
      </c>
      <c r="C161" t="str">
        <f>TRIM(ZeptoData[[#This Row],[name]])</f>
        <v>Pillsbury Chakki Fresh Atta</v>
      </c>
      <c r="D161">
        <v>45000</v>
      </c>
      <c r="E161" s="3">
        <f>'Cleaned Data'!F164</f>
        <v>25</v>
      </c>
      <c r="F161">
        <v>16</v>
      </c>
      <c r="G161">
        <v>6</v>
      </c>
      <c r="H161">
        <v>37500</v>
      </c>
      <c r="I161" s="3">
        <f>ZeptoData[[#This Row],[discountedSellingPrice]]/100</f>
        <v>375</v>
      </c>
      <c r="J161">
        <v>10000</v>
      </c>
      <c r="K161" t="b">
        <v>0</v>
      </c>
      <c r="L161">
        <v>10</v>
      </c>
      <c r="N161" s="3">
        <f>ZeptoData[[#This Row],[MRP_Rupees]] - ZeptoData[[#This Row],[Sale_Price]]</f>
        <v>-350</v>
      </c>
      <c r="O161" t="str">
        <f>IF(ZeptoData[[#This Row],[outOfStock]]=TRUE, "Out of Stock", IF(ZeptoData[[#This Row],[availableQuantity]]&lt;=2, "LOW STOCK", "HEALTHY"))</f>
        <v>HEALTHY</v>
      </c>
      <c r="P161" t="str" cm="1">
        <f t="array" ref="P161">_xlfn.IFS(ZeptoData[[#This Row],[Sale_Price]]&lt;50, "Budget", ZeptoData[[#This Row],[Sale_Price]]&lt;150, "Mid-Range", ZeptoData[[#This Row],[Sale_Price]]&gt;=150, "Premium")</f>
        <v>Premium</v>
      </c>
      <c r="Q161" t="str">
        <f>IF(ROUND(((ZeptoData[[#This Row],[mrp]]-ZeptoData[[#This Row],[discountedSellingPrice]])/ZeptoData[[#This Row],[mrp]])*100,0) = ZeptoData[[#This Row],[discountPercent]], "Match", "Error")</f>
        <v>Error</v>
      </c>
      <c r="R161" s="9" t="str" cm="1">
        <f t="array" ref="R161">_xlfn.IFS(ZeptoData[[#This Row],[discountPercent]]=0, "No Discount", ZeptoData[[#This Row],[discountPercent]]&lt;=15, "Standard (1-15%)", ZeptoData[[#This Row],[discountPercent]]&gt;15, "Mega (&gt;15%)")</f>
        <v>Mega (&gt;15%)</v>
      </c>
      <c r="S161" s="9" t="str" cm="1">
        <f t="array" ref="S161">_xlfn.IFS(ZeptoData[[#This Row],[weightInGms]]&lt;=100, "Small (&lt;100g)", ZeptoData[[#This Row],[weightInGms]]&lt;=500, "Medium (100-500g)", ZeptoData[[#This Row],[weightInGms]]&gt;500, "Large (&gt;500g)")</f>
        <v>Large (&gt;500g)</v>
      </c>
    </row>
    <row r="162" spans="1:19" x14ac:dyDescent="0.25">
      <c r="A162" t="s">
        <v>99</v>
      </c>
      <c r="B162" t="s">
        <v>164</v>
      </c>
      <c r="C162" t="str">
        <f>TRIM(ZeptoData[[#This Row],[name]])</f>
        <v>Everest Chicken Masala</v>
      </c>
      <c r="D162">
        <v>3900</v>
      </c>
      <c r="E162" s="3">
        <f>'Cleaned Data'!F165</f>
        <v>14</v>
      </c>
      <c r="F162">
        <v>2</v>
      </c>
      <c r="G162">
        <v>1</v>
      </c>
      <c r="H162">
        <v>3800</v>
      </c>
      <c r="I162" s="3">
        <f>ZeptoData[[#This Row],[discountedSellingPrice]]/100</f>
        <v>38</v>
      </c>
      <c r="J162">
        <v>50</v>
      </c>
      <c r="K162" t="b">
        <v>0</v>
      </c>
      <c r="L162">
        <v>50</v>
      </c>
      <c r="N162" s="3">
        <f>ZeptoData[[#This Row],[MRP_Rupees]] - ZeptoData[[#This Row],[Sale_Price]]</f>
        <v>-24</v>
      </c>
      <c r="O162" t="str">
        <f>IF(ZeptoData[[#This Row],[outOfStock]]=TRUE, "Out of Stock", IF(ZeptoData[[#This Row],[availableQuantity]]&lt;=2, "LOW STOCK", "HEALTHY"))</f>
        <v>LOW STOCK</v>
      </c>
      <c r="P162" t="str" cm="1">
        <f t="array" ref="P162">_xlfn.IFS(ZeptoData[[#This Row],[Sale_Price]]&lt;50, "Budget", ZeptoData[[#This Row],[Sale_Price]]&lt;150, "Mid-Range", ZeptoData[[#This Row],[Sale_Price]]&gt;=150, "Premium")</f>
        <v>Budget</v>
      </c>
      <c r="Q162" t="str">
        <f>IF(ROUND(((ZeptoData[[#This Row],[mrp]]-ZeptoData[[#This Row],[discountedSellingPrice]])/ZeptoData[[#This Row],[mrp]])*100,0) = ZeptoData[[#This Row],[discountPercent]], "Match", "Error")</f>
        <v>Error</v>
      </c>
      <c r="R162" s="9" t="str" cm="1">
        <f t="array" ref="R162">_xlfn.IFS(ZeptoData[[#This Row],[discountPercent]]=0, "No Discount", ZeptoData[[#This Row],[discountPercent]]&lt;=15, "Standard (1-15%)", ZeptoData[[#This Row],[discountPercent]]&gt;15, "Mega (&gt;15%)")</f>
        <v>Standard (1-15%)</v>
      </c>
      <c r="S162" s="9" t="str" cm="1">
        <f t="array" ref="S162">_xlfn.IFS(ZeptoData[[#This Row],[weightInGms]]&lt;=100, "Small (&lt;100g)", ZeptoData[[#This Row],[weightInGms]]&lt;=500, "Medium (100-500g)", ZeptoData[[#This Row],[weightInGms]]&gt;500, "Large (&gt;500g)")</f>
        <v>Small (&lt;100g)</v>
      </c>
    </row>
    <row r="163" spans="1:19" x14ac:dyDescent="0.25">
      <c r="A163" t="s">
        <v>99</v>
      </c>
      <c r="B163" t="s">
        <v>165</v>
      </c>
      <c r="C163" t="str">
        <f>TRIM(ZeptoData[[#This Row],[name]])</f>
        <v>Dhara Life Refined Ricebran Oil (Pouch)</v>
      </c>
      <c r="D163">
        <v>20500</v>
      </c>
      <c r="E163" s="3">
        <f>'Cleaned Data'!F166</f>
        <v>28</v>
      </c>
      <c r="F163">
        <v>7</v>
      </c>
      <c r="G163">
        <v>6</v>
      </c>
      <c r="H163">
        <v>19000</v>
      </c>
      <c r="I163" s="3">
        <f>ZeptoData[[#This Row],[discountedSellingPrice]]/100</f>
        <v>190</v>
      </c>
      <c r="J163">
        <v>1000</v>
      </c>
      <c r="K163" t="b">
        <v>0</v>
      </c>
      <c r="L163">
        <v>1</v>
      </c>
      <c r="N163" s="3">
        <f>ZeptoData[[#This Row],[MRP_Rupees]] - ZeptoData[[#This Row],[Sale_Price]]</f>
        <v>-162</v>
      </c>
      <c r="O163" t="str">
        <f>IF(ZeptoData[[#This Row],[outOfStock]]=TRUE, "Out of Stock", IF(ZeptoData[[#This Row],[availableQuantity]]&lt;=2, "LOW STOCK", "HEALTHY"))</f>
        <v>HEALTHY</v>
      </c>
      <c r="P163" t="str" cm="1">
        <f t="array" ref="P163">_xlfn.IFS(ZeptoData[[#This Row],[Sale_Price]]&lt;50, "Budget", ZeptoData[[#This Row],[Sale_Price]]&lt;150, "Mid-Range", ZeptoData[[#This Row],[Sale_Price]]&gt;=150, "Premium")</f>
        <v>Premium</v>
      </c>
      <c r="Q163" t="str">
        <f>IF(ROUND(((ZeptoData[[#This Row],[mrp]]-ZeptoData[[#This Row],[discountedSellingPrice]])/ZeptoData[[#This Row],[mrp]])*100,0) = ZeptoData[[#This Row],[discountPercent]], "Match", "Error")</f>
        <v>Match</v>
      </c>
      <c r="R163" s="9" t="str" cm="1">
        <f t="array" ref="R163">_xlfn.IFS(ZeptoData[[#This Row],[discountPercent]]=0, "No Discount", ZeptoData[[#This Row],[discountPercent]]&lt;=15, "Standard (1-15%)", ZeptoData[[#This Row],[discountPercent]]&gt;15, "Mega (&gt;15%)")</f>
        <v>Standard (1-15%)</v>
      </c>
      <c r="S163" s="9" t="str" cm="1">
        <f t="array" ref="S163">_xlfn.IFS(ZeptoData[[#This Row],[weightInGms]]&lt;=100, "Small (&lt;100g)", ZeptoData[[#This Row],[weightInGms]]&lt;=500, "Medium (100-500g)", ZeptoData[[#This Row],[weightInGms]]&gt;500, "Large (&gt;500g)")</f>
        <v>Large (&gt;500g)</v>
      </c>
    </row>
    <row r="164" spans="1:19" x14ac:dyDescent="0.25">
      <c r="A164" t="s">
        <v>99</v>
      </c>
      <c r="B164" t="s">
        <v>166</v>
      </c>
      <c r="C164" t="str">
        <f>TRIM(ZeptoData[[#This Row],[name]])</f>
        <v>Borges Extra Virgin Olive Oil</v>
      </c>
      <c r="D164">
        <v>40000</v>
      </c>
      <c r="E164" s="3">
        <f>'Cleaned Data'!F167</f>
        <v>0</v>
      </c>
      <c r="F164">
        <v>25</v>
      </c>
      <c r="G164">
        <v>1</v>
      </c>
      <c r="H164">
        <v>29900</v>
      </c>
      <c r="I164" s="3">
        <f>ZeptoData[[#This Row],[discountedSellingPrice]]/100</f>
        <v>299</v>
      </c>
      <c r="J164">
        <v>250</v>
      </c>
      <c r="K164" t="b">
        <v>0</v>
      </c>
      <c r="L164">
        <v>250</v>
      </c>
      <c r="N164" s="3">
        <f>ZeptoData[[#This Row],[MRP_Rupees]] - ZeptoData[[#This Row],[Sale_Price]]</f>
        <v>-299</v>
      </c>
      <c r="O164" t="str">
        <f>IF(ZeptoData[[#This Row],[outOfStock]]=TRUE, "Out of Stock", IF(ZeptoData[[#This Row],[availableQuantity]]&lt;=2, "LOW STOCK", "HEALTHY"))</f>
        <v>LOW STOCK</v>
      </c>
      <c r="P164" t="str" cm="1">
        <f t="array" ref="P164">_xlfn.IFS(ZeptoData[[#This Row],[Sale_Price]]&lt;50, "Budget", ZeptoData[[#This Row],[Sale_Price]]&lt;150, "Mid-Range", ZeptoData[[#This Row],[Sale_Price]]&gt;=150, "Premium")</f>
        <v>Premium</v>
      </c>
      <c r="Q164" t="str">
        <f>IF(ROUND(((ZeptoData[[#This Row],[mrp]]-ZeptoData[[#This Row],[discountedSellingPrice]])/ZeptoData[[#This Row],[mrp]])*100,0) = ZeptoData[[#This Row],[discountPercent]], "Match", "Error")</f>
        <v>Match</v>
      </c>
      <c r="R164" s="9" t="str" cm="1">
        <f t="array" ref="R164">_xlfn.IFS(ZeptoData[[#This Row],[discountPercent]]=0, "No Discount", ZeptoData[[#This Row],[discountPercent]]&lt;=15, "Standard (1-15%)", ZeptoData[[#This Row],[discountPercent]]&gt;15, "Mega (&gt;15%)")</f>
        <v>Mega (&gt;15%)</v>
      </c>
      <c r="S164" s="9" t="str" cm="1">
        <f t="array" ref="S164">_xlfn.IFS(ZeptoData[[#This Row],[weightInGms]]&lt;=100, "Small (&lt;100g)", ZeptoData[[#This Row],[weightInGms]]&lt;=500, "Medium (100-500g)", ZeptoData[[#This Row],[weightInGms]]&gt;500, "Large (&gt;500g)")</f>
        <v>Medium (100-500g)</v>
      </c>
    </row>
    <row r="165" spans="1:19" x14ac:dyDescent="0.25">
      <c r="A165" t="s">
        <v>99</v>
      </c>
      <c r="B165" t="s">
        <v>167</v>
      </c>
      <c r="C165" t="str">
        <f>TRIM(ZeptoData[[#This Row],[name]])</f>
        <v>Everest Shahi Biryani Masala</v>
      </c>
      <c r="D165">
        <v>7000</v>
      </c>
      <c r="E165" s="3">
        <f>'Cleaned Data'!F168</f>
        <v>9</v>
      </c>
      <c r="F165">
        <v>14</v>
      </c>
      <c r="G165">
        <v>6</v>
      </c>
      <c r="H165">
        <v>6000</v>
      </c>
      <c r="I165" s="3">
        <f>ZeptoData[[#This Row],[discountedSellingPrice]]/100</f>
        <v>60</v>
      </c>
      <c r="J165">
        <v>50</v>
      </c>
      <c r="K165" t="b">
        <v>0</v>
      </c>
      <c r="L165">
        <v>50</v>
      </c>
      <c r="N165" s="3">
        <f>ZeptoData[[#This Row],[MRP_Rupees]] - ZeptoData[[#This Row],[Sale_Price]]</f>
        <v>-51</v>
      </c>
      <c r="O165" t="str">
        <f>IF(ZeptoData[[#This Row],[outOfStock]]=TRUE, "Out of Stock", IF(ZeptoData[[#This Row],[availableQuantity]]&lt;=2, "LOW STOCK", "HEALTHY"))</f>
        <v>HEALTHY</v>
      </c>
      <c r="P165" t="str" cm="1">
        <f t="array" ref="P165">_xlfn.IFS(ZeptoData[[#This Row],[Sale_Price]]&lt;50, "Budget", ZeptoData[[#This Row],[Sale_Price]]&lt;150, "Mid-Range", ZeptoData[[#This Row],[Sale_Price]]&gt;=150, "Premium")</f>
        <v>Mid-Range</v>
      </c>
      <c r="Q165" t="str">
        <f>IF(ROUND(((ZeptoData[[#This Row],[mrp]]-ZeptoData[[#This Row],[discountedSellingPrice]])/ZeptoData[[#This Row],[mrp]])*100,0) = ZeptoData[[#This Row],[discountPercent]], "Match", "Error")</f>
        <v>Match</v>
      </c>
      <c r="R165" s="9" t="str" cm="1">
        <f t="array" ref="R165">_xlfn.IFS(ZeptoData[[#This Row],[discountPercent]]=0, "No Discount", ZeptoData[[#This Row],[discountPercent]]&lt;=15, "Standard (1-15%)", ZeptoData[[#This Row],[discountPercent]]&gt;15, "Mega (&gt;15%)")</f>
        <v>Standard (1-15%)</v>
      </c>
      <c r="S165" s="9" t="str" cm="1">
        <f t="array" ref="S165">_xlfn.IFS(ZeptoData[[#This Row],[weightInGms]]&lt;=100, "Small (&lt;100g)", ZeptoData[[#This Row],[weightInGms]]&lt;=500, "Medium (100-500g)", ZeptoData[[#This Row],[weightInGms]]&gt;500, "Large (&gt;500g)")</f>
        <v>Small (&lt;100g)</v>
      </c>
    </row>
    <row r="166" spans="1:19" x14ac:dyDescent="0.25">
      <c r="A166" t="s">
        <v>99</v>
      </c>
      <c r="B166" t="s">
        <v>168</v>
      </c>
      <c r="C166" t="str">
        <f>TRIM(ZeptoData[[#This Row],[name]])</f>
        <v>Popular Essentials Californian Almond</v>
      </c>
      <c r="D166">
        <v>35000</v>
      </c>
      <c r="E166" s="3">
        <f>'Cleaned Data'!F169</f>
        <v>9</v>
      </c>
      <c r="F166">
        <v>28</v>
      </c>
      <c r="G166">
        <v>6</v>
      </c>
      <c r="H166">
        <v>25100</v>
      </c>
      <c r="I166" s="3">
        <f>ZeptoData[[#This Row],[discountedSellingPrice]]/100</f>
        <v>251</v>
      </c>
      <c r="J166">
        <v>250</v>
      </c>
      <c r="K166" t="b">
        <v>0</v>
      </c>
      <c r="L166">
        <v>250</v>
      </c>
      <c r="N166" s="3">
        <f>ZeptoData[[#This Row],[MRP_Rupees]] - ZeptoData[[#This Row],[Sale_Price]]</f>
        <v>-242</v>
      </c>
      <c r="O166" t="str">
        <f>IF(ZeptoData[[#This Row],[outOfStock]]=TRUE, "Out of Stock", IF(ZeptoData[[#This Row],[availableQuantity]]&lt;=2, "LOW STOCK", "HEALTHY"))</f>
        <v>HEALTHY</v>
      </c>
      <c r="P166" t="str" cm="1">
        <f t="array" ref="P166">_xlfn.IFS(ZeptoData[[#This Row],[Sale_Price]]&lt;50, "Budget", ZeptoData[[#This Row],[Sale_Price]]&lt;150, "Mid-Range", ZeptoData[[#This Row],[Sale_Price]]&gt;=150, "Premium")</f>
        <v>Premium</v>
      </c>
      <c r="Q166" t="str">
        <f>IF(ROUND(((ZeptoData[[#This Row],[mrp]]-ZeptoData[[#This Row],[discountedSellingPrice]])/ZeptoData[[#This Row],[mrp]])*100,0) = ZeptoData[[#This Row],[discountPercent]], "Match", "Error")</f>
        <v>Match</v>
      </c>
      <c r="R166" s="9" t="str" cm="1">
        <f t="array" ref="R166">_xlfn.IFS(ZeptoData[[#This Row],[discountPercent]]=0, "No Discount", ZeptoData[[#This Row],[discountPercent]]&lt;=15, "Standard (1-15%)", ZeptoData[[#This Row],[discountPercent]]&gt;15, "Mega (&gt;15%)")</f>
        <v>Mega (&gt;15%)</v>
      </c>
      <c r="S166" s="9" t="str" cm="1">
        <f t="array" ref="S166">_xlfn.IFS(ZeptoData[[#This Row],[weightInGms]]&lt;=100, "Small (&lt;100g)", ZeptoData[[#This Row],[weightInGms]]&lt;=500, "Medium (100-500g)", ZeptoData[[#This Row],[weightInGms]]&gt;500, "Large (&gt;500g)")</f>
        <v>Medium (100-500g)</v>
      </c>
    </row>
    <row r="167" spans="1:19" x14ac:dyDescent="0.25">
      <c r="A167" t="s">
        <v>99</v>
      </c>
      <c r="B167" t="s">
        <v>169</v>
      </c>
      <c r="C167" t="str">
        <f>TRIM(ZeptoData[[#This Row],[name]])</f>
        <v>Popular Essentials Ajwain Whole</v>
      </c>
      <c r="D167">
        <v>2500</v>
      </c>
      <c r="E167" s="3">
        <f>'Cleaned Data'!F170</f>
        <v>0</v>
      </c>
      <c r="F167">
        <v>0</v>
      </c>
      <c r="G167">
        <v>4</v>
      </c>
      <c r="H167">
        <v>2500</v>
      </c>
      <c r="I167" s="3">
        <f>ZeptoData[[#This Row],[discountedSellingPrice]]/100</f>
        <v>25</v>
      </c>
      <c r="J167">
        <v>50</v>
      </c>
      <c r="K167" t="b">
        <v>0</v>
      </c>
      <c r="L167">
        <v>50</v>
      </c>
      <c r="N167" s="3">
        <f>ZeptoData[[#This Row],[MRP_Rupees]] - ZeptoData[[#This Row],[Sale_Price]]</f>
        <v>-25</v>
      </c>
      <c r="O167" t="str">
        <f>IF(ZeptoData[[#This Row],[outOfStock]]=TRUE, "Out of Stock", IF(ZeptoData[[#This Row],[availableQuantity]]&lt;=2, "LOW STOCK", "HEALTHY"))</f>
        <v>HEALTHY</v>
      </c>
      <c r="P167" t="str" cm="1">
        <f t="array" ref="P167">_xlfn.IFS(ZeptoData[[#This Row],[Sale_Price]]&lt;50, "Budget", ZeptoData[[#This Row],[Sale_Price]]&lt;150, "Mid-Range", ZeptoData[[#This Row],[Sale_Price]]&gt;=150, "Premium")</f>
        <v>Budget</v>
      </c>
      <c r="Q167" t="str">
        <f>IF(ROUND(((ZeptoData[[#This Row],[mrp]]-ZeptoData[[#This Row],[discountedSellingPrice]])/ZeptoData[[#This Row],[mrp]])*100,0) = ZeptoData[[#This Row],[discountPercent]], "Match", "Error")</f>
        <v>Match</v>
      </c>
      <c r="R167" s="9" t="str" cm="1">
        <f t="array" ref="R167">_xlfn.IFS(ZeptoData[[#This Row],[discountPercent]]=0, "No Discount", ZeptoData[[#This Row],[discountPercent]]&lt;=15, "Standard (1-15%)", ZeptoData[[#This Row],[discountPercent]]&gt;15, "Mega (&gt;15%)")</f>
        <v>No Discount</v>
      </c>
      <c r="S167" s="9" t="str" cm="1">
        <f t="array" ref="S167">_xlfn.IFS(ZeptoData[[#This Row],[weightInGms]]&lt;=100, "Small (&lt;100g)", ZeptoData[[#This Row],[weightInGms]]&lt;=500, "Medium (100-500g)", ZeptoData[[#This Row],[weightInGms]]&gt;500, "Large (&gt;500g)")</f>
        <v>Small (&lt;100g)</v>
      </c>
    </row>
    <row r="168" spans="1:19" x14ac:dyDescent="0.25">
      <c r="A168" t="s">
        <v>99</v>
      </c>
      <c r="B168" t="s">
        <v>170</v>
      </c>
      <c r="C168" t="str">
        <f>TRIM(ZeptoData[[#This Row],[name]])</f>
        <v>Everest Tikhalal Chilli Powder</v>
      </c>
      <c r="D168">
        <v>23500</v>
      </c>
      <c r="E168" s="3">
        <f>'Cleaned Data'!F171</f>
        <v>2</v>
      </c>
      <c r="F168">
        <v>9</v>
      </c>
      <c r="G168">
        <v>6</v>
      </c>
      <c r="H168">
        <v>21200</v>
      </c>
      <c r="I168" s="3">
        <f>ZeptoData[[#This Row],[discountedSellingPrice]]/100</f>
        <v>212</v>
      </c>
      <c r="J168">
        <v>500</v>
      </c>
      <c r="K168" t="b">
        <v>0</v>
      </c>
      <c r="L168">
        <v>500</v>
      </c>
      <c r="N168" s="3">
        <f>ZeptoData[[#This Row],[MRP_Rupees]] - ZeptoData[[#This Row],[Sale_Price]]</f>
        <v>-210</v>
      </c>
      <c r="O168" t="str">
        <f>IF(ZeptoData[[#This Row],[outOfStock]]=TRUE, "Out of Stock", IF(ZeptoData[[#This Row],[availableQuantity]]&lt;=2, "LOW STOCK", "HEALTHY"))</f>
        <v>HEALTHY</v>
      </c>
      <c r="P168" t="str" cm="1">
        <f t="array" ref="P168">_xlfn.IFS(ZeptoData[[#This Row],[Sale_Price]]&lt;50, "Budget", ZeptoData[[#This Row],[Sale_Price]]&lt;150, "Mid-Range", ZeptoData[[#This Row],[Sale_Price]]&gt;=150, "Premium")</f>
        <v>Premium</v>
      </c>
      <c r="Q168" t="str">
        <f>IF(ROUND(((ZeptoData[[#This Row],[mrp]]-ZeptoData[[#This Row],[discountedSellingPrice]])/ZeptoData[[#This Row],[mrp]])*100,0) = ZeptoData[[#This Row],[discountPercent]], "Match", "Error")</f>
        <v>Error</v>
      </c>
      <c r="R168" s="9" t="str" cm="1">
        <f t="array" ref="R168">_xlfn.IFS(ZeptoData[[#This Row],[discountPercent]]=0, "No Discount", ZeptoData[[#This Row],[discountPercent]]&lt;=15, "Standard (1-15%)", ZeptoData[[#This Row],[discountPercent]]&gt;15, "Mega (&gt;15%)")</f>
        <v>Standard (1-15%)</v>
      </c>
      <c r="S168" s="9" t="str" cm="1">
        <f t="array" ref="S168">_xlfn.IFS(ZeptoData[[#This Row],[weightInGms]]&lt;=100, "Small (&lt;100g)", ZeptoData[[#This Row],[weightInGms]]&lt;=500, "Medium (100-500g)", ZeptoData[[#This Row],[weightInGms]]&gt;500, "Large (&gt;500g)")</f>
        <v>Medium (100-500g)</v>
      </c>
    </row>
    <row r="169" spans="1:19" x14ac:dyDescent="0.25">
      <c r="A169" t="s">
        <v>99</v>
      </c>
      <c r="B169" t="s">
        <v>171</v>
      </c>
      <c r="C169" t="str">
        <f>TRIM(ZeptoData[[#This Row],[name]])</f>
        <v>Popular Essentials Kabuli Chana Regular</v>
      </c>
      <c r="D169">
        <v>8500</v>
      </c>
      <c r="E169" s="3">
        <f>'Cleaned Data'!F172</f>
        <v>2</v>
      </c>
      <c r="F169">
        <v>9</v>
      </c>
      <c r="G169">
        <v>6</v>
      </c>
      <c r="H169">
        <v>7700</v>
      </c>
      <c r="I169" s="3">
        <f>ZeptoData[[#This Row],[discountedSellingPrice]]/100</f>
        <v>77</v>
      </c>
      <c r="J169">
        <v>500</v>
      </c>
      <c r="K169" t="b">
        <v>0</v>
      </c>
      <c r="L169">
        <v>500</v>
      </c>
      <c r="N169" s="3">
        <f>ZeptoData[[#This Row],[MRP_Rupees]] - ZeptoData[[#This Row],[Sale_Price]]</f>
        <v>-75</v>
      </c>
      <c r="O169" t="str">
        <f>IF(ZeptoData[[#This Row],[outOfStock]]=TRUE, "Out of Stock", IF(ZeptoData[[#This Row],[availableQuantity]]&lt;=2, "LOW STOCK", "HEALTHY"))</f>
        <v>HEALTHY</v>
      </c>
      <c r="P169" t="str" cm="1">
        <f t="array" ref="P169">_xlfn.IFS(ZeptoData[[#This Row],[Sale_Price]]&lt;50, "Budget", ZeptoData[[#This Row],[Sale_Price]]&lt;150, "Mid-Range", ZeptoData[[#This Row],[Sale_Price]]&gt;=150, "Premium")</f>
        <v>Mid-Range</v>
      </c>
      <c r="Q169" t="str">
        <f>IF(ROUND(((ZeptoData[[#This Row],[mrp]]-ZeptoData[[#This Row],[discountedSellingPrice]])/ZeptoData[[#This Row],[mrp]])*100,0) = ZeptoData[[#This Row],[discountPercent]], "Match", "Error")</f>
        <v>Match</v>
      </c>
      <c r="R169" s="9" t="str" cm="1">
        <f t="array" ref="R169">_xlfn.IFS(ZeptoData[[#This Row],[discountPercent]]=0, "No Discount", ZeptoData[[#This Row],[discountPercent]]&lt;=15, "Standard (1-15%)", ZeptoData[[#This Row],[discountPercent]]&gt;15, "Mega (&gt;15%)")</f>
        <v>Standard (1-15%)</v>
      </c>
      <c r="S169" s="9" t="str" cm="1">
        <f t="array" ref="S169">_xlfn.IFS(ZeptoData[[#This Row],[weightInGms]]&lt;=100, "Small (&lt;100g)", ZeptoData[[#This Row],[weightInGms]]&lt;=500, "Medium (100-500g)", ZeptoData[[#This Row],[weightInGms]]&gt;500, "Large (&gt;500g)")</f>
        <v>Medium (100-500g)</v>
      </c>
    </row>
    <row r="170" spans="1:19" x14ac:dyDescent="0.25">
      <c r="A170" t="s">
        <v>99</v>
      </c>
      <c r="B170" t="s">
        <v>163</v>
      </c>
      <c r="C170" t="str">
        <f>TRIM(ZeptoData[[#This Row],[name]])</f>
        <v>Pillsbury Chakki Fresh Atta</v>
      </c>
      <c r="D170">
        <v>5200</v>
      </c>
      <c r="E170" s="3">
        <f>'Cleaned Data'!F173</f>
        <v>29</v>
      </c>
      <c r="F170">
        <v>0</v>
      </c>
      <c r="G170">
        <v>4</v>
      </c>
      <c r="H170">
        <v>5200</v>
      </c>
      <c r="I170" s="3">
        <f>ZeptoData[[#This Row],[discountedSellingPrice]]/100</f>
        <v>52</v>
      </c>
      <c r="J170">
        <v>1000</v>
      </c>
      <c r="K170" t="b">
        <v>0</v>
      </c>
      <c r="L170">
        <v>1</v>
      </c>
      <c r="N170" s="3">
        <f>ZeptoData[[#This Row],[MRP_Rupees]] - ZeptoData[[#This Row],[Sale_Price]]</f>
        <v>-23</v>
      </c>
      <c r="O170" t="str">
        <f>IF(ZeptoData[[#This Row],[outOfStock]]=TRUE, "Out of Stock", IF(ZeptoData[[#This Row],[availableQuantity]]&lt;=2, "LOW STOCK", "HEALTHY"))</f>
        <v>HEALTHY</v>
      </c>
      <c r="P170" t="str" cm="1">
        <f t="array" ref="P170">_xlfn.IFS(ZeptoData[[#This Row],[Sale_Price]]&lt;50, "Budget", ZeptoData[[#This Row],[Sale_Price]]&lt;150, "Mid-Range", ZeptoData[[#This Row],[Sale_Price]]&gt;=150, "Premium")</f>
        <v>Mid-Range</v>
      </c>
      <c r="Q170" t="str">
        <f>IF(ROUND(((ZeptoData[[#This Row],[mrp]]-ZeptoData[[#This Row],[discountedSellingPrice]])/ZeptoData[[#This Row],[mrp]])*100,0) = ZeptoData[[#This Row],[discountPercent]], "Match", "Error")</f>
        <v>Match</v>
      </c>
      <c r="R170" s="9" t="str" cm="1">
        <f t="array" ref="R170">_xlfn.IFS(ZeptoData[[#This Row],[discountPercent]]=0, "No Discount", ZeptoData[[#This Row],[discountPercent]]&lt;=15, "Standard (1-15%)", ZeptoData[[#This Row],[discountPercent]]&gt;15, "Mega (&gt;15%)")</f>
        <v>No Discount</v>
      </c>
      <c r="S170" s="9" t="str" cm="1">
        <f t="array" ref="S170">_xlfn.IFS(ZeptoData[[#This Row],[weightInGms]]&lt;=100, "Small (&lt;100g)", ZeptoData[[#This Row],[weightInGms]]&lt;=500, "Medium (100-500g)", ZeptoData[[#This Row],[weightInGms]]&gt;500, "Large (&gt;500g)")</f>
        <v>Large (&gt;500g)</v>
      </c>
    </row>
    <row r="171" spans="1:19" x14ac:dyDescent="0.25">
      <c r="A171" t="s">
        <v>99</v>
      </c>
      <c r="B171" t="s">
        <v>172</v>
      </c>
      <c r="C171" t="str">
        <f>TRIM(ZeptoData[[#This Row],[name]])</f>
        <v>Popular Essentials Saunf/Fennel Seeds</v>
      </c>
      <c r="D171">
        <v>4500</v>
      </c>
      <c r="E171" s="3">
        <f>'Cleaned Data'!F174</f>
        <v>6</v>
      </c>
      <c r="F171">
        <v>2</v>
      </c>
      <c r="G171">
        <v>6</v>
      </c>
      <c r="H171">
        <v>4400</v>
      </c>
      <c r="I171" s="3">
        <f>ZeptoData[[#This Row],[discountedSellingPrice]]/100</f>
        <v>44</v>
      </c>
      <c r="J171">
        <v>100</v>
      </c>
      <c r="K171" t="b">
        <v>0</v>
      </c>
      <c r="L171">
        <v>100</v>
      </c>
      <c r="N171" s="3">
        <f>ZeptoData[[#This Row],[MRP_Rupees]] - ZeptoData[[#This Row],[Sale_Price]]</f>
        <v>-38</v>
      </c>
      <c r="O171" t="str">
        <f>IF(ZeptoData[[#This Row],[outOfStock]]=TRUE, "Out of Stock", IF(ZeptoData[[#This Row],[availableQuantity]]&lt;=2, "LOW STOCK", "HEALTHY"))</f>
        <v>HEALTHY</v>
      </c>
      <c r="P171" t="str" cm="1">
        <f t="array" ref="P171">_xlfn.IFS(ZeptoData[[#This Row],[Sale_Price]]&lt;50, "Budget", ZeptoData[[#This Row],[Sale_Price]]&lt;150, "Mid-Range", ZeptoData[[#This Row],[Sale_Price]]&gt;=150, "Premium")</f>
        <v>Budget</v>
      </c>
      <c r="Q171" t="str">
        <f>IF(ROUND(((ZeptoData[[#This Row],[mrp]]-ZeptoData[[#This Row],[discountedSellingPrice]])/ZeptoData[[#This Row],[mrp]])*100,0) = ZeptoData[[#This Row],[discountPercent]], "Match", "Error")</f>
        <v>Match</v>
      </c>
      <c r="R171" s="9" t="str" cm="1">
        <f t="array" ref="R171">_xlfn.IFS(ZeptoData[[#This Row],[discountPercent]]=0, "No Discount", ZeptoData[[#This Row],[discountPercent]]&lt;=15, "Standard (1-15%)", ZeptoData[[#This Row],[discountPercent]]&gt;15, "Mega (&gt;15%)")</f>
        <v>Standard (1-15%)</v>
      </c>
      <c r="S171" s="9" t="str" cm="1">
        <f t="array" ref="S171">_xlfn.IFS(ZeptoData[[#This Row],[weightInGms]]&lt;=100, "Small (&lt;100g)", ZeptoData[[#This Row],[weightInGms]]&lt;=500, "Medium (100-500g)", ZeptoData[[#This Row],[weightInGms]]&gt;500, "Large (&gt;500g)")</f>
        <v>Small (&lt;100g)</v>
      </c>
    </row>
    <row r="172" spans="1:19" x14ac:dyDescent="0.25">
      <c r="A172" t="s">
        <v>99</v>
      </c>
      <c r="B172" t="s">
        <v>173</v>
      </c>
      <c r="C172" t="str">
        <f>TRIM(ZeptoData[[#This Row],[name]])</f>
        <v>Popular Essentials Bansi Sooji</v>
      </c>
      <c r="D172">
        <v>3500</v>
      </c>
      <c r="E172" s="3">
        <f>'Cleaned Data'!F175</f>
        <v>12</v>
      </c>
      <c r="F172">
        <v>2</v>
      </c>
      <c r="G172">
        <v>3</v>
      </c>
      <c r="H172">
        <v>3400</v>
      </c>
      <c r="I172" s="3">
        <f>ZeptoData[[#This Row],[discountedSellingPrice]]/100</f>
        <v>34</v>
      </c>
      <c r="J172">
        <v>500</v>
      </c>
      <c r="K172" t="b">
        <v>0</v>
      </c>
      <c r="L172">
        <v>500</v>
      </c>
      <c r="N172" s="3">
        <f>ZeptoData[[#This Row],[MRP_Rupees]] - ZeptoData[[#This Row],[Sale_Price]]</f>
        <v>-22</v>
      </c>
      <c r="O172" t="str">
        <f>IF(ZeptoData[[#This Row],[outOfStock]]=TRUE, "Out of Stock", IF(ZeptoData[[#This Row],[availableQuantity]]&lt;=2, "LOW STOCK", "HEALTHY"))</f>
        <v>HEALTHY</v>
      </c>
      <c r="P172" t="str" cm="1">
        <f t="array" ref="P172">_xlfn.IFS(ZeptoData[[#This Row],[Sale_Price]]&lt;50, "Budget", ZeptoData[[#This Row],[Sale_Price]]&lt;150, "Mid-Range", ZeptoData[[#This Row],[Sale_Price]]&gt;=150, "Premium")</f>
        <v>Budget</v>
      </c>
      <c r="Q172" t="str">
        <f>IF(ROUND(((ZeptoData[[#This Row],[mrp]]-ZeptoData[[#This Row],[discountedSellingPrice]])/ZeptoData[[#This Row],[mrp]])*100,0) = ZeptoData[[#This Row],[discountPercent]], "Match", "Error")</f>
        <v>Error</v>
      </c>
      <c r="R172" s="9" t="str" cm="1">
        <f t="array" ref="R172">_xlfn.IFS(ZeptoData[[#This Row],[discountPercent]]=0, "No Discount", ZeptoData[[#This Row],[discountPercent]]&lt;=15, "Standard (1-15%)", ZeptoData[[#This Row],[discountPercent]]&gt;15, "Mega (&gt;15%)")</f>
        <v>Standard (1-15%)</v>
      </c>
      <c r="S172" s="9" t="str" cm="1">
        <f t="array" ref="S172">_xlfn.IFS(ZeptoData[[#This Row],[weightInGms]]&lt;=100, "Small (&lt;100g)", ZeptoData[[#This Row],[weightInGms]]&lt;=500, "Medium (100-500g)", ZeptoData[[#This Row],[weightInGms]]&gt;500, "Large (&gt;500g)")</f>
        <v>Medium (100-500g)</v>
      </c>
    </row>
    <row r="173" spans="1:19" x14ac:dyDescent="0.25">
      <c r="A173" t="s">
        <v>99</v>
      </c>
      <c r="B173" t="s">
        <v>174</v>
      </c>
      <c r="C173" t="str">
        <f>TRIM(ZeptoData[[#This Row],[name]])</f>
        <v>Happilo Premium International Queen Kalmi Dates</v>
      </c>
      <c r="D173">
        <v>24500</v>
      </c>
      <c r="E173" s="3">
        <f>'Cleaned Data'!F176</f>
        <v>10</v>
      </c>
      <c r="F173">
        <v>29</v>
      </c>
      <c r="G173">
        <v>6</v>
      </c>
      <c r="H173">
        <v>17200</v>
      </c>
      <c r="I173" s="3">
        <f>ZeptoData[[#This Row],[discountedSellingPrice]]/100</f>
        <v>172</v>
      </c>
      <c r="J173">
        <v>200</v>
      </c>
      <c r="K173" t="b">
        <v>0</v>
      </c>
      <c r="L173">
        <v>200</v>
      </c>
      <c r="N173" s="3">
        <f>ZeptoData[[#This Row],[MRP_Rupees]] - ZeptoData[[#This Row],[Sale_Price]]</f>
        <v>-162</v>
      </c>
      <c r="O173" t="str">
        <f>IF(ZeptoData[[#This Row],[outOfStock]]=TRUE, "Out of Stock", IF(ZeptoData[[#This Row],[availableQuantity]]&lt;=2, "LOW STOCK", "HEALTHY"))</f>
        <v>HEALTHY</v>
      </c>
      <c r="P173" t="str" cm="1">
        <f t="array" ref="P173">_xlfn.IFS(ZeptoData[[#This Row],[Sale_Price]]&lt;50, "Budget", ZeptoData[[#This Row],[Sale_Price]]&lt;150, "Mid-Range", ZeptoData[[#This Row],[Sale_Price]]&gt;=150, "Premium")</f>
        <v>Premium</v>
      </c>
      <c r="Q173" t="str">
        <f>IF(ROUND(((ZeptoData[[#This Row],[mrp]]-ZeptoData[[#This Row],[discountedSellingPrice]])/ZeptoData[[#This Row],[mrp]])*100,0) = ZeptoData[[#This Row],[discountPercent]], "Match", "Error")</f>
        <v>Error</v>
      </c>
      <c r="R173" s="9" t="str" cm="1">
        <f t="array" ref="R173">_xlfn.IFS(ZeptoData[[#This Row],[discountPercent]]=0, "No Discount", ZeptoData[[#This Row],[discountPercent]]&lt;=15, "Standard (1-15%)", ZeptoData[[#This Row],[discountPercent]]&gt;15, "Mega (&gt;15%)")</f>
        <v>Mega (&gt;15%)</v>
      </c>
      <c r="S173" s="9" t="str" cm="1">
        <f t="array" ref="S173">_xlfn.IFS(ZeptoData[[#This Row],[weightInGms]]&lt;=100, "Small (&lt;100g)", ZeptoData[[#This Row],[weightInGms]]&lt;=500, "Medium (100-500g)", ZeptoData[[#This Row],[weightInGms]]&gt;500, "Large (&gt;500g)")</f>
        <v>Medium (100-500g)</v>
      </c>
    </row>
    <row r="174" spans="1:19" x14ac:dyDescent="0.25">
      <c r="A174" t="s">
        <v>99</v>
      </c>
      <c r="B174" t="s">
        <v>175</v>
      </c>
      <c r="C174" t="str">
        <f>TRIM(ZeptoData[[#This Row],[name]])</f>
        <v>Tata Sampann Unpolished Urad Whole</v>
      </c>
      <c r="D174">
        <v>10100</v>
      </c>
      <c r="E174" s="3">
        <f>'Cleaned Data'!F177</f>
        <v>6</v>
      </c>
      <c r="F174">
        <v>6</v>
      </c>
      <c r="G174">
        <v>4</v>
      </c>
      <c r="H174">
        <v>9400</v>
      </c>
      <c r="I174" s="3">
        <f>ZeptoData[[#This Row],[discountedSellingPrice]]/100</f>
        <v>94</v>
      </c>
      <c r="J174">
        <v>500</v>
      </c>
      <c r="K174" t="b">
        <v>0</v>
      </c>
      <c r="L174">
        <v>500</v>
      </c>
      <c r="N174" s="3">
        <f>ZeptoData[[#This Row],[MRP_Rupees]] - ZeptoData[[#This Row],[Sale_Price]]</f>
        <v>-88</v>
      </c>
      <c r="O174" t="str">
        <f>IF(ZeptoData[[#This Row],[outOfStock]]=TRUE, "Out of Stock", IF(ZeptoData[[#This Row],[availableQuantity]]&lt;=2, "LOW STOCK", "HEALTHY"))</f>
        <v>HEALTHY</v>
      </c>
      <c r="P174" t="str" cm="1">
        <f t="array" ref="P174">_xlfn.IFS(ZeptoData[[#This Row],[Sale_Price]]&lt;50, "Budget", ZeptoData[[#This Row],[Sale_Price]]&lt;150, "Mid-Range", ZeptoData[[#This Row],[Sale_Price]]&gt;=150, "Premium")</f>
        <v>Mid-Range</v>
      </c>
      <c r="Q174" t="str">
        <f>IF(ROUND(((ZeptoData[[#This Row],[mrp]]-ZeptoData[[#This Row],[discountedSellingPrice]])/ZeptoData[[#This Row],[mrp]])*100,0) = ZeptoData[[#This Row],[discountPercent]], "Match", "Error")</f>
        <v>Error</v>
      </c>
      <c r="R174" s="9" t="str" cm="1">
        <f t="array" ref="R174">_xlfn.IFS(ZeptoData[[#This Row],[discountPercent]]=0, "No Discount", ZeptoData[[#This Row],[discountPercent]]&lt;=15, "Standard (1-15%)", ZeptoData[[#This Row],[discountPercent]]&gt;15, "Mega (&gt;15%)")</f>
        <v>Standard (1-15%)</v>
      </c>
      <c r="S174" s="9" t="str" cm="1">
        <f t="array" ref="S174">_xlfn.IFS(ZeptoData[[#This Row],[weightInGms]]&lt;=100, "Small (&lt;100g)", ZeptoData[[#This Row],[weightInGms]]&lt;=500, "Medium (100-500g)", ZeptoData[[#This Row],[weightInGms]]&gt;500, "Large (&gt;500g)")</f>
        <v>Medium (100-500g)</v>
      </c>
    </row>
    <row r="175" spans="1:19" x14ac:dyDescent="0.25">
      <c r="A175" t="s">
        <v>99</v>
      </c>
      <c r="B175" t="s">
        <v>176</v>
      </c>
      <c r="C175" t="str">
        <f>TRIM(ZeptoData[[#This Row],[name]])</f>
        <v>Popular Essentials Cashew Split</v>
      </c>
      <c r="D175">
        <v>32500</v>
      </c>
      <c r="E175" s="3">
        <f>'Cleaned Data'!F178</f>
        <v>2</v>
      </c>
      <c r="F175">
        <v>12</v>
      </c>
      <c r="G175">
        <v>6</v>
      </c>
      <c r="H175">
        <v>28300</v>
      </c>
      <c r="I175" s="3">
        <f>ZeptoData[[#This Row],[discountedSellingPrice]]/100</f>
        <v>283</v>
      </c>
      <c r="J175">
        <v>250</v>
      </c>
      <c r="K175" t="b">
        <v>0</v>
      </c>
      <c r="L175">
        <v>250</v>
      </c>
      <c r="N175" s="3">
        <f>ZeptoData[[#This Row],[MRP_Rupees]] - ZeptoData[[#This Row],[Sale_Price]]</f>
        <v>-281</v>
      </c>
      <c r="O175" t="str">
        <f>IF(ZeptoData[[#This Row],[outOfStock]]=TRUE, "Out of Stock", IF(ZeptoData[[#This Row],[availableQuantity]]&lt;=2, "LOW STOCK", "HEALTHY"))</f>
        <v>HEALTHY</v>
      </c>
      <c r="P175" t="str" cm="1">
        <f t="array" ref="P175">_xlfn.IFS(ZeptoData[[#This Row],[Sale_Price]]&lt;50, "Budget", ZeptoData[[#This Row],[Sale_Price]]&lt;150, "Mid-Range", ZeptoData[[#This Row],[Sale_Price]]&gt;=150, "Premium")</f>
        <v>Premium</v>
      </c>
      <c r="Q175" t="str">
        <f>IF(ROUND(((ZeptoData[[#This Row],[mrp]]-ZeptoData[[#This Row],[discountedSellingPrice]])/ZeptoData[[#This Row],[mrp]])*100,0) = ZeptoData[[#This Row],[discountPercent]], "Match", "Error")</f>
        <v>Error</v>
      </c>
      <c r="R175" s="9" t="str" cm="1">
        <f t="array" ref="R175">_xlfn.IFS(ZeptoData[[#This Row],[discountPercent]]=0, "No Discount", ZeptoData[[#This Row],[discountPercent]]&lt;=15, "Standard (1-15%)", ZeptoData[[#This Row],[discountPercent]]&gt;15, "Mega (&gt;15%)")</f>
        <v>Standard (1-15%)</v>
      </c>
      <c r="S175" s="9" t="str" cm="1">
        <f t="array" ref="S175">_xlfn.IFS(ZeptoData[[#This Row],[weightInGms]]&lt;=100, "Small (&lt;100g)", ZeptoData[[#This Row],[weightInGms]]&lt;=500, "Medium (100-500g)", ZeptoData[[#This Row],[weightInGms]]&gt;500, "Large (&gt;500g)")</f>
        <v>Medium (100-500g)</v>
      </c>
    </row>
    <row r="176" spans="1:19" x14ac:dyDescent="0.25">
      <c r="A176" t="s">
        <v>99</v>
      </c>
      <c r="B176" t="s">
        <v>177</v>
      </c>
      <c r="C176" t="str">
        <f>TRIM(ZeptoData[[#This Row],[name]])</f>
        <v>Popular Essentials Chana Dal (Un-Polished)</v>
      </c>
      <c r="D176">
        <v>6000</v>
      </c>
      <c r="E176" s="3">
        <f>'Cleaned Data'!F179</f>
        <v>14</v>
      </c>
      <c r="F176">
        <v>10</v>
      </c>
      <c r="G176">
        <v>6</v>
      </c>
      <c r="H176">
        <v>5400</v>
      </c>
      <c r="I176" s="3">
        <f>ZeptoData[[#This Row],[discountedSellingPrice]]/100</f>
        <v>54</v>
      </c>
      <c r="J176">
        <v>500</v>
      </c>
      <c r="K176" t="b">
        <v>0</v>
      </c>
      <c r="L176">
        <v>500</v>
      </c>
      <c r="N176" s="3">
        <f>ZeptoData[[#This Row],[MRP_Rupees]] - ZeptoData[[#This Row],[Sale_Price]]</f>
        <v>-40</v>
      </c>
      <c r="O176" t="str">
        <f>IF(ZeptoData[[#This Row],[outOfStock]]=TRUE, "Out of Stock", IF(ZeptoData[[#This Row],[availableQuantity]]&lt;=2, "LOW STOCK", "HEALTHY"))</f>
        <v>HEALTHY</v>
      </c>
      <c r="P176" t="str" cm="1">
        <f t="array" ref="P176">_xlfn.IFS(ZeptoData[[#This Row],[Sale_Price]]&lt;50, "Budget", ZeptoData[[#This Row],[Sale_Price]]&lt;150, "Mid-Range", ZeptoData[[#This Row],[Sale_Price]]&gt;=150, "Premium")</f>
        <v>Mid-Range</v>
      </c>
      <c r="Q176" t="str">
        <f>IF(ROUND(((ZeptoData[[#This Row],[mrp]]-ZeptoData[[#This Row],[discountedSellingPrice]])/ZeptoData[[#This Row],[mrp]])*100,0) = ZeptoData[[#This Row],[discountPercent]], "Match", "Error")</f>
        <v>Match</v>
      </c>
      <c r="R176" s="9" t="str" cm="1">
        <f t="array" ref="R176">_xlfn.IFS(ZeptoData[[#This Row],[discountPercent]]=0, "No Discount", ZeptoData[[#This Row],[discountPercent]]&lt;=15, "Standard (1-15%)", ZeptoData[[#This Row],[discountPercent]]&gt;15, "Mega (&gt;15%)")</f>
        <v>Standard (1-15%)</v>
      </c>
      <c r="S176" s="9" t="str" cm="1">
        <f t="array" ref="S176">_xlfn.IFS(ZeptoData[[#This Row],[weightInGms]]&lt;=100, "Small (&lt;100g)", ZeptoData[[#This Row],[weightInGms]]&lt;=500, "Medium (100-500g)", ZeptoData[[#This Row],[weightInGms]]&gt;500, "Large (&gt;500g)")</f>
        <v>Medium (100-500g)</v>
      </c>
    </row>
    <row r="177" spans="1:19" x14ac:dyDescent="0.25">
      <c r="A177" t="s">
        <v>99</v>
      </c>
      <c r="B177" t="s">
        <v>178</v>
      </c>
      <c r="C177" t="str">
        <f>TRIM(ZeptoData[[#This Row],[name]])</f>
        <v>Tata Sampann Unpolished Rajma (Chitra)</v>
      </c>
      <c r="D177">
        <v>13400</v>
      </c>
      <c r="E177" s="3">
        <f>'Cleaned Data'!F180</f>
        <v>7</v>
      </c>
      <c r="F177">
        <v>6</v>
      </c>
      <c r="G177">
        <v>6</v>
      </c>
      <c r="H177">
        <v>12500</v>
      </c>
      <c r="I177" s="3">
        <f>ZeptoData[[#This Row],[discountedSellingPrice]]/100</f>
        <v>125</v>
      </c>
      <c r="J177">
        <v>500</v>
      </c>
      <c r="K177" t="b">
        <v>0</v>
      </c>
      <c r="L177">
        <v>500</v>
      </c>
      <c r="N177" s="3">
        <f>ZeptoData[[#This Row],[MRP_Rupees]] - ZeptoData[[#This Row],[Sale_Price]]</f>
        <v>-118</v>
      </c>
      <c r="O177" t="str">
        <f>IF(ZeptoData[[#This Row],[outOfStock]]=TRUE, "Out of Stock", IF(ZeptoData[[#This Row],[availableQuantity]]&lt;=2, "LOW STOCK", "HEALTHY"))</f>
        <v>HEALTHY</v>
      </c>
      <c r="P177" t="str" cm="1">
        <f t="array" ref="P177">_xlfn.IFS(ZeptoData[[#This Row],[Sale_Price]]&lt;50, "Budget", ZeptoData[[#This Row],[Sale_Price]]&lt;150, "Mid-Range", ZeptoData[[#This Row],[Sale_Price]]&gt;=150, "Premium")</f>
        <v>Mid-Range</v>
      </c>
      <c r="Q177" t="str">
        <f>IF(ROUND(((ZeptoData[[#This Row],[mrp]]-ZeptoData[[#This Row],[discountedSellingPrice]])/ZeptoData[[#This Row],[mrp]])*100,0) = ZeptoData[[#This Row],[discountPercent]], "Match", "Error")</f>
        <v>Error</v>
      </c>
      <c r="R177" s="9" t="str" cm="1">
        <f t="array" ref="R177">_xlfn.IFS(ZeptoData[[#This Row],[discountPercent]]=0, "No Discount", ZeptoData[[#This Row],[discountPercent]]&lt;=15, "Standard (1-15%)", ZeptoData[[#This Row],[discountPercent]]&gt;15, "Mega (&gt;15%)")</f>
        <v>Standard (1-15%)</v>
      </c>
      <c r="S177" s="9" t="str" cm="1">
        <f t="array" ref="S177">_xlfn.IFS(ZeptoData[[#This Row],[weightInGms]]&lt;=100, "Small (&lt;100g)", ZeptoData[[#This Row],[weightInGms]]&lt;=500, "Medium (100-500g)", ZeptoData[[#This Row],[weightInGms]]&gt;500, "Large (&gt;500g)")</f>
        <v>Medium (100-500g)</v>
      </c>
    </row>
    <row r="178" spans="1:19" x14ac:dyDescent="0.25">
      <c r="A178" t="s">
        <v>99</v>
      </c>
      <c r="B178" t="s">
        <v>154</v>
      </c>
      <c r="C178" t="str">
        <f>TRIM(ZeptoData[[#This Row],[name]])</f>
        <v>Everest Garam Masala</v>
      </c>
      <c r="D178">
        <v>4200</v>
      </c>
      <c r="E178" s="3">
        <f>'Cleaned Data'!F181</f>
        <v>3</v>
      </c>
      <c r="F178">
        <v>2</v>
      </c>
      <c r="G178">
        <v>2</v>
      </c>
      <c r="H178">
        <v>4100</v>
      </c>
      <c r="I178" s="3">
        <f>ZeptoData[[#This Row],[discountedSellingPrice]]/100</f>
        <v>41</v>
      </c>
      <c r="J178">
        <v>50</v>
      </c>
      <c r="K178" t="b">
        <v>0</v>
      </c>
      <c r="L178">
        <v>50</v>
      </c>
      <c r="N178" s="3">
        <f>ZeptoData[[#This Row],[MRP_Rupees]] - ZeptoData[[#This Row],[Sale_Price]]</f>
        <v>-38</v>
      </c>
      <c r="O178" t="str">
        <f>IF(ZeptoData[[#This Row],[outOfStock]]=TRUE, "Out of Stock", IF(ZeptoData[[#This Row],[availableQuantity]]&lt;=2, "LOW STOCK", "HEALTHY"))</f>
        <v>LOW STOCK</v>
      </c>
      <c r="P178" t="str" cm="1">
        <f t="array" ref="P178">_xlfn.IFS(ZeptoData[[#This Row],[Sale_Price]]&lt;50, "Budget", ZeptoData[[#This Row],[Sale_Price]]&lt;150, "Mid-Range", ZeptoData[[#This Row],[Sale_Price]]&gt;=150, "Premium")</f>
        <v>Budget</v>
      </c>
      <c r="Q178" t="str">
        <f>IF(ROUND(((ZeptoData[[#This Row],[mrp]]-ZeptoData[[#This Row],[discountedSellingPrice]])/ZeptoData[[#This Row],[mrp]])*100,0) = ZeptoData[[#This Row],[discountPercent]], "Match", "Error")</f>
        <v>Match</v>
      </c>
      <c r="R178" s="9" t="str" cm="1">
        <f t="array" ref="R178">_xlfn.IFS(ZeptoData[[#This Row],[discountPercent]]=0, "No Discount", ZeptoData[[#This Row],[discountPercent]]&lt;=15, "Standard (1-15%)", ZeptoData[[#This Row],[discountPercent]]&gt;15, "Mega (&gt;15%)")</f>
        <v>Standard (1-15%)</v>
      </c>
      <c r="S178" s="9" t="str" cm="1">
        <f t="array" ref="S178">_xlfn.IFS(ZeptoData[[#This Row],[weightInGms]]&lt;=100, "Small (&lt;100g)", ZeptoData[[#This Row],[weightInGms]]&lt;=500, "Medium (100-500g)", ZeptoData[[#This Row],[weightInGms]]&gt;500, "Large (&gt;500g)")</f>
        <v>Small (&lt;100g)</v>
      </c>
    </row>
    <row r="179" spans="1:19" x14ac:dyDescent="0.25">
      <c r="A179" t="s">
        <v>99</v>
      </c>
      <c r="B179" t="s">
        <v>179</v>
      </c>
      <c r="C179" t="str">
        <f>TRIM(ZeptoData[[#This Row],[name]])</f>
        <v>Everest Kitchen King Masala</v>
      </c>
      <c r="D179">
        <v>7000</v>
      </c>
      <c r="E179" s="3">
        <f>'Cleaned Data'!F182</f>
        <v>9</v>
      </c>
      <c r="F179">
        <v>14</v>
      </c>
      <c r="G179">
        <v>2</v>
      </c>
      <c r="H179">
        <v>6000</v>
      </c>
      <c r="I179" s="3">
        <f>ZeptoData[[#This Row],[discountedSellingPrice]]/100</f>
        <v>60</v>
      </c>
      <c r="J179">
        <v>100</v>
      </c>
      <c r="K179" t="b">
        <v>0</v>
      </c>
      <c r="L179">
        <v>100</v>
      </c>
      <c r="N179" s="3">
        <f>ZeptoData[[#This Row],[MRP_Rupees]] - ZeptoData[[#This Row],[Sale_Price]]</f>
        <v>-51</v>
      </c>
      <c r="O179" t="str">
        <f>IF(ZeptoData[[#This Row],[outOfStock]]=TRUE, "Out of Stock", IF(ZeptoData[[#This Row],[availableQuantity]]&lt;=2, "LOW STOCK", "HEALTHY"))</f>
        <v>LOW STOCK</v>
      </c>
      <c r="P179" t="str" cm="1">
        <f t="array" ref="P179">_xlfn.IFS(ZeptoData[[#This Row],[Sale_Price]]&lt;50, "Budget", ZeptoData[[#This Row],[Sale_Price]]&lt;150, "Mid-Range", ZeptoData[[#This Row],[Sale_Price]]&gt;=150, "Premium")</f>
        <v>Mid-Range</v>
      </c>
      <c r="Q179" t="str">
        <f>IF(ROUND(((ZeptoData[[#This Row],[mrp]]-ZeptoData[[#This Row],[discountedSellingPrice]])/ZeptoData[[#This Row],[mrp]])*100,0) = ZeptoData[[#This Row],[discountPercent]], "Match", "Error")</f>
        <v>Match</v>
      </c>
      <c r="R179" s="9" t="str" cm="1">
        <f t="array" ref="R179">_xlfn.IFS(ZeptoData[[#This Row],[discountPercent]]=0, "No Discount", ZeptoData[[#This Row],[discountPercent]]&lt;=15, "Standard (1-15%)", ZeptoData[[#This Row],[discountPercent]]&gt;15, "Mega (&gt;15%)")</f>
        <v>Standard (1-15%)</v>
      </c>
      <c r="S179" s="9" t="str" cm="1">
        <f t="array" ref="S179">_xlfn.IFS(ZeptoData[[#This Row],[weightInGms]]&lt;=100, "Small (&lt;100g)", ZeptoData[[#This Row],[weightInGms]]&lt;=500, "Medium (100-500g)", ZeptoData[[#This Row],[weightInGms]]&gt;500, "Large (&gt;500g)")</f>
        <v>Small (&lt;100g)</v>
      </c>
    </row>
    <row r="180" spans="1:19" x14ac:dyDescent="0.25">
      <c r="A180" t="s">
        <v>99</v>
      </c>
      <c r="B180" t="s">
        <v>180</v>
      </c>
      <c r="C180" t="str">
        <f>TRIM(ZeptoData[[#This Row],[name]])</f>
        <v>24 Mantra Organic Cumin</v>
      </c>
      <c r="D180">
        <v>7000</v>
      </c>
      <c r="E180" s="3">
        <f>'Cleaned Data'!F183</f>
        <v>20</v>
      </c>
      <c r="F180">
        <v>7</v>
      </c>
      <c r="G180">
        <v>2</v>
      </c>
      <c r="H180">
        <v>6500</v>
      </c>
      <c r="I180" s="3">
        <f>ZeptoData[[#This Row],[discountedSellingPrice]]/100</f>
        <v>65</v>
      </c>
      <c r="J180">
        <v>100</v>
      </c>
      <c r="K180" t="b">
        <v>0</v>
      </c>
      <c r="L180">
        <v>100</v>
      </c>
      <c r="N180" s="3">
        <f>ZeptoData[[#This Row],[MRP_Rupees]] - ZeptoData[[#This Row],[Sale_Price]]</f>
        <v>-45</v>
      </c>
      <c r="O180" t="str">
        <f>IF(ZeptoData[[#This Row],[outOfStock]]=TRUE, "Out of Stock", IF(ZeptoData[[#This Row],[availableQuantity]]&lt;=2, "LOW STOCK", "HEALTHY"))</f>
        <v>LOW STOCK</v>
      </c>
      <c r="P180" t="str" cm="1">
        <f t="array" ref="P180">_xlfn.IFS(ZeptoData[[#This Row],[Sale_Price]]&lt;50, "Budget", ZeptoData[[#This Row],[Sale_Price]]&lt;150, "Mid-Range", ZeptoData[[#This Row],[Sale_Price]]&gt;=150, "Premium")</f>
        <v>Mid-Range</v>
      </c>
      <c r="Q180" t="str">
        <f>IF(ROUND(((ZeptoData[[#This Row],[mrp]]-ZeptoData[[#This Row],[discountedSellingPrice]])/ZeptoData[[#This Row],[mrp]])*100,0) = ZeptoData[[#This Row],[discountPercent]], "Match", "Error")</f>
        <v>Match</v>
      </c>
      <c r="R180" s="9" t="str" cm="1">
        <f t="array" ref="R180">_xlfn.IFS(ZeptoData[[#This Row],[discountPercent]]=0, "No Discount", ZeptoData[[#This Row],[discountPercent]]&lt;=15, "Standard (1-15%)", ZeptoData[[#This Row],[discountPercent]]&gt;15, "Mega (&gt;15%)")</f>
        <v>Standard (1-15%)</v>
      </c>
      <c r="S180" s="9" t="str" cm="1">
        <f t="array" ref="S180">_xlfn.IFS(ZeptoData[[#This Row],[weightInGms]]&lt;=100, "Small (&lt;100g)", ZeptoData[[#This Row],[weightInGms]]&lt;=500, "Medium (100-500g)", ZeptoData[[#This Row],[weightInGms]]&gt;500, "Large (&gt;500g)")</f>
        <v>Small (&lt;100g)</v>
      </c>
    </row>
    <row r="181" spans="1:19" x14ac:dyDescent="0.25">
      <c r="A181" t="s">
        <v>99</v>
      </c>
      <c r="B181" t="s">
        <v>181</v>
      </c>
      <c r="C181" t="str">
        <f>TRIM(ZeptoData[[#This Row],[name]])</f>
        <v>Nestle Milkmaid</v>
      </c>
      <c r="D181">
        <v>13200</v>
      </c>
      <c r="E181" s="3">
        <f>'Cleaned Data'!F184</f>
        <v>10</v>
      </c>
      <c r="F181">
        <v>3</v>
      </c>
      <c r="G181">
        <v>6</v>
      </c>
      <c r="H181">
        <v>12800</v>
      </c>
      <c r="I181" s="3">
        <f>ZeptoData[[#This Row],[discountedSellingPrice]]/100</f>
        <v>128</v>
      </c>
      <c r="J181">
        <v>400</v>
      </c>
      <c r="K181" t="b">
        <v>0</v>
      </c>
      <c r="L181">
        <v>400</v>
      </c>
      <c r="N181" s="3">
        <f>ZeptoData[[#This Row],[MRP_Rupees]] - ZeptoData[[#This Row],[Sale_Price]]</f>
        <v>-118</v>
      </c>
      <c r="O181" t="str">
        <f>IF(ZeptoData[[#This Row],[outOfStock]]=TRUE, "Out of Stock", IF(ZeptoData[[#This Row],[availableQuantity]]&lt;=2, "LOW STOCK", "HEALTHY"))</f>
        <v>HEALTHY</v>
      </c>
      <c r="P181" t="str" cm="1">
        <f t="array" ref="P181">_xlfn.IFS(ZeptoData[[#This Row],[Sale_Price]]&lt;50, "Budget", ZeptoData[[#This Row],[Sale_Price]]&lt;150, "Mid-Range", ZeptoData[[#This Row],[Sale_Price]]&gt;=150, "Premium")</f>
        <v>Mid-Range</v>
      </c>
      <c r="Q181" t="str">
        <f>IF(ROUND(((ZeptoData[[#This Row],[mrp]]-ZeptoData[[#This Row],[discountedSellingPrice]])/ZeptoData[[#This Row],[mrp]])*100,0) = ZeptoData[[#This Row],[discountPercent]], "Match", "Error")</f>
        <v>Match</v>
      </c>
      <c r="R181" s="9" t="str" cm="1">
        <f t="array" ref="R181">_xlfn.IFS(ZeptoData[[#This Row],[discountPercent]]=0, "No Discount", ZeptoData[[#This Row],[discountPercent]]&lt;=15, "Standard (1-15%)", ZeptoData[[#This Row],[discountPercent]]&gt;15, "Mega (&gt;15%)")</f>
        <v>Standard (1-15%)</v>
      </c>
      <c r="S181" s="9" t="str" cm="1">
        <f t="array" ref="S181">_xlfn.IFS(ZeptoData[[#This Row],[weightInGms]]&lt;=100, "Small (&lt;100g)", ZeptoData[[#This Row],[weightInGms]]&lt;=500, "Medium (100-500g)", ZeptoData[[#This Row],[weightInGms]]&gt;500, "Large (&gt;500g)")</f>
        <v>Medium (100-500g)</v>
      </c>
    </row>
    <row r="182" spans="1:19" x14ac:dyDescent="0.25">
      <c r="A182" t="s">
        <v>99</v>
      </c>
      <c r="B182" t="s">
        <v>182</v>
      </c>
      <c r="C182" t="str">
        <f>TRIM(ZeptoData[[#This Row],[name]])</f>
        <v>Popular Essentials Sona Masouri Steam Rice</v>
      </c>
      <c r="D182">
        <v>6500</v>
      </c>
      <c r="E182" s="3">
        <f>'Cleaned Data'!F185</f>
        <v>10</v>
      </c>
      <c r="F182">
        <v>9</v>
      </c>
      <c r="G182">
        <v>6</v>
      </c>
      <c r="H182">
        <v>5900</v>
      </c>
      <c r="I182" s="3">
        <f>ZeptoData[[#This Row],[discountedSellingPrice]]/100</f>
        <v>59</v>
      </c>
      <c r="J182">
        <v>1000</v>
      </c>
      <c r="K182" t="b">
        <v>0</v>
      </c>
      <c r="L182">
        <v>1</v>
      </c>
      <c r="N182" s="3">
        <f>ZeptoData[[#This Row],[MRP_Rupees]] - ZeptoData[[#This Row],[Sale_Price]]</f>
        <v>-49</v>
      </c>
      <c r="O182" t="str">
        <f>IF(ZeptoData[[#This Row],[outOfStock]]=TRUE, "Out of Stock", IF(ZeptoData[[#This Row],[availableQuantity]]&lt;=2, "LOW STOCK", "HEALTHY"))</f>
        <v>HEALTHY</v>
      </c>
      <c r="P182" t="str" cm="1">
        <f t="array" ref="P182">_xlfn.IFS(ZeptoData[[#This Row],[Sale_Price]]&lt;50, "Budget", ZeptoData[[#This Row],[Sale_Price]]&lt;150, "Mid-Range", ZeptoData[[#This Row],[Sale_Price]]&gt;=150, "Premium")</f>
        <v>Mid-Range</v>
      </c>
      <c r="Q182" t="str">
        <f>IF(ROUND(((ZeptoData[[#This Row],[mrp]]-ZeptoData[[#This Row],[discountedSellingPrice]])/ZeptoData[[#This Row],[mrp]])*100,0) = ZeptoData[[#This Row],[discountPercent]], "Match", "Error")</f>
        <v>Match</v>
      </c>
      <c r="R182" s="9" t="str" cm="1">
        <f t="array" ref="R182">_xlfn.IFS(ZeptoData[[#This Row],[discountPercent]]=0, "No Discount", ZeptoData[[#This Row],[discountPercent]]&lt;=15, "Standard (1-15%)", ZeptoData[[#This Row],[discountPercent]]&gt;15, "Mega (&gt;15%)")</f>
        <v>Standard (1-15%)</v>
      </c>
      <c r="S182" s="9" t="str" cm="1">
        <f t="array" ref="S182">_xlfn.IFS(ZeptoData[[#This Row],[weightInGms]]&lt;=100, "Small (&lt;100g)", ZeptoData[[#This Row],[weightInGms]]&lt;=500, "Medium (100-500g)", ZeptoData[[#This Row],[weightInGms]]&gt;500, "Large (&gt;500g)")</f>
        <v>Large (&gt;500g)</v>
      </c>
    </row>
    <row r="183" spans="1:19" x14ac:dyDescent="0.25">
      <c r="A183" t="s">
        <v>99</v>
      </c>
      <c r="B183" t="s">
        <v>183</v>
      </c>
      <c r="C183" t="str">
        <f>TRIM(ZeptoData[[#This Row],[name]])</f>
        <v>24 Mantra Organic Tur Dal</v>
      </c>
      <c r="D183">
        <v>26000</v>
      </c>
      <c r="E183" s="3">
        <f>'Cleaned Data'!F186</f>
        <v>7</v>
      </c>
      <c r="F183">
        <v>20</v>
      </c>
      <c r="G183">
        <v>6</v>
      </c>
      <c r="H183">
        <v>20800</v>
      </c>
      <c r="I183" s="3">
        <f>ZeptoData[[#This Row],[discountedSellingPrice]]/100</f>
        <v>208</v>
      </c>
      <c r="J183">
        <v>1000</v>
      </c>
      <c r="K183" t="b">
        <v>0</v>
      </c>
      <c r="L183">
        <v>1</v>
      </c>
      <c r="N183" s="3">
        <f>ZeptoData[[#This Row],[MRP_Rupees]] - ZeptoData[[#This Row],[Sale_Price]]</f>
        <v>-201</v>
      </c>
      <c r="O183" t="str">
        <f>IF(ZeptoData[[#This Row],[outOfStock]]=TRUE, "Out of Stock", IF(ZeptoData[[#This Row],[availableQuantity]]&lt;=2, "LOW STOCK", "HEALTHY"))</f>
        <v>HEALTHY</v>
      </c>
      <c r="P183" t="str" cm="1">
        <f t="array" ref="P183">_xlfn.IFS(ZeptoData[[#This Row],[Sale_Price]]&lt;50, "Budget", ZeptoData[[#This Row],[Sale_Price]]&lt;150, "Mid-Range", ZeptoData[[#This Row],[Sale_Price]]&gt;=150, "Premium")</f>
        <v>Premium</v>
      </c>
      <c r="Q183" t="str">
        <f>IF(ROUND(((ZeptoData[[#This Row],[mrp]]-ZeptoData[[#This Row],[discountedSellingPrice]])/ZeptoData[[#This Row],[mrp]])*100,0) = ZeptoData[[#This Row],[discountPercent]], "Match", "Error")</f>
        <v>Match</v>
      </c>
      <c r="R183" s="9" t="str" cm="1">
        <f t="array" ref="R183">_xlfn.IFS(ZeptoData[[#This Row],[discountPercent]]=0, "No Discount", ZeptoData[[#This Row],[discountPercent]]&lt;=15, "Standard (1-15%)", ZeptoData[[#This Row],[discountPercent]]&gt;15, "Mega (&gt;15%)")</f>
        <v>Mega (&gt;15%)</v>
      </c>
      <c r="S183" s="9" t="str" cm="1">
        <f t="array" ref="S183">_xlfn.IFS(ZeptoData[[#This Row],[weightInGms]]&lt;=100, "Small (&lt;100g)", ZeptoData[[#This Row],[weightInGms]]&lt;=500, "Medium (100-500g)", ZeptoData[[#This Row],[weightInGms]]&gt;500, "Large (&gt;500g)")</f>
        <v>Large (&gt;500g)</v>
      </c>
    </row>
    <row r="184" spans="1:19" x14ac:dyDescent="0.25">
      <c r="A184" t="s">
        <v>99</v>
      </c>
      <c r="B184" t="s">
        <v>184</v>
      </c>
      <c r="C184" t="str">
        <f>TRIM(ZeptoData[[#This Row],[name]])</f>
        <v>Gits Gulab Jamun Instant Dessert Mix</v>
      </c>
      <c r="D184">
        <v>9900</v>
      </c>
      <c r="E184" s="3">
        <f>'Cleaned Data'!F187</f>
        <v>10</v>
      </c>
      <c r="F184">
        <v>10</v>
      </c>
      <c r="G184">
        <v>6</v>
      </c>
      <c r="H184">
        <v>8900</v>
      </c>
      <c r="I184" s="3">
        <f>ZeptoData[[#This Row],[discountedSellingPrice]]/100</f>
        <v>89</v>
      </c>
      <c r="J184">
        <v>200</v>
      </c>
      <c r="K184" t="b">
        <v>0</v>
      </c>
      <c r="L184">
        <v>200</v>
      </c>
      <c r="N184" s="3">
        <f>ZeptoData[[#This Row],[MRP_Rupees]] - ZeptoData[[#This Row],[Sale_Price]]</f>
        <v>-79</v>
      </c>
      <c r="O184" t="str">
        <f>IF(ZeptoData[[#This Row],[outOfStock]]=TRUE, "Out of Stock", IF(ZeptoData[[#This Row],[availableQuantity]]&lt;=2, "LOW STOCK", "HEALTHY"))</f>
        <v>HEALTHY</v>
      </c>
      <c r="P184" t="str" cm="1">
        <f t="array" ref="P184">_xlfn.IFS(ZeptoData[[#This Row],[Sale_Price]]&lt;50, "Budget", ZeptoData[[#This Row],[Sale_Price]]&lt;150, "Mid-Range", ZeptoData[[#This Row],[Sale_Price]]&gt;=150, "Premium")</f>
        <v>Mid-Range</v>
      </c>
      <c r="Q184" t="str">
        <f>IF(ROUND(((ZeptoData[[#This Row],[mrp]]-ZeptoData[[#This Row],[discountedSellingPrice]])/ZeptoData[[#This Row],[mrp]])*100,0) = ZeptoData[[#This Row],[discountPercent]], "Match", "Error")</f>
        <v>Match</v>
      </c>
      <c r="R184" s="9" t="str" cm="1">
        <f t="array" ref="R184">_xlfn.IFS(ZeptoData[[#This Row],[discountPercent]]=0, "No Discount", ZeptoData[[#This Row],[discountPercent]]&lt;=15, "Standard (1-15%)", ZeptoData[[#This Row],[discountPercent]]&gt;15, "Mega (&gt;15%)")</f>
        <v>Standard (1-15%)</v>
      </c>
      <c r="S184" s="9" t="str" cm="1">
        <f t="array" ref="S184">_xlfn.IFS(ZeptoData[[#This Row],[weightInGms]]&lt;=100, "Small (&lt;100g)", ZeptoData[[#This Row],[weightInGms]]&lt;=500, "Medium (100-500g)", ZeptoData[[#This Row],[weightInGms]]&gt;500, "Large (&gt;500g)")</f>
        <v>Medium (100-500g)</v>
      </c>
    </row>
    <row r="185" spans="1:19" x14ac:dyDescent="0.25">
      <c r="A185" t="s">
        <v>99</v>
      </c>
      <c r="B185" t="s">
        <v>185</v>
      </c>
      <c r="C185" t="str">
        <f>TRIM(ZeptoData[[#This Row],[name]])</f>
        <v>Popular Essentials Black Masoor Whole (Un-Polished)</v>
      </c>
      <c r="D185">
        <v>6500</v>
      </c>
      <c r="E185" s="3">
        <f>'Cleaned Data'!F188</f>
        <v>14</v>
      </c>
      <c r="F185">
        <v>10</v>
      </c>
      <c r="G185">
        <v>3</v>
      </c>
      <c r="H185">
        <v>5800</v>
      </c>
      <c r="I185" s="3">
        <f>ZeptoData[[#This Row],[discountedSellingPrice]]/100</f>
        <v>58</v>
      </c>
      <c r="J185">
        <v>500</v>
      </c>
      <c r="K185" t="b">
        <v>0</v>
      </c>
      <c r="L185">
        <v>500</v>
      </c>
      <c r="N185" s="3">
        <f>ZeptoData[[#This Row],[MRP_Rupees]] - ZeptoData[[#This Row],[Sale_Price]]</f>
        <v>-44</v>
      </c>
      <c r="O185" t="str">
        <f>IF(ZeptoData[[#This Row],[outOfStock]]=TRUE, "Out of Stock", IF(ZeptoData[[#This Row],[availableQuantity]]&lt;=2, "LOW STOCK", "HEALTHY"))</f>
        <v>HEALTHY</v>
      </c>
      <c r="P185" t="str" cm="1">
        <f t="array" ref="P185">_xlfn.IFS(ZeptoData[[#This Row],[Sale_Price]]&lt;50, "Budget", ZeptoData[[#This Row],[Sale_Price]]&lt;150, "Mid-Range", ZeptoData[[#This Row],[Sale_Price]]&gt;=150, "Premium")</f>
        <v>Mid-Range</v>
      </c>
      <c r="Q185" t="str">
        <f>IF(ROUND(((ZeptoData[[#This Row],[mrp]]-ZeptoData[[#This Row],[discountedSellingPrice]])/ZeptoData[[#This Row],[mrp]])*100,0) = ZeptoData[[#This Row],[discountPercent]], "Match", "Error")</f>
        <v>Error</v>
      </c>
      <c r="R185" s="9" t="str" cm="1">
        <f t="array" ref="R185">_xlfn.IFS(ZeptoData[[#This Row],[discountPercent]]=0, "No Discount", ZeptoData[[#This Row],[discountPercent]]&lt;=15, "Standard (1-15%)", ZeptoData[[#This Row],[discountPercent]]&gt;15, "Mega (&gt;15%)")</f>
        <v>Standard (1-15%)</v>
      </c>
      <c r="S185" s="9" t="str" cm="1">
        <f t="array" ref="S185">_xlfn.IFS(ZeptoData[[#This Row],[weightInGms]]&lt;=100, "Small (&lt;100g)", ZeptoData[[#This Row],[weightInGms]]&lt;=500, "Medium (100-500g)", ZeptoData[[#This Row],[weightInGms]]&gt;500, "Large (&gt;500g)")</f>
        <v>Medium (100-500g)</v>
      </c>
    </row>
    <row r="186" spans="1:19" x14ac:dyDescent="0.25">
      <c r="A186" t="s">
        <v>99</v>
      </c>
      <c r="B186" t="s">
        <v>186</v>
      </c>
      <c r="C186" t="str">
        <f>TRIM(ZeptoData[[#This Row],[name]])</f>
        <v>24 Mantra Organic Peanuts</v>
      </c>
      <c r="D186">
        <v>13500</v>
      </c>
      <c r="E186" s="3">
        <f>'Cleaned Data'!F189</f>
        <v>10</v>
      </c>
      <c r="F186">
        <v>7</v>
      </c>
      <c r="G186">
        <v>1</v>
      </c>
      <c r="H186">
        <v>12500</v>
      </c>
      <c r="I186" s="3">
        <f>ZeptoData[[#This Row],[discountedSellingPrice]]/100</f>
        <v>125</v>
      </c>
      <c r="J186">
        <v>500</v>
      </c>
      <c r="K186" t="b">
        <v>0</v>
      </c>
      <c r="L186">
        <v>500</v>
      </c>
      <c r="N186" s="3">
        <f>ZeptoData[[#This Row],[MRP_Rupees]] - ZeptoData[[#This Row],[Sale_Price]]</f>
        <v>-115</v>
      </c>
      <c r="O186" t="str">
        <f>IF(ZeptoData[[#This Row],[outOfStock]]=TRUE, "Out of Stock", IF(ZeptoData[[#This Row],[availableQuantity]]&lt;=2, "LOW STOCK", "HEALTHY"))</f>
        <v>LOW STOCK</v>
      </c>
      <c r="P186" t="str" cm="1">
        <f t="array" ref="P186">_xlfn.IFS(ZeptoData[[#This Row],[Sale_Price]]&lt;50, "Budget", ZeptoData[[#This Row],[Sale_Price]]&lt;150, "Mid-Range", ZeptoData[[#This Row],[Sale_Price]]&gt;=150, "Premium")</f>
        <v>Mid-Range</v>
      </c>
      <c r="Q186" t="str">
        <f>IF(ROUND(((ZeptoData[[#This Row],[mrp]]-ZeptoData[[#This Row],[discountedSellingPrice]])/ZeptoData[[#This Row],[mrp]])*100,0) = ZeptoData[[#This Row],[discountPercent]], "Match", "Error")</f>
        <v>Match</v>
      </c>
      <c r="R186" s="9" t="str" cm="1">
        <f t="array" ref="R186">_xlfn.IFS(ZeptoData[[#This Row],[discountPercent]]=0, "No Discount", ZeptoData[[#This Row],[discountPercent]]&lt;=15, "Standard (1-15%)", ZeptoData[[#This Row],[discountPercent]]&gt;15, "Mega (&gt;15%)")</f>
        <v>Standard (1-15%)</v>
      </c>
      <c r="S186" s="9" t="str" cm="1">
        <f t="array" ref="S186">_xlfn.IFS(ZeptoData[[#This Row],[weightInGms]]&lt;=100, "Small (&lt;100g)", ZeptoData[[#This Row],[weightInGms]]&lt;=500, "Medium (100-500g)", ZeptoData[[#This Row],[weightInGms]]&gt;500, "Large (&gt;500g)")</f>
        <v>Medium (100-500g)</v>
      </c>
    </row>
    <row r="187" spans="1:19" x14ac:dyDescent="0.25">
      <c r="A187" t="s">
        <v>99</v>
      </c>
      <c r="B187" t="s">
        <v>187</v>
      </c>
      <c r="C187" t="str">
        <f>TRIM(ZeptoData[[#This Row],[name]])</f>
        <v>Everest Hingraj Powder</v>
      </c>
      <c r="D187">
        <v>9000</v>
      </c>
      <c r="E187" s="3">
        <f>'Cleaned Data'!F190</f>
        <v>7</v>
      </c>
      <c r="F187">
        <v>10</v>
      </c>
      <c r="G187">
        <v>2</v>
      </c>
      <c r="H187">
        <v>8100</v>
      </c>
      <c r="I187" s="3">
        <f>ZeptoData[[#This Row],[discountedSellingPrice]]/100</f>
        <v>81</v>
      </c>
      <c r="J187">
        <v>50</v>
      </c>
      <c r="K187" t="b">
        <v>0</v>
      </c>
      <c r="L187">
        <v>50</v>
      </c>
      <c r="N187" s="3">
        <f>ZeptoData[[#This Row],[MRP_Rupees]] - ZeptoData[[#This Row],[Sale_Price]]</f>
        <v>-74</v>
      </c>
      <c r="O187" t="str">
        <f>IF(ZeptoData[[#This Row],[outOfStock]]=TRUE, "Out of Stock", IF(ZeptoData[[#This Row],[availableQuantity]]&lt;=2, "LOW STOCK", "HEALTHY"))</f>
        <v>LOW STOCK</v>
      </c>
      <c r="P187" t="str" cm="1">
        <f t="array" ref="P187">_xlfn.IFS(ZeptoData[[#This Row],[Sale_Price]]&lt;50, "Budget", ZeptoData[[#This Row],[Sale_Price]]&lt;150, "Mid-Range", ZeptoData[[#This Row],[Sale_Price]]&gt;=150, "Premium")</f>
        <v>Mid-Range</v>
      </c>
      <c r="Q187" t="str">
        <f>IF(ROUND(((ZeptoData[[#This Row],[mrp]]-ZeptoData[[#This Row],[discountedSellingPrice]])/ZeptoData[[#This Row],[mrp]])*100,0) = ZeptoData[[#This Row],[discountPercent]], "Match", "Error")</f>
        <v>Match</v>
      </c>
      <c r="R187" s="9" t="str" cm="1">
        <f t="array" ref="R187">_xlfn.IFS(ZeptoData[[#This Row],[discountPercent]]=0, "No Discount", ZeptoData[[#This Row],[discountPercent]]&lt;=15, "Standard (1-15%)", ZeptoData[[#This Row],[discountPercent]]&gt;15, "Mega (&gt;15%)")</f>
        <v>Standard (1-15%)</v>
      </c>
      <c r="S187" s="9" t="str" cm="1">
        <f t="array" ref="S187">_xlfn.IFS(ZeptoData[[#This Row],[weightInGms]]&lt;=100, "Small (&lt;100g)", ZeptoData[[#This Row],[weightInGms]]&lt;=500, "Medium (100-500g)", ZeptoData[[#This Row],[weightInGms]]&gt;500, "Large (&gt;500g)")</f>
        <v>Small (&lt;100g)</v>
      </c>
    </row>
    <row r="188" spans="1:19" x14ac:dyDescent="0.25">
      <c r="A188" t="s">
        <v>99</v>
      </c>
      <c r="B188" t="s">
        <v>188</v>
      </c>
      <c r="C188" t="str">
        <f>TRIM(ZeptoData[[#This Row],[name]])</f>
        <v>Everest Black Pepper Powder</v>
      </c>
      <c r="D188">
        <v>13500</v>
      </c>
      <c r="E188" s="3">
        <f>'Cleaned Data'!F191</f>
        <v>7</v>
      </c>
      <c r="F188">
        <v>14</v>
      </c>
      <c r="G188">
        <v>6</v>
      </c>
      <c r="H188">
        <v>11500</v>
      </c>
      <c r="I188" s="3">
        <f>ZeptoData[[#This Row],[discountedSellingPrice]]/100</f>
        <v>115</v>
      </c>
      <c r="J188">
        <v>100</v>
      </c>
      <c r="K188" t="b">
        <v>0</v>
      </c>
      <c r="L188">
        <v>100</v>
      </c>
      <c r="N188" s="3">
        <f>ZeptoData[[#This Row],[MRP_Rupees]] - ZeptoData[[#This Row],[Sale_Price]]</f>
        <v>-108</v>
      </c>
      <c r="O188" t="str">
        <f>IF(ZeptoData[[#This Row],[outOfStock]]=TRUE, "Out of Stock", IF(ZeptoData[[#This Row],[availableQuantity]]&lt;=2, "LOW STOCK", "HEALTHY"))</f>
        <v>HEALTHY</v>
      </c>
      <c r="P188" t="str" cm="1">
        <f t="array" ref="P188">_xlfn.IFS(ZeptoData[[#This Row],[Sale_Price]]&lt;50, "Budget", ZeptoData[[#This Row],[Sale_Price]]&lt;150, "Mid-Range", ZeptoData[[#This Row],[Sale_Price]]&gt;=150, "Premium")</f>
        <v>Mid-Range</v>
      </c>
      <c r="Q188" t="str">
        <f>IF(ROUND(((ZeptoData[[#This Row],[mrp]]-ZeptoData[[#This Row],[discountedSellingPrice]])/ZeptoData[[#This Row],[mrp]])*100,0) = ZeptoData[[#This Row],[discountPercent]], "Match", "Error")</f>
        <v>Error</v>
      </c>
      <c r="R188" s="9" t="str" cm="1">
        <f t="array" ref="R188">_xlfn.IFS(ZeptoData[[#This Row],[discountPercent]]=0, "No Discount", ZeptoData[[#This Row],[discountPercent]]&lt;=15, "Standard (1-15%)", ZeptoData[[#This Row],[discountPercent]]&gt;15, "Mega (&gt;15%)")</f>
        <v>Standard (1-15%)</v>
      </c>
      <c r="S188" s="9" t="str" cm="1">
        <f t="array" ref="S188">_xlfn.IFS(ZeptoData[[#This Row],[weightInGms]]&lt;=100, "Small (&lt;100g)", ZeptoData[[#This Row],[weightInGms]]&lt;=500, "Medium (100-500g)", ZeptoData[[#This Row],[weightInGms]]&gt;500, "Large (&gt;500g)")</f>
        <v>Small (&lt;100g)</v>
      </c>
    </row>
    <row r="189" spans="1:19" x14ac:dyDescent="0.25">
      <c r="A189" t="s">
        <v>99</v>
      </c>
      <c r="B189" t="s">
        <v>189</v>
      </c>
      <c r="C189" t="str">
        <f>TRIM(ZeptoData[[#This Row],[name]])</f>
        <v>Tata Sampann Masoor Dal Stand</v>
      </c>
      <c r="D189">
        <v>15000</v>
      </c>
      <c r="E189" s="3">
        <f>'Cleaned Data'!F192</f>
        <v>7</v>
      </c>
      <c r="F189">
        <v>10</v>
      </c>
      <c r="G189">
        <v>4</v>
      </c>
      <c r="H189">
        <v>13400</v>
      </c>
      <c r="I189" s="3">
        <f>ZeptoData[[#This Row],[discountedSellingPrice]]/100</f>
        <v>134</v>
      </c>
      <c r="J189">
        <v>1000</v>
      </c>
      <c r="K189" t="b">
        <v>0</v>
      </c>
      <c r="L189">
        <v>1</v>
      </c>
      <c r="N189" s="3">
        <f>ZeptoData[[#This Row],[MRP_Rupees]] - ZeptoData[[#This Row],[Sale_Price]]</f>
        <v>-127</v>
      </c>
      <c r="O189" t="str">
        <f>IF(ZeptoData[[#This Row],[outOfStock]]=TRUE, "Out of Stock", IF(ZeptoData[[#This Row],[availableQuantity]]&lt;=2, "LOW STOCK", "HEALTHY"))</f>
        <v>HEALTHY</v>
      </c>
      <c r="P189" t="str" cm="1">
        <f t="array" ref="P189">_xlfn.IFS(ZeptoData[[#This Row],[Sale_Price]]&lt;50, "Budget", ZeptoData[[#This Row],[Sale_Price]]&lt;150, "Mid-Range", ZeptoData[[#This Row],[Sale_Price]]&gt;=150, "Premium")</f>
        <v>Mid-Range</v>
      </c>
      <c r="Q189" t="str">
        <f>IF(ROUND(((ZeptoData[[#This Row],[mrp]]-ZeptoData[[#This Row],[discountedSellingPrice]])/ZeptoData[[#This Row],[mrp]])*100,0) = ZeptoData[[#This Row],[discountPercent]], "Match", "Error")</f>
        <v>Error</v>
      </c>
      <c r="R189" s="9" t="str" cm="1">
        <f t="array" ref="R189">_xlfn.IFS(ZeptoData[[#This Row],[discountPercent]]=0, "No Discount", ZeptoData[[#This Row],[discountPercent]]&lt;=15, "Standard (1-15%)", ZeptoData[[#This Row],[discountPercent]]&gt;15, "Mega (&gt;15%)")</f>
        <v>Standard (1-15%)</v>
      </c>
      <c r="S189" s="9" t="str" cm="1">
        <f t="array" ref="S189">_xlfn.IFS(ZeptoData[[#This Row],[weightInGms]]&lt;=100, "Small (&lt;100g)", ZeptoData[[#This Row],[weightInGms]]&lt;=500, "Medium (100-500g)", ZeptoData[[#This Row],[weightInGms]]&gt;500, "Large (&gt;500g)")</f>
        <v>Large (&gt;500g)</v>
      </c>
    </row>
    <row r="190" spans="1:19" x14ac:dyDescent="0.25">
      <c r="A190" t="s">
        <v>99</v>
      </c>
      <c r="B190" t="s">
        <v>190</v>
      </c>
      <c r="C190" t="str">
        <f>TRIM(ZeptoData[[#This Row],[name]])</f>
        <v>24 Mantra Organic Besan</v>
      </c>
      <c r="D190">
        <v>9500</v>
      </c>
      <c r="E190" s="3">
        <f>'Cleaned Data'!F193</f>
        <v>0</v>
      </c>
      <c r="F190">
        <v>7</v>
      </c>
      <c r="G190">
        <v>5</v>
      </c>
      <c r="H190">
        <v>8800</v>
      </c>
      <c r="I190" s="3">
        <f>ZeptoData[[#This Row],[discountedSellingPrice]]/100</f>
        <v>88</v>
      </c>
      <c r="J190">
        <v>500</v>
      </c>
      <c r="K190" t="b">
        <v>0</v>
      </c>
      <c r="L190">
        <v>500</v>
      </c>
      <c r="N190" s="3">
        <f>ZeptoData[[#This Row],[MRP_Rupees]] - ZeptoData[[#This Row],[Sale_Price]]</f>
        <v>-88</v>
      </c>
      <c r="O190" t="str">
        <f>IF(ZeptoData[[#This Row],[outOfStock]]=TRUE, "Out of Stock", IF(ZeptoData[[#This Row],[availableQuantity]]&lt;=2, "LOW STOCK", "HEALTHY"))</f>
        <v>HEALTHY</v>
      </c>
      <c r="P190" t="str" cm="1">
        <f t="array" ref="P190">_xlfn.IFS(ZeptoData[[#This Row],[Sale_Price]]&lt;50, "Budget", ZeptoData[[#This Row],[Sale_Price]]&lt;150, "Mid-Range", ZeptoData[[#This Row],[Sale_Price]]&gt;=150, "Premium")</f>
        <v>Mid-Range</v>
      </c>
      <c r="Q190" t="str">
        <f>IF(ROUND(((ZeptoData[[#This Row],[mrp]]-ZeptoData[[#This Row],[discountedSellingPrice]])/ZeptoData[[#This Row],[mrp]])*100,0) = ZeptoData[[#This Row],[discountPercent]], "Match", "Error")</f>
        <v>Match</v>
      </c>
      <c r="R190" s="9" t="str" cm="1">
        <f t="array" ref="R190">_xlfn.IFS(ZeptoData[[#This Row],[discountPercent]]=0, "No Discount", ZeptoData[[#This Row],[discountPercent]]&lt;=15, "Standard (1-15%)", ZeptoData[[#This Row],[discountPercent]]&gt;15, "Mega (&gt;15%)")</f>
        <v>Standard (1-15%)</v>
      </c>
      <c r="S190" s="9" t="str" cm="1">
        <f t="array" ref="S190">_xlfn.IFS(ZeptoData[[#This Row],[weightInGms]]&lt;=100, "Small (&lt;100g)", ZeptoData[[#This Row],[weightInGms]]&lt;=500, "Medium (100-500g)", ZeptoData[[#This Row],[weightInGms]]&gt;500, "Large (&gt;500g)")</f>
        <v>Medium (100-500g)</v>
      </c>
    </row>
    <row r="191" spans="1:19" x14ac:dyDescent="0.25">
      <c r="A191" t="s">
        <v>99</v>
      </c>
      <c r="B191" t="s">
        <v>141</v>
      </c>
      <c r="C191" t="str">
        <f>TRIM(ZeptoData[[#This Row],[name]])</f>
        <v>Quaker Oats</v>
      </c>
      <c r="D191">
        <v>19900</v>
      </c>
      <c r="E191" s="3">
        <f>'Cleaned Data'!F194</f>
        <v>8</v>
      </c>
      <c r="F191">
        <v>7</v>
      </c>
      <c r="G191">
        <v>6</v>
      </c>
      <c r="H191">
        <v>18400</v>
      </c>
      <c r="I191" s="3">
        <f>ZeptoData[[#This Row],[discountedSellingPrice]]/100</f>
        <v>184</v>
      </c>
      <c r="J191">
        <v>1000</v>
      </c>
      <c r="K191" t="b">
        <v>0</v>
      </c>
      <c r="L191">
        <v>1</v>
      </c>
      <c r="N191" s="3">
        <f>ZeptoData[[#This Row],[MRP_Rupees]] - ZeptoData[[#This Row],[Sale_Price]]</f>
        <v>-176</v>
      </c>
      <c r="O191" t="str">
        <f>IF(ZeptoData[[#This Row],[outOfStock]]=TRUE, "Out of Stock", IF(ZeptoData[[#This Row],[availableQuantity]]&lt;=2, "LOW STOCK", "HEALTHY"))</f>
        <v>HEALTHY</v>
      </c>
      <c r="P191" t="str" cm="1">
        <f t="array" ref="P191">_xlfn.IFS(ZeptoData[[#This Row],[Sale_Price]]&lt;50, "Budget", ZeptoData[[#This Row],[Sale_Price]]&lt;150, "Mid-Range", ZeptoData[[#This Row],[Sale_Price]]&gt;=150, "Premium")</f>
        <v>Premium</v>
      </c>
      <c r="Q191" t="str">
        <f>IF(ROUND(((ZeptoData[[#This Row],[mrp]]-ZeptoData[[#This Row],[discountedSellingPrice]])/ZeptoData[[#This Row],[mrp]])*100,0) = ZeptoData[[#This Row],[discountPercent]], "Match", "Error")</f>
        <v>Error</v>
      </c>
      <c r="R191" s="9" t="str" cm="1">
        <f t="array" ref="R191">_xlfn.IFS(ZeptoData[[#This Row],[discountPercent]]=0, "No Discount", ZeptoData[[#This Row],[discountPercent]]&lt;=15, "Standard (1-15%)", ZeptoData[[#This Row],[discountPercent]]&gt;15, "Mega (&gt;15%)")</f>
        <v>Standard (1-15%)</v>
      </c>
      <c r="S191" s="9" t="str" cm="1">
        <f t="array" ref="S191">_xlfn.IFS(ZeptoData[[#This Row],[weightInGms]]&lt;=100, "Small (&lt;100g)", ZeptoData[[#This Row],[weightInGms]]&lt;=500, "Medium (100-500g)", ZeptoData[[#This Row],[weightInGms]]&gt;500, "Large (&gt;500g)")</f>
        <v>Large (&gt;500g)</v>
      </c>
    </row>
    <row r="192" spans="1:19" x14ac:dyDescent="0.25">
      <c r="A192" t="s">
        <v>99</v>
      </c>
      <c r="B192" t="s">
        <v>191</v>
      </c>
      <c r="C192" t="str">
        <f>TRIM(ZeptoData[[#This Row],[name]])</f>
        <v>Saffola Gold Refined Cooking Oil (Jar)</v>
      </c>
      <c r="D192">
        <v>48500</v>
      </c>
      <c r="E192" s="3">
        <f>'Cleaned Data'!F195</f>
        <v>9</v>
      </c>
      <c r="F192">
        <v>7</v>
      </c>
      <c r="G192">
        <v>6</v>
      </c>
      <c r="H192">
        <v>44900</v>
      </c>
      <c r="I192" s="3">
        <f>ZeptoData[[#This Row],[discountedSellingPrice]]/100</f>
        <v>449</v>
      </c>
      <c r="J192">
        <v>2000</v>
      </c>
      <c r="K192" t="b">
        <v>0</v>
      </c>
      <c r="L192">
        <v>2</v>
      </c>
      <c r="N192" s="3">
        <f>ZeptoData[[#This Row],[MRP_Rupees]] - ZeptoData[[#This Row],[Sale_Price]]</f>
        <v>-440</v>
      </c>
      <c r="O192" t="str">
        <f>IF(ZeptoData[[#This Row],[outOfStock]]=TRUE, "Out of Stock", IF(ZeptoData[[#This Row],[availableQuantity]]&lt;=2, "LOW STOCK", "HEALTHY"))</f>
        <v>HEALTHY</v>
      </c>
      <c r="P192" t="str" cm="1">
        <f t="array" ref="P192">_xlfn.IFS(ZeptoData[[#This Row],[Sale_Price]]&lt;50, "Budget", ZeptoData[[#This Row],[Sale_Price]]&lt;150, "Mid-Range", ZeptoData[[#This Row],[Sale_Price]]&gt;=150, "Premium")</f>
        <v>Premium</v>
      </c>
      <c r="Q192" t="str">
        <f>IF(ROUND(((ZeptoData[[#This Row],[mrp]]-ZeptoData[[#This Row],[discountedSellingPrice]])/ZeptoData[[#This Row],[mrp]])*100,0) = ZeptoData[[#This Row],[discountPercent]], "Match", "Error")</f>
        <v>Match</v>
      </c>
      <c r="R192" s="9" t="str" cm="1">
        <f t="array" ref="R192">_xlfn.IFS(ZeptoData[[#This Row],[discountPercent]]=0, "No Discount", ZeptoData[[#This Row],[discountPercent]]&lt;=15, "Standard (1-15%)", ZeptoData[[#This Row],[discountPercent]]&gt;15, "Mega (&gt;15%)")</f>
        <v>Standard (1-15%)</v>
      </c>
      <c r="S192" s="9" t="str" cm="1">
        <f t="array" ref="S192">_xlfn.IFS(ZeptoData[[#This Row],[weightInGms]]&lt;=100, "Small (&lt;100g)", ZeptoData[[#This Row],[weightInGms]]&lt;=500, "Medium (100-500g)", ZeptoData[[#This Row],[weightInGms]]&gt;500, "Large (&gt;500g)")</f>
        <v>Large (&gt;500g)</v>
      </c>
    </row>
    <row r="193" spans="1:19" x14ac:dyDescent="0.25">
      <c r="A193" t="s">
        <v>99</v>
      </c>
      <c r="B193" t="s">
        <v>192</v>
      </c>
      <c r="C193" t="str">
        <f>TRIM(ZeptoData[[#This Row],[name]])</f>
        <v>Nestle Everyday Dairy Whitener</v>
      </c>
      <c r="D193">
        <v>21000</v>
      </c>
      <c r="E193" s="3">
        <f>'Cleaned Data'!F196</f>
        <v>4</v>
      </c>
      <c r="F193">
        <v>0</v>
      </c>
      <c r="G193">
        <v>4</v>
      </c>
      <c r="H193">
        <v>21000</v>
      </c>
      <c r="I193" s="3">
        <f>ZeptoData[[#This Row],[discountedSellingPrice]]/100</f>
        <v>210</v>
      </c>
      <c r="J193">
        <v>400</v>
      </c>
      <c r="K193" t="b">
        <v>0</v>
      </c>
      <c r="L193">
        <v>400</v>
      </c>
      <c r="N193" s="3">
        <f>ZeptoData[[#This Row],[MRP_Rupees]] - ZeptoData[[#This Row],[Sale_Price]]</f>
        <v>-206</v>
      </c>
      <c r="O193" t="str">
        <f>IF(ZeptoData[[#This Row],[outOfStock]]=TRUE, "Out of Stock", IF(ZeptoData[[#This Row],[availableQuantity]]&lt;=2, "LOW STOCK", "HEALTHY"))</f>
        <v>HEALTHY</v>
      </c>
      <c r="P193" t="str" cm="1">
        <f t="array" ref="P193">_xlfn.IFS(ZeptoData[[#This Row],[Sale_Price]]&lt;50, "Budget", ZeptoData[[#This Row],[Sale_Price]]&lt;150, "Mid-Range", ZeptoData[[#This Row],[Sale_Price]]&gt;=150, "Premium")</f>
        <v>Premium</v>
      </c>
      <c r="Q193" t="str">
        <f>IF(ROUND(((ZeptoData[[#This Row],[mrp]]-ZeptoData[[#This Row],[discountedSellingPrice]])/ZeptoData[[#This Row],[mrp]])*100,0) = ZeptoData[[#This Row],[discountPercent]], "Match", "Error")</f>
        <v>Match</v>
      </c>
      <c r="R193" s="9" t="str" cm="1">
        <f t="array" ref="R193">_xlfn.IFS(ZeptoData[[#This Row],[discountPercent]]=0, "No Discount", ZeptoData[[#This Row],[discountPercent]]&lt;=15, "Standard (1-15%)", ZeptoData[[#This Row],[discountPercent]]&gt;15, "Mega (&gt;15%)")</f>
        <v>No Discount</v>
      </c>
      <c r="S193" s="9" t="str" cm="1">
        <f t="array" ref="S193">_xlfn.IFS(ZeptoData[[#This Row],[weightInGms]]&lt;=100, "Small (&lt;100g)", ZeptoData[[#This Row],[weightInGms]]&lt;=500, "Medium (100-500g)", ZeptoData[[#This Row],[weightInGms]]&gt;500, "Large (&gt;500g)")</f>
        <v>Medium (100-500g)</v>
      </c>
    </row>
    <row r="194" spans="1:19" x14ac:dyDescent="0.25">
      <c r="A194" t="s">
        <v>99</v>
      </c>
      <c r="B194" t="s">
        <v>193</v>
      </c>
      <c r="C194" t="str">
        <f>TRIM(ZeptoData[[#This Row],[name]])</f>
        <v>24 Mantra Organic Red Poha</v>
      </c>
      <c r="D194">
        <v>7500</v>
      </c>
      <c r="E194" s="3">
        <f>'Cleaned Data'!F197</f>
        <v>6</v>
      </c>
      <c r="F194">
        <v>8</v>
      </c>
      <c r="G194">
        <v>1</v>
      </c>
      <c r="H194">
        <v>6900</v>
      </c>
      <c r="I194" s="3">
        <f>ZeptoData[[#This Row],[discountedSellingPrice]]/100</f>
        <v>69</v>
      </c>
      <c r="J194">
        <v>500</v>
      </c>
      <c r="K194" t="b">
        <v>0</v>
      </c>
      <c r="L194">
        <v>500</v>
      </c>
      <c r="N194" s="3">
        <f>ZeptoData[[#This Row],[MRP_Rupees]] - ZeptoData[[#This Row],[Sale_Price]]</f>
        <v>-63</v>
      </c>
      <c r="O194" t="str">
        <f>IF(ZeptoData[[#This Row],[outOfStock]]=TRUE, "Out of Stock", IF(ZeptoData[[#This Row],[availableQuantity]]&lt;=2, "LOW STOCK", "HEALTHY"))</f>
        <v>LOW STOCK</v>
      </c>
      <c r="P194" t="str" cm="1">
        <f t="array" ref="P194">_xlfn.IFS(ZeptoData[[#This Row],[Sale_Price]]&lt;50, "Budget", ZeptoData[[#This Row],[Sale_Price]]&lt;150, "Mid-Range", ZeptoData[[#This Row],[Sale_Price]]&gt;=150, "Premium")</f>
        <v>Mid-Range</v>
      </c>
      <c r="Q194" t="str">
        <f>IF(ROUND(((ZeptoData[[#This Row],[mrp]]-ZeptoData[[#This Row],[discountedSellingPrice]])/ZeptoData[[#This Row],[mrp]])*100,0) = ZeptoData[[#This Row],[discountPercent]], "Match", "Error")</f>
        <v>Match</v>
      </c>
      <c r="R194" s="9" t="str" cm="1">
        <f t="array" ref="R194">_xlfn.IFS(ZeptoData[[#This Row],[discountPercent]]=0, "No Discount", ZeptoData[[#This Row],[discountPercent]]&lt;=15, "Standard (1-15%)", ZeptoData[[#This Row],[discountPercent]]&gt;15, "Mega (&gt;15%)")</f>
        <v>Standard (1-15%)</v>
      </c>
      <c r="S194" s="9" t="str" cm="1">
        <f t="array" ref="S194">_xlfn.IFS(ZeptoData[[#This Row],[weightInGms]]&lt;=100, "Small (&lt;100g)", ZeptoData[[#This Row],[weightInGms]]&lt;=500, "Medium (100-500g)", ZeptoData[[#This Row],[weightInGms]]&gt;500, "Large (&gt;500g)")</f>
        <v>Medium (100-500g)</v>
      </c>
    </row>
    <row r="195" spans="1:19" x14ac:dyDescent="0.25">
      <c r="A195" t="s">
        <v>99</v>
      </c>
      <c r="B195" t="s">
        <v>194</v>
      </c>
      <c r="C195" t="str">
        <f>TRIM(ZeptoData[[#This Row],[name]])</f>
        <v>Everest Powder - Tea Masala</v>
      </c>
      <c r="D195">
        <v>9800</v>
      </c>
      <c r="E195" s="3">
        <f>'Cleaned Data'!F198</f>
        <v>9</v>
      </c>
      <c r="F195">
        <v>9</v>
      </c>
      <c r="G195">
        <v>5</v>
      </c>
      <c r="H195">
        <v>8900</v>
      </c>
      <c r="I195" s="3">
        <f>ZeptoData[[#This Row],[discountedSellingPrice]]/100</f>
        <v>89</v>
      </c>
      <c r="J195">
        <v>100</v>
      </c>
      <c r="K195" t="b">
        <v>0</v>
      </c>
      <c r="L195">
        <v>100</v>
      </c>
      <c r="N195" s="3">
        <f>ZeptoData[[#This Row],[MRP_Rupees]] - ZeptoData[[#This Row],[Sale_Price]]</f>
        <v>-80</v>
      </c>
      <c r="O195" t="str">
        <f>IF(ZeptoData[[#This Row],[outOfStock]]=TRUE, "Out of Stock", IF(ZeptoData[[#This Row],[availableQuantity]]&lt;=2, "LOW STOCK", "HEALTHY"))</f>
        <v>HEALTHY</v>
      </c>
      <c r="P195" t="str" cm="1">
        <f t="array" ref="P195">_xlfn.IFS(ZeptoData[[#This Row],[Sale_Price]]&lt;50, "Budget", ZeptoData[[#This Row],[Sale_Price]]&lt;150, "Mid-Range", ZeptoData[[#This Row],[Sale_Price]]&gt;=150, "Premium")</f>
        <v>Mid-Range</v>
      </c>
      <c r="Q195" t="str">
        <f>IF(ROUND(((ZeptoData[[#This Row],[mrp]]-ZeptoData[[#This Row],[discountedSellingPrice]])/ZeptoData[[#This Row],[mrp]])*100,0) = ZeptoData[[#This Row],[discountPercent]], "Match", "Error")</f>
        <v>Match</v>
      </c>
      <c r="R195" s="9" t="str" cm="1">
        <f t="array" ref="R195">_xlfn.IFS(ZeptoData[[#This Row],[discountPercent]]=0, "No Discount", ZeptoData[[#This Row],[discountPercent]]&lt;=15, "Standard (1-15%)", ZeptoData[[#This Row],[discountPercent]]&gt;15, "Mega (&gt;15%)")</f>
        <v>Standard (1-15%)</v>
      </c>
      <c r="S195" s="9" t="str" cm="1">
        <f t="array" ref="S195">_xlfn.IFS(ZeptoData[[#This Row],[weightInGms]]&lt;=100, "Small (&lt;100g)", ZeptoData[[#This Row],[weightInGms]]&lt;=500, "Medium (100-500g)", ZeptoData[[#This Row],[weightInGms]]&gt;500, "Large (&gt;500g)")</f>
        <v>Small (&lt;100g)</v>
      </c>
    </row>
    <row r="196" spans="1:19" x14ac:dyDescent="0.25">
      <c r="A196" t="s">
        <v>99</v>
      </c>
      <c r="B196" t="s">
        <v>195</v>
      </c>
      <c r="C196" t="str">
        <f>TRIM(ZeptoData[[#This Row],[name]])</f>
        <v>Tata Sampann Urad Dal Split</v>
      </c>
      <c r="D196">
        <v>9400</v>
      </c>
      <c r="E196" s="3">
        <f>'Cleaned Data'!F199</f>
        <v>28</v>
      </c>
      <c r="F196">
        <v>4</v>
      </c>
      <c r="G196">
        <v>6</v>
      </c>
      <c r="H196">
        <v>9000</v>
      </c>
      <c r="I196" s="3">
        <f>ZeptoData[[#This Row],[discountedSellingPrice]]/100</f>
        <v>90</v>
      </c>
      <c r="J196">
        <v>500</v>
      </c>
      <c r="K196" t="b">
        <v>0</v>
      </c>
      <c r="L196">
        <v>500</v>
      </c>
      <c r="N196" s="3">
        <f>ZeptoData[[#This Row],[MRP_Rupees]] - ZeptoData[[#This Row],[Sale_Price]]</f>
        <v>-62</v>
      </c>
      <c r="O196" t="str">
        <f>IF(ZeptoData[[#This Row],[outOfStock]]=TRUE, "Out of Stock", IF(ZeptoData[[#This Row],[availableQuantity]]&lt;=2, "LOW STOCK", "HEALTHY"))</f>
        <v>HEALTHY</v>
      </c>
      <c r="P196" t="str" cm="1">
        <f t="array" ref="P196">_xlfn.IFS(ZeptoData[[#This Row],[Sale_Price]]&lt;50, "Budget", ZeptoData[[#This Row],[Sale_Price]]&lt;150, "Mid-Range", ZeptoData[[#This Row],[Sale_Price]]&gt;=150, "Premium")</f>
        <v>Mid-Range</v>
      </c>
      <c r="Q196" t="str">
        <f>IF(ROUND(((ZeptoData[[#This Row],[mrp]]-ZeptoData[[#This Row],[discountedSellingPrice]])/ZeptoData[[#This Row],[mrp]])*100,0) = ZeptoData[[#This Row],[discountPercent]], "Match", "Error")</f>
        <v>Match</v>
      </c>
      <c r="R196" s="9" t="str" cm="1">
        <f t="array" ref="R196">_xlfn.IFS(ZeptoData[[#This Row],[discountPercent]]=0, "No Discount", ZeptoData[[#This Row],[discountPercent]]&lt;=15, "Standard (1-15%)", ZeptoData[[#This Row],[discountPercent]]&gt;15, "Mega (&gt;15%)")</f>
        <v>Standard (1-15%)</v>
      </c>
      <c r="S196" s="9" t="str" cm="1">
        <f t="array" ref="S196">_xlfn.IFS(ZeptoData[[#This Row],[weightInGms]]&lt;=100, "Small (&lt;100g)", ZeptoData[[#This Row],[weightInGms]]&lt;=500, "Medium (100-500g)", ZeptoData[[#This Row],[weightInGms]]&gt;500, "Large (&gt;500g)")</f>
        <v>Medium (100-500g)</v>
      </c>
    </row>
    <row r="197" spans="1:19" x14ac:dyDescent="0.25">
      <c r="A197" t="s">
        <v>99</v>
      </c>
      <c r="B197" t="s">
        <v>1726</v>
      </c>
      <c r="C197" t="str">
        <f>TRIM(ZeptoData[[#This Row],[name]])</f>
        <v>Popular Essentials Idli Sooji</v>
      </c>
      <c r="D197">
        <v>3000</v>
      </c>
      <c r="E197" s="3">
        <f>'Cleaned Data'!F200</f>
        <v>50</v>
      </c>
      <c r="F197">
        <v>6</v>
      </c>
      <c r="G197">
        <v>6</v>
      </c>
      <c r="H197">
        <v>2800</v>
      </c>
      <c r="I197" s="3">
        <f>ZeptoData[[#This Row],[discountedSellingPrice]]/100</f>
        <v>28</v>
      </c>
      <c r="J197">
        <v>500</v>
      </c>
      <c r="K197" t="b">
        <v>0</v>
      </c>
      <c r="L197">
        <v>500</v>
      </c>
      <c r="N197" s="3">
        <f>ZeptoData[[#This Row],[MRP_Rupees]] - ZeptoData[[#This Row],[Sale_Price]]</f>
        <v>22</v>
      </c>
      <c r="O197" t="str">
        <f>IF(ZeptoData[[#This Row],[outOfStock]]=TRUE, "Out of Stock", IF(ZeptoData[[#This Row],[availableQuantity]]&lt;=2, "LOW STOCK", "HEALTHY"))</f>
        <v>HEALTHY</v>
      </c>
      <c r="P197" t="str" cm="1">
        <f t="array" ref="P197">_xlfn.IFS(ZeptoData[[#This Row],[Sale_Price]]&lt;50, "Budget", ZeptoData[[#This Row],[Sale_Price]]&lt;150, "Mid-Range", ZeptoData[[#This Row],[Sale_Price]]&gt;=150, "Premium")</f>
        <v>Budget</v>
      </c>
      <c r="Q197" t="str">
        <f>IF(ROUND(((ZeptoData[[#This Row],[mrp]]-ZeptoData[[#This Row],[discountedSellingPrice]])/ZeptoData[[#This Row],[mrp]])*100,0) = ZeptoData[[#This Row],[discountPercent]], "Match", "Error")</f>
        <v>Error</v>
      </c>
      <c r="R197" s="9" t="str" cm="1">
        <f t="array" ref="R197">_xlfn.IFS(ZeptoData[[#This Row],[discountPercent]]=0, "No Discount", ZeptoData[[#This Row],[discountPercent]]&lt;=15, "Standard (1-15%)", ZeptoData[[#This Row],[discountPercent]]&gt;15, "Mega (&gt;15%)")</f>
        <v>Standard (1-15%)</v>
      </c>
      <c r="S197" s="9" t="str" cm="1">
        <f t="array" ref="S197">_xlfn.IFS(ZeptoData[[#This Row],[weightInGms]]&lt;=100, "Small (&lt;100g)", ZeptoData[[#This Row],[weightInGms]]&lt;=500, "Medium (100-500g)", ZeptoData[[#This Row],[weightInGms]]&gt;500, "Large (&gt;500g)")</f>
        <v>Medium (100-500g)</v>
      </c>
    </row>
    <row r="198" spans="1:19" x14ac:dyDescent="0.25">
      <c r="A198" t="s">
        <v>99</v>
      </c>
      <c r="B198" t="s">
        <v>197</v>
      </c>
      <c r="C198" t="str">
        <f>TRIM(ZeptoData[[#This Row],[name]])</f>
        <v>Popular Essentials Dessicated Coconut</v>
      </c>
      <c r="D198">
        <v>9500</v>
      </c>
      <c r="E198" s="3">
        <f>'Cleaned Data'!F201</f>
        <v>20</v>
      </c>
      <c r="F198">
        <v>9</v>
      </c>
      <c r="G198">
        <v>6</v>
      </c>
      <c r="H198">
        <v>8600</v>
      </c>
      <c r="I198" s="3">
        <f>ZeptoData[[#This Row],[discountedSellingPrice]]/100</f>
        <v>86</v>
      </c>
      <c r="J198">
        <v>200</v>
      </c>
      <c r="K198" t="b">
        <v>0</v>
      </c>
      <c r="L198">
        <v>200</v>
      </c>
      <c r="N198" s="3">
        <f>ZeptoData[[#This Row],[MRP_Rupees]] - ZeptoData[[#This Row],[Sale_Price]]</f>
        <v>-66</v>
      </c>
      <c r="O198" t="str">
        <f>IF(ZeptoData[[#This Row],[outOfStock]]=TRUE, "Out of Stock", IF(ZeptoData[[#This Row],[availableQuantity]]&lt;=2, "LOW STOCK", "HEALTHY"))</f>
        <v>HEALTHY</v>
      </c>
      <c r="P198" t="str" cm="1">
        <f t="array" ref="P198">_xlfn.IFS(ZeptoData[[#This Row],[Sale_Price]]&lt;50, "Budget", ZeptoData[[#This Row],[Sale_Price]]&lt;150, "Mid-Range", ZeptoData[[#This Row],[Sale_Price]]&gt;=150, "Premium")</f>
        <v>Mid-Range</v>
      </c>
      <c r="Q198" t="str">
        <f>IF(ROUND(((ZeptoData[[#This Row],[mrp]]-ZeptoData[[#This Row],[discountedSellingPrice]])/ZeptoData[[#This Row],[mrp]])*100,0) = ZeptoData[[#This Row],[discountPercent]], "Match", "Error")</f>
        <v>Match</v>
      </c>
      <c r="R198" s="9" t="str" cm="1">
        <f t="array" ref="R198">_xlfn.IFS(ZeptoData[[#This Row],[discountPercent]]=0, "No Discount", ZeptoData[[#This Row],[discountPercent]]&lt;=15, "Standard (1-15%)", ZeptoData[[#This Row],[discountPercent]]&gt;15, "Mega (&gt;15%)")</f>
        <v>Standard (1-15%)</v>
      </c>
      <c r="S198" s="9" t="str" cm="1">
        <f t="array" ref="S198">_xlfn.IFS(ZeptoData[[#This Row],[weightInGms]]&lt;=100, "Small (&lt;100g)", ZeptoData[[#This Row],[weightInGms]]&lt;=500, "Medium (100-500g)", ZeptoData[[#This Row],[weightInGms]]&gt;500, "Large (&gt;500g)")</f>
        <v>Medium (100-500g)</v>
      </c>
    </row>
    <row r="199" spans="1:19" x14ac:dyDescent="0.25">
      <c r="A199" t="s">
        <v>99</v>
      </c>
      <c r="B199" t="s">
        <v>198</v>
      </c>
      <c r="C199" t="str">
        <f>TRIM(ZeptoData[[#This Row],[name]])</f>
        <v>Sunfeast Yippee! Mood Masala Noodles</v>
      </c>
      <c r="D199">
        <v>6000</v>
      </c>
      <c r="E199" s="3">
        <f>'Cleaned Data'!F202</f>
        <v>10</v>
      </c>
      <c r="F199">
        <v>28</v>
      </c>
      <c r="G199">
        <v>3</v>
      </c>
      <c r="H199">
        <v>4300</v>
      </c>
      <c r="I199" s="3">
        <f>ZeptoData[[#This Row],[discountedSellingPrice]]/100</f>
        <v>43</v>
      </c>
      <c r="J199">
        <v>260</v>
      </c>
      <c r="K199" t="b">
        <v>0</v>
      </c>
      <c r="L199">
        <v>260</v>
      </c>
      <c r="N199" s="3">
        <f>ZeptoData[[#This Row],[MRP_Rupees]] - ZeptoData[[#This Row],[Sale_Price]]</f>
        <v>-33</v>
      </c>
      <c r="O199" t="str">
        <f>IF(ZeptoData[[#This Row],[outOfStock]]=TRUE, "Out of Stock", IF(ZeptoData[[#This Row],[availableQuantity]]&lt;=2, "LOW STOCK", "HEALTHY"))</f>
        <v>HEALTHY</v>
      </c>
      <c r="P199" t="str" cm="1">
        <f t="array" ref="P199">_xlfn.IFS(ZeptoData[[#This Row],[Sale_Price]]&lt;50, "Budget", ZeptoData[[#This Row],[Sale_Price]]&lt;150, "Mid-Range", ZeptoData[[#This Row],[Sale_Price]]&gt;=150, "Premium")</f>
        <v>Budget</v>
      </c>
      <c r="Q199" t="str">
        <f>IF(ROUND(((ZeptoData[[#This Row],[mrp]]-ZeptoData[[#This Row],[discountedSellingPrice]])/ZeptoData[[#This Row],[mrp]])*100,0) = ZeptoData[[#This Row],[discountPercent]], "Match", "Error")</f>
        <v>Match</v>
      </c>
      <c r="R199" s="9" t="str" cm="1">
        <f t="array" ref="R199">_xlfn.IFS(ZeptoData[[#This Row],[discountPercent]]=0, "No Discount", ZeptoData[[#This Row],[discountPercent]]&lt;=15, "Standard (1-15%)", ZeptoData[[#This Row],[discountPercent]]&gt;15, "Mega (&gt;15%)")</f>
        <v>Mega (&gt;15%)</v>
      </c>
      <c r="S199" s="9" t="str" cm="1">
        <f t="array" ref="S199">_xlfn.IFS(ZeptoData[[#This Row],[weightInGms]]&lt;=100, "Small (&lt;100g)", ZeptoData[[#This Row],[weightInGms]]&lt;=500, "Medium (100-500g)", ZeptoData[[#This Row],[weightInGms]]&gt;500, "Large (&gt;500g)")</f>
        <v>Medium (100-500g)</v>
      </c>
    </row>
    <row r="200" spans="1:19" x14ac:dyDescent="0.25">
      <c r="A200" t="s">
        <v>99</v>
      </c>
      <c r="B200" t="s">
        <v>199</v>
      </c>
      <c r="C200" t="str">
        <f>TRIM(ZeptoData[[#This Row],[name]])</f>
        <v>Chef's Basket Durum Wheat Elbow Pasta</v>
      </c>
      <c r="D200">
        <v>16000</v>
      </c>
      <c r="E200" s="3">
        <f>'Cleaned Data'!F203</f>
        <v>4</v>
      </c>
      <c r="F200">
        <v>50</v>
      </c>
      <c r="G200">
        <v>6</v>
      </c>
      <c r="H200">
        <v>8000</v>
      </c>
      <c r="I200" s="3">
        <f>ZeptoData[[#This Row],[discountedSellingPrice]]/100</f>
        <v>80</v>
      </c>
      <c r="J200">
        <v>500</v>
      </c>
      <c r="K200" t="b">
        <v>0</v>
      </c>
      <c r="L200">
        <v>500</v>
      </c>
      <c r="N200" s="3">
        <f>ZeptoData[[#This Row],[MRP_Rupees]] - ZeptoData[[#This Row],[Sale_Price]]</f>
        <v>-76</v>
      </c>
      <c r="O200" t="str">
        <f>IF(ZeptoData[[#This Row],[outOfStock]]=TRUE, "Out of Stock", IF(ZeptoData[[#This Row],[availableQuantity]]&lt;=2, "LOW STOCK", "HEALTHY"))</f>
        <v>HEALTHY</v>
      </c>
      <c r="P200" t="str" cm="1">
        <f t="array" ref="P200">_xlfn.IFS(ZeptoData[[#This Row],[Sale_Price]]&lt;50, "Budget", ZeptoData[[#This Row],[Sale_Price]]&lt;150, "Mid-Range", ZeptoData[[#This Row],[Sale_Price]]&gt;=150, "Premium")</f>
        <v>Mid-Range</v>
      </c>
      <c r="Q200" t="str">
        <f>IF(ROUND(((ZeptoData[[#This Row],[mrp]]-ZeptoData[[#This Row],[discountedSellingPrice]])/ZeptoData[[#This Row],[mrp]])*100,0) = ZeptoData[[#This Row],[discountPercent]], "Match", "Error")</f>
        <v>Match</v>
      </c>
      <c r="R200" s="9" t="str" cm="1">
        <f t="array" ref="R200">_xlfn.IFS(ZeptoData[[#This Row],[discountPercent]]=0, "No Discount", ZeptoData[[#This Row],[discountPercent]]&lt;=15, "Standard (1-15%)", ZeptoData[[#This Row],[discountPercent]]&gt;15, "Mega (&gt;15%)")</f>
        <v>Mega (&gt;15%)</v>
      </c>
      <c r="S200" s="9" t="str" cm="1">
        <f t="array" ref="S200">_xlfn.IFS(ZeptoData[[#This Row],[weightInGms]]&lt;=100, "Small (&lt;100g)", ZeptoData[[#This Row],[weightInGms]]&lt;=500, "Medium (100-500g)", ZeptoData[[#This Row],[weightInGms]]&gt;500, "Large (&gt;500g)")</f>
        <v>Medium (100-500g)</v>
      </c>
    </row>
    <row r="201" spans="1:19" x14ac:dyDescent="0.25">
      <c r="A201" t="s">
        <v>99</v>
      </c>
      <c r="B201" t="s">
        <v>200</v>
      </c>
      <c r="C201" t="str">
        <f>TRIM(ZeptoData[[#This Row],[name]])</f>
        <v>MTR Breakfast Khatta Meetha Poha Mix</v>
      </c>
      <c r="D201">
        <v>2500</v>
      </c>
      <c r="E201" s="3">
        <f>'Cleaned Data'!F204</f>
        <v>0</v>
      </c>
      <c r="F201">
        <v>20</v>
      </c>
      <c r="G201">
        <v>6</v>
      </c>
      <c r="H201">
        <v>2000</v>
      </c>
      <c r="I201" s="3">
        <f>ZeptoData[[#This Row],[discountedSellingPrice]]/100</f>
        <v>20</v>
      </c>
      <c r="J201">
        <v>60</v>
      </c>
      <c r="K201" t="b">
        <v>0</v>
      </c>
      <c r="L201">
        <v>60</v>
      </c>
      <c r="N201" s="3">
        <f>ZeptoData[[#This Row],[MRP_Rupees]] - ZeptoData[[#This Row],[Sale_Price]]</f>
        <v>-20</v>
      </c>
      <c r="O201" t="str">
        <f>IF(ZeptoData[[#This Row],[outOfStock]]=TRUE, "Out of Stock", IF(ZeptoData[[#This Row],[availableQuantity]]&lt;=2, "LOW STOCK", "HEALTHY"))</f>
        <v>HEALTHY</v>
      </c>
      <c r="P201" t="str" cm="1">
        <f t="array" ref="P201">_xlfn.IFS(ZeptoData[[#This Row],[Sale_Price]]&lt;50, "Budget", ZeptoData[[#This Row],[Sale_Price]]&lt;150, "Mid-Range", ZeptoData[[#This Row],[Sale_Price]]&gt;=150, "Premium")</f>
        <v>Budget</v>
      </c>
      <c r="Q201" t="str">
        <f>IF(ROUND(((ZeptoData[[#This Row],[mrp]]-ZeptoData[[#This Row],[discountedSellingPrice]])/ZeptoData[[#This Row],[mrp]])*100,0) = ZeptoData[[#This Row],[discountPercent]], "Match", "Error")</f>
        <v>Match</v>
      </c>
      <c r="R201" s="9" t="str" cm="1">
        <f t="array" ref="R201">_xlfn.IFS(ZeptoData[[#This Row],[discountPercent]]=0, "No Discount", ZeptoData[[#This Row],[discountPercent]]&lt;=15, "Standard (1-15%)", ZeptoData[[#This Row],[discountPercent]]&gt;15, "Mega (&gt;15%)")</f>
        <v>Mega (&gt;15%)</v>
      </c>
      <c r="S201" s="9" t="str" cm="1">
        <f t="array" ref="S201">_xlfn.IFS(ZeptoData[[#This Row],[weightInGms]]&lt;=100, "Small (&lt;100g)", ZeptoData[[#This Row],[weightInGms]]&lt;=500, "Medium (100-500g)", ZeptoData[[#This Row],[weightInGms]]&gt;500, "Large (&gt;500g)")</f>
        <v>Small (&lt;100g)</v>
      </c>
    </row>
    <row r="202" spans="1:19" x14ac:dyDescent="0.25">
      <c r="A202" t="s">
        <v>99</v>
      </c>
      <c r="B202" t="s">
        <v>201</v>
      </c>
      <c r="C202" t="str">
        <f>TRIM(ZeptoData[[#This Row],[name]])</f>
        <v>Satyam Khobra</v>
      </c>
      <c r="D202">
        <v>11300</v>
      </c>
      <c r="E202" s="3">
        <f>'Cleaned Data'!F205</f>
        <v>0</v>
      </c>
      <c r="F202">
        <v>10</v>
      </c>
      <c r="G202">
        <v>5</v>
      </c>
      <c r="H202">
        <v>10100</v>
      </c>
      <c r="I202" s="3">
        <f>ZeptoData[[#This Row],[discountedSellingPrice]]/100</f>
        <v>101</v>
      </c>
      <c r="J202">
        <v>200</v>
      </c>
      <c r="K202" t="b">
        <v>0</v>
      </c>
      <c r="L202">
        <v>200</v>
      </c>
      <c r="N202" s="3">
        <f>ZeptoData[[#This Row],[MRP_Rupees]] - ZeptoData[[#This Row],[Sale_Price]]</f>
        <v>-101</v>
      </c>
      <c r="O202" t="str">
        <f>IF(ZeptoData[[#This Row],[outOfStock]]=TRUE, "Out of Stock", IF(ZeptoData[[#This Row],[availableQuantity]]&lt;=2, "LOW STOCK", "HEALTHY"))</f>
        <v>HEALTHY</v>
      </c>
      <c r="P202" t="str" cm="1">
        <f t="array" ref="P202">_xlfn.IFS(ZeptoData[[#This Row],[Sale_Price]]&lt;50, "Budget", ZeptoData[[#This Row],[Sale_Price]]&lt;150, "Mid-Range", ZeptoData[[#This Row],[Sale_Price]]&gt;=150, "Premium")</f>
        <v>Mid-Range</v>
      </c>
      <c r="Q202" t="str">
        <f>IF(ROUND(((ZeptoData[[#This Row],[mrp]]-ZeptoData[[#This Row],[discountedSellingPrice]])/ZeptoData[[#This Row],[mrp]])*100,0) = ZeptoData[[#This Row],[discountPercent]], "Match", "Error")</f>
        <v>Error</v>
      </c>
      <c r="R202" s="9" t="str" cm="1">
        <f t="array" ref="R202">_xlfn.IFS(ZeptoData[[#This Row],[discountPercent]]=0, "No Discount", ZeptoData[[#This Row],[discountPercent]]&lt;=15, "Standard (1-15%)", ZeptoData[[#This Row],[discountPercent]]&gt;15, "Mega (&gt;15%)")</f>
        <v>Standard (1-15%)</v>
      </c>
      <c r="S202" s="9" t="str" cm="1">
        <f t="array" ref="S202">_xlfn.IFS(ZeptoData[[#This Row],[weightInGms]]&lt;=100, "Small (&lt;100g)", ZeptoData[[#This Row],[weightInGms]]&lt;=500, "Medium (100-500g)", ZeptoData[[#This Row],[weightInGms]]&gt;500, "Large (&gt;500g)")</f>
        <v>Medium (100-500g)</v>
      </c>
    </row>
    <row r="203" spans="1:19" x14ac:dyDescent="0.25">
      <c r="A203" t="s">
        <v>99</v>
      </c>
      <c r="B203" t="s">
        <v>202</v>
      </c>
      <c r="C203" t="str">
        <f>TRIM(ZeptoData[[#This Row],[name]])</f>
        <v>Betty Crocker Complete Pancake Mix Original</v>
      </c>
      <c r="D203">
        <v>11000</v>
      </c>
      <c r="E203" s="3">
        <f>'Cleaned Data'!F206</f>
        <v>0</v>
      </c>
      <c r="F203">
        <v>4</v>
      </c>
      <c r="G203">
        <v>6</v>
      </c>
      <c r="H203">
        <v>10500</v>
      </c>
      <c r="I203" s="3">
        <f>ZeptoData[[#This Row],[discountedSellingPrice]]/100</f>
        <v>105</v>
      </c>
      <c r="J203">
        <v>250</v>
      </c>
      <c r="K203" t="b">
        <v>0</v>
      </c>
      <c r="L203">
        <v>500</v>
      </c>
      <c r="N203" s="3">
        <f>ZeptoData[[#This Row],[MRP_Rupees]] - ZeptoData[[#This Row],[Sale_Price]]</f>
        <v>-105</v>
      </c>
      <c r="O203" t="str">
        <f>IF(ZeptoData[[#This Row],[outOfStock]]=TRUE, "Out of Stock", IF(ZeptoData[[#This Row],[availableQuantity]]&lt;=2, "LOW STOCK", "HEALTHY"))</f>
        <v>HEALTHY</v>
      </c>
      <c r="P203" t="str" cm="1">
        <f t="array" ref="P203">_xlfn.IFS(ZeptoData[[#This Row],[Sale_Price]]&lt;50, "Budget", ZeptoData[[#This Row],[Sale_Price]]&lt;150, "Mid-Range", ZeptoData[[#This Row],[Sale_Price]]&gt;=150, "Premium")</f>
        <v>Mid-Range</v>
      </c>
      <c r="Q203" t="str">
        <f>IF(ROUND(((ZeptoData[[#This Row],[mrp]]-ZeptoData[[#This Row],[discountedSellingPrice]])/ZeptoData[[#This Row],[mrp]])*100,0) = ZeptoData[[#This Row],[discountPercent]], "Match", "Error")</f>
        <v>Error</v>
      </c>
      <c r="R203" s="9" t="str" cm="1">
        <f t="array" ref="R203">_xlfn.IFS(ZeptoData[[#This Row],[discountPercent]]=0, "No Discount", ZeptoData[[#This Row],[discountPercent]]&lt;=15, "Standard (1-15%)", ZeptoData[[#This Row],[discountPercent]]&gt;15, "Mega (&gt;15%)")</f>
        <v>Standard (1-15%)</v>
      </c>
      <c r="S203" s="9" t="str" cm="1">
        <f t="array" ref="S203">_xlfn.IFS(ZeptoData[[#This Row],[weightInGms]]&lt;=100, "Small (&lt;100g)", ZeptoData[[#This Row],[weightInGms]]&lt;=500, "Medium (100-500g)", ZeptoData[[#This Row],[weightInGms]]&gt;500, "Large (&gt;500g)")</f>
        <v>Medium (100-500g)</v>
      </c>
    </row>
    <row r="204" spans="1:19" x14ac:dyDescent="0.25">
      <c r="A204" t="s">
        <v>99</v>
      </c>
      <c r="B204" t="s">
        <v>1727</v>
      </c>
      <c r="C204" t="str">
        <f>TRIM(ZeptoData[[#This Row],[name]])</f>
        <v>Borges Durum Wheat Fusilli Pasta</v>
      </c>
      <c r="D204">
        <v>25000</v>
      </c>
      <c r="E204" s="3">
        <f>'Cleaned Data'!F207</f>
        <v>1</v>
      </c>
      <c r="F204">
        <v>0</v>
      </c>
      <c r="G204">
        <v>3</v>
      </c>
      <c r="H204">
        <v>25000</v>
      </c>
      <c r="I204" s="3">
        <f>ZeptoData[[#This Row],[discountedSellingPrice]]/100</f>
        <v>250</v>
      </c>
      <c r="J204">
        <v>500</v>
      </c>
      <c r="K204" t="b">
        <v>0</v>
      </c>
      <c r="L204">
        <v>500</v>
      </c>
      <c r="N204" s="3">
        <f>ZeptoData[[#This Row],[MRP_Rupees]] - ZeptoData[[#This Row],[Sale_Price]]</f>
        <v>-249</v>
      </c>
      <c r="O204" t="str">
        <f>IF(ZeptoData[[#This Row],[outOfStock]]=TRUE, "Out of Stock", IF(ZeptoData[[#This Row],[availableQuantity]]&lt;=2, "LOW STOCK", "HEALTHY"))</f>
        <v>HEALTHY</v>
      </c>
      <c r="P204" t="str" cm="1">
        <f t="array" ref="P204">_xlfn.IFS(ZeptoData[[#This Row],[Sale_Price]]&lt;50, "Budget", ZeptoData[[#This Row],[Sale_Price]]&lt;150, "Mid-Range", ZeptoData[[#This Row],[Sale_Price]]&gt;=150, "Premium")</f>
        <v>Premium</v>
      </c>
      <c r="Q204" t="str">
        <f>IF(ROUND(((ZeptoData[[#This Row],[mrp]]-ZeptoData[[#This Row],[discountedSellingPrice]])/ZeptoData[[#This Row],[mrp]])*100,0) = ZeptoData[[#This Row],[discountPercent]], "Match", "Error")</f>
        <v>Match</v>
      </c>
      <c r="R204" s="9" t="str" cm="1">
        <f t="array" ref="R204">_xlfn.IFS(ZeptoData[[#This Row],[discountPercent]]=0, "No Discount", ZeptoData[[#This Row],[discountPercent]]&lt;=15, "Standard (1-15%)", ZeptoData[[#This Row],[discountPercent]]&gt;15, "Mega (&gt;15%)")</f>
        <v>No Discount</v>
      </c>
      <c r="S204" s="9" t="str" cm="1">
        <f t="array" ref="S204">_xlfn.IFS(ZeptoData[[#This Row],[weightInGms]]&lt;=100, "Small (&lt;100g)", ZeptoData[[#This Row],[weightInGms]]&lt;=500, "Medium (100-500g)", ZeptoData[[#This Row],[weightInGms]]&gt;500, "Large (&gt;500g)")</f>
        <v>Medium (100-500g)</v>
      </c>
    </row>
    <row r="205" spans="1:19" x14ac:dyDescent="0.25">
      <c r="A205" t="s">
        <v>99</v>
      </c>
      <c r="B205" t="s">
        <v>204</v>
      </c>
      <c r="C205" t="str">
        <f>TRIM(ZeptoData[[#This Row],[name]])</f>
        <v>24 Mantra Organic Green Moong Dal - Split</v>
      </c>
      <c r="D205">
        <v>13500</v>
      </c>
      <c r="E205" s="3">
        <f>'Cleaned Data'!F208</f>
        <v>0</v>
      </c>
      <c r="F205">
        <v>0</v>
      </c>
      <c r="G205">
        <v>2</v>
      </c>
      <c r="H205">
        <v>13500</v>
      </c>
      <c r="I205" s="3">
        <f>ZeptoData[[#This Row],[discountedSellingPrice]]/100</f>
        <v>135</v>
      </c>
      <c r="J205">
        <v>500</v>
      </c>
      <c r="K205" t="b">
        <v>0</v>
      </c>
      <c r="L205">
        <v>500</v>
      </c>
      <c r="N205" s="3">
        <f>ZeptoData[[#This Row],[MRP_Rupees]] - ZeptoData[[#This Row],[Sale_Price]]</f>
        <v>-135</v>
      </c>
      <c r="O205" t="str">
        <f>IF(ZeptoData[[#This Row],[outOfStock]]=TRUE, "Out of Stock", IF(ZeptoData[[#This Row],[availableQuantity]]&lt;=2, "LOW STOCK", "HEALTHY"))</f>
        <v>LOW STOCK</v>
      </c>
      <c r="P205" t="str" cm="1">
        <f t="array" ref="P205">_xlfn.IFS(ZeptoData[[#This Row],[Sale_Price]]&lt;50, "Budget", ZeptoData[[#This Row],[Sale_Price]]&lt;150, "Mid-Range", ZeptoData[[#This Row],[Sale_Price]]&gt;=150, "Premium")</f>
        <v>Mid-Range</v>
      </c>
      <c r="Q205" t="str">
        <f>IF(ROUND(((ZeptoData[[#This Row],[mrp]]-ZeptoData[[#This Row],[discountedSellingPrice]])/ZeptoData[[#This Row],[mrp]])*100,0) = ZeptoData[[#This Row],[discountPercent]], "Match", "Error")</f>
        <v>Match</v>
      </c>
      <c r="R205" s="9" t="str" cm="1">
        <f t="array" ref="R205">_xlfn.IFS(ZeptoData[[#This Row],[discountPercent]]=0, "No Discount", ZeptoData[[#This Row],[discountPercent]]&lt;=15, "Standard (1-15%)", ZeptoData[[#This Row],[discountPercent]]&gt;15, "Mega (&gt;15%)")</f>
        <v>No Discount</v>
      </c>
      <c r="S205" s="9" t="str" cm="1">
        <f t="array" ref="S205">_xlfn.IFS(ZeptoData[[#This Row],[weightInGms]]&lt;=100, "Small (&lt;100g)", ZeptoData[[#This Row],[weightInGms]]&lt;=500, "Medium (100-500g)", ZeptoData[[#This Row],[weightInGms]]&gt;500, "Large (&gt;500g)")</f>
        <v>Medium (100-500g)</v>
      </c>
    </row>
    <row r="206" spans="1:19" x14ac:dyDescent="0.25">
      <c r="A206" t="s">
        <v>99</v>
      </c>
      <c r="B206" t="s">
        <v>205</v>
      </c>
      <c r="C206" t="str">
        <f>TRIM(ZeptoData[[#This Row],[name]])</f>
        <v>Weikfield Vanilla Flavoured Custard Powder</v>
      </c>
      <c r="D206">
        <v>3700</v>
      </c>
      <c r="E206" s="3">
        <f>'Cleaned Data'!F209</f>
        <v>0</v>
      </c>
      <c r="F206">
        <v>0</v>
      </c>
      <c r="G206">
        <v>6</v>
      </c>
      <c r="H206">
        <v>3700</v>
      </c>
      <c r="I206" s="3">
        <f>ZeptoData[[#This Row],[discountedSellingPrice]]/100</f>
        <v>37</v>
      </c>
      <c r="J206">
        <v>100</v>
      </c>
      <c r="K206" t="b">
        <v>0</v>
      </c>
      <c r="L206">
        <v>100</v>
      </c>
      <c r="N206" s="3">
        <f>ZeptoData[[#This Row],[MRP_Rupees]] - ZeptoData[[#This Row],[Sale_Price]]</f>
        <v>-37</v>
      </c>
      <c r="O206" t="str">
        <f>IF(ZeptoData[[#This Row],[outOfStock]]=TRUE, "Out of Stock", IF(ZeptoData[[#This Row],[availableQuantity]]&lt;=2, "LOW STOCK", "HEALTHY"))</f>
        <v>HEALTHY</v>
      </c>
      <c r="P206" t="str" cm="1">
        <f t="array" ref="P206">_xlfn.IFS(ZeptoData[[#This Row],[Sale_Price]]&lt;50, "Budget", ZeptoData[[#This Row],[Sale_Price]]&lt;150, "Mid-Range", ZeptoData[[#This Row],[Sale_Price]]&gt;=150, "Premium")</f>
        <v>Budget</v>
      </c>
      <c r="Q206" t="str">
        <f>IF(ROUND(((ZeptoData[[#This Row],[mrp]]-ZeptoData[[#This Row],[discountedSellingPrice]])/ZeptoData[[#This Row],[mrp]])*100,0) = ZeptoData[[#This Row],[discountPercent]], "Match", "Error")</f>
        <v>Match</v>
      </c>
      <c r="R206" s="9" t="str" cm="1">
        <f t="array" ref="R206">_xlfn.IFS(ZeptoData[[#This Row],[discountPercent]]=0, "No Discount", ZeptoData[[#This Row],[discountPercent]]&lt;=15, "Standard (1-15%)", ZeptoData[[#This Row],[discountPercent]]&gt;15, "Mega (&gt;15%)")</f>
        <v>No Discount</v>
      </c>
      <c r="S206" s="9" t="str" cm="1">
        <f t="array" ref="S206">_xlfn.IFS(ZeptoData[[#This Row],[weightInGms]]&lt;=100, "Small (&lt;100g)", ZeptoData[[#This Row],[weightInGms]]&lt;=500, "Medium (100-500g)", ZeptoData[[#This Row],[weightInGms]]&gt;500, "Large (&gt;500g)")</f>
        <v>Small (&lt;100g)</v>
      </c>
    </row>
    <row r="207" spans="1:19" x14ac:dyDescent="0.25">
      <c r="A207" t="s">
        <v>99</v>
      </c>
      <c r="B207" t="s">
        <v>206</v>
      </c>
      <c r="C207" t="str">
        <f>TRIM(ZeptoData[[#This Row],[name]])</f>
        <v>Tata Sampann Moong Dal Split</v>
      </c>
      <c r="D207">
        <v>18000</v>
      </c>
      <c r="E207" s="3">
        <f>'Cleaned Data'!F210</f>
        <v>10</v>
      </c>
      <c r="F207">
        <v>1</v>
      </c>
      <c r="G207">
        <v>5</v>
      </c>
      <c r="H207">
        <v>17800</v>
      </c>
      <c r="I207" s="3">
        <f>ZeptoData[[#This Row],[discountedSellingPrice]]/100</f>
        <v>178</v>
      </c>
      <c r="J207">
        <v>1000</v>
      </c>
      <c r="K207" t="b">
        <v>0</v>
      </c>
      <c r="L207">
        <v>200</v>
      </c>
      <c r="N207" s="3">
        <f>ZeptoData[[#This Row],[MRP_Rupees]] - ZeptoData[[#This Row],[Sale_Price]]</f>
        <v>-168</v>
      </c>
      <c r="O207" t="str">
        <f>IF(ZeptoData[[#This Row],[outOfStock]]=TRUE, "Out of Stock", IF(ZeptoData[[#This Row],[availableQuantity]]&lt;=2, "LOW STOCK", "HEALTHY"))</f>
        <v>HEALTHY</v>
      </c>
      <c r="P207" t="str" cm="1">
        <f t="array" ref="P207">_xlfn.IFS(ZeptoData[[#This Row],[Sale_Price]]&lt;50, "Budget", ZeptoData[[#This Row],[Sale_Price]]&lt;150, "Mid-Range", ZeptoData[[#This Row],[Sale_Price]]&gt;=150, "Premium")</f>
        <v>Premium</v>
      </c>
      <c r="Q207" t="str">
        <f>IF(ROUND(((ZeptoData[[#This Row],[mrp]]-ZeptoData[[#This Row],[discountedSellingPrice]])/ZeptoData[[#This Row],[mrp]])*100,0) = ZeptoData[[#This Row],[discountPercent]], "Match", "Error")</f>
        <v>Match</v>
      </c>
      <c r="R207" s="9" t="str" cm="1">
        <f t="array" ref="R207">_xlfn.IFS(ZeptoData[[#This Row],[discountPercent]]=0, "No Discount", ZeptoData[[#This Row],[discountPercent]]&lt;=15, "Standard (1-15%)", ZeptoData[[#This Row],[discountPercent]]&gt;15, "Mega (&gt;15%)")</f>
        <v>Standard (1-15%)</v>
      </c>
      <c r="S207" s="9" t="str" cm="1">
        <f t="array" ref="S207">_xlfn.IFS(ZeptoData[[#This Row],[weightInGms]]&lt;=100, "Small (&lt;100g)", ZeptoData[[#This Row],[weightInGms]]&lt;=500, "Medium (100-500g)", ZeptoData[[#This Row],[weightInGms]]&gt;500, "Large (&gt;500g)")</f>
        <v>Large (&gt;500g)</v>
      </c>
    </row>
    <row r="208" spans="1:19" x14ac:dyDescent="0.25">
      <c r="A208" t="s">
        <v>99</v>
      </c>
      <c r="B208" t="s">
        <v>207</v>
      </c>
      <c r="C208" t="str">
        <f>TRIM(ZeptoData[[#This Row],[name]])</f>
        <v>Tata Sampann Kala Chana</v>
      </c>
      <c r="D208">
        <v>6400</v>
      </c>
      <c r="E208" s="3">
        <f>'Cleaned Data'!F211</f>
        <v>1</v>
      </c>
      <c r="F208">
        <v>0</v>
      </c>
      <c r="G208">
        <v>5</v>
      </c>
      <c r="H208">
        <v>6400</v>
      </c>
      <c r="I208" s="3">
        <f>ZeptoData[[#This Row],[discountedSellingPrice]]/100</f>
        <v>64</v>
      </c>
      <c r="J208">
        <v>500</v>
      </c>
      <c r="K208" t="b">
        <v>0</v>
      </c>
      <c r="L208">
        <v>500</v>
      </c>
      <c r="N208" s="3">
        <f>ZeptoData[[#This Row],[MRP_Rupees]] - ZeptoData[[#This Row],[Sale_Price]]</f>
        <v>-63</v>
      </c>
      <c r="O208" t="str">
        <f>IF(ZeptoData[[#This Row],[outOfStock]]=TRUE, "Out of Stock", IF(ZeptoData[[#This Row],[availableQuantity]]&lt;=2, "LOW STOCK", "HEALTHY"))</f>
        <v>HEALTHY</v>
      </c>
      <c r="P208" t="str" cm="1">
        <f t="array" ref="P208">_xlfn.IFS(ZeptoData[[#This Row],[Sale_Price]]&lt;50, "Budget", ZeptoData[[#This Row],[Sale_Price]]&lt;150, "Mid-Range", ZeptoData[[#This Row],[Sale_Price]]&gt;=150, "Premium")</f>
        <v>Mid-Range</v>
      </c>
      <c r="Q208" t="str">
        <f>IF(ROUND(((ZeptoData[[#This Row],[mrp]]-ZeptoData[[#This Row],[discountedSellingPrice]])/ZeptoData[[#This Row],[mrp]])*100,0) = ZeptoData[[#This Row],[discountPercent]], "Match", "Error")</f>
        <v>Match</v>
      </c>
      <c r="R208" s="9" t="str" cm="1">
        <f t="array" ref="R208">_xlfn.IFS(ZeptoData[[#This Row],[discountPercent]]=0, "No Discount", ZeptoData[[#This Row],[discountPercent]]&lt;=15, "Standard (1-15%)", ZeptoData[[#This Row],[discountPercent]]&gt;15, "Mega (&gt;15%)")</f>
        <v>No Discount</v>
      </c>
      <c r="S208" s="9" t="str" cm="1">
        <f t="array" ref="S208">_xlfn.IFS(ZeptoData[[#This Row],[weightInGms]]&lt;=100, "Small (&lt;100g)", ZeptoData[[#This Row],[weightInGms]]&lt;=500, "Medium (100-500g)", ZeptoData[[#This Row],[weightInGms]]&gt;500, "Large (&gt;500g)")</f>
        <v>Medium (100-500g)</v>
      </c>
    </row>
    <row r="209" spans="1:19" x14ac:dyDescent="0.25">
      <c r="A209" t="s">
        <v>99</v>
      </c>
      <c r="B209" t="s">
        <v>208</v>
      </c>
      <c r="C209" t="str">
        <f>TRIM(ZeptoData[[#This Row],[name]])</f>
        <v>Saffola Soya Chunks Mealmaker</v>
      </c>
      <c r="D209">
        <v>5000</v>
      </c>
      <c r="E209" s="3">
        <f>'Cleaned Data'!F212</f>
        <v>0</v>
      </c>
      <c r="F209">
        <v>0</v>
      </c>
      <c r="G209">
        <v>2</v>
      </c>
      <c r="H209">
        <v>5000</v>
      </c>
      <c r="I209" s="3">
        <f>ZeptoData[[#This Row],[discountedSellingPrice]]/100</f>
        <v>50</v>
      </c>
      <c r="J209">
        <v>200</v>
      </c>
      <c r="K209" t="b">
        <v>0</v>
      </c>
      <c r="L209">
        <v>200</v>
      </c>
      <c r="N209" s="3">
        <f>ZeptoData[[#This Row],[MRP_Rupees]] - ZeptoData[[#This Row],[Sale_Price]]</f>
        <v>-50</v>
      </c>
      <c r="O209" t="str">
        <f>IF(ZeptoData[[#This Row],[outOfStock]]=TRUE, "Out of Stock", IF(ZeptoData[[#This Row],[availableQuantity]]&lt;=2, "LOW STOCK", "HEALTHY"))</f>
        <v>LOW STOCK</v>
      </c>
      <c r="P209" t="str" cm="1">
        <f t="array" ref="P209">_xlfn.IFS(ZeptoData[[#This Row],[Sale_Price]]&lt;50, "Budget", ZeptoData[[#This Row],[Sale_Price]]&lt;150, "Mid-Range", ZeptoData[[#This Row],[Sale_Price]]&gt;=150, "Premium")</f>
        <v>Mid-Range</v>
      </c>
      <c r="Q209" t="str">
        <f>IF(ROUND(((ZeptoData[[#This Row],[mrp]]-ZeptoData[[#This Row],[discountedSellingPrice]])/ZeptoData[[#This Row],[mrp]])*100,0) = ZeptoData[[#This Row],[discountPercent]], "Match", "Error")</f>
        <v>Match</v>
      </c>
      <c r="R209" s="9" t="str" cm="1">
        <f t="array" ref="R209">_xlfn.IFS(ZeptoData[[#This Row],[discountPercent]]=0, "No Discount", ZeptoData[[#This Row],[discountPercent]]&lt;=15, "Standard (1-15%)", ZeptoData[[#This Row],[discountPercent]]&gt;15, "Mega (&gt;15%)")</f>
        <v>No Discount</v>
      </c>
      <c r="S209" s="9" t="str" cm="1">
        <f t="array" ref="S209">_xlfn.IFS(ZeptoData[[#This Row],[weightInGms]]&lt;=100, "Small (&lt;100g)", ZeptoData[[#This Row],[weightInGms]]&lt;=500, "Medium (100-500g)", ZeptoData[[#This Row],[weightInGms]]&gt;500, "Large (&gt;500g)")</f>
        <v>Medium (100-500g)</v>
      </c>
    </row>
    <row r="210" spans="1:19" x14ac:dyDescent="0.25">
      <c r="A210" t="s">
        <v>99</v>
      </c>
      <c r="B210" t="s">
        <v>209</v>
      </c>
      <c r="C210" t="str">
        <f>TRIM(ZeptoData[[#This Row],[name]])</f>
        <v>24 Mantra Bura Sugar (Demerara)</v>
      </c>
      <c r="D210">
        <v>8000</v>
      </c>
      <c r="E210" s="3">
        <f>'Cleaned Data'!F213</f>
        <v>11</v>
      </c>
      <c r="F210">
        <v>10</v>
      </c>
      <c r="G210">
        <v>6</v>
      </c>
      <c r="H210">
        <v>7200</v>
      </c>
      <c r="I210" s="3">
        <f>ZeptoData[[#This Row],[discountedSellingPrice]]/100</f>
        <v>72</v>
      </c>
      <c r="J210">
        <v>500</v>
      </c>
      <c r="K210" t="b">
        <v>0</v>
      </c>
      <c r="L210">
        <v>500</v>
      </c>
      <c r="N210" s="3">
        <f>ZeptoData[[#This Row],[MRP_Rupees]] - ZeptoData[[#This Row],[Sale_Price]]</f>
        <v>-61</v>
      </c>
      <c r="O210" t="str">
        <f>IF(ZeptoData[[#This Row],[outOfStock]]=TRUE, "Out of Stock", IF(ZeptoData[[#This Row],[availableQuantity]]&lt;=2, "LOW STOCK", "HEALTHY"))</f>
        <v>HEALTHY</v>
      </c>
      <c r="P210" t="str" cm="1">
        <f t="array" ref="P210">_xlfn.IFS(ZeptoData[[#This Row],[Sale_Price]]&lt;50, "Budget", ZeptoData[[#This Row],[Sale_Price]]&lt;150, "Mid-Range", ZeptoData[[#This Row],[Sale_Price]]&gt;=150, "Premium")</f>
        <v>Mid-Range</v>
      </c>
      <c r="Q210" t="str">
        <f>IF(ROUND(((ZeptoData[[#This Row],[mrp]]-ZeptoData[[#This Row],[discountedSellingPrice]])/ZeptoData[[#This Row],[mrp]])*100,0) = ZeptoData[[#This Row],[discountPercent]], "Match", "Error")</f>
        <v>Match</v>
      </c>
      <c r="R210" s="9" t="str" cm="1">
        <f t="array" ref="R210">_xlfn.IFS(ZeptoData[[#This Row],[discountPercent]]=0, "No Discount", ZeptoData[[#This Row],[discountPercent]]&lt;=15, "Standard (1-15%)", ZeptoData[[#This Row],[discountPercent]]&gt;15, "Mega (&gt;15%)")</f>
        <v>Standard (1-15%)</v>
      </c>
      <c r="S210" s="9" t="str" cm="1">
        <f t="array" ref="S210">_xlfn.IFS(ZeptoData[[#This Row],[weightInGms]]&lt;=100, "Small (&lt;100g)", ZeptoData[[#This Row],[weightInGms]]&lt;=500, "Medium (100-500g)", ZeptoData[[#This Row],[weightInGms]]&gt;500, "Large (&gt;500g)")</f>
        <v>Medium (100-500g)</v>
      </c>
    </row>
    <row r="211" spans="1:19" x14ac:dyDescent="0.25">
      <c r="A211" t="s">
        <v>99</v>
      </c>
      <c r="B211" t="s">
        <v>210</v>
      </c>
      <c r="C211" t="str">
        <f>TRIM(ZeptoData[[#This Row],[name]])</f>
        <v>Popular Essentials Green Cardamom (Elaichi)</v>
      </c>
      <c r="D211">
        <v>20000</v>
      </c>
      <c r="E211" s="3">
        <f>'Cleaned Data'!F214</f>
        <v>0</v>
      </c>
      <c r="F211">
        <v>1</v>
      </c>
      <c r="G211">
        <v>6</v>
      </c>
      <c r="H211">
        <v>19800</v>
      </c>
      <c r="I211" s="3">
        <f>ZeptoData[[#This Row],[discountedSellingPrice]]/100</f>
        <v>198</v>
      </c>
      <c r="J211">
        <v>50</v>
      </c>
      <c r="K211" t="b">
        <v>0</v>
      </c>
      <c r="L211">
        <v>50</v>
      </c>
      <c r="N211" s="3">
        <f>ZeptoData[[#This Row],[MRP_Rupees]] - ZeptoData[[#This Row],[Sale_Price]]</f>
        <v>-198</v>
      </c>
      <c r="O211" t="str">
        <f>IF(ZeptoData[[#This Row],[outOfStock]]=TRUE, "Out of Stock", IF(ZeptoData[[#This Row],[availableQuantity]]&lt;=2, "LOW STOCK", "HEALTHY"))</f>
        <v>HEALTHY</v>
      </c>
      <c r="P211" t="str" cm="1">
        <f t="array" ref="P211">_xlfn.IFS(ZeptoData[[#This Row],[Sale_Price]]&lt;50, "Budget", ZeptoData[[#This Row],[Sale_Price]]&lt;150, "Mid-Range", ZeptoData[[#This Row],[Sale_Price]]&gt;=150, "Premium")</f>
        <v>Premium</v>
      </c>
      <c r="Q211" t="str">
        <f>IF(ROUND(((ZeptoData[[#This Row],[mrp]]-ZeptoData[[#This Row],[discountedSellingPrice]])/ZeptoData[[#This Row],[mrp]])*100,0) = ZeptoData[[#This Row],[discountPercent]], "Match", "Error")</f>
        <v>Match</v>
      </c>
      <c r="R211" s="9" t="str" cm="1">
        <f t="array" ref="R211">_xlfn.IFS(ZeptoData[[#This Row],[discountPercent]]=0, "No Discount", ZeptoData[[#This Row],[discountPercent]]&lt;=15, "Standard (1-15%)", ZeptoData[[#This Row],[discountPercent]]&gt;15, "Mega (&gt;15%)")</f>
        <v>Standard (1-15%)</v>
      </c>
      <c r="S211" s="9" t="str" cm="1">
        <f t="array" ref="S211">_xlfn.IFS(ZeptoData[[#This Row],[weightInGms]]&lt;=100, "Small (&lt;100g)", ZeptoData[[#This Row],[weightInGms]]&lt;=500, "Medium (100-500g)", ZeptoData[[#This Row],[weightInGms]]&gt;500, "Large (&gt;500g)")</f>
        <v>Small (&lt;100g)</v>
      </c>
    </row>
    <row r="212" spans="1:19" x14ac:dyDescent="0.25">
      <c r="A212" t="s">
        <v>99</v>
      </c>
      <c r="B212" t="s">
        <v>211</v>
      </c>
      <c r="C212" t="str">
        <f>TRIM(ZeptoData[[#This Row],[name]])</f>
        <v>Hershey's Syrup Delicious Strawberry</v>
      </c>
      <c r="D212">
        <v>9500</v>
      </c>
      <c r="E212" s="3">
        <f>'Cleaned Data'!F215</f>
        <v>3</v>
      </c>
      <c r="F212">
        <v>0</v>
      </c>
      <c r="G212">
        <v>1</v>
      </c>
      <c r="H212">
        <v>9500</v>
      </c>
      <c r="I212" s="3">
        <f>ZeptoData[[#This Row],[discountedSellingPrice]]/100</f>
        <v>95</v>
      </c>
      <c r="J212">
        <v>200</v>
      </c>
      <c r="K212" t="b">
        <v>0</v>
      </c>
      <c r="L212">
        <v>200</v>
      </c>
      <c r="N212" s="3">
        <f>ZeptoData[[#This Row],[MRP_Rupees]] - ZeptoData[[#This Row],[Sale_Price]]</f>
        <v>-92</v>
      </c>
      <c r="O212" t="str">
        <f>IF(ZeptoData[[#This Row],[outOfStock]]=TRUE, "Out of Stock", IF(ZeptoData[[#This Row],[availableQuantity]]&lt;=2, "LOW STOCK", "HEALTHY"))</f>
        <v>LOW STOCK</v>
      </c>
      <c r="P212" t="str" cm="1">
        <f t="array" ref="P212">_xlfn.IFS(ZeptoData[[#This Row],[Sale_Price]]&lt;50, "Budget", ZeptoData[[#This Row],[Sale_Price]]&lt;150, "Mid-Range", ZeptoData[[#This Row],[Sale_Price]]&gt;=150, "Premium")</f>
        <v>Mid-Range</v>
      </c>
      <c r="Q212" t="str">
        <f>IF(ROUND(((ZeptoData[[#This Row],[mrp]]-ZeptoData[[#This Row],[discountedSellingPrice]])/ZeptoData[[#This Row],[mrp]])*100,0) = ZeptoData[[#This Row],[discountPercent]], "Match", "Error")</f>
        <v>Match</v>
      </c>
      <c r="R212" s="9" t="str" cm="1">
        <f t="array" ref="R212">_xlfn.IFS(ZeptoData[[#This Row],[discountPercent]]=0, "No Discount", ZeptoData[[#This Row],[discountPercent]]&lt;=15, "Standard (1-15%)", ZeptoData[[#This Row],[discountPercent]]&gt;15, "Mega (&gt;15%)")</f>
        <v>No Discount</v>
      </c>
      <c r="S212" s="9" t="str" cm="1">
        <f t="array" ref="S212">_xlfn.IFS(ZeptoData[[#This Row],[weightInGms]]&lt;=100, "Small (&lt;100g)", ZeptoData[[#This Row],[weightInGms]]&lt;=500, "Medium (100-500g)", ZeptoData[[#This Row],[weightInGms]]&gt;500, "Large (&gt;500g)")</f>
        <v>Medium (100-500g)</v>
      </c>
    </row>
    <row r="213" spans="1:19" x14ac:dyDescent="0.25">
      <c r="A213" t="s">
        <v>99</v>
      </c>
      <c r="B213" t="s">
        <v>212</v>
      </c>
      <c r="C213" t="str">
        <f>TRIM(ZeptoData[[#This Row],[name]])</f>
        <v>Popular Essentials Anjeer</v>
      </c>
      <c r="D213">
        <v>19000</v>
      </c>
      <c r="E213" s="3">
        <f>'Cleaned Data'!F216</f>
        <v>9</v>
      </c>
      <c r="F213">
        <v>11</v>
      </c>
      <c r="G213">
        <v>4</v>
      </c>
      <c r="H213">
        <v>16900</v>
      </c>
      <c r="I213" s="3">
        <f>ZeptoData[[#This Row],[discountedSellingPrice]]/100</f>
        <v>169</v>
      </c>
      <c r="J213">
        <v>100</v>
      </c>
      <c r="K213" t="b">
        <v>0</v>
      </c>
      <c r="L213">
        <v>100</v>
      </c>
      <c r="N213" s="3">
        <f>ZeptoData[[#This Row],[MRP_Rupees]] - ZeptoData[[#This Row],[Sale_Price]]</f>
        <v>-160</v>
      </c>
      <c r="O213" t="str">
        <f>IF(ZeptoData[[#This Row],[outOfStock]]=TRUE, "Out of Stock", IF(ZeptoData[[#This Row],[availableQuantity]]&lt;=2, "LOW STOCK", "HEALTHY"))</f>
        <v>HEALTHY</v>
      </c>
      <c r="P213" t="str" cm="1">
        <f t="array" ref="P213">_xlfn.IFS(ZeptoData[[#This Row],[Sale_Price]]&lt;50, "Budget", ZeptoData[[#This Row],[Sale_Price]]&lt;150, "Mid-Range", ZeptoData[[#This Row],[Sale_Price]]&gt;=150, "Premium")</f>
        <v>Premium</v>
      </c>
      <c r="Q213" t="str">
        <f>IF(ROUND(((ZeptoData[[#This Row],[mrp]]-ZeptoData[[#This Row],[discountedSellingPrice]])/ZeptoData[[#This Row],[mrp]])*100,0) = ZeptoData[[#This Row],[discountPercent]], "Match", "Error")</f>
        <v>Match</v>
      </c>
      <c r="R213" s="9" t="str" cm="1">
        <f t="array" ref="R213">_xlfn.IFS(ZeptoData[[#This Row],[discountPercent]]=0, "No Discount", ZeptoData[[#This Row],[discountPercent]]&lt;=15, "Standard (1-15%)", ZeptoData[[#This Row],[discountPercent]]&gt;15, "Mega (&gt;15%)")</f>
        <v>Standard (1-15%)</v>
      </c>
      <c r="S213" s="9" t="str" cm="1">
        <f t="array" ref="S213">_xlfn.IFS(ZeptoData[[#This Row],[weightInGms]]&lt;=100, "Small (&lt;100g)", ZeptoData[[#This Row],[weightInGms]]&lt;=500, "Medium (100-500g)", ZeptoData[[#This Row],[weightInGms]]&gt;500, "Large (&gt;500g)")</f>
        <v>Small (&lt;100g)</v>
      </c>
    </row>
    <row r="214" spans="1:19" x14ac:dyDescent="0.25">
      <c r="A214" t="s">
        <v>99</v>
      </c>
      <c r="B214" t="s">
        <v>213</v>
      </c>
      <c r="C214" t="str">
        <f>TRIM(ZeptoData[[#This Row],[name]])</f>
        <v>Popular Essentials Mustard Seeds Rai Small</v>
      </c>
      <c r="D214">
        <v>2000</v>
      </c>
      <c r="E214" s="3">
        <f>'Cleaned Data'!F217</f>
        <v>14</v>
      </c>
      <c r="F214">
        <v>0</v>
      </c>
      <c r="G214">
        <v>2</v>
      </c>
      <c r="H214">
        <v>2000</v>
      </c>
      <c r="I214" s="3">
        <f>ZeptoData[[#This Row],[discountedSellingPrice]]/100</f>
        <v>20</v>
      </c>
      <c r="J214">
        <v>100</v>
      </c>
      <c r="K214" t="b">
        <v>0</v>
      </c>
      <c r="L214">
        <v>100</v>
      </c>
      <c r="N214" s="3">
        <f>ZeptoData[[#This Row],[MRP_Rupees]] - ZeptoData[[#This Row],[Sale_Price]]</f>
        <v>-6</v>
      </c>
      <c r="O214" t="str">
        <f>IF(ZeptoData[[#This Row],[outOfStock]]=TRUE, "Out of Stock", IF(ZeptoData[[#This Row],[availableQuantity]]&lt;=2, "LOW STOCK", "HEALTHY"))</f>
        <v>LOW STOCK</v>
      </c>
      <c r="P214" t="str" cm="1">
        <f t="array" ref="P214">_xlfn.IFS(ZeptoData[[#This Row],[Sale_Price]]&lt;50, "Budget", ZeptoData[[#This Row],[Sale_Price]]&lt;150, "Mid-Range", ZeptoData[[#This Row],[Sale_Price]]&gt;=150, "Premium")</f>
        <v>Budget</v>
      </c>
      <c r="Q214" t="str">
        <f>IF(ROUND(((ZeptoData[[#This Row],[mrp]]-ZeptoData[[#This Row],[discountedSellingPrice]])/ZeptoData[[#This Row],[mrp]])*100,0) = ZeptoData[[#This Row],[discountPercent]], "Match", "Error")</f>
        <v>Match</v>
      </c>
      <c r="R214" s="9" t="str" cm="1">
        <f t="array" ref="R214">_xlfn.IFS(ZeptoData[[#This Row],[discountPercent]]=0, "No Discount", ZeptoData[[#This Row],[discountPercent]]&lt;=15, "Standard (1-15%)", ZeptoData[[#This Row],[discountPercent]]&gt;15, "Mega (&gt;15%)")</f>
        <v>No Discount</v>
      </c>
      <c r="S214" s="9" t="str" cm="1">
        <f t="array" ref="S214">_xlfn.IFS(ZeptoData[[#This Row],[weightInGms]]&lt;=100, "Small (&lt;100g)", ZeptoData[[#This Row],[weightInGms]]&lt;=500, "Medium (100-500g)", ZeptoData[[#This Row],[weightInGms]]&gt;500, "Large (&gt;500g)")</f>
        <v>Small (&lt;100g)</v>
      </c>
    </row>
    <row r="215" spans="1:19" x14ac:dyDescent="0.25">
      <c r="A215" t="s">
        <v>99</v>
      </c>
      <c r="B215" t="s">
        <v>214</v>
      </c>
      <c r="C215" t="str">
        <f>TRIM(ZeptoData[[#This Row],[name]])</f>
        <v>Weikfield Baking Powder</v>
      </c>
      <c r="D215">
        <v>3300</v>
      </c>
      <c r="E215" s="3">
        <f>'Cleaned Data'!F218</f>
        <v>2</v>
      </c>
      <c r="F215">
        <v>3</v>
      </c>
      <c r="G215">
        <v>6</v>
      </c>
      <c r="H215">
        <v>3200</v>
      </c>
      <c r="I215" s="3">
        <f>ZeptoData[[#This Row],[discountedSellingPrice]]/100</f>
        <v>32</v>
      </c>
      <c r="J215">
        <v>100</v>
      </c>
      <c r="K215" t="b">
        <v>0</v>
      </c>
      <c r="L215">
        <v>100</v>
      </c>
      <c r="N215" s="3">
        <f>ZeptoData[[#This Row],[MRP_Rupees]] - ZeptoData[[#This Row],[Sale_Price]]</f>
        <v>-30</v>
      </c>
      <c r="O215" t="str">
        <f>IF(ZeptoData[[#This Row],[outOfStock]]=TRUE, "Out of Stock", IF(ZeptoData[[#This Row],[availableQuantity]]&lt;=2, "LOW STOCK", "HEALTHY"))</f>
        <v>HEALTHY</v>
      </c>
      <c r="P215" t="str" cm="1">
        <f t="array" ref="P215">_xlfn.IFS(ZeptoData[[#This Row],[Sale_Price]]&lt;50, "Budget", ZeptoData[[#This Row],[Sale_Price]]&lt;150, "Mid-Range", ZeptoData[[#This Row],[Sale_Price]]&gt;=150, "Premium")</f>
        <v>Budget</v>
      </c>
      <c r="Q215" t="str">
        <f>IF(ROUND(((ZeptoData[[#This Row],[mrp]]-ZeptoData[[#This Row],[discountedSellingPrice]])/ZeptoData[[#This Row],[mrp]])*100,0) = ZeptoData[[#This Row],[discountPercent]], "Match", "Error")</f>
        <v>Match</v>
      </c>
      <c r="R215" s="9" t="str" cm="1">
        <f t="array" ref="R215">_xlfn.IFS(ZeptoData[[#This Row],[discountPercent]]=0, "No Discount", ZeptoData[[#This Row],[discountPercent]]&lt;=15, "Standard (1-15%)", ZeptoData[[#This Row],[discountPercent]]&gt;15, "Mega (&gt;15%)")</f>
        <v>Standard (1-15%)</v>
      </c>
      <c r="S215" s="9" t="str" cm="1">
        <f t="array" ref="S215">_xlfn.IFS(ZeptoData[[#This Row],[weightInGms]]&lt;=100, "Small (&lt;100g)", ZeptoData[[#This Row],[weightInGms]]&lt;=500, "Medium (100-500g)", ZeptoData[[#This Row],[weightInGms]]&gt;500, "Large (&gt;500g)")</f>
        <v>Small (&lt;100g)</v>
      </c>
    </row>
    <row r="216" spans="1:19" x14ac:dyDescent="0.25">
      <c r="A216" t="s">
        <v>99</v>
      </c>
      <c r="B216" t="s">
        <v>215</v>
      </c>
      <c r="C216" t="str">
        <f>TRIM(ZeptoData[[#This Row],[name]])</f>
        <v>Dabur Honey Squeezy</v>
      </c>
      <c r="D216">
        <v>18500</v>
      </c>
      <c r="E216" s="3">
        <f>'Cleaned Data'!F219</f>
        <v>50</v>
      </c>
      <c r="F216">
        <v>9</v>
      </c>
      <c r="G216">
        <v>6</v>
      </c>
      <c r="H216">
        <v>16700</v>
      </c>
      <c r="I216" s="3">
        <f>ZeptoData[[#This Row],[discountedSellingPrice]]/100</f>
        <v>167</v>
      </c>
      <c r="J216">
        <v>225</v>
      </c>
      <c r="K216" t="b">
        <v>0</v>
      </c>
      <c r="L216">
        <v>225</v>
      </c>
      <c r="N216" s="3">
        <f>ZeptoData[[#This Row],[MRP_Rupees]] - ZeptoData[[#This Row],[Sale_Price]]</f>
        <v>-117</v>
      </c>
      <c r="O216" t="str">
        <f>IF(ZeptoData[[#This Row],[outOfStock]]=TRUE, "Out of Stock", IF(ZeptoData[[#This Row],[availableQuantity]]&lt;=2, "LOW STOCK", "HEALTHY"))</f>
        <v>HEALTHY</v>
      </c>
      <c r="P216" t="str" cm="1">
        <f t="array" ref="P216">_xlfn.IFS(ZeptoData[[#This Row],[Sale_Price]]&lt;50, "Budget", ZeptoData[[#This Row],[Sale_Price]]&lt;150, "Mid-Range", ZeptoData[[#This Row],[Sale_Price]]&gt;=150, "Premium")</f>
        <v>Premium</v>
      </c>
      <c r="Q216" t="str">
        <f>IF(ROUND(((ZeptoData[[#This Row],[mrp]]-ZeptoData[[#This Row],[discountedSellingPrice]])/ZeptoData[[#This Row],[mrp]])*100,0) = ZeptoData[[#This Row],[discountPercent]], "Match", "Error")</f>
        <v>Error</v>
      </c>
      <c r="R216" s="9" t="str" cm="1">
        <f t="array" ref="R216">_xlfn.IFS(ZeptoData[[#This Row],[discountPercent]]=0, "No Discount", ZeptoData[[#This Row],[discountPercent]]&lt;=15, "Standard (1-15%)", ZeptoData[[#This Row],[discountPercent]]&gt;15, "Mega (&gt;15%)")</f>
        <v>Standard (1-15%)</v>
      </c>
      <c r="S216" s="9" t="str" cm="1">
        <f t="array" ref="S216">_xlfn.IFS(ZeptoData[[#This Row],[weightInGms]]&lt;=100, "Small (&lt;100g)", ZeptoData[[#This Row],[weightInGms]]&lt;=500, "Medium (100-500g)", ZeptoData[[#This Row],[weightInGms]]&gt;500, "Large (&gt;500g)")</f>
        <v>Medium (100-500g)</v>
      </c>
    </row>
    <row r="217" spans="1:19" x14ac:dyDescent="0.25">
      <c r="A217" t="s">
        <v>99</v>
      </c>
      <c r="B217" t="s">
        <v>216</v>
      </c>
      <c r="C217" t="str">
        <f>TRIM(ZeptoData[[#This Row],[name]])</f>
        <v>Tata Sampann High Protein Kali Urad</v>
      </c>
      <c r="D217">
        <v>9100</v>
      </c>
      <c r="E217" s="3">
        <f>'Cleaned Data'!F220</f>
        <v>10</v>
      </c>
      <c r="F217">
        <v>14</v>
      </c>
      <c r="G217">
        <v>6</v>
      </c>
      <c r="H217">
        <v>7800</v>
      </c>
      <c r="I217" s="3">
        <f>ZeptoData[[#This Row],[discountedSellingPrice]]/100</f>
        <v>78</v>
      </c>
      <c r="J217">
        <v>500</v>
      </c>
      <c r="K217" t="b">
        <v>0</v>
      </c>
      <c r="L217">
        <v>500</v>
      </c>
      <c r="N217" s="3">
        <f>ZeptoData[[#This Row],[MRP_Rupees]] - ZeptoData[[#This Row],[Sale_Price]]</f>
        <v>-68</v>
      </c>
      <c r="O217" t="str">
        <f>IF(ZeptoData[[#This Row],[outOfStock]]=TRUE, "Out of Stock", IF(ZeptoData[[#This Row],[availableQuantity]]&lt;=2, "LOW STOCK", "HEALTHY"))</f>
        <v>HEALTHY</v>
      </c>
      <c r="P217" t="str" cm="1">
        <f t="array" ref="P217">_xlfn.IFS(ZeptoData[[#This Row],[Sale_Price]]&lt;50, "Budget", ZeptoData[[#This Row],[Sale_Price]]&lt;150, "Mid-Range", ZeptoData[[#This Row],[Sale_Price]]&gt;=150, "Premium")</f>
        <v>Mid-Range</v>
      </c>
      <c r="Q217" t="str">
        <f>IF(ROUND(((ZeptoData[[#This Row],[mrp]]-ZeptoData[[#This Row],[discountedSellingPrice]])/ZeptoData[[#This Row],[mrp]])*100,0) = ZeptoData[[#This Row],[discountPercent]], "Match", "Error")</f>
        <v>Match</v>
      </c>
      <c r="R217" s="9" t="str" cm="1">
        <f t="array" ref="R217">_xlfn.IFS(ZeptoData[[#This Row],[discountPercent]]=0, "No Discount", ZeptoData[[#This Row],[discountPercent]]&lt;=15, "Standard (1-15%)", ZeptoData[[#This Row],[discountPercent]]&gt;15, "Mega (&gt;15%)")</f>
        <v>Standard (1-15%)</v>
      </c>
      <c r="S217" s="9" t="str" cm="1">
        <f t="array" ref="S217">_xlfn.IFS(ZeptoData[[#This Row],[weightInGms]]&lt;=100, "Small (&lt;100g)", ZeptoData[[#This Row],[weightInGms]]&lt;=500, "Medium (100-500g)", ZeptoData[[#This Row],[weightInGms]]&gt;500, "Large (&gt;500g)")</f>
        <v>Medium (100-500g)</v>
      </c>
    </row>
    <row r="218" spans="1:19" x14ac:dyDescent="0.25">
      <c r="A218" t="s">
        <v>99</v>
      </c>
      <c r="B218" t="s">
        <v>179</v>
      </c>
      <c r="C218" t="str">
        <f>TRIM(ZeptoData[[#This Row],[name]])</f>
        <v>Everest Kitchen King Masala</v>
      </c>
      <c r="D218">
        <v>3700</v>
      </c>
      <c r="E218" s="3">
        <f>'Cleaned Data'!F221</f>
        <v>10</v>
      </c>
      <c r="F218">
        <v>2</v>
      </c>
      <c r="G218">
        <v>6</v>
      </c>
      <c r="H218">
        <v>3600</v>
      </c>
      <c r="I218" s="3">
        <f>ZeptoData[[#This Row],[discountedSellingPrice]]/100</f>
        <v>36</v>
      </c>
      <c r="J218">
        <v>50</v>
      </c>
      <c r="K218" t="b">
        <v>0</v>
      </c>
      <c r="L218">
        <v>50</v>
      </c>
      <c r="N218" s="3">
        <f>ZeptoData[[#This Row],[MRP_Rupees]] - ZeptoData[[#This Row],[Sale_Price]]</f>
        <v>-26</v>
      </c>
      <c r="O218" t="str">
        <f>IF(ZeptoData[[#This Row],[outOfStock]]=TRUE, "Out of Stock", IF(ZeptoData[[#This Row],[availableQuantity]]&lt;=2, "LOW STOCK", "HEALTHY"))</f>
        <v>HEALTHY</v>
      </c>
      <c r="P218" t="str" cm="1">
        <f t="array" ref="P218">_xlfn.IFS(ZeptoData[[#This Row],[Sale_Price]]&lt;50, "Budget", ZeptoData[[#This Row],[Sale_Price]]&lt;150, "Mid-Range", ZeptoData[[#This Row],[Sale_Price]]&gt;=150, "Premium")</f>
        <v>Budget</v>
      </c>
      <c r="Q218" t="str">
        <f>IF(ROUND(((ZeptoData[[#This Row],[mrp]]-ZeptoData[[#This Row],[discountedSellingPrice]])/ZeptoData[[#This Row],[mrp]])*100,0) = ZeptoData[[#This Row],[discountPercent]], "Match", "Error")</f>
        <v>Error</v>
      </c>
      <c r="R218" s="9" t="str" cm="1">
        <f t="array" ref="R218">_xlfn.IFS(ZeptoData[[#This Row],[discountPercent]]=0, "No Discount", ZeptoData[[#This Row],[discountPercent]]&lt;=15, "Standard (1-15%)", ZeptoData[[#This Row],[discountPercent]]&gt;15, "Mega (&gt;15%)")</f>
        <v>Standard (1-15%)</v>
      </c>
      <c r="S218" s="9" t="str" cm="1">
        <f t="array" ref="S218">_xlfn.IFS(ZeptoData[[#This Row],[weightInGms]]&lt;=100, "Small (&lt;100g)", ZeptoData[[#This Row],[weightInGms]]&lt;=500, "Medium (100-500g)", ZeptoData[[#This Row],[weightInGms]]&gt;500, "Large (&gt;500g)")</f>
        <v>Small (&lt;100g)</v>
      </c>
    </row>
    <row r="219" spans="1:19" x14ac:dyDescent="0.25">
      <c r="A219" t="s">
        <v>99</v>
      </c>
      <c r="B219" t="s">
        <v>217</v>
      </c>
      <c r="C219" t="str">
        <f>TRIM(ZeptoData[[#This Row],[name]])</f>
        <v>Chef's Basket Durum Wheat Fusilli Pasta</v>
      </c>
      <c r="D219">
        <v>16000</v>
      </c>
      <c r="E219" s="3">
        <f>'Cleaned Data'!F222</f>
        <v>2</v>
      </c>
      <c r="F219">
        <v>50</v>
      </c>
      <c r="G219">
        <v>6</v>
      </c>
      <c r="H219">
        <v>8000</v>
      </c>
      <c r="I219" s="3">
        <f>ZeptoData[[#This Row],[discountedSellingPrice]]/100</f>
        <v>80</v>
      </c>
      <c r="J219">
        <v>500</v>
      </c>
      <c r="K219" t="b">
        <v>0</v>
      </c>
      <c r="L219">
        <v>500</v>
      </c>
      <c r="N219" s="3">
        <f>ZeptoData[[#This Row],[MRP_Rupees]] - ZeptoData[[#This Row],[Sale_Price]]</f>
        <v>-78</v>
      </c>
      <c r="O219" t="str">
        <f>IF(ZeptoData[[#This Row],[outOfStock]]=TRUE, "Out of Stock", IF(ZeptoData[[#This Row],[availableQuantity]]&lt;=2, "LOW STOCK", "HEALTHY"))</f>
        <v>HEALTHY</v>
      </c>
      <c r="P219" t="str" cm="1">
        <f t="array" ref="P219">_xlfn.IFS(ZeptoData[[#This Row],[Sale_Price]]&lt;50, "Budget", ZeptoData[[#This Row],[Sale_Price]]&lt;150, "Mid-Range", ZeptoData[[#This Row],[Sale_Price]]&gt;=150, "Premium")</f>
        <v>Mid-Range</v>
      </c>
      <c r="Q219" t="str">
        <f>IF(ROUND(((ZeptoData[[#This Row],[mrp]]-ZeptoData[[#This Row],[discountedSellingPrice]])/ZeptoData[[#This Row],[mrp]])*100,0) = ZeptoData[[#This Row],[discountPercent]], "Match", "Error")</f>
        <v>Match</v>
      </c>
      <c r="R219" s="9" t="str" cm="1">
        <f t="array" ref="R219">_xlfn.IFS(ZeptoData[[#This Row],[discountPercent]]=0, "No Discount", ZeptoData[[#This Row],[discountPercent]]&lt;=15, "Standard (1-15%)", ZeptoData[[#This Row],[discountPercent]]&gt;15, "Mega (&gt;15%)")</f>
        <v>Mega (&gt;15%)</v>
      </c>
      <c r="S219" s="9" t="str" cm="1">
        <f t="array" ref="S219">_xlfn.IFS(ZeptoData[[#This Row],[weightInGms]]&lt;=100, "Small (&lt;100g)", ZeptoData[[#This Row],[weightInGms]]&lt;=500, "Medium (100-500g)", ZeptoData[[#This Row],[weightInGms]]&gt;500, "Large (&gt;500g)")</f>
        <v>Medium (100-500g)</v>
      </c>
    </row>
    <row r="220" spans="1:19" x14ac:dyDescent="0.25">
      <c r="A220" t="s">
        <v>99</v>
      </c>
      <c r="B220" t="s">
        <v>218</v>
      </c>
      <c r="C220" t="str">
        <f>TRIM(ZeptoData[[#This Row],[name]])</f>
        <v>TilSona Til Oil</v>
      </c>
      <c r="D220">
        <v>18000</v>
      </c>
      <c r="E220" s="3">
        <f>'Cleaned Data'!F223</f>
        <v>10</v>
      </c>
      <c r="F220">
        <v>10</v>
      </c>
      <c r="G220">
        <v>2</v>
      </c>
      <c r="H220">
        <v>16200</v>
      </c>
      <c r="I220" s="3">
        <f>ZeptoData[[#This Row],[discountedSellingPrice]]/100</f>
        <v>162</v>
      </c>
      <c r="J220">
        <v>500</v>
      </c>
      <c r="K220" t="b">
        <v>0</v>
      </c>
      <c r="L220">
        <v>500</v>
      </c>
      <c r="N220" s="3">
        <f>ZeptoData[[#This Row],[MRP_Rupees]] - ZeptoData[[#This Row],[Sale_Price]]</f>
        <v>-152</v>
      </c>
      <c r="O220" t="str">
        <f>IF(ZeptoData[[#This Row],[outOfStock]]=TRUE, "Out of Stock", IF(ZeptoData[[#This Row],[availableQuantity]]&lt;=2, "LOW STOCK", "HEALTHY"))</f>
        <v>LOW STOCK</v>
      </c>
      <c r="P220" t="str" cm="1">
        <f t="array" ref="P220">_xlfn.IFS(ZeptoData[[#This Row],[Sale_Price]]&lt;50, "Budget", ZeptoData[[#This Row],[Sale_Price]]&lt;150, "Mid-Range", ZeptoData[[#This Row],[Sale_Price]]&gt;=150, "Premium")</f>
        <v>Premium</v>
      </c>
      <c r="Q220" t="str">
        <f>IF(ROUND(((ZeptoData[[#This Row],[mrp]]-ZeptoData[[#This Row],[discountedSellingPrice]])/ZeptoData[[#This Row],[mrp]])*100,0) = ZeptoData[[#This Row],[discountPercent]], "Match", "Error")</f>
        <v>Match</v>
      </c>
      <c r="R220" s="9" t="str" cm="1">
        <f t="array" ref="R220">_xlfn.IFS(ZeptoData[[#This Row],[discountPercent]]=0, "No Discount", ZeptoData[[#This Row],[discountPercent]]&lt;=15, "Standard (1-15%)", ZeptoData[[#This Row],[discountPercent]]&gt;15, "Mega (&gt;15%)")</f>
        <v>Standard (1-15%)</v>
      </c>
      <c r="S220" s="9" t="str" cm="1">
        <f t="array" ref="S220">_xlfn.IFS(ZeptoData[[#This Row],[weightInGms]]&lt;=100, "Small (&lt;100g)", ZeptoData[[#This Row],[weightInGms]]&lt;=500, "Medium (100-500g)", ZeptoData[[#This Row],[weightInGms]]&gt;500, "Large (&gt;500g)")</f>
        <v>Medium (100-500g)</v>
      </c>
    </row>
    <row r="221" spans="1:19" x14ac:dyDescent="0.25">
      <c r="A221" t="s">
        <v>99</v>
      </c>
      <c r="B221" t="s">
        <v>219</v>
      </c>
      <c r="C221" t="str">
        <f>TRIM(ZeptoData[[#This Row],[name]])</f>
        <v>Top Ramen Chicken Noodles</v>
      </c>
      <c r="D221">
        <v>6000</v>
      </c>
      <c r="E221" s="3">
        <f>'Cleaned Data'!F224</f>
        <v>10</v>
      </c>
      <c r="F221">
        <v>10</v>
      </c>
      <c r="G221">
        <v>1</v>
      </c>
      <c r="H221">
        <v>5400</v>
      </c>
      <c r="I221" s="3">
        <f>ZeptoData[[#This Row],[discountedSellingPrice]]/100</f>
        <v>54</v>
      </c>
      <c r="J221">
        <v>280</v>
      </c>
      <c r="K221" t="b">
        <v>0</v>
      </c>
      <c r="L221">
        <v>280</v>
      </c>
      <c r="N221" s="3">
        <f>ZeptoData[[#This Row],[MRP_Rupees]] - ZeptoData[[#This Row],[Sale_Price]]</f>
        <v>-44</v>
      </c>
      <c r="O221" t="str">
        <f>IF(ZeptoData[[#This Row],[outOfStock]]=TRUE, "Out of Stock", IF(ZeptoData[[#This Row],[availableQuantity]]&lt;=2, "LOW STOCK", "HEALTHY"))</f>
        <v>LOW STOCK</v>
      </c>
      <c r="P221" t="str" cm="1">
        <f t="array" ref="P221">_xlfn.IFS(ZeptoData[[#This Row],[Sale_Price]]&lt;50, "Budget", ZeptoData[[#This Row],[Sale_Price]]&lt;150, "Mid-Range", ZeptoData[[#This Row],[Sale_Price]]&gt;=150, "Premium")</f>
        <v>Mid-Range</v>
      </c>
      <c r="Q221" t="str">
        <f>IF(ROUND(((ZeptoData[[#This Row],[mrp]]-ZeptoData[[#This Row],[discountedSellingPrice]])/ZeptoData[[#This Row],[mrp]])*100,0) = ZeptoData[[#This Row],[discountPercent]], "Match", "Error")</f>
        <v>Match</v>
      </c>
      <c r="R221" s="9" t="str" cm="1">
        <f t="array" ref="R221">_xlfn.IFS(ZeptoData[[#This Row],[discountPercent]]=0, "No Discount", ZeptoData[[#This Row],[discountPercent]]&lt;=15, "Standard (1-15%)", ZeptoData[[#This Row],[discountPercent]]&gt;15, "Mega (&gt;15%)")</f>
        <v>Standard (1-15%)</v>
      </c>
      <c r="S221" s="9" t="str" cm="1">
        <f t="array" ref="S221">_xlfn.IFS(ZeptoData[[#This Row],[weightInGms]]&lt;=100, "Small (&lt;100g)", ZeptoData[[#This Row],[weightInGms]]&lt;=500, "Medium (100-500g)", ZeptoData[[#This Row],[weightInGms]]&gt;500, "Large (&gt;500g)")</f>
        <v>Medium (100-500g)</v>
      </c>
    </row>
    <row r="222" spans="1:19" x14ac:dyDescent="0.25">
      <c r="A222" t="s">
        <v>99</v>
      </c>
      <c r="B222" t="s">
        <v>220</v>
      </c>
      <c r="C222" t="str">
        <f>TRIM(ZeptoData[[#This Row],[name]])</f>
        <v>Everest Chaat Masala</v>
      </c>
      <c r="D222">
        <v>3500</v>
      </c>
      <c r="E222" s="3">
        <f>'Cleaned Data'!F225</f>
        <v>0</v>
      </c>
      <c r="F222">
        <v>2</v>
      </c>
      <c r="G222">
        <v>1</v>
      </c>
      <c r="H222">
        <v>3400</v>
      </c>
      <c r="I222" s="3">
        <f>ZeptoData[[#This Row],[discountedSellingPrice]]/100</f>
        <v>34</v>
      </c>
      <c r="J222">
        <v>50</v>
      </c>
      <c r="K222" t="b">
        <v>0</v>
      </c>
      <c r="L222">
        <v>50</v>
      </c>
      <c r="N222" s="3">
        <f>ZeptoData[[#This Row],[MRP_Rupees]] - ZeptoData[[#This Row],[Sale_Price]]</f>
        <v>-34</v>
      </c>
      <c r="O222" t="str">
        <f>IF(ZeptoData[[#This Row],[outOfStock]]=TRUE, "Out of Stock", IF(ZeptoData[[#This Row],[availableQuantity]]&lt;=2, "LOW STOCK", "HEALTHY"))</f>
        <v>LOW STOCK</v>
      </c>
      <c r="P222" t="str" cm="1">
        <f t="array" ref="P222">_xlfn.IFS(ZeptoData[[#This Row],[Sale_Price]]&lt;50, "Budget", ZeptoData[[#This Row],[Sale_Price]]&lt;150, "Mid-Range", ZeptoData[[#This Row],[Sale_Price]]&gt;=150, "Premium")</f>
        <v>Budget</v>
      </c>
      <c r="Q222" t="str">
        <f>IF(ROUND(((ZeptoData[[#This Row],[mrp]]-ZeptoData[[#This Row],[discountedSellingPrice]])/ZeptoData[[#This Row],[mrp]])*100,0) = ZeptoData[[#This Row],[discountPercent]], "Match", "Error")</f>
        <v>Error</v>
      </c>
      <c r="R222" s="9" t="str" cm="1">
        <f t="array" ref="R222">_xlfn.IFS(ZeptoData[[#This Row],[discountPercent]]=0, "No Discount", ZeptoData[[#This Row],[discountPercent]]&lt;=15, "Standard (1-15%)", ZeptoData[[#This Row],[discountPercent]]&gt;15, "Mega (&gt;15%)")</f>
        <v>Standard (1-15%)</v>
      </c>
      <c r="S222" s="9" t="str" cm="1">
        <f t="array" ref="S222">_xlfn.IFS(ZeptoData[[#This Row],[weightInGms]]&lt;=100, "Small (&lt;100g)", ZeptoData[[#This Row],[weightInGms]]&lt;=500, "Medium (100-500g)", ZeptoData[[#This Row],[weightInGms]]&gt;500, "Large (&gt;500g)")</f>
        <v>Small (&lt;100g)</v>
      </c>
    </row>
    <row r="223" spans="1:19" x14ac:dyDescent="0.25">
      <c r="A223" t="s">
        <v>99</v>
      </c>
      <c r="B223" t="s">
        <v>221</v>
      </c>
      <c r="C223" t="str">
        <f>TRIM(ZeptoData[[#This Row],[name]])</f>
        <v>Keya Wonder Red Hot Chilli Flakes</v>
      </c>
      <c r="D223">
        <v>8900</v>
      </c>
      <c r="E223" s="3">
        <f>'Cleaned Data'!F226</f>
        <v>1</v>
      </c>
      <c r="F223">
        <v>10</v>
      </c>
      <c r="G223">
        <v>2</v>
      </c>
      <c r="H223">
        <v>8000</v>
      </c>
      <c r="I223" s="3">
        <f>ZeptoData[[#This Row],[discountedSellingPrice]]/100</f>
        <v>80</v>
      </c>
      <c r="J223">
        <v>40</v>
      </c>
      <c r="K223" t="b">
        <v>0</v>
      </c>
      <c r="L223">
        <v>40</v>
      </c>
      <c r="N223" s="3">
        <f>ZeptoData[[#This Row],[MRP_Rupees]] - ZeptoData[[#This Row],[Sale_Price]]</f>
        <v>-79</v>
      </c>
      <c r="O223" t="str">
        <f>IF(ZeptoData[[#This Row],[outOfStock]]=TRUE, "Out of Stock", IF(ZeptoData[[#This Row],[availableQuantity]]&lt;=2, "LOW STOCK", "HEALTHY"))</f>
        <v>LOW STOCK</v>
      </c>
      <c r="P223" t="str" cm="1">
        <f t="array" ref="P223">_xlfn.IFS(ZeptoData[[#This Row],[Sale_Price]]&lt;50, "Budget", ZeptoData[[#This Row],[Sale_Price]]&lt;150, "Mid-Range", ZeptoData[[#This Row],[Sale_Price]]&gt;=150, "Premium")</f>
        <v>Mid-Range</v>
      </c>
      <c r="Q223" t="str">
        <f>IF(ROUND(((ZeptoData[[#This Row],[mrp]]-ZeptoData[[#This Row],[discountedSellingPrice]])/ZeptoData[[#This Row],[mrp]])*100,0) = ZeptoData[[#This Row],[discountPercent]], "Match", "Error")</f>
        <v>Match</v>
      </c>
      <c r="R223" s="9" t="str" cm="1">
        <f t="array" ref="R223">_xlfn.IFS(ZeptoData[[#This Row],[discountPercent]]=0, "No Discount", ZeptoData[[#This Row],[discountPercent]]&lt;=15, "Standard (1-15%)", ZeptoData[[#This Row],[discountPercent]]&gt;15, "Mega (&gt;15%)")</f>
        <v>Standard (1-15%)</v>
      </c>
      <c r="S223" s="9" t="str" cm="1">
        <f t="array" ref="S223">_xlfn.IFS(ZeptoData[[#This Row],[weightInGms]]&lt;=100, "Small (&lt;100g)", ZeptoData[[#This Row],[weightInGms]]&lt;=500, "Medium (100-500g)", ZeptoData[[#This Row],[weightInGms]]&gt;500, "Large (&gt;500g)")</f>
        <v>Small (&lt;100g)</v>
      </c>
    </row>
    <row r="224" spans="1:19" x14ac:dyDescent="0.25">
      <c r="A224" t="s">
        <v>99</v>
      </c>
      <c r="B224" t="s">
        <v>222</v>
      </c>
      <c r="C224" t="str">
        <f>TRIM(ZeptoData[[#This Row],[name]])</f>
        <v>Popular Essentials White Peas (Un-Polished)</v>
      </c>
      <c r="D224">
        <v>8000</v>
      </c>
      <c r="E224" s="3">
        <f>'Cleaned Data'!F227</f>
        <v>5</v>
      </c>
      <c r="F224">
        <v>10</v>
      </c>
      <c r="G224">
        <v>5</v>
      </c>
      <c r="H224">
        <v>7200</v>
      </c>
      <c r="I224" s="3">
        <f>ZeptoData[[#This Row],[discountedSellingPrice]]/100</f>
        <v>72</v>
      </c>
      <c r="J224">
        <v>500</v>
      </c>
      <c r="K224" t="b">
        <v>0</v>
      </c>
      <c r="L224">
        <v>500</v>
      </c>
      <c r="N224" s="3">
        <f>ZeptoData[[#This Row],[MRP_Rupees]] - ZeptoData[[#This Row],[Sale_Price]]</f>
        <v>-67</v>
      </c>
      <c r="O224" t="str">
        <f>IF(ZeptoData[[#This Row],[outOfStock]]=TRUE, "Out of Stock", IF(ZeptoData[[#This Row],[availableQuantity]]&lt;=2, "LOW STOCK", "HEALTHY"))</f>
        <v>HEALTHY</v>
      </c>
      <c r="P224" t="str" cm="1">
        <f t="array" ref="P224">_xlfn.IFS(ZeptoData[[#This Row],[Sale_Price]]&lt;50, "Budget", ZeptoData[[#This Row],[Sale_Price]]&lt;150, "Mid-Range", ZeptoData[[#This Row],[Sale_Price]]&gt;=150, "Premium")</f>
        <v>Mid-Range</v>
      </c>
      <c r="Q224" t="str">
        <f>IF(ROUND(((ZeptoData[[#This Row],[mrp]]-ZeptoData[[#This Row],[discountedSellingPrice]])/ZeptoData[[#This Row],[mrp]])*100,0) = ZeptoData[[#This Row],[discountPercent]], "Match", "Error")</f>
        <v>Match</v>
      </c>
      <c r="R224" s="9" t="str" cm="1">
        <f t="array" ref="R224">_xlfn.IFS(ZeptoData[[#This Row],[discountPercent]]=0, "No Discount", ZeptoData[[#This Row],[discountPercent]]&lt;=15, "Standard (1-15%)", ZeptoData[[#This Row],[discountPercent]]&gt;15, "Mega (&gt;15%)")</f>
        <v>Standard (1-15%)</v>
      </c>
      <c r="S224" s="9" t="str" cm="1">
        <f t="array" ref="S224">_xlfn.IFS(ZeptoData[[#This Row],[weightInGms]]&lt;=100, "Small (&lt;100g)", ZeptoData[[#This Row],[weightInGms]]&lt;=500, "Medium (100-500g)", ZeptoData[[#This Row],[weightInGms]]&gt;500, "Large (&gt;500g)")</f>
        <v>Medium (100-500g)</v>
      </c>
    </row>
    <row r="225" spans="1:19" x14ac:dyDescent="0.25">
      <c r="A225" t="s">
        <v>99</v>
      </c>
      <c r="B225" t="s">
        <v>1728</v>
      </c>
      <c r="C225" t="str">
        <f>TRIM(ZeptoData[[#This Row],[name]])</f>
        <v>Ching’s Secret Chowmein Hakka Noodles Masala</v>
      </c>
      <c r="D225">
        <v>4400</v>
      </c>
      <c r="E225" s="3">
        <f>'Cleaned Data'!F228</f>
        <v>0</v>
      </c>
      <c r="F225">
        <v>0</v>
      </c>
      <c r="G225">
        <v>2</v>
      </c>
      <c r="H225">
        <v>4400</v>
      </c>
      <c r="I225" s="3">
        <f>ZeptoData[[#This Row],[discountedSellingPrice]]/100</f>
        <v>44</v>
      </c>
      <c r="J225">
        <v>60</v>
      </c>
      <c r="K225" t="b">
        <v>0</v>
      </c>
      <c r="L225">
        <v>60</v>
      </c>
      <c r="N225" s="3">
        <f>ZeptoData[[#This Row],[MRP_Rupees]] - ZeptoData[[#This Row],[Sale_Price]]</f>
        <v>-44</v>
      </c>
      <c r="O225" t="str">
        <f>IF(ZeptoData[[#This Row],[outOfStock]]=TRUE, "Out of Stock", IF(ZeptoData[[#This Row],[availableQuantity]]&lt;=2, "LOW STOCK", "HEALTHY"))</f>
        <v>LOW STOCK</v>
      </c>
      <c r="P225" t="str" cm="1">
        <f t="array" ref="P225">_xlfn.IFS(ZeptoData[[#This Row],[Sale_Price]]&lt;50, "Budget", ZeptoData[[#This Row],[Sale_Price]]&lt;150, "Mid-Range", ZeptoData[[#This Row],[Sale_Price]]&gt;=150, "Premium")</f>
        <v>Budget</v>
      </c>
      <c r="Q225" t="str">
        <f>IF(ROUND(((ZeptoData[[#This Row],[mrp]]-ZeptoData[[#This Row],[discountedSellingPrice]])/ZeptoData[[#This Row],[mrp]])*100,0) = ZeptoData[[#This Row],[discountPercent]], "Match", "Error")</f>
        <v>Match</v>
      </c>
      <c r="R225" s="9" t="str" cm="1">
        <f t="array" ref="R225">_xlfn.IFS(ZeptoData[[#This Row],[discountPercent]]=0, "No Discount", ZeptoData[[#This Row],[discountPercent]]&lt;=15, "Standard (1-15%)", ZeptoData[[#This Row],[discountPercent]]&gt;15, "Mega (&gt;15%)")</f>
        <v>No Discount</v>
      </c>
      <c r="S225" s="9" t="str" cm="1">
        <f t="array" ref="S225">_xlfn.IFS(ZeptoData[[#This Row],[weightInGms]]&lt;=100, "Small (&lt;100g)", ZeptoData[[#This Row],[weightInGms]]&lt;=500, "Medium (100-500g)", ZeptoData[[#This Row],[weightInGms]]&gt;500, "Large (&gt;500g)")</f>
        <v>Small (&lt;100g)</v>
      </c>
    </row>
    <row r="226" spans="1:19" x14ac:dyDescent="0.25">
      <c r="A226" t="s">
        <v>99</v>
      </c>
      <c r="B226" t="s">
        <v>224</v>
      </c>
      <c r="C226" t="str">
        <f>TRIM(ZeptoData[[#This Row],[name]])</f>
        <v>Dhara Filtered Groundnut Oil (Jar)</v>
      </c>
      <c r="D226">
        <v>105000</v>
      </c>
      <c r="E226" s="3">
        <f>'Cleaned Data'!F229</f>
        <v>6</v>
      </c>
      <c r="F226">
        <v>1</v>
      </c>
      <c r="G226">
        <v>6</v>
      </c>
      <c r="H226">
        <v>103500</v>
      </c>
      <c r="I226" s="3">
        <f>ZeptoData[[#This Row],[discountedSellingPrice]]/100</f>
        <v>1035</v>
      </c>
      <c r="J226">
        <v>5000</v>
      </c>
      <c r="K226" t="b">
        <v>0</v>
      </c>
      <c r="L226">
        <v>5</v>
      </c>
      <c r="N226" s="3">
        <f>ZeptoData[[#This Row],[MRP_Rupees]] - ZeptoData[[#This Row],[Sale_Price]]</f>
        <v>-1029</v>
      </c>
      <c r="O226" t="str">
        <f>IF(ZeptoData[[#This Row],[outOfStock]]=TRUE, "Out of Stock", IF(ZeptoData[[#This Row],[availableQuantity]]&lt;=2, "LOW STOCK", "HEALTHY"))</f>
        <v>HEALTHY</v>
      </c>
      <c r="P226" t="str" cm="1">
        <f t="array" ref="P226">_xlfn.IFS(ZeptoData[[#This Row],[Sale_Price]]&lt;50, "Budget", ZeptoData[[#This Row],[Sale_Price]]&lt;150, "Mid-Range", ZeptoData[[#This Row],[Sale_Price]]&gt;=150, "Premium")</f>
        <v>Premium</v>
      </c>
      <c r="Q226" t="str">
        <f>IF(ROUND(((ZeptoData[[#This Row],[mrp]]-ZeptoData[[#This Row],[discountedSellingPrice]])/ZeptoData[[#This Row],[mrp]])*100,0) = ZeptoData[[#This Row],[discountPercent]], "Match", "Error")</f>
        <v>Match</v>
      </c>
      <c r="R226" s="9" t="str" cm="1">
        <f t="array" ref="R226">_xlfn.IFS(ZeptoData[[#This Row],[discountPercent]]=0, "No Discount", ZeptoData[[#This Row],[discountPercent]]&lt;=15, "Standard (1-15%)", ZeptoData[[#This Row],[discountPercent]]&gt;15, "Mega (&gt;15%)")</f>
        <v>Standard (1-15%)</v>
      </c>
      <c r="S226" s="9" t="str" cm="1">
        <f t="array" ref="S226">_xlfn.IFS(ZeptoData[[#This Row],[weightInGms]]&lt;=100, "Small (&lt;100g)", ZeptoData[[#This Row],[weightInGms]]&lt;=500, "Medium (100-500g)", ZeptoData[[#This Row],[weightInGms]]&gt;500, "Large (&gt;500g)")</f>
        <v>Large (&gt;500g)</v>
      </c>
    </row>
    <row r="227" spans="1:19" x14ac:dyDescent="0.25">
      <c r="A227" t="s">
        <v>99</v>
      </c>
      <c r="B227" t="s">
        <v>225</v>
      </c>
      <c r="C227" t="str">
        <f>TRIM(ZeptoData[[#This Row],[name]])</f>
        <v>Pillsbury Choco Chip Pancake Mix</v>
      </c>
      <c r="D227">
        <v>9900</v>
      </c>
      <c r="E227" s="3">
        <f>'Cleaned Data'!F230</f>
        <v>1</v>
      </c>
      <c r="F227">
        <v>5</v>
      </c>
      <c r="G227">
        <v>6</v>
      </c>
      <c r="H227">
        <v>9400</v>
      </c>
      <c r="I227" s="3">
        <f>ZeptoData[[#This Row],[discountedSellingPrice]]/100</f>
        <v>94</v>
      </c>
      <c r="J227">
        <v>165</v>
      </c>
      <c r="K227" t="b">
        <v>0</v>
      </c>
      <c r="L227">
        <v>165</v>
      </c>
      <c r="N227" s="3">
        <f>ZeptoData[[#This Row],[MRP_Rupees]] - ZeptoData[[#This Row],[Sale_Price]]</f>
        <v>-93</v>
      </c>
      <c r="O227" t="str">
        <f>IF(ZeptoData[[#This Row],[outOfStock]]=TRUE, "Out of Stock", IF(ZeptoData[[#This Row],[availableQuantity]]&lt;=2, "LOW STOCK", "HEALTHY"))</f>
        <v>HEALTHY</v>
      </c>
      <c r="P227" t="str" cm="1">
        <f t="array" ref="P227">_xlfn.IFS(ZeptoData[[#This Row],[Sale_Price]]&lt;50, "Budget", ZeptoData[[#This Row],[Sale_Price]]&lt;150, "Mid-Range", ZeptoData[[#This Row],[Sale_Price]]&gt;=150, "Premium")</f>
        <v>Mid-Range</v>
      </c>
      <c r="Q227" t="str">
        <f>IF(ROUND(((ZeptoData[[#This Row],[mrp]]-ZeptoData[[#This Row],[discountedSellingPrice]])/ZeptoData[[#This Row],[mrp]])*100,0) = ZeptoData[[#This Row],[discountPercent]], "Match", "Error")</f>
        <v>Match</v>
      </c>
      <c r="R227" s="9" t="str" cm="1">
        <f t="array" ref="R227">_xlfn.IFS(ZeptoData[[#This Row],[discountPercent]]=0, "No Discount", ZeptoData[[#This Row],[discountPercent]]&lt;=15, "Standard (1-15%)", ZeptoData[[#This Row],[discountPercent]]&gt;15, "Mega (&gt;15%)")</f>
        <v>Standard (1-15%)</v>
      </c>
      <c r="S227" s="9" t="str" cm="1">
        <f t="array" ref="S227">_xlfn.IFS(ZeptoData[[#This Row],[weightInGms]]&lt;=100, "Small (&lt;100g)", ZeptoData[[#This Row],[weightInGms]]&lt;=500, "Medium (100-500g)", ZeptoData[[#This Row],[weightInGms]]&gt;500, "Large (&gt;500g)")</f>
        <v>Medium (100-500g)</v>
      </c>
    </row>
    <row r="228" spans="1:19" x14ac:dyDescent="0.25">
      <c r="A228" t="s">
        <v>99</v>
      </c>
      <c r="B228" t="s">
        <v>226</v>
      </c>
      <c r="C228" t="str">
        <f>TRIM(ZeptoData[[#This Row],[name]])</f>
        <v>Hershey's Caramel Syrup</v>
      </c>
      <c r="D228">
        <v>23000</v>
      </c>
      <c r="E228" s="3">
        <f>'Cleaned Data'!F231</f>
        <v>0</v>
      </c>
      <c r="F228">
        <v>0</v>
      </c>
      <c r="G228">
        <v>1</v>
      </c>
      <c r="H228">
        <v>23000</v>
      </c>
      <c r="I228" s="3">
        <f>ZeptoData[[#This Row],[discountedSellingPrice]]/100</f>
        <v>230</v>
      </c>
      <c r="J228">
        <v>623</v>
      </c>
      <c r="K228" t="b">
        <v>0</v>
      </c>
      <c r="L228">
        <v>623</v>
      </c>
      <c r="N228" s="3">
        <f>ZeptoData[[#This Row],[MRP_Rupees]] - ZeptoData[[#This Row],[Sale_Price]]</f>
        <v>-230</v>
      </c>
      <c r="O228" t="str">
        <f>IF(ZeptoData[[#This Row],[outOfStock]]=TRUE, "Out of Stock", IF(ZeptoData[[#This Row],[availableQuantity]]&lt;=2, "LOW STOCK", "HEALTHY"))</f>
        <v>LOW STOCK</v>
      </c>
      <c r="P228" t="str" cm="1">
        <f t="array" ref="P228">_xlfn.IFS(ZeptoData[[#This Row],[Sale_Price]]&lt;50, "Budget", ZeptoData[[#This Row],[Sale_Price]]&lt;150, "Mid-Range", ZeptoData[[#This Row],[Sale_Price]]&gt;=150, "Premium")</f>
        <v>Premium</v>
      </c>
      <c r="Q228" t="str">
        <f>IF(ROUND(((ZeptoData[[#This Row],[mrp]]-ZeptoData[[#This Row],[discountedSellingPrice]])/ZeptoData[[#This Row],[mrp]])*100,0) = ZeptoData[[#This Row],[discountPercent]], "Match", "Error")</f>
        <v>Match</v>
      </c>
      <c r="R228" s="9" t="str" cm="1">
        <f t="array" ref="R228">_xlfn.IFS(ZeptoData[[#This Row],[discountPercent]]=0, "No Discount", ZeptoData[[#This Row],[discountPercent]]&lt;=15, "Standard (1-15%)", ZeptoData[[#This Row],[discountPercent]]&gt;15, "Mega (&gt;15%)")</f>
        <v>No Discount</v>
      </c>
      <c r="S228" s="9" t="str" cm="1">
        <f t="array" ref="S228">_xlfn.IFS(ZeptoData[[#This Row],[weightInGms]]&lt;=100, "Small (&lt;100g)", ZeptoData[[#This Row],[weightInGms]]&lt;=500, "Medium (100-500g)", ZeptoData[[#This Row],[weightInGms]]&gt;500, "Large (&gt;500g)")</f>
        <v>Large (&gt;500g)</v>
      </c>
    </row>
    <row r="229" spans="1:19" x14ac:dyDescent="0.25">
      <c r="A229" t="s">
        <v>99</v>
      </c>
      <c r="B229" t="s">
        <v>227</v>
      </c>
      <c r="C229" t="str">
        <f>TRIM(ZeptoData[[#This Row],[name]])</f>
        <v>Pillsbury Multi Grain Atta</v>
      </c>
      <c r="D229">
        <v>6000</v>
      </c>
      <c r="E229" s="3">
        <f>'Cleaned Data'!F232</f>
        <v>0</v>
      </c>
      <c r="F229">
        <v>6</v>
      </c>
      <c r="G229">
        <v>3</v>
      </c>
      <c r="H229">
        <v>5600</v>
      </c>
      <c r="I229" s="3">
        <f>ZeptoData[[#This Row],[discountedSellingPrice]]/100</f>
        <v>56</v>
      </c>
      <c r="J229">
        <v>1000</v>
      </c>
      <c r="K229" t="b">
        <v>0</v>
      </c>
      <c r="L229">
        <v>1</v>
      </c>
      <c r="N229" s="3">
        <f>ZeptoData[[#This Row],[MRP_Rupees]] - ZeptoData[[#This Row],[Sale_Price]]</f>
        <v>-56</v>
      </c>
      <c r="O229" t="str">
        <f>IF(ZeptoData[[#This Row],[outOfStock]]=TRUE, "Out of Stock", IF(ZeptoData[[#This Row],[availableQuantity]]&lt;=2, "LOW STOCK", "HEALTHY"))</f>
        <v>HEALTHY</v>
      </c>
      <c r="P229" t="str" cm="1">
        <f t="array" ref="P229">_xlfn.IFS(ZeptoData[[#This Row],[Sale_Price]]&lt;50, "Budget", ZeptoData[[#This Row],[Sale_Price]]&lt;150, "Mid-Range", ZeptoData[[#This Row],[Sale_Price]]&gt;=150, "Premium")</f>
        <v>Mid-Range</v>
      </c>
      <c r="Q229" t="str">
        <f>IF(ROUND(((ZeptoData[[#This Row],[mrp]]-ZeptoData[[#This Row],[discountedSellingPrice]])/ZeptoData[[#This Row],[mrp]])*100,0) = ZeptoData[[#This Row],[discountPercent]], "Match", "Error")</f>
        <v>Error</v>
      </c>
      <c r="R229" s="9" t="str" cm="1">
        <f t="array" ref="R229">_xlfn.IFS(ZeptoData[[#This Row],[discountPercent]]=0, "No Discount", ZeptoData[[#This Row],[discountPercent]]&lt;=15, "Standard (1-15%)", ZeptoData[[#This Row],[discountPercent]]&gt;15, "Mega (&gt;15%)")</f>
        <v>Standard (1-15%)</v>
      </c>
      <c r="S229" s="9" t="str" cm="1">
        <f t="array" ref="S229">_xlfn.IFS(ZeptoData[[#This Row],[weightInGms]]&lt;=100, "Small (&lt;100g)", ZeptoData[[#This Row],[weightInGms]]&lt;=500, "Medium (100-500g)", ZeptoData[[#This Row],[weightInGms]]&gt;500, "Large (&gt;500g)")</f>
        <v>Large (&gt;500g)</v>
      </c>
    </row>
    <row r="230" spans="1:19" x14ac:dyDescent="0.25">
      <c r="A230" t="s">
        <v>99</v>
      </c>
      <c r="B230" t="s">
        <v>228</v>
      </c>
      <c r="C230" t="str">
        <f>TRIM(ZeptoData[[#This Row],[name]])</f>
        <v>McCain New Mini Samosa with Cheese Corn Style Filling</v>
      </c>
      <c r="D230">
        <v>12000</v>
      </c>
      <c r="E230" s="3">
        <f>'Cleaned Data'!F233</f>
        <v>0</v>
      </c>
      <c r="F230">
        <v>1</v>
      </c>
      <c r="G230">
        <v>2</v>
      </c>
      <c r="H230">
        <v>11800</v>
      </c>
      <c r="I230" s="3">
        <f>ZeptoData[[#This Row],[discountedSellingPrice]]/100</f>
        <v>118</v>
      </c>
      <c r="J230">
        <v>240</v>
      </c>
      <c r="K230" t="b">
        <v>0</v>
      </c>
      <c r="L230">
        <v>240</v>
      </c>
      <c r="N230" s="3">
        <f>ZeptoData[[#This Row],[MRP_Rupees]] - ZeptoData[[#This Row],[Sale_Price]]</f>
        <v>-118</v>
      </c>
      <c r="O230" t="str">
        <f>IF(ZeptoData[[#This Row],[outOfStock]]=TRUE, "Out of Stock", IF(ZeptoData[[#This Row],[availableQuantity]]&lt;=2, "LOW STOCK", "HEALTHY"))</f>
        <v>LOW STOCK</v>
      </c>
      <c r="P230" t="str" cm="1">
        <f t="array" ref="P230">_xlfn.IFS(ZeptoData[[#This Row],[Sale_Price]]&lt;50, "Budget", ZeptoData[[#This Row],[Sale_Price]]&lt;150, "Mid-Range", ZeptoData[[#This Row],[Sale_Price]]&gt;=150, "Premium")</f>
        <v>Mid-Range</v>
      </c>
      <c r="Q230" t="str">
        <f>IF(ROUND(((ZeptoData[[#This Row],[mrp]]-ZeptoData[[#This Row],[discountedSellingPrice]])/ZeptoData[[#This Row],[mrp]])*100,0) = ZeptoData[[#This Row],[discountPercent]], "Match", "Error")</f>
        <v>Error</v>
      </c>
      <c r="R230" s="9" t="str" cm="1">
        <f t="array" ref="R230">_xlfn.IFS(ZeptoData[[#This Row],[discountPercent]]=0, "No Discount", ZeptoData[[#This Row],[discountPercent]]&lt;=15, "Standard (1-15%)", ZeptoData[[#This Row],[discountPercent]]&gt;15, "Mega (&gt;15%)")</f>
        <v>Standard (1-15%)</v>
      </c>
      <c r="S230" s="9" t="str" cm="1">
        <f t="array" ref="S230">_xlfn.IFS(ZeptoData[[#This Row],[weightInGms]]&lt;=100, "Small (&lt;100g)", ZeptoData[[#This Row],[weightInGms]]&lt;=500, "Medium (100-500g)", ZeptoData[[#This Row],[weightInGms]]&gt;500, "Large (&gt;500g)")</f>
        <v>Medium (100-500g)</v>
      </c>
    </row>
    <row r="231" spans="1:19" x14ac:dyDescent="0.25">
      <c r="A231" t="s">
        <v>99</v>
      </c>
      <c r="B231" t="s">
        <v>229</v>
      </c>
      <c r="C231" t="str">
        <f>TRIM(ZeptoData[[#This Row],[name]])</f>
        <v>Satyam Puffed Rice Kurmura (A)</v>
      </c>
      <c r="D231">
        <v>4300</v>
      </c>
      <c r="E231" s="3">
        <f>'Cleaned Data'!F234</f>
        <v>0</v>
      </c>
      <c r="F231">
        <v>0</v>
      </c>
      <c r="G231">
        <v>6</v>
      </c>
      <c r="H231">
        <v>4300</v>
      </c>
      <c r="I231" s="3">
        <f>ZeptoData[[#This Row],[discountedSellingPrice]]/100</f>
        <v>43</v>
      </c>
      <c r="J231">
        <v>200</v>
      </c>
      <c r="K231" t="b">
        <v>0</v>
      </c>
      <c r="L231">
        <v>200</v>
      </c>
      <c r="N231" s="3">
        <f>ZeptoData[[#This Row],[MRP_Rupees]] - ZeptoData[[#This Row],[Sale_Price]]</f>
        <v>-43</v>
      </c>
      <c r="O231" t="str">
        <f>IF(ZeptoData[[#This Row],[outOfStock]]=TRUE, "Out of Stock", IF(ZeptoData[[#This Row],[availableQuantity]]&lt;=2, "LOW STOCK", "HEALTHY"))</f>
        <v>HEALTHY</v>
      </c>
      <c r="P231" t="str" cm="1">
        <f t="array" ref="P231">_xlfn.IFS(ZeptoData[[#This Row],[Sale_Price]]&lt;50, "Budget", ZeptoData[[#This Row],[Sale_Price]]&lt;150, "Mid-Range", ZeptoData[[#This Row],[Sale_Price]]&gt;=150, "Premium")</f>
        <v>Budget</v>
      </c>
      <c r="Q231" t="str">
        <f>IF(ROUND(((ZeptoData[[#This Row],[mrp]]-ZeptoData[[#This Row],[discountedSellingPrice]])/ZeptoData[[#This Row],[mrp]])*100,0) = ZeptoData[[#This Row],[discountPercent]], "Match", "Error")</f>
        <v>Match</v>
      </c>
      <c r="R231" s="9" t="str" cm="1">
        <f t="array" ref="R231">_xlfn.IFS(ZeptoData[[#This Row],[discountPercent]]=0, "No Discount", ZeptoData[[#This Row],[discountPercent]]&lt;=15, "Standard (1-15%)", ZeptoData[[#This Row],[discountPercent]]&gt;15, "Mega (&gt;15%)")</f>
        <v>No Discount</v>
      </c>
      <c r="S231" s="9" t="str" cm="1">
        <f t="array" ref="S231">_xlfn.IFS(ZeptoData[[#This Row],[weightInGms]]&lt;=100, "Small (&lt;100g)", ZeptoData[[#This Row],[weightInGms]]&lt;=500, "Medium (100-500g)", ZeptoData[[#This Row],[weightInGms]]&gt;500, "Large (&gt;500g)")</f>
        <v>Medium (100-500g)</v>
      </c>
    </row>
    <row r="232" spans="1:19" x14ac:dyDescent="0.25">
      <c r="A232" t="s">
        <v>99</v>
      </c>
      <c r="B232" t="s">
        <v>230</v>
      </c>
      <c r="C232" t="str">
        <f>TRIM(ZeptoData[[#This Row],[name]])</f>
        <v>MTR 3 Min Poha</v>
      </c>
      <c r="D232">
        <v>2500</v>
      </c>
      <c r="E232" s="3">
        <f>'Cleaned Data'!F235</f>
        <v>6</v>
      </c>
      <c r="F232">
        <v>0</v>
      </c>
      <c r="G232">
        <v>6</v>
      </c>
      <c r="H232">
        <v>2500</v>
      </c>
      <c r="I232" s="3">
        <f>ZeptoData[[#This Row],[discountedSellingPrice]]/100</f>
        <v>25</v>
      </c>
      <c r="J232">
        <v>60</v>
      </c>
      <c r="K232" t="b">
        <v>0</v>
      </c>
      <c r="L232">
        <v>60</v>
      </c>
      <c r="N232" s="3">
        <f>ZeptoData[[#This Row],[MRP_Rupees]] - ZeptoData[[#This Row],[Sale_Price]]</f>
        <v>-19</v>
      </c>
      <c r="O232" t="str">
        <f>IF(ZeptoData[[#This Row],[outOfStock]]=TRUE, "Out of Stock", IF(ZeptoData[[#This Row],[availableQuantity]]&lt;=2, "LOW STOCK", "HEALTHY"))</f>
        <v>HEALTHY</v>
      </c>
      <c r="P232" t="str" cm="1">
        <f t="array" ref="P232">_xlfn.IFS(ZeptoData[[#This Row],[Sale_Price]]&lt;50, "Budget", ZeptoData[[#This Row],[Sale_Price]]&lt;150, "Mid-Range", ZeptoData[[#This Row],[Sale_Price]]&gt;=150, "Premium")</f>
        <v>Budget</v>
      </c>
      <c r="Q232" t="str">
        <f>IF(ROUND(((ZeptoData[[#This Row],[mrp]]-ZeptoData[[#This Row],[discountedSellingPrice]])/ZeptoData[[#This Row],[mrp]])*100,0) = ZeptoData[[#This Row],[discountPercent]], "Match", "Error")</f>
        <v>Match</v>
      </c>
      <c r="R232" s="9" t="str" cm="1">
        <f t="array" ref="R232">_xlfn.IFS(ZeptoData[[#This Row],[discountPercent]]=0, "No Discount", ZeptoData[[#This Row],[discountPercent]]&lt;=15, "Standard (1-15%)", ZeptoData[[#This Row],[discountPercent]]&gt;15, "Mega (&gt;15%)")</f>
        <v>No Discount</v>
      </c>
      <c r="S232" s="9" t="str" cm="1">
        <f t="array" ref="S232">_xlfn.IFS(ZeptoData[[#This Row],[weightInGms]]&lt;=100, "Small (&lt;100g)", ZeptoData[[#This Row],[weightInGms]]&lt;=500, "Medium (100-500g)", ZeptoData[[#This Row],[weightInGms]]&gt;500, "Large (&gt;500g)")</f>
        <v>Small (&lt;100g)</v>
      </c>
    </row>
    <row r="233" spans="1:19" x14ac:dyDescent="0.25">
      <c r="A233" t="s">
        <v>99</v>
      </c>
      <c r="B233" t="s">
        <v>231</v>
      </c>
      <c r="C233" t="str">
        <f>TRIM(ZeptoData[[#This Row],[name]])</f>
        <v>Ching's Manchurian Instant Noodles</v>
      </c>
      <c r="D233">
        <v>1500</v>
      </c>
      <c r="E233" s="3">
        <f>'Cleaned Data'!F236</f>
        <v>16</v>
      </c>
      <c r="F233">
        <v>0</v>
      </c>
      <c r="G233">
        <v>5</v>
      </c>
      <c r="H233">
        <v>1500</v>
      </c>
      <c r="I233" s="3">
        <f>ZeptoData[[#This Row],[discountedSellingPrice]]/100</f>
        <v>15</v>
      </c>
      <c r="J233">
        <v>60</v>
      </c>
      <c r="K233" t="b">
        <v>0</v>
      </c>
      <c r="L233">
        <v>60</v>
      </c>
      <c r="N233" s="3">
        <f>ZeptoData[[#This Row],[MRP_Rupees]] - ZeptoData[[#This Row],[Sale_Price]]</f>
        <v>1</v>
      </c>
      <c r="O233" t="str">
        <f>IF(ZeptoData[[#This Row],[outOfStock]]=TRUE, "Out of Stock", IF(ZeptoData[[#This Row],[availableQuantity]]&lt;=2, "LOW STOCK", "HEALTHY"))</f>
        <v>HEALTHY</v>
      </c>
      <c r="P233" t="str" cm="1">
        <f t="array" ref="P233">_xlfn.IFS(ZeptoData[[#This Row],[Sale_Price]]&lt;50, "Budget", ZeptoData[[#This Row],[Sale_Price]]&lt;150, "Mid-Range", ZeptoData[[#This Row],[Sale_Price]]&gt;=150, "Premium")</f>
        <v>Budget</v>
      </c>
      <c r="Q233" t="str">
        <f>IF(ROUND(((ZeptoData[[#This Row],[mrp]]-ZeptoData[[#This Row],[discountedSellingPrice]])/ZeptoData[[#This Row],[mrp]])*100,0) = ZeptoData[[#This Row],[discountPercent]], "Match", "Error")</f>
        <v>Match</v>
      </c>
      <c r="R233" s="9" t="str" cm="1">
        <f t="array" ref="R233">_xlfn.IFS(ZeptoData[[#This Row],[discountPercent]]=0, "No Discount", ZeptoData[[#This Row],[discountPercent]]&lt;=15, "Standard (1-15%)", ZeptoData[[#This Row],[discountPercent]]&gt;15, "Mega (&gt;15%)")</f>
        <v>No Discount</v>
      </c>
      <c r="S233" s="9" t="str" cm="1">
        <f t="array" ref="S233">_xlfn.IFS(ZeptoData[[#This Row],[weightInGms]]&lt;=100, "Small (&lt;100g)", ZeptoData[[#This Row],[weightInGms]]&lt;=500, "Medium (100-500g)", ZeptoData[[#This Row],[weightInGms]]&gt;500, "Large (&gt;500g)")</f>
        <v>Small (&lt;100g)</v>
      </c>
    </row>
    <row r="234" spans="1:19" x14ac:dyDescent="0.25">
      <c r="A234" t="s">
        <v>99</v>
      </c>
      <c r="B234" t="s">
        <v>160</v>
      </c>
      <c r="C234" t="str">
        <f>TRIM(ZeptoData[[#This Row],[name]])</f>
        <v>Everest Pav Bhaji Masala</v>
      </c>
      <c r="D234">
        <v>7000</v>
      </c>
      <c r="E234" s="3">
        <f>'Cleaned Data'!F237</f>
        <v>7</v>
      </c>
      <c r="F234">
        <v>0</v>
      </c>
      <c r="G234">
        <v>2</v>
      </c>
      <c r="H234">
        <v>7000</v>
      </c>
      <c r="I234" s="3">
        <f>ZeptoData[[#This Row],[discountedSellingPrice]]/100</f>
        <v>70</v>
      </c>
      <c r="J234">
        <v>100</v>
      </c>
      <c r="K234" t="b">
        <v>0</v>
      </c>
      <c r="L234">
        <v>100</v>
      </c>
      <c r="N234" s="3">
        <f>ZeptoData[[#This Row],[MRP_Rupees]] - ZeptoData[[#This Row],[Sale_Price]]</f>
        <v>-63</v>
      </c>
      <c r="O234" t="str">
        <f>IF(ZeptoData[[#This Row],[outOfStock]]=TRUE, "Out of Stock", IF(ZeptoData[[#This Row],[availableQuantity]]&lt;=2, "LOW STOCK", "HEALTHY"))</f>
        <v>LOW STOCK</v>
      </c>
      <c r="P234" t="str" cm="1">
        <f t="array" ref="P234">_xlfn.IFS(ZeptoData[[#This Row],[Sale_Price]]&lt;50, "Budget", ZeptoData[[#This Row],[Sale_Price]]&lt;150, "Mid-Range", ZeptoData[[#This Row],[Sale_Price]]&gt;=150, "Premium")</f>
        <v>Mid-Range</v>
      </c>
      <c r="Q234" t="str">
        <f>IF(ROUND(((ZeptoData[[#This Row],[mrp]]-ZeptoData[[#This Row],[discountedSellingPrice]])/ZeptoData[[#This Row],[mrp]])*100,0) = ZeptoData[[#This Row],[discountPercent]], "Match", "Error")</f>
        <v>Match</v>
      </c>
      <c r="R234" s="9" t="str" cm="1">
        <f t="array" ref="R234">_xlfn.IFS(ZeptoData[[#This Row],[discountPercent]]=0, "No Discount", ZeptoData[[#This Row],[discountPercent]]&lt;=15, "Standard (1-15%)", ZeptoData[[#This Row],[discountPercent]]&gt;15, "Mega (&gt;15%)")</f>
        <v>No Discount</v>
      </c>
      <c r="S234" s="9" t="str" cm="1">
        <f t="array" ref="S234">_xlfn.IFS(ZeptoData[[#This Row],[weightInGms]]&lt;=100, "Small (&lt;100g)", ZeptoData[[#This Row],[weightInGms]]&lt;=500, "Medium (100-500g)", ZeptoData[[#This Row],[weightInGms]]&gt;500, "Large (&gt;500g)")</f>
        <v>Small (&lt;100g)</v>
      </c>
    </row>
    <row r="235" spans="1:19" x14ac:dyDescent="0.25">
      <c r="A235" t="s">
        <v>99</v>
      </c>
      <c r="B235" t="s">
        <v>232</v>
      </c>
      <c r="C235" t="str">
        <f>TRIM(ZeptoData[[#This Row],[name]])</f>
        <v>Hershey's Chocolate Flavour Syrup</v>
      </c>
      <c r="D235">
        <v>22000</v>
      </c>
      <c r="E235" s="3">
        <f>'Cleaned Data'!F238</f>
        <v>0</v>
      </c>
      <c r="F235">
        <v>6</v>
      </c>
      <c r="G235">
        <v>6</v>
      </c>
      <c r="H235">
        <v>20500</v>
      </c>
      <c r="I235" s="3">
        <f>ZeptoData[[#This Row],[discountedSellingPrice]]/100</f>
        <v>205</v>
      </c>
      <c r="J235">
        <v>623</v>
      </c>
      <c r="K235" t="b">
        <v>0</v>
      </c>
      <c r="L235">
        <v>680</v>
      </c>
      <c r="N235" s="3">
        <f>ZeptoData[[#This Row],[MRP_Rupees]] - ZeptoData[[#This Row],[Sale_Price]]</f>
        <v>-205</v>
      </c>
      <c r="O235" t="str">
        <f>IF(ZeptoData[[#This Row],[outOfStock]]=TRUE, "Out of Stock", IF(ZeptoData[[#This Row],[availableQuantity]]&lt;=2, "LOW STOCK", "HEALTHY"))</f>
        <v>HEALTHY</v>
      </c>
      <c r="P235" t="str" cm="1">
        <f t="array" ref="P235">_xlfn.IFS(ZeptoData[[#This Row],[Sale_Price]]&lt;50, "Budget", ZeptoData[[#This Row],[Sale_Price]]&lt;150, "Mid-Range", ZeptoData[[#This Row],[Sale_Price]]&gt;=150, "Premium")</f>
        <v>Premium</v>
      </c>
      <c r="Q235" t="str">
        <f>IF(ROUND(((ZeptoData[[#This Row],[mrp]]-ZeptoData[[#This Row],[discountedSellingPrice]])/ZeptoData[[#This Row],[mrp]])*100,0) = ZeptoData[[#This Row],[discountPercent]], "Match", "Error")</f>
        <v>Error</v>
      </c>
      <c r="R235" s="9" t="str" cm="1">
        <f t="array" ref="R235">_xlfn.IFS(ZeptoData[[#This Row],[discountPercent]]=0, "No Discount", ZeptoData[[#This Row],[discountPercent]]&lt;=15, "Standard (1-15%)", ZeptoData[[#This Row],[discountPercent]]&gt;15, "Mega (&gt;15%)")</f>
        <v>Standard (1-15%)</v>
      </c>
      <c r="S235" s="9" t="str" cm="1">
        <f t="array" ref="S235">_xlfn.IFS(ZeptoData[[#This Row],[weightInGms]]&lt;=100, "Small (&lt;100g)", ZeptoData[[#This Row],[weightInGms]]&lt;=500, "Medium (100-500g)", ZeptoData[[#This Row],[weightInGms]]&gt;500, "Large (&gt;500g)")</f>
        <v>Large (&gt;500g)</v>
      </c>
    </row>
    <row r="236" spans="1:19" x14ac:dyDescent="0.25">
      <c r="A236" t="s">
        <v>99</v>
      </c>
      <c r="B236" t="s">
        <v>233</v>
      </c>
      <c r="C236" t="str">
        <f>TRIM(ZeptoData[[#This Row],[name]])</f>
        <v>Popular Essentials Dhania (Coriander Seeds)</v>
      </c>
      <c r="D236">
        <v>5500</v>
      </c>
      <c r="E236" s="3">
        <f>'Cleaned Data'!F239</f>
        <v>2</v>
      </c>
      <c r="F236">
        <v>16</v>
      </c>
      <c r="G236">
        <v>4</v>
      </c>
      <c r="H236">
        <v>4600</v>
      </c>
      <c r="I236" s="3">
        <f>ZeptoData[[#This Row],[discountedSellingPrice]]/100</f>
        <v>46</v>
      </c>
      <c r="J236">
        <v>200</v>
      </c>
      <c r="K236" t="b">
        <v>0</v>
      </c>
      <c r="L236">
        <v>200</v>
      </c>
      <c r="N236" s="3">
        <f>ZeptoData[[#This Row],[MRP_Rupees]] - ZeptoData[[#This Row],[Sale_Price]]</f>
        <v>-44</v>
      </c>
      <c r="O236" t="str">
        <f>IF(ZeptoData[[#This Row],[outOfStock]]=TRUE, "Out of Stock", IF(ZeptoData[[#This Row],[availableQuantity]]&lt;=2, "LOW STOCK", "HEALTHY"))</f>
        <v>HEALTHY</v>
      </c>
      <c r="P236" t="str" cm="1">
        <f t="array" ref="P236">_xlfn.IFS(ZeptoData[[#This Row],[Sale_Price]]&lt;50, "Budget", ZeptoData[[#This Row],[Sale_Price]]&lt;150, "Mid-Range", ZeptoData[[#This Row],[Sale_Price]]&gt;=150, "Premium")</f>
        <v>Budget</v>
      </c>
      <c r="Q236" t="str">
        <f>IF(ROUND(((ZeptoData[[#This Row],[mrp]]-ZeptoData[[#This Row],[discountedSellingPrice]])/ZeptoData[[#This Row],[mrp]])*100,0) = ZeptoData[[#This Row],[discountPercent]], "Match", "Error")</f>
        <v>Match</v>
      </c>
      <c r="R236" s="9" t="str" cm="1">
        <f t="array" ref="R236">_xlfn.IFS(ZeptoData[[#This Row],[discountPercent]]=0, "No Discount", ZeptoData[[#This Row],[discountPercent]]&lt;=15, "Standard (1-15%)", ZeptoData[[#This Row],[discountPercent]]&gt;15, "Mega (&gt;15%)")</f>
        <v>Mega (&gt;15%)</v>
      </c>
      <c r="S236" s="9" t="str" cm="1">
        <f t="array" ref="S236">_xlfn.IFS(ZeptoData[[#This Row],[weightInGms]]&lt;=100, "Small (&lt;100g)", ZeptoData[[#This Row],[weightInGms]]&lt;=500, "Medium (100-500g)", ZeptoData[[#This Row],[weightInGms]]&gt;500, "Large (&gt;500g)")</f>
        <v>Medium (100-500g)</v>
      </c>
    </row>
    <row r="237" spans="1:19" x14ac:dyDescent="0.25">
      <c r="A237" t="s">
        <v>99</v>
      </c>
      <c r="B237" t="s">
        <v>234</v>
      </c>
      <c r="C237" t="str">
        <f>TRIM(ZeptoData[[#This Row],[name]])</f>
        <v>24 Mantra Red Chilly Whole</v>
      </c>
      <c r="D237">
        <v>7000</v>
      </c>
      <c r="E237" s="3">
        <f>'Cleaned Data'!F240</f>
        <v>2</v>
      </c>
      <c r="F237">
        <v>7</v>
      </c>
      <c r="G237">
        <v>1</v>
      </c>
      <c r="H237">
        <v>6500</v>
      </c>
      <c r="I237" s="3">
        <f>ZeptoData[[#This Row],[discountedSellingPrice]]/100</f>
        <v>65</v>
      </c>
      <c r="J237">
        <v>100</v>
      </c>
      <c r="K237" t="b">
        <v>0</v>
      </c>
      <c r="L237">
        <v>100</v>
      </c>
      <c r="N237" s="3">
        <f>ZeptoData[[#This Row],[MRP_Rupees]] - ZeptoData[[#This Row],[Sale_Price]]</f>
        <v>-63</v>
      </c>
      <c r="O237" t="str">
        <f>IF(ZeptoData[[#This Row],[outOfStock]]=TRUE, "Out of Stock", IF(ZeptoData[[#This Row],[availableQuantity]]&lt;=2, "LOW STOCK", "HEALTHY"))</f>
        <v>LOW STOCK</v>
      </c>
      <c r="P237" t="str" cm="1">
        <f t="array" ref="P237">_xlfn.IFS(ZeptoData[[#This Row],[Sale_Price]]&lt;50, "Budget", ZeptoData[[#This Row],[Sale_Price]]&lt;150, "Mid-Range", ZeptoData[[#This Row],[Sale_Price]]&gt;=150, "Premium")</f>
        <v>Mid-Range</v>
      </c>
      <c r="Q237" t="str">
        <f>IF(ROUND(((ZeptoData[[#This Row],[mrp]]-ZeptoData[[#This Row],[discountedSellingPrice]])/ZeptoData[[#This Row],[mrp]])*100,0) = ZeptoData[[#This Row],[discountPercent]], "Match", "Error")</f>
        <v>Match</v>
      </c>
      <c r="R237" s="9" t="str" cm="1">
        <f t="array" ref="R237">_xlfn.IFS(ZeptoData[[#This Row],[discountPercent]]=0, "No Discount", ZeptoData[[#This Row],[discountPercent]]&lt;=15, "Standard (1-15%)", ZeptoData[[#This Row],[discountPercent]]&gt;15, "Mega (&gt;15%)")</f>
        <v>Standard (1-15%)</v>
      </c>
      <c r="S237" s="9" t="str" cm="1">
        <f t="array" ref="S237">_xlfn.IFS(ZeptoData[[#This Row],[weightInGms]]&lt;=100, "Small (&lt;100g)", ZeptoData[[#This Row],[weightInGms]]&lt;=500, "Medium (100-500g)", ZeptoData[[#This Row],[weightInGms]]&gt;500, "Large (&gt;500g)")</f>
        <v>Small (&lt;100g)</v>
      </c>
    </row>
    <row r="238" spans="1:19" x14ac:dyDescent="0.25">
      <c r="A238" t="s">
        <v>99</v>
      </c>
      <c r="B238" t="s">
        <v>235</v>
      </c>
      <c r="C238" t="str">
        <f>TRIM(ZeptoData[[#This Row],[name]])</f>
        <v>Dabur Honey - World's No.1</v>
      </c>
      <c r="D238">
        <v>12000</v>
      </c>
      <c r="E238" s="3">
        <f>'Cleaned Data'!F241</f>
        <v>20</v>
      </c>
      <c r="F238">
        <v>0</v>
      </c>
      <c r="G238">
        <v>6</v>
      </c>
      <c r="H238">
        <v>12000</v>
      </c>
      <c r="I238" s="3">
        <f>ZeptoData[[#This Row],[discountedSellingPrice]]/100</f>
        <v>120</v>
      </c>
      <c r="J238">
        <v>250</v>
      </c>
      <c r="K238" t="b">
        <v>0</v>
      </c>
      <c r="L238">
        <v>250</v>
      </c>
      <c r="N238" s="3">
        <f>ZeptoData[[#This Row],[MRP_Rupees]] - ZeptoData[[#This Row],[Sale_Price]]</f>
        <v>-100</v>
      </c>
      <c r="O238" t="str">
        <f>IF(ZeptoData[[#This Row],[outOfStock]]=TRUE, "Out of Stock", IF(ZeptoData[[#This Row],[availableQuantity]]&lt;=2, "LOW STOCK", "HEALTHY"))</f>
        <v>HEALTHY</v>
      </c>
      <c r="P238" t="str" cm="1">
        <f t="array" ref="P238">_xlfn.IFS(ZeptoData[[#This Row],[Sale_Price]]&lt;50, "Budget", ZeptoData[[#This Row],[Sale_Price]]&lt;150, "Mid-Range", ZeptoData[[#This Row],[Sale_Price]]&gt;=150, "Premium")</f>
        <v>Mid-Range</v>
      </c>
      <c r="Q238" t="str">
        <f>IF(ROUND(((ZeptoData[[#This Row],[mrp]]-ZeptoData[[#This Row],[discountedSellingPrice]])/ZeptoData[[#This Row],[mrp]])*100,0) = ZeptoData[[#This Row],[discountPercent]], "Match", "Error")</f>
        <v>Match</v>
      </c>
      <c r="R238" s="9" t="str" cm="1">
        <f t="array" ref="R238">_xlfn.IFS(ZeptoData[[#This Row],[discountPercent]]=0, "No Discount", ZeptoData[[#This Row],[discountPercent]]&lt;=15, "Standard (1-15%)", ZeptoData[[#This Row],[discountPercent]]&gt;15, "Mega (&gt;15%)")</f>
        <v>No Discount</v>
      </c>
      <c r="S238" s="9" t="str" cm="1">
        <f t="array" ref="S238">_xlfn.IFS(ZeptoData[[#This Row],[weightInGms]]&lt;=100, "Small (&lt;100g)", ZeptoData[[#This Row],[weightInGms]]&lt;=500, "Medium (100-500g)", ZeptoData[[#This Row],[weightInGms]]&gt;500, "Large (&gt;500g)")</f>
        <v>Medium (100-500g)</v>
      </c>
    </row>
    <row r="239" spans="1:19" x14ac:dyDescent="0.25">
      <c r="A239" t="s">
        <v>99</v>
      </c>
      <c r="B239" t="s">
        <v>236</v>
      </c>
      <c r="C239" t="str">
        <f>TRIM(ZeptoData[[#This Row],[name]])</f>
        <v>24 Mantra Organic Puffed Rice</v>
      </c>
      <c r="D239">
        <v>4000</v>
      </c>
      <c r="E239" s="3">
        <f>'Cleaned Data'!F242</f>
        <v>5</v>
      </c>
      <c r="F239">
        <v>2</v>
      </c>
      <c r="G239">
        <v>6</v>
      </c>
      <c r="H239">
        <v>3900</v>
      </c>
      <c r="I239" s="3">
        <f>ZeptoData[[#This Row],[discountedSellingPrice]]/100</f>
        <v>39</v>
      </c>
      <c r="J239">
        <v>200</v>
      </c>
      <c r="K239" t="b">
        <v>0</v>
      </c>
      <c r="L239">
        <v>200</v>
      </c>
      <c r="N239" s="3">
        <f>ZeptoData[[#This Row],[MRP_Rupees]] - ZeptoData[[#This Row],[Sale_Price]]</f>
        <v>-34</v>
      </c>
      <c r="O239" t="str">
        <f>IF(ZeptoData[[#This Row],[outOfStock]]=TRUE, "Out of Stock", IF(ZeptoData[[#This Row],[availableQuantity]]&lt;=2, "LOW STOCK", "HEALTHY"))</f>
        <v>HEALTHY</v>
      </c>
      <c r="P239" t="str" cm="1">
        <f t="array" ref="P239">_xlfn.IFS(ZeptoData[[#This Row],[Sale_Price]]&lt;50, "Budget", ZeptoData[[#This Row],[Sale_Price]]&lt;150, "Mid-Range", ZeptoData[[#This Row],[Sale_Price]]&gt;=150, "Premium")</f>
        <v>Budget</v>
      </c>
      <c r="Q239" t="str">
        <f>IF(ROUND(((ZeptoData[[#This Row],[mrp]]-ZeptoData[[#This Row],[discountedSellingPrice]])/ZeptoData[[#This Row],[mrp]])*100,0) = ZeptoData[[#This Row],[discountPercent]], "Match", "Error")</f>
        <v>Error</v>
      </c>
      <c r="R239" s="9" t="str" cm="1">
        <f t="array" ref="R239">_xlfn.IFS(ZeptoData[[#This Row],[discountPercent]]=0, "No Discount", ZeptoData[[#This Row],[discountPercent]]&lt;=15, "Standard (1-15%)", ZeptoData[[#This Row],[discountPercent]]&gt;15, "Mega (&gt;15%)")</f>
        <v>Standard (1-15%)</v>
      </c>
      <c r="S239" s="9" t="str" cm="1">
        <f t="array" ref="S239">_xlfn.IFS(ZeptoData[[#This Row],[weightInGms]]&lt;=100, "Small (&lt;100g)", ZeptoData[[#This Row],[weightInGms]]&lt;=500, "Medium (100-500g)", ZeptoData[[#This Row],[weightInGms]]&gt;500, "Large (&gt;500g)")</f>
        <v>Medium (100-500g)</v>
      </c>
    </row>
    <row r="240" spans="1:19" x14ac:dyDescent="0.25">
      <c r="A240" t="s">
        <v>99</v>
      </c>
      <c r="B240" t="s">
        <v>1729</v>
      </c>
      <c r="C240" t="str">
        <f>TRIM(ZeptoData[[#This Row],[name]])</f>
        <v>24 Mantra Organic Wheat Daliya</v>
      </c>
      <c r="D240">
        <v>4800</v>
      </c>
      <c r="E240" s="3">
        <f>'Cleaned Data'!F243</f>
        <v>0</v>
      </c>
      <c r="F240">
        <v>2</v>
      </c>
      <c r="G240">
        <v>2</v>
      </c>
      <c r="H240">
        <v>4700</v>
      </c>
      <c r="I240" s="3">
        <f>ZeptoData[[#This Row],[discountedSellingPrice]]/100</f>
        <v>47</v>
      </c>
      <c r="J240">
        <v>500</v>
      </c>
      <c r="K240" t="b">
        <v>0</v>
      </c>
      <c r="L240">
        <v>500</v>
      </c>
      <c r="N240" s="3">
        <f>ZeptoData[[#This Row],[MRP_Rupees]] - ZeptoData[[#This Row],[Sale_Price]]</f>
        <v>-47</v>
      </c>
      <c r="O240" t="str">
        <f>IF(ZeptoData[[#This Row],[outOfStock]]=TRUE, "Out of Stock", IF(ZeptoData[[#This Row],[availableQuantity]]&lt;=2, "LOW STOCK", "HEALTHY"))</f>
        <v>LOW STOCK</v>
      </c>
      <c r="P240" t="str" cm="1">
        <f t="array" ref="P240">_xlfn.IFS(ZeptoData[[#This Row],[Sale_Price]]&lt;50, "Budget", ZeptoData[[#This Row],[Sale_Price]]&lt;150, "Mid-Range", ZeptoData[[#This Row],[Sale_Price]]&gt;=150, "Premium")</f>
        <v>Budget</v>
      </c>
      <c r="Q240" t="str">
        <f>IF(ROUND(((ZeptoData[[#This Row],[mrp]]-ZeptoData[[#This Row],[discountedSellingPrice]])/ZeptoData[[#This Row],[mrp]])*100,0) = ZeptoData[[#This Row],[discountPercent]], "Match", "Error")</f>
        <v>Match</v>
      </c>
      <c r="R240" s="9" t="str" cm="1">
        <f t="array" ref="R240">_xlfn.IFS(ZeptoData[[#This Row],[discountPercent]]=0, "No Discount", ZeptoData[[#This Row],[discountPercent]]&lt;=15, "Standard (1-15%)", ZeptoData[[#This Row],[discountPercent]]&gt;15, "Mega (&gt;15%)")</f>
        <v>Standard (1-15%)</v>
      </c>
      <c r="S240" s="9" t="str" cm="1">
        <f t="array" ref="S240">_xlfn.IFS(ZeptoData[[#This Row],[weightInGms]]&lt;=100, "Small (&lt;100g)", ZeptoData[[#This Row],[weightInGms]]&lt;=500, "Medium (100-500g)", ZeptoData[[#This Row],[weightInGms]]&gt;500, "Large (&gt;500g)")</f>
        <v>Medium (100-500g)</v>
      </c>
    </row>
    <row r="241" spans="1:19" x14ac:dyDescent="0.25">
      <c r="A241" t="s">
        <v>99</v>
      </c>
      <c r="B241" t="s">
        <v>238</v>
      </c>
      <c r="C241" t="str">
        <f>TRIM(ZeptoData[[#This Row],[name]])</f>
        <v>24 Mantra Organic Ragi Flour</v>
      </c>
      <c r="D241">
        <v>6500</v>
      </c>
      <c r="E241" s="3">
        <f>'Cleaned Data'!F244</f>
        <v>7</v>
      </c>
      <c r="F241">
        <v>20</v>
      </c>
      <c r="G241">
        <v>4</v>
      </c>
      <c r="H241">
        <v>5200</v>
      </c>
      <c r="I241" s="3">
        <f>ZeptoData[[#This Row],[discountedSellingPrice]]/100</f>
        <v>52</v>
      </c>
      <c r="J241">
        <v>500</v>
      </c>
      <c r="K241" t="b">
        <v>0</v>
      </c>
      <c r="L241">
        <v>500</v>
      </c>
      <c r="N241" s="3">
        <f>ZeptoData[[#This Row],[MRP_Rupees]] - ZeptoData[[#This Row],[Sale_Price]]</f>
        <v>-45</v>
      </c>
      <c r="O241" t="str">
        <f>IF(ZeptoData[[#This Row],[outOfStock]]=TRUE, "Out of Stock", IF(ZeptoData[[#This Row],[availableQuantity]]&lt;=2, "LOW STOCK", "HEALTHY"))</f>
        <v>HEALTHY</v>
      </c>
      <c r="P241" t="str" cm="1">
        <f t="array" ref="P241">_xlfn.IFS(ZeptoData[[#This Row],[Sale_Price]]&lt;50, "Budget", ZeptoData[[#This Row],[Sale_Price]]&lt;150, "Mid-Range", ZeptoData[[#This Row],[Sale_Price]]&gt;=150, "Premium")</f>
        <v>Mid-Range</v>
      </c>
      <c r="Q241" t="str">
        <f>IF(ROUND(((ZeptoData[[#This Row],[mrp]]-ZeptoData[[#This Row],[discountedSellingPrice]])/ZeptoData[[#This Row],[mrp]])*100,0) = ZeptoData[[#This Row],[discountPercent]], "Match", "Error")</f>
        <v>Match</v>
      </c>
      <c r="R241" s="9" t="str" cm="1">
        <f t="array" ref="R241">_xlfn.IFS(ZeptoData[[#This Row],[discountPercent]]=0, "No Discount", ZeptoData[[#This Row],[discountPercent]]&lt;=15, "Standard (1-15%)", ZeptoData[[#This Row],[discountPercent]]&gt;15, "Mega (&gt;15%)")</f>
        <v>Mega (&gt;15%)</v>
      </c>
      <c r="S241" s="9" t="str" cm="1">
        <f t="array" ref="S241">_xlfn.IFS(ZeptoData[[#This Row],[weightInGms]]&lt;=100, "Small (&lt;100g)", ZeptoData[[#This Row],[weightInGms]]&lt;=500, "Medium (100-500g)", ZeptoData[[#This Row],[weightInGms]]&gt;500, "Large (&gt;500g)")</f>
        <v>Medium (100-500g)</v>
      </c>
    </row>
    <row r="242" spans="1:19" x14ac:dyDescent="0.25">
      <c r="A242" t="s">
        <v>99</v>
      </c>
      <c r="B242" t="s">
        <v>239</v>
      </c>
      <c r="C242" t="str">
        <f>TRIM(ZeptoData[[#This Row],[name]])</f>
        <v>Popular Essentials Cinnamon Whole (Dalchini)</v>
      </c>
      <c r="D242">
        <v>3500</v>
      </c>
      <c r="E242" s="3">
        <f>'Cleaned Data'!F245</f>
        <v>7</v>
      </c>
      <c r="F242">
        <v>5</v>
      </c>
      <c r="G242">
        <v>6</v>
      </c>
      <c r="H242">
        <v>3300</v>
      </c>
      <c r="I242" s="3">
        <f>ZeptoData[[#This Row],[discountedSellingPrice]]/100</f>
        <v>33</v>
      </c>
      <c r="J242">
        <v>25</v>
      </c>
      <c r="K242" t="b">
        <v>0</v>
      </c>
      <c r="L242">
        <v>25</v>
      </c>
      <c r="N242" s="3">
        <f>ZeptoData[[#This Row],[MRP_Rupees]] - ZeptoData[[#This Row],[Sale_Price]]</f>
        <v>-26</v>
      </c>
      <c r="O242" t="str">
        <f>IF(ZeptoData[[#This Row],[outOfStock]]=TRUE, "Out of Stock", IF(ZeptoData[[#This Row],[availableQuantity]]&lt;=2, "LOW STOCK", "HEALTHY"))</f>
        <v>HEALTHY</v>
      </c>
      <c r="P242" t="str" cm="1">
        <f t="array" ref="P242">_xlfn.IFS(ZeptoData[[#This Row],[Sale_Price]]&lt;50, "Budget", ZeptoData[[#This Row],[Sale_Price]]&lt;150, "Mid-Range", ZeptoData[[#This Row],[Sale_Price]]&gt;=150, "Premium")</f>
        <v>Budget</v>
      </c>
      <c r="Q242" t="str">
        <f>IF(ROUND(((ZeptoData[[#This Row],[mrp]]-ZeptoData[[#This Row],[discountedSellingPrice]])/ZeptoData[[#This Row],[mrp]])*100,0) = ZeptoData[[#This Row],[discountPercent]], "Match", "Error")</f>
        <v>Error</v>
      </c>
      <c r="R242" s="9" t="str" cm="1">
        <f t="array" ref="R242">_xlfn.IFS(ZeptoData[[#This Row],[discountPercent]]=0, "No Discount", ZeptoData[[#This Row],[discountPercent]]&lt;=15, "Standard (1-15%)", ZeptoData[[#This Row],[discountPercent]]&gt;15, "Mega (&gt;15%)")</f>
        <v>Standard (1-15%)</v>
      </c>
      <c r="S242" s="9" t="str" cm="1">
        <f t="array" ref="S242">_xlfn.IFS(ZeptoData[[#This Row],[weightInGms]]&lt;=100, "Small (&lt;100g)", ZeptoData[[#This Row],[weightInGms]]&lt;=500, "Medium (100-500g)", ZeptoData[[#This Row],[weightInGms]]&gt;500, "Large (&gt;500g)")</f>
        <v>Small (&lt;100g)</v>
      </c>
    </row>
    <row r="243" spans="1:19" x14ac:dyDescent="0.25">
      <c r="A243" t="s">
        <v>99</v>
      </c>
      <c r="B243" t="s">
        <v>240</v>
      </c>
      <c r="C243" t="str">
        <f>TRIM(ZeptoData[[#This Row],[name]])</f>
        <v>Sundrop Super Lite Advanced - Sunflower Oil</v>
      </c>
      <c r="D243">
        <v>21500</v>
      </c>
      <c r="E243" s="3">
        <f>'Cleaned Data'!F246</f>
        <v>0</v>
      </c>
      <c r="F243">
        <v>0</v>
      </c>
      <c r="G243">
        <v>4</v>
      </c>
      <c r="H243">
        <v>21500</v>
      </c>
      <c r="I243" s="3">
        <f>ZeptoData[[#This Row],[discountedSellingPrice]]/100</f>
        <v>215</v>
      </c>
      <c r="J243">
        <v>1000</v>
      </c>
      <c r="K243" t="b">
        <v>0</v>
      </c>
      <c r="L243">
        <v>1</v>
      </c>
      <c r="N243" s="3">
        <f>ZeptoData[[#This Row],[MRP_Rupees]] - ZeptoData[[#This Row],[Sale_Price]]</f>
        <v>-215</v>
      </c>
      <c r="O243" t="str">
        <f>IF(ZeptoData[[#This Row],[outOfStock]]=TRUE, "Out of Stock", IF(ZeptoData[[#This Row],[availableQuantity]]&lt;=2, "LOW STOCK", "HEALTHY"))</f>
        <v>HEALTHY</v>
      </c>
      <c r="P243" t="str" cm="1">
        <f t="array" ref="P243">_xlfn.IFS(ZeptoData[[#This Row],[Sale_Price]]&lt;50, "Budget", ZeptoData[[#This Row],[Sale_Price]]&lt;150, "Mid-Range", ZeptoData[[#This Row],[Sale_Price]]&gt;=150, "Premium")</f>
        <v>Premium</v>
      </c>
      <c r="Q243" t="str">
        <f>IF(ROUND(((ZeptoData[[#This Row],[mrp]]-ZeptoData[[#This Row],[discountedSellingPrice]])/ZeptoData[[#This Row],[mrp]])*100,0) = ZeptoData[[#This Row],[discountPercent]], "Match", "Error")</f>
        <v>Match</v>
      </c>
      <c r="R243" s="9" t="str" cm="1">
        <f t="array" ref="R243">_xlfn.IFS(ZeptoData[[#This Row],[discountPercent]]=0, "No Discount", ZeptoData[[#This Row],[discountPercent]]&lt;=15, "Standard (1-15%)", ZeptoData[[#This Row],[discountPercent]]&gt;15, "Mega (&gt;15%)")</f>
        <v>No Discount</v>
      </c>
      <c r="S243" s="9" t="str" cm="1">
        <f t="array" ref="S243">_xlfn.IFS(ZeptoData[[#This Row],[weightInGms]]&lt;=100, "Small (&lt;100g)", ZeptoData[[#This Row],[weightInGms]]&lt;=500, "Medium (100-500g)", ZeptoData[[#This Row],[weightInGms]]&gt;500, "Large (&gt;500g)")</f>
        <v>Large (&gt;500g)</v>
      </c>
    </row>
    <row r="244" spans="1:19" x14ac:dyDescent="0.25">
      <c r="A244" t="s">
        <v>99</v>
      </c>
      <c r="B244" t="s">
        <v>241</v>
      </c>
      <c r="C244" t="str">
        <f>TRIM(ZeptoData[[#This Row],[name]])</f>
        <v>Pillsbury Atta/Godihittu - Chakki Fresh</v>
      </c>
      <c r="D244">
        <v>10200</v>
      </c>
      <c r="E244" s="3">
        <f>'Cleaned Data'!F247</f>
        <v>10</v>
      </c>
      <c r="F244">
        <v>7</v>
      </c>
      <c r="G244">
        <v>4</v>
      </c>
      <c r="H244">
        <v>9400</v>
      </c>
      <c r="I244" s="3">
        <f>ZeptoData[[#This Row],[discountedSellingPrice]]/100</f>
        <v>94</v>
      </c>
      <c r="J244">
        <v>2000</v>
      </c>
      <c r="K244" t="b">
        <v>0</v>
      </c>
      <c r="L244">
        <v>2</v>
      </c>
      <c r="N244" s="3">
        <f>ZeptoData[[#This Row],[MRP_Rupees]] - ZeptoData[[#This Row],[Sale_Price]]</f>
        <v>-84</v>
      </c>
      <c r="O244" t="str">
        <f>IF(ZeptoData[[#This Row],[outOfStock]]=TRUE, "Out of Stock", IF(ZeptoData[[#This Row],[availableQuantity]]&lt;=2, "LOW STOCK", "HEALTHY"))</f>
        <v>HEALTHY</v>
      </c>
      <c r="P244" t="str" cm="1">
        <f t="array" ref="P244">_xlfn.IFS(ZeptoData[[#This Row],[Sale_Price]]&lt;50, "Budget", ZeptoData[[#This Row],[Sale_Price]]&lt;150, "Mid-Range", ZeptoData[[#This Row],[Sale_Price]]&gt;=150, "Premium")</f>
        <v>Mid-Range</v>
      </c>
      <c r="Q244" t="str">
        <f>IF(ROUND(((ZeptoData[[#This Row],[mrp]]-ZeptoData[[#This Row],[discountedSellingPrice]])/ZeptoData[[#This Row],[mrp]])*100,0) = ZeptoData[[#This Row],[discountPercent]], "Match", "Error")</f>
        <v>Error</v>
      </c>
      <c r="R244" s="9" t="str" cm="1">
        <f t="array" ref="R244">_xlfn.IFS(ZeptoData[[#This Row],[discountPercent]]=0, "No Discount", ZeptoData[[#This Row],[discountPercent]]&lt;=15, "Standard (1-15%)", ZeptoData[[#This Row],[discountPercent]]&gt;15, "Mega (&gt;15%)")</f>
        <v>Standard (1-15%)</v>
      </c>
      <c r="S244" s="9" t="str" cm="1">
        <f t="array" ref="S244">_xlfn.IFS(ZeptoData[[#This Row],[weightInGms]]&lt;=100, "Small (&lt;100g)", ZeptoData[[#This Row],[weightInGms]]&lt;=500, "Medium (100-500g)", ZeptoData[[#This Row],[weightInGms]]&gt;500, "Large (&gt;500g)")</f>
        <v>Large (&gt;500g)</v>
      </c>
    </row>
    <row r="245" spans="1:19" x14ac:dyDescent="0.25">
      <c r="A245" t="s">
        <v>99</v>
      </c>
      <c r="B245" t="s">
        <v>242</v>
      </c>
      <c r="C245" t="str">
        <f>TRIM(ZeptoData[[#This Row],[name]])</f>
        <v>Popular Essentials Green Moong Chilka/Chilka (Un-Polished)</v>
      </c>
      <c r="D245">
        <v>8500</v>
      </c>
      <c r="E245" s="3">
        <f>'Cleaned Data'!F248</f>
        <v>10</v>
      </c>
      <c r="F245">
        <v>7</v>
      </c>
      <c r="G245">
        <v>5</v>
      </c>
      <c r="H245">
        <v>7900</v>
      </c>
      <c r="I245" s="3">
        <f>ZeptoData[[#This Row],[discountedSellingPrice]]/100</f>
        <v>79</v>
      </c>
      <c r="J245">
        <v>500</v>
      </c>
      <c r="K245" t="b">
        <v>0</v>
      </c>
      <c r="L245">
        <v>500</v>
      </c>
      <c r="N245" s="3">
        <f>ZeptoData[[#This Row],[MRP_Rupees]] - ZeptoData[[#This Row],[Sale_Price]]</f>
        <v>-69</v>
      </c>
      <c r="O245" t="str">
        <f>IF(ZeptoData[[#This Row],[outOfStock]]=TRUE, "Out of Stock", IF(ZeptoData[[#This Row],[availableQuantity]]&lt;=2, "LOW STOCK", "HEALTHY"))</f>
        <v>HEALTHY</v>
      </c>
      <c r="P245" t="str" cm="1">
        <f t="array" ref="P245">_xlfn.IFS(ZeptoData[[#This Row],[Sale_Price]]&lt;50, "Budget", ZeptoData[[#This Row],[Sale_Price]]&lt;150, "Mid-Range", ZeptoData[[#This Row],[Sale_Price]]&gt;=150, "Premium")</f>
        <v>Mid-Range</v>
      </c>
      <c r="Q245" t="str">
        <f>IF(ROUND(((ZeptoData[[#This Row],[mrp]]-ZeptoData[[#This Row],[discountedSellingPrice]])/ZeptoData[[#This Row],[mrp]])*100,0) = ZeptoData[[#This Row],[discountPercent]], "Match", "Error")</f>
        <v>Match</v>
      </c>
      <c r="R245" s="9" t="str" cm="1">
        <f t="array" ref="R245">_xlfn.IFS(ZeptoData[[#This Row],[discountPercent]]=0, "No Discount", ZeptoData[[#This Row],[discountPercent]]&lt;=15, "Standard (1-15%)", ZeptoData[[#This Row],[discountPercent]]&gt;15, "Mega (&gt;15%)")</f>
        <v>Standard (1-15%)</v>
      </c>
      <c r="S245" s="9" t="str" cm="1">
        <f t="array" ref="S245">_xlfn.IFS(ZeptoData[[#This Row],[weightInGms]]&lt;=100, "Small (&lt;100g)", ZeptoData[[#This Row],[weightInGms]]&lt;=500, "Medium (100-500g)", ZeptoData[[#This Row],[weightInGms]]&gt;500, "Large (&gt;500g)")</f>
        <v>Medium (100-500g)</v>
      </c>
    </row>
    <row r="246" spans="1:19" x14ac:dyDescent="0.25">
      <c r="A246" t="s">
        <v>99</v>
      </c>
      <c r="B246" t="s">
        <v>243</v>
      </c>
      <c r="C246" t="str">
        <f>TRIM(ZeptoData[[#This Row],[name]])</f>
        <v>Popular Essentials HMT Kolam Steam</v>
      </c>
      <c r="D246">
        <v>7500</v>
      </c>
      <c r="E246" s="3">
        <f>'Cleaned Data'!F249</f>
        <v>10</v>
      </c>
      <c r="F246">
        <v>0</v>
      </c>
      <c r="G246">
        <v>3</v>
      </c>
      <c r="H246">
        <v>7500</v>
      </c>
      <c r="I246" s="3">
        <f>ZeptoData[[#This Row],[discountedSellingPrice]]/100</f>
        <v>75</v>
      </c>
      <c r="J246">
        <v>1000</v>
      </c>
      <c r="K246" t="b">
        <v>0</v>
      </c>
      <c r="L246">
        <v>1</v>
      </c>
      <c r="N246" s="3">
        <f>ZeptoData[[#This Row],[MRP_Rupees]] - ZeptoData[[#This Row],[Sale_Price]]</f>
        <v>-65</v>
      </c>
      <c r="O246" t="str">
        <f>IF(ZeptoData[[#This Row],[outOfStock]]=TRUE, "Out of Stock", IF(ZeptoData[[#This Row],[availableQuantity]]&lt;=2, "LOW STOCK", "HEALTHY"))</f>
        <v>HEALTHY</v>
      </c>
      <c r="P246" t="str" cm="1">
        <f t="array" ref="P246">_xlfn.IFS(ZeptoData[[#This Row],[Sale_Price]]&lt;50, "Budget", ZeptoData[[#This Row],[Sale_Price]]&lt;150, "Mid-Range", ZeptoData[[#This Row],[Sale_Price]]&gt;=150, "Premium")</f>
        <v>Mid-Range</v>
      </c>
      <c r="Q246" t="str">
        <f>IF(ROUND(((ZeptoData[[#This Row],[mrp]]-ZeptoData[[#This Row],[discountedSellingPrice]])/ZeptoData[[#This Row],[mrp]])*100,0) = ZeptoData[[#This Row],[discountPercent]], "Match", "Error")</f>
        <v>Match</v>
      </c>
      <c r="R246" s="9" t="str" cm="1">
        <f t="array" ref="R246">_xlfn.IFS(ZeptoData[[#This Row],[discountPercent]]=0, "No Discount", ZeptoData[[#This Row],[discountPercent]]&lt;=15, "Standard (1-15%)", ZeptoData[[#This Row],[discountPercent]]&gt;15, "Mega (&gt;15%)")</f>
        <v>No Discount</v>
      </c>
      <c r="S246" s="9" t="str" cm="1">
        <f t="array" ref="S246">_xlfn.IFS(ZeptoData[[#This Row],[weightInGms]]&lt;=100, "Small (&lt;100g)", ZeptoData[[#This Row],[weightInGms]]&lt;=500, "Medium (100-500g)", ZeptoData[[#This Row],[weightInGms]]&gt;500, "Large (&gt;500g)")</f>
        <v>Large (&gt;500g)</v>
      </c>
    </row>
    <row r="247" spans="1:19" x14ac:dyDescent="0.25">
      <c r="A247" t="s">
        <v>99</v>
      </c>
      <c r="B247" t="s">
        <v>244</v>
      </c>
      <c r="C247" t="str">
        <f>TRIM(ZeptoData[[#This Row],[name]])</f>
        <v>Popular Essentials Black Urad Split</v>
      </c>
      <c r="D247">
        <v>8000</v>
      </c>
      <c r="E247" s="3">
        <f>'Cleaned Data'!F250</f>
        <v>2</v>
      </c>
      <c r="F247">
        <v>10</v>
      </c>
      <c r="G247">
        <v>4</v>
      </c>
      <c r="H247">
        <v>7200</v>
      </c>
      <c r="I247" s="3">
        <f>ZeptoData[[#This Row],[discountedSellingPrice]]/100</f>
        <v>72</v>
      </c>
      <c r="J247">
        <v>500</v>
      </c>
      <c r="K247" t="b">
        <v>0</v>
      </c>
      <c r="L247">
        <v>500</v>
      </c>
      <c r="N247" s="3">
        <f>ZeptoData[[#This Row],[MRP_Rupees]] - ZeptoData[[#This Row],[Sale_Price]]</f>
        <v>-70</v>
      </c>
      <c r="O247" t="str">
        <f>IF(ZeptoData[[#This Row],[outOfStock]]=TRUE, "Out of Stock", IF(ZeptoData[[#This Row],[availableQuantity]]&lt;=2, "LOW STOCK", "HEALTHY"))</f>
        <v>HEALTHY</v>
      </c>
      <c r="P247" t="str" cm="1">
        <f t="array" ref="P247">_xlfn.IFS(ZeptoData[[#This Row],[Sale_Price]]&lt;50, "Budget", ZeptoData[[#This Row],[Sale_Price]]&lt;150, "Mid-Range", ZeptoData[[#This Row],[Sale_Price]]&gt;=150, "Premium")</f>
        <v>Mid-Range</v>
      </c>
      <c r="Q247" t="str">
        <f>IF(ROUND(((ZeptoData[[#This Row],[mrp]]-ZeptoData[[#This Row],[discountedSellingPrice]])/ZeptoData[[#This Row],[mrp]])*100,0) = ZeptoData[[#This Row],[discountPercent]], "Match", "Error")</f>
        <v>Match</v>
      </c>
      <c r="R247" s="9" t="str" cm="1">
        <f t="array" ref="R247">_xlfn.IFS(ZeptoData[[#This Row],[discountPercent]]=0, "No Discount", ZeptoData[[#This Row],[discountPercent]]&lt;=15, "Standard (1-15%)", ZeptoData[[#This Row],[discountPercent]]&gt;15, "Mega (&gt;15%)")</f>
        <v>Standard (1-15%)</v>
      </c>
      <c r="S247" s="9" t="str" cm="1">
        <f t="array" ref="S247">_xlfn.IFS(ZeptoData[[#This Row],[weightInGms]]&lt;=100, "Small (&lt;100g)", ZeptoData[[#This Row],[weightInGms]]&lt;=500, "Medium (100-500g)", ZeptoData[[#This Row],[weightInGms]]&gt;500, "Large (&gt;500g)")</f>
        <v>Medium (100-500g)</v>
      </c>
    </row>
    <row r="248" spans="1:19" x14ac:dyDescent="0.25">
      <c r="A248" t="s">
        <v>99</v>
      </c>
      <c r="B248" t="s">
        <v>245</v>
      </c>
      <c r="C248" t="str">
        <f>TRIM(ZeptoData[[#This Row],[name]])</f>
        <v>Keya Oregano</v>
      </c>
      <c r="D248">
        <v>10900</v>
      </c>
      <c r="E248" s="3">
        <f>'Cleaned Data'!F251</f>
        <v>10</v>
      </c>
      <c r="F248">
        <v>10</v>
      </c>
      <c r="G248">
        <v>5</v>
      </c>
      <c r="H248">
        <v>9800</v>
      </c>
      <c r="I248" s="3">
        <f>ZeptoData[[#This Row],[discountedSellingPrice]]/100</f>
        <v>98</v>
      </c>
      <c r="J248">
        <v>9</v>
      </c>
      <c r="K248" t="b">
        <v>0</v>
      </c>
      <c r="L248">
        <v>9</v>
      </c>
      <c r="N248" s="3">
        <f>ZeptoData[[#This Row],[MRP_Rupees]] - ZeptoData[[#This Row],[Sale_Price]]</f>
        <v>-88</v>
      </c>
      <c r="O248" t="str">
        <f>IF(ZeptoData[[#This Row],[outOfStock]]=TRUE, "Out of Stock", IF(ZeptoData[[#This Row],[availableQuantity]]&lt;=2, "LOW STOCK", "HEALTHY"))</f>
        <v>HEALTHY</v>
      </c>
      <c r="P248" t="str" cm="1">
        <f t="array" ref="P248">_xlfn.IFS(ZeptoData[[#This Row],[Sale_Price]]&lt;50, "Budget", ZeptoData[[#This Row],[Sale_Price]]&lt;150, "Mid-Range", ZeptoData[[#This Row],[Sale_Price]]&gt;=150, "Premium")</f>
        <v>Mid-Range</v>
      </c>
      <c r="Q248" t="str">
        <f>IF(ROUND(((ZeptoData[[#This Row],[mrp]]-ZeptoData[[#This Row],[discountedSellingPrice]])/ZeptoData[[#This Row],[mrp]])*100,0) = ZeptoData[[#This Row],[discountPercent]], "Match", "Error")</f>
        <v>Match</v>
      </c>
      <c r="R248" s="9" t="str" cm="1">
        <f t="array" ref="R248">_xlfn.IFS(ZeptoData[[#This Row],[discountPercent]]=0, "No Discount", ZeptoData[[#This Row],[discountPercent]]&lt;=15, "Standard (1-15%)", ZeptoData[[#This Row],[discountPercent]]&gt;15, "Mega (&gt;15%)")</f>
        <v>Standard (1-15%)</v>
      </c>
      <c r="S248" s="9" t="str" cm="1">
        <f t="array" ref="S248">_xlfn.IFS(ZeptoData[[#This Row],[weightInGms]]&lt;=100, "Small (&lt;100g)", ZeptoData[[#This Row],[weightInGms]]&lt;=500, "Medium (100-500g)", ZeptoData[[#This Row],[weightInGms]]&gt;500, "Large (&gt;500g)")</f>
        <v>Small (&lt;100g)</v>
      </c>
    </row>
    <row r="249" spans="1:19" x14ac:dyDescent="0.25">
      <c r="A249" t="s">
        <v>99</v>
      </c>
      <c r="B249" t="s">
        <v>246</v>
      </c>
      <c r="C249" t="str">
        <f>TRIM(ZeptoData[[#This Row],[name]])</f>
        <v>Popular Essentials Pink Rajma</v>
      </c>
      <c r="D249">
        <v>10000</v>
      </c>
      <c r="E249" s="3">
        <f>'Cleaned Data'!F252</f>
        <v>4</v>
      </c>
      <c r="F249">
        <v>10</v>
      </c>
      <c r="G249">
        <v>6</v>
      </c>
      <c r="H249">
        <v>9000</v>
      </c>
      <c r="I249" s="3">
        <f>ZeptoData[[#This Row],[discountedSellingPrice]]/100</f>
        <v>90</v>
      </c>
      <c r="J249">
        <v>500</v>
      </c>
      <c r="K249" t="b">
        <v>0</v>
      </c>
      <c r="L249">
        <v>500</v>
      </c>
      <c r="N249" s="3">
        <f>ZeptoData[[#This Row],[MRP_Rupees]] - ZeptoData[[#This Row],[Sale_Price]]</f>
        <v>-86</v>
      </c>
      <c r="O249" t="str">
        <f>IF(ZeptoData[[#This Row],[outOfStock]]=TRUE, "Out of Stock", IF(ZeptoData[[#This Row],[availableQuantity]]&lt;=2, "LOW STOCK", "HEALTHY"))</f>
        <v>HEALTHY</v>
      </c>
      <c r="P249" t="str" cm="1">
        <f t="array" ref="P249">_xlfn.IFS(ZeptoData[[#This Row],[Sale_Price]]&lt;50, "Budget", ZeptoData[[#This Row],[Sale_Price]]&lt;150, "Mid-Range", ZeptoData[[#This Row],[Sale_Price]]&gt;=150, "Premium")</f>
        <v>Mid-Range</v>
      </c>
      <c r="Q249" t="str">
        <f>IF(ROUND(((ZeptoData[[#This Row],[mrp]]-ZeptoData[[#This Row],[discountedSellingPrice]])/ZeptoData[[#This Row],[mrp]])*100,0) = ZeptoData[[#This Row],[discountPercent]], "Match", "Error")</f>
        <v>Match</v>
      </c>
      <c r="R249" s="9" t="str" cm="1">
        <f t="array" ref="R249">_xlfn.IFS(ZeptoData[[#This Row],[discountPercent]]=0, "No Discount", ZeptoData[[#This Row],[discountPercent]]&lt;=15, "Standard (1-15%)", ZeptoData[[#This Row],[discountPercent]]&gt;15, "Mega (&gt;15%)")</f>
        <v>Standard (1-15%)</v>
      </c>
      <c r="S249" s="9" t="str" cm="1">
        <f t="array" ref="S249">_xlfn.IFS(ZeptoData[[#This Row],[weightInGms]]&lt;=100, "Small (&lt;100g)", ZeptoData[[#This Row],[weightInGms]]&lt;=500, "Medium (100-500g)", ZeptoData[[#This Row],[weightInGms]]&gt;500, "Large (&gt;500g)")</f>
        <v>Medium (100-500g)</v>
      </c>
    </row>
    <row r="250" spans="1:19" x14ac:dyDescent="0.25">
      <c r="A250" t="s">
        <v>99</v>
      </c>
      <c r="B250" t="s">
        <v>164</v>
      </c>
      <c r="C250" t="str">
        <f>TRIM(ZeptoData[[#This Row],[name]])</f>
        <v>Everest Chicken Masala</v>
      </c>
      <c r="D250">
        <v>7400</v>
      </c>
      <c r="E250" s="3">
        <f>'Cleaned Data'!F253</f>
        <v>9</v>
      </c>
      <c r="F250">
        <v>2</v>
      </c>
      <c r="G250">
        <v>6</v>
      </c>
      <c r="H250">
        <v>7200</v>
      </c>
      <c r="I250" s="3">
        <f>ZeptoData[[#This Row],[discountedSellingPrice]]/100</f>
        <v>72</v>
      </c>
      <c r="J250">
        <v>100</v>
      </c>
      <c r="K250" t="b">
        <v>0</v>
      </c>
      <c r="L250">
        <v>100</v>
      </c>
      <c r="N250" s="3">
        <f>ZeptoData[[#This Row],[MRP_Rupees]] - ZeptoData[[#This Row],[Sale_Price]]</f>
        <v>-63</v>
      </c>
      <c r="O250" t="str">
        <f>IF(ZeptoData[[#This Row],[outOfStock]]=TRUE, "Out of Stock", IF(ZeptoData[[#This Row],[availableQuantity]]&lt;=2, "LOW STOCK", "HEALTHY"))</f>
        <v>HEALTHY</v>
      </c>
      <c r="P250" t="str" cm="1">
        <f t="array" ref="P250">_xlfn.IFS(ZeptoData[[#This Row],[Sale_Price]]&lt;50, "Budget", ZeptoData[[#This Row],[Sale_Price]]&lt;150, "Mid-Range", ZeptoData[[#This Row],[Sale_Price]]&gt;=150, "Premium")</f>
        <v>Mid-Range</v>
      </c>
      <c r="Q250" t="str">
        <f>IF(ROUND(((ZeptoData[[#This Row],[mrp]]-ZeptoData[[#This Row],[discountedSellingPrice]])/ZeptoData[[#This Row],[mrp]])*100,0) = ZeptoData[[#This Row],[discountPercent]], "Match", "Error")</f>
        <v>Error</v>
      </c>
      <c r="R250" s="9" t="str" cm="1">
        <f t="array" ref="R250">_xlfn.IFS(ZeptoData[[#This Row],[discountPercent]]=0, "No Discount", ZeptoData[[#This Row],[discountPercent]]&lt;=15, "Standard (1-15%)", ZeptoData[[#This Row],[discountPercent]]&gt;15, "Mega (&gt;15%)")</f>
        <v>Standard (1-15%)</v>
      </c>
      <c r="S250" s="9" t="str" cm="1">
        <f t="array" ref="S250">_xlfn.IFS(ZeptoData[[#This Row],[weightInGms]]&lt;=100, "Small (&lt;100g)", ZeptoData[[#This Row],[weightInGms]]&lt;=500, "Medium (100-500g)", ZeptoData[[#This Row],[weightInGms]]&gt;500, "Large (&gt;500g)")</f>
        <v>Small (&lt;100g)</v>
      </c>
    </row>
    <row r="251" spans="1:19" x14ac:dyDescent="0.25">
      <c r="A251" t="s">
        <v>99</v>
      </c>
      <c r="B251" t="s">
        <v>243</v>
      </c>
      <c r="C251" t="str">
        <f>TRIM(ZeptoData[[#This Row],[name]])</f>
        <v>Popular Essentials HMT Kolam Steam</v>
      </c>
      <c r="D251">
        <v>37000</v>
      </c>
      <c r="E251" s="3">
        <f>'Cleaned Data'!F254</f>
        <v>2</v>
      </c>
      <c r="F251">
        <v>10</v>
      </c>
      <c r="G251">
        <v>6</v>
      </c>
      <c r="H251">
        <v>33300</v>
      </c>
      <c r="I251" s="3">
        <f>ZeptoData[[#This Row],[discountedSellingPrice]]/100</f>
        <v>333</v>
      </c>
      <c r="J251">
        <v>5000</v>
      </c>
      <c r="K251" t="b">
        <v>0</v>
      </c>
      <c r="L251">
        <v>5</v>
      </c>
      <c r="N251" s="3">
        <f>ZeptoData[[#This Row],[MRP_Rupees]] - ZeptoData[[#This Row],[Sale_Price]]</f>
        <v>-331</v>
      </c>
      <c r="O251" t="str">
        <f>IF(ZeptoData[[#This Row],[outOfStock]]=TRUE, "Out of Stock", IF(ZeptoData[[#This Row],[availableQuantity]]&lt;=2, "LOW STOCK", "HEALTHY"))</f>
        <v>HEALTHY</v>
      </c>
      <c r="P251" t="str" cm="1">
        <f t="array" ref="P251">_xlfn.IFS(ZeptoData[[#This Row],[Sale_Price]]&lt;50, "Budget", ZeptoData[[#This Row],[Sale_Price]]&lt;150, "Mid-Range", ZeptoData[[#This Row],[Sale_Price]]&gt;=150, "Premium")</f>
        <v>Premium</v>
      </c>
      <c r="Q251" t="str">
        <f>IF(ROUND(((ZeptoData[[#This Row],[mrp]]-ZeptoData[[#This Row],[discountedSellingPrice]])/ZeptoData[[#This Row],[mrp]])*100,0) = ZeptoData[[#This Row],[discountPercent]], "Match", "Error")</f>
        <v>Match</v>
      </c>
      <c r="R251" s="9" t="str" cm="1">
        <f t="array" ref="R251">_xlfn.IFS(ZeptoData[[#This Row],[discountPercent]]=0, "No Discount", ZeptoData[[#This Row],[discountPercent]]&lt;=15, "Standard (1-15%)", ZeptoData[[#This Row],[discountPercent]]&gt;15, "Mega (&gt;15%)")</f>
        <v>Standard (1-15%)</v>
      </c>
      <c r="S251" s="9" t="str" cm="1">
        <f t="array" ref="S251">_xlfn.IFS(ZeptoData[[#This Row],[weightInGms]]&lt;=100, "Small (&lt;100g)", ZeptoData[[#This Row],[weightInGms]]&lt;=500, "Medium (100-500g)", ZeptoData[[#This Row],[weightInGms]]&gt;500, "Large (&gt;500g)")</f>
        <v>Large (&gt;500g)</v>
      </c>
    </row>
    <row r="252" spans="1:19" x14ac:dyDescent="0.25">
      <c r="A252" t="s">
        <v>99</v>
      </c>
      <c r="B252" t="s">
        <v>247</v>
      </c>
      <c r="C252" t="str">
        <f>TRIM(ZeptoData[[#This Row],[name]])</f>
        <v>Everest Shahi Paneer Masala</v>
      </c>
      <c r="D252">
        <v>4200</v>
      </c>
      <c r="E252" s="3">
        <f>'Cleaned Data'!F255</f>
        <v>3</v>
      </c>
      <c r="F252">
        <v>4</v>
      </c>
      <c r="G252">
        <v>5</v>
      </c>
      <c r="H252">
        <v>4000</v>
      </c>
      <c r="I252" s="3">
        <f>ZeptoData[[#This Row],[discountedSellingPrice]]/100</f>
        <v>40</v>
      </c>
      <c r="J252">
        <v>50</v>
      </c>
      <c r="K252" t="b">
        <v>0</v>
      </c>
      <c r="L252">
        <v>50</v>
      </c>
      <c r="N252" s="3">
        <f>ZeptoData[[#This Row],[MRP_Rupees]] - ZeptoData[[#This Row],[Sale_Price]]</f>
        <v>-37</v>
      </c>
      <c r="O252" t="str">
        <f>IF(ZeptoData[[#This Row],[outOfStock]]=TRUE, "Out of Stock", IF(ZeptoData[[#This Row],[availableQuantity]]&lt;=2, "LOW STOCK", "HEALTHY"))</f>
        <v>HEALTHY</v>
      </c>
      <c r="P252" t="str" cm="1">
        <f t="array" ref="P252">_xlfn.IFS(ZeptoData[[#This Row],[Sale_Price]]&lt;50, "Budget", ZeptoData[[#This Row],[Sale_Price]]&lt;150, "Mid-Range", ZeptoData[[#This Row],[Sale_Price]]&gt;=150, "Premium")</f>
        <v>Budget</v>
      </c>
      <c r="Q252" t="str">
        <f>IF(ROUND(((ZeptoData[[#This Row],[mrp]]-ZeptoData[[#This Row],[discountedSellingPrice]])/ZeptoData[[#This Row],[mrp]])*100,0) = ZeptoData[[#This Row],[discountPercent]], "Match", "Error")</f>
        <v>Error</v>
      </c>
      <c r="R252" s="9" t="str" cm="1">
        <f t="array" ref="R252">_xlfn.IFS(ZeptoData[[#This Row],[discountPercent]]=0, "No Discount", ZeptoData[[#This Row],[discountPercent]]&lt;=15, "Standard (1-15%)", ZeptoData[[#This Row],[discountPercent]]&gt;15, "Mega (&gt;15%)")</f>
        <v>Standard (1-15%)</v>
      </c>
      <c r="S252" s="9" t="str" cm="1">
        <f t="array" ref="S252">_xlfn.IFS(ZeptoData[[#This Row],[weightInGms]]&lt;=100, "Small (&lt;100g)", ZeptoData[[#This Row],[weightInGms]]&lt;=500, "Medium (100-500g)", ZeptoData[[#This Row],[weightInGms]]&gt;500, "Large (&gt;500g)")</f>
        <v>Small (&lt;100g)</v>
      </c>
    </row>
    <row r="253" spans="1:19" x14ac:dyDescent="0.25">
      <c r="A253" t="s">
        <v>99</v>
      </c>
      <c r="B253" t="s">
        <v>248</v>
      </c>
      <c r="C253" t="str">
        <f>TRIM(ZeptoData[[#This Row],[name]])</f>
        <v>Godrej Yummiez Chicken Nuggets</v>
      </c>
      <c r="D253">
        <v>32500</v>
      </c>
      <c r="E253" s="3">
        <f>'Cleaned Data'!F256</f>
        <v>32</v>
      </c>
      <c r="F253">
        <v>9</v>
      </c>
      <c r="G253">
        <v>1</v>
      </c>
      <c r="H253">
        <v>29300</v>
      </c>
      <c r="I253" s="3">
        <f>ZeptoData[[#This Row],[discountedSellingPrice]]/100</f>
        <v>293</v>
      </c>
      <c r="J253">
        <v>500</v>
      </c>
      <c r="K253" t="b">
        <v>0</v>
      </c>
      <c r="L253">
        <v>500</v>
      </c>
      <c r="N253" s="3">
        <f>ZeptoData[[#This Row],[MRP_Rupees]] - ZeptoData[[#This Row],[Sale_Price]]</f>
        <v>-261</v>
      </c>
      <c r="O253" t="str">
        <f>IF(ZeptoData[[#This Row],[outOfStock]]=TRUE, "Out of Stock", IF(ZeptoData[[#This Row],[availableQuantity]]&lt;=2, "LOW STOCK", "HEALTHY"))</f>
        <v>LOW STOCK</v>
      </c>
      <c r="P253" t="str" cm="1">
        <f t="array" ref="P253">_xlfn.IFS(ZeptoData[[#This Row],[Sale_Price]]&lt;50, "Budget", ZeptoData[[#This Row],[Sale_Price]]&lt;150, "Mid-Range", ZeptoData[[#This Row],[Sale_Price]]&gt;=150, "Premium")</f>
        <v>Premium</v>
      </c>
      <c r="Q253" t="str">
        <f>IF(ROUND(((ZeptoData[[#This Row],[mrp]]-ZeptoData[[#This Row],[discountedSellingPrice]])/ZeptoData[[#This Row],[mrp]])*100,0) = ZeptoData[[#This Row],[discountPercent]], "Match", "Error")</f>
        <v>Error</v>
      </c>
      <c r="R253" s="9" t="str" cm="1">
        <f t="array" ref="R253">_xlfn.IFS(ZeptoData[[#This Row],[discountPercent]]=0, "No Discount", ZeptoData[[#This Row],[discountPercent]]&lt;=15, "Standard (1-15%)", ZeptoData[[#This Row],[discountPercent]]&gt;15, "Mega (&gt;15%)")</f>
        <v>Standard (1-15%)</v>
      </c>
      <c r="S253" s="9" t="str" cm="1">
        <f t="array" ref="S253">_xlfn.IFS(ZeptoData[[#This Row],[weightInGms]]&lt;=100, "Small (&lt;100g)", ZeptoData[[#This Row],[weightInGms]]&lt;=500, "Medium (100-500g)", ZeptoData[[#This Row],[weightInGms]]&gt;500, "Large (&gt;500g)")</f>
        <v>Medium (100-500g)</v>
      </c>
    </row>
    <row r="254" spans="1:19" x14ac:dyDescent="0.25">
      <c r="A254" t="s">
        <v>99</v>
      </c>
      <c r="B254" t="s">
        <v>249</v>
      </c>
      <c r="C254" t="str">
        <f>TRIM(ZeptoData[[#This Row],[name]])</f>
        <v>Flying Bird Vanilla Essence</v>
      </c>
      <c r="D254">
        <v>3500</v>
      </c>
      <c r="E254" s="3">
        <f>'Cleaned Data'!F257</f>
        <v>20</v>
      </c>
      <c r="F254">
        <v>2</v>
      </c>
      <c r="G254">
        <v>6</v>
      </c>
      <c r="H254">
        <v>3400</v>
      </c>
      <c r="I254" s="3">
        <f>ZeptoData[[#This Row],[discountedSellingPrice]]/100</f>
        <v>34</v>
      </c>
      <c r="J254">
        <v>20</v>
      </c>
      <c r="K254" t="b">
        <v>0</v>
      </c>
      <c r="L254">
        <v>20</v>
      </c>
      <c r="N254" s="3">
        <f>ZeptoData[[#This Row],[MRP_Rupees]] - ZeptoData[[#This Row],[Sale_Price]]</f>
        <v>-14</v>
      </c>
      <c r="O254" t="str">
        <f>IF(ZeptoData[[#This Row],[outOfStock]]=TRUE, "Out of Stock", IF(ZeptoData[[#This Row],[availableQuantity]]&lt;=2, "LOW STOCK", "HEALTHY"))</f>
        <v>HEALTHY</v>
      </c>
      <c r="P254" t="str" cm="1">
        <f t="array" ref="P254">_xlfn.IFS(ZeptoData[[#This Row],[Sale_Price]]&lt;50, "Budget", ZeptoData[[#This Row],[Sale_Price]]&lt;150, "Mid-Range", ZeptoData[[#This Row],[Sale_Price]]&gt;=150, "Premium")</f>
        <v>Budget</v>
      </c>
      <c r="Q254" t="str">
        <f>IF(ROUND(((ZeptoData[[#This Row],[mrp]]-ZeptoData[[#This Row],[discountedSellingPrice]])/ZeptoData[[#This Row],[mrp]])*100,0) = ZeptoData[[#This Row],[discountPercent]], "Match", "Error")</f>
        <v>Error</v>
      </c>
      <c r="R254" s="9" t="str" cm="1">
        <f t="array" ref="R254">_xlfn.IFS(ZeptoData[[#This Row],[discountPercent]]=0, "No Discount", ZeptoData[[#This Row],[discountPercent]]&lt;=15, "Standard (1-15%)", ZeptoData[[#This Row],[discountPercent]]&gt;15, "Mega (&gt;15%)")</f>
        <v>Standard (1-15%)</v>
      </c>
      <c r="S254" s="9" t="str" cm="1">
        <f t="array" ref="S254">_xlfn.IFS(ZeptoData[[#This Row],[weightInGms]]&lt;=100, "Small (&lt;100g)", ZeptoData[[#This Row],[weightInGms]]&lt;=500, "Medium (100-500g)", ZeptoData[[#This Row],[weightInGms]]&gt;500, "Large (&gt;500g)")</f>
        <v>Small (&lt;100g)</v>
      </c>
    </row>
    <row r="255" spans="1:19" x14ac:dyDescent="0.25">
      <c r="A255" t="s">
        <v>99</v>
      </c>
      <c r="B255" t="s">
        <v>250</v>
      </c>
      <c r="C255" t="str">
        <f>TRIM(ZeptoData[[#This Row],[name]])</f>
        <v>Everest Sabji Masala</v>
      </c>
      <c r="D255">
        <v>3000</v>
      </c>
      <c r="E255" s="3">
        <f>'Cleaned Data'!F258</f>
        <v>3</v>
      </c>
      <c r="F255">
        <v>3</v>
      </c>
      <c r="G255">
        <v>6</v>
      </c>
      <c r="H255">
        <v>2900</v>
      </c>
      <c r="I255" s="3">
        <f>ZeptoData[[#This Row],[discountedSellingPrice]]/100</f>
        <v>29</v>
      </c>
      <c r="J255">
        <v>50</v>
      </c>
      <c r="K255" t="b">
        <v>0</v>
      </c>
      <c r="L255">
        <v>50</v>
      </c>
      <c r="N255" s="3">
        <f>ZeptoData[[#This Row],[MRP_Rupees]] - ZeptoData[[#This Row],[Sale_Price]]</f>
        <v>-26</v>
      </c>
      <c r="O255" t="str">
        <f>IF(ZeptoData[[#This Row],[outOfStock]]=TRUE, "Out of Stock", IF(ZeptoData[[#This Row],[availableQuantity]]&lt;=2, "LOW STOCK", "HEALTHY"))</f>
        <v>HEALTHY</v>
      </c>
      <c r="P255" t="str" cm="1">
        <f t="array" ref="P255">_xlfn.IFS(ZeptoData[[#This Row],[Sale_Price]]&lt;50, "Budget", ZeptoData[[#This Row],[Sale_Price]]&lt;150, "Mid-Range", ZeptoData[[#This Row],[Sale_Price]]&gt;=150, "Premium")</f>
        <v>Budget</v>
      </c>
      <c r="Q255" t="str">
        <f>IF(ROUND(((ZeptoData[[#This Row],[mrp]]-ZeptoData[[#This Row],[discountedSellingPrice]])/ZeptoData[[#This Row],[mrp]])*100,0) = ZeptoData[[#This Row],[discountPercent]], "Match", "Error")</f>
        <v>Match</v>
      </c>
      <c r="R255" s="9" t="str" cm="1">
        <f t="array" ref="R255">_xlfn.IFS(ZeptoData[[#This Row],[discountPercent]]=0, "No Discount", ZeptoData[[#This Row],[discountPercent]]&lt;=15, "Standard (1-15%)", ZeptoData[[#This Row],[discountPercent]]&gt;15, "Mega (&gt;15%)")</f>
        <v>Standard (1-15%)</v>
      </c>
      <c r="S255" s="9" t="str" cm="1">
        <f t="array" ref="S255">_xlfn.IFS(ZeptoData[[#This Row],[weightInGms]]&lt;=100, "Small (&lt;100g)", ZeptoData[[#This Row],[weightInGms]]&lt;=500, "Medium (100-500g)", ZeptoData[[#This Row],[weightInGms]]&gt;500, "Large (&gt;500g)")</f>
        <v>Small (&lt;100g)</v>
      </c>
    </row>
    <row r="256" spans="1:19" x14ac:dyDescent="0.25">
      <c r="A256" t="s">
        <v>99</v>
      </c>
      <c r="B256" t="s">
        <v>168</v>
      </c>
      <c r="C256" t="str">
        <f>TRIM(ZeptoData[[#This Row],[name]])</f>
        <v>Popular Essentials Californian Almond</v>
      </c>
      <c r="D256">
        <v>69500</v>
      </c>
      <c r="E256" s="3">
        <f>'Cleaned Data'!F259</f>
        <v>5</v>
      </c>
      <c r="F256">
        <v>32</v>
      </c>
      <c r="G256">
        <v>6</v>
      </c>
      <c r="H256">
        <v>47000</v>
      </c>
      <c r="I256" s="3">
        <f>ZeptoData[[#This Row],[discountedSellingPrice]]/100</f>
        <v>470</v>
      </c>
      <c r="J256">
        <v>500</v>
      </c>
      <c r="K256" t="b">
        <v>0</v>
      </c>
      <c r="L256">
        <v>500</v>
      </c>
      <c r="N256" s="3">
        <f>ZeptoData[[#This Row],[MRP_Rupees]] - ZeptoData[[#This Row],[Sale_Price]]</f>
        <v>-465</v>
      </c>
      <c r="O256" t="str">
        <f>IF(ZeptoData[[#This Row],[outOfStock]]=TRUE, "Out of Stock", IF(ZeptoData[[#This Row],[availableQuantity]]&lt;=2, "LOW STOCK", "HEALTHY"))</f>
        <v>HEALTHY</v>
      </c>
      <c r="P256" t="str" cm="1">
        <f t="array" ref="P256">_xlfn.IFS(ZeptoData[[#This Row],[Sale_Price]]&lt;50, "Budget", ZeptoData[[#This Row],[Sale_Price]]&lt;150, "Mid-Range", ZeptoData[[#This Row],[Sale_Price]]&gt;=150, "Premium")</f>
        <v>Premium</v>
      </c>
      <c r="Q256" t="str">
        <f>IF(ROUND(((ZeptoData[[#This Row],[mrp]]-ZeptoData[[#This Row],[discountedSellingPrice]])/ZeptoData[[#This Row],[mrp]])*100,0) = ZeptoData[[#This Row],[discountPercent]], "Match", "Error")</f>
        <v>Match</v>
      </c>
      <c r="R256" s="9" t="str" cm="1">
        <f t="array" ref="R256">_xlfn.IFS(ZeptoData[[#This Row],[discountPercent]]=0, "No Discount", ZeptoData[[#This Row],[discountPercent]]&lt;=15, "Standard (1-15%)", ZeptoData[[#This Row],[discountPercent]]&gt;15, "Mega (&gt;15%)")</f>
        <v>Mega (&gt;15%)</v>
      </c>
      <c r="S256" s="9" t="str" cm="1">
        <f t="array" ref="S256">_xlfn.IFS(ZeptoData[[#This Row],[weightInGms]]&lt;=100, "Small (&lt;100g)", ZeptoData[[#This Row],[weightInGms]]&lt;=500, "Medium (100-500g)", ZeptoData[[#This Row],[weightInGms]]&gt;500, "Large (&gt;500g)")</f>
        <v>Medium (100-500g)</v>
      </c>
    </row>
    <row r="257" spans="1:19" x14ac:dyDescent="0.25">
      <c r="A257" t="s">
        <v>99</v>
      </c>
      <c r="B257" t="s">
        <v>251</v>
      </c>
      <c r="C257" t="str">
        <f>TRIM(ZeptoData[[#This Row],[name]])</f>
        <v>Cornitos Cornitos Taco Shells - 4 Inches</v>
      </c>
      <c r="D257">
        <v>11000</v>
      </c>
      <c r="E257" s="3">
        <f>'Cleaned Data'!F260</f>
        <v>2</v>
      </c>
      <c r="F257">
        <v>20</v>
      </c>
      <c r="G257">
        <v>6</v>
      </c>
      <c r="H257">
        <v>8800</v>
      </c>
      <c r="I257" s="3">
        <f>ZeptoData[[#This Row],[discountedSellingPrice]]/100</f>
        <v>88</v>
      </c>
      <c r="J257">
        <v>80</v>
      </c>
      <c r="K257" t="b">
        <v>0</v>
      </c>
      <c r="L257">
        <v>80</v>
      </c>
      <c r="N257" s="3">
        <f>ZeptoData[[#This Row],[MRP_Rupees]] - ZeptoData[[#This Row],[Sale_Price]]</f>
        <v>-86</v>
      </c>
      <c r="O257" t="str">
        <f>IF(ZeptoData[[#This Row],[outOfStock]]=TRUE, "Out of Stock", IF(ZeptoData[[#This Row],[availableQuantity]]&lt;=2, "LOW STOCK", "HEALTHY"))</f>
        <v>HEALTHY</v>
      </c>
      <c r="P257" t="str" cm="1">
        <f t="array" ref="P257">_xlfn.IFS(ZeptoData[[#This Row],[Sale_Price]]&lt;50, "Budget", ZeptoData[[#This Row],[Sale_Price]]&lt;150, "Mid-Range", ZeptoData[[#This Row],[Sale_Price]]&gt;=150, "Premium")</f>
        <v>Mid-Range</v>
      </c>
      <c r="Q257" t="str">
        <f>IF(ROUND(((ZeptoData[[#This Row],[mrp]]-ZeptoData[[#This Row],[discountedSellingPrice]])/ZeptoData[[#This Row],[mrp]])*100,0) = ZeptoData[[#This Row],[discountPercent]], "Match", "Error")</f>
        <v>Match</v>
      </c>
      <c r="R257" s="9" t="str" cm="1">
        <f t="array" ref="R257">_xlfn.IFS(ZeptoData[[#This Row],[discountPercent]]=0, "No Discount", ZeptoData[[#This Row],[discountPercent]]&lt;=15, "Standard (1-15%)", ZeptoData[[#This Row],[discountPercent]]&gt;15, "Mega (&gt;15%)")</f>
        <v>Mega (&gt;15%)</v>
      </c>
      <c r="S257" s="9" t="str" cm="1">
        <f t="array" ref="S257">_xlfn.IFS(ZeptoData[[#This Row],[weightInGms]]&lt;=100, "Small (&lt;100g)", ZeptoData[[#This Row],[weightInGms]]&lt;=500, "Medium (100-500g)", ZeptoData[[#This Row],[weightInGms]]&gt;500, "Large (&gt;500g)")</f>
        <v>Small (&lt;100g)</v>
      </c>
    </row>
    <row r="258" spans="1:19" x14ac:dyDescent="0.25">
      <c r="A258" t="s">
        <v>99</v>
      </c>
      <c r="B258" t="s">
        <v>252</v>
      </c>
      <c r="C258" t="str">
        <f>TRIM(ZeptoData[[#This Row],[name]])</f>
        <v>Everest Rajma Masala</v>
      </c>
      <c r="D258">
        <v>3300</v>
      </c>
      <c r="E258" s="3">
        <f>'Cleaned Data'!F261</f>
        <v>10</v>
      </c>
      <c r="F258">
        <v>3</v>
      </c>
      <c r="G258">
        <v>5</v>
      </c>
      <c r="H258">
        <v>3200</v>
      </c>
      <c r="I258" s="3">
        <f>ZeptoData[[#This Row],[discountedSellingPrice]]/100</f>
        <v>32</v>
      </c>
      <c r="J258">
        <v>50</v>
      </c>
      <c r="K258" t="b">
        <v>0</v>
      </c>
      <c r="L258">
        <v>50</v>
      </c>
      <c r="N258" s="3">
        <f>ZeptoData[[#This Row],[MRP_Rupees]] - ZeptoData[[#This Row],[Sale_Price]]</f>
        <v>-22</v>
      </c>
      <c r="O258" t="str">
        <f>IF(ZeptoData[[#This Row],[outOfStock]]=TRUE, "Out of Stock", IF(ZeptoData[[#This Row],[availableQuantity]]&lt;=2, "LOW STOCK", "HEALTHY"))</f>
        <v>HEALTHY</v>
      </c>
      <c r="P258" t="str" cm="1">
        <f t="array" ref="P258">_xlfn.IFS(ZeptoData[[#This Row],[Sale_Price]]&lt;50, "Budget", ZeptoData[[#This Row],[Sale_Price]]&lt;150, "Mid-Range", ZeptoData[[#This Row],[Sale_Price]]&gt;=150, "Premium")</f>
        <v>Budget</v>
      </c>
      <c r="Q258" t="str">
        <f>IF(ROUND(((ZeptoData[[#This Row],[mrp]]-ZeptoData[[#This Row],[discountedSellingPrice]])/ZeptoData[[#This Row],[mrp]])*100,0) = ZeptoData[[#This Row],[discountPercent]], "Match", "Error")</f>
        <v>Match</v>
      </c>
      <c r="R258" s="9" t="str" cm="1">
        <f t="array" ref="R258">_xlfn.IFS(ZeptoData[[#This Row],[discountPercent]]=0, "No Discount", ZeptoData[[#This Row],[discountPercent]]&lt;=15, "Standard (1-15%)", ZeptoData[[#This Row],[discountPercent]]&gt;15, "Mega (&gt;15%)")</f>
        <v>Standard (1-15%)</v>
      </c>
      <c r="S258" s="9" t="str" cm="1">
        <f t="array" ref="S258">_xlfn.IFS(ZeptoData[[#This Row],[weightInGms]]&lt;=100, "Small (&lt;100g)", ZeptoData[[#This Row],[weightInGms]]&lt;=500, "Medium (100-500g)", ZeptoData[[#This Row],[weightInGms]]&gt;500, "Large (&gt;500g)")</f>
        <v>Small (&lt;100g)</v>
      </c>
    </row>
    <row r="259" spans="1:19" x14ac:dyDescent="0.25">
      <c r="A259" t="s">
        <v>99</v>
      </c>
      <c r="B259" t="s">
        <v>253</v>
      </c>
      <c r="C259" t="str">
        <f>TRIM(ZeptoData[[#This Row],[name]])</f>
        <v>Popular Essentials White Til</v>
      </c>
      <c r="D259">
        <v>4000</v>
      </c>
      <c r="E259" s="3">
        <f>'Cleaned Data'!F262</f>
        <v>0</v>
      </c>
      <c r="F259">
        <v>5</v>
      </c>
      <c r="G259">
        <v>1</v>
      </c>
      <c r="H259">
        <v>3800</v>
      </c>
      <c r="I259" s="3">
        <f>ZeptoData[[#This Row],[discountedSellingPrice]]/100</f>
        <v>38</v>
      </c>
      <c r="J259">
        <v>100</v>
      </c>
      <c r="K259" t="b">
        <v>0</v>
      </c>
      <c r="L259">
        <v>100</v>
      </c>
      <c r="N259" s="3">
        <f>ZeptoData[[#This Row],[MRP_Rupees]] - ZeptoData[[#This Row],[Sale_Price]]</f>
        <v>-38</v>
      </c>
      <c r="O259" t="str">
        <f>IF(ZeptoData[[#This Row],[outOfStock]]=TRUE, "Out of Stock", IF(ZeptoData[[#This Row],[availableQuantity]]&lt;=2, "LOW STOCK", "HEALTHY"))</f>
        <v>LOW STOCK</v>
      </c>
      <c r="P259" t="str" cm="1">
        <f t="array" ref="P259">_xlfn.IFS(ZeptoData[[#This Row],[Sale_Price]]&lt;50, "Budget", ZeptoData[[#This Row],[Sale_Price]]&lt;150, "Mid-Range", ZeptoData[[#This Row],[Sale_Price]]&gt;=150, "Premium")</f>
        <v>Budget</v>
      </c>
      <c r="Q259" t="str">
        <f>IF(ROUND(((ZeptoData[[#This Row],[mrp]]-ZeptoData[[#This Row],[discountedSellingPrice]])/ZeptoData[[#This Row],[mrp]])*100,0) = ZeptoData[[#This Row],[discountPercent]], "Match", "Error")</f>
        <v>Match</v>
      </c>
      <c r="R259" s="9" t="str" cm="1">
        <f t="array" ref="R259">_xlfn.IFS(ZeptoData[[#This Row],[discountPercent]]=0, "No Discount", ZeptoData[[#This Row],[discountPercent]]&lt;=15, "Standard (1-15%)", ZeptoData[[#This Row],[discountPercent]]&gt;15, "Mega (&gt;15%)")</f>
        <v>Standard (1-15%)</v>
      </c>
      <c r="S259" s="9" t="str" cm="1">
        <f t="array" ref="S259">_xlfn.IFS(ZeptoData[[#This Row],[weightInGms]]&lt;=100, "Small (&lt;100g)", ZeptoData[[#This Row],[weightInGms]]&lt;=500, "Medium (100-500g)", ZeptoData[[#This Row],[weightInGms]]&gt;500, "Large (&gt;500g)")</f>
        <v>Small (&lt;100g)</v>
      </c>
    </row>
    <row r="260" spans="1:19" x14ac:dyDescent="0.25">
      <c r="A260" t="s">
        <v>99</v>
      </c>
      <c r="B260" t="s">
        <v>254</v>
      </c>
      <c r="C260" t="str">
        <f>TRIM(ZeptoData[[#This Row],[name]])</f>
        <v>Amul Dark Compound Chocolate Slab</v>
      </c>
      <c r="D260">
        <v>12500</v>
      </c>
      <c r="E260" s="3">
        <f>'Cleaned Data'!F263</f>
        <v>2</v>
      </c>
      <c r="F260">
        <v>2</v>
      </c>
      <c r="G260">
        <v>6</v>
      </c>
      <c r="H260">
        <v>12200</v>
      </c>
      <c r="I260" s="3">
        <f>ZeptoData[[#This Row],[discountedSellingPrice]]/100</f>
        <v>122</v>
      </c>
      <c r="J260">
        <v>500</v>
      </c>
      <c r="K260" t="b">
        <v>0</v>
      </c>
      <c r="L260">
        <v>500</v>
      </c>
      <c r="N260" s="3">
        <f>ZeptoData[[#This Row],[MRP_Rupees]] - ZeptoData[[#This Row],[Sale_Price]]</f>
        <v>-120</v>
      </c>
      <c r="O260" t="str">
        <f>IF(ZeptoData[[#This Row],[outOfStock]]=TRUE, "Out of Stock", IF(ZeptoData[[#This Row],[availableQuantity]]&lt;=2, "LOW STOCK", "HEALTHY"))</f>
        <v>HEALTHY</v>
      </c>
      <c r="P260" t="str" cm="1">
        <f t="array" ref="P260">_xlfn.IFS(ZeptoData[[#This Row],[Sale_Price]]&lt;50, "Budget", ZeptoData[[#This Row],[Sale_Price]]&lt;150, "Mid-Range", ZeptoData[[#This Row],[Sale_Price]]&gt;=150, "Premium")</f>
        <v>Mid-Range</v>
      </c>
      <c r="Q260" t="str">
        <f>IF(ROUND(((ZeptoData[[#This Row],[mrp]]-ZeptoData[[#This Row],[discountedSellingPrice]])/ZeptoData[[#This Row],[mrp]])*100,0) = ZeptoData[[#This Row],[discountPercent]], "Match", "Error")</f>
        <v>Match</v>
      </c>
      <c r="R260" s="9" t="str" cm="1">
        <f t="array" ref="R260">_xlfn.IFS(ZeptoData[[#This Row],[discountPercent]]=0, "No Discount", ZeptoData[[#This Row],[discountPercent]]&lt;=15, "Standard (1-15%)", ZeptoData[[#This Row],[discountPercent]]&gt;15, "Mega (&gt;15%)")</f>
        <v>Standard (1-15%)</v>
      </c>
      <c r="S260" s="9" t="str" cm="1">
        <f t="array" ref="S260">_xlfn.IFS(ZeptoData[[#This Row],[weightInGms]]&lt;=100, "Small (&lt;100g)", ZeptoData[[#This Row],[weightInGms]]&lt;=500, "Medium (100-500g)", ZeptoData[[#This Row],[weightInGms]]&gt;500, "Large (&gt;500g)")</f>
        <v>Medium (100-500g)</v>
      </c>
    </row>
    <row r="261" spans="1:19" x14ac:dyDescent="0.25">
      <c r="A261" t="s">
        <v>99</v>
      </c>
      <c r="B261" t="s">
        <v>255</v>
      </c>
      <c r="C261" t="str">
        <f>TRIM(ZeptoData[[#This Row],[name]])</f>
        <v>Mothers Recipe Papad Chana Masala</v>
      </c>
      <c r="D261">
        <v>7900</v>
      </c>
      <c r="E261" s="3">
        <f>'Cleaned Data'!F264</f>
        <v>7</v>
      </c>
      <c r="F261">
        <v>10</v>
      </c>
      <c r="G261">
        <v>6</v>
      </c>
      <c r="H261">
        <v>7100</v>
      </c>
      <c r="I261" s="3">
        <f>ZeptoData[[#This Row],[discountedSellingPrice]]/100</f>
        <v>71</v>
      </c>
      <c r="J261">
        <v>200</v>
      </c>
      <c r="K261" t="b">
        <v>0</v>
      </c>
      <c r="L261">
        <v>200</v>
      </c>
      <c r="N261" s="3">
        <f>ZeptoData[[#This Row],[MRP_Rupees]] - ZeptoData[[#This Row],[Sale_Price]]</f>
        <v>-64</v>
      </c>
      <c r="O261" t="str">
        <f>IF(ZeptoData[[#This Row],[outOfStock]]=TRUE, "Out of Stock", IF(ZeptoData[[#This Row],[availableQuantity]]&lt;=2, "LOW STOCK", "HEALTHY"))</f>
        <v>HEALTHY</v>
      </c>
      <c r="P261" t="str" cm="1">
        <f t="array" ref="P261">_xlfn.IFS(ZeptoData[[#This Row],[Sale_Price]]&lt;50, "Budget", ZeptoData[[#This Row],[Sale_Price]]&lt;150, "Mid-Range", ZeptoData[[#This Row],[Sale_Price]]&gt;=150, "Premium")</f>
        <v>Mid-Range</v>
      </c>
      <c r="Q261" t="str">
        <f>IF(ROUND(((ZeptoData[[#This Row],[mrp]]-ZeptoData[[#This Row],[discountedSellingPrice]])/ZeptoData[[#This Row],[mrp]])*100,0) = ZeptoData[[#This Row],[discountPercent]], "Match", "Error")</f>
        <v>Match</v>
      </c>
      <c r="R261" s="9" t="str" cm="1">
        <f t="array" ref="R261">_xlfn.IFS(ZeptoData[[#This Row],[discountPercent]]=0, "No Discount", ZeptoData[[#This Row],[discountPercent]]&lt;=15, "Standard (1-15%)", ZeptoData[[#This Row],[discountPercent]]&gt;15, "Mega (&gt;15%)")</f>
        <v>Standard (1-15%)</v>
      </c>
      <c r="S261" s="9" t="str" cm="1">
        <f t="array" ref="S261">_xlfn.IFS(ZeptoData[[#This Row],[weightInGms]]&lt;=100, "Small (&lt;100g)", ZeptoData[[#This Row],[weightInGms]]&lt;=500, "Medium (100-500g)", ZeptoData[[#This Row],[weightInGms]]&gt;500, "Large (&gt;500g)")</f>
        <v>Medium (100-500g)</v>
      </c>
    </row>
    <row r="262" spans="1:19" x14ac:dyDescent="0.25">
      <c r="A262" t="s">
        <v>99</v>
      </c>
      <c r="B262" t="s">
        <v>256</v>
      </c>
      <c r="C262" t="str">
        <f>TRIM(ZeptoData[[#This Row],[name]])</f>
        <v>Ching's Schezwan Masala Instant Noodles</v>
      </c>
      <c r="D262">
        <v>6000</v>
      </c>
      <c r="E262" s="3">
        <f>'Cleaned Data'!F265</f>
        <v>0</v>
      </c>
      <c r="F262">
        <v>0</v>
      </c>
      <c r="G262">
        <v>1</v>
      </c>
      <c r="H262">
        <v>6000</v>
      </c>
      <c r="I262" s="3">
        <f>ZeptoData[[#This Row],[discountedSellingPrice]]/100</f>
        <v>60</v>
      </c>
      <c r="J262">
        <v>240</v>
      </c>
      <c r="K262" t="b">
        <v>0</v>
      </c>
      <c r="L262">
        <v>240</v>
      </c>
      <c r="N262" s="3">
        <f>ZeptoData[[#This Row],[MRP_Rupees]] - ZeptoData[[#This Row],[Sale_Price]]</f>
        <v>-60</v>
      </c>
      <c r="O262" t="str">
        <f>IF(ZeptoData[[#This Row],[outOfStock]]=TRUE, "Out of Stock", IF(ZeptoData[[#This Row],[availableQuantity]]&lt;=2, "LOW STOCK", "HEALTHY"))</f>
        <v>LOW STOCK</v>
      </c>
      <c r="P262" t="str" cm="1">
        <f t="array" ref="P262">_xlfn.IFS(ZeptoData[[#This Row],[Sale_Price]]&lt;50, "Budget", ZeptoData[[#This Row],[Sale_Price]]&lt;150, "Mid-Range", ZeptoData[[#This Row],[Sale_Price]]&gt;=150, "Premium")</f>
        <v>Mid-Range</v>
      </c>
      <c r="Q262" t="str">
        <f>IF(ROUND(((ZeptoData[[#This Row],[mrp]]-ZeptoData[[#This Row],[discountedSellingPrice]])/ZeptoData[[#This Row],[mrp]])*100,0) = ZeptoData[[#This Row],[discountPercent]], "Match", "Error")</f>
        <v>Match</v>
      </c>
      <c r="R262" s="9" t="str" cm="1">
        <f t="array" ref="R262">_xlfn.IFS(ZeptoData[[#This Row],[discountPercent]]=0, "No Discount", ZeptoData[[#This Row],[discountPercent]]&lt;=15, "Standard (1-15%)", ZeptoData[[#This Row],[discountPercent]]&gt;15, "Mega (&gt;15%)")</f>
        <v>No Discount</v>
      </c>
      <c r="S262" s="9" t="str" cm="1">
        <f t="array" ref="S262">_xlfn.IFS(ZeptoData[[#This Row],[weightInGms]]&lt;=100, "Small (&lt;100g)", ZeptoData[[#This Row],[weightInGms]]&lt;=500, "Medium (100-500g)", ZeptoData[[#This Row],[weightInGms]]&gt;500, "Large (&gt;500g)")</f>
        <v>Medium (100-500g)</v>
      </c>
    </row>
    <row r="263" spans="1:19" x14ac:dyDescent="0.25">
      <c r="A263" t="s">
        <v>99</v>
      </c>
      <c r="B263" t="s">
        <v>257</v>
      </c>
      <c r="C263" t="str">
        <f>TRIM(ZeptoData[[#This Row],[name]])</f>
        <v>Amul Milk Compound Chocolate Slab</v>
      </c>
      <c r="D263">
        <v>11000</v>
      </c>
      <c r="E263" s="3">
        <f>'Cleaned Data'!F266</f>
        <v>0</v>
      </c>
      <c r="F263">
        <v>2</v>
      </c>
      <c r="G263">
        <v>6</v>
      </c>
      <c r="H263">
        <v>10700</v>
      </c>
      <c r="I263" s="3">
        <f>ZeptoData[[#This Row],[discountedSellingPrice]]/100</f>
        <v>107</v>
      </c>
      <c r="J263">
        <v>500</v>
      </c>
      <c r="K263" t="b">
        <v>0</v>
      </c>
      <c r="L263">
        <v>500</v>
      </c>
      <c r="N263" s="3">
        <f>ZeptoData[[#This Row],[MRP_Rupees]] - ZeptoData[[#This Row],[Sale_Price]]</f>
        <v>-107</v>
      </c>
      <c r="O263" t="str">
        <f>IF(ZeptoData[[#This Row],[outOfStock]]=TRUE, "Out of Stock", IF(ZeptoData[[#This Row],[availableQuantity]]&lt;=2, "LOW STOCK", "HEALTHY"))</f>
        <v>HEALTHY</v>
      </c>
      <c r="P263" t="str" cm="1">
        <f t="array" ref="P263">_xlfn.IFS(ZeptoData[[#This Row],[Sale_Price]]&lt;50, "Budget", ZeptoData[[#This Row],[Sale_Price]]&lt;150, "Mid-Range", ZeptoData[[#This Row],[Sale_Price]]&gt;=150, "Premium")</f>
        <v>Mid-Range</v>
      </c>
      <c r="Q263" t="str">
        <f>IF(ROUND(((ZeptoData[[#This Row],[mrp]]-ZeptoData[[#This Row],[discountedSellingPrice]])/ZeptoData[[#This Row],[mrp]])*100,0) = ZeptoData[[#This Row],[discountPercent]], "Match", "Error")</f>
        <v>Error</v>
      </c>
      <c r="R263" s="9" t="str" cm="1">
        <f t="array" ref="R263">_xlfn.IFS(ZeptoData[[#This Row],[discountPercent]]=0, "No Discount", ZeptoData[[#This Row],[discountPercent]]&lt;=15, "Standard (1-15%)", ZeptoData[[#This Row],[discountPercent]]&gt;15, "Mega (&gt;15%)")</f>
        <v>Standard (1-15%)</v>
      </c>
      <c r="S263" s="9" t="str" cm="1">
        <f t="array" ref="S263">_xlfn.IFS(ZeptoData[[#This Row],[weightInGms]]&lt;=100, "Small (&lt;100g)", ZeptoData[[#This Row],[weightInGms]]&lt;=500, "Medium (100-500g)", ZeptoData[[#This Row],[weightInGms]]&gt;500, "Large (&gt;500g)")</f>
        <v>Medium (100-500g)</v>
      </c>
    </row>
    <row r="264" spans="1:19" x14ac:dyDescent="0.25">
      <c r="A264" t="s">
        <v>99</v>
      </c>
      <c r="B264" t="s">
        <v>258</v>
      </c>
      <c r="C264" t="str">
        <f>TRIM(ZeptoData[[#This Row],[name]])</f>
        <v>Eastern Chicken Masala</v>
      </c>
      <c r="D264">
        <v>7000</v>
      </c>
      <c r="E264" s="3">
        <f>'Cleaned Data'!F267</f>
        <v>5</v>
      </c>
      <c r="F264">
        <v>7</v>
      </c>
      <c r="G264">
        <v>3</v>
      </c>
      <c r="H264">
        <v>6500</v>
      </c>
      <c r="I264" s="3">
        <f>ZeptoData[[#This Row],[discountedSellingPrice]]/100</f>
        <v>65</v>
      </c>
      <c r="J264">
        <v>100</v>
      </c>
      <c r="K264" t="b">
        <v>0</v>
      </c>
      <c r="L264">
        <v>100</v>
      </c>
      <c r="N264" s="3">
        <f>ZeptoData[[#This Row],[MRP_Rupees]] - ZeptoData[[#This Row],[Sale_Price]]</f>
        <v>-60</v>
      </c>
      <c r="O264" t="str">
        <f>IF(ZeptoData[[#This Row],[outOfStock]]=TRUE, "Out of Stock", IF(ZeptoData[[#This Row],[availableQuantity]]&lt;=2, "LOW STOCK", "HEALTHY"))</f>
        <v>HEALTHY</v>
      </c>
      <c r="P264" t="str" cm="1">
        <f t="array" ref="P264">_xlfn.IFS(ZeptoData[[#This Row],[Sale_Price]]&lt;50, "Budget", ZeptoData[[#This Row],[Sale_Price]]&lt;150, "Mid-Range", ZeptoData[[#This Row],[Sale_Price]]&gt;=150, "Premium")</f>
        <v>Mid-Range</v>
      </c>
      <c r="Q264" t="str">
        <f>IF(ROUND(((ZeptoData[[#This Row],[mrp]]-ZeptoData[[#This Row],[discountedSellingPrice]])/ZeptoData[[#This Row],[mrp]])*100,0) = ZeptoData[[#This Row],[discountPercent]], "Match", "Error")</f>
        <v>Match</v>
      </c>
      <c r="R264" s="9" t="str" cm="1">
        <f t="array" ref="R264">_xlfn.IFS(ZeptoData[[#This Row],[discountPercent]]=0, "No Discount", ZeptoData[[#This Row],[discountPercent]]&lt;=15, "Standard (1-15%)", ZeptoData[[#This Row],[discountPercent]]&gt;15, "Mega (&gt;15%)")</f>
        <v>Standard (1-15%)</v>
      </c>
      <c r="S264" s="9" t="str" cm="1">
        <f t="array" ref="S264">_xlfn.IFS(ZeptoData[[#This Row],[weightInGms]]&lt;=100, "Small (&lt;100g)", ZeptoData[[#This Row],[weightInGms]]&lt;=500, "Medium (100-500g)", ZeptoData[[#This Row],[weightInGms]]&gt;500, "Large (&gt;500g)")</f>
        <v>Small (&lt;100g)</v>
      </c>
    </row>
    <row r="265" spans="1:19" x14ac:dyDescent="0.25">
      <c r="A265" t="s">
        <v>99</v>
      </c>
      <c r="B265" t="s">
        <v>259</v>
      </c>
      <c r="C265" t="str">
        <f>TRIM(ZeptoData[[#This Row],[name]])</f>
        <v>Popular Essentials Methi Seeds</v>
      </c>
      <c r="D265">
        <v>2500</v>
      </c>
      <c r="E265" s="3">
        <f>'Cleaned Data'!F268</f>
        <v>0</v>
      </c>
      <c r="F265">
        <v>0</v>
      </c>
      <c r="G265">
        <v>5</v>
      </c>
      <c r="H265">
        <v>2500</v>
      </c>
      <c r="I265" s="3">
        <f>ZeptoData[[#This Row],[discountedSellingPrice]]/100</f>
        <v>25</v>
      </c>
      <c r="J265">
        <v>100</v>
      </c>
      <c r="K265" t="b">
        <v>0</v>
      </c>
      <c r="L265">
        <v>100</v>
      </c>
      <c r="N265" s="3">
        <f>ZeptoData[[#This Row],[MRP_Rupees]] - ZeptoData[[#This Row],[Sale_Price]]</f>
        <v>-25</v>
      </c>
      <c r="O265" t="str">
        <f>IF(ZeptoData[[#This Row],[outOfStock]]=TRUE, "Out of Stock", IF(ZeptoData[[#This Row],[availableQuantity]]&lt;=2, "LOW STOCK", "HEALTHY"))</f>
        <v>HEALTHY</v>
      </c>
      <c r="P265" t="str" cm="1">
        <f t="array" ref="P265">_xlfn.IFS(ZeptoData[[#This Row],[Sale_Price]]&lt;50, "Budget", ZeptoData[[#This Row],[Sale_Price]]&lt;150, "Mid-Range", ZeptoData[[#This Row],[Sale_Price]]&gt;=150, "Premium")</f>
        <v>Budget</v>
      </c>
      <c r="Q265" t="str">
        <f>IF(ROUND(((ZeptoData[[#This Row],[mrp]]-ZeptoData[[#This Row],[discountedSellingPrice]])/ZeptoData[[#This Row],[mrp]])*100,0) = ZeptoData[[#This Row],[discountPercent]], "Match", "Error")</f>
        <v>Match</v>
      </c>
      <c r="R265" s="9" t="str" cm="1">
        <f t="array" ref="R265">_xlfn.IFS(ZeptoData[[#This Row],[discountPercent]]=0, "No Discount", ZeptoData[[#This Row],[discountPercent]]&lt;=15, "Standard (1-15%)", ZeptoData[[#This Row],[discountPercent]]&gt;15, "Mega (&gt;15%)")</f>
        <v>No Discount</v>
      </c>
      <c r="S265" s="9" t="str" cm="1">
        <f t="array" ref="S265">_xlfn.IFS(ZeptoData[[#This Row],[weightInGms]]&lt;=100, "Small (&lt;100g)", ZeptoData[[#This Row],[weightInGms]]&lt;=500, "Medium (100-500g)", ZeptoData[[#This Row],[weightInGms]]&gt;500, "Large (&gt;500g)")</f>
        <v>Small (&lt;100g)</v>
      </c>
    </row>
    <row r="266" spans="1:19" x14ac:dyDescent="0.25">
      <c r="A266" t="s">
        <v>99</v>
      </c>
      <c r="B266" t="s">
        <v>1730</v>
      </c>
      <c r="C266" t="str">
        <f>TRIM(ZeptoData[[#This Row],[name]])</f>
        <v>Saffola Yummy Masala Noodles</v>
      </c>
      <c r="D266">
        <v>2000</v>
      </c>
      <c r="E266" s="3">
        <f>'Cleaned Data'!F269</f>
        <v>6</v>
      </c>
      <c r="F266">
        <v>0</v>
      </c>
      <c r="G266">
        <v>2</v>
      </c>
      <c r="H266">
        <v>2000</v>
      </c>
      <c r="I266" s="3">
        <f>ZeptoData[[#This Row],[discountedSellingPrice]]/100</f>
        <v>20</v>
      </c>
      <c r="J266">
        <v>46</v>
      </c>
      <c r="K266" t="b">
        <v>0</v>
      </c>
      <c r="L266">
        <v>46</v>
      </c>
      <c r="N266" s="3">
        <f>ZeptoData[[#This Row],[MRP_Rupees]] - ZeptoData[[#This Row],[Sale_Price]]</f>
        <v>-14</v>
      </c>
      <c r="O266" t="str">
        <f>IF(ZeptoData[[#This Row],[outOfStock]]=TRUE, "Out of Stock", IF(ZeptoData[[#This Row],[availableQuantity]]&lt;=2, "LOW STOCK", "HEALTHY"))</f>
        <v>LOW STOCK</v>
      </c>
      <c r="P266" t="str" cm="1">
        <f t="array" ref="P266">_xlfn.IFS(ZeptoData[[#This Row],[Sale_Price]]&lt;50, "Budget", ZeptoData[[#This Row],[Sale_Price]]&lt;150, "Mid-Range", ZeptoData[[#This Row],[Sale_Price]]&gt;=150, "Premium")</f>
        <v>Budget</v>
      </c>
      <c r="Q266" t="str">
        <f>IF(ROUND(((ZeptoData[[#This Row],[mrp]]-ZeptoData[[#This Row],[discountedSellingPrice]])/ZeptoData[[#This Row],[mrp]])*100,0) = ZeptoData[[#This Row],[discountPercent]], "Match", "Error")</f>
        <v>Match</v>
      </c>
      <c r="R266" s="9" t="str" cm="1">
        <f t="array" ref="R266">_xlfn.IFS(ZeptoData[[#This Row],[discountPercent]]=0, "No Discount", ZeptoData[[#This Row],[discountPercent]]&lt;=15, "Standard (1-15%)", ZeptoData[[#This Row],[discountPercent]]&gt;15, "Mega (&gt;15%)")</f>
        <v>No Discount</v>
      </c>
      <c r="S266" s="9" t="str" cm="1">
        <f t="array" ref="S266">_xlfn.IFS(ZeptoData[[#This Row],[weightInGms]]&lt;=100, "Small (&lt;100g)", ZeptoData[[#This Row],[weightInGms]]&lt;=500, "Medium (100-500g)", ZeptoData[[#This Row],[weightInGms]]&gt;500, "Large (&gt;500g)")</f>
        <v>Small (&lt;100g)</v>
      </c>
    </row>
    <row r="267" spans="1:19" x14ac:dyDescent="0.25">
      <c r="A267" t="s">
        <v>99</v>
      </c>
      <c r="B267" t="s">
        <v>261</v>
      </c>
      <c r="C267" t="str">
        <f>TRIM(ZeptoData[[#This Row],[name]])</f>
        <v>Cadbury Hot Chocolate</v>
      </c>
      <c r="D267">
        <v>17500</v>
      </c>
      <c r="E267" s="3">
        <f>'Cleaned Data'!F270</f>
        <v>10</v>
      </c>
      <c r="F267">
        <v>5</v>
      </c>
      <c r="G267">
        <v>6</v>
      </c>
      <c r="H267">
        <v>16600</v>
      </c>
      <c r="I267" s="3">
        <f>ZeptoData[[#This Row],[discountedSellingPrice]]/100</f>
        <v>166</v>
      </c>
      <c r="J267">
        <v>200</v>
      </c>
      <c r="K267" t="b">
        <v>0</v>
      </c>
      <c r="L267">
        <v>200</v>
      </c>
      <c r="N267" s="3">
        <f>ZeptoData[[#This Row],[MRP_Rupees]] - ZeptoData[[#This Row],[Sale_Price]]</f>
        <v>-156</v>
      </c>
      <c r="O267" t="str">
        <f>IF(ZeptoData[[#This Row],[outOfStock]]=TRUE, "Out of Stock", IF(ZeptoData[[#This Row],[availableQuantity]]&lt;=2, "LOW STOCK", "HEALTHY"))</f>
        <v>HEALTHY</v>
      </c>
      <c r="P267" t="str" cm="1">
        <f t="array" ref="P267">_xlfn.IFS(ZeptoData[[#This Row],[Sale_Price]]&lt;50, "Budget", ZeptoData[[#This Row],[Sale_Price]]&lt;150, "Mid-Range", ZeptoData[[#This Row],[Sale_Price]]&gt;=150, "Premium")</f>
        <v>Premium</v>
      </c>
      <c r="Q267" t="str">
        <f>IF(ROUND(((ZeptoData[[#This Row],[mrp]]-ZeptoData[[#This Row],[discountedSellingPrice]])/ZeptoData[[#This Row],[mrp]])*100,0) = ZeptoData[[#This Row],[discountPercent]], "Match", "Error")</f>
        <v>Match</v>
      </c>
      <c r="R267" s="9" t="str" cm="1">
        <f t="array" ref="R267">_xlfn.IFS(ZeptoData[[#This Row],[discountPercent]]=0, "No Discount", ZeptoData[[#This Row],[discountPercent]]&lt;=15, "Standard (1-15%)", ZeptoData[[#This Row],[discountPercent]]&gt;15, "Mega (&gt;15%)")</f>
        <v>Standard (1-15%)</v>
      </c>
      <c r="S267" s="9" t="str" cm="1">
        <f t="array" ref="S267">_xlfn.IFS(ZeptoData[[#This Row],[weightInGms]]&lt;=100, "Small (&lt;100g)", ZeptoData[[#This Row],[weightInGms]]&lt;=500, "Medium (100-500g)", ZeptoData[[#This Row],[weightInGms]]&gt;500, "Large (&gt;500g)")</f>
        <v>Medium (100-500g)</v>
      </c>
    </row>
    <row r="268" spans="1:19" x14ac:dyDescent="0.25">
      <c r="A268" t="s">
        <v>99</v>
      </c>
      <c r="B268" t="s">
        <v>262</v>
      </c>
      <c r="C268" t="str">
        <f>TRIM(ZeptoData[[#This Row],[name]])</f>
        <v>Ching's Chicken Chilli Masala</v>
      </c>
      <c r="D268">
        <v>1000</v>
      </c>
      <c r="E268" s="3">
        <f>'Cleaned Data'!F271</f>
        <v>10</v>
      </c>
      <c r="F268">
        <v>0</v>
      </c>
      <c r="G268">
        <v>6</v>
      </c>
      <c r="H268">
        <v>1000</v>
      </c>
      <c r="I268" s="3">
        <f>ZeptoData[[#This Row],[discountedSellingPrice]]/100</f>
        <v>10</v>
      </c>
      <c r="J268">
        <v>20</v>
      </c>
      <c r="K268" t="b">
        <v>0</v>
      </c>
      <c r="L268">
        <v>20</v>
      </c>
      <c r="N268" s="3">
        <f>ZeptoData[[#This Row],[MRP_Rupees]] - ZeptoData[[#This Row],[Sale_Price]]</f>
        <v>0</v>
      </c>
      <c r="O268" t="str">
        <f>IF(ZeptoData[[#This Row],[outOfStock]]=TRUE, "Out of Stock", IF(ZeptoData[[#This Row],[availableQuantity]]&lt;=2, "LOW STOCK", "HEALTHY"))</f>
        <v>HEALTHY</v>
      </c>
      <c r="P268" t="str" cm="1">
        <f t="array" ref="P268">_xlfn.IFS(ZeptoData[[#This Row],[Sale_Price]]&lt;50, "Budget", ZeptoData[[#This Row],[Sale_Price]]&lt;150, "Mid-Range", ZeptoData[[#This Row],[Sale_Price]]&gt;=150, "Premium")</f>
        <v>Budget</v>
      </c>
      <c r="Q268" t="str">
        <f>IF(ROUND(((ZeptoData[[#This Row],[mrp]]-ZeptoData[[#This Row],[discountedSellingPrice]])/ZeptoData[[#This Row],[mrp]])*100,0) = ZeptoData[[#This Row],[discountPercent]], "Match", "Error")</f>
        <v>Match</v>
      </c>
      <c r="R268" s="9" t="str" cm="1">
        <f t="array" ref="R268">_xlfn.IFS(ZeptoData[[#This Row],[discountPercent]]=0, "No Discount", ZeptoData[[#This Row],[discountPercent]]&lt;=15, "Standard (1-15%)", ZeptoData[[#This Row],[discountPercent]]&gt;15, "Mega (&gt;15%)")</f>
        <v>No Discount</v>
      </c>
      <c r="S268" s="9" t="str" cm="1">
        <f t="array" ref="S268">_xlfn.IFS(ZeptoData[[#This Row],[weightInGms]]&lt;=100, "Small (&lt;100g)", ZeptoData[[#This Row],[weightInGms]]&lt;=500, "Medium (100-500g)", ZeptoData[[#This Row],[weightInGms]]&gt;500, "Large (&gt;500g)")</f>
        <v>Small (&lt;100g)</v>
      </c>
    </row>
    <row r="269" spans="1:19" x14ac:dyDescent="0.25">
      <c r="A269" t="s">
        <v>99</v>
      </c>
      <c r="B269" t="s">
        <v>263</v>
      </c>
      <c r="C269" t="str">
        <f>TRIM(ZeptoData[[#This Row],[name]])</f>
        <v>Dabur Keora water - Authentic flavour for Biryani's and Desserts</v>
      </c>
      <c r="D269">
        <v>6200</v>
      </c>
      <c r="E269" s="3">
        <f>'Cleaned Data'!F272</f>
        <v>3</v>
      </c>
      <c r="F269">
        <v>6</v>
      </c>
      <c r="G269">
        <v>6</v>
      </c>
      <c r="H269">
        <v>5800</v>
      </c>
      <c r="I269" s="3">
        <f>ZeptoData[[#This Row],[discountedSellingPrice]]/100</f>
        <v>58</v>
      </c>
      <c r="J269">
        <v>250</v>
      </c>
      <c r="K269" t="b">
        <v>0</v>
      </c>
      <c r="L269">
        <v>250</v>
      </c>
      <c r="N269" s="3">
        <f>ZeptoData[[#This Row],[MRP_Rupees]] - ZeptoData[[#This Row],[Sale_Price]]</f>
        <v>-55</v>
      </c>
      <c r="O269" t="str">
        <f>IF(ZeptoData[[#This Row],[outOfStock]]=TRUE, "Out of Stock", IF(ZeptoData[[#This Row],[availableQuantity]]&lt;=2, "LOW STOCK", "HEALTHY"))</f>
        <v>HEALTHY</v>
      </c>
      <c r="P269" t="str" cm="1">
        <f t="array" ref="P269">_xlfn.IFS(ZeptoData[[#This Row],[Sale_Price]]&lt;50, "Budget", ZeptoData[[#This Row],[Sale_Price]]&lt;150, "Mid-Range", ZeptoData[[#This Row],[Sale_Price]]&gt;=150, "Premium")</f>
        <v>Mid-Range</v>
      </c>
      <c r="Q269" t="str">
        <f>IF(ROUND(((ZeptoData[[#This Row],[mrp]]-ZeptoData[[#This Row],[discountedSellingPrice]])/ZeptoData[[#This Row],[mrp]])*100,0) = ZeptoData[[#This Row],[discountPercent]], "Match", "Error")</f>
        <v>Match</v>
      </c>
      <c r="R269" s="9" t="str" cm="1">
        <f t="array" ref="R269">_xlfn.IFS(ZeptoData[[#This Row],[discountPercent]]=0, "No Discount", ZeptoData[[#This Row],[discountPercent]]&lt;=15, "Standard (1-15%)", ZeptoData[[#This Row],[discountPercent]]&gt;15, "Mega (&gt;15%)")</f>
        <v>Standard (1-15%)</v>
      </c>
      <c r="S269" s="9" t="str" cm="1">
        <f t="array" ref="S269">_xlfn.IFS(ZeptoData[[#This Row],[weightInGms]]&lt;=100, "Small (&lt;100g)", ZeptoData[[#This Row],[weightInGms]]&lt;=500, "Medium (100-500g)", ZeptoData[[#This Row],[weightInGms]]&gt;500, "Large (&gt;500g)")</f>
        <v>Medium (100-500g)</v>
      </c>
    </row>
    <row r="270" spans="1:19" x14ac:dyDescent="0.25">
      <c r="A270" t="s">
        <v>99</v>
      </c>
      <c r="B270" t="s">
        <v>1731</v>
      </c>
      <c r="C270" t="str">
        <f>TRIM(ZeptoData[[#This Row],[name]])</f>
        <v>Popular Essentials Black Cardamom/Elaichi</v>
      </c>
      <c r="D270">
        <v>10000</v>
      </c>
      <c r="E270" s="3">
        <f>'Cleaned Data'!F273</f>
        <v>6</v>
      </c>
      <c r="F270">
        <v>10</v>
      </c>
      <c r="G270">
        <v>6</v>
      </c>
      <c r="H270">
        <v>9000</v>
      </c>
      <c r="I270" s="3">
        <f>ZeptoData[[#This Row],[discountedSellingPrice]]/100</f>
        <v>90</v>
      </c>
      <c r="J270">
        <v>50</v>
      </c>
      <c r="K270" t="b">
        <v>0</v>
      </c>
      <c r="L270">
        <v>50</v>
      </c>
      <c r="N270" s="3">
        <f>ZeptoData[[#This Row],[MRP_Rupees]] - ZeptoData[[#This Row],[Sale_Price]]</f>
        <v>-84</v>
      </c>
      <c r="O270" t="str">
        <f>IF(ZeptoData[[#This Row],[outOfStock]]=TRUE, "Out of Stock", IF(ZeptoData[[#This Row],[availableQuantity]]&lt;=2, "LOW STOCK", "HEALTHY"))</f>
        <v>HEALTHY</v>
      </c>
      <c r="P270" t="str" cm="1">
        <f t="array" ref="P270">_xlfn.IFS(ZeptoData[[#This Row],[Sale_Price]]&lt;50, "Budget", ZeptoData[[#This Row],[Sale_Price]]&lt;150, "Mid-Range", ZeptoData[[#This Row],[Sale_Price]]&gt;=150, "Premium")</f>
        <v>Mid-Range</v>
      </c>
      <c r="Q270" t="str">
        <f>IF(ROUND(((ZeptoData[[#This Row],[mrp]]-ZeptoData[[#This Row],[discountedSellingPrice]])/ZeptoData[[#This Row],[mrp]])*100,0) = ZeptoData[[#This Row],[discountPercent]], "Match", "Error")</f>
        <v>Match</v>
      </c>
      <c r="R270" s="9" t="str" cm="1">
        <f t="array" ref="R270">_xlfn.IFS(ZeptoData[[#This Row],[discountPercent]]=0, "No Discount", ZeptoData[[#This Row],[discountPercent]]&lt;=15, "Standard (1-15%)", ZeptoData[[#This Row],[discountPercent]]&gt;15, "Mega (&gt;15%)")</f>
        <v>Standard (1-15%)</v>
      </c>
      <c r="S270" s="9" t="str" cm="1">
        <f t="array" ref="S270">_xlfn.IFS(ZeptoData[[#This Row],[weightInGms]]&lt;=100, "Small (&lt;100g)", ZeptoData[[#This Row],[weightInGms]]&lt;=500, "Medium (100-500g)", ZeptoData[[#This Row],[weightInGms]]&gt;500, "Large (&gt;500g)")</f>
        <v>Small (&lt;100g)</v>
      </c>
    </row>
    <row r="271" spans="1:19" x14ac:dyDescent="0.25">
      <c r="A271" t="s">
        <v>99</v>
      </c>
      <c r="B271" t="s">
        <v>265</v>
      </c>
      <c r="C271" t="str">
        <f>TRIM(ZeptoData[[#This Row],[name]])</f>
        <v>Popular Essentials Idli Rice</v>
      </c>
      <c r="D271">
        <v>6000</v>
      </c>
      <c r="E271" s="3">
        <f>'Cleaned Data'!F274</f>
        <v>2</v>
      </c>
      <c r="F271">
        <v>10</v>
      </c>
      <c r="G271">
        <v>4</v>
      </c>
      <c r="H271">
        <v>5400</v>
      </c>
      <c r="I271" s="3">
        <f>ZeptoData[[#This Row],[discountedSellingPrice]]/100</f>
        <v>54</v>
      </c>
      <c r="J271">
        <v>1000</v>
      </c>
      <c r="K271" t="b">
        <v>0</v>
      </c>
      <c r="L271">
        <v>1</v>
      </c>
      <c r="N271" s="3">
        <f>ZeptoData[[#This Row],[MRP_Rupees]] - ZeptoData[[#This Row],[Sale_Price]]</f>
        <v>-52</v>
      </c>
      <c r="O271" t="str">
        <f>IF(ZeptoData[[#This Row],[outOfStock]]=TRUE, "Out of Stock", IF(ZeptoData[[#This Row],[availableQuantity]]&lt;=2, "LOW STOCK", "HEALTHY"))</f>
        <v>HEALTHY</v>
      </c>
      <c r="P271" t="str" cm="1">
        <f t="array" ref="P271">_xlfn.IFS(ZeptoData[[#This Row],[Sale_Price]]&lt;50, "Budget", ZeptoData[[#This Row],[Sale_Price]]&lt;150, "Mid-Range", ZeptoData[[#This Row],[Sale_Price]]&gt;=150, "Premium")</f>
        <v>Mid-Range</v>
      </c>
      <c r="Q271" t="str">
        <f>IF(ROUND(((ZeptoData[[#This Row],[mrp]]-ZeptoData[[#This Row],[discountedSellingPrice]])/ZeptoData[[#This Row],[mrp]])*100,0) = ZeptoData[[#This Row],[discountPercent]], "Match", "Error")</f>
        <v>Match</v>
      </c>
      <c r="R271" s="9" t="str" cm="1">
        <f t="array" ref="R271">_xlfn.IFS(ZeptoData[[#This Row],[discountPercent]]=0, "No Discount", ZeptoData[[#This Row],[discountPercent]]&lt;=15, "Standard (1-15%)", ZeptoData[[#This Row],[discountPercent]]&gt;15, "Mega (&gt;15%)")</f>
        <v>Standard (1-15%)</v>
      </c>
      <c r="S271" s="9" t="str" cm="1">
        <f t="array" ref="S271">_xlfn.IFS(ZeptoData[[#This Row],[weightInGms]]&lt;=100, "Small (&lt;100g)", ZeptoData[[#This Row],[weightInGms]]&lt;=500, "Medium (100-500g)", ZeptoData[[#This Row],[weightInGms]]&gt;500, "Large (&gt;500g)")</f>
        <v>Large (&gt;500g)</v>
      </c>
    </row>
    <row r="272" spans="1:19" x14ac:dyDescent="0.25">
      <c r="A272" t="s">
        <v>99</v>
      </c>
      <c r="B272" t="s">
        <v>266</v>
      </c>
      <c r="C272" t="str">
        <f>TRIM(ZeptoData[[#This Row],[name]])</f>
        <v>Everest Chole Masala</v>
      </c>
      <c r="D272">
        <v>3300</v>
      </c>
      <c r="E272" s="3">
        <f>'Cleaned Data'!F275</f>
        <v>10</v>
      </c>
      <c r="F272">
        <v>3</v>
      </c>
      <c r="G272">
        <v>1</v>
      </c>
      <c r="H272">
        <v>3200</v>
      </c>
      <c r="I272" s="3">
        <f>ZeptoData[[#This Row],[discountedSellingPrice]]/100</f>
        <v>32</v>
      </c>
      <c r="J272">
        <v>50</v>
      </c>
      <c r="K272" t="b">
        <v>0</v>
      </c>
      <c r="L272">
        <v>50</v>
      </c>
      <c r="N272" s="3">
        <f>ZeptoData[[#This Row],[MRP_Rupees]] - ZeptoData[[#This Row],[Sale_Price]]</f>
        <v>-22</v>
      </c>
      <c r="O272" t="str">
        <f>IF(ZeptoData[[#This Row],[outOfStock]]=TRUE, "Out of Stock", IF(ZeptoData[[#This Row],[availableQuantity]]&lt;=2, "LOW STOCK", "HEALTHY"))</f>
        <v>LOW STOCK</v>
      </c>
      <c r="P272" t="str" cm="1">
        <f t="array" ref="P272">_xlfn.IFS(ZeptoData[[#This Row],[Sale_Price]]&lt;50, "Budget", ZeptoData[[#This Row],[Sale_Price]]&lt;150, "Mid-Range", ZeptoData[[#This Row],[Sale_Price]]&gt;=150, "Premium")</f>
        <v>Budget</v>
      </c>
      <c r="Q272" t="str">
        <f>IF(ROUND(((ZeptoData[[#This Row],[mrp]]-ZeptoData[[#This Row],[discountedSellingPrice]])/ZeptoData[[#This Row],[mrp]])*100,0) = ZeptoData[[#This Row],[discountPercent]], "Match", "Error")</f>
        <v>Match</v>
      </c>
      <c r="R272" s="9" t="str" cm="1">
        <f t="array" ref="R272">_xlfn.IFS(ZeptoData[[#This Row],[discountPercent]]=0, "No Discount", ZeptoData[[#This Row],[discountPercent]]&lt;=15, "Standard (1-15%)", ZeptoData[[#This Row],[discountPercent]]&gt;15, "Mega (&gt;15%)")</f>
        <v>Standard (1-15%)</v>
      </c>
      <c r="S272" s="9" t="str" cm="1">
        <f t="array" ref="S272">_xlfn.IFS(ZeptoData[[#This Row],[weightInGms]]&lt;=100, "Small (&lt;100g)", ZeptoData[[#This Row],[weightInGms]]&lt;=500, "Medium (100-500g)", ZeptoData[[#This Row],[weightInGms]]&gt;500, "Large (&gt;500g)")</f>
        <v>Small (&lt;100g)</v>
      </c>
    </row>
    <row r="273" spans="1:19" x14ac:dyDescent="0.25">
      <c r="A273" t="s">
        <v>99</v>
      </c>
      <c r="B273" t="s">
        <v>267</v>
      </c>
      <c r="C273" t="str">
        <f>TRIM(ZeptoData[[#This Row],[name]])</f>
        <v>Dabur Hommade Tamarind Paste</v>
      </c>
      <c r="D273">
        <v>4800</v>
      </c>
      <c r="E273" s="3">
        <f>'Cleaned Data'!F276</f>
        <v>6</v>
      </c>
      <c r="F273">
        <v>6</v>
      </c>
      <c r="G273">
        <v>6</v>
      </c>
      <c r="H273">
        <v>4500</v>
      </c>
      <c r="I273" s="3">
        <f>ZeptoData[[#This Row],[discountedSellingPrice]]/100</f>
        <v>45</v>
      </c>
      <c r="J273">
        <v>200</v>
      </c>
      <c r="K273" t="b">
        <v>0</v>
      </c>
      <c r="L273">
        <v>200</v>
      </c>
      <c r="N273" s="3">
        <f>ZeptoData[[#This Row],[MRP_Rupees]] - ZeptoData[[#This Row],[Sale_Price]]</f>
        <v>-39</v>
      </c>
      <c r="O273" t="str">
        <f>IF(ZeptoData[[#This Row],[outOfStock]]=TRUE, "Out of Stock", IF(ZeptoData[[#This Row],[availableQuantity]]&lt;=2, "LOW STOCK", "HEALTHY"))</f>
        <v>HEALTHY</v>
      </c>
      <c r="P273" t="str" cm="1">
        <f t="array" ref="P273">_xlfn.IFS(ZeptoData[[#This Row],[Sale_Price]]&lt;50, "Budget", ZeptoData[[#This Row],[Sale_Price]]&lt;150, "Mid-Range", ZeptoData[[#This Row],[Sale_Price]]&gt;=150, "Premium")</f>
        <v>Budget</v>
      </c>
      <c r="Q273" t="str">
        <f>IF(ROUND(((ZeptoData[[#This Row],[mrp]]-ZeptoData[[#This Row],[discountedSellingPrice]])/ZeptoData[[#This Row],[mrp]])*100,0) = ZeptoData[[#This Row],[discountPercent]], "Match", "Error")</f>
        <v>Match</v>
      </c>
      <c r="R273" s="9" t="str" cm="1">
        <f t="array" ref="R273">_xlfn.IFS(ZeptoData[[#This Row],[discountPercent]]=0, "No Discount", ZeptoData[[#This Row],[discountPercent]]&lt;=15, "Standard (1-15%)", ZeptoData[[#This Row],[discountPercent]]&gt;15, "Mega (&gt;15%)")</f>
        <v>Standard (1-15%)</v>
      </c>
      <c r="S273" s="9" t="str" cm="1">
        <f t="array" ref="S273">_xlfn.IFS(ZeptoData[[#This Row],[weightInGms]]&lt;=100, "Small (&lt;100g)", ZeptoData[[#This Row],[weightInGms]]&lt;=500, "Medium (100-500g)", ZeptoData[[#This Row],[weightInGms]]&gt;500, "Large (&gt;500g)")</f>
        <v>Medium (100-500g)</v>
      </c>
    </row>
    <row r="274" spans="1:19" x14ac:dyDescent="0.25">
      <c r="A274" t="s">
        <v>99</v>
      </c>
      <c r="B274" t="s">
        <v>268</v>
      </c>
      <c r="C274" t="str">
        <f>TRIM(ZeptoData[[#This Row],[name]])</f>
        <v>"Maggi Magic Cubes, Vegetarian Masala (Free 2 Cubes Inside)"</v>
      </c>
      <c r="D274">
        <v>3500</v>
      </c>
      <c r="E274" s="3">
        <f>'Cleaned Data'!F277</f>
        <v>3</v>
      </c>
      <c r="F274">
        <v>2</v>
      </c>
      <c r="G274">
        <v>6</v>
      </c>
      <c r="H274">
        <v>3400</v>
      </c>
      <c r="I274" s="3">
        <f>ZeptoData[[#This Row],[discountedSellingPrice]]/100</f>
        <v>34</v>
      </c>
      <c r="J274">
        <v>48</v>
      </c>
      <c r="K274" t="b">
        <v>0</v>
      </c>
      <c r="L274">
        <v>48</v>
      </c>
      <c r="N274" s="3">
        <f>ZeptoData[[#This Row],[MRP_Rupees]] - ZeptoData[[#This Row],[Sale_Price]]</f>
        <v>-31</v>
      </c>
      <c r="O274" t="str">
        <f>IF(ZeptoData[[#This Row],[outOfStock]]=TRUE, "Out of Stock", IF(ZeptoData[[#This Row],[availableQuantity]]&lt;=2, "LOW STOCK", "HEALTHY"))</f>
        <v>HEALTHY</v>
      </c>
      <c r="P274" t="str" cm="1">
        <f t="array" ref="P274">_xlfn.IFS(ZeptoData[[#This Row],[Sale_Price]]&lt;50, "Budget", ZeptoData[[#This Row],[Sale_Price]]&lt;150, "Mid-Range", ZeptoData[[#This Row],[Sale_Price]]&gt;=150, "Premium")</f>
        <v>Budget</v>
      </c>
      <c r="Q274" t="str">
        <f>IF(ROUND(((ZeptoData[[#This Row],[mrp]]-ZeptoData[[#This Row],[discountedSellingPrice]])/ZeptoData[[#This Row],[mrp]])*100,0) = ZeptoData[[#This Row],[discountPercent]], "Match", "Error")</f>
        <v>Error</v>
      </c>
      <c r="R274" s="9" t="str" cm="1">
        <f t="array" ref="R274">_xlfn.IFS(ZeptoData[[#This Row],[discountPercent]]=0, "No Discount", ZeptoData[[#This Row],[discountPercent]]&lt;=15, "Standard (1-15%)", ZeptoData[[#This Row],[discountPercent]]&gt;15, "Mega (&gt;15%)")</f>
        <v>Standard (1-15%)</v>
      </c>
      <c r="S274" s="9" t="str" cm="1">
        <f t="array" ref="S274">_xlfn.IFS(ZeptoData[[#This Row],[weightInGms]]&lt;=100, "Small (&lt;100g)", ZeptoData[[#This Row],[weightInGms]]&lt;=500, "Medium (100-500g)", ZeptoData[[#This Row],[weightInGms]]&gt;500, "Large (&gt;500g)")</f>
        <v>Small (&lt;100g)</v>
      </c>
    </row>
    <row r="275" spans="1:19" x14ac:dyDescent="0.25">
      <c r="A275" t="s">
        <v>99</v>
      </c>
      <c r="B275" t="s">
        <v>269</v>
      </c>
      <c r="C275" t="str">
        <f>TRIM(ZeptoData[[#This Row],[name]])</f>
        <v>Popular Essentials Cooking Soda</v>
      </c>
      <c r="D275">
        <v>3000</v>
      </c>
      <c r="E275" s="3">
        <f>'Cleaned Data'!F278</f>
        <v>10</v>
      </c>
      <c r="F275">
        <v>10</v>
      </c>
      <c r="G275">
        <v>6</v>
      </c>
      <c r="H275">
        <v>2700</v>
      </c>
      <c r="I275" s="3">
        <f>ZeptoData[[#This Row],[discountedSellingPrice]]/100</f>
        <v>27</v>
      </c>
      <c r="J275">
        <v>200</v>
      </c>
      <c r="K275" t="b">
        <v>0</v>
      </c>
      <c r="L275">
        <v>200</v>
      </c>
      <c r="N275" s="3">
        <f>ZeptoData[[#This Row],[MRP_Rupees]] - ZeptoData[[#This Row],[Sale_Price]]</f>
        <v>-17</v>
      </c>
      <c r="O275" t="str">
        <f>IF(ZeptoData[[#This Row],[outOfStock]]=TRUE, "Out of Stock", IF(ZeptoData[[#This Row],[availableQuantity]]&lt;=2, "LOW STOCK", "HEALTHY"))</f>
        <v>HEALTHY</v>
      </c>
      <c r="P275" t="str" cm="1">
        <f t="array" ref="P275">_xlfn.IFS(ZeptoData[[#This Row],[Sale_Price]]&lt;50, "Budget", ZeptoData[[#This Row],[Sale_Price]]&lt;150, "Mid-Range", ZeptoData[[#This Row],[Sale_Price]]&gt;=150, "Premium")</f>
        <v>Budget</v>
      </c>
      <c r="Q275" t="str">
        <f>IF(ROUND(((ZeptoData[[#This Row],[mrp]]-ZeptoData[[#This Row],[discountedSellingPrice]])/ZeptoData[[#This Row],[mrp]])*100,0) = ZeptoData[[#This Row],[discountPercent]], "Match", "Error")</f>
        <v>Match</v>
      </c>
      <c r="R275" s="9" t="str" cm="1">
        <f t="array" ref="R275">_xlfn.IFS(ZeptoData[[#This Row],[discountPercent]]=0, "No Discount", ZeptoData[[#This Row],[discountPercent]]&lt;=15, "Standard (1-15%)", ZeptoData[[#This Row],[discountPercent]]&gt;15, "Mega (&gt;15%)")</f>
        <v>Standard (1-15%)</v>
      </c>
      <c r="S275" s="9" t="str" cm="1">
        <f t="array" ref="S275">_xlfn.IFS(ZeptoData[[#This Row],[weightInGms]]&lt;=100, "Small (&lt;100g)", ZeptoData[[#This Row],[weightInGms]]&lt;=500, "Medium (100-500g)", ZeptoData[[#This Row],[weightInGms]]&gt;500, "Large (&gt;500g)")</f>
        <v>Medium (100-500g)</v>
      </c>
    </row>
    <row r="276" spans="1:19" x14ac:dyDescent="0.25">
      <c r="A276" t="s">
        <v>99</v>
      </c>
      <c r="B276" t="s">
        <v>270</v>
      </c>
      <c r="C276" t="str">
        <f>TRIM(ZeptoData[[#This Row],[name]])</f>
        <v>RRO Primio Refined Groundnut Oil Pet Bottle</v>
      </c>
      <c r="D276">
        <v>25500</v>
      </c>
      <c r="E276" s="3">
        <f>'Cleaned Data'!F279</f>
        <v>0</v>
      </c>
      <c r="F276">
        <v>6</v>
      </c>
      <c r="G276">
        <v>2</v>
      </c>
      <c r="H276">
        <v>23900</v>
      </c>
      <c r="I276" s="3">
        <f>ZeptoData[[#This Row],[discountedSellingPrice]]/100</f>
        <v>239</v>
      </c>
      <c r="J276">
        <v>1000</v>
      </c>
      <c r="K276" t="b">
        <v>0</v>
      </c>
      <c r="L276">
        <v>1</v>
      </c>
      <c r="N276" s="3">
        <f>ZeptoData[[#This Row],[MRP_Rupees]] - ZeptoData[[#This Row],[Sale_Price]]</f>
        <v>-239</v>
      </c>
      <c r="O276" t="str">
        <f>IF(ZeptoData[[#This Row],[outOfStock]]=TRUE, "Out of Stock", IF(ZeptoData[[#This Row],[availableQuantity]]&lt;=2, "LOW STOCK", "HEALTHY"))</f>
        <v>LOW STOCK</v>
      </c>
      <c r="P276" t="str" cm="1">
        <f t="array" ref="P276">_xlfn.IFS(ZeptoData[[#This Row],[Sale_Price]]&lt;50, "Budget", ZeptoData[[#This Row],[Sale_Price]]&lt;150, "Mid-Range", ZeptoData[[#This Row],[Sale_Price]]&gt;=150, "Premium")</f>
        <v>Premium</v>
      </c>
      <c r="Q276" t="str">
        <f>IF(ROUND(((ZeptoData[[#This Row],[mrp]]-ZeptoData[[#This Row],[discountedSellingPrice]])/ZeptoData[[#This Row],[mrp]])*100,0) = ZeptoData[[#This Row],[discountPercent]], "Match", "Error")</f>
        <v>Match</v>
      </c>
      <c r="R276" s="9" t="str" cm="1">
        <f t="array" ref="R276">_xlfn.IFS(ZeptoData[[#This Row],[discountPercent]]=0, "No Discount", ZeptoData[[#This Row],[discountPercent]]&lt;=15, "Standard (1-15%)", ZeptoData[[#This Row],[discountPercent]]&gt;15, "Mega (&gt;15%)")</f>
        <v>Standard (1-15%)</v>
      </c>
      <c r="S276" s="9" t="str" cm="1">
        <f t="array" ref="S276">_xlfn.IFS(ZeptoData[[#This Row],[weightInGms]]&lt;=100, "Small (&lt;100g)", ZeptoData[[#This Row],[weightInGms]]&lt;=500, "Medium (100-500g)", ZeptoData[[#This Row],[weightInGms]]&gt;500, "Large (&gt;500g)")</f>
        <v>Large (&gt;500g)</v>
      </c>
    </row>
    <row r="277" spans="1:19" x14ac:dyDescent="0.25">
      <c r="A277" t="s">
        <v>99</v>
      </c>
      <c r="B277" t="s">
        <v>271</v>
      </c>
      <c r="C277" t="str">
        <f>TRIM(ZeptoData[[#This Row],[name]])</f>
        <v>Everest Pani Puri Masala</v>
      </c>
      <c r="D277">
        <v>3100</v>
      </c>
      <c r="E277" s="3">
        <f>'Cleaned Data'!F280</f>
        <v>50</v>
      </c>
      <c r="F277">
        <v>3</v>
      </c>
      <c r="G277">
        <v>6</v>
      </c>
      <c r="H277">
        <v>3000</v>
      </c>
      <c r="I277" s="3">
        <f>ZeptoData[[#This Row],[discountedSellingPrice]]/100</f>
        <v>30</v>
      </c>
      <c r="J277">
        <v>50</v>
      </c>
      <c r="K277" t="b">
        <v>0</v>
      </c>
      <c r="L277">
        <v>50</v>
      </c>
      <c r="N277" s="3">
        <f>ZeptoData[[#This Row],[MRP_Rupees]] - ZeptoData[[#This Row],[Sale_Price]]</f>
        <v>20</v>
      </c>
      <c r="O277" t="str">
        <f>IF(ZeptoData[[#This Row],[outOfStock]]=TRUE, "Out of Stock", IF(ZeptoData[[#This Row],[availableQuantity]]&lt;=2, "LOW STOCK", "HEALTHY"))</f>
        <v>HEALTHY</v>
      </c>
      <c r="P277" t="str" cm="1">
        <f t="array" ref="P277">_xlfn.IFS(ZeptoData[[#This Row],[Sale_Price]]&lt;50, "Budget", ZeptoData[[#This Row],[Sale_Price]]&lt;150, "Mid-Range", ZeptoData[[#This Row],[Sale_Price]]&gt;=150, "Premium")</f>
        <v>Budget</v>
      </c>
      <c r="Q277" t="str">
        <f>IF(ROUND(((ZeptoData[[#This Row],[mrp]]-ZeptoData[[#This Row],[discountedSellingPrice]])/ZeptoData[[#This Row],[mrp]])*100,0) = ZeptoData[[#This Row],[discountPercent]], "Match", "Error")</f>
        <v>Match</v>
      </c>
      <c r="R277" s="9" t="str" cm="1">
        <f t="array" ref="R277">_xlfn.IFS(ZeptoData[[#This Row],[discountPercent]]=0, "No Discount", ZeptoData[[#This Row],[discountPercent]]&lt;=15, "Standard (1-15%)", ZeptoData[[#This Row],[discountPercent]]&gt;15, "Mega (&gt;15%)")</f>
        <v>Standard (1-15%)</v>
      </c>
      <c r="S277" s="9" t="str" cm="1">
        <f t="array" ref="S277">_xlfn.IFS(ZeptoData[[#This Row],[weightInGms]]&lt;=100, "Small (&lt;100g)", ZeptoData[[#This Row],[weightInGms]]&lt;=500, "Medium (100-500g)", ZeptoData[[#This Row],[weightInGms]]&gt;500, "Large (&gt;500g)")</f>
        <v>Small (&lt;100g)</v>
      </c>
    </row>
    <row r="278" spans="1:19" x14ac:dyDescent="0.25">
      <c r="A278" t="s">
        <v>99</v>
      </c>
      <c r="B278" t="s">
        <v>272</v>
      </c>
      <c r="C278" t="str">
        <f>TRIM(ZeptoData[[#This Row],[name]])</f>
        <v>Nissin Cup Noodles Tangy Tomato</v>
      </c>
      <c r="D278">
        <v>5000</v>
      </c>
      <c r="E278" s="3">
        <f>'Cleaned Data'!F281</f>
        <v>10</v>
      </c>
      <c r="F278">
        <v>10</v>
      </c>
      <c r="G278">
        <v>2</v>
      </c>
      <c r="H278">
        <v>4500</v>
      </c>
      <c r="I278" s="3">
        <f>ZeptoData[[#This Row],[discountedSellingPrice]]/100</f>
        <v>45</v>
      </c>
      <c r="J278">
        <v>70</v>
      </c>
      <c r="K278" t="b">
        <v>0</v>
      </c>
      <c r="L278">
        <v>70</v>
      </c>
      <c r="N278" s="3">
        <f>ZeptoData[[#This Row],[MRP_Rupees]] - ZeptoData[[#This Row],[Sale_Price]]</f>
        <v>-35</v>
      </c>
      <c r="O278" t="str">
        <f>IF(ZeptoData[[#This Row],[outOfStock]]=TRUE, "Out of Stock", IF(ZeptoData[[#This Row],[availableQuantity]]&lt;=2, "LOW STOCK", "HEALTHY"))</f>
        <v>LOW STOCK</v>
      </c>
      <c r="P278" t="str" cm="1">
        <f t="array" ref="P278">_xlfn.IFS(ZeptoData[[#This Row],[Sale_Price]]&lt;50, "Budget", ZeptoData[[#This Row],[Sale_Price]]&lt;150, "Mid-Range", ZeptoData[[#This Row],[Sale_Price]]&gt;=150, "Premium")</f>
        <v>Budget</v>
      </c>
      <c r="Q278" t="str">
        <f>IF(ROUND(((ZeptoData[[#This Row],[mrp]]-ZeptoData[[#This Row],[discountedSellingPrice]])/ZeptoData[[#This Row],[mrp]])*100,0) = ZeptoData[[#This Row],[discountPercent]], "Match", "Error")</f>
        <v>Match</v>
      </c>
      <c r="R278" s="9" t="str" cm="1">
        <f t="array" ref="R278">_xlfn.IFS(ZeptoData[[#This Row],[discountPercent]]=0, "No Discount", ZeptoData[[#This Row],[discountPercent]]&lt;=15, "Standard (1-15%)", ZeptoData[[#This Row],[discountPercent]]&gt;15, "Mega (&gt;15%)")</f>
        <v>Standard (1-15%)</v>
      </c>
      <c r="S278" s="9" t="str" cm="1">
        <f t="array" ref="S278">_xlfn.IFS(ZeptoData[[#This Row],[weightInGms]]&lt;=100, "Small (&lt;100g)", ZeptoData[[#This Row],[weightInGms]]&lt;=500, "Medium (100-500g)", ZeptoData[[#This Row],[weightInGms]]&gt;500, "Large (&gt;500g)")</f>
        <v>Small (&lt;100g)</v>
      </c>
    </row>
    <row r="279" spans="1:19" x14ac:dyDescent="0.25">
      <c r="A279" t="s">
        <v>99</v>
      </c>
      <c r="B279" t="s">
        <v>273</v>
      </c>
      <c r="C279" t="str">
        <f>TRIM(ZeptoData[[#This Row],[name]])</f>
        <v>Ching's Veg Manchurian Masala</v>
      </c>
      <c r="D279">
        <v>1000</v>
      </c>
      <c r="E279" s="3">
        <f>'Cleaned Data'!F282</f>
        <v>7</v>
      </c>
      <c r="F279">
        <v>0</v>
      </c>
      <c r="G279">
        <v>2</v>
      </c>
      <c r="H279">
        <v>1000</v>
      </c>
      <c r="I279" s="3">
        <f>ZeptoData[[#This Row],[discountedSellingPrice]]/100</f>
        <v>10</v>
      </c>
      <c r="J279">
        <v>20</v>
      </c>
      <c r="K279" t="b">
        <v>0</v>
      </c>
      <c r="L279">
        <v>20</v>
      </c>
      <c r="N279" s="3">
        <f>ZeptoData[[#This Row],[MRP_Rupees]] - ZeptoData[[#This Row],[Sale_Price]]</f>
        <v>-3</v>
      </c>
      <c r="O279" t="str">
        <f>IF(ZeptoData[[#This Row],[outOfStock]]=TRUE, "Out of Stock", IF(ZeptoData[[#This Row],[availableQuantity]]&lt;=2, "LOW STOCK", "HEALTHY"))</f>
        <v>LOW STOCK</v>
      </c>
      <c r="P279" t="str" cm="1">
        <f t="array" ref="P279">_xlfn.IFS(ZeptoData[[#This Row],[Sale_Price]]&lt;50, "Budget", ZeptoData[[#This Row],[Sale_Price]]&lt;150, "Mid-Range", ZeptoData[[#This Row],[Sale_Price]]&gt;=150, "Premium")</f>
        <v>Budget</v>
      </c>
      <c r="Q279" t="str">
        <f>IF(ROUND(((ZeptoData[[#This Row],[mrp]]-ZeptoData[[#This Row],[discountedSellingPrice]])/ZeptoData[[#This Row],[mrp]])*100,0) = ZeptoData[[#This Row],[discountPercent]], "Match", "Error")</f>
        <v>Match</v>
      </c>
      <c r="R279" s="9" t="str" cm="1">
        <f t="array" ref="R279">_xlfn.IFS(ZeptoData[[#This Row],[discountPercent]]=0, "No Discount", ZeptoData[[#This Row],[discountPercent]]&lt;=15, "Standard (1-15%)", ZeptoData[[#This Row],[discountPercent]]&gt;15, "Mega (&gt;15%)")</f>
        <v>No Discount</v>
      </c>
      <c r="S279" s="9" t="str" cm="1">
        <f t="array" ref="S279">_xlfn.IFS(ZeptoData[[#This Row],[weightInGms]]&lt;=100, "Small (&lt;100g)", ZeptoData[[#This Row],[weightInGms]]&lt;=500, "Medium (100-500g)", ZeptoData[[#This Row],[weightInGms]]&gt;500, "Large (&gt;500g)")</f>
        <v>Small (&lt;100g)</v>
      </c>
    </row>
    <row r="280" spans="1:19" x14ac:dyDescent="0.25">
      <c r="A280" t="s">
        <v>99</v>
      </c>
      <c r="B280" t="s">
        <v>274</v>
      </c>
      <c r="C280" t="str">
        <f>TRIM(ZeptoData[[#This Row],[name]])</f>
        <v>Ceres Foods Fish Mustard Instant Liquid Masala</v>
      </c>
      <c r="D280">
        <v>22000</v>
      </c>
      <c r="E280" s="3">
        <f>'Cleaned Data'!F283</f>
        <v>0</v>
      </c>
      <c r="F280">
        <v>50</v>
      </c>
      <c r="G280">
        <v>6</v>
      </c>
      <c r="H280">
        <v>11000</v>
      </c>
      <c r="I280" s="3">
        <f>ZeptoData[[#This Row],[discountedSellingPrice]]/100</f>
        <v>110</v>
      </c>
      <c r="J280">
        <v>200</v>
      </c>
      <c r="K280" t="b">
        <v>0</v>
      </c>
      <c r="L280">
        <v>200</v>
      </c>
      <c r="N280" s="3">
        <f>ZeptoData[[#This Row],[MRP_Rupees]] - ZeptoData[[#This Row],[Sale_Price]]</f>
        <v>-110</v>
      </c>
      <c r="O280" t="str">
        <f>IF(ZeptoData[[#This Row],[outOfStock]]=TRUE, "Out of Stock", IF(ZeptoData[[#This Row],[availableQuantity]]&lt;=2, "LOW STOCK", "HEALTHY"))</f>
        <v>HEALTHY</v>
      </c>
      <c r="P280" t="str" cm="1">
        <f t="array" ref="P280">_xlfn.IFS(ZeptoData[[#This Row],[Sale_Price]]&lt;50, "Budget", ZeptoData[[#This Row],[Sale_Price]]&lt;150, "Mid-Range", ZeptoData[[#This Row],[Sale_Price]]&gt;=150, "Premium")</f>
        <v>Mid-Range</v>
      </c>
      <c r="Q280" t="str">
        <f>IF(ROUND(((ZeptoData[[#This Row],[mrp]]-ZeptoData[[#This Row],[discountedSellingPrice]])/ZeptoData[[#This Row],[mrp]])*100,0) = ZeptoData[[#This Row],[discountPercent]], "Match", "Error")</f>
        <v>Match</v>
      </c>
      <c r="R280" s="9" t="str" cm="1">
        <f t="array" ref="R280">_xlfn.IFS(ZeptoData[[#This Row],[discountPercent]]=0, "No Discount", ZeptoData[[#This Row],[discountPercent]]&lt;=15, "Standard (1-15%)", ZeptoData[[#This Row],[discountPercent]]&gt;15, "Mega (&gt;15%)")</f>
        <v>Mega (&gt;15%)</v>
      </c>
      <c r="S280" s="9" t="str" cm="1">
        <f t="array" ref="S280">_xlfn.IFS(ZeptoData[[#This Row],[weightInGms]]&lt;=100, "Small (&lt;100g)", ZeptoData[[#This Row],[weightInGms]]&lt;=500, "Medium (100-500g)", ZeptoData[[#This Row],[weightInGms]]&gt;500, "Large (&gt;500g)")</f>
        <v>Medium (100-500g)</v>
      </c>
    </row>
    <row r="281" spans="1:19" x14ac:dyDescent="0.25">
      <c r="A281" t="s">
        <v>99</v>
      </c>
      <c r="B281" t="s">
        <v>154</v>
      </c>
      <c r="C281" t="str">
        <f>TRIM(ZeptoData[[#This Row],[name]])</f>
        <v>Everest Garam Masala</v>
      </c>
      <c r="D281">
        <v>15800</v>
      </c>
      <c r="E281" s="3">
        <f>'Cleaned Data'!F284</f>
        <v>9</v>
      </c>
      <c r="F281">
        <v>10</v>
      </c>
      <c r="G281">
        <v>6</v>
      </c>
      <c r="H281">
        <v>14200</v>
      </c>
      <c r="I281" s="3">
        <f>ZeptoData[[#This Row],[discountedSellingPrice]]/100</f>
        <v>142</v>
      </c>
      <c r="J281">
        <v>200</v>
      </c>
      <c r="K281" t="b">
        <v>0</v>
      </c>
      <c r="L281">
        <v>200</v>
      </c>
      <c r="N281" s="3">
        <f>ZeptoData[[#This Row],[MRP_Rupees]] - ZeptoData[[#This Row],[Sale_Price]]</f>
        <v>-133</v>
      </c>
      <c r="O281" t="str">
        <f>IF(ZeptoData[[#This Row],[outOfStock]]=TRUE, "Out of Stock", IF(ZeptoData[[#This Row],[availableQuantity]]&lt;=2, "LOW STOCK", "HEALTHY"))</f>
        <v>HEALTHY</v>
      </c>
      <c r="P281" t="str" cm="1">
        <f t="array" ref="P281">_xlfn.IFS(ZeptoData[[#This Row],[Sale_Price]]&lt;50, "Budget", ZeptoData[[#This Row],[Sale_Price]]&lt;150, "Mid-Range", ZeptoData[[#This Row],[Sale_Price]]&gt;=150, "Premium")</f>
        <v>Mid-Range</v>
      </c>
      <c r="Q281" t="str">
        <f>IF(ROUND(((ZeptoData[[#This Row],[mrp]]-ZeptoData[[#This Row],[discountedSellingPrice]])/ZeptoData[[#This Row],[mrp]])*100,0) = ZeptoData[[#This Row],[discountPercent]], "Match", "Error")</f>
        <v>Match</v>
      </c>
      <c r="R281" s="9" t="str" cm="1">
        <f t="array" ref="R281">_xlfn.IFS(ZeptoData[[#This Row],[discountPercent]]=0, "No Discount", ZeptoData[[#This Row],[discountPercent]]&lt;=15, "Standard (1-15%)", ZeptoData[[#This Row],[discountPercent]]&gt;15, "Mega (&gt;15%)")</f>
        <v>Standard (1-15%)</v>
      </c>
      <c r="S281" s="9" t="str" cm="1">
        <f t="array" ref="S281">_xlfn.IFS(ZeptoData[[#This Row],[weightInGms]]&lt;=100, "Small (&lt;100g)", ZeptoData[[#This Row],[weightInGms]]&lt;=500, "Medium (100-500g)", ZeptoData[[#This Row],[weightInGms]]&gt;500, "Large (&gt;500g)")</f>
        <v>Medium (100-500g)</v>
      </c>
    </row>
    <row r="282" spans="1:19" x14ac:dyDescent="0.25">
      <c r="A282" t="s">
        <v>99</v>
      </c>
      <c r="B282" t="s">
        <v>275</v>
      </c>
      <c r="C282" t="str">
        <f>TRIM(ZeptoData[[#This Row],[name]])</f>
        <v>24 Mantra Organic Jowar Flour</v>
      </c>
      <c r="D282">
        <v>7000</v>
      </c>
      <c r="E282" s="3">
        <f>'Cleaned Data'!F285</f>
        <v>0</v>
      </c>
      <c r="F282">
        <v>7</v>
      </c>
      <c r="G282">
        <v>6</v>
      </c>
      <c r="H282">
        <v>6500</v>
      </c>
      <c r="I282" s="3">
        <f>ZeptoData[[#This Row],[discountedSellingPrice]]/100</f>
        <v>65</v>
      </c>
      <c r="J282">
        <v>500</v>
      </c>
      <c r="K282" t="b">
        <v>0</v>
      </c>
      <c r="L282">
        <v>500</v>
      </c>
      <c r="N282" s="3">
        <f>ZeptoData[[#This Row],[MRP_Rupees]] - ZeptoData[[#This Row],[Sale_Price]]</f>
        <v>-65</v>
      </c>
      <c r="O282" t="str">
        <f>IF(ZeptoData[[#This Row],[outOfStock]]=TRUE, "Out of Stock", IF(ZeptoData[[#This Row],[availableQuantity]]&lt;=2, "LOW STOCK", "HEALTHY"))</f>
        <v>HEALTHY</v>
      </c>
      <c r="P282" t="str" cm="1">
        <f t="array" ref="P282">_xlfn.IFS(ZeptoData[[#This Row],[Sale_Price]]&lt;50, "Budget", ZeptoData[[#This Row],[Sale_Price]]&lt;150, "Mid-Range", ZeptoData[[#This Row],[Sale_Price]]&gt;=150, "Premium")</f>
        <v>Mid-Range</v>
      </c>
      <c r="Q282" t="str">
        <f>IF(ROUND(((ZeptoData[[#This Row],[mrp]]-ZeptoData[[#This Row],[discountedSellingPrice]])/ZeptoData[[#This Row],[mrp]])*100,0) = ZeptoData[[#This Row],[discountPercent]], "Match", "Error")</f>
        <v>Match</v>
      </c>
      <c r="R282" s="9" t="str" cm="1">
        <f t="array" ref="R282">_xlfn.IFS(ZeptoData[[#This Row],[discountPercent]]=0, "No Discount", ZeptoData[[#This Row],[discountPercent]]&lt;=15, "Standard (1-15%)", ZeptoData[[#This Row],[discountPercent]]&gt;15, "Mega (&gt;15%)")</f>
        <v>Standard (1-15%)</v>
      </c>
      <c r="S282" s="9" t="str" cm="1">
        <f t="array" ref="S282">_xlfn.IFS(ZeptoData[[#This Row],[weightInGms]]&lt;=100, "Small (&lt;100g)", ZeptoData[[#This Row],[weightInGms]]&lt;=500, "Medium (100-500g)", ZeptoData[[#This Row],[weightInGms]]&gt;500, "Large (&gt;500g)")</f>
        <v>Medium (100-500g)</v>
      </c>
    </row>
    <row r="283" spans="1:19" x14ac:dyDescent="0.25">
      <c r="A283" t="s">
        <v>99</v>
      </c>
      <c r="B283" t="s">
        <v>276</v>
      </c>
      <c r="C283" t="str">
        <f>TRIM(ZeptoData[[#This Row],[name]])</f>
        <v>Maggi Coconut Milkpowder</v>
      </c>
      <c r="D283">
        <v>10000</v>
      </c>
      <c r="E283" s="3">
        <f>'Cleaned Data'!F286</f>
        <v>10</v>
      </c>
      <c r="F283">
        <v>0</v>
      </c>
      <c r="G283">
        <v>6</v>
      </c>
      <c r="H283">
        <v>10000</v>
      </c>
      <c r="I283" s="3">
        <f>ZeptoData[[#This Row],[discountedSellingPrice]]/100</f>
        <v>100</v>
      </c>
      <c r="J283">
        <v>100</v>
      </c>
      <c r="K283" t="b">
        <v>0</v>
      </c>
      <c r="L283">
        <v>100</v>
      </c>
      <c r="N283" s="3">
        <f>ZeptoData[[#This Row],[MRP_Rupees]] - ZeptoData[[#This Row],[Sale_Price]]</f>
        <v>-90</v>
      </c>
      <c r="O283" t="str">
        <f>IF(ZeptoData[[#This Row],[outOfStock]]=TRUE, "Out of Stock", IF(ZeptoData[[#This Row],[availableQuantity]]&lt;=2, "LOW STOCK", "HEALTHY"))</f>
        <v>HEALTHY</v>
      </c>
      <c r="P283" t="str" cm="1">
        <f t="array" ref="P283">_xlfn.IFS(ZeptoData[[#This Row],[Sale_Price]]&lt;50, "Budget", ZeptoData[[#This Row],[Sale_Price]]&lt;150, "Mid-Range", ZeptoData[[#This Row],[Sale_Price]]&gt;=150, "Premium")</f>
        <v>Mid-Range</v>
      </c>
      <c r="Q283" t="str">
        <f>IF(ROUND(((ZeptoData[[#This Row],[mrp]]-ZeptoData[[#This Row],[discountedSellingPrice]])/ZeptoData[[#This Row],[mrp]])*100,0) = ZeptoData[[#This Row],[discountPercent]], "Match", "Error")</f>
        <v>Match</v>
      </c>
      <c r="R283" s="9" t="str" cm="1">
        <f t="array" ref="R283">_xlfn.IFS(ZeptoData[[#This Row],[discountPercent]]=0, "No Discount", ZeptoData[[#This Row],[discountPercent]]&lt;=15, "Standard (1-15%)", ZeptoData[[#This Row],[discountPercent]]&gt;15, "Mega (&gt;15%)")</f>
        <v>No Discount</v>
      </c>
      <c r="S283" s="9" t="str" cm="1">
        <f t="array" ref="S283">_xlfn.IFS(ZeptoData[[#This Row],[weightInGms]]&lt;=100, "Small (&lt;100g)", ZeptoData[[#This Row],[weightInGms]]&lt;=500, "Medium (100-500g)", ZeptoData[[#This Row],[weightInGms]]&gt;500, "Large (&gt;500g)")</f>
        <v>Small (&lt;100g)</v>
      </c>
    </row>
    <row r="284" spans="1:19" x14ac:dyDescent="0.25">
      <c r="A284" t="s">
        <v>99</v>
      </c>
      <c r="B284" t="s">
        <v>277</v>
      </c>
      <c r="C284" t="str">
        <f>TRIM(ZeptoData[[#This Row],[name]])</f>
        <v>On1y Pepper Grinder</v>
      </c>
      <c r="D284">
        <v>15900</v>
      </c>
      <c r="E284" s="3">
        <f>'Cleaned Data'!F287</f>
        <v>0</v>
      </c>
      <c r="F284">
        <v>9</v>
      </c>
      <c r="G284">
        <v>1</v>
      </c>
      <c r="H284">
        <v>14400</v>
      </c>
      <c r="I284" s="3">
        <f>ZeptoData[[#This Row],[discountedSellingPrice]]/100</f>
        <v>144</v>
      </c>
      <c r="J284">
        <v>50</v>
      </c>
      <c r="K284" t="b">
        <v>0</v>
      </c>
      <c r="L284">
        <v>50</v>
      </c>
      <c r="N284" s="3">
        <f>ZeptoData[[#This Row],[MRP_Rupees]] - ZeptoData[[#This Row],[Sale_Price]]</f>
        <v>-144</v>
      </c>
      <c r="O284" t="str">
        <f>IF(ZeptoData[[#This Row],[outOfStock]]=TRUE, "Out of Stock", IF(ZeptoData[[#This Row],[availableQuantity]]&lt;=2, "LOW STOCK", "HEALTHY"))</f>
        <v>LOW STOCK</v>
      </c>
      <c r="P284" t="str" cm="1">
        <f t="array" ref="P284">_xlfn.IFS(ZeptoData[[#This Row],[Sale_Price]]&lt;50, "Budget", ZeptoData[[#This Row],[Sale_Price]]&lt;150, "Mid-Range", ZeptoData[[#This Row],[Sale_Price]]&gt;=150, "Premium")</f>
        <v>Mid-Range</v>
      </c>
      <c r="Q284" t="str">
        <f>IF(ROUND(((ZeptoData[[#This Row],[mrp]]-ZeptoData[[#This Row],[discountedSellingPrice]])/ZeptoData[[#This Row],[mrp]])*100,0) = ZeptoData[[#This Row],[discountPercent]], "Match", "Error")</f>
        <v>Match</v>
      </c>
      <c r="R284" s="9" t="str" cm="1">
        <f t="array" ref="R284">_xlfn.IFS(ZeptoData[[#This Row],[discountPercent]]=0, "No Discount", ZeptoData[[#This Row],[discountPercent]]&lt;=15, "Standard (1-15%)", ZeptoData[[#This Row],[discountPercent]]&gt;15, "Mega (&gt;15%)")</f>
        <v>Standard (1-15%)</v>
      </c>
      <c r="S284" s="9" t="str" cm="1">
        <f t="array" ref="S284">_xlfn.IFS(ZeptoData[[#This Row],[weightInGms]]&lt;=100, "Small (&lt;100g)", ZeptoData[[#This Row],[weightInGms]]&lt;=500, "Medium (100-500g)", ZeptoData[[#This Row],[weightInGms]]&gt;500, "Large (&gt;500g)")</f>
        <v>Small (&lt;100g)</v>
      </c>
    </row>
    <row r="285" spans="1:19" x14ac:dyDescent="0.25">
      <c r="A285" t="s">
        <v>99</v>
      </c>
      <c r="B285" t="s">
        <v>278</v>
      </c>
      <c r="C285" t="str">
        <f>TRIM(ZeptoData[[#This Row],[name]])</f>
        <v>Popular Essentials Rice Flour</v>
      </c>
      <c r="D285">
        <v>6000</v>
      </c>
      <c r="E285" s="3">
        <f>'Cleaned Data'!F288</f>
        <v>29</v>
      </c>
      <c r="F285">
        <v>0</v>
      </c>
      <c r="G285">
        <v>3</v>
      </c>
      <c r="H285">
        <v>6000</v>
      </c>
      <c r="I285" s="3">
        <f>ZeptoData[[#This Row],[discountedSellingPrice]]/100</f>
        <v>60</v>
      </c>
      <c r="J285">
        <v>1000</v>
      </c>
      <c r="K285" t="b">
        <v>0</v>
      </c>
      <c r="L285">
        <v>1</v>
      </c>
      <c r="N285" s="3">
        <f>ZeptoData[[#This Row],[MRP_Rupees]] - ZeptoData[[#This Row],[Sale_Price]]</f>
        <v>-31</v>
      </c>
      <c r="O285" t="str">
        <f>IF(ZeptoData[[#This Row],[outOfStock]]=TRUE, "Out of Stock", IF(ZeptoData[[#This Row],[availableQuantity]]&lt;=2, "LOW STOCK", "HEALTHY"))</f>
        <v>HEALTHY</v>
      </c>
      <c r="P285" t="str" cm="1">
        <f t="array" ref="P285">_xlfn.IFS(ZeptoData[[#This Row],[Sale_Price]]&lt;50, "Budget", ZeptoData[[#This Row],[Sale_Price]]&lt;150, "Mid-Range", ZeptoData[[#This Row],[Sale_Price]]&gt;=150, "Premium")</f>
        <v>Mid-Range</v>
      </c>
      <c r="Q285" t="str">
        <f>IF(ROUND(((ZeptoData[[#This Row],[mrp]]-ZeptoData[[#This Row],[discountedSellingPrice]])/ZeptoData[[#This Row],[mrp]])*100,0) = ZeptoData[[#This Row],[discountPercent]], "Match", "Error")</f>
        <v>Match</v>
      </c>
      <c r="R285" s="9" t="str" cm="1">
        <f t="array" ref="R285">_xlfn.IFS(ZeptoData[[#This Row],[discountPercent]]=0, "No Discount", ZeptoData[[#This Row],[discountPercent]]&lt;=15, "Standard (1-15%)", ZeptoData[[#This Row],[discountPercent]]&gt;15, "Mega (&gt;15%)")</f>
        <v>No Discount</v>
      </c>
      <c r="S285" s="9" t="str" cm="1">
        <f t="array" ref="S285">_xlfn.IFS(ZeptoData[[#This Row],[weightInGms]]&lt;=100, "Small (&lt;100g)", ZeptoData[[#This Row],[weightInGms]]&lt;=500, "Medium (100-500g)", ZeptoData[[#This Row],[weightInGms]]&gt;500, "Large (&gt;500g)")</f>
        <v>Large (&gt;500g)</v>
      </c>
    </row>
    <row r="286" spans="1:19" x14ac:dyDescent="0.25">
      <c r="A286" t="s">
        <v>99</v>
      </c>
      <c r="B286" t="s">
        <v>279</v>
      </c>
      <c r="C286" t="str">
        <f>TRIM(ZeptoData[[#This Row],[name]])</f>
        <v>Sunfeast Yippee! Pasta Treat - Sour Cream Onion</v>
      </c>
      <c r="D286">
        <v>2800</v>
      </c>
      <c r="E286" s="3">
        <f>'Cleaned Data'!F289</f>
        <v>2</v>
      </c>
      <c r="F286">
        <v>10</v>
      </c>
      <c r="G286">
        <v>1</v>
      </c>
      <c r="H286">
        <v>2500</v>
      </c>
      <c r="I286" s="3">
        <f>ZeptoData[[#This Row],[discountedSellingPrice]]/100</f>
        <v>25</v>
      </c>
      <c r="J286">
        <v>65</v>
      </c>
      <c r="K286" t="b">
        <v>0</v>
      </c>
      <c r="L286">
        <v>65</v>
      </c>
      <c r="N286" s="3">
        <f>ZeptoData[[#This Row],[MRP_Rupees]] - ZeptoData[[#This Row],[Sale_Price]]</f>
        <v>-23</v>
      </c>
      <c r="O286" t="str">
        <f>IF(ZeptoData[[#This Row],[outOfStock]]=TRUE, "Out of Stock", IF(ZeptoData[[#This Row],[availableQuantity]]&lt;=2, "LOW STOCK", "HEALTHY"))</f>
        <v>LOW STOCK</v>
      </c>
      <c r="P286" t="str" cm="1">
        <f t="array" ref="P286">_xlfn.IFS(ZeptoData[[#This Row],[Sale_Price]]&lt;50, "Budget", ZeptoData[[#This Row],[Sale_Price]]&lt;150, "Mid-Range", ZeptoData[[#This Row],[Sale_Price]]&gt;=150, "Premium")</f>
        <v>Budget</v>
      </c>
      <c r="Q286" t="str">
        <f>IF(ROUND(((ZeptoData[[#This Row],[mrp]]-ZeptoData[[#This Row],[discountedSellingPrice]])/ZeptoData[[#This Row],[mrp]])*100,0) = ZeptoData[[#This Row],[discountPercent]], "Match", "Error")</f>
        <v>Error</v>
      </c>
      <c r="R286" s="9" t="str" cm="1">
        <f t="array" ref="R286">_xlfn.IFS(ZeptoData[[#This Row],[discountPercent]]=0, "No Discount", ZeptoData[[#This Row],[discountPercent]]&lt;=15, "Standard (1-15%)", ZeptoData[[#This Row],[discountPercent]]&gt;15, "Mega (&gt;15%)")</f>
        <v>Standard (1-15%)</v>
      </c>
      <c r="S286" s="9" t="str" cm="1">
        <f t="array" ref="S286">_xlfn.IFS(ZeptoData[[#This Row],[weightInGms]]&lt;=100, "Small (&lt;100g)", ZeptoData[[#This Row],[weightInGms]]&lt;=500, "Medium (100-500g)", ZeptoData[[#This Row],[weightInGms]]&gt;500, "Large (&gt;500g)")</f>
        <v>Small (&lt;100g)</v>
      </c>
    </row>
    <row r="287" spans="1:19" x14ac:dyDescent="0.25">
      <c r="A287" t="s">
        <v>99</v>
      </c>
      <c r="B287" t="s">
        <v>280</v>
      </c>
      <c r="C287" t="str">
        <f>TRIM(ZeptoData[[#This Row],[name]])</f>
        <v>24 Mantra Organic Brown Sona Masoori Rice</v>
      </c>
      <c r="D287">
        <v>9500</v>
      </c>
      <c r="E287" s="3">
        <f>'Cleaned Data'!F290</f>
        <v>10</v>
      </c>
      <c r="F287">
        <v>0</v>
      </c>
      <c r="G287">
        <v>6</v>
      </c>
      <c r="H287">
        <v>9500</v>
      </c>
      <c r="I287" s="3">
        <f>ZeptoData[[#This Row],[discountedSellingPrice]]/100</f>
        <v>95</v>
      </c>
      <c r="J287">
        <v>1000</v>
      </c>
      <c r="K287" t="b">
        <v>0</v>
      </c>
      <c r="L287">
        <v>1</v>
      </c>
      <c r="N287" s="3">
        <f>ZeptoData[[#This Row],[MRP_Rupees]] - ZeptoData[[#This Row],[Sale_Price]]</f>
        <v>-85</v>
      </c>
      <c r="O287" t="str">
        <f>IF(ZeptoData[[#This Row],[outOfStock]]=TRUE, "Out of Stock", IF(ZeptoData[[#This Row],[availableQuantity]]&lt;=2, "LOW STOCK", "HEALTHY"))</f>
        <v>HEALTHY</v>
      </c>
      <c r="P287" t="str" cm="1">
        <f t="array" ref="P287">_xlfn.IFS(ZeptoData[[#This Row],[Sale_Price]]&lt;50, "Budget", ZeptoData[[#This Row],[Sale_Price]]&lt;150, "Mid-Range", ZeptoData[[#This Row],[Sale_Price]]&gt;=150, "Premium")</f>
        <v>Mid-Range</v>
      </c>
      <c r="Q287" t="str">
        <f>IF(ROUND(((ZeptoData[[#This Row],[mrp]]-ZeptoData[[#This Row],[discountedSellingPrice]])/ZeptoData[[#This Row],[mrp]])*100,0) = ZeptoData[[#This Row],[discountPercent]], "Match", "Error")</f>
        <v>Match</v>
      </c>
      <c r="R287" s="9" t="str" cm="1">
        <f t="array" ref="R287">_xlfn.IFS(ZeptoData[[#This Row],[discountPercent]]=0, "No Discount", ZeptoData[[#This Row],[discountPercent]]&lt;=15, "Standard (1-15%)", ZeptoData[[#This Row],[discountPercent]]&gt;15, "Mega (&gt;15%)")</f>
        <v>No Discount</v>
      </c>
      <c r="S287" s="9" t="str" cm="1">
        <f t="array" ref="S287">_xlfn.IFS(ZeptoData[[#This Row],[weightInGms]]&lt;=100, "Small (&lt;100g)", ZeptoData[[#This Row],[weightInGms]]&lt;=500, "Medium (100-500g)", ZeptoData[[#This Row],[weightInGms]]&gt;500, "Large (&gt;500g)")</f>
        <v>Large (&gt;500g)</v>
      </c>
    </row>
    <row r="288" spans="1:19" x14ac:dyDescent="0.25">
      <c r="A288" t="s">
        <v>99</v>
      </c>
      <c r="B288" t="s">
        <v>281</v>
      </c>
      <c r="C288" t="str">
        <f>TRIM(ZeptoData[[#This Row],[name]])</f>
        <v>Happilo Premium Afghani Anjeer</v>
      </c>
      <c r="D288">
        <v>36500</v>
      </c>
      <c r="E288" s="3">
        <f>'Cleaned Data'!F291</f>
        <v>10</v>
      </c>
      <c r="F288">
        <v>29</v>
      </c>
      <c r="G288">
        <v>2</v>
      </c>
      <c r="H288">
        <v>25600</v>
      </c>
      <c r="I288" s="3">
        <f>ZeptoData[[#This Row],[discountedSellingPrice]]/100</f>
        <v>256</v>
      </c>
      <c r="J288">
        <v>200</v>
      </c>
      <c r="K288" t="b">
        <v>0</v>
      </c>
      <c r="L288">
        <v>200</v>
      </c>
      <c r="N288" s="3">
        <f>ZeptoData[[#This Row],[MRP_Rupees]] - ZeptoData[[#This Row],[Sale_Price]]</f>
        <v>-246</v>
      </c>
      <c r="O288" t="str">
        <f>IF(ZeptoData[[#This Row],[outOfStock]]=TRUE, "Out of Stock", IF(ZeptoData[[#This Row],[availableQuantity]]&lt;=2, "LOW STOCK", "HEALTHY"))</f>
        <v>LOW STOCK</v>
      </c>
      <c r="P288" t="str" cm="1">
        <f t="array" ref="P288">_xlfn.IFS(ZeptoData[[#This Row],[Sale_Price]]&lt;50, "Budget", ZeptoData[[#This Row],[Sale_Price]]&lt;150, "Mid-Range", ZeptoData[[#This Row],[Sale_Price]]&gt;=150, "Premium")</f>
        <v>Premium</v>
      </c>
      <c r="Q288" t="str">
        <f>IF(ROUND(((ZeptoData[[#This Row],[mrp]]-ZeptoData[[#This Row],[discountedSellingPrice]])/ZeptoData[[#This Row],[mrp]])*100,0) = ZeptoData[[#This Row],[discountPercent]], "Match", "Error")</f>
        <v>Error</v>
      </c>
      <c r="R288" s="9" t="str" cm="1">
        <f t="array" ref="R288">_xlfn.IFS(ZeptoData[[#This Row],[discountPercent]]=0, "No Discount", ZeptoData[[#This Row],[discountPercent]]&lt;=15, "Standard (1-15%)", ZeptoData[[#This Row],[discountPercent]]&gt;15, "Mega (&gt;15%)")</f>
        <v>Mega (&gt;15%)</v>
      </c>
      <c r="S288" s="9" t="str" cm="1">
        <f t="array" ref="S288">_xlfn.IFS(ZeptoData[[#This Row],[weightInGms]]&lt;=100, "Small (&lt;100g)", ZeptoData[[#This Row],[weightInGms]]&lt;=500, "Medium (100-500g)", ZeptoData[[#This Row],[weightInGms]]&gt;500, "Large (&gt;500g)")</f>
        <v>Medium (100-500g)</v>
      </c>
    </row>
    <row r="289" spans="1:19" x14ac:dyDescent="0.25">
      <c r="A289" t="s">
        <v>99</v>
      </c>
      <c r="B289" t="s">
        <v>282</v>
      </c>
      <c r="C289" t="str">
        <f>TRIM(ZeptoData[[#This Row],[name]])</f>
        <v>Popular Essentials Chiroti Sooji</v>
      </c>
      <c r="D289">
        <v>3500</v>
      </c>
      <c r="E289" s="3">
        <f>'Cleaned Data'!F292</f>
        <v>10</v>
      </c>
      <c r="F289">
        <v>2</v>
      </c>
      <c r="G289">
        <v>6</v>
      </c>
      <c r="H289">
        <v>3400</v>
      </c>
      <c r="I289" s="3">
        <f>ZeptoData[[#This Row],[discountedSellingPrice]]/100</f>
        <v>34</v>
      </c>
      <c r="J289">
        <v>500</v>
      </c>
      <c r="K289" t="b">
        <v>0</v>
      </c>
      <c r="L289">
        <v>500</v>
      </c>
      <c r="N289" s="3">
        <f>ZeptoData[[#This Row],[MRP_Rupees]] - ZeptoData[[#This Row],[Sale_Price]]</f>
        <v>-24</v>
      </c>
      <c r="O289" t="str">
        <f>IF(ZeptoData[[#This Row],[outOfStock]]=TRUE, "Out of Stock", IF(ZeptoData[[#This Row],[availableQuantity]]&lt;=2, "LOW STOCK", "HEALTHY"))</f>
        <v>HEALTHY</v>
      </c>
      <c r="P289" t="str" cm="1">
        <f t="array" ref="P289">_xlfn.IFS(ZeptoData[[#This Row],[Sale_Price]]&lt;50, "Budget", ZeptoData[[#This Row],[Sale_Price]]&lt;150, "Mid-Range", ZeptoData[[#This Row],[Sale_Price]]&gt;=150, "Premium")</f>
        <v>Budget</v>
      </c>
      <c r="Q289" t="str">
        <f>IF(ROUND(((ZeptoData[[#This Row],[mrp]]-ZeptoData[[#This Row],[discountedSellingPrice]])/ZeptoData[[#This Row],[mrp]])*100,0) = ZeptoData[[#This Row],[discountPercent]], "Match", "Error")</f>
        <v>Error</v>
      </c>
      <c r="R289" s="9" t="str" cm="1">
        <f t="array" ref="R289">_xlfn.IFS(ZeptoData[[#This Row],[discountPercent]]=0, "No Discount", ZeptoData[[#This Row],[discountPercent]]&lt;=15, "Standard (1-15%)", ZeptoData[[#This Row],[discountPercent]]&gt;15, "Mega (&gt;15%)")</f>
        <v>Standard (1-15%)</v>
      </c>
      <c r="S289" s="9" t="str" cm="1">
        <f t="array" ref="S289">_xlfn.IFS(ZeptoData[[#This Row],[weightInGms]]&lt;=100, "Small (&lt;100g)", ZeptoData[[#This Row],[weightInGms]]&lt;=500, "Medium (100-500g)", ZeptoData[[#This Row],[weightInGms]]&gt;500, "Large (&gt;500g)")</f>
        <v>Medium (100-500g)</v>
      </c>
    </row>
    <row r="290" spans="1:19" x14ac:dyDescent="0.25">
      <c r="A290" t="s">
        <v>99</v>
      </c>
      <c r="B290" t="s">
        <v>283</v>
      </c>
      <c r="C290" t="str">
        <f>TRIM(ZeptoData[[#This Row],[name]])</f>
        <v>RRO Til Dil Premium Til Oil Bottle</v>
      </c>
      <c r="D290">
        <v>33000</v>
      </c>
      <c r="E290" s="3">
        <f>'Cleaned Data'!F293</f>
        <v>10</v>
      </c>
      <c r="F290">
        <v>10</v>
      </c>
      <c r="G290">
        <v>5</v>
      </c>
      <c r="H290">
        <v>29400</v>
      </c>
      <c r="I290" s="3">
        <f>ZeptoData[[#This Row],[discountedSellingPrice]]/100</f>
        <v>294</v>
      </c>
      <c r="J290">
        <v>1000</v>
      </c>
      <c r="K290" t="b">
        <v>0</v>
      </c>
      <c r="L290">
        <v>1</v>
      </c>
      <c r="N290" s="3">
        <f>ZeptoData[[#This Row],[MRP_Rupees]] - ZeptoData[[#This Row],[Sale_Price]]</f>
        <v>-284</v>
      </c>
      <c r="O290" t="str">
        <f>IF(ZeptoData[[#This Row],[outOfStock]]=TRUE, "Out of Stock", IF(ZeptoData[[#This Row],[availableQuantity]]&lt;=2, "LOW STOCK", "HEALTHY"))</f>
        <v>HEALTHY</v>
      </c>
      <c r="P290" t="str" cm="1">
        <f t="array" ref="P290">_xlfn.IFS(ZeptoData[[#This Row],[Sale_Price]]&lt;50, "Budget", ZeptoData[[#This Row],[Sale_Price]]&lt;150, "Mid-Range", ZeptoData[[#This Row],[Sale_Price]]&gt;=150, "Premium")</f>
        <v>Premium</v>
      </c>
      <c r="Q290" t="str">
        <f>IF(ROUND(((ZeptoData[[#This Row],[mrp]]-ZeptoData[[#This Row],[discountedSellingPrice]])/ZeptoData[[#This Row],[mrp]])*100,0) = ZeptoData[[#This Row],[discountPercent]], "Match", "Error")</f>
        <v>Error</v>
      </c>
      <c r="R290" s="9" t="str" cm="1">
        <f t="array" ref="R290">_xlfn.IFS(ZeptoData[[#This Row],[discountPercent]]=0, "No Discount", ZeptoData[[#This Row],[discountPercent]]&lt;=15, "Standard (1-15%)", ZeptoData[[#This Row],[discountPercent]]&gt;15, "Mega (&gt;15%)")</f>
        <v>Standard (1-15%)</v>
      </c>
      <c r="S290" s="9" t="str" cm="1">
        <f t="array" ref="S290">_xlfn.IFS(ZeptoData[[#This Row],[weightInGms]]&lt;=100, "Small (&lt;100g)", ZeptoData[[#This Row],[weightInGms]]&lt;=500, "Medium (100-500g)", ZeptoData[[#This Row],[weightInGms]]&gt;500, "Large (&gt;500g)")</f>
        <v>Large (&gt;500g)</v>
      </c>
    </row>
    <row r="291" spans="1:19" x14ac:dyDescent="0.25">
      <c r="A291" t="s">
        <v>99</v>
      </c>
      <c r="B291" t="s">
        <v>284</v>
      </c>
      <c r="C291" t="str">
        <f>TRIM(ZeptoData[[#This Row],[name]])</f>
        <v>Popular Essentials Red Rajma</v>
      </c>
      <c r="D291">
        <v>9000</v>
      </c>
      <c r="E291" s="3">
        <f>'Cleaned Data'!F294</f>
        <v>7</v>
      </c>
      <c r="F291">
        <v>10</v>
      </c>
      <c r="G291">
        <v>6</v>
      </c>
      <c r="H291">
        <v>8100</v>
      </c>
      <c r="I291" s="3">
        <f>ZeptoData[[#This Row],[discountedSellingPrice]]/100</f>
        <v>81</v>
      </c>
      <c r="J291">
        <v>500</v>
      </c>
      <c r="K291" t="b">
        <v>0</v>
      </c>
      <c r="L291">
        <v>500</v>
      </c>
      <c r="N291" s="3">
        <f>ZeptoData[[#This Row],[MRP_Rupees]] - ZeptoData[[#This Row],[Sale_Price]]</f>
        <v>-74</v>
      </c>
      <c r="O291" t="str">
        <f>IF(ZeptoData[[#This Row],[outOfStock]]=TRUE, "Out of Stock", IF(ZeptoData[[#This Row],[availableQuantity]]&lt;=2, "LOW STOCK", "HEALTHY"))</f>
        <v>HEALTHY</v>
      </c>
      <c r="P291" t="str" cm="1">
        <f t="array" ref="P291">_xlfn.IFS(ZeptoData[[#This Row],[Sale_Price]]&lt;50, "Budget", ZeptoData[[#This Row],[Sale_Price]]&lt;150, "Mid-Range", ZeptoData[[#This Row],[Sale_Price]]&gt;=150, "Premium")</f>
        <v>Mid-Range</v>
      </c>
      <c r="Q291" t="str">
        <f>IF(ROUND(((ZeptoData[[#This Row],[mrp]]-ZeptoData[[#This Row],[discountedSellingPrice]])/ZeptoData[[#This Row],[mrp]])*100,0) = ZeptoData[[#This Row],[discountPercent]], "Match", "Error")</f>
        <v>Match</v>
      </c>
      <c r="R291" s="9" t="str" cm="1">
        <f t="array" ref="R291">_xlfn.IFS(ZeptoData[[#This Row],[discountPercent]]=0, "No Discount", ZeptoData[[#This Row],[discountPercent]]&lt;=15, "Standard (1-15%)", ZeptoData[[#This Row],[discountPercent]]&gt;15, "Mega (&gt;15%)")</f>
        <v>Standard (1-15%)</v>
      </c>
      <c r="S291" s="9" t="str" cm="1">
        <f t="array" ref="S291">_xlfn.IFS(ZeptoData[[#This Row],[weightInGms]]&lt;=100, "Small (&lt;100g)", ZeptoData[[#This Row],[weightInGms]]&lt;=500, "Medium (100-500g)", ZeptoData[[#This Row],[weightInGms]]&gt;500, "Large (&gt;500g)")</f>
        <v>Medium (100-500g)</v>
      </c>
    </row>
    <row r="292" spans="1:19" x14ac:dyDescent="0.25">
      <c r="A292" t="s">
        <v>99</v>
      </c>
      <c r="B292" t="s">
        <v>1732</v>
      </c>
      <c r="C292" t="str">
        <f>TRIM(ZeptoData[[#This Row],[name]])</f>
        <v>Cornitos Peanut - Premium Salted</v>
      </c>
      <c r="D292">
        <v>12000</v>
      </c>
      <c r="E292" s="3">
        <f>'Cleaned Data'!F295</f>
        <v>6</v>
      </c>
      <c r="F292">
        <v>10</v>
      </c>
      <c r="G292">
        <v>6</v>
      </c>
      <c r="H292">
        <v>10800</v>
      </c>
      <c r="I292" s="3">
        <f>ZeptoData[[#This Row],[discountedSellingPrice]]/100</f>
        <v>108</v>
      </c>
      <c r="J292">
        <v>150</v>
      </c>
      <c r="K292" t="b">
        <v>0</v>
      </c>
      <c r="L292">
        <v>150</v>
      </c>
      <c r="N292" s="3">
        <f>ZeptoData[[#This Row],[MRP_Rupees]] - ZeptoData[[#This Row],[Sale_Price]]</f>
        <v>-102</v>
      </c>
      <c r="O292" t="str">
        <f>IF(ZeptoData[[#This Row],[outOfStock]]=TRUE, "Out of Stock", IF(ZeptoData[[#This Row],[availableQuantity]]&lt;=2, "LOW STOCK", "HEALTHY"))</f>
        <v>HEALTHY</v>
      </c>
      <c r="P292" t="str" cm="1">
        <f t="array" ref="P292">_xlfn.IFS(ZeptoData[[#This Row],[Sale_Price]]&lt;50, "Budget", ZeptoData[[#This Row],[Sale_Price]]&lt;150, "Mid-Range", ZeptoData[[#This Row],[Sale_Price]]&gt;=150, "Premium")</f>
        <v>Mid-Range</v>
      </c>
      <c r="Q292" t="str">
        <f>IF(ROUND(((ZeptoData[[#This Row],[mrp]]-ZeptoData[[#This Row],[discountedSellingPrice]])/ZeptoData[[#This Row],[mrp]])*100,0) = ZeptoData[[#This Row],[discountPercent]], "Match", "Error")</f>
        <v>Match</v>
      </c>
      <c r="R292" s="9" t="str" cm="1">
        <f t="array" ref="R292">_xlfn.IFS(ZeptoData[[#This Row],[discountPercent]]=0, "No Discount", ZeptoData[[#This Row],[discountPercent]]&lt;=15, "Standard (1-15%)", ZeptoData[[#This Row],[discountPercent]]&gt;15, "Mega (&gt;15%)")</f>
        <v>Standard (1-15%)</v>
      </c>
      <c r="S292" s="9" t="str" cm="1">
        <f t="array" ref="S292">_xlfn.IFS(ZeptoData[[#This Row],[weightInGms]]&lt;=100, "Small (&lt;100g)", ZeptoData[[#This Row],[weightInGms]]&lt;=500, "Medium (100-500g)", ZeptoData[[#This Row],[weightInGms]]&gt;500, "Large (&gt;500g)")</f>
        <v>Medium (100-500g)</v>
      </c>
    </row>
    <row r="293" spans="1:19" x14ac:dyDescent="0.25">
      <c r="A293" t="s">
        <v>99</v>
      </c>
      <c r="B293" t="s">
        <v>286</v>
      </c>
      <c r="C293" t="str">
        <f>TRIM(ZeptoData[[#This Row],[name]])</f>
        <v>Popular Essentials Black Pepper</v>
      </c>
      <c r="D293">
        <v>10000</v>
      </c>
      <c r="E293" s="3">
        <f>'Cleaned Data'!F296</f>
        <v>0</v>
      </c>
      <c r="F293">
        <v>10</v>
      </c>
      <c r="G293">
        <v>5</v>
      </c>
      <c r="H293">
        <v>9000</v>
      </c>
      <c r="I293" s="3">
        <f>ZeptoData[[#This Row],[discountedSellingPrice]]/100</f>
        <v>90</v>
      </c>
      <c r="J293">
        <v>100</v>
      </c>
      <c r="K293" t="b">
        <v>0</v>
      </c>
      <c r="L293">
        <v>100</v>
      </c>
      <c r="N293" s="3">
        <f>ZeptoData[[#This Row],[MRP_Rupees]] - ZeptoData[[#This Row],[Sale_Price]]</f>
        <v>-90</v>
      </c>
      <c r="O293" t="str">
        <f>IF(ZeptoData[[#This Row],[outOfStock]]=TRUE, "Out of Stock", IF(ZeptoData[[#This Row],[availableQuantity]]&lt;=2, "LOW STOCK", "HEALTHY"))</f>
        <v>HEALTHY</v>
      </c>
      <c r="P293" t="str" cm="1">
        <f t="array" ref="P293">_xlfn.IFS(ZeptoData[[#This Row],[Sale_Price]]&lt;50, "Budget", ZeptoData[[#This Row],[Sale_Price]]&lt;150, "Mid-Range", ZeptoData[[#This Row],[Sale_Price]]&gt;=150, "Premium")</f>
        <v>Mid-Range</v>
      </c>
      <c r="Q293" t="str">
        <f>IF(ROUND(((ZeptoData[[#This Row],[mrp]]-ZeptoData[[#This Row],[discountedSellingPrice]])/ZeptoData[[#This Row],[mrp]])*100,0) = ZeptoData[[#This Row],[discountPercent]], "Match", "Error")</f>
        <v>Match</v>
      </c>
      <c r="R293" s="9" t="str" cm="1">
        <f t="array" ref="R293">_xlfn.IFS(ZeptoData[[#This Row],[discountPercent]]=0, "No Discount", ZeptoData[[#This Row],[discountPercent]]&lt;=15, "Standard (1-15%)", ZeptoData[[#This Row],[discountPercent]]&gt;15, "Mega (&gt;15%)")</f>
        <v>Standard (1-15%)</v>
      </c>
      <c r="S293" s="9" t="str" cm="1">
        <f t="array" ref="S293">_xlfn.IFS(ZeptoData[[#This Row],[weightInGms]]&lt;=100, "Small (&lt;100g)", ZeptoData[[#This Row],[weightInGms]]&lt;=500, "Medium (100-500g)", ZeptoData[[#This Row],[weightInGms]]&gt;500, "Large (&gt;500g)")</f>
        <v>Small (&lt;100g)</v>
      </c>
    </row>
    <row r="294" spans="1:19" x14ac:dyDescent="0.25">
      <c r="A294" t="s">
        <v>99</v>
      </c>
      <c r="B294" t="s">
        <v>287</v>
      </c>
      <c r="C294" t="str">
        <f>TRIM(ZeptoData[[#This Row],[name]])</f>
        <v>24 Mantra Organic Tur Dal - Split</v>
      </c>
      <c r="D294">
        <v>13000</v>
      </c>
      <c r="E294" s="3">
        <f>'Cleaned Data'!F297</f>
        <v>7</v>
      </c>
      <c r="F294">
        <v>7</v>
      </c>
      <c r="G294">
        <v>6</v>
      </c>
      <c r="H294">
        <v>12000</v>
      </c>
      <c r="I294" s="3">
        <f>ZeptoData[[#This Row],[discountedSellingPrice]]/100</f>
        <v>120</v>
      </c>
      <c r="J294">
        <v>500</v>
      </c>
      <c r="K294" t="b">
        <v>0</v>
      </c>
      <c r="L294">
        <v>500</v>
      </c>
      <c r="N294" s="3">
        <f>ZeptoData[[#This Row],[MRP_Rupees]] - ZeptoData[[#This Row],[Sale_Price]]</f>
        <v>-113</v>
      </c>
      <c r="O294" t="str">
        <f>IF(ZeptoData[[#This Row],[outOfStock]]=TRUE, "Out of Stock", IF(ZeptoData[[#This Row],[availableQuantity]]&lt;=2, "LOW STOCK", "HEALTHY"))</f>
        <v>HEALTHY</v>
      </c>
      <c r="P294" t="str" cm="1">
        <f t="array" ref="P294">_xlfn.IFS(ZeptoData[[#This Row],[Sale_Price]]&lt;50, "Budget", ZeptoData[[#This Row],[Sale_Price]]&lt;150, "Mid-Range", ZeptoData[[#This Row],[Sale_Price]]&gt;=150, "Premium")</f>
        <v>Mid-Range</v>
      </c>
      <c r="Q294" t="str">
        <f>IF(ROUND(((ZeptoData[[#This Row],[mrp]]-ZeptoData[[#This Row],[discountedSellingPrice]])/ZeptoData[[#This Row],[mrp]])*100,0) = ZeptoData[[#This Row],[discountPercent]], "Match", "Error")</f>
        <v>Error</v>
      </c>
      <c r="R294" s="9" t="str" cm="1">
        <f t="array" ref="R294">_xlfn.IFS(ZeptoData[[#This Row],[discountPercent]]=0, "No Discount", ZeptoData[[#This Row],[discountPercent]]&lt;=15, "Standard (1-15%)", ZeptoData[[#This Row],[discountPercent]]&gt;15, "Mega (&gt;15%)")</f>
        <v>Standard (1-15%)</v>
      </c>
      <c r="S294" s="9" t="str" cm="1">
        <f t="array" ref="S294">_xlfn.IFS(ZeptoData[[#This Row],[weightInGms]]&lt;=100, "Small (&lt;100g)", ZeptoData[[#This Row],[weightInGms]]&lt;=500, "Medium (100-500g)", ZeptoData[[#This Row],[weightInGms]]&gt;500, "Large (&gt;500g)")</f>
        <v>Medium (100-500g)</v>
      </c>
    </row>
    <row r="295" spans="1:19" x14ac:dyDescent="0.25">
      <c r="A295" t="s">
        <v>99</v>
      </c>
      <c r="B295" t="s">
        <v>288</v>
      </c>
      <c r="C295" t="str">
        <f>TRIM(ZeptoData[[#This Row],[name]])</f>
        <v>Sugarfree Gold Low Calorie Sweetner</v>
      </c>
      <c r="D295">
        <v>6500</v>
      </c>
      <c r="E295" s="3">
        <f>'Cleaned Data'!F298</f>
        <v>17</v>
      </c>
      <c r="F295">
        <v>6</v>
      </c>
      <c r="G295">
        <v>3</v>
      </c>
      <c r="H295">
        <v>6100</v>
      </c>
      <c r="I295" s="3">
        <f>ZeptoData[[#This Row],[discountedSellingPrice]]/100</f>
        <v>61</v>
      </c>
      <c r="J295">
        <v>110</v>
      </c>
      <c r="K295" t="b">
        <v>0</v>
      </c>
      <c r="L295">
        <v>100</v>
      </c>
      <c r="N295" s="3">
        <f>ZeptoData[[#This Row],[MRP_Rupees]] - ZeptoData[[#This Row],[Sale_Price]]</f>
        <v>-44</v>
      </c>
      <c r="O295" t="str">
        <f>IF(ZeptoData[[#This Row],[outOfStock]]=TRUE, "Out of Stock", IF(ZeptoData[[#This Row],[availableQuantity]]&lt;=2, "LOW STOCK", "HEALTHY"))</f>
        <v>HEALTHY</v>
      </c>
      <c r="P295" t="str" cm="1">
        <f t="array" ref="P295">_xlfn.IFS(ZeptoData[[#This Row],[Sale_Price]]&lt;50, "Budget", ZeptoData[[#This Row],[Sale_Price]]&lt;150, "Mid-Range", ZeptoData[[#This Row],[Sale_Price]]&gt;=150, "Premium")</f>
        <v>Mid-Range</v>
      </c>
      <c r="Q295" t="str">
        <f>IF(ROUND(((ZeptoData[[#This Row],[mrp]]-ZeptoData[[#This Row],[discountedSellingPrice]])/ZeptoData[[#This Row],[mrp]])*100,0) = ZeptoData[[#This Row],[discountPercent]], "Match", "Error")</f>
        <v>Match</v>
      </c>
      <c r="R295" s="9" t="str" cm="1">
        <f t="array" ref="R295">_xlfn.IFS(ZeptoData[[#This Row],[discountPercent]]=0, "No Discount", ZeptoData[[#This Row],[discountPercent]]&lt;=15, "Standard (1-15%)", ZeptoData[[#This Row],[discountPercent]]&gt;15, "Mega (&gt;15%)")</f>
        <v>Standard (1-15%)</v>
      </c>
      <c r="S295" s="9" t="str" cm="1">
        <f t="array" ref="S295">_xlfn.IFS(ZeptoData[[#This Row],[weightInGms]]&lt;=100, "Small (&lt;100g)", ZeptoData[[#This Row],[weightInGms]]&lt;=500, "Medium (100-500g)", ZeptoData[[#This Row],[weightInGms]]&gt;500, "Large (&gt;500g)")</f>
        <v>Medium (100-500g)</v>
      </c>
    </row>
    <row r="296" spans="1:19" x14ac:dyDescent="0.25">
      <c r="A296" t="s">
        <v>99</v>
      </c>
      <c r="B296" t="s">
        <v>289</v>
      </c>
      <c r="C296" t="str">
        <f>TRIM(ZeptoData[[#This Row],[name]])</f>
        <v>Ching's Secret Paneer Chilli Masala</v>
      </c>
      <c r="D296">
        <v>1000</v>
      </c>
      <c r="E296" s="3">
        <f>'Cleaned Data'!F299</f>
        <v>9</v>
      </c>
      <c r="F296">
        <v>0</v>
      </c>
      <c r="G296">
        <v>2</v>
      </c>
      <c r="H296">
        <v>1000</v>
      </c>
      <c r="I296" s="3">
        <f>ZeptoData[[#This Row],[discountedSellingPrice]]/100</f>
        <v>10</v>
      </c>
      <c r="J296">
        <v>20</v>
      </c>
      <c r="K296" t="b">
        <v>0</v>
      </c>
      <c r="L296">
        <v>20</v>
      </c>
      <c r="N296" s="3">
        <f>ZeptoData[[#This Row],[MRP_Rupees]] - ZeptoData[[#This Row],[Sale_Price]]</f>
        <v>-1</v>
      </c>
      <c r="O296" t="str">
        <f>IF(ZeptoData[[#This Row],[outOfStock]]=TRUE, "Out of Stock", IF(ZeptoData[[#This Row],[availableQuantity]]&lt;=2, "LOW STOCK", "HEALTHY"))</f>
        <v>LOW STOCK</v>
      </c>
      <c r="P296" t="str" cm="1">
        <f t="array" ref="P296">_xlfn.IFS(ZeptoData[[#This Row],[Sale_Price]]&lt;50, "Budget", ZeptoData[[#This Row],[Sale_Price]]&lt;150, "Mid-Range", ZeptoData[[#This Row],[Sale_Price]]&gt;=150, "Premium")</f>
        <v>Budget</v>
      </c>
      <c r="Q296" t="str">
        <f>IF(ROUND(((ZeptoData[[#This Row],[mrp]]-ZeptoData[[#This Row],[discountedSellingPrice]])/ZeptoData[[#This Row],[mrp]])*100,0) = ZeptoData[[#This Row],[discountPercent]], "Match", "Error")</f>
        <v>Match</v>
      </c>
      <c r="R296" s="9" t="str" cm="1">
        <f t="array" ref="R296">_xlfn.IFS(ZeptoData[[#This Row],[discountPercent]]=0, "No Discount", ZeptoData[[#This Row],[discountPercent]]&lt;=15, "Standard (1-15%)", ZeptoData[[#This Row],[discountPercent]]&gt;15, "Mega (&gt;15%)")</f>
        <v>No Discount</v>
      </c>
      <c r="S296" s="9" t="str" cm="1">
        <f t="array" ref="S296">_xlfn.IFS(ZeptoData[[#This Row],[weightInGms]]&lt;=100, "Small (&lt;100g)", ZeptoData[[#This Row],[weightInGms]]&lt;=500, "Medium (100-500g)", ZeptoData[[#This Row],[weightInGms]]&gt;500, "Large (&gt;500g)")</f>
        <v>Small (&lt;100g)</v>
      </c>
    </row>
    <row r="297" spans="1:19" x14ac:dyDescent="0.25">
      <c r="A297" t="s">
        <v>99</v>
      </c>
      <c r="B297" t="s">
        <v>1733</v>
      </c>
      <c r="C297" t="str">
        <f>TRIM(ZeptoData[[#This Row],[name]])</f>
        <v>Dabur Honey</v>
      </c>
      <c r="D297">
        <v>22000</v>
      </c>
      <c r="E297" s="3">
        <f>'Cleaned Data'!F300</f>
        <v>0</v>
      </c>
      <c r="F297">
        <v>7</v>
      </c>
      <c r="G297">
        <v>3</v>
      </c>
      <c r="H297">
        <v>20400</v>
      </c>
      <c r="I297" s="3">
        <f>ZeptoData[[#This Row],[discountedSellingPrice]]/100</f>
        <v>204</v>
      </c>
      <c r="J297">
        <v>500</v>
      </c>
      <c r="K297" t="b">
        <v>0</v>
      </c>
      <c r="L297">
        <v>500</v>
      </c>
      <c r="N297" s="3">
        <f>ZeptoData[[#This Row],[MRP_Rupees]] - ZeptoData[[#This Row],[Sale_Price]]</f>
        <v>-204</v>
      </c>
      <c r="O297" t="str">
        <f>IF(ZeptoData[[#This Row],[outOfStock]]=TRUE, "Out of Stock", IF(ZeptoData[[#This Row],[availableQuantity]]&lt;=2, "LOW STOCK", "HEALTHY"))</f>
        <v>HEALTHY</v>
      </c>
      <c r="P297" t="str" cm="1">
        <f t="array" ref="P297">_xlfn.IFS(ZeptoData[[#This Row],[Sale_Price]]&lt;50, "Budget", ZeptoData[[#This Row],[Sale_Price]]&lt;150, "Mid-Range", ZeptoData[[#This Row],[Sale_Price]]&gt;=150, "Premium")</f>
        <v>Premium</v>
      </c>
      <c r="Q297" t="str">
        <f>IF(ROUND(((ZeptoData[[#This Row],[mrp]]-ZeptoData[[#This Row],[discountedSellingPrice]])/ZeptoData[[#This Row],[mrp]])*100,0) = ZeptoData[[#This Row],[discountPercent]], "Match", "Error")</f>
        <v>Match</v>
      </c>
      <c r="R297" s="9" t="str" cm="1">
        <f t="array" ref="R297">_xlfn.IFS(ZeptoData[[#This Row],[discountPercent]]=0, "No Discount", ZeptoData[[#This Row],[discountPercent]]&lt;=15, "Standard (1-15%)", ZeptoData[[#This Row],[discountPercent]]&gt;15, "Mega (&gt;15%)")</f>
        <v>Standard (1-15%)</v>
      </c>
      <c r="S297" s="9" t="str" cm="1">
        <f t="array" ref="S297">_xlfn.IFS(ZeptoData[[#This Row],[weightInGms]]&lt;=100, "Small (&lt;100g)", ZeptoData[[#This Row],[weightInGms]]&lt;=500, "Medium (100-500g)", ZeptoData[[#This Row],[weightInGms]]&gt;500, "Large (&gt;500g)")</f>
        <v>Medium (100-500g)</v>
      </c>
    </row>
    <row r="298" spans="1:19" x14ac:dyDescent="0.25">
      <c r="A298" t="s">
        <v>99</v>
      </c>
      <c r="B298" t="s">
        <v>279</v>
      </c>
      <c r="C298" t="str">
        <f>TRIM(ZeptoData[[#This Row],[name]])</f>
        <v>Sunfeast Yippee! Pasta Treat - Sour Cream Onion</v>
      </c>
      <c r="D298">
        <v>2800</v>
      </c>
      <c r="E298" s="3">
        <f>'Cleaned Data'!F301</f>
        <v>10</v>
      </c>
      <c r="F298">
        <v>17</v>
      </c>
      <c r="G298">
        <v>3</v>
      </c>
      <c r="H298">
        <v>2300</v>
      </c>
      <c r="I298" s="3">
        <f>ZeptoData[[#This Row],[discountedSellingPrice]]/100</f>
        <v>23</v>
      </c>
      <c r="J298">
        <v>65</v>
      </c>
      <c r="K298" t="b">
        <v>0</v>
      </c>
      <c r="L298">
        <v>65</v>
      </c>
      <c r="N298" s="3">
        <f>ZeptoData[[#This Row],[MRP_Rupees]] - ZeptoData[[#This Row],[Sale_Price]]</f>
        <v>-13</v>
      </c>
      <c r="O298" t="str">
        <f>IF(ZeptoData[[#This Row],[outOfStock]]=TRUE, "Out of Stock", IF(ZeptoData[[#This Row],[availableQuantity]]&lt;=2, "LOW STOCK", "HEALTHY"))</f>
        <v>HEALTHY</v>
      </c>
      <c r="P298" t="str" cm="1">
        <f t="array" ref="P298">_xlfn.IFS(ZeptoData[[#This Row],[Sale_Price]]&lt;50, "Budget", ZeptoData[[#This Row],[Sale_Price]]&lt;150, "Mid-Range", ZeptoData[[#This Row],[Sale_Price]]&gt;=150, "Premium")</f>
        <v>Budget</v>
      </c>
      <c r="Q298" t="str">
        <f>IF(ROUND(((ZeptoData[[#This Row],[mrp]]-ZeptoData[[#This Row],[discountedSellingPrice]])/ZeptoData[[#This Row],[mrp]])*100,0) = ZeptoData[[#This Row],[discountPercent]], "Match", "Error")</f>
        <v>Error</v>
      </c>
      <c r="R298" s="9" t="str" cm="1">
        <f t="array" ref="R298">_xlfn.IFS(ZeptoData[[#This Row],[discountPercent]]=0, "No Discount", ZeptoData[[#This Row],[discountPercent]]&lt;=15, "Standard (1-15%)", ZeptoData[[#This Row],[discountPercent]]&gt;15, "Mega (&gt;15%)")</f>
        <v>Mega (&gt;15%)</v>
      </c>
      <c r="S298" s="9" t="str" cm="1">
        <f t="array" ref="S298">_xlfn.IFS(ZeptoData[[#This Row],[weightInGms]]&lt;=100, "Small (&lt;100g)", ZeptoData[[#This Row],[weightInGms]]&lt;=500, "Medium (100-500g)", ZeptoData[[#This Row],[weightInGms]]&gt;500, "Large (&gt;500g)")</f>
        <v>Small (&lt;100g)</v>
      </c>
    </row>
    <row r="299" spans="1:19" x14ac:dyDescent="0.25">
      <c r="A299" t="s">
        <v>99</v>
      </c>
      <c r="B299" t="s">
        <v>291</v>
      </c>
      <c r="C299" t="str">
        <f>TRIM(ZeptoData[[#This Row],[name]])</f>
        <v>Everest Tea Masala</v>
      </c>
      <c r="D299">
        <v>5500</v>
      </c>
      <c r="E299" s="3">
        <f>'Cleaned Data'!F302</f>
        <v>9</v>
      </c>
      <c r="F299">
        <v>9</v>
      </c>
      <c r="G299">
        <v>2</v>
      </c>
      <c r="H299">
        <v>5000</v>
      </c>
      <c r="I299" s="3">
        <f>ZeptoData[[#This Row],[discountedSellingPrice]]/100</f>
        <v>50</v>
      </c>
      <c r="J299">
        <v>50</v>
      </c>
      <c r="K299" t="b">
        <v>0</v>
      </c>
      <c r="L299">
        <v>50</v>
      </c>
      <c r="N299" s="3">
        <f>ZeptoData[[#This Row],[MRP_Rupees]] - ZeptoData[[#This Row],[Sale_Price]]</f>
        <v>-41</v>
      </c>
      <c r="O299" t="str">
        <f>IF(ZeptoData[[#This Row],[outOfStock]]=TRUE, "Out of Stock", IF(ZeptoData[[#This Row],[availableQuantity]]&lt;=2, "LOW STOCK", "HEALTHY"))</f>
        <v>LOW STOCK</v>
      </c>
      <c r="P299" t="str" cm="1">
        <f t="array" ref="P299">_xlfn.IFS(ZeptoData[[#This Row],[Sale_Price]]&lt;50, "Budget", ZeptoData[[#This Row],[Sale_Price]]&lt;150, "Mid-Range", ZeptoData[[#This Row],[Sale_Price]]&gt;=150, "Premium")</f>
        <v>Mid-Range</v>
      </c>
      <c r="Q299" t="str">
        <f>IF(ROUND(((ZeptoData[[#This Row],[mrp]]-ZeptoData[[#This Row],[discountedSellingPrice]])/ZeptoData[[#This Row],[mrp]])*100,0) = ZeptoData[[#This Row],[discountPercent]], "Match", "Error")</f>
        <v>Match</v>
      </c>
      <c r="R299" s="9" t="str" cm="1">
        <f t="array" ref="R299">_xlfn.IFS(ZeptoData[[#This Row],[discountPercent]]=0, "No Discount", ZeptoData[[#This Row],[discountPercent]]&lt;=15, "Standard (1-15%)", ZeptoData[[#This Row],[discountPercent]]&gt;15, "Mega (&gt;15%)")</f>
        <v>Standard (1-15%)</v>
      </c>
      <c r="S299" s="9" t="str" cm="1">
        <f t="array" ref="S299">_xlfn.IFS(ZeptoData[[#This Row],[weightInGms]]&lt;=100, "Small (&lt;100g)", ZeptoData[[#This Row],[weightInGms]]&lt;=500, "Medium (100-500g)", ZeptoData[[#This Row],[weightInGms]]&gt;500, "Large (&gt;500g)")</f>
        <v>Small (&lt;100g)</v>
      </c>
    </row>
    <row r="300" spans="1:19" x14ac:dyDescent="0.25">
      <c r="A300" t="s">
        <v>99</v>
      </c>
      <c r="B300" t="s">
        <v>292</v>
      </c>
      <c r="C300" t="str">
        <f>TRIM(ZeptoData[[#This Row],[name]])</f>
        <v>Ching's Paneer Chilli Masala</v>
      </c>
      <c r="D300">
        <v>4400</v>
      </c>
      <c r="E300" s="3">
        <f>'Cleaned Data'!F303</f>
        <v>16</v>
      </c>
      <c r="F300">
        <v>0</v>
      </c>
      <c r="G300">
        <v>4</v>
      </c>
      <c r="H300">
        <v>4400</v>
      </c>
      <c r="I300" s="3">
        <f>ZeptoData[[#This Row],[discountedSellingPrice]]/100</f>
        <v>44</v>
      </c>
      <c r="J300">
        <v>60</v>
      </c>
      <c r="K300" t="b">
        <v>0</v>
      </c>
      <c r="L300">
        <v>60</v>
      </c>
      <c r="N300" s="3">
        <f>ZeptoData[[#This Row],[MRP_Rupees]] - ZeptoData[[#This Row],[Sale_Price]]</f>
        <v>-28</v>
      </c>
      <c r="O300" t="str">
        <f>IF(ZeptoData[[#This Row],[outOfStock]]=TRUE, "Out of Stock", IF(ZeptoData[[#This Row],[availableQuantity]]&lt;=2, "LOW STOCK", "HEALTHY"))</f>
        <v>HEALTHY</v>
      </c>
      <c r="P300" t="str" cm="1">
        <f t="array" ref="P300">_xlfn.IFS(ZeptoData[[#This Row],[Sale_Price]]&lt;50, "Budget", ZeptoData[[#This Row],[Sale_Price]]&lt;150, "Mid-Range", ZeptoData[[#This Row],[Sale_Price]]&gt;=150, "Premium")</f>
        <v>Budget</v>
      </c>
      <c r="Q300" t="str">
        <f>IF(ROUND(((ZeptoData[[#This Row],[mrp]]-ZeptoData[[#This Row],[discountedSellingPrice]])/ZeptoData[[#This Row],[mrp]])*100,0) = ZeptoData[[#This Row],[discountPercent]], "Match", "Error")</f>
        <v>Match</v>
      </c>
      <c r="R300" s="9" t="str" cm="1">
        <f t="array" ref="R300">_xlfn.IFS(ZeptoData[[#This Row],[discountPercent]]=0, "No Discount", ZeptoData[[#This Row],[discountPercent]]&lt;=15, "Standard (1-15%)", ZeptoData[[#This Row],[discountPercent]]&gt;15, "Mega (&gt;15%)")</f>
        <v>No Discount</v>
      </c>
      <c r="S300" s="9" t="str" cm="1">
        <f t="array" ref="S300">_xlfn.IFS(ZeptoData[[#This Row],[weightInGms]]&lt;=100, "Small (&lt;100g)", ZeptoData[[#This Row],[weightInGms]]&lt;=500, "Medium (100-500g)", ZeptoData[[#This Row],[weightInGms]]&gt;500, "Large (&gt;500g)")</f>
        <v>Small (&lt;100g)</v>
      </c>
    </row>
    <row r="301" spans="1:19" x14ac:dyDescent="0.25">
      <c r="A301" t="s">
        <v>99</v>
      </c>
      <c r="B301" t="s">
        <v>293</v>
      </c>
      <c r="C301" t="str">
        <f>TRIM(ZeptoData[[#This Row],[name]])</f>
        <v>Sunfeast YiPPee! Magic Masala Noodles</v>
      </c>
      <c r="D301">
        <v>7000</v>
      </c>
      <c r="E301" s="3">
        <f>'Cleaned Data'!F304</f>
        <v>2</v>
      </c>
      <c r="F301">
        <v>10</v>
      </c>
      <c r="G301">
        <v>3</v>
      </c>
      <c r="H301">
        <v>6300</v>
      </c>
      <c r="I301" s="3">
        <f>ZeptoData[[#This Row],[discountedSellingPrice]]/100</f>
        <v>63</v>
      </c>
      <c r="J301">
        <v>405</v>
      </c>
      <c r="K301" t="b">
        <v>0</v>
      </c>
      <c r="L301">
        <v>405</v>
      </c>
      <c r="N301" s="3">
        <f>ZeptoData[[#This Row],[MRP_Rupees]] - ZeptoData[[#This Row],[Sale_Price]]</f>
        <v>-61</v>
      </c>
      <c r="O301" t="str">
        <f>IF(ZeptoData[[#This Row],[outOfStock]]=TRUE, "Out of Stock", IF(ZeptoData[[#This Row],[availableQuantity]]&lt;=2, "LOW STOCK", "HEALTHY"))</f>
        <v>HEALTHY</v>
      </c>
      <c r="P301" t="str" cm="1">
        <f t="array" ref="P301">_xlfn.IFS(ZeptoData[[#This Row],[Sale_Price]]&lt;50, "Budget", ZeptoData[[#This Row],[Sale_Price]]&lt;150, "Mid-Range", ZeptoData[[#This Row],[Sale_Price]]&gt;=150, "Premium")</f>
        <v>Mid-Range</v>
      </c>
      <c r="Q301" t="str">
        <f>IF(ROUND(((ZeptoData[[#This Row],[mrp]]-ZeptoData[[#This Row],[discountedSellingPrice]])/ZeptoData[[#This Row],[mrp]])*100,0) = ZeptoData[[#This Row],[discountPercent]], "Match", "Error")</f>
        <v>Match</v>
      </c>
      <c r="R301" s="9" t="str" cm="1">
        <f t="array" ref="R301">_xlfn.IFS(ZeptoData[[#This Row],[discountPercent]]=0, "No Discount", ZeptoData[[#This Row],[discountPercent]]&lt;=15, "Standard (1-15%)", ZeptoData[[#This Row],[discountPercent]]&gt;15, "Mega (&gt;15%)")</f>
        <v>Standard (1-15%)</v>
      </c>
      <c r="S301" s="9" t="str" cm="1">
        <f t="array" ref="S301">_xlfn.IFS(ZeptoData[[#This Row],[weightInGms]]&lt;=100, "Small (&lt;100g)", ZeptoData[[#This Row],[weightInGms]]&lt;=500, "Medium (100-500g)", ZeptoData[[#This Row],[weightInGms]]&gt;500, "Large (&gt;500g)")</f>
        <v>Medium (100-500g)</v>
      </c>
    </row>
    <row r="302" spans="1:19" x14ac:dyDescent="0.25">
      <c r="A302" t="s">
        <v>99</v>
      </c>
      <c r="B302" t="s">
        <v>294</v>
      </c>
      <c r="C302" t="str">
        <f>TRIM(ZeptoData[[#This Row],[name]])</f>
        <v>Everest Meat Masala Powder</v>
      </c>
      <c r="D302">
        <v>7400</v>
      </c>
      <c r="E302" s="3">
        <f>'Cleaned Data'!F305</f>
        <v>8</v>
      </c>
      <c r="F302">
        <v>9</v>
      </c>
      <c r="G302">
        <v>3</v>
      </c>
      <c r="H302">
        <v>6700</v>
      </c>
      <c r="I302" s="3">
        <f>ZeptoData[[#This Row],[discountedSellingPrice]]/100</f>
        <v>67</v>
      </c>
      <c r="J302">
        <v>100</v>
      </c>
      <c r="K302" t="b">
        <v>0</v>
      </c>
      <c r="L302">
        <v>100</v>
      </c>
      <c r="N302" s="3">
        <f>ZeptoData[[#This Row],[MRP_Rupees]] - ZeptoData[[#This Row],[Sale_Price]]</f>
        <v>-59</v>
      </c>
      <c r="O302" t="str">
        <f>IF(ZeptoData[[#This Row],[outOfStock]]=TRUE, "Out of Stock", IF(ZeptoData[[#This Row],[availableQuantity]]&lt;=2, "LOW STOCK", "HEALTHY"))</f>
        <v>HEALTHY</v>
      </c>
      <c r="P302" t="str" cm="1">
        <f t="array" ref="P302">_xlfn.IFS(ZeptoData[[#This Row],[Sale_Price]]&lt;50, "Budget", ZeptoData[[#This Row],[Sale_Price]]&lt;150, "Mid-Range", ZeptoData[[#This Row],[Sale_Price]]&gt;=150, "Premium")</f>
        <v>Mid-Range</v>
      </c>
      <c r="Q302" t="str">
        <f>IF(ROUND(((ZeptoData[[#This Row],[mrp]]-ZeptoData[[#This Row],[discountedSellingPrice]])/ZeptoData[[#This Row],[mrp]])*100,0) = ZeptoData[[#This Row],[discountPercent]], "Match", "Error")</f>
        <v>Match</v>
      </c>
      <c r="R302" s="9" t="str" cm="1">
        <f t="array" ref="R302">_xlfn.IFS(ZeptoData[[#This Row],[discountPercent]]=0, "No Discount", ZeptoData[[#This Row],[discountPercent]]&lt;=15, "Standard (1-15%)", ZeptoData[[#This Row],[discountPercent]]&gt;15, "Mega (&gt;15%)")</f>
        <v>Standard (1-15%)</v>
      </c>
      <c r="S302" s="9" t="str" cm="1">
        <f t="array" ref="S302">_xlfn.IFS(ZeptoData[[#This Row],[weightInGms]]&lt;=100, "Small (&lt;100g)", ZeptoData[[#This Row],[weightInGms]]&lt;=500, "Medium (100-500g)", ZeptoData[[#This Row],[weightInGms]]&gt;500, "Large (&gt;500g)")</f>
        <v>Small (&lt;100g)</v>
      </c>
    </row>
    <row r="303" spans="1:19" x14ac:dyDescent="0.25">
      <c r="A303" t="s">
        <v>99</v>
      </c>
      <c r="B303" t="s">
        <v>295</v>
      </c>
      <c r="C303" t="str">
        <f>TRIM(ZeptoData[[#This Row],[name]])</f>
        <v>Pillsbury Atta With Multigrains Wheat Grains</v>
      </c>
      <c r="D303">
        <v>29500</v>
      </c>
      <c r="E303" s="3">
        <f>'Cleaned Data'!F306</f>
        <v>17</v>
      </c>
      <c r="F303">
        <v>16</v>
      </c>
      <c r="G303">
        <v>6</v>
      </c>
      <c r="H303">
        <v>24500</v>
      </c>
      <c r="I303" s="3">
        <f>ZeptoData[[#This Row],[discountedSellingPrice]]/100</f>
        <v>245</v>
      </c>
      <c r="J303">
        <v>5000</v>
      </c>
      <c r="K303" t="b">
        <v>0</v>
      </c>
      <c r="L303">
        <v>5</v>
      </c>
      <c r="N303" s="3">
        <f>ZeptoData[[#This Row],[MRP_Rupees]] - ZeptoData[[#This Row],[Sale_Price]]</f>
        <v>-228</v>
      </c>
      <c r="O303" t="str">
        <f>IF(ZeptoData[[#This Row],[outOfStock]]=TRUE, "Out of Stock", IF(ZeptoData[[#This Row],[availableQuantity]]&lt;=2, "LOW STOCK", "HEALTHY"))</f>
        <v>HEALTHY</v>
      </c>
      <c r="P303" t="str" cm="1">
        <f t="array" ref="P303">_xlfn.IFS(ZeptoData[[#This Row],[Sale_Price]]&lt;50, "Budget", ZeptoData[[#This Row],[Sale_Price]]&lt;150, "Mid-Range", ZeptoData[[#This Row],[Sale_Price]]&gt;=150, "Premium")</f>
        <v>Premium</v>
      </c>
      <c r="Q303" t="str">
        <f>IF(ROUND(((ZeptoData[[#This Row],[mrp]]-ZeptoData[[#This Row],[discountedSellingPrice]])/ZeptoData[[#This Row],[mrp]])*100,0) = ZeptoData[[#This Row],[discountPercent]], "Match", "Error")</f>
        <v>Error</v>
      </c>
      <c r="R303" s="9" t="str" cm="1">
        <f t="array" ref="R303">_xlfn.IFS(ZeptoData[[#This Row],[discountPercent]]=0, "No Discount", ZeptoData[[#This Row],[discountPercent]]&lt;=15, "Standard (1-15%)", ZeptoData[[#This Row],[discountPercent]]&gt;15, "Mega (&gt;15%)")</f>
        <v>Mega (&gt;15%)</v>
      </c>
      <c r="S303" s="9" t="str" cm="1">
        <f t="array" ref="S303">_xlfn.IFS(ZeptoData[[#This Row],[weightInGms]]&lt;=100, "Small (&lt;100g)", ZeptoData[[#This Row],[weightInGms]]&lt;=500, "Medium (100-500g)", ZeptoData[[#This Row],[weightInGms]]&gt;500, "Large (&gt;500g)")</f>
        <v>Large (&gt;500g)</v>
      </c>
    </row>
    <row r="304" spans="1:19" x14ac:dyDescent="0.25">
      <c r="A304" t="s">
        <v>99</v>
      </c>
      <c r="B304" t="s">
        <v>296</v>
      </c>
      <c r="C304" t="str">
        <f>TRIM(ZeptoData[[#This Row],[name]])</f>
        <v>Mother's Recipe Tamarind Paste</v>
      </c>
      <c r="D304">
        <v>5000</v>
      </c>
      <c r="E304" s="3">
        <f>'Cleaned Data'!F307</f>
        <v>15</v>
      </c>
      <c r="F304">
        <v>2</v>
      </c>
      <c r="G304">
        <v>6</v>
      </c>
      <c r="H304">
        <v>4900</v>
      </c>
      <c r="I304" s="3">
        <f>ZeptoData[[#This Row],[discountedSellingPrice]]/100</f>
        <v>49</v>
      </c>
      <c r="J304">
        <v>200</v>
      </c>
      <c r="K304" t="b">
        <v>0</v>
      </c>
      <c r="L304">
        <v>200</v>
      </c>
      <c r="N304" s="3">
        <f>ZeptoData[[#This Row],[MRP_Rupees]] - ZeptoData[[#This Row],[Sale_Price]]</f>
        <v>-34</v>
      </c>
      <c r="O304" t="str">
        <f>IF(ZeptoData[[#This Row],[outOfStock]]=TRUE, "Out of Stock", IF(ZeptoData[[#This Row],[availableQuantity]]&lt;=2, "LOW STOCK", "HEALTHY"))</f>
        <v>HEALTHY</v>
      </c>
      <c r="P304" t="str" cm="1">
        <f t="array" ref="P304">_xlfn.IFS(ZeptoData[[#This Row],[Sale_Price]]&lt;50, "Budget", ZeptoData[[#This Row],[Sale_Price]]&lt;150, "Mid-Range", ZeptoData[[#This Row],[Sale_Price]]&gt;=150, "Premium")</f>
        <v>Budget</v>
      </c>
      <c r="Q304" t="str">
        <f>IF(ROUND(((ZeptoData[[#This Row],[mrp]]-ZeptoData[[#This Row],[discountedSellingPrice]])/ZeptoData[[#This Row],[mrp]])*100,0) = ZeptoData[[#This Row],[discountPercent]], "Match", "Error")</f>
        <v>Match</v>
      </c>
      <c r="R304" s="9" t="str" cm="1">
        <f t="array" ref="R304">_xlfn.IFS(ZeptoData[[#This Row],[discountPercent]]=0, "No Discount", ZeptoData[[#This Row],[discountPercent]]&lt;=15, "Standard (1-15%)", ZeptoData[[#This Row],[discountPercent]]&gt;15, "Mega (&gt;15%)")</f>
        <v>Standard (1-15%)</v>
      </c>
      <c r="S304" s="9" t="str" cm="1">
        <f t="array" ref="S304">_xlfn.IFS(ZeptoData[[#This Row],[weightInGms]]&lt;=100, "Small (&lt;100g)", ZeptoData[[#This Row],[weightInGms]]&lt;=500, "Medium (100-500g)", ZeptoData[[#This Row],[weightInGms]]&gt;500, "Large (&gt;500g)")</f>
        <v>Medium (100-500g)</v>
      </c>
    </row>
    <row r="305" spans="1:19" x14ac:dyDescent="0.25">
      <c r="A305" t="s">
        <v>99</v>
      </c>
      <c r="B305" t="s">
        <v>297</v>
      </c>
      <c r="C305" t="str">
        <f>TRIM(ZeptoData[[#This Row],[name]])</f>
        <v>Quaker Oats Breakfast Cereals - With Flavour Mix Nutritious Rich Source Of Energy</v>
      </c>
      <c r="D305">
        <v>4900</v>
      </c>
      <c r="E305" s="3">
        <f>'Cleaned Data'!F308</f>
        <v>5</v>
      </c>
      <c r="F305">
        <v>8</v>
      </c>
      <c r="G305">
        <v>6</v>
      </c>
      <c r="H305">
        <v>4500</v>
      </c>
      <c r="I305" s="3">
        <f>ZeptoData[[#This Row],[discountedSellingPrice]]/100</f>
        <v>45</v>
      </c>
      <c r="J305">
        <v>200</v>
      </c>
      <c r="K305" t="b">
        <v>0</v>
      </c>
      <c r="L305">
        <v>200</v>
      </c>
      <c r="N305" s="3">
        <f>ZeptoData[[#This Row],[MRP_Rupees]] - ZeptoData[[#This Row],[Sale_Price]]</f>
        <v>-40</v>
      </c>
      <c r="O305" t="str">
        <f>IF(ZeptoData[[#This Row],[outOfStock]]=TRUE, "Out of Stock", IF(ZeptoData[[#This Row],[availableQuantity]]&lt;=2, "LOW STOCK", "HEALTHY"))</f>
        <v>HEALTHY</v>
      </c>
      <c r="P305" t="str" cm="1">
        <f t="array" ref="P305">_xlfn.IFS(ZeptoData[[#This Row],[Sale_Price]]&lt;50, "Budget", ZeptoData[[#This Row],[Sale_Price]]&lt;150, "Mid-Range", ZeptoData[[#This Row],[Sale_Price]]&gt;=150, "Premium")</f>
        <v>Budget</v>
      </c>
      <c r="Q305" t="str">
        <f>IF(ROUND(((ZeptoData[[#This Row],[mrp]]-ZeptoData[[#This Row],[discountedSellingPrice]])/ZeptoData[[#This Row],[mrp]])*100,0) = ZeptoData[[#This Row],[discountPercent]], "Match", "Error")</f>
        <v>Match</v>
      </c>
      <c r="R305" s="9" t="str" cm="1">
        <f t="array" ref="R305">_xlfn.IFS(ZeptoData[[#This Row],[discountPercent]]=0, "No Discount", ZeptoData[[#This Row],[discountPercent]]&lt;=15, "Standard (1-15%)", ZeptoData[[#This Row],[discountPercent]]&gt;15, "Mega (&gt;15%)")</f>
        <v>Standard (1-15%)</v>
      </c>
      <c r="S305" s="9" t="str" cm="1">
        <f t="array" ref="S305">_xlfn.IFS(ZeptoData[[#This Row],[weightInGms]]&lt;=100, "Small (&lt;100g)", ZeptoData[[#This Row],[weightInGms]]&lt;=500, "Medium (100-500g)", ZeptoData[[#This Row],[weightInGms]]&gt;500, "Large (&gt;500g)")</f>
        <v>Medium (100-500g)</v>
      </c>
    </row>
    <row r="306" spans="1:19" x14ac:dyDescent="0.25">
      <c r="A306" t="s">
        <v>99</v>
      </c>
      <c r="B306" t="s">
        <v>298</v>
      </c>
      <c r="C306" t="str">
        <f>TRIM(ZeptoData[[#This Row],[name]])</f>
        <v>Popular Essentials Cloves (Lavang)</v>
      </c>
      <c r="D306">
        <v>7500</v>
      </c>
      <c r="E306" s="3">
        <f>'Cleaned Data'!F309</f>
        <v>2</v>
      </c>
      <c r="F306">
        <v>17</v>
      </c>
      <c r="G306">
        <v>6</v>
      </c>
      <c r="H306">
        <v>6200</v>
      </c>
      <c r="I306" s="3">
        <f>ZeptoData[[#This Row],[discountedSellingPrice]]/100</f>
        <v>62</v>
      </c>
      <c r="J306">
        <v>50</v>
      </c>
      <c r="K306" t="b">
        <v>0</v>
      </c>
      <c r="L306">
        <v>50</v>
      </c>
      <c r="N306" s="3">
        <f>ZeptoData[[#This Row],[MRP_Rupees]] - ZeptoData[[#This Row],[Sale_Price]]</f>
        <v>-60</v>
      </c>
      <c r="O306" t="str">
        <f>IF(ZeptoData[[#This Row],[outOfStock]]=TRUE, "Out of Stock", IF(ZeptoData[[#This Row],[availableQuantity]]&lt;=2, "LOW STOCK", "HEALTHY"))</f>
        <v>HEALTHY</v>
      </c>
      <c r="P306" t="str" cm="1">
        <f t="array" ref="P306">_xlfn.IFS(ZeptoData[[#This Row],[Sale_Price]]&lt;50, "Budget", ZeptoData[[#This Row],[Sale_Price]]&lt;150, "Mid-Range", ZeptoData[[#This Row],[Sale_Price]]&gt;=150, "Premium")</f>
        <v>Mid-Range</v>
      </c>
      <c r="Q306" t="str">
        <f>IF(ROUND(((ZeptoData[[#This Row],[mrp]]-ZeptoData[[#This Row],[discountedSellingPrice]])/ZeptoData[[#This Row],[mrp]])*100,0) = ZeptoData[[#This Row],[discountPercent]], "Match", "Error")</f>
        <v>Match</v>
      </c>
      <c r="R306" s="9" t="str" cm="1">
        <f t="array" ref="R306">_xlfn.IFS(ZeptoData[[#This Row],[discountPercent]]=0, "No Discount", ZeptoData[[#This Row],[discountPercent]]&lt;=15, "Standard (1-15%)", ZeptoData[[#This Row],[discountPercent]]&gt;15, "Mega (&gt;15%)")</f>
        <v>Mega (&gt;15%)</v>
      </c>
      <c r="S306" s="9" t="str" cm="1">
        <f t="array" ref="S306">_xlfn.IFS(ZeptoData[[#This Row],[weightInGms]]&lt;=100, "Small (&lt;100g)", ZeptoData[[#This Row],[weightInGms]]&lt;=500, "Medium (100-500g)", ZeptoData[[#This Row],[weightInGms]]&gt;500, "Large (&gt;500g)")</f>
        <v>Small (&lt;100g)</v>
      </c>
    </row>
    <row r="307" spans="1:19" x14ac:dyDescent="0.25">
      <c r="A307" t="s">
        <v>99</v>
      </c>
      <c r="B307" t="s">
        <v>299</v>
      </c>
      <c r="C307" t="str">
        <f>TRIM(ZeptoData[[#This Row],[name]])</f>
        <v>Sunfeast Yippee! Power Up Atta Noodles</v>
      </c>
      <c r="D307">
        <v>9600</v>
      </c>
      <c r="E307" s="3">
        <f>'Cleaned Data'!F310</f>
        <v>0</v>
      </c>
      <c r="F307">
        <v>15</v>
      </c>
      <c r="G307">
        <v>6</v>
      </c>
      <c r="H307">
        <v>8100</v>
      </c>
      <c r="I307" s="3">
        <f>ZeptoData[[#This Row],[discountedSellingPrice]]/100</f>
        <v>81</v>
      </c>
      <c r="J307">
        <v>280</v>
      </c>
      <c r="K307" t="b">
        <v>0</v>
      </c>
      <c r="L307">
        <v>280</v>
      </c>
      <c r="N307" s="3">
        <f>ZeptoData[[#This Row],[MRP_Rupees]] - ZeptoData[[#This Row],[Sale_Price]]</f>
        <v>-81</v>
      </c>
      <c r="O307" t="str">
        <f>IF(ZeptoData[[#This Row],[outOfStock]]=TRUE, "Out of Stock", IF(ZeptoData[[#This Row],[availableQuantity]]&lt;=2, "LOW STOCK", "HEALTHY"))</f>
        <v>HEALTHY</v>
      </c>
      <c r="P307" t="str" cm="1">
        <f t="array" ref="P307">_xlfn.IFS(ZeptoData[[#This Row],[Sale_Price]]&lt;50, "Budget", ZeptoData[[#This Row],[Sale_Price]]&lt;150, "Mid-Range", ZeptoData[[#This Row],[Sale_Price]]&gt;=150, "Premium")</f>
        <v>Mid-Range</v>
      </c>
      <c r="Q307" t="str">
        <f>IF(ROUND(((ZeptoData[[#This Row],[mrp]]-ZeptoData[[#This Row],[discountedSellingPrice]])/ZeptoData[[#This Row],[mrp]])*100,0) = ZeptoData[[#This Row],[discountPercent]], "Match", "Error")</f>
        <v>Error</v>
      </c>
      <c r="R307" s="9" t="str" cm="1">
        <f t="array" ref="R307">_xlfn.IFS(ZeptoData[[#This Row],[discountPercent]]=0, "No Discount", ZeptoData[[#This Row],[discountPercent]]&lt;=15, "Standard (1-15%)", ZeptoData[[#This Row],[discountPercent]]&gt;15, "Mega (&gt;15%)")</f>
        <v>Standard (1-15%)</v>
      </c>
      <c r="S307" s="9" t="str" cm="1">
        <f t="array" ref="S307">_xlfn.IFS(ZeptoData[[#This Row],[weightInGms]]&lt;=100, "Small (&lt;100g)", ZeptoData[[#This Row],[weightInGms]]&lt;=500, "Medium (100-500g)", ZeptoData[[#This Row],[weightInGms]]&gt;500, "Large (&gt;500g)")</f>
        <v>Medium (100-500g)</v>
      </c>
    </row>
    <row r="308" spans="1:19" x14ac:dyDescent="0.25">
      <c r="A308" t="s">
        <v>99</v>
      </c>
      <c r="B308" t="s">
        <v>300</v>
      </c>
      <c r="C308" t="str">
        <f>TRIM(ZeptoData[[#This Row],[name]])</f>
        <v>Suhana Paneer Tikka Masala Mix</v>
      </c>
      <c r="D308">
        <v>4000</v>
      </c>
      <c r="E308" s="3">
        <f>'Cleaned Data'!F311</f>
        <v>2</v>
      </c>
      <c r="F308">
        <v>5</v>
      </c>
      <c r="G308">
        <v>6</v>
      </c>
      <c r="H308">
        <v>3800</v>
      </c>
      <c r="I308" s="3">
        <f>ZeptoData[[#This Row],[discountedSellingPrice]]/100</f>
        <v>38</v>
      </c>
      <c r="J308">
        <v>50</v>
      </c>
      <c r="K308" t="b">
        <v>0</v>
      </c>
      <c r="L308">
        <v>50</v>
      </c>
      <c r="N308" s="3">
        <f>ZeptoData[[#This Row],[MRP_Rupees]] - ZeptoData[[#This Row],[Sale_Price]]</f>
        <v>-36</v>
      </c>
      <c r="O308" t="str">
        <f>IF(ZeptoData[[#This Row],[outOfStock]]=TRUE, "Out of Stock", IF(ZeptoData[[#This Row],[availableQuantity]]&lt;=2, "LOW STOCK", "HEALTHY"))</f>
        <v>HEALTHY</v>
      </c>
      <c r="P308" t="str" cm="1">
        <f t="array" ref="P308">_xlfn.IFS(ZeptoData[[#This Row],[Sale_Price]]&lt;50, "Budget", ZeptoData[[#This Row],[Sale_Price]]&lt;150, "Mid-Range", ZeptoData[[#This Row],[Sale_Price]]&gt;=150, "Premium")</f>
        <v>Budget</v>
      </c>
      <c r="Q308" t="str">
        <f>IF(ROUND(((ZeptoData[[#This Row],[mrp]]-ZeptoData[[#This Row],[discountedSellingPrice]])/ZeptoData[[#This Row],[mrp]])*100,0) = ZeptoData[[#This Row],[discountPercent]], "Match", "Error")</f>
        <v>Match</v>
      </c>
      <c r="R308" s="9" t="str" cm="1">
        <f t="array" ref="R308">_xlfn.IFS(ZeptoData[[#This Row],[discountPercent]]=0, "No Discount", ZeptoData[[#This Row],[discountPercent]]&lt;=15, "Standard (1-15%)", ZeptoData[[#This Row],[discountPercent]]&gt;15, "Mega (&gt;15%)")</f>
        <v>Standard (1-15%)</v>
      </c>
      <c r="S308" s="9" t="str" cm="1">
        <f t="array" ref="S308">_xlfn.IFS(ZeptoData[[#This Row],[weightInGms]]&lt;=100, "Small (&lt;100g)", ZeptoData[[#This Row],[weightInGms]]&lt;=500, "Medium (100-500g)", ZeptoData[[#This Row],[weightInGms]]&gt;500, "Large (&gt;500g)")</f>
        <v>Small (&lt;100g)</v>
      </c>
    </row>
    <row r="309" spans="1:19" x14ac:dyDescent="0.25">
      <c r="A309" t="s">
        <v>99</v>
      </c>
      <c r="B309" t="s">
        <v>301</v>
      </c>
      <c r="C309" t="str">
        <f>TRIM(ZeptoData[[#This Row],[name]])</f>
        <v>24 Mantra Turmeric Powder</v>
      </c>
      <c r="D309">
        <v>3500</v>
      </c>
      <c r="E309" s="3">
        <f>'Cleaned Data'!F312</f>
        <v>15</v>
      </c>
      <c r="F309">
        <v>2</v>
      </c>
      <c r="G309">
        <v>6</v>
      </c>
      <c r="H309">
        <v>3400</v>
      </c>
      <c r="I309" s="3">
        <f>ZeptoData[[#This Row],[discountedSellingPrice]]/100</f>
        <v>34</v>
      </c>
      <c r="J309">
        <v>100</v>
      </c>
      <c r="K309" t="b">
        <v>0</v>
      </c>
      <c r="L309">
        <v>100</v>
      </c>
      <c r="N309" s="3">
        <f>ZeptoData[[#This Row],[MRP_Rupees]] - ZeptoData[[#This Row],[Sale_Price]]</f>
        <v>-19</v>
      </c>
      <c r="O309" t="str">
        <f>IF(ZeptoData[[#This Row],[outOfStock]]=TRUE, "Out of Stock", IF(ZeptoData[[#This Row],[availableQuantity]]&lt;=2, "LOW STOCK", "HEALTHY"))</f>
        <v>HEALTHY</v>
      </c>
      <c r="P309" t="str" cm="1">
        <f t="array" ref="P309">_xlfn.IFS(ZeptoData[[#This Row],[Sale_Price]]&lt;50, "Budget", ZeptoData[[#This Row],[Sale_Price]]&lt;150, "Mid-Range", ZeptoData[[#This Row],[Sale_Price]]&gt;=150, "Premium")</f>
        <v>Budget</v>
      </c>
      <c r="Q309" t="str">
        <f>IF(ROUND(((ZeptoData[[#This Row],[mrp]]-ZeptoData[[#This Row],[discountedSellingPrice]])/ZeptoData[[#This Row],[mrp]])*100,0) = ZeptoData[[#This Row],[discountPercent]], "Match", "Error")</f>
        <v>Error</v>
      </c>
      <c r="R309" s="9" t="str" cm="1">
        <f t="array" ref="R309">_xlfn.IFS(ZeptoData[[#This Row],[discountPercent]]=0, "No Discount", ZeptoData[[#This Row],[discountPercent]]&lt;=15, "Standard (1-15%)", ZeptoData[[#This Row],[discountPercent]]&gt;15, "Mega (&gt;15%)")</f>
        <v>Standard (1-15%)</v>
      </c>
      <c r="S309" s="9" t="str" cm="1">
        <f t="array" ref="S309">_xlfn.IFS(ZeptoData[[#This Row],[weightInGms]]&lt;=100, "Small (&lt;100g)", ZeptoData[[#This Row],[weightInGms]]&lt;=500, "Medium (100-500g)", ZeptoData[[#This Row],[weightInGms]]&gt;500, "Large (&gt;500g)")</f>
        <v>Small (&lt;100g)</v>
      </c>
    </row>
    <row r="310" spans="1:19" x14ac:dyDescent="0.25">
      <c r="A310" t="s">
        <v>99</v>
      </c>
      <c r="B310" t="s">
        <v>302</v>
      </c>
      <c r="C310" t="str">
        <f>TRIM(ZeptoData[[#This Row],[name]])</f>
        <v>24 Mantra Super Grain Quinoa</v>
      </c>
      <c r="D310">
        <v>19000</v>
      </c>
      <c r="E310" s="3">
        <f>'Cleaned Data'!F313</f>
        <v>0</v>
      </c>
      <c r="F310">
        <v>0</v>
      </c>
      <c r="G310">
        <v>4</v>
      </c>
      <c r="H310">
        <v>19000</v>
      </c>
      <c r="I310" s="3">
        <f>ZeptoData[[#This Row],[discountedSellingPrice]]/100</f>
        <v>190</v>
      </c>
      <c r="J310">
        <v>500</v>
      </c>
      <c r="K310" t="b">
        <v>0</v>
      </c>
      <c r="L310">
        <v>500</v>
      </c>
      <c r="N310" s="3">
        <f>ZeptoData[[#This Row],[MRP_Rupees]] - ZeptoData[[#This Row],[Sale_Price]]</f>
        <v>-190</v>
      </c>
      <c r="O310" t="str">
        <f>IF(ZeptoData[[#This Row],[outOfStock]]=TRUE, "Out of Stock", IF(ZeptoData[[#This Row],[availableQuantity]]&lt;=2, "LOW STOCK", "HEALTHY"))</f>
        <v>HEALTHY</v>
      </c>
      <c r="P310" t="str" cm="1">
        <f t="array" ref="P310">_xlfn.IFS(ZeptoData[[#This Row],[Sale_Price]]&lt;50, "Budget", ZeptoData[[#This Row],[Sale_Price]]&lt;150, "Mid-Range", ZeptoData[[#This Row],[Sale_Price]]&gt;=150, "Premium")</f>
        <v>Premium</v>
      </c>
      <c r="Q310" t="str">
        <f>IF(ROUND(((ZeptoData[[#This Row],[mrp]]-ZeptoData[[#This Row],[discountedSellingPrice]])/ZeptoData[[#This Row],[mrp]])*100,0) = ZeptoData[[#This Row],[discountPercent]], "Match", "Error")</f>
        <v>Match</v>
      </c>
      <c r="R310" s="9" t="str" cm="1">
        <f t="array" ref="R310">_xlfn.IFS(ZeptoData[[#This Row],[discountPercent]]=0, "No Discount", ZeptoData[[#This Row],[discountPercent]]&lt;=15, "Standard (1-15%)", ZeptoData[[#This Row],[discountPercent]]&gt;15, "Mega (&gt;15%)")</f>
        <v>No Discount</v>
      </c>
      <c r="S310" s="9" t="str" cm="1">
        <f t="array" ref="S310">_xlfn.IFS(ZeptoData[[#This Row],[weightInGms]]&lt;=100, "Small (&lt;100g)", ZeptoData[[#This Row],[weightInGms]]&lt;=500, "Medium (100-500g)", ZeptoData[[#This Row],[weightInGms]]&gt;500, "Large (&gt;500g)")</f>
        <v>Medium (100-500g)</v>
      </c>
    </row>
    <row r="311" spans="1:19" x14ac:dyDescent="0.25">
      <c r="A311" t="s">
        <v>99</v>
      </c>
      <c r="B311" t="s">
        <v>303</v>
      </c>
      <c r="C311" t="str">
        <f>TRIM(ZeptoData[[#This Row],[name]])</f>
        <v>Everest Powder - Egg Curry Masala</v>
      </c>
      <c r="D311">
        <v>4000</v>
      </c>
      <c r="E311" s="3">
        <f>'Cleaned Data'!F314</f>
        <v>0</v>
      </c>
      <c r="F311">
        <v>2</v>
      </c>
      <c r="G311">
        <v>6</v>
      </c>
      <c r="H311">
        <v>3900</v>
      </c>
      <c r="I311" s="3">
        <f>ZeptoData[[#This Row],[discountedSellingPrice]]/100</f>
        <v>39</v>
      </c>
      <c r="J311">
        <v>50</v>
      </c>
      <c r="K311" t="b">
        <v>0</v>
      </c>
      <c r="L311">
        <v>50</v>
      </c>
      <c r="N311" s="3">
        <f>ZeptoData[[#This Row],[MRP_Rupees]] - ZeptoData[[#This Row],[Sale_Price]]</f>
        <v>-39</v>
      </c>
      <c r="O311" t="str">
        <f>IF(ZeptoData[[#This Row],[outOfStock]]=TRUE, "Out of Stock", IF(ZeptoData[[#This Row],[availableQuantity]]&lt;=2, "LOW STOCK", "HEALTHY"))</f>
        <v>HEALTHY</v>
      </c>
      <c r="P311" t="str" cm="1">
        <f t="array" ref="P311">_xlfn.IFS(ZeptoData[[#This Row],[Sale_Price]]&lt;50, "Budget", ZeptoData[[#This Row],[Sale_Price]]&lt;150, "Mid-Range", ZeptoData[[#This Row],[Sale_Price]]&gt;=150, "Premium")</f>
        <v>Budget</v>
      </c>
      <c r="Q311" t="str">
        <f>IF(ROUND(((ZeptoData[[#This Row],[mrp]]-ZeptoData[[#This Row],[discountedSellingPrice]])/ZeptoData[[#This Row],[mrp]])*100,0) = ZeptoData[[#This Row],[discountPercent]], "Match", "Error")</f>
        <v>Error</v>
      </c>
      <c r="R311" s="9" t="str" cm="1">
        <f t="array" ref="R311">_xlfn.IFS(ZeptoData[[#This Row],[discountPercent]]=0, "No Discount", ZeptoData[[#This Row],[discountPercent]]&lt;=15, "Standard (1-15%)", ZeptoData[[#This Row],[discountPercent]]&gt;15, "Mega (&gt;15%)")</f>
        <v>Standard (1-15%)</v>
      </c>
      <c r="S311" s="9" t="str" cm="1">
        <f t="array" ref="S311">_xlfn.IFS(ZeptoData[[#This Row],[weightInGms]]&lt;=100, "Small (&lt;100g)", ZeptoData[[#This Row],[weightInGms]]&lt;=500, "Medium (100-500g)", ZeptoData[[#This Row],[weightInGms]]&gt;500, "Large (&gt;500g)")</f>
        <v>Small (&lt;100g)</v>
      </c>
    </row>
    <row r="312" spans="1:19" x14ac:dyDescent="0.25">
      <c r="A312" t="s">
        <v>99</v>
      </c>
      <c r="B312" t="s">
        <v>1734</v>
      </c>
      <c r="C312" t="str">
        <f>TRIM(ZeptoData[[#This Row],[name]])</f>
        <v>Popular Essentials Pe Shah Jeera</v>
      </c>
      <c r="D312">
        <v>6000</v>
      </c>
      <c r="E312" s="3">
        <f>'Cleaned Data'!F315</f>
        <v>9</v>
      </c>
      <c r="F312">
        <v>15</v>
      </c>
      <c r="G312">
        <v>6</v>
      </c>
      <c r="H312">
        <v>5100</v>
      </c>
      <c r="I312" s="3">
        <f>ZeptoData[[#This Row],[discountedSellingPrice]]/100</f>
        <v>51</v>
      </c>
      <c r="J312">
        <v>50</v>
      </c>
      <c r="K312" t="b">
        <v>0</v>
      </c>
      <c r="L312">
        <v>50</v>
      </c>
      <c r="N312" s="3">
        <f>ZeptoData[[#This Row],[MRP_Rupees]] - ZeptoData[[#This Row],[Sale_Price]]</f>
        <v>-42</v>
      </c>
      <c r="O312" t="str">
        <f>IF(ZeptoData[[#This Row],[outOfStock]]=TRUE, "Out of Stock", IF(ZeptoData[[#This Row],[availableQuantity]]&lt;=2, "LOW STOCK", "HEALTHY"))</f>
        <v>HEALTHY</v>
      </c>
      <c r="P312" t="str" cm="1">
        <f t="array" ref="P312">_xlfn.IFS(ZeptoData[[#This Row],[Sale_Price]]&lt;50, "Budget", ZeptoData[[#This Row],[Sale_Price]]&lt;150, "Mid-Range", ZeptoData[[#This Row],[Sale_Price]]&gt;=150, "Premium")</f>
        <v>Mid-Range</v>
      </c>
      <c r="Q312" t="str">
        <f>IF(ROUND(((ZeptoData[[#This Row],[mrp]]-ZeptoData[[#This Row],[discountedSellingPrice]])/ZeptoData[[#This Row],[mrp]])*100,0) = ZeptoData[[#This Row],[discountPercent]], "Match", "Error")</f>
        <v>Match</v>
      </c>
      <c r="R312" s="9" t="str" cm="1">
        <f t="array" ref="R312">_xlfn.IFS(ZeptoData[[#This Row],[discountPercent]]=0, "No Discount", ZeptoData[[#This Row],[discountPercent]]&lt;=15, "Standard (1-15%)", ZeptoData[[#This Row],[discountPercent]]&gt;15, "Mega (&gt;15%)")</f>
        <v>Standard (1-15%)</v>
      </c>
      <c r="S312" s="9" t="str" cm="1">
        <f t="array" ref="S312">_xlfn.IFS(ZeptoData[[#This Row],[weightInGms]]&lt;=100, "Small (&lt;100g)", ZeptoData[[#This Row],[weightInGms]]&lt;=500, "Medium (100-500g)", ZeptoData[[#This Row],[weightInGms]]&gt;500, "Large (&gt;500g)")</f>
        <v>Small (&lt;100g)</v>
      </c>
    </row>
    <row r="313" spans="1:19" x14ac:dyDescent="0.25">
      <c r="A313" t="s">
        <v>99</v>
      </c>
      <c r="B313" t="s">
        <v>305</v>
      </c>
      <c r="C313" t="str">
        <f>TRIM(ZeptoData[[#This Row],[name]])</f>
        <v>24 Mantra Organic Sattu Atta</v>
      </c>
      <c r="D313">
        <v>9500</v>
      </c>
      <c r="E313" s="3">
        <f>'Cleaned Data'!F316</f>
        <v>10</v>
      </c>
      <c r="F313">
        <v>0</v>
      </c>
      <c r="G313">
        <v>6</v>
      </c>
      <c r="H313">
        <v>9500</v>
      </c>
      <c r="I313" s="3">
        <f>ZeptoData[[#This Row],[discountedSellingPrice]]/100</f>
        <v>95</v>
      </c>
      <c r="J313">
        <v>500</v>
      </c>
      <c r="K313" t="b">
        <v>0</v>
      </c>
      <c r="L313">
        <v>500</v>
      </c>
      <c r="N313" s="3">
        <f>ZeptoData[[#This Row],[MRP_Rupees]] - ZeptoData[[#This Row],[Sale_Price]]</f>
        <v>-85</v>
      </c>
      <c r="O313" t="str">
        <f>IF(ZeptoData[[#This Row],[outOfStock]]=TRUE, "Out of Stock", IF(ZeptoData[[#This Row],[availableQuantity]]&lt;=2, "LOW STOCK", "HEALTHY"))</f>
        <v>HEALTHY</v>
      </c>
      <c r="P313" t="str" cm="1">
        <f t="array" ref="P313">_xlfn.IFS(ZeptoData[[#This Row],[Sale_Price]]&lt;50, "Budget", ZeptoData[[#This Row],[Sale_Price]]&lt;150, "Mid-Range", ZeptoData[[#This Row],[Sale_Price]]&gt;=150, "Premium")</f>
        <v>Mid-Range</v>
      </c>
      <c r="Q313" t="str">
        <f>IF(ROUND(((ZeptoData[[#This Row],[mrp]]-ZeptoData[[#This Row],[discountedSellingPrice]])/ZeptoData[[#This Row],[mrp]])*100,0) = ZeptoData[[#This Row],[discountPercent]], "Match", "Error")</f>
        <v>Match</v>
      </c>
      <c r="R313" s="9" t="str" cm="1">
        <f t="array" ref="R313">_xlfn.IFS(ZeptoData[[#This Row],[discountPercent]]=0, "No Discount", ZeptoData[[#This Row],[discountPercent]]&lt;=15, "Standard (1-15%)", ZeptoData[[#This Row],[discountPercent]]&gt;15, "Mega (&gt;15%)")</f>
        <v>No Discount</v>
      </c>
      <c r="S313" s="9" t="str" cm="1">
        <f t="array" ref="S313">_xlfn.IFS(ZeptoData[[#This Row],[weightInGms]]&lt;=100, "Small (&lt;100g)", ZeptoData[[#This Row],[weightInGms]]&lt;=500, "Medium (100-500g)", ZeptoData[[#This Row],[weightInGms]]&gt;500, "Large (&gt;500g)")</f>
        <v>Medium (100-500g)</v>
      </c>
    </row>
    <row r="314" spans="1:19" x14ac:dyDescent="0.25">
      <c r="A314" t="s">
        <v>99</v>
      </c>
      <c r="B314" t="s">
        <v>306</v>
      </c>
      <c r="C314" t="str">
        <f>TRIM(ZeptoData[[#This Row],[name]])</f>
        <v>Smith &amp; Jones Pasta Masala</v>
      </c>
      <c r="D314">
        <v>4600</v>
      </c>
      <c r="E314" s="3">
        <f>'Cleaned Data'!F317</f>
        <v>2</v>
      </c>
      <c r="F314">
        <v>0</v>
      </c>
      <c r="G314">
        <v>6</v>
      </c>
      <c r="H314">
        <v>4600</v>
      </c>
      <c r="I314" s="3">
        <f>ZeptoData[[#This Row],[discountedSellingPrice]]/100</f>
        <v>46</v>
      </c>
      <c r="J314">
        <v>54</v>
      </c>
      <c r="K314" t="b">
        <v>0</v>
      </c>
      <c r="L314">
        <v>54</v>
      </c>
      <c r="N314" s="3">
        <f>ZeptoData[[#This Row],[MRP_Rupees]] - ZeptoData[[#This Row],[Sale_Price]]</f>
        <v>-44</v>
      </c>
      <c r="O314" t="str">
        <f>IF(ZeptoData[[#This Row],[outOfStock]]=TRUE, "Out of Stock", IF(ZeptoData[[#This Row],[availableQuantity]]&lt;=2, "LOW STOCK", "HEALTHY"))</f>
        <v>HEALTHY</v>
      </c>
      <c r="P314" t="str" cm="1">
        <f t="array" ref="P314">_xlfn.IFS(ZeptoData[[#This Row],[Sale_Price]]&lt;50, "Budget", ZeptoData[[#This Row],[Sale_Price]]&lt;150, "Mid-Range", ZeptoData[[#This Row],[Sale_Price]]&gt;=150, "Premium")</f>
        <v>Budget</v>
      </c>
      <c r="Q314" t="str">
        <f>IF(ROUND(((ZeptoData[[#This Row],[mrp]]-ZeptoData[[#This Row],[discountedSellingPrice]])/ZeptoData[[#This Row],[mrp]])*100,0) = ZeptoData[[#This Row],[discountPercent]], "Match", "Error")</f>
        <v>Match</v>
      </c>
      <c r="R314" s="9" t="str" cm="1">
        <f t="array" ref="R314">_xlfn.IFS(ZeptoData[[#This Row],[discountPercent]]=0, "No Discount", ZeptoData[[#This Row],[discountPercent]]&lt;=15, "Standard (1-15%)", ZeptoData[[#This Row],[discountPercent]]&gt;15, "Mega (&gt;15%)")</f>
        <v>No Discount</v>
      </c>
      <c r="S314" s="9" t="str" cm="1">
        <f t="array" ref="S314">_xlfn.IFS(ZeptoData[[#This Row],[weightInGms]]&lt;=100, "Small (&lt;100g)", ZeptoData[[#This Row],[weightInGms]]&lt;=500, "Medium (100-500g)", ZeptoData[[#This Row],[weightInGms]]&gt;500, "Large (&gt;500g)")</f>
        <v>Small (&lt;100g)</v>
      </c>
    </row>
    <row r="315" spans="1:19" x14ac:dyDescent="0.25">
      <c r="A315" t="s">
        <v>99</v>
      </c>
      <c r="B315" t="s">
        <v>307</v>
      </c>
      <c r="C315" t="str">
        <f>TRIM(ZeptoData[[#This Row],[name]])</f>
        <v>Weikfield Vanilla Custard Powder</v>
      </c>
      <c r="D315">
        <v>14200</v>
      </c>
      <c r="E315" s="3">
        <f>'Cleaned Data'!F318</f>
        <v>0</v>
      </c>
      <c r="F315">
        <v>9</v>
      </c>
      <c r="G315">
        <v>3</v>
      </c>
      <c r="H315">
        <v>12800</v>
      </c>
      <c r="I315" s="3">
        <f>ZeptoData[[#This Row],[discountedSellingPrice]]/100</f>
        <v>128</v>
      </c>
      <c r="J315">
        <v>500</v>
      </c>
      <c r="K315" t="b">
        <v>0</v>
      </c>
      <c r="L315">
        <v>500</v>
      </c>
      <c r="N315" s="3">
        <f>ZeptoData[[#This Row],[MRP_Rupees]] - ZeptoData[[#This Row],[Sale_Price]]</f>
        <v>-128</v>
      </c>
      <c r="O315" t="str">
        <f>IF(ZeptoData[[#This Row],[outOfStock]]=TRUE, "Out of Stock", IF(ZeptoData[[#This Row],[availableQuantity]]&lt;=2, "LOW STOCK", "HEALTHY"))</f>
        <v>HEALTHY</v>
      </c>
      <c r="P315" t="str" cm="1">
        <f t="array" ref="P315">_xlfn.IFS(ZeptoData[[#This Row],[Sale_Price]]&lt;50, "Budget", ZeptoData[[#This Row],[Sale_Price]]&lt;150, "Mid-Range", ZeptoData[[#This Row],[Sale_Price]]&gt;=150, "Premium")</f>
        <v>Mid-Range</v>
      </c>
      <c r="Q315" t="str">
        <f>IF(ROUND(((ZeptoData[[#This Row],[mrp]]-ZeptoData[[#This Row],[discountedSellingPrice]])/ZeptoData[[#This Row],[mrp]])*100,0) = ZeptoData[[#This Row],[discountPercent]], "Match", "Error")</f>
        <v>Error</v>
      </c>
      <c r="R315" s="9" t="str" cm="1">
        <f t="array" ref="R315">_xlfn.IFS(ZeptoData[[#This Row],[discountPercent]]=0, "No Discount", ZeptoData[[#This Row],[discountPercent]]&lt;=15, "Standard (1-15%)", ZeptoData[[#This Row],[discountPercent]]&gt;15, "Mega (&gt;15%)")</f>
        <v>Standard (1-15%)</v>
      </c>
      <c r="S315" s="9" t="str" cm="1">
        <f t="array" ref="S315">_xlfn.IFS(ZeptoData[[#This Row],[weightInGms]]&lt;=100, "Small (&lt;100g)", ZeptoData[[#This Row],[weightInGms]]&lt;=500, "Medium (100-500g)", ZeptoData[[#This Row],[weightInGms]]&gt;500, "Large (&gt;500g)")</f>
        <v>Medium (100-500g)</v>
      </c>
    </row>
    <row r="316" spans="1:19" x14ac:dyDescent="0.25">
      <c r="A316" t="s">
        <v>99</v>
      </c>
      <c r="B316" t="s">
        <v>1735</v>
      </c>
      <c r="C316" t="str">
        <f>TRIM(ZeptoData[[#This Row],[name]])</f>
        <v>Sugarfree Natura Low Calorie Sweetner</v>
      </c>
      <c r="D316">
        <v>30000</v>
      </c>
      <c r="E316" s="3">
        <f>'Cleaned Data'!F319</f>
        <v>2</v>
      </c>
      <c r="F316">
        <v>10</v>
      </c>
      <c r="G316">
        <v>3</v>
      </c>
      <c r="H316">
        <v>27000</v>
      </c>
      <c r="I316" s="3">
        <f>ZeptoData[[#This Row],[discountedSellingPrice]]/100</f>
        <v>270</v>
      </c>
      <c r="J316">
        <v>42</v>
      </c>
      <c r="K316" t="b">
        <v>0</v>
      </c>
      <c r="L316">
        <v>42</v>
      </c>
      <c r="N316" s="3">
        <f>ZeptoData[[#This Row],[MRP_Rupees]] - ZeptoData[[#This Row],[Sale_Price]]</f>
        <v>-268</v>
      </c>
      <c r="O316" t="str">
        <f>IF(ZeptoData[[#This Row],[outOfStock]]=TRUE, "Out of Stock", IF(ZeptoData[[#This Row],[availableQuantity]]&lt;=2, "LOW STOCK", "HEALTHY"))</f>
        <v>HEALTHY</v>
      </c>
      <c r="P316" t="str" cm="1">
        <f t="array" ref="P316">_xlfn.IFS(ZeptoData[[#This Row],[Sale_Price]]&lt;50, "Budget", ZeptoData[[#This Row],[Sale_Price]]&lt;150, "Mid-Range", ZeptoData[[#This Row],[Sale_Price]]&gt;=150, "Premium")</f>
        <v>Premium</v>
      </c>
      <c r="Q316" t="str">
        <f>IF(ROUND(((ZeptoData[[#This Row],[mrp]]-ZeptoData[[#This Row],[discountedSellingPrice]])/ZeptoData[[#This Row],[mrp]])*100,0) = ZeptoData[[#This Row],[discountPercent]], "Match", "Error")</f>
        <v>Match</v>
      </c>
      <c r="R316" s="9" t="str" cm="1">
        <f t="array" ref="R316">_xlfn.IFS(ZeptoData[[#This Row],[discountPercent]]=0, "No Discount", ZeptoData[[#This Row],[discountPercent]]&lt;=15, "Standard (1-15%)", ZeptoData[[#This Row],[discountPercent]]&gt;15, "Mega (&gt;15%)")</f>
        <v>Standard (1-15%)</v>
      </c>
      <c r="S316" s="9" t="str" cm="1">
        <f t="array" ref="S316">_xlfn.IFS(ZeptoData[[#This Row],[weightInGms]]&lt;=100, "Small (&lt;100g)", ZeptoData[[#This Row],[weightInGms]]&lt;=500, "Medium (100-500g)", ZeptoData[[#This Row],[weightInGms]]&gt;500, "Large (&gt;500g)")</f>
        <v>Small (&lt;100g)</v>
      </c>
    </row>
    <row r="317" spans="1:19" x14ac:dyDescent="0.25">
      <c r="A317" t="s">
        <v>99</v>
      </c>
      <c r="B317" t="s">
        <v>309</v>
      </c>
      <c r="C317" t="str">
        <f>TRIM(ZeptoData[[#This Row],[name]])</f>
        <v>Pillsbury Vanilla Custard Powder</v>
      </c>
      <c r="D317">
        <v>3700</v>
      </c>
      <c r="E317" s="3">
        <f>'Cleaned Data'!F320</f>
        <v>5</v>
      </c>
      <c r="F317">
        <v>2</v>
      </c>
      <c r="G317">
        <v>6</v>
      </c>
      <c r="H317">
        <v>3600</v>
      </c>
      <c r="I317" s="3">
        <f>ZeptoData[[#This Row],[discountedSellingPrice]]/100</f>
        <v>36</v>
      </c>
      <c r="J317">
        <v>100</v>
      </c>
      <c r="K317" t="b">
        <v>0</v>
      </c>
      <c r="L317">
        <v>100</v>
      </c>
      <c r="N317" s="3">
        <f>ZeptoData[[#This Row],[MRP_Rupees]] - ZeptoData[[#This Row],[Sale_Price]]</f>
        <v>-31</v>
      </c>
      <c r="O317" t="str">
        <f>IF(ZeptoData[[#This Row],[outOfStock]]=TRUE, "Out of Stock", IF(ZeptoData[[#This Row],[availableQuantity]]&lt;=2, "LOW STOCK", "HEALTHY"))</f>
        <v>HEALTHY</v>
      </c>
      <c r="P317" t="str" cm="1">
        <f t="array" ref="P317">_xlfn.IFS(ZeptoData[[#This Row],[Sale_Price]]&lt;50, "Budget", ZeptoData[[#This Row],[Sale_Price]]&lt;150, "Mid-Range", ZeptoData[[#This Row],[Sale_Price]]&gt;=150, "Premium")</f>
        <v>Budget</v>
      </c>
      <c r="Q317" t="str">
        <f>IF(ROUND(((ZeptoData[[#This Row],[mrp]]-ZeptoData[[#This Row],[discountedSellingPrice]])/ZeptoData[[#This Row],[mrp]])*100,0) = ZeptoData[[#This Row],[discountPercent]], "Match", "Error")</f>
        <v>Error</v>
      </c>
      <c r="R317" s="9" t="str" cm="1">
        <f t="array" ref="R317">_xlfn.IFS(ZeptoData[[#This Row],[discountPercent]]=0, "No Discount", ZeptoData[[#This Row],[discountPercent]]&lt;=15, "Standard (1-15%)", ZeptoData[[#This Row],[discountPercent]]&gt;15, "Mega (&gt;15%)")</f>
        <v>Standard (1-15%)</v>
      </c>
      <c r="S317" s="9" t="str" cm="1">
        <f t="array" ref="S317">_xlfn.IFS(ZeptoData[[#This Row],[weightInGms]]&lt;=100, "Small (&lt;100g)", ZeptoData[[#This Row],[weightInGms]]&lt;=500, "Medium (100-500g)", ZeptoData[[#This Row],[weightInGms]]&gt;500, "Large (&gt;500g)")</f>
        <v>Small (&lt;100g)</v>
      </c>
    </row>
    <row r="318" spans="1:19" x14ac:dyDescent="0.25">
      <c r="A318" t="s">
        <v>99</v>
      </c>
      <c r="B318" t="s">
        <v>310</v>
      </c>
      <c r="C318" t="str">
        <f>TRIM(ZeptoData[[#This Row],[name]])</f>
        <v>24 Mantra Organic Rajma</v>
      </c>
      <c r="D318">
        <v>14500</v>
      </c>
      <c r="E318" s="3">
        <f>'Cleaned Data'!F321</f>
        <v>0</v>
      </c>
      <c r="F318">
        <v>0</v>
      </c>
      <c r="G318">
        <v>6</v>
      </c>
      <c r="H318">
        <v>14500</v>
      </c>
      <c r="I318" s="3">
        <f>ZeptoData[[#This Row],[discountedSellingPrice]]/100</f>
        <v>145</v>
      </c>
      <c r="J318">
        <v>500</v>
      </c>
      <c r="K318" t="b">
        <v>0</v>
      </c>
      <c r="L318">
        <v>500</v>
      </c>
      <c r="N318" s="3">
        <f>ZeptoData[[#This Row],[MRP_Rupees]] - ZeptoData[[#This Row],[Sale_Price]]</f>
        <v>-145</v>
      </c>
      <c r="O318" t="str">
        <f>IF(ZeptoData[[#This Row],[outOfStock]]=TRUE, "Out of Stock", IF(ZeptoData[[#This Row],[availableQuantity]]&lt;=2, "LOW STOCK", "HEALTHY"))</f>
        <v>HEALTHY</v>
      </c>
      <c r="P318" t="str" cm="1">
        <f t="array" ref="P318">_xlfn.IFS(ZeptoData[[#This Row],[Sale_Price]]&lt;50, "Budget", ZeptoData[[#This Row],[Sale_Price]]&lt;150, "Mid-Range", ZeptoData[[#This Row],[Sale_Price]]&gt;=150, "Premium")</f>
        <v>Mid-Range</v>
      </c>
      <c r="Q318" t="str">
        <f>IF(ROUND(((ZeptoData[[#This Row],[mrp]]-ZeptoData[[#This Row],[discountedSellingPrice]])/ZeptoData[[#This Row],[mrp]])*100,0) = ZeptoData[[#This Row],[discountPercent]], "Match", "Error")</f>
        <v>Match</v>
      </c>
      <c r="R318" s="9" t="str" cm="1">
        <f t="array" ref="R318">_xlfn.IFS(ZeptoData[[#This Row],[discountPercent]]=0, "No Discount", ZeptoData[[#This Row],[discountPercent]]&lt;=15, "Standard (1-15%)", ZeptoData[[#This Row],[discountPercent]]&gt;15, "Mega (&gt;15%)")</f>
        <v>No Discount</v>
      </c>
      <c r="S318" s="9" t="str" cm="1">
        <f t="array" ref="S318">_xlfn.IFS(ZeptoData[[#This Row],[weightInGms]]&lt;=100, "Small (&lt;100g)", ZeptoData[[#This Row],[weightInGms]]&lt;=500, "Medium (100-500g)", ZeptoData[[#This Row],[weightInGms]]&gt;500, "Large (&gt;500g)")</f>
        <v>Medium (100-500g)</v>
      </c>
    </row>
    <row r="319" spans="1:19" x14ac:dyDescent="0.25">
      <c r="A319" t="s">
        <v>99</v>
      </c>
      <c r="B319" t="s">
        <v>311</v>
      </c>
      <c r="C319" t="str">
        <f>TRIM(ZeptoData[[#This Row],[name]])</f>
        <v>Popular Essentials Broken Wheat/Daliya</v>
      </c>
      <c r="D319">
        <v>3500</v>
      </c>
      <c r="E319" s="3">
        <f>'Cleaned Data'!F322</f>
        <v>12</v>
      </c>
      <c r="F319">
        <v>2</v>
      </c>
      <c r="G319">
        <v>6</v>
      </c>
      <c r="H319">
        <v>3400</v>
      </c>
      <c r="I319" s="3">
        <f>ZeptoData[[#This Row],[discountedSellingPrice]]/100</f>
        <v>34</v>
      </c>
      <c r="J319">
        <v>500</v>
      </c>
      <c r="K319" t="b">
        <v>0</v>
      </c>
      <c r="L319">
        <v>500</v>
      </c>
      <c r="N319" s="3">
        <f>ZeptoData[[#This Row],[MRP_Rupees]] - ZeptoData[[#This Row],[Sale_Price]]</f>
        <v>-22</v>
      </c>
      <c r="O319" t="str">
        <f>IF(ZeptoData[[#This Row],[outOfStock]]=TRUE, "Out of Stock", IF(ZeptoData[[#This Row],[availableQuantity]]&lt;=2, "LOW STOCK", "HEALTHY"))</f>
        <v>HEALTHY</v>
      </c>
      <c r="P319" t="str" cm="1">
        <f t="array" ref="P319">_xlfn.IFS(ZeptoData[[#This Row],[Sale_Price]]&lt;50, "Budget", ZeptoData[[#This Row],[Sale_Price]]&lt;150, "Mid-Range", ZeptoData[[#This Row],[Sale_Price]]&gt;=150, "Premium")</f>
        <v>Budget</v>
      </c>
      <c r="Q319" t="str">
        <f>IF(ROUND(((ZeptoData[[#This Row],[mrp]]-ZeptoData[[#This Row],[discountedSellingPrice]])/ZeptoData[[#This Row],[mrp]])*100,0) = ZeptoData[[#This Row],[discountPercent]], "Match", "Error")</f>
        <v>Error</v>
      </c>
      <c r="R319" s="9" t="str" cm="1">
        <f t="array" ref="R319">_xlfn.IFS(ZeptoData[[#This Row],[discountPercent]]=0, "No Discount", ZeptoData[[#This Row],[discountPercent]]&lt;=15, "Standard (1-15%)", ZeptoData[[#This Row],[discountPercent]]&gt;15, "Mega (&gt;15%)")</f>
        <v>Standard (1-15%)</v>
      </c>
      <c r="S319" s="9" t="str" cm="1">
        <f t="array" ref="S319">_xlfn.IFS(ZeptoData[[#This Row],[weightInGms]]&lt;=100, "Small (&lt;100g)", ZeptoData[[#This Row],[weightInGms]]&lt;=500, "Medium (100-500g)", ZeptoData[[#This Row],[weightInGms]]&gt;500, "Large (&gt;500g)")</f>
        <v>Medium (100-500g)</v>
      </c>
    </row>
    <row r="320" spans="1:19" x14ac:dyDescent="0.25">
      <c r="A320" t="s">
        <v>99</v>
      </c>
      <c r="B320" t="s">
        <v>312</v>
      </c>
      <c r="C320" t="str">
        <f>TRIM(ZeptoData[[#This Row],[name]])</f>
        <v>Zorabian Chicken Smoked Ham</v>
      </c>
      <c r="D320">
        <v>20500</v>
      </c>
      <c r="E320" s="3">
        <f>'Cleaned Data'!F323</f>
        <v>9</v>
      </c>
      <c r="F320">
        <v>5</v>
      </c>
      <c r="G320">
        <v>1</v>
      </c>
      <c r="H320">
        <v>19400</v>
      </c>
      <c r="I320" s="3">
        <f>ZeptoData[[#This Row],[discountedSellingPrice]]/100</f>
        <v>194</v>
      </c>
      <c r="J320">
        <v>250</v>
      </c>
      <c r="K320" t="b">
        <v>0</v>
      </c>
      <c r="L320">
        <v>250</v>
      </c>
      <c r="N320" s="3">
        <f>ZeptoData[[#This Row],[MRP_Rupees]] - ZeptoData[[#This Row],[Sale_Price]]</f>
        <v>-185</v>
      </c>
      <c r="O320" t="str">
        <f>IF(ZeptoData[[#This Row],[outOfStock]]=TRUE, "Out of Stock", IF(ZeptoData[[#This Row],[availableQuantity]]&lt;=2, "LOW STOCK", "HEALTHY"))</f>
        <v>LOW STOCK</v>
      </c>
      <c r="P320" t="str" cm="1">
        <f t="array" ref="P320">_xlfn.IFS(ZeptoData[[#This Row],[Sale_Price]]&lt;50, "Budget", ZeptoData[[#This Row],[Sale_Price]]&lt;150, "Mid-Range", ZeptoData[[#This Row],[Sale_Price]]&gt;=150, "Premium")</f>
        <v>Premium</v>
      </c>
      <c r="Q320" t="str">
        <f>IF(ROUND(((ZeptoData[[#This Row],[mrp]]-ZeptoData[[#This Row],[discountedSellingPrice]])/ZeptoData[[#This Row],[mrp]])*100,0) = ZeptoData[[#This Row],[discountPercent]], "Match", "Error")</f>
        <v>Match</v>
      </c>
      <c r="R320" s="9" t="str" cm="1">
        <f t="array" ref="R320">_xlfn.IFS(ZeptoData[[#This Row],[discountPercent]]=0, "No Discount", ZeptoData[[#This Row],[discountPercent]]&lt;=15, "Standard (1-15%)", ZeptoData[[#This Row],[discountPercent]]&gt;15, "Mega (&gt;15%)")</f>
        <v>Standard (1-15%)</v>
      </c>
      <c r="S320" s="9" t="str" cm="1">
        <f t="array" ref="S320">_xlfn.IFS(ZeptoData[[#This Row],[weightInGms]]&lt;=100, "Small (&lt;100g)", ZeptoData[[#This Row],[weightInGms]]&lt;=500, "Medium (100-500g)", ZeptoData[[#This Row],[weightInGms]]&gt;500, "Large (&gt;500g)")</f>
        <v>Medium (100-500g)</v>
      </c>
    </row>
    <row r="321" spans="1:19" x14ac:dyDescent="0.25">
      <c r="A321" t="s">
        <v>99</v>
      </c>
      <c r="B321" t="s">
        <v>313</v>
      </c>
      <c r="C321" t="str">
        <f>TRIM(ZeptoData[[#This Row],[name]])</f>
        <v>Smith &amp; Jones Peri Peri Masala</v>
      </c>
      <c r="D321">
        <v>9900</v>
      </c>
      <c r="E321" s="3">
        <f>'Cleaned Data'!F324</f>
        <v>0</v>
      </c>
      <c r="F321">
        <v>0</v>
      </c>
      <c r="G321">
        <v>6</v>
      </c>
      <c r="H321">
        <v>9900</v>
      </c>
      <c r="I321" s="3">
        <f>ZeptoData[[#This Row],[discountedSellingPrice]]/100</f>
        <v>99</v>
      </c>
      <c r="J321">
        <v>75</v>
      </c>
      <c r="K321" t="b">
        <v>0</v>
      </c>
      <c r="L321">
        <v>75</v>
      </c>
      <c r="N321" s="3">
        <f>ZeptoData[[#This Row],[MRP_Rupees]] - ZeptoData[[#This Row],[Sale_Price]]</f>
        <v>-99</v>
      </c>
      <c r="O321" t="str">
        <f>IF(ZeptoData[[#This Row],[outOfStock]]=TRUE, "Out of Stock", IF(ZeptoData[[#This Row],[availableQuantity]]&lt;=2, "LOW STOCK", "HEALTHY"))</f>
        <v>HEALTHY</v>
      </c>
      <c r="P321" t="str" cm="1">
        <f t="array" ref="P321">_xlfn.IFS(ZeptoData[[#This Row],[Sale_Price]]&lt;50, "Budget", ZeptoData[[#This Row],[Sale_Price]]&lt;150, "Mid-Range", ZeptoData[[#This Row],[Sale_Price]]&gt;=150, "Premium")</f>
        <v>Mid-Range</v>
      </c>
      <c r="Q321" t="str">
        <f>IF(ROUND(((ZeptoData[[#This Row],[mrp]]-ZeptoData[[#This Row],[discountedSellingPrice]])/ZeptoData[[#This Row],[mrp]])*100,0) = ZeptoData[[#This Row],[discountPercent]], "Match", "Error")</f>
        <v>Match</v>
      </c>
      <c r="R321" s="9" t="str" cm="1">
        <f t="array" ref="R321">_xlfn.IFS(ZeptoData[[#This Row],[discountPercent]]=0, "No Discount", ZeptoData[[#This Row],[discountPercent]]&lt;=15, "Standard (1-15%)", ZeptoData[[#This Row],[discountPercent]]&gt;15, "Mega (&gt;15%)")</f>
        <v>No Discount</v>
      </c>
      <c r="S321" s="9" t="str" cm="1">
        <f t="array" ref="S321">_xlfn.IFS(ZeptoData[[#This Row],[weightInGms]]&lt;=100, "Small (&lt;100g)", ZeptoData[[#This Row],[weightInGms]]&lt;=500, "Medium (100-500g)", ZeptoData[[#This Row],[weightInGms]]&gt;500, "Large (&gt;500g)")</f>
        <v>Small (&lt;100g)</v>
      </c>
    </row>
    <row r="322" spans="1:19" x14ac:dyDescent="0.25">
      <c r="A322" t="s">
        <v>99</v>
      </c>
      <c r="B322" t="s">
        <v>139</v>
      </c>
      <c r="C322" t="str">
        <f>TRIM(ZeptoData[[#This Row],[name]])</f>
        <v>Saffola Veggie Twist Masala Oats</v>
      </c>
      <c r="D322">
        <v>19500</v>
      </c>
      <c r="E322" s="3">
        <f>'Cleaned Data'!F325</f>
        <v>13</v>
      </c>
      <c r="F322">
        <v>12</v>
      </c>
      <c r="G322">
        <v>2</v>
      </c>
      <c r="H322">
        <v>17100</v>
      </c>
      <c r="I322" s="3">
        <f>ZeptoData[[#This Row],[discountedSellingPrice]]/100</f>
        <v>171</v>
      </c>
      <c r="J322">
        <v>500</v>
      </c>
      <c r="K322" t="b">
        <v>0</v>
      </c>
      <c r="L322">
        <v>500</v>
      </c>
      <c r="N322" s="3">
        <f>ZeptoData[[#This Row],[MRP_Rupees]] - ZeptoData[[#This Row],[Sale_Price]]</f>
        <v>-158</v>
      </c>
      <c r="O322" t="str">
        <f>IF(ZeptoData[[#This Row],[outOfStock]]=TRUE, "Out of Stock", IF(ZeptoData[[#This Row],[availableQuantity]]&lt;=2, "LOW STOCK", "HEALTHY"))</f>
        <v>LOW STOCK</v>
      </c>
      <c r="P322" t="str" cm="1">
        <f t="array" ref="P322">_xlfn.IFS(ZeptoData[[#This Row],[Sale_Price]]&lt;50, "Budget", ZeptoData[[#This Row],[Sale_Price]]&lt;150, "Mid-Range", ZeptoData[[#This Row],[Sale_Price]]&gt;=150, "Premium")</f>
        <v>Premium</v>
      </c>
      <c r="Q322" t="str">
        <f>IF(ROUND(((ZeptoData[[#This Row],[mrp]]-ZeptoData[[#This Row],[discountedSellingPrice]])/ZeptoData[[#This Row],[mrp]])*100,0) = ZeptoData[[#This Row],[discountPercent]], "Match", "Error")</f>
        <v>Match</v>
      </c>
      <c r="R322" s="9" t="str" cm="1">
        <f t="array" ref="R322">_xlfn.IFS(ZeptoData[[#This Row],[discountPercent]]=0, "No Discount", ZeptoData[[#This Row],[discountPercent]]&lt;=15, "Standard (1-15%)", ZeptoData[[#This Row],[discountPercent]]&gt;15, "Mega (&gt;15%)")</f>
        <v>Standard (1-15%)</v>
      </c>
      <c r="S322" s="9" t="str" cm="1">
        <f t="array" ref="S322">_xlfn.IFS(ZeptoData[[#This Row],[weightInGms]]&lt;=100, "Small (&lt;100g)", ZeptoData[[#This Row],[weightInGms]]&lt;=500, "Medium (100-500g)", ZeptoData[[#This Row],[weightInGms]]&gt;500, "Large (&gt;500g)")</f>
        <v>Medium (100-500g)</v>
      </c>
    </row>
    <row r="323" spans="1:19" x14ac:dyDescent="0.25">
      <c r="A323" t="s">
        <v>99</v>
      </c>
      <c r="B323" t="s">
        <v>314</v>
      </c>
      <c r="C323" t="str">
        <f>TRIM(ZeptoData[[#This Row],[name]])</f>
        <v>Popular Essentials Urad Dal Split (Un-Polished)</v>
      </c>
      <c r="D323">
        <v>8500</v>
      </c>
      <c r="E323" s="3">
        <f>'Cleaned Data'!F326</f>
        <v>2</v>
      </c>
      <c r="F323">
        <v>9</v>
      </c>
      <c r="G323">
        <v>5</v>
      </c>
      <c r="H323">
        <v>7700</v>
      </c>
      <c r="I323" s="3">
        <f>ZeptoData[[#This Row],[discountedSellingPrice]]/100</f>
        <v>77</v>
      </c>
      <c r="J323">
        <v>500</v>
      </c>
      <c r="K323" t="b">
        <v>0</v>
      </c>
      <c r="L323">
        <v>500</v>
      </c>
      <c r="N323" s="3">
        <f>ZeptoData[[#This Row],[MRP_Rupees]] - ZeptoData[[#This Row],[Sale_Price]]</f>
        <v>-75</v>
      </c>
      <c r="O323" t="str">
        <f>IF(ZeptoData[[#This Row],[outOfStock]]=TRUE, "Out of Stock", IF(ZeptoData[[#This Row],[availableQuantity]]&lt;=2, "LOW STOCK", "HEALTHY"))</f>
        <v>HEALTHY</v>
      </c>
      <c r="P323" t="str" cm="1">
        <f t="array" ref="P323">_xlfn.IFS(ZeptoData[[#This Row],[Sale_Price]]&lt;50, "Budget", ZeptoData[[#This Row],[Sale_Price]]&lt;150, "Mid-Range", ZeptoData[[#This Row],[Sale_Price]]&gt;=150, "Premium")</f>
        <v>Mid-Range</v>
      </c>
      <c r="Q323" t="str">
        <f>IF(ROUND(((ZeptoData[[#This Row],[mrp]]-ZeptoData[[#This Row],[discountedSellingPrice]])/ZeptoData[[#This Row],[mrp]])*100,0) = ZeptoData[[#This Row],[discountPercent]], "Match", "Error")</f>
        <v>Match</v>
      </c>
      <c r="R323" s="9" t="str" cm="1">
        <f t="array" ref="R323">_xlfn.IFS(ZeptoData[[#This Row],[discountPercent]]=0, "No Discount", ZeptoData[[#This Row],[discountPercent]]&lt;=15, "Standard (1-15%)", ZeptoData[[#This Row],[discountPercent]]&gt;15, "Mega (&gt;15%)")</f>
        <v>Standard (1-15%)</v>
      </c>
      <c r="S323" s="9" t="str" cm="1">
        <f t="array" ref="S323">_xlfn.IFS(ZeptoData[[#This Row],[weightInGms]]&lt;=100, "Small (&lt;100g)", ZeptoData[[#This Row],[weightInGms]]&lt;=500, "Medium (100-500g)", ZeptoData[[#This Row],[weightInGms]]&gt;500, "Large (&gt;500g)")</f>
        <v>Medium (100-500g)</v>
      </c>
    </row>
    <row r="324" spans="1:19" x14ac:dyDescent="0.25">
      <c r="A324" t="s">
        <v>99</v>
      </c>
      <c r="B324" t="s">
        <v>214</v>
      </c>
      <c r="C324" t="str">
        <f>TRIM(ZeptoData[[#This Row],[name]])</f>
        <v>Weikfield Baking Powder</v>
      </c>
      <c r="D324">
        <v>2200</v>
      </c>
      <c r="E324" s="3">
        <f>'Cleaned Data'!F327</f>
        <v>2</v>
      </c>
      <c r="F324">
        <v>0</v>
      </c>
      <c r="G324">
        <v>6</v>
      </c>
      <c r="H324">
        <v>2200</v>
      </c>
      <c r="I324" s="3">
        <f>ZeptoData[[#This Row],[discountedSellingPrice]]/100</f>
        <v>22</v>
      </c>
      <c r="J324">
        <v>50</v>
      </c>
      <c r="K324" t="b">
        <v>0</v>
      </c>
      <c r="L324">
        <v>50</v>
      </c>
      <c r="N324" s="3">
        <f>ZeptoData[[#This Row],[MRP_Rupees]] - ZeptoData[[#This Row],[Sale_Price]]</f>
        <v>-20</v>
      </c>
      <c r="O324" t="str">
        <f>IF(ZeptoData[[#This Row],[outOfStock]]=TRUE, "Out of Stock", IF(ZeptoData[[#This Row],[availableQuantity]]&lt;=2, "LOW STOCK", "HEALTHY"))</f>
        <v>HEALTHY</v>
      </c>
      <c r="P324" t="str" cm="1">
        <f t="array" ref="P324">_xlfn.IFS(ZeptoData[[#This Row],[Sale_Price]]&lt;50, "Budget", ZeptoData[[#This Row],[Sale_Price]]&lt;150, "Mid-Range", ZeptoData[[#This Row],[Sale_Price]]&gt;=150, "Premium")</f>
        <v>Budget</v>
      </c>
      <c r="Q324" t="str">
        <f>IF(ROUND(((ZeptoData[[#This Row],[mrp]]-ZeptoData[[#This Row],[discountedSellingPrice]])/ZeptoData[[#This Row],[mrp]])*100,0) = ZeptoData[[#This Row],[discountPercent]], "Match", "Error")</f>
        <v>Match</v>
      </c>
      <c r="R324" s="9" t="str" cm="1">
        <f t="array" ref="R324">_xlfn.IFS(ZeptoData[[#This Row],[discountPercent]]=0, "No Discount", ZeptoData[[#This Row],[discountPercent]]&lt;=15, "Standard (1-15%)", ZeptoData[[#This Row],[discountPercent]]&gt;15, "Mega (&gt;15%)")</f>
        <v>No Discount</v>
      </c>
      <c r="S324" s="9" t="str" cm="1">
        <f t="array" ref="S324">_xlfn.IFS(ZeptoData[[#This Row],[weightInGms]]&lt;=100, "Small (&lt;100g)", ZeptoData[[#This Row],[weightInGms]]&lt;=500, "Medium (100-500g)", ZeptoData[[#This Row],[weightInGms]]&gt;500, "Large (&gt;500g)")</f>
        <v>Small (&lt;100g)</v>
      </c>
    </row>
    <row r="325" spans="1:19" x14ac:dyDescent="0.25">
      <c r="A325" t="s">
        <v>99</v>
      </c>
      <c r="B325" t="s">
        <v>315</v>
      </c>
      <c r="C325" t="str">
        <f>TRIM(ZeptoData[[#This Row],[name]])</f>
        <v>Popular Essentials Bajra Whole</v>
      </c>
      <c r="D325">
        <v>6500</v>
      </c>
      <c r="E325" s="3">
        <f>'Cleaned Data'!F328</f>
        <v>10</v>
      </c>
      <c r="F325">
        <v>13</v>
      </c>
      <c r="G325">
        <v>6</v>
      </c>
      <c r="H325">
        <v>5600</v>
      </c>
      <c r="I325" s="3">
        <f>ZeptoData[[#This Row],[discountedSellingPrice]]/100</f>
        <v>56</v>
      </c>
      <c r="J325">
        <v>1000</v>
      </c>
      <c r="K325" t="b">
        <v>0</v>
      </c>
      <c r="L325">
        <v>1</v>
      </c>
      <c r="N325" s="3">
        <f>ZeptoData[[#This Row],[MRP_Rupees]] - ZeptoData[[#This Row],[Sale_Price]]</f>
        <v>-46</v>
      </c>
      <c r="O325" t="str">
        <f>IF(ZeptoData[[#This Row],[outOfStock]]=TRUE, "Out of Stock", IF(ZeptoData[[#This Row],[availableQuantity]]&lt;=2, "LOW STOCK", "HEALTHY"))</f>
        <v>HEALTHY</v>
      </c>
      <c r="P325" t="str" cm="1">
        <f t="array" ref="P325">_xlfn.IFS(ZeptoData[[#This Row],[Sale_Price]]&lt;50, "Budget", ZeptoData[[#This Row],[Sale_Price]]&lt;150, "Mid-Range", ZeptoData[[#This Row],[Sale_Price]]&gt;=150, "Premium")</f>
        <v>Mid-Range</v>
      </c>
      <c r="Q325" t="str">
        <f>IF(ROUND(((ZeptoData[[#This Row],[mrp]]-ZeptoData[[#This Row],[discountedSellingPrice]])/ZeptoData[[#This Row],[mrp]])*100,0) = ZeptoData[[#This Row],[discountPercent]], "Match", "Error")</f>
        <v>Error</v>
      </c>
      <c r="R325" s="9" t="str" cm="1">
        <f t="array" ref="R325">_xlfn.IFS(ZeptoData[[#This Row],[discountPercent]]=0, "No Discount", ZeptoData[[#This Row],[discountPercent]]&lt;=15, "Standard (1-15%)", ZeptoData[[#This Row],[discountPercent]]&gt;15, "Mega (&gt;15%)")</f>
        <v>Standard (1-15%)</v>
      </c>
      <c r="S325" s="9" t="str" cm="1">
        <f t="array" ref="S325">_xlfn.IFS(ZeptoData[[#This Row],[weightInGms]]&lt;=100, "Small (&lt;100g)", ZeptoData[[#This Row],[weightInGms]]&lt;=500, "Medium (100-500g)", ZeptoData[[#This Row],[weightInGms]]&gt;500, "Large (&gt;500g)")</f>
        <v>Large (&gt;500g)</v>
      </c>
    </row>
    <row r="326" spans="1:19" x14ac:dyDescent="0.25">
      <c r="A326" t="s">
        <v>99</v>
      </c>
      <c r="B326" t="s">
        <v>316</v>
      </c>
      <c r="C326" t="str">
        <f>TRIM(ZeptoData[[#This Row],[name]])</f>
        <v>Weikfield Veg Jelly Crystals - Strawberry</v>
      </c>
      <c r="D326">
        <v>4500</v>
      </c>
      <c r="E326" s="3">
        <f>'Cleaned Data'!F329</f>
        <v>12</v>
      </c>
      <c r="F326">
        <v>2</v>
      </c>
      <c r="G326">
        <v>6</v>
      </c>
      <c r="H326">
        <v>4400</v>
      </c>
      <c r="I326" s="3">
        <f>ZeptoData[[#This Row],[discountedSellingPrice]]/100</f>
        <v>44</v>
      </c>
      <c r="J326">
        <v>90</v>
      </c>
      <c r="K326" t="b">
        <v>0</v>
      </c>
      <c r="L326">
        <v>90</v>
      </c>
      <c r="N326" s="3">
        <f>ZeptoData[[#This Row],[MRP_Rupees]] - ZeptoData[[#This Row],[Sale_Price]]</f>
        <v>-32</v>
      </c>
      <c r="O326" t="str">
        <f>IF(ZeptoData[[#This Row],[outOfStock]]=TRUE, "Out of Stock", IF(ZeptoData[[#This Row],[availableQuantity]]&lt;=2, "LOW STOCK", "HEALTHY"))</f>
        <v>HEALTHY</v>
      </c>
      <c r="P326" t="str" cm="1">
        <f t="array" ref="P326">_xlfn.IFS(ZeptoData[[#This Row],[Sale_Price]]&lt;50, "Budget", ZeptoData[[#This Row],[Sale_Price]]&lt;150, "Mid-Range", ZeptoData[[#This Row],[Sale_Price]]&gt;=150, "Premium")</f>
        <v>Budget</v>
      </c>
      <c r="Q326" t="str">
        <f>IF(ROUND(((ZeptoData[[#This Row],[mrp]]-ZeptoData[[#This Row],[discountedSellingPrice]])/ZeptoData[[#This Row],[mrp]])*100,0) = ZeptoData[[#This Row],[discountPercent]], "Match", "Error")</f>
        <v>Match</v>
      </c>
      <c r="R326" s="9" t="str" cm="1">
        <f t="array" ref="R326">_xlfn.IFS(ZeptoData[[#This Row],[discountPercent]]=0, "No Discount", ZeptoData[[#This Row],[discountPercent]]&lt;=15, "Standard (1-15%)", ZeptoData[[#This Row],[discountPercent]]&gt;15, "Mega (&gt;15%)")</f>
        <v>Standard (1-15%)</v>
      </c>
      <c r="S326" s="9" t="str" cm="1">
        <f t="array" ref="S326">_xlfn.IFS(ZeptoData[[#This Row],[weightInGms]]&lt;=100, "Small (&lt;100g)", ZeptoData[[#This Row],[weightInGms]]&lt;=500, "Medium (100-500g)", ZeptoData[[#This Row],[weightInGms]]&gt;500, "Large (&gt;500g)")</f>
        <v>Small (&lt;100g)</v>
      </c>
    </row>
    <row r="327" spans="1:19" x14ac:dyDescent="0.25">
      <c r="A327" t="s">
        <v>99</v>
      </c>
      <c r="B327" t="s">
        <v>317</v>
      </c>
      <c r="C327" t="str">
        <f>TRIM(ZeptoData[[#This Row],[name]])</f>
        <v>Weikfield Veg Jelly Crystals - Raspberry</v>
      </c>
      <c r="D327">
        <v>4500</v>
      </c>
      <c r="E327" s="3">
        <f>'Cleaned Data'!F330</f>
        <v>21</v>
      </c>
      <c r="F327">
        <v>2</v>
      </c>
      <c r="G327">
        <v>6</v>
      </c>
      <c r="H327">
        <v>4400</v>
      </c>
      <c r="I327" s="3">
        <f>ZeptoData[[#This Row],[discountedSellingPrice]]/100</f>
        <v>44</v>
      </c>
      <c r="J327">
        <v>90</v>
      </c>
      <c r="K327" t="b">
        <v>0</v>
      </c>
      <c r="L327">
        <v>90</v>
      </c>
      <c r="N327" s="3">
        <f>ZeptoData[[#This Row],[MRP_Rupees]] - ZeptoData[[#This Row],[Sale_Price]]</f>
        <v>-23</v>
      </c>
      <c r="O327" t="str">
        <f>IF(ZeptoData[[#This Row],[outOfStock]]=TRUE, "Out of Stock", IF(ZeptoData[[#This Row],[availableQuantity]]&lt;=2, "LOW STOCK", "HEALTHY"))</f>
        <v>HEALTHY</v>
      </c>
      <c r="P327" t="str" cm="1">
        <f t="array" ref="P327">_xlfn.IFS(ZeptoData[[#This Row],[Sale_Price]]&lt;50, "Budget", ZeptoData[[#This Row],[Sale_Price]]&lt;150, "Mid-Range", ZeptoData[[#This Row],[Sale_Price]]&gt;=150, "Premium")</f>
        <v>Budget</v>
      </c>
      <c r="Q327" t="str">
        <f>IF(ROUND(((ZeptoData[[#This Row],[mrp]]-ZeptoData[[#This Row],[discountedSellingPrice]])/ZeptoData[[#This Row],[mrp]])*100,0) = ZeptoData[[#This Row],[discountPercent]], "Match", "Error")</f>
        <v>Match</v>
      </c>
      <c r="R327" s="9" t="str" cm="1">
        <f t="array" ref="R327">_xlfn.IFS(ZeptoData[[#This Row],[discountPercent]]=0, "No Discount", ZeptoData[[#This Row],[discountPercent]]&lt;=15, "Standard (1-15%)", ZeptoData[[#This Row],[discountPercent]]&gt;15, "Mega (&gt;15%)")</f>
        <v>Standard (1-15%)</v>
      </c>
      <c r="S327" s="9" t="str" cm="1">
        <f t="array" ref="S327">_xlfn.IFS(ZeptoData[[#This Row],[weightInGms]]&lt;=100, "Small (&lt;100g)", ZeptoData[[#This Row],[weightInGms]]&lt;=500, "Medium (100-500g)", ZeptoData[[#This Row],[weightInGms]]&gt;500, "Large (&gt;500g)")</f>
        <v>Small (&lt;100g)</v>
      </c>
    </row>
    <row r="328" spans="1:19" x14ac:dyDescent="0.25">
      <c r="A328" t="s">
        <v>99</v>
      </c>
      <c r="B328" t="s">
        <v>318</v>
      </c>
      <c r="C328" t="str">
        <f>TRIM(ZeptoData[[#This Row],[name]])</f>
        <v>Popular Essentials Masoor Dal Split (Un-Polished)</v>
      </c>
      <c r="D328">
        <v>7000</v>
      </c>
      <c r="E328" s="3">
        <f>'Cleaned Data'!F331</f>
        <v>6</v>
      </c>
      <c r="F328">
        <v>10</v>
      </c>
      <c r="G328">
        <v>4</v>
      </c>
      <c r="H328">
        <v>6300</v>
      </c>
      <c r="I328" s="3">
        <f>ZeptoData[[#This Row],[discountedSellingPrice]]/100</f>
        <v>63</v>
      </c>
      <c r="J328">
        <v>500</v>
      </c>
      <c r="K328" t="b">
        <v>0</v>
      </c>
      <c r="L328">
        <v>500</v>
      </c>
      <c r="N328" s="3">
        <f>ZeptoData[[#This Row],[MRP_Rupees]] - ZeptoData[[#This Row],[Sale_Price]]</f>
        <v>-57</v>
      </c>
      <c r="O328" t="str">
        <f>IF(ZeptoData[[#This Row],[outOfStock]]=TRUE, "Out of Stock", IF(ZeptoData[[#This Row],[availableQuantity]]&lt;=2, "LOW STOCK", "HEALTHY"))</f>
        <v>HEALTHY</v>
      </c>
      <c r="P328" t="str" cm="1">
        <f t="array" ref="P328">_xlfn.IFS(ZeptoData[[#This Row],[Sale_Price]]&lt;50, "Budget", ZeptoData[[#This Row],[Sale_Price]]&lt;150, "Mid-Range", ZeptoData[[#This Row],[Sale_Price]]&gt;=150, "Premium")</f>
        <v>Mid-Range</v>
      </c>
      <c r="Q328" t="str">
        <f>IF(ROUND(((ZeptoData[[#This Row],[mrp]]-ZeptoData[[#This Row],[discountedSellingPrice]])/ZeptoData[[#This Row],[mrp]])*100,0) = ZeptoData[[#This Row],[discountPercent]], "Match", "Error")</f>
        <v>Match</v>
      </c>
      <c r="R328" s="9" t="str" cm="1">
        <f t="array" ref="R328">_xlfn.IFS(ZeptoData[[#This Row],[discountPercent]]=0, "No Discount", ZeptoData[[#This Row],[discountPercent]]&lt;=15, "Standard (1-15%)", ZeptoData[[#This Row],[discountPercent]]&gt;15, "Mega (&gt;15%)")</f>
        <v>Standard (1-15%)</v>
      </c>
      <c r="S328" s="9" t="str" cm="1">
        <f t="array" ref="S328">_xlfn.IFS(ZeptoData[[#This Row],[weightInGms]]&lt;=100, "Small (&lt;100g)", ZeptoData[[#This Row],[weightInGms]]&lt;=500, "Medium (100-500g)", ZeptoData[[#This Row],[weightInGms]]&gt;500, "Large (&gt;500g)")</f>
        <v>Medium (100-500g)</v>
      </c>
    </row>
    <row r="329" spans="1:19" x14ac:dyDescent="0.25">
      <c r="A329" t="s">
        <v>99</v>
      </c>
      <c r="B329" t="s">
        <v>169</v>
      </c>
      <c r="C329" t="str">
        <f>TRIM(ZeptoData[[#This Row],[name]])</f>
        <v>Popular Essentials Ajwain Whole</v>
      </c>
      <c r="D329">
        <v>5000</v>
      </c>
      <c r="E329" s="3">
        <f>'Cleaned Data'!F332</f>
        <v>10</v>
      </c>
      <c r="F329">
        <v>12</v>
      </c>
      <c r="G329">
        <v>2</v>
      </c>
      <c r="H329">
        <v>4400</v>
      </c>
      <c r="I329" s="3">
        <f>ZeptoData[[#This Row],[discountedSellingPrice]]/100</f>
        <v>44</v>
      </c>
      <c r="J329">
        <v>100</v>
      </c>
      <c r="K329" t="b">
        <v>0</v>
      </c>
      <c r="L329">
        <v>100</v>
      </c>
      <c r="N329" s="3">
        <f>ZeptoData[[#This Row],[MRP_Rupees]] - ZeptoData[[#This Row],[Sale_Price]]</f>
        <v>-34</v>
      </c>
      <c r="O329" t="str">
        <f>IF(ZeptoData[[#This Row],[outOfStock]]=TRUE, "Out of Stock", IF(ZeptoData[[#This Row],[availableQuantity]]&lt;=2, "LOW STOCK", "HEALTHY"))</f>
        <v>LOW STOCK</v>
      </c>
      <c r="P329" t="str" cm="1">
        <f t="array" ref="P329">_xlfn.IFS(ZeptoData[[#This Row],[Sale_Price]]&lt;50, "Budget", ZeptoData[[#This Row],[Sale_Price]]&lt;150, "Mid-Range", ZeptoData[[#This Row],[Sale_Price]]&gt;=150, "Premium")</f>
        <v>Budget</v>
      </c>
      <c r="Q329" t="str">
        <f>IF(ROUND(((ZeptoData[[#This Row],[mrp]]-ZeptoData[[#This Row],[discountedSellingPrice]])/ZeptoData[[#This Row],[mrp]])*100,0) = ZeptoData[[#This Row],[discountPercent]], "Match", "Error")</f>
        <v>Match</v>
      </c>
      <c r="R329" s="9" t="str" cm="1">
        <f t="array" ref="R329">_xlfn.IFS(ZeptoData[[#This Row],[discountPercent]]=0, "No Discount", ZeptoData[[#This Row],[discountPercent]]&lt;=15, "Standard (1-15%)", ZeptoData[[#This Row],[discountPercent]]&gt;15, "Mega (&gt;15%)")</f>
        <v>Standard (1-15%)</v>
      </c>
      <c r="S329" s="9" t="str" cm="1">
        <f t="array" ref="S329">_xlfn.IFS(ZeptoData[[#This Row],[weightInGms]]&lt;=100, "Small (&lt;100g)", ZeptoData[[#This Row],[weightInGms]]&lt;=500, "Medium (100-500g)", ZeptoData[[#This Row],[weightInGms]]&gt;500, "Large (&gt;500g)")</f>
        <v>Small (&lt;100g)</v>
      </c>
    </row>
    <row r="330" spans="1:19" x14ac:dyDescent="0.25">
      <c r="A330" t="s">
        <v>99</v>
      </c>
      <c r="B330" t="s">
        <v>319</v>
      </c>
      <c r="C330" t="str">
        <f>TRIM(ZeptoData[[#This Row],[name]])</f>
        <v>Popular Essentials Pista Salted (With Shell)</v>
      </c>
      <c r="D330">
        <v>47000</v>
      </c>
      <c r="E330" s="3">
        <f>'Cleaned Data'!F333</f>
        <v>0</v>
      </c>
      <c r="F330">
        <v>21</v>
      </c>
      <c r="G330">
        <v>5</v>
      </c>
      <c r="H330">
        <v>37100</v>
      </c>
      <c r="I330" s="3">
        <f>ZeptoData[[#This Row],[discountedSellingPrice]]/100</f>
        <v>371</v>
      </c>
      <c r="J330">
        <v>250</v>
      </c>
      <c r="K330" t="b">
        <v>0</v>
      </c>
      <c r="L330">
        <v>250</v>
      </c>
      <c r="N330" s="3">
        <f>ZeptoData[[#This Row],[MRP_Rupees]] - ZeptoData[[#This Row],[Sale_Price]]</f>
        <v>-371</v>
      </c>
      <c r="O330" t="str">
        <f>IF(ZeptoData[[#This Row],[outOfStock]]=TRUE, "Out of Stock", IF(ZeptoData[[#This Row],[availableQuantity]]&lt;=2, "LOW STOCK", "HEALTHY"))</f>
        <v>HEALTHY</v>
      </c>
      <c r="P330" t="str" cm="1">
        <f t="array" ref="P330">_xlfn.IFS(ZeptoData[[#This Row],[Sale_Price]]&lt;50, "Budget", ZeptoData[[#This Row],[Sale_Price]]&lt;150, "Mid-Range", ZeptoData[[#This Row],[Sale_Price]]&gt;=150, "Premium")</f>
        <v>Premium</v>
      </c>
      <c r="Q330" t="str">
        <f>IF(ROUND(((ZeptoData[[#This Row],[mrp]]-ZeptoData[[#This Row],[discountedSellingPrice]])/ZeptoData[[#This Row],[mrp]])*100,0) = ZeptoData[[#This Row],[discountPercent]], "Match", "Error")</f>
        <v>Match</v>
      </c>
      <c r="R330" s="9" t="str" cm="1">
        <f t="array" ref="R330">_xlfn.IFS(ZeptoData[[#This Row],[discountPercent]]=0, "No Discount", ZeptoData[[#This Row],[discountPercent]]&lt;=15, "Standard (1-15%)", ZeptoData[[#This Row],[discountPercent]]&gt;15, "Mega (&gt;15%)")</f>
        <v>Mega (&gt;15%)</v>
      </c>
      <c r="S330" s="9" t="str" cm="1">
        <f t="array" ref="S330">_xlfn.IFS(ZeptoData[[#This Row],[weightInGms]]&lt;=100, "Small (&lt;100g)", ZeptoData[[#This Row],[weightInGms]]&lt;=500, "Medium (100-500g)", ZeptoData[[#This Row],[weightInGms]]&gt;500, "Large (&gt;500g)")</f>
        <v>Medium (100-500g)</v>
      </c>
    </row>
    <row r="331" spans="1:19" x14ac:dyDescent="0.25">
      <c r="A331" t="s">
        <v>99</v>
      </c>
      <c r="B331" t="s">
        <v>320</v>
      </c>
      <c r="C331" t="str">
        <f>TRIM(ZeptoData[[#This Row],[name]])</f>
        <v>The Bake Shop Bread Crumbs</v>
      </c>
      <c r="D331">
        <v>5000</v>
      </c>
      <c r="E331" s="3">
        <f>'Cleaned Data'!F334</f>
        <v>10</v>
      </c>
      <c r="F331">
        <v>6</v>
      </c>
      <c r="G331">
        <v>3</v>
      </c>
      <c r="H331">
        <v>4700</v>
      </c>
      <c r="I331" s="3">
        <f>ZeptoData[[#This Row],[discountedSellingPrice]]/100</f>
        <v>47</v>
      </c>
      <c r="J331">
        <v>400</v>
      </c>
      <c r="K331" t="b">
        <v>0</v>
      </c>
      <c r="L331">
        <v>400</v>
      </c>
      <c r="N331" s="3">
        <f>ZeptoData[[#This Row],[MRP_Rupees]] - ZeptoData[[#This Row],[Sale_Price]]</f>
        <v>-37</v>
      </c>
      <c r="O331" t="str">
        <f>IF(ZeptoData[[#This Row],[outOfStock]]=TRUE, "Out of Stock", IF(ZeptoData[[#This Row],[availableQuantity]]&lt;=2, "LOW STOCK", "HEALTHY"))</f>
        <v>HEALTHY</v>
      </c>
      <c r="P331" t="str" cm="1">
        <f t="array" ref="P331">_xlfn.IFS(ZeptoData[[#This Row],[Sale_Price]]&lt;50, "Budget", ZeptoData[[#This Row],[Sale_Price]]&lt;150, "Mid-Range", ZeptoData[[#This Row],[Sale_Price]]&gt;=150, "Premium")</f>
        <v>Budget</v>
      </c>
      <c r="Q331" t="str">
        <f>IF(ROUND(((ZeptoData[[#This Row],[mrp]]-ZeptoData[[#This Row],[discountedSellingPrice]])/ZeptoData[[#This Row],[mrp]])*100,0) = ZeptoData[[#This Row],[discountPercent]], "Match", "Error")</f>
        <v>Match</v>
      </c>
      <c r="R331" s="9" t="str" cm="1">
        <f t="array" ref="R331">_xlfn.IFS(ZeptoData[[#This Row],[discountPercent]]=0, "No Discount", ZeptoData[[#This Row],[discountPercent]]&lt;=15, "Standard (1-15%)", ZeptoData[[#This Row],[discountPercent]]&gt;15, "Mega (&gt;15%)")</f>
        <v>Standard (1-15%)</v>
      </c>
      <c r="S331" s="9" t="str" cm="1">
        <f t="array" ref="S331">_xlfn.IFS(ZeptoData[[#This Row],[weightInGms]]&lt;=100, "Small (&lt;100g)", ZeptoData[[#This Row],[weightInGms]]&lt;=500, "Medium (100-500g)", ZeptoData[[#This Row],[weightInGms]]&gt;500, "Large (&gt;500g)")</f>
        <v>Medium (100-500g)</v>
      </c>
    </row>
    <row r="332" spans="1:19" x14ac:dyDescent="0.25">
      <c r="A332" t="s">
        <v>99</v>
      </c>
      <c r="B332" t="s">
        <v>321</v>
      </c>
      <c r="C332" t="str">
        <f>TRIM(ZeptoData[[#This Row],[name]])</f>
        <v>Popular Essentials Horse Gram</v>
      </c>
      <c r="D332">
        <v>4000</v>
      </c>
      <c r="E332" s="3">
        <f>'Cleaned Data'!F335</f>
        <v>0</v>
      </c>
      <c r="F332">
        <v>10</v>
      </c>
      <c r="G332">
        <v>4</v>
      </c>
      <c r="H332">
        <v>3600</v>
      </c>
      <c r="I332" s="3">
        <f>ZeptoData[[#This Row],[discountedSellingPrice]]/100</f>
        <v>36</v>
      </c>
      <c r="J332">
        <v>500</v>
      </c>
      <c r="K332" t="b">
        <v>0</v>
      </c>
      <c r="L332">
        <v>500</v>
      </c>
      <c r="N332" s="3">
        <f>ZeptoData[[#This Row],[MRP_Rupees]] - ZeptoData[[#This Row],[Sale_Price]]</f>
        <v>-36</v>
      </c>
      <c r="O332" t="str">
        <f>IF(ZeptoData[[#This Row],[outOfStock]]=TRUE, "Out of Stock", IF(ZeptoData[[#This Row],[availableQuantity]]&lt;=2, "LOW STOCK", "HEALTHY"))</f>
        <v>HEALTHY</v>
      </c>
      <c r="P332" t="str" cm="1">
        <f t="array" ref="P332">_xlfn.IFS(ZeptoData[[#This Row],[Sale_Price]]&lt;50, "Budget", ZeptoData[[#This Row],[Sale_Price]]&lt;150, "Mid-Range", ZeptoData[[#This Row],[Sale_Price]]&gt;=150, "Premium")</f>
        <v>Budget</v>
      </c>
      <c r="Q332" t="str">
        <f>IF(ROUND(((ZeptoData[[#This Row],[mrp]]-ZeptoData[[#This Row],[discountedSellingPrice]])/ZeptoData[[#This Row],[mrp]])*100,0) = ZeptoData[[#This Row],[discountPercent]], "Match", "Error")</f>
        <v>Match</v>
      </c>
      <c r="R332" s="9" t="str" cm="1">
        <f t="array" ref="R332">_xlfn.IFS(ZeptoData[[#This Row],[discountPercent]]=0, "No Discount", ZeptoData[[#This Row],[discountPercent]]&lt;=15, "Standard (1-15%)", ZeptoData[[#This Row],[discountPercent]]&gt;15, "Mega (&gt;15%)")</f>
        <v>Standard (1-15%)</v>
      </c>
      <c r="S332" s="9" t="str" cm="1">
        <f t="array" ref="S332">_xlfn.IFS(ZeptoData[[#This Row],[weightInGms]]&lt;=100, "Small (&lt;100g)", ZeptoData[[#This Row],[weightInGms]]&lt;=500, "Medium (100-500g)", ZeptoData[[#This Row],[weightInGms]]&gt;500, "Large (&gt;500g)")</f>
        <v>Medium (100-500g)</v>
      </c>
    </row>
    <row r="333" spans="1:19" x14ac:dyDescent="0.25">
      <c r="A333" t="s">
        <v>99</v>
      </c>
      <c r="B333" t="s">
        <v>322</v>
      </c>
      <c r="C333" t="str">
        <f>TRIM(ZeptoData[[#This Row],[name]])</f>
        <v>Hershey's Chocolate Syrup</v>
      </c>
      <c r="D333">
        <v>9500</v>
      </c>
      <c r="E333" s="3">
        <f>'Cleaned Data'!F336</f>
        <v>0</v>
      </c>
      <c r="F333">
        <v>0</v>
      </c>
      <c r="G333">
        <v>4</v>
      </c>
      <c r="H333">
        <v>9500</v>
      </c>
      <c r="I333" s="3">
        <f>ZeptoData[[#This Row],[discountedSellingPrice]]/100</f>
        <v>95</v>
      </c>
      <c r="J333">
        <v>200</v>
      </c>
      <c r="K333" t="b">
        <v>0</v>
      </c>
      <c r="L333">
        <v>200</v>
      </c>
      <c r="N333" s="3">
        <f>ZeptoData[[#This Row],[MRP_Rupees]] - ZeptoData[[#This Row],[Sale_Price]]</f>
        <v>-95</v>
      </c>
      <c r="O333" t="str">
        <f>IF(ZeptoData[[#This Row],[outOfStock]]=TRUE, "Out of Stock", IF(ZeptoData[[#This Row],[availableQuantity]]&lt;=2, "LOW STOCK", "HEALTHY"))</f>
        <v>HEALTHY</v>
      </c>
      <c r="P333" t="str" cm="1">
        <f t="array" ref="P333">_xlfn.IFS(ZeptoData[[#This Row],[Sale_Price]]&lt;50, "Budget", ZeptoData[[#This Row],[Sale_Price]]&lt;150, "Mid-Range", ZeptoData[[#This Row],[Sale_Price]]&gt;=150, "Premium")</f>
        <v>Mid-Range</v>
      </c>
      <c r="Q333" t="str">
        <f>IF(ROUND(((ZeptoData[[#This Row],[mrp]]-ZeptoData[[#This Row],[discountedSellingPrice]])/ZeptoData[[#This Row],[mrp]])*100,0) = ZeptoData[[#This Row],[discountPercent]], "Match", "Error")</f>
        <v>Match</v>
      </c>
      <c r="R333" s="9" t="str" cm="1">
        <f t="array" ref="R333">_xlfn.IFS(ZeptoData[[#This Row],[discountPercent]]=0, "No Discount", ZeptoData[[#This Row],[discountPercent]]&lt;=15, "Standard (1-15%)", ZeptoData[[#This Row],[discountPercent]]&gt;15, "Mega (&gt;15%)")</f>
        <v>No Discount</v>
      </c>
      <c r="S333" s="9" t="str" cm="1">
        <f t="array" ref="S333">_xlfn.IFS(ZeptoData[[#This Row],[weightInGms]]&lt;=100, "Small (&lt;100g)", ZeptoData[[#This Row],[weightInGms]]&lt;=500, "Medium (100-500g)", ZeptoData[[#This Row],[weightInGms]]&gt;500, "Large (&gt;500g)")</f>
        <v>Medium (100-500g)</v>
      </c>
    </row>
    <row r="334" spans="1:19" x14ac:dyDescent="0.25">
      <c r="A334" t="s">
        <v>99</v>
      </c>
      <c r="B334" t="s">
        <v>1736</v>
      </c>
      <c r="C334" t="str">
        <f>TRIM(ZeptoData[[#This Row],[name]])</f>
        <v>Godrej Yummiez Chilli Chicken Sausages</v>
      </c>
      <c r="D334">
        <v>16000</v>
      </c>
      <c r="E334" s="3">
        <f>'Cleaned Data'!F337</f>
        <v>2</v>
      </c>
      <c r="F334">
        <v>10</v>
      </c>
      <c r="G334">
        <v>3</v>
      </c>
      <c r="H334">
        <v>14400</v>
      </c>
      <c r="I334" s="3">
        <f>ZeptoData[[#This Row],[discountedSellingPrice]]/100</f>
        <v>144</v>
      </c>
      <c r="J334">
        <v>250</v>
      </c>
      <c r="K334" t="b">
        <v>0</v>
      </c>
      <c r="L334">
        <v>250</v>
      </c>
      <c r="N334" s="3">
        <f>ZeptoData[[#This Row],[MRP_Rupees]] - ZeptoData[[#This Row],[Sale_Price]]</f>
        <v>-142</v>
      </c>
      <c r="O334" t="str">
        <f>IF(ZeptoData[[#This Row],[outOfStock]]=TRUE, "Out of Stock", IF(ZeptoData[[#This Row],[availableQuantity]]&lt;=2, "LOW STOCK", "HEALTHY"))</f>
        <v>HEALTHY</v>
      </c>
      <c r="P334" t="str" cm="1">
        <f t="array" ref="P334">_xlfn.IFS(ZeptoData[[#This Row],[Sale_Price]]&lt;50, "Budget", ZeptoData[[#This Row],[Sale_Price]]&lt;150, "Mid-Range", ZeptoData[[#This Row],[Sale_Price]]&gt;=150, "Premium")</f>
        <v>Mid-Range</v>
      </c>
      <c r="Q334" t="str">
        <f>IF(ROUND(((ZeptoData[[#This Row],[mrp]]-ZeptoData[[#This Row],[discountedSellingPrice]])/ZeptoData[[#This Row],[mrp]])*100,0) = ZeptoData[[#This Row],[discountPercent]], "Match", "Error")</f>
        <v>Match</v>
      </c>
      <c r="R334" s="9" t="str" cm="1">
        <f t="array" ref="R334">_xlfn.IFS(ZeptoData[[#This Row],[discountPercent]]=0, "No Discount", ZeptoData[[#This Row],[discountPercent]]&lt;=15, "Standard (1-15%)", ZeptoData[[#This Row],[discountPercent]]&gt;15, "Mega (&gt;15%)")</f>
        <v>Standard (1-15%)</v>
      </c>
      <c r="S334" s="9" t="str" cm="1">
        <f t="array" ref="S334">_xlfn.IFS(ZeptoData[[#This Row],[weightInGms]]&lt;=100, "Small (&lt;100g)", ZeptoData[[#This Row],[weightInGms]]&lt;=500, "Medium (100-500g)", ZeptoData[[#This Row],[weightInGms]]&gt;500, "Large (&gt;500g)")</f>
        <v>Medium (100-500g)</v>
      </c>
    </row>
    <row r="335" spans="1:19" x14ac:dyDescent="0.25">
      <c r="A335" t="s">
        <v>99</v>
      </c>
      <c r="B335" t="s">
        <v>324</v>
      </c>
      <c r="C335" t="str">
        <f>TRIM(ZeptoData[[#This Row],[name]])</f>
        <v>Everest Kasuri Methi</v>
      </c>
      <c r="D335">
        <v>2500</v>
      </c>
      <c r="E335" s="3">
        <f>'Cleaned Data'!F338</f>
        <v>2</v>
      </c>
      <c r="F335">
        <v>0</v>
      </c>
      <c r="G335">
        <v>6</v>
      </c>
      <c r="H335">
        <v>2500</v>
      </c>
      <c r="I335" s="3">
        <f>ZeptoData[[#This Row],[discountedSellingPrice]]/100</f>
        <v>25</v>
      </c>
      <c r="J335">
        <v>25</v>
      </c>
      <c r="K335" t="b">
        <v>0</v>
      </c>
      <c r="L335">
        <v>25</v>
      </c>
      <c r="N335" s="3">
        <f>ZeptoData[[#This Row],[MRP_Rupees]] - ZeptoData[[#This Row],[Sale_Price]]</f>
        <v>-23</v>
      </c>
      <c r="O335" t="str">
        <f>IF(ZeptoData[[#This Row],[outOfStock]]=TRUE, "Out of Stock", IF(ZeptoData[[#This Row],[availableQuantity]]&lt;=2, "LOW STOCK", "HEALTHY"))</f>
        <v>HEALTHY</v>
      </c>
      <c r="P335" t="str" cm="1">
        <f t="array" ref="P335">_xlfn.IFS(ZeptoData[[#This Row],[Sale_Price]]&lt;50, "Budget", ZeptoData[[#This Row],[Sale_Price]]&lt;150, "Mid-Range", ZeptoData[[#This Row],[Sale_Price]]&gt;=150, "Premium")</f>
        <v>Budget</v>
      </c>
      <c r="Q335" t="str">
        <f>IF(ROUND(((ZeptoData[[#This Row],[mrp]]-ZeptoData[[#This Row],[discountedSellingPrice]])/ZeptoData[[#This Row],[mrp]])*100,0) = ZeptoData[[#This Row],[discountPercent]], "Match", "Error")</f>
        <v>Match</v>
      </c>
      <c r="R335" s="9" t="str" cm="1">
        <f t="array" ref="R335">_xlfn.IFS(ZeptoData[[#This Row],[discountPercent]]=0, "No Discount", ZeptoData[[#This Row],[discountPercent]]&lt;=15, "Standard (1-15%)", ZeptoData[[#This Row],[discountPercent]]&gt;15, "Mega (&gt;15%)")</f>
        <v>No Discount</v>
      </c>
      <c r="S335" s="9" t="str" cm="1">
        <f t="array" ref="S335">_xlfn.IFS(ZeptoData[[#This Row],[weightInGms]]&lt;=100, "Small (&lt;100g)", ZeptoData[[#This Row],[weightInGms]]&lt;=500, "Medium (100-500g)", ZeptoData[[#This Row],[weightInGms]]&gt;500, "Large (&gt;500g)")</f>
        <v>Small (&lt;100g)</v>
      </c>
    </row>
    <row r="336" spans="1:19" x14ac:dyDescent="0.25">
      <c r="A336" t="s">
        <v>99</v>
      </c>
      <c r="B336" t="s">
        <v>325</v>
      </c>
      <c r="C336" t="str">
        <f>TRIM(ZeptoData[[#This Row],[name]])</f>
        <v>Satyam Makhana</v>
      </c>
      <c r="D336">
        <v>20800</v>
      </c>
      <c r="E336" s="3">
        <f>'Cleaned Data'!F339</f>
        <v>7</v>
      </c>
      <c r="F336">
        <v>0</v>
      </c>
      <c r="G336">
        <v>6</v>
      </c>
      <c r="H336">
        <v>20800</v>
      </c>
      <c r="I336" s="3">
        <f>ZeptoData[[#This Row],[discountedSellingPrice]]/100</f>
        <v>208</v>
      </c>
      <c r="J336">
        <v>100</v>
      </c>
      <c r="K336" t="b">
        <v>0</v>
      </c>
      <c r="L336">
        <v>100</v>
      </c>
      <c r="N336" s="3">
        <f>ZeptoData[[#This Row],[MRP_Rupees]] - ZeptoData[[#This Row],[Sale_Price]]</f>
        <v>-201</v>
      </c>
      <c r="O336" t="str">
        <f>IF(ZeptoData[[#This Row],[outOfStock]]=TRUE, "Out of Stock", IF(ZeptoData[[#This Row],[availableQuantity]]&lt;=2, "LOW STOCK", "HEALTHY"))</f>
        <v>HEALTHY</v>
      </c>
      <c r="P336" t="str" cm="1">
        <f t="array" ref="P336">_xlfn.IFS(ZeptoData[[#This Row],[Sale_Price]]&lt;50, "Budget", ZeptoData[[#This Row],[Sale_Price]]&lt;150, "Mid-Range", ZeptoData[[#This Row],[Sale_Price]]&gt;=150, "Premium")</f>
        <v>Premium</v>
      </c>
      <c r="Q336" t="str">
        <f>IF(ROUND(((ZeptoData[[#This Row],[mrp]]-ZeptoData[[#This Row],[discountedSellingPrice]])/ZeptoData[[#This Row],[mrp]])*100,0) = ZeptoData[[#This Row],[discountPercent]], "Match", "Error")</f>
        <v>Match</v>
      </c>
      <c r="R336" s="9" t="str" cm="1">
        <f t="array" ref="R336">_xlfn.IFS(ZeptoData[[#This Row],[discountPercent]]=0, "No Discount", ZeptoData[[#This Row],[discountPercent]]&lt;=15, "Standard (1-15%)", ZeptoData[[#This Row],[discountPercent]]&gt;15, "Mega (&gt;15%)")</f>
        <v>No Discount</v>
      </c>
      <c r="S336" s="9" t="str" cm="1">
        <f t="array" ref="S336">_xlfn.IFS(ZeptoData[[#This Row],[weightInGms]]&lt;=100, "Small (&lt;100g)", ZeptoData[[#This Row],[weightInGms]]&lt;=500, "Medium (100-500g)", ZeptoData[[#This Row],[weightInGms]]&gt;500, "Large (&gt;500g)")</f>
        <v>Small (&lt;100g)</v>
      </c>
    </row>
    <row r="337" spans="1:19" x14ac:dyDescent="0.25">
      <c r="A337" t="s">
        <v>99</v>
      </c>
      <c r="B337" t="s">
        <v>326</v>
      </c>
      <c r="C337" t="str">
        <f>TRIM(ZeptoData[[#This Row],[name]])</f>
        <v>Everest Tandoori Chicken Masala</v>
      </c>
      <c r="D337">
        <v>3900</v>
      </c>
      <c r="E337" s="3">
        <f>'Cleaned Data'!F340</f>
        <v>4</v>
      </c>
      <c r="F337">
        <v>2</v>
      </c>
      <c r="G337">
        <v>5</v>
      </c>
      <c r="H337">
        <v>3800</v>
      </c>
      <c r="I337" s="3">
        <f>ZeptoData[[#This Row],[discountedSellingPrice]]/100</f>
        <v>38</v>
      </c>
      <c r="J337">
        <v>50</v>
      </c>
      <c r="K337" t="b">
        <v>0</v>
      </c>
      <c r="L337">
        <v>50</v>
      </c>
      <c r="N337" s="3">
        <f>ZeptoData[[#This Row],[MRP_Rupees]] - ZeptoData[[#This Row],[Sale_Price]]</f>
        <v>-34</v>
      </c>
      <c r="O337" t="str">
        <f>IF(ZeptoData[[#This Row],[outOfStock]]=TRUE, "Out of Stock", IF(ZeptoData[[#This Row],[availableQuantity]]&lt;=2, "LOW STOCK", "HEALTHY"))</f>
        <v>HEALTHY</v>
      </c>
      <c r="P337" t="str" cm="1">
        <f t="array" ref="P337">_xlfn.IFS(ZeptoData[[#This Row],[Sale_Price]]&lt;50, "Budget", ZeptoData[[#This Row],[Sale_Price]]&lt;150, "Mid-Range", ZeptoData[[#This Row],[Sale_Price]]&gt;=150, "Premium")</f>
        <v>Budget</v>
      </c>
      <c r="Q337" t="str">
        <f>IF(ROUND(((ZeptoData[[#This Row],[mrp]]-ZeptoData[[#This Row],[discountedSellingPrice]])/ZeptoData[[#This Row],[mrp]])*100,0) = ZeptoData[[#This Row],[discountPercent]], "Match", "Error")</f>
        <v>Error</v>
      </c>
      <c r="R337" s="9" t="str" cm="1">
        <f t="array" ref="R337">_xlfn.IFS(ZeptoData[[#This Row],[discountPercent]]=0, "No Discount", ZeptoData[[#This Row],[discountPercent]]&lt;=15, "Standard (1-15%)", ZeptoData[[#This Row],[discountPercent]]&gt;15, "Mega (&gt;15%)")</f>
        <v>Standard (1-15%)</v>
      </c>
      <c r="S337" s="9" t="str" cm="1">
        <f t="array" ref="S337">_xlfn.IFS(ZeptoData[[#This Row],[weightInGms]]&lt;=100, "Small (&lt;100g)", ZeptoData[[#This Row],[weightInGms]]&lt;=500, "Medium (100-500g)", ZeptoData[[#This Row],[weightInGms]]&gt;500, "Large (&gt;500g)")</f>
        <v>Small (&lt;100g)</v>
      </c>
    </row>
    <row r="338" spans="1:19" x14ac:dyDescent="0.25">
      <c r="A338" t="s">
        <v>99</v>
      </c>
      <c r="B338" t="s">
        <v>327</v>
      </c>
      <c r="C338" t="str">
        <f>TRIM(ZeptoData[[#This Row],[name]])</f>
        <v>Weikfield Falooda Mix - Kesar Pista</v>
      </c>
      <c r="D338">
        <v>4900</v>
      </c>
      <c r="E338" s="3">
        <f>'Cleaned Data'!F341</f>
        <v>0</v>
      </c>
      <c r="F338">
        <v>2</v>
      </c>
      <c r="G338">
        <v>3</v>
      </c>
      <c r="H338">
        <v>4800</v>
      </c>
      <c r="I338" s="3">
        <f>ZeptoData[[#This Row],[discountedSellingPrice]]/100</f>
        <v>48</v>
      </c>
      <c r="J338">
        <v>200</v>
      </c>
      <c r="K338" t="b">
        <v>0</v>
      </c>
      <c r="L338">
        <v>200</v>
      </c>
      <c r="N338" s="3">
        <f>ZeptoData[[#This Row],[MRP_Rupees]] - ZeptoData[[#This Row],[Sale_Price]]</f>
        <v>-48</v>
      </c>
      <c r="O338" t="str">
        <f>IF(ZeptoData[[#This Row],[outOfStock]]=TRUE, "Out of Stock", IF(ZeptoData[[#This Row],[availableQuantity]]&lt;=2, "LOW STOCK", "HEALTHY"))</f>
        <v>HEALTHY</v>
      </c>
      <c r="P338" t="str" cm="1">
        <f t="array" ref="P338">_xlfn.IFS(ZeptoData[[#This Row],[Sale_Price]]&lt;50, "Budget", ZeptoData[[#This Row],[Sale_Price]]&lt;150, "Mid-Range", ZeptoData[[#This Row],[Sale_Price]]&gt;=150, "Premium")</f>
        <v>Budget</v>
      </c>
      <c r="Q338" t="str">
        <f>IF(ROUND(((ZeptoData[[#This Row],[mrp]]-ZeptoData[[#This Row],[discountedSellingPrice]])/ZeptoData[[#This Row],[mrp]])*100,0) = ZeptoData[[#This Row],[discountPercent]], "Match", "Error")</f>
        <v>Match</v>
      </c>
      <c r="R338" s="9" t="str" cm="1">
        <f t="array" ref="R338">_xlfn.IFS(ZeptoData[[#This Row],[discountPercent]]=0, "No Discount", ZeptoData[[#This Row],[discountPercent]]&lt;=15, "Standard (1-15%)", ZeptoData[[#This Row],[discountPercent]]&gt;15, "Mega (&gt;15%)")</f>
        <v>Standard (1-15%)</v>
      </c>
      <c r="S338" s="9" t="str" cm="1">
        <f t="array" ref="S338">_xlfn.IFS(ZeptoData[[#This Row],[weightInGms]]&lt;=100, "Small (&lt;100g)", ZeptoData[[#This Row],[weightInGms]]&lt;=500, "Medium (100-500g)", ZeptoData[[#This Row],[weightInGms]]&gt;500, "Large (&gt;500g)")</f>
        <v>Medium (100-500g)</v>
      </c>
    </row>
    <row r="339" spans="1:19" x14ac:dyDescent="0.25">
      <c r="A339" t="s">
        <v>99</v>
      </c>
      <c r="B339" t="s">
        <v>328</v>
      </c>
      <c r="C339" t="str">
        <f>TRIM(ZeptoData[[#This Row],[name]])</f>
        <v>Weikfield Cocoa Powder</v>
      </c>
      <c r="D339">
        <v>7000</v>
      </c>
      <c r="E339" s="3">
        <f>'Cleaned Data'!F342</f>
        <v>0</v>
      </c>
      <c r="F339">
        <v>7</v>
      </c>
      <c r="G339">
        <v>6</v>
      </c>
      <c r="H339">
        <v>6500</v>
      </c>
      <c r="I339" s="3">
        <f>ZeptoData[[#This Row],[discountedSellingPrice]]/100</f>
        <v>65</v>
      </c>
      <c r="J339">
        <v>50</v>
      </c>
      <c r="K339" t="b">
        <v>0</v>
      </c>
      <c r="L339">
        <v>50</v>
      </c>
      <c r="N339" s="3">
        <f>ZeptoData[[#This Row],[MRP_Rupees]] - ZeptoData[[#This Row],[Sale_Price]]</f>
        <v>-65</v>
      </c>
      <c r="O339" t="str">
        <f>IF(ZeptoData[[#This Row],[outOfStock]]=TRUE, "Out of Stock", IF(ZeptoData[[#This Row],[availableQuantity]]&lt;=2, "LOW STOCK", "HEALTHY"))</f>
        <v>HEALTHY</v>
      </c>
      <c r="P339" t="str" cm="1">
        <f t="array" ref="P339">_xlfn.IFS(ZeptoData[[#This Row],[Sale_Price]]&lt;50, "Budget", ZeptoData[[#This Row],[Sale_Price]]&lt;150, "Mid-Range", ZeptoData[[#This Row],[Sale_Price]]&gt;=150, "Premium")</f>
        <v>Mid-Range</v>
      </c>
      <c r="Q339" t="str">
        <f>IF(ROUND(((ZeptoData[[#This Row],[mrp]]-ZeptoData[[#This Row],[discountedSellingPrice]])/ZeptoData[[#This Row],[mrp]])*100,0) = ZeptoData[[#This Row],[discountPercent]], "Match", "Error")</f>
        <v>Match</v>
      </c>
      <c r="R339" s="9" t="str" cm="1">
        <f t="array" ref="R339">_xlfn.IFS(ZeptoData[[#This Row],[discountPercent]]=0, "No Discount", ZeptoData[[#This Row],[discountPercent]]&lt;=15, "Standard (1-15%)", ZeptoData[[#This Row],[discountPercent]]&gt;15, "Mega (&gt;15%)")</f>
        <v>Standard (1-15%)</v>
      </c>
      <c r="S339" s="9" t="str" cm="1">
        <f t="array" ref="S339">_xlfn.IFS(ZeptoData[[#This Row],[weightInGms]]&lt;=100, "Small (&lt;100g)", ZeptoData[[#This Row],[weightInGms]]&lt;=500, "Medium (100-500g)", ZeptoData[[#This Row],[weightInGms]]&gt;500, "Large (&gt;500g)")</f>
        <v>Small (&lt;100g)</v>
      </c>
    </row>
    <row r="340" spans="1:19" x14ac:dyDescent="0.25">
      <c r="A340" t="s">
        <v>99</v>
      </c>
      <c r="B340" t="s">
        <v>329</v>
      </c>
      <c r="C340" t="str">
        <f>TRIM(ZeptoData[[#This Row],[name]])</f>
        <v>Pantai Coconut Cream</v>
      </c>
      <c r="D340">
        <v>15000</v>
      </c>
      <c r="E340" s="3">
        <f>'Cleaned Data'!F343</f>
        <v>2</v>
      </c>
      <c r="F340">
        <v>4</v>
      </c>
      <c r="G340">
        <v>4</v>
      </c>
      <c r="H340">
        <v>14300</v>
      </c>
      <c r="I340" s="3">
        <f>ZeptoData[[#This Row],[discountedSellingPrice]]/100</f>
        <v>143</v>
      </c>
      <c r="J340">
        <v>400</v>
      </c>
      <c r="K340" t="b">
        <v>0</v>
      </c>
      <c r="L340">
        <v>400</v>
      </c>
      <c r="N340" s="3">
        <f>ZeptoData[[#This Row],[MRP_Rupees]] - ZeptoData[[#This Row],[Sale_Price]]</f>
        <v>-141</v>
      </c>
      <c r="O340" t="str">
        <f>IF(ZeptoData[[#This Row],[outOfStock]]=TRUE, "Out of Stock", IF(ZeptoData[[#This Row],[availableQuantity]]&lt;=2, "LOW STOCK", "HEALTHY"))</f>
        <v>HEALTHY</v>
      </c>
      <c r="P340" t="str" cm="1">
        <f t="array" ref="P340">_xlfn.IFS(ZeptoData[[#This Row],[Sale_Price]]&lt;50, "Budget", ZeptoData[[#This Row],[Sale_Price]]&lt;150, "Mid-Range", ZeptoData[[#This Row],[Sale_Price]]&gt;=150, "Premium")</f>
        <v>Mid-Range</v>
      </c>
      <c r="Q340" t="str">
        <f>IF(ROUND(((ZeptoData[[#This Row],[mrp]]-ZeptoData[[#This Row],[discountedSellingPrice]])/ZeptoData[[#This Row],[mrp]])*100,0) = ZeptoData[[#This Row],[discountPercent]], "Match", "Error")</f>
        <v>Error</v>
      </c>
      <c r="R340" s="9" t="str" cm="1">
        <f t="array" ref="R340">_xlfn.IFS(ZeptoData[[#This Row],[discountPercent]]=0, "No Discount", ZeptoData[[#This Row],[discountPercent]]&lt;=15, "Standard (1-15%)", ZeptoData[[#This Row],[discountPercent]]&gt;15, "Mega (&gt;15%)")</f>
        <v>Standard (1-15%)</v>
      </c>
      <c r="S340" s="9" t="str" cm="1">
        <f t="array" ref="S340">_xlfn.IFS(ZeptoData[[#This Row],[weightInGms]]&lt;=100, "Small (&lt;100g)", ZeptoData[[#This Row],[weightInGms]]&lt;=500, "Medium (100-500g)", ZeptoData[[#This Row],[weightInGms]]&gt;500, "Large (&gt;500g)")</f>
        <v>Medium (100-500g)</v>
      </c>
    </row>
    <row r="341" spans="1:19" x14ac:dyDescent="0.25">
      <c r="A341" t="s">
        <v>99</v>
      </c>
      <c r="B341" t="s">
        <v>330</v>
      </c>
      <c r="C341" t="str">
        <f>TRIM(ZeptoData[[#This Row],[name]])</f>
        <v>Popular Essentials Coriander Seeds</v>
      </c>
      <c r="D341">
        <v>1500</v>
      </c>
      <c r="E341" s="3">
        <f>'Cleaned Data'!F344</f>
        <v>0</v>
      </c>
      <c r="F341">
        <v>0</v>
      </c>
      <c r="G341">
        <v>5</v>
      </c>
      <c r="H341">
        <v>1500</v>
      </c>
      <c r="I341" s="3">
        <f>ZeptoData[[#This Row],[discountedSellingPrice]]/100</f>
        <v>15</v>
      </c>
      <c r="J341">
        <v>50</v>
      </c>
      <c r="K341" t="b">
        <v>0</v>
      </c>
      <c r="L341">
        <v>50</v>
      </c>
      <c r="N341" s="3">
        <f>ZeptoData[[#This Row],[MRP_Rupees]] - ZeptoData[[#This Row],[Sale_Price]]</f>
        <v>-15</v>
      </c>
      <c r="O341" t="str">
        <f>IF(ZeptoData[[#This Row],[outOfStock]]=TRUE, "Out of Stock", IF(ZeptoData[[#This Row],[availableQuantity]]&lt;=2, "LOW STOCK", "HEALTHY"))</f>
        <v>HEALTHY</v>
      </c>
      <c r="P341" t="str" cm="1">
        <f t="array" ref="P341">_xlfn.IFS(ZeptoData[[#This Row],[Sale_Price]]&lt;50, "Budget", ZeptoData[[#This Row],[Sale_Price]]&lt;150, "Mid-Range", ZeptoData[[#This Row],[Sale_Price]]&gt;=150, "Premium")</f>
        <v>Budget</v>
      </c>
      <c r="Q341" t="str">
        <f>IF(ROUND(((ZeptoData[[#This Row],[mrp]]-ZeptoData[[#This Row],[discountedSellingPrice]])/ZeptoData[[#This Row],[mrp]])*100,0) = ZeptoData[[#This Row],[discountPercent]], "Match", "Error")</f>
        <v>Match</v>
      </c>
      <c r="R341" s="9" t="str" cm="1">
        <f t="array" ref="R341">_xlfn.IFS(ZeptoData[[#This Row],[discountPercent]]=0, "No Discount", ZeptoData[[#This Row],[discountPercent]]&lt;=15, "Standard (1-15%)", ZeptoData[[#This Row],[discountPercent]]&gt;15, "Mega (&gt;15%)")</f>
        <v>No Discount</v>
      </c>
      <c r="S341" s="9" t="str" cm="1">
        <f t="array" ref="S341">_xlfn.IFS(ZeptoData[[#This Row],[weightInGms]]&lt;=100, "Small (&lt;100g)", ZeptoData[[#This Row],[weightInGms]]&lt;=500, "Medium (100-500g)", ZeptoData[[#This Row],[weightInGms]]&gt;500, "Large (&gt;500g)")</f>
        <v>Small (&lt;100g)</v>
      </c>
    </row>
    <row r="342" spans="1:19" x14ac:dyDescent="0.25">
      <c r="A342" t="s">
        <v>99</v>
      </c>
      <c r="B342" t="s">
        <v>331</v>
      </c>
      <c r="C342" t="str">
        <f>TRIM(ZeptoData[[#This Row],[name]])</f>
        <v>Ching's Singapore Curry Instant Noodles</v>
      </c>
      <c r="D342">
        <v>6000</v>
      </c>
      <c r="E342" s="3">
        <f>'Cleaned Data'!F345</f>
        <v>9</v>
      </c>
      <c r="F342">
        <v>0</v>
      </c>
      <c r="G342">
        <v>4</v>
      </c>
      <c r="H342">
        <v>6000</v>
      </c>
      <c r="I342" s="3">
        <f>ZeptoData[[#This Row],[discountedSellingPrice]]/100</f>
        <v>60</v>
      </c>
      <c r="J342">
        <v>240</v>
      </c>
      <c r="K342" t="b">
        <v>0</v>
      </c>
      <c r="L342">
        <v>240</v>
      </c>
      <c r="N342" s="3">
        <f>ZeptoData[[#This Row],[MRP_Rupees]] - ZeptoData[[#This Row],[Sale_Price]]</f>
        <v>-51</v>
      </c>
      <c r="O342" t="str">
        <f>IF(ZeptoData[[#This Row],[outOfStock]]=TRUE, "Out of Stock", IF(ZeptoData[[#This Row],[availableQuantity]]&lt;=2, "LOW STOCK", "HEALTHY"))</f>
        <v>HEALTHY</v>
      </c>
      <c r="P342" t="str" cm="1">
        <f t="array" ref="P342">_xlfn.IFS(ZeptoData[[#This Row],[Sale_Price]]&lt;50, "Budget", ZeptoData[[#This Row],[Sale_Price]]&lt;150, "Mid-Range", ZeptoData[[#This Row],[Sale_Price]]&gt;=150, "Premium")</f>
        <v>Mid-Range</v>
      </c>
      <c r="Q342" t="str">
        <f>IF(ROUND(((ZeptoData[[#This Row],[mrp]]-ZeptoData[[#This Row],[discountedSellingPrice]])/ZeptoData[[#This Row],[mrp]])*100,0) = ZeptoData[[#This Row],[discountPercent]], "Match", "Error")</f>
        <v>Match</v>
      </c>
      <c r="R342" s="9" t="str" cm="1">
        <f t="array" ref="R342">_xlfn.IFS(ZeptoData[[#This Row],[discountPercent]]=0, "No Discount", ZeptoData[[#This Row],[discountPercent]]&lt;=15, "Standard (1-15%)", ZeptoData[[#This Row],[discountPercent]]&gt;15, "Mega (&gt;15%)")</f>
        <v>No Discount</v>
      </c>
      <c r="S342" s="9" t="str" cm="1">
        <f t="array" ref="S342">_xlfn.IFS(ZeptoData[[#This Row],[weightInGms]]&lt;=100, "Small (&lt;100g)", ZeptoData[[#This Row],[weightInGms]]&lt;=500, "Medium (100-500g)", ZeptoData[[#This Row],[weightInGms]]&gt;500, "Large (&gt;500g)")</f>
        <v>Medium (100-500g)</v>
      </c>
    </row>
    <row r="343" spans="1:19" x14ac:dyDescent="0.25">
      <c r="A343" t="s">
        <v>99</v>
      </c>
      <c r="B343" t="s">
        <v>332</v>
      </c>
      <c r="C343" t="str">
        <f>TRIM(ZeptoData[[#This Row],[name]])</f>
        <v>Eastern Fish Masala</v>
      </c>
      <c r="D343">
        <v>4800</v>
      </c>
      <c r="E343" s="3">
        <f>'Cleaned Data'!F346</f>
        <v>9</v>
      </c>
      <c r="F343">
        <v>2</v>
      </c>
      <c r="G343">
        <v>5</v>
      </c>
      <c r="H343">
        <v>4700</v>
      </c>
      <c r="I343" s="3">
        <f>ZeptoData[[#This Row],[discountedSellingPrice]]/100</f>
        <v>47</v>
      </c>
      <c r="J343">
        <v>100</v>
      </c>
      <c r="K343" t="b">
        <v>0</v>
      </c>
      <c r="L343">
        <v>100</v>
      </c>
      <c r="N343" s="3">
        <f>ZeptoData[[#This Row],[MRP_Rupees]] - ZeptoData[[#This Row],[Sale_Price]]</f>
        <v>-38</v>
      </c>
      <c r="O343" t="str">
        <f>IF(ZeptoData[[#This Row],[outOfStock]]=TRUE, "Out of Stock", IF(ZeptoData[[#This Row],[availableQuantity]]&lt;=2, "LOW STOCK", "HEALTHY"))</f>
        <v>HEALTHY</v>
      </c>
      <c r="P343" t="str" cm="1">
        <f t="array" ref="P343">_xlfn.IFS(ZeptoData[[#This Row],[Sale_Price]]&lt;50, "Budget", ZeptoData[[#This Row],[Sale_Price]]&lt;150, "Mid-Range", ZeptoData[[#This Row],[Sale_Price]]&gt;=150, "Premium")</f>
        <v>Budget</v>
      </c>
      <c r="Q343" t="str">
        <f>IF(ROUND(((ZeptoData[[#This Row],[mrp]]-ZeptoData[[#This Row],[discountedSellingPrice]])/ZeptoData[[#This Row],[mrp]])*100,0) = ZeptoData[[#This Row],[discountPercent]], "Match", "Error")</f>
        <v>Match</v>
      </c>
      <c r="R343" s="9" t="str" cm="1">
        <f t="array" ref="R343">_xlfn.IFS(ZeptoData[[#This Row],[discountPercent]]=0, "No Discount", ZeptoData[[#This Row],[discountPercent]]&lt;=15, "Standard (1-15%)", ZeptoData[[#This Row],[discountPercent]]&gt;15, "Mega (&gt;15%)")</f>
        <v>Standard (1-15%)</v>
      </c>
      <c r="S343" s="9" t="str" cm="1">
        <f t="array" ref="S343">_xlfn.IFS(ZeptoData[[#This Row],[weightInGms]]&lt;=100, "Small (&lt;100g)", ZeptoData[[#This Row],[weightInGms]]&lt;=500, "Medium (100-500g)", ZeptoData[[#This Row],[weightInGms]]&gt;500, "Large (&gt;500g)")</f>
        <v>Small (&lt;100g)</v>
      </c>
    </row>
    <row r="344" spans="1:19" x14ac:dyDescent="0.25">
      <c r="A344" t="s">
        <v>99</v>
      </c>
      <c r="B344" t="s">
        <v>241</v>
      </c>
      <c r="C344" t="str">
        <f>TRIM(ZeptoData[[#This Row],[name]])</f>
        <v>Pillsbury Atta/Godihittu - Chakki Fresh</v>
      </c>
      <c r="D344">
        <v>27500</v>
      </c>
      <c r="E344" s="3">
        <f>'Cleaned Data'!F347</f>
        <v>11</v>
      </c>
      <c r="F344">
        <v>0</v>
      </c>
      <c r="G344">
        <v>6</v>
      </c>
      <c r="H344">
        <v>27500</v>
      </c>
      <c r="I344" s="3">
        <f>ZeptoData[[#This Row],[discountedSellingPrice]]/100</f>
        <v>275</v>
      </c>
      <c r="J344">
        <v>5000</v>
      </c>
      <c r="K344" t="b">
        <v>0</v>
      </c>
      <c r="L344">
        <v>5</v>
      </c>
      <c r="N344" s="3">
        <f>ZeptoData[[#This Row],[MRP_Rupees]] - ZeptoData[[#This Row],[Sale_Price]]</f>
        <v>-264</v>
      </c>
      <c r="O344" t="str">
        <f>IF(ZeptoData[[#This Row],[outOfStock]]=TRUE, "Out of Stock", IF(ZeptoData[[#This Row],[availableQuantity]]&lt;=2, "LOW STOCK", "HEALTHY"))</f>
        <v>HEALTHY</v>
      </c>
      <c r="P344" t="str" cm="1">
        <f t="array" ref="P344">_xlfn.IFS(ZeptoData[[#This Row],[Sale_Price]]&lt;50, "Budget", ZeptoData[[#This Row],[Sale_Price]]&lt;150, "Mid-Range", ZeptoData[[#This Row],[Sale_Price]]&gt;=150, "Premium")</f>
        <v>Premium</v>
      </c>
      <c r="Q344" t="str">
        <f>IF(ROUND(((ZeptoData[[#This Row],[mrp]]-ZeptoData[[#This Row],[discountedSellingPrice]])/ZeptoData[[#This Row],[mrp]])*100,0) = ZeptoData[[#This Row],[discountPercent]], "Match", "Error")</f>
        <v>Match</v>
      </c>
      <c r="R344" s="9" t="str" cm="1">
        <f t="array" ref="R344">_xlfn.IFS(ZeptoData[[#This Row],[discountPercent]]=0, "No Discount", ZeptoData[[#This Row],[discountPercent]]&lt;=15, "Standard (1-15%)", ZeptoData[[#This Row],[discountPercent]]&gt;15, "Mega (&gt;15%)")</f>
        <v>No Discount</v>
      </c>
      <c r="S344" s="9" t="str" cm="1">
        <f t="array" ref="S344">_xlfn.IFS(ZeptoData[[#This Row],[weightInGms]]&lt;=100, "Small (&lt;100g)", ZeptoData[[#This Row],[weightInGms]]&lt;=500, "Medium (100-500g)", ZeptoData[[#This Row],[weightInGms]]&gt;500, "Large (&gt;500g)")</f>
        <v>Large (&gt;500g)</v>
      </c>
    </row>
    <row r="345" spans="1:19" x14ac:dyDescent="0.25">
      <c r="A345" t="s">
        <v>99</v>
      </c>
      <c r="B345" t="s">
        <v>333</v>
      </c>
      <c r="C345" t="str">
        <f>TRIM(ZeptoData[[#This Row],[name]])</f>
        <v>Oleev Smart Oil Fortified with VIT A, D, E &amp; K (Pouch)</v>
      </c>
      <c r="D345">
        <v>21500</v>
      </c>
      <c r="E345" s="3">
        <f>'Cleaned Data'!F348</f>
        <v>0</v>
      </c>
      <c r="F345">
        <v>9</v>
      </c>
      <c r="G345">
        <v>4</v>
      </c>
      <c r="H345">
        <v>19400</v>
      </c>
      <c r="I345" s="3">
        <f>ZeptoData[[#This Row],[discountedSellingPrice]]/100</f>
        <v>194</v>
      </c>
      <c r="J345">
        <v>1000</v>
      </c>
      <c r="K345" t="b">
        <v>0</v>
      </c>
      <c r="L345">
        <v>1</v>
      </c>
      <c r="N345" s="3">
        <f>ZeptoData[[#This Row],[MRP_Rupees]] - ZeptoData[[#This Row],[Sale_Price]]</f>
        <v>-194</v>
      </c>
      <c r="O345" t="str">
        <f>IF(ZeptoData[[#This Row],[outOfStock]]=TRUE, "Out of Stock", IF(ZeptoData[[#This Row],[availableQuantity]]&lt;=2, "LOW STOCK", "HEALTHY"))</f>
        <v>HEALTHY</v>
      </c>
      <c r="P345" t="str" cm="1">
        <f t="array" ref="P345">_xlfn.IFS(ZeptoData[[#This Row],[Sale_Price]]&lt;50, "Budget", ZeptoData[[#This Row],[Sale_Price]]&lt;150, "Mid-Range", ZeptoData[[#This Row],[Sale_Price]]&gt;=150, "Premium")</f>
        <v>Premium</v>
      </c>
      <c r="Q345" t="str">
        <f>IF(ROUND(((ZeptoData[[#This Row],[mrp]]-ZeptoData[[#This Row],[discountedSellingPrice]])/ZeptoData[[#This Row],[mrp]])*100,0) = ZeptoData[[#This Row],[discountPercent]], "Match", "Error")</f>
        <v>Error</v>
      </c>
      <c r="R345" s="9" t="str" cm="1">
        <f t="array" ref="R345">_xlfn.IFS(ZeptoData[[#This Row],[discountPercent]]=0, "No Discount", ZeptoData[[#This Row],[discountPercent]]&lt;=15, "Standard (1-15%)", ZeptoData[[#This Row],[discountPercent]]&gt;15, "Mega (&gt;15%)")</f>
        <v>Standard (1-15%)</v>
      </c>
      <c r="S345" s="9" t="str" cm="1">
        <f t="array" ref="S345">_xlfn.IFS(ZeptoData[[#This Row],[weightInGms]]&lt;=100, "Small (&lt;100g)", ZeptoData[[#This Row],[weightInGms]]&lt;=500, "Medium (100-500g)", ZeptoData[[#This Row],[weightInGms]]&gt;500, "Large (&gt;500g)")</f>
        <v>Large (&gt;500g)</v>
      </c>
    </row>
    <row r="346" spans="1:19" x14ac:dyDescent="0.25">
      <c r="A346" t="s">
        <v>99</v>
      </c>
      <c r="B346" t="s">
        <v>334</v>
      </c>
      <c r="C346" t="str">
        <f>TRIM(ZeptoData[[#This Row],[name]])</f>
        <v>Everest Dry Ginger Powder</v>
      </c>
      <c r="D346">
        <v>7500</v>
      </c>
      <c r="E346" s="3">
        <f>'Cleaned Data'!F349</f>
        <v>7</v>
      </c>
      <c r="F346">
        <v>9</v>
      </c>
      <c r="G346">
        <v>4</v>
      </c>
      <c r="H346">
        <v>6800</v>
      </c>
      <c r="I346" s="3">
        <f>ZeptoData[[#This Row],[discountedSellingPrice]]/100</f>
        <v>68</v>
      </c>
      <c r="J346">
        <v>100</v>
      </c>
      <c r="K346" t="b">
        <v>0</v>
      </c>
      <c r="L346">
        <v>100</v>
      </c>
      <c r="N346" s="3">
        <f>ZeptoData[[#This Row],[MRP_Rupees]] - ZeptoData[[#This Row],[Sale_Price]]</f>
        <v>-61</v>
      </c>
      <c r="O346" t="str">
        <f>IF(ZeptoData[[#This Row],[outOfStock]]=TRUE, "Out of Stock", IF(ZeptoData[[#This Row],[availableQuantity]]&lt;=2, "LOW STOCK", "HEALTHY"))</f>
        <v>HEALTHY</v>
      </c>
      <c r="P346" t="str" cm="1">
        <f t="array" ref="P346">_xlfn.IFS(ZeptoData[[#This Row],[Sale_Price]]&lt;50, "Budget", ZeptoData[[#This Row],[Sale_Price]]&lt;150, "Mid-Range", ZeptoData[[#This Row],[Sale_Price]]&gt;=150, "Premium")</f>
        <v>Mid-Range</v>
      </c>
      <c r="Q346" t="str">
        <f>IF(ROUND(((ZeptoData[[#This Row],[mrp]]-ZeptoData[[#This Row],[discountedSellingPrice]])/ZeptoData[[#This Row],[mrp]])*100,0) = ZeptoData[[#This Row],[discountPercent]], "Match", "Error")</f>
        <v>Match</v>
      </c>
      <c r="R346" s="9" t="str" cm="1">
        <f t="array" ref="R346">_xlfn.IFS(ZeptoData[[#This Row],[discountPercent]]=0, "No Discount", ZeptoData[[#This Row],[discountPercent]]&lt;=15, "Standard (1-15%)", ZeptoData[[#This Row],[discountPercent]]&gt;15, "Mega (&gt;15%)")</f>
        <v>Standard (1-15%)</v>
      </c>
      <c r="S346" s="9" t="str" cm="1">
        <f t="array" ref="S346">_xlfn.IFS(ZeptoData[[#This Row],[weightInGms]]&lt;=100, "Small (&lt;100g)", ZeptoData[[#This Row],[weightInGms]]&lt;=500, "Medium (100-500g)", ZeptoData[[#This Row],[weightInGms]]&gt;500, "Large (&gt;500g)")</f>
        <v>Small (&lt;100g)</v>
      </c>
    </row>
    <row r="347" spans="1:19" x14ac:dyDescent="0.25">
      <c r="A347" t="s">
        <v>99</v>
      </c>
      <c r="B347" t="s">
        <v>335</v>
      </c>
      <c r="C347" t="str">
        <f>TRIM(ZeptoData[[#This Row],[name]])</f>
        <v>Pillsbury Cooker Cake Mix - Choco</v>
      </c>
      <c r="D347">
        <v>10000</v>
      </c>
      <c r="E347" s="3">
        <f>'Cleaned Data'!F350</f>
        <v>10</v>
      </c>
      <c r="F347">
        <v>11</v>
      </c>
      <c r="G347">
        <v>6</v>
      </c>
      <c r="H347">
        <v>8900</v>
      </c>
      <c r="I347" s="3">
        <f>ZeptoData[[#This Row],[discountedSellingPrice]]/100</f>
        <v>89</v>
      </c>
      <c r="J347">
        <v>159</v>
      </c>
      <c r="K347" t="b">
        <v>0</v>
      </c>
      <c r="L347">
        <v>159</v>
      </c>
      <c r="N347" s="3">
        <f>ZeptoData[[#This Row],[MRP_Rupees]] - ZeptoData[[#This Row],[Sale_Price]]</f>
        <v>-79</v>
      </c>
      <c r="O347" t="str">
        <f>IF(ZeptoData[[#This Row],[outOfStock]]=TRUE, "Out of Stock", IF(ZeptoData[[#This Row],[availableQuantity]]&lt;=2, "LOW STOCK", "HEALTHY"))</f>
        <v>HEALTHY</v>
      </c>
      <c r="P347" t="str" cm="1">
        <f t="array" ref="P347">_xlfn.IFS(ZeptoData[[#This Row],[Sale_Price]]&lt;50, "Budget", ZeptoData[[#This Row],[Sale_Price]]&lt;150, "Mid-Range", ZeptoData[[#This Row],[Sale_Price]]&gt;=150, "Premium")</f>
        <v>Mid-Range</v>
      </c>
      <c r="Q347" t="str">
        <f>IF(ROUND(((ZeptoData[[#This Row],[mrp]]-ZeptoData[[#This Row],[discountedSellingPrice]])/ZeptoData[[#This Row],[mrp]])*100,0) = ZeptoData[[#This Row],[discountPercent]], "Match", "Error")</f>
        <v>Match</v>
      </c>
      <c r="R347" s="9" t="str" cm="1">
        <f t="array" ref="R347">_xlfn.IFS(ZeptoData[[#This Row],[discountPercent]]=0, "No Discount", ZeptoData[[#This Row],[discountPercent]]&lt;=15, "Standard (1-15%)", ZeptoData[[#This Row],[discountPercent]]&gt;15, "Mega (&gt;15%)")</f>
        <v>Standard (1-15%)</v>
      </c>
      <c r="S347" s="9" t="str" cm="1">
        <f t="array" ref="S347">_xlfn.IFS(ZeptoData[[#This Row],[weightInGms]]&lt;=100, "Small (&lt;100g)", ZeptoData[[#This Row],[weightInGms]]&lt;=500, "Medium (100-500g)", ZeptoData[[#This Row],[weightInGms]]&gt;500, "Large (&gt;500g)")</f>
        <v>Medium (100-500g)</v>
      </c>
    </row>
    <row r="348" spans="1:19" x14ac:dyDescent="0.25">
      <c r="A348" t="s">
        <v>99</v>
      </c>
      <c r="B348" t="s">
        <v>336</v>
      </c>
      <c r="C348" t="str">
        <f>TRIM(ZeptoData[[#This Row],[name]])</f>
        <v>Hersheys Chocolate Almond Syrup</v>
      </c>
      <c r="D348">
        <v>20000</v>
      </c>
      <c r="E348" s="3">
        <f>'Cleaned Data'!F351</f>
        <v>9</v>
      </c>
      <c r="F348">
        <v>0</v>
      </c>
      <c r="G348">
        <v>2</v>
      </c>
      <c r="H348">
        <v>20000</v>
      </c>
      <c r="I348" s="3">
        <f>ZeptoData[[#This Row],[discountedSellingPrice]]/100</f>
        <v>200</v>
      </c>
      <c r="J348">
        <v>450</v>
      </c>
      <c r="K348" t="b">
        <v>0</v>
      </c>
      <c r="L348">
        <v>450</v>
      </c>
      <c r="N348" s="3">
        <f>ZeptoData[[#This Row],[MRP_Rupees]] - ZeptoData[[#This Row],[Sale_Price]]</f>
        <v>-191</v>
      </c>
      <c r="O348" t="str">
        <f>IF(ZeptoData[[#This Row],[outOfStock]]=TRUE, "Out of Stock", IF(ZeptoData[[#This Row],[availableQuantity]]&lt;=2, "LOW STOCK", "HEALTHY"))</f>
        <v>LOW STOCK</v>
      </c>
      <c r="P348" t="str" cm="1">
        <f t="array" ref="P348">_xlfn.IFS(ZeptoData[[#This Row],[Sale_Price]]&lt;50, "Budget", ZeptoData[[#This Row],[Sale_Price]]&lt;150, "Mid-Range", ZeptoData[[#This Row],[Sale_Price]]&gt;=150, "Premium")</f>
        <v>Premium</v>
      </c>
      <c r="Q348" t="str">
        <f>IF(ROUND(((ZeptoData[[#This Row],[mrp]]-ZeptoData[[#This Row],[discountedSellingPrice]])/ZeptoData[[#This Row],[mrp]])*100,0) = ZeptoData[[#This Row],[discountPercent]], "Match", "Error")</f>
        <v>Match</v>
      </c>
      <c r="R348" s="9" t="str" cm="1">
        <f t="array" ref="R348">_xlfn.IFS(ZeptoData[[#This Row],[discountPercent]]=0, "No Discount", ZeptoData[[#This Row],[discountPercent]]&lt;=15, "Standard (1-15%)", ZeptoData[[#This Row],[discountPercent]]&gt;15, "Mega (&gt;15%)")</f>
        <v>No Discount</v>
      </c>
      <c r="S348" s="9" t="str" cm="1">
        <f t="array" ref="S348">_xlfn.IFS(ZeptoData[[#This Row],[weightInGms]]&lt;=100, "Small (&lt;100g)", ZeptoData[[#This Row],[weightInGms]]&lt;=500, "Medium (100-500g)", ZeptoData[[#This Row],[weightInGms]]&gt;500, "Large (&gt;500g)")</f>
        <v>Medium (100-500g)</v>
      </c>
    </row>
    <row r="349" spans="1:19" x14ac:dyDescent="0.25">
      <c r="A349" t="s">
        <v>99</v>
      </c>
      <c r="B349" t="s">
        <v>1737</v>
      </c>
      <c r="C349" t="str">
        <f>TRIM(ZeptoData[[#This Row],[name]])</f>
        <v>Satyam Nighties Spices Chilli Pandi</v>
      </c>
      <c r="D349">
        <v>5600</v>
      </c>
      <c r="E349" s="3">
        <f>'Cleaned Data'!F352</f>
        <v>10</v>
      </c>
      <c r="F349">
        <v>7</v>
      </c>
      <c r="G349">
        <v>5</v>
      </c>
      <c r="H349">
        <v>5200</v>
      </c>
      <c r="I349" s="3">
        <f>ZeptoData[[#This Row],[discountedSellingPrice]]/100</f>
        <v>52</v>
      </c>
      <c r="J349">
        <v>100</v>
      </c>
      <c r="K349" t="b">
        <v>0</v>
      </c>
      <c r="L349">
        <v>100</v>
      </c>
      <c r="N349" s="3">
        <f>ZeptoData[[#This Row],[MRP_Rupees]] - ZeptoData[[#This Row],[Sale_Price]]</f>
        <v>-42</v>
      </c>
      <c r="O349" t="str">
        <f>IF(ZeptoData[[#This Row],[outOfStock]]=TRUE, "Out of Stock", IF(ZeptoData[[#This Row],[availableQuantity]]&lt;=2, "LOW STOCK", "HEALTHY"))</f>
        <v>HEALTHY</v>
      </c>
      <c r="P349" t="str" cm="1">
        <f t="array" ref="P349">_xlfn.IFS(ZeptoData[[#This Row],[Sale_Price]]&lt;50, "Budget", ZeptoData[[#This Row],[Sale_Price]]&lt;150, "Mid-Range", ZeptoData[[#This Row],[Sale_Price]]&gt;=150, "Premium")</f>
        <v>Mid-Range</v>
      </c>
      <c r="Q349" t="str">
        <f>IF(ROUND(((ZeptoData[[#This Row],[mrp]]-ZeptoData[[#This Row],[discountedSellingPrice]])/ZeptoData[[#This Row],[mrp]])*100,0) = ZeptoData[[#This Row],[discountPercent]], "Match", "Error")</f>
        <v>Match</v>
      </c>
      <c r="R349" s="9" t="str" cm="1">
        <f t="array" ref="R349">_xlfn.IFS(ZeptoData[[#This Row],[discountPercent]]=0, "No Discount", ZeptoData[[#This Row],[discountPercent]]&lt;=15, "Standard (1-15%)", ZeptoData[[#This Row],[discountPercent]]&gt;15, "Mega (&gt;15%)")</f>
        <v>Standard (1-15%)</v>
      </c>
      <c r="S349" s="9" t="str" cm="1">
        <f t="array" ref="S349">_xlfn.IFS(ZeptoData[[#This Row],[weightInGms]]&lt;=100, "Small (&lt;100g)", ZeptoData[[#This Row],[weightInGms]]&lt;=500, "Medium (100-500g)", ZeptoData[[#This Row],[weightInGms]]&gt;500, "Large (&gt;500g)")</f>
        <v>Small (&lt;100g)</v>
      </c>
    </row>
    <row r="350" spans="1:19" x14ac:dyDescent="0.25">
      <c r="A350" t="s">
        <v>99</v>
      </c>
      <c r="B350" t="s">
        <v>338</v>
      </c>
      <c r="C350" t="str">
        <f>TRIM(ZeptoData[[#This Row],[name]])</f>
        <v>Popular Essentials Popular Essential Pista Salted (With Shell)</v>
      </c>
      <c r="D350">
        <v>19000</v>
      </c>
      <c r="E350" s="3">
        <f>'Cleaned Data'!F353</f>
        <v>10</v>
      </c>
      <c r="F350">
        <v>10</v>
      </c>
      <c r="G350">
        <v>6</v>
      </c>
      <c r="H350">
        <v>17100</v>
      </c>
      <c r="I350" s="3">
        <f>ZeptoData[[#This Row],[discountedSellingPrice]]/100</f>
        <v>171</v>
      </c>
      <c r="J350">
        <v>100</v>
      </c>
      <c r="K350" t="b">
        <v>0</v>
      </c>
      <c r="L350">
        <v>100</v>
      </c>
      <c r="N350" s="3">
        <f>ZeptoData[[#This Row],[MRP_Rupees]] - ZeptoData[[#This Row],[Sale_Price]]</f>
        <v>-161</v>
      </c>
      <c r="O350" t="str">
        <f>IF(ZeptoData[[#This Row],[outOfStock]]=TRUE, "Out of Stock", IF(ZeptoData[[#This Row],[availableQuantity]]&lt;=2, "LOW STOCK", "HEALTHY"))</f>
        <v>HEALTHY</v>
      </c>
      <c r="P350" t="str" cm="1">
        <f t="array" ref="P350">_xlfn.IFS(ZeptoData[[#This Row],[Sale_Price]]&lt;50, "Budget", ZeptoData[[#This Row],[Sale_Price]]&lt;150, "Mid-Range", ZeptoData[[#This Row],[Sale_Price]]&gt;=150, "Premium")</f>
        <v>Premium</v>
      </c>
      <c r="Q350" t="str">
        <f>IF(ROUND(((ZeptoData[[#This Row],[mrp]]-ZeptoData[[#This Row],[discountedSellingPrice]])/ZeptoData[[#This Row],[mrp]])*100,0) = ZeptoData[[#This Row],[discountPercent]], "Match", "Error")</f>
        <v>Match</v>
      </c>
      <c r="R350" s="9" t="str" cm="1">
        <f t="array" ref="R350">_xlfn.IFS(ZeptoData[[#This Row],[discountPercent]]=0, "No Discount", ZeptoData[[#This Row],[discountPercent]]&lt;=15, "Standard (1-15%)", ZeptoData[[#This Row],[discountPercent]]&gt;15, "Mega (&gt;15%)")</f>
        <v>Standard (1-15%)</v>
      </c>
      <c r="S350" s="9" t="str" cm="1">
        <f t="array" ref="S350">_xlfn.IFS(ZeptoData[[#This Row],[weightInGms]]&lt;=100, "Small (&lt;100g)", ZeptoData[[#This Row],[weightInGms]]&lt;=500, "Medium (100-500g)", ZeptoData[[#This Row],[weightInGms]]&gt;500, "Large (&gt;500g)")</f>
        <v>Small (&lt;100g)</v>
      </c>
    </row>
    <row r="351" spans="1:19" x14ac:dyDescent="0.25">
      <c r="A351" t="s">
        <v>99</v>
      </c>
      <c r="B351" t="s">
        <v>1738</v>
      </c>
      <c r="C351" t="str">
        <f>TRIM(ZeptoData[[#This Row],[name]])</f>
        <v>Godrej Yummiez Chicken Punjabi Tikka</v>
      </c>
      <c r="D351">
        <v>29500</v>
      </c>
      <c r="E351" s="3">
        <f>'Cleaned Data'!F354</f>
        <v>7</v>
      </c>
      <c r="F351">
        <v>9</v>
      </c>
      <c r="G351">
        <v>6</v>
      </c>
      <c r="H351">
        <v>26600</v>
      </c>
      <c r="I351" s="3">
        <f>ZeptoData[[#This Row],[discountedSellingPrice]]/100</f>
        <v>266</v>
      </c>
      <c r="J351">
        <v>360</v>
      </c>
      <c r="K351" t="b">
        <v>0</v>
      </c>
      <c r="L351">
        <v>360</v>
      </c>
      <c r="N351" s="3">
        <f>ZeptoData[[#This Row],[MRP_Rupees]] - ZeptoData[[#This Row],[Sale_Price]]</f>
        <v>-259</v>
      </c>
      <c r="O351" t="str">
        <f>IF(ZeptoData[[#This Row],[outOfStock]]=TRUE, "Out of Stock", IF(ZeptoData[[#This Row],[availableQuantity]]&lt;=2, "LOW STOCK", "HEALTHY"))</f>
        <v>HEALTHY</v>
      </c>
      <c r="P351" t="str" cm="1">
        <f t="array" ref="P351">_xlfn.IFS(ZeptoData[[#This Row],[Sale_Price]]&lt;50, "Budget", ZeptoData[[#This Row],[Sale_Price]]&lt;150, "Mid-Range", ZeptoData[[#This Row],[Sale_Price]]&gt;=150, "Premium")</f>
        <v>Premium</v>
      </c>
      <c r="Q351" t="str">
        <f>IF(ROUND(((ZeptoData[[#This Row],[mrp]]-ZeptoData[[#This Row],[discountedSellingPrice]])/ZeptoData[[#This Row],[mrp]])*100,0) = ZeptoData[[#This Row],[discountPercent]], "Match", "Error")</f>
        <v>Error</v>
      </c>
      <c r="R351" s="9" t="str" cm="1">
        <f t="array" ref="R351">_xlfn.IFS(ZeptoData[[#This Row],[discountPercent]]=0, "No Discount", ZeptoData[[#This Row],[discountPercent]]&lt;=15, "Standard (1-15%)", ZeptoData[[#This Row],[discountPercent]]&gt;15, "Mega (&gt;15%)")</f>
        <v>Standard (1-15%)</v>
      </c>
      <c r="S351" s="9" t="str" cm="1">
        <f t="array" ref="S351">_xlfn.IFS(ZeptoData[[#This Row],[weightInGms]]&lt;=100, "Small (&lt;100g)", ZeptoData[[#This Row],[weightInGms]]&lt;=500, "Medium (100-500g)", ZeptoData[[#This Row],[weightInGms]]&gt;500, "Large (&gt;500g)")</f>
        <v>Medium (100-500g)</v>
      </c>
    </row>
    <row r="352" spans="1:19" x14ac:dyDescent="0.25">
      <c r="A352" t="s">
        <v>99</v>
      </c>
      <c r="B352" t="s">
        <v>340</v>
      </c>
      <c r="C352" t="str">
        <f>TRIM(ZeptoData[[#This Row],[name]])</f>
        <v>Popular Essentials Rozana Sona Masuri Raw Rice</v>
      </c>
      <c r="D352">
        <v>35000</v>
      </c>
      <c r="E352" s="3">
        <f>'Cleaned Data'!F355</f>
        <v>16</v>
      </c>
      <c r="F352">
        <v>10</v>
      </c>
      <c r="G352">
        <v>5</v>
      </c>
      <c r="H352">
        <v>31200</v>
      </c>
      <c r="I352" s="3">
        <f>ZeptoData[[#This Row],[discountedSellingPrice]]/100</f>
        <v>312</v>
      </c>
      <c r="J352">
        <v>5000</v>
      </c>
      <c r="K352" t="b">
        <v>0</v>
      </c>
      <c r="L352">
        <v>5</v>
      </c>
      <c r="N352" s="3">
        <f>ZeptoData[[#This Row],[MRP_Rupees]] - ZeptoData[[#This Row],[Sale_Price]]</f>
        <v>-296</v>
      </c>
      <c r="O352" t="str">
        <f>IF(ZeptoData[[#This Row],[outOfStock]]=TRUE, "Out of Stock", IF(ZeptoData[[#This Row],[availableQuantity]]&lt;=2, "LOW STOCK", "HEALTHY"))</f>
        <v>HEALTHY</v>
      </c>
      <c r="P352" t="str" cm="1">
        <f t="array" ref="P352">_xlfn.IFS(ZeptoData[[#This Row],[Sale_Price]]&lt;50, "Budget", ZeptoData[[#This Row],[Sale_Price]]&lt;150, "Mid-Range", ZeptoData[[#This Row],[Sale_Price]]&gt;=150, "Premium")</f>
        <v>Premium</v>
      </c>
      <c r="Q352" t="str">
        <f>IF(ROUND(((ZeptoData[[#This Row],[mrp]]-ZeptoData[[#This Row],[discountedSellingPrice]])/ZeptoData[[#This Row],[mrp]])*100,0) = ZeptoData[[#This Row],[discountPercent]], "Match", "Error")</f>
        <v>Error</v>
      </c>
      <c r="R352" s="9" t="str" cm="1">
        <f t="array" ref="R352">_xlfn.IFS(ZeptoData[[#This Row],[discountPercent]]=0, "No Discount", ZeptoData[[#This Row],[discountPercent]]&lt;=15, "Standard (1-15%)", ZeptoData[[#This Row],[discountPercent]]&gt;15, "Mega (&gt;15%)")</f>
        <v>Standard (1-15%)</v>
      </c>
      <c r="S352" s="9" t="str" cm="1">
        <f t="array" ref="S352">_xlfn.IFS(ZeptoData[[#This Row],[weightInGms]]&lt;=100, "Small (&lt;100g)", ZeptoData[[#This Row],[weightInGms]]&lt;=500, "Medium (100-500g)", ZeptoData[[#This Row],[weightInGms]]&gt;500, "Large (&gt;500g)")</f>
        <v>Large (&gt;500g)</v>
      </c>
    </row>
    <row r="353" spans="1:19" x14ac:dyDescent="0.25">
      <c r="A353" t="s">
        <v>99</v>
      </c>
      <c r="B353" t="s">
        <v>1739</v>
      </c>
      <c r="C353" t="str">
        <f>TRIM(ZeptoData[[#This Row],[name]])</f>
        <v>24 Mantra Mustard Oil (Cold Pressed)</v>
      </c>
      <c r="D353">
        <v>35000</v>
      </c>
      <c r="E353" s="3">
        <f>'Cleaned Data'!F356</f>
        <v>7</v>
      </c>
      <c r="F353">
        <v>10</v>
      </c>
      <c r="G353">
        <v>6</v>
      </c>
      <c r="H353">
        <v>31200</v>
      </c>
      <c r="I353" s="3">
        <f>ZeptoData[[#This Row],[discountedSellingPrice]]/100</f>
        <v>312</v>
      </c>
      <c r="J353">
        <v>1000</v>
      </c>
      <c r="K353" t="b">
        <v>0</v>
      </c>
      <c r="L353">
        <v>1</v>
      </c>
      <c r="N353" s="3">
        <f>ZeptoData[[#This Row],[MRP_Rupees]] - ZeptoData[[#This Row],[Sale_Price]]</f>
        <v>-305</v>
      </c>
      <c r="O353" t="str">
        <f>IF(ZeptoData[[#This Row],[outOfStock]]=TRUE, "Out of Stock", IF(ZeptoData[[#This Row],[availableQuantity]]&lt;=2, "LOW STOCK", "HEALTHY"))</f>
        <v>HEALTHY</v>
      </c>
      <c r="P353" t="str" cm="1">
        <f t="array" ref="P353">_xlfn.IFS(ZeptoData[[#This Row],[Sale_Price]]&lt;50, "Budget", ZeptoData[[#This Row],[Sale_Price]]&lt;150, "Mid-Range", ZeptoData[[#This Row],[Sale_Price]]&gt;=150, "Premium")</f>
        <v>Premium</v>
      </c>
      <c r="Q353" t="str">
        <f>IF(ROUND(((ZeptoData[[#This Row],[mrp]]-ZeptoData[[#This Row],[discountedSellingPrice]])/ZeptoData[[#This Row],[mrp]])*100,0) = ZeptoData[[#This Row],[discountPercent]], "Match", "Error")</f>
        <v>Error</v>
      </c>
      <c r="R353" s="9" t="str" cm="1">
        <f t="array" ref="R353">_xlfn.IFS(ZeptoData[[#This Row],[discountPercent]]=0, "No Discount", ZeptoData[[#This Row],[discountPercent]]&lt;=15, "Standard (1-15%)", ZeptoData[[#This Row],[discountPercent]]&gt;15, "Mega (&gt;15%)")</f>
        <v>Standard (1-15%)</v>
      </c>
      <c r="S353" s="9" t="str" cm="1">
        <f t="array" ref="S353">_xlfn.IFS(ZeptoData[[#This Row],[weightInGms]]&lt;=100, "Small (&lt;100g)", ZeptoData[[#This Row],[weightInGms]]&lt;=500, "Medium (100-500g)", ZeptoData[[#This Row],[weightInGms]]&gt;500, "Large (&gt;500g)")</f>
        <v>Large (&gt;500g)</v>
      </c>
    </row>
    <row r="354" spans="1:19" x14ac:dyDescent="0.25">
      <c r="A354" t="s">
        <v>99</v>
      </c>
      <c r="B354" t="s">
        <v>342</v>
      </c>
      <c r="C354" t="str">
        <f>TRIM(ZeptoData[[#This Row],[name]])</f>
        <v>24 Mantra Organic Black Pepper</v>
      </c>
      <c r="D354">
        <v>17000</v>
      </c>
      <c r="E354" s="3">
        <f>'Cleaned Data'!F357</f>
        <v>6</v>
      </c>
      <c r="F354">
        <v>7</v>
      </c>
      <c r="G354">
        <v>6</v>
      </c>
      <c r="H354">
        <v>15700</v>
      </c>
      <c r="I354" s="3">
        <f>ZeptoData[[#This Row],[discountedSellingPrice]]/100</f>
        <v>157</v>
      </c>
      <c r="J354">
        <v>100</v>
      </c>
      <c r="K354" t="b">
        <v>0</v>
      </c>
      <c r="L354">
        <v>100</v>
      </c>
      <c r="N354" s="3">
        <f>ZeptoData[[#This Row],[MRP_Rupees]] - ZeptoData[[#This Row],[Sale_Price]]</f>
        <v>-151</v>
      </c>
      <c r="O354" t="str">
        <f>IF(ZeptoData[[#This Row],[outOfStock]]=TRUE, "Out of Stock", IF(ZeptoData[[#This Row],[availableQuantity]]&lt;=2, "LOW STOCK", "HEALTHY"))</f>
        <v>HEALTHY</v>
      </c>
      <c r="P354" t="str" cm="1">
        <f t="array" ref="P354">_xlfn.IFS(ZeptoData[[#This Row],[Sale_Price]]&lt;50, "Budget", ZeptoData[[#This Row],[Sale_Price]]&lt;150, "Mid-Range", ZeptoData[[#This Row],[Sale_Price]]&gt;=150, "Premium")</f>
        <v>Premium</v>
      </c>
      <c r="Q354" t="str">
        <f>IF(ROUND(((ZeptoData[[#This Row],[mrp]]-ZeptoData[[#This Row],[discountedSellingPrice]])/ZeptoData[[#This Row],[mrp]])*100,0) = ZeptoData[[#This Row],[discountPercent]], "Match", "Error")</f>
        <v>Error</v>
      </c>
      <c r="R354" s="9" t="str" cm="1">
        <f t="array" ref="R354">_xlfn.IFS(ZeptoData[[#This Row],[discountPercent]]=0, "No Discount", ZeptoData[[#This Row],[discountPercent]]&lt;=15, "Standard (1-15%)", ZeptoData[[#This Row],[discountPercent]]&gt;15, "Mega (&gt;15%)")</f>
        <v>Standard (1-15%)</v>
      </c>
      <c r="S354" s="9" t="str" cm="1">
        <f t="array" ref="S354">_xlfn.IFS(ZeptoData[[#This Row],[weightInGms]]&lt;=100, "Small (&lt;100g)", ZeptoData[[#This Row],[weightInGms]]&lt;=500, "Medium (100-500g)", ZeptoData[[#This Row],[weightInGms]]&gt;500, "Large (&gt;500g)")</f>
        <v>Small (&lt;100g)</v>
      </c>
    </row>
    <row r="355" spans="1:19" x14ac:dyDescent="0.25">
      <c r="A355" t="s">
        <v>99</v>
      </c>
      <c r="B355" t="s">
        <v>343</v>
      </c>
      <c r="C355" t="str">
        <f>TRIM(ZeptoData[[#This Row],[name]])</f>
        <v>Popular Essentials Green Moong Whole</v>
      </c>
      <c r="D355">
        <v>9000</v>
      </c>
      <c r="E355" s="3">
        <f>'Cleaned Data'!F358</f>
        <v>11</v>
      </c>
      <c r="F355">
        <v>16</v>
      </c>
      <c r="G355">
        <v>3</v>
      </c>
      <c r="H355">
        <v>7500</v>
      </c>
      <c r="I355" s="3">
        <f>ZeptoData[[#This Row],[discountedSellingPrice]]/100</f>
        <v>75</v>
      </c>
      <c r="J355">
        <v>500</v>
      </c>
      <c r="K355" t="b">
        <v>0</v>
      </c>
      <c r="L355">
        <v>500</v>
      </c>
      <c r="N355" s="3">
        <f>ZeptoData[[#This Row],[MRP_Rupees]] - ZeptoData[[#This Row],[Sale_Price]]</f>
        <v>-64</v>
      </c>
      <c r="O355" t="str">
        <f>IF(ZeptoData[[#This Row],[outOfStock]]=TRUE, "Out of Stock", IF(ZeptoData[[#This Row],[availableQuantity]]&lt;=2, "LOW STOCK", "HEALTHY"))</f>
        <v>HEALTHY</v>
      </c>
      <c r="P355" t="str" cm="1">
        <f t="array" ref="P355">_xlfn.IFS(ZeptoData[[#This Row],[Sale_Price]]&lt;50, "Budget", ZeptoData[[#This Row],[Sale_Price]]&lt;150, "Mid-Range", ZeptoData[[#This Row],[Sale_Price]]&gt;=150, "Premium")</f>
        <v>Mid-Range</v>
      </c>
      <c r="Q355" t="str">
        <f>IF(ROUND(((ZeptoData[[#This Row],[mrp]]-ZeptoData[[#This Row],[discountedSellingPrice]])/ZeptoData[[#This Row],[mrp]])*100,0) = ZeptoData[[#This Row],[discountPercent]], "Match", "Error")</f>
        <v>Error</v>
      </c>
      <c r="R355" s="9" t="str" cm="1">
        <f t="array" ref="R355">_xlfn.IFS(ZeptoData[[#This Row],[discountPercent]]=0, "No Discount", ZeptoData[[#This Row],[discountPercent]]&lt;=15, "Standard (1-15%)", ZeptoData[[#This Row],[discountPercent]]&gt;15, "Mega (&gt;15%)")</f>
        <v>Mega (&gt;15%)</v>
      </c>
      <c r="S355" s="9" t="str" cm="1">
        <f t="array" ref="S355">_xlfn.IFS(ZeptoData[[#This Row],[weightInGms]]&lt;=100, "Small (&lt;100g)", ZeptoData[[#This Row],[weightInGms]]&lt;=500, "Medium (100-500g)", ZeptoData[[#This Row],[weightInGms]]&gt;500, "Large (&gt;500g)")</f>
        <v>Medium (100-500g)</v>
      </c>
    </row>
    <row r="356" spans="1:19" x14ac:dyDescent="0.25">
      <c r="A356" t="s">
        <v>99</v>
      </c>
      <c r="B356" t="s">
        <v>344</v>
      </c>
      <c r="C356" t="str">
        <f>TRIM(ZeptoData[[#This Row],[name]])</f>
        <v>24 Mantra Organic Masoor Dal - Split</v>
      </c>
      <c r="D356">
        <v>9500</v>
      </c>
      <c r="E356" s="3">
        <f>'Cleaned Data'!F359</f>
        <v>0</v>
      </c>
      <c r="F356">
        <v>7</v>
      </c>
      <c r="G356">
        <v>6</v>
      </c>
      <c r="H356">
        <v>8800</v>
      </c>
      <c r="I356" s="3">
        <f>ZeptoData[[#This Row],[discountedSellingPrice]]/100</f>
        <v>88</v>
      </c>
      <c r="J356">
        <v>500</v>
      </c>
      <c r="K356" t="b">
        <v>0</v>
      </c>
      <c r="L356">
        <v>500</v>
      </c>
      <c r="N356" s="3">
        <f>ZeptoData[[#This Row],[MRP_Rupees]] - ZeptoData[[#This Row],[Sale_Price]]</f>
        <v>-88</v>
      </c>
      <c r="O356" t="str">
        <f>IF(ZeptoData[[#This Row],[outOfStock]]=TRUE, "Out of Stock", IF(ZeptoData[[#This Row],[availableQuantity]]&lt;=2, "LOW STOCK", "HEALTHY"))</f>
        <v>HEALTHY</v>
      </c>
      <c r="P356" t="str" cm="1">
        <f t="array" ref="P356">_xlfn.IFS(ZeptoData[[#This Row],[Sale_Price]]&lt;50, "Budget", ZeptoData[[#This Row],[Sale_Price]]&lt;150, "Mid-Range", ZeptoData[[#This Row],[Sale_Price]]&gt;=150, "Premium")</f>
        <v>Mid-Range</v>
      </c>
      <c r="Q356" t="str">
        <f>IF(ROUND(((ZeptoData[[#This Row],[mrp]]-ZeptoData[[#This Row],[discountedSellingPrice]])/ZeptoData[[#This Row],[mrp]])*100,0) = ZeptoData[[#This Row],[discountPercent]], "Match", "Error")</f>
        <v>Match</v>
      </c>
      <c r="R356" s="9" t="str" cm="1">
        <f t="array" ref="R356">_xlfn.IFS(ZeptoData[[#This Row],[discountPercent]]=0, "No Discount", ZeptoData[[#This Row],[discountPercent]]&lt;=15, "Standard (1-15%)", ZeptoData[[#This Row],[discountPercent]]&gt;15, "Mega (&gt;15%)")</f>
        <v>Standard (1-15%)</v>
      </c>
      <c r="S356" s="9" t="str" cm="1">
        <f t="array" ref="S356">_xlfn.IFS(ZeptoData[[#This Row],[weightInGms]]&lt;=100, "Small (&lt;100g)", ZeptoData[[#This Row],[weightInGms]]&lt;=500, "Medium (100-500g)", ZeptoData[[#This Row],[weightInGms]]&gt;500, "Large (&gt;500g)")</f>
        <v>Medium (100-500g)</v>
      </c>
    </row>
    <row r="357" spans="1:19" x14ac:dyDescent="0.25">
      <c r="A357" t="s">
        <v>99</v>
      </c>
      <c r="B357" t="s">
        <v>345</v>
      </c>
      <c r="C357" t="str">
        <f>TRIM(ZeptoData[[#This Row],[name]])</f>
        <v>Praakritik Organic Natural Rock Salt</v>
      </c>
      <c r="D357">
        <v>6000</v>
      </c>
      <c r="E357" s="3">
        <f>'Cleaned Data'!F360</f>
        <v>12</v>
      </c>
      <c r="F357">
        <v>6</v>
      </c>
      <c r="G357">
        <v>3</v>
      </c>
      <c r="H357">
        <v>5600</v>
      </c>
      <c r="I357" s="3">
        <f>ZeptoData[[#This Row],[discountedSellingPrice]]/100</f>
        <v>56</v>
      </c>
      <c r="J357">
        <v>500</v>
      </c>
      <c r="K357" t="b">
        <v>0</v>
      </c>
      <c r="L357">
        <v>500</v>
      </c>
      <c r="N357" s="3">
        <f>ZeptoData[[#This Row],[MRP_Rupees]] - ZeptoData[[#This Row],[Sale_Price]]</f>
        <v>-44</v>
      </c>
      <c r="O357" t="str">
        <f>IF(ZeptoData[[#This Row],[outOfStock]]=TRUE, "Out of Stock", IF(ZeptoData[[#This Row],[availableQuantity]]&lt;=2, "LOW STOCK", "HEALTHY"))</f>
        <v>HEALTHY</v>
      </c>
      <c r="P357" t="str" cm="1">
        <f t="array" ref="P357">_xlfn.IFS(ZeptoData[[#This Row],[Sale_Price]]&lt;50, "Budget", ZeptoData[[#This Row],[Sale_Price]]&lt;150, "Mid-Range", ZeptoData[[#This Row],[Sale_Price]]&gt;=150, "Premium")</f>
        <v>Mid-Range</v>
      </c>
      <c r="Q357" t="str">
        <f>IF(ROUND(((ZeptoData[[#This Row],[mrp]]-ZeptoData[[#This Row],[discountedSellingPrice]])/ZeptoData[[#This Row],[mrp]])*100,0) = ZeptoData[[#This Row],[discountPercent]], "Match", "Error")</f>
        <v>Error</v>
      </c>
      <c r="R357" s="9" t="str" cm="1">
        <f t="array" ref="R357">_xlfn.IFS(ZeptoData[[#This Row],[discountPercent]]=0, "No Discount", ZeptoData[[#This Row],[discountPercent]]&lt;=15, "Standard (1-15%)", ZeptoData[[#This Row],[discountPercent]]&gt;15, "Mega (&gt;15%)")</f>
        <v>Standard (1-15%)</v>
      </c>
      <c r="S357" s="9" t="str" cm="1">
        <f t="array" ref="S357">_xlfn.IFS(ZeptoData[[#This Row],[weightInGms]]&lt;=100, "Small (&lt;100g)", ZeptoData[[#This Row],[weightInGms]]&lt;=500, "Medium (100-500g)", ZeptoData[[#This Row],[weightInGms]]&gt;500, "Large (&gt;500g)")</f>
        <v>Medium (100-500g)</v>
      </c>
    </row>
    <row r="358" spans="1:19" x14ac:dyDescent="0.25">
      <c r="A358" t="s">
        <v>99</v>
      </c>
      <c r="B358" t="s">
        <v>346</v>
      </c>
      <c r="C358" t="str">
        <f>TRIM(ZeptoData[[#This Row],[name]])</f>
        <v>24 Mantra Sunflower Oil (Cold Pressed) Pet Bottle</v>
      </c>
      <c r="D358">
        <v>39000</v>
      </c>
      <c r="E358" s="3">
        <f>'Cleaned Data'!F361</f>
        <v>10</v>
      </c>
      <c r="F358">
        <v>11</v>
      </c>
      <c r="G358">
        <v>5</v>
      </c>
      <c r="H358">
        <v>34700</v>
      </c>
      <c r="I358" s="3">
        <f>ZeptoData[[#This Row],[discountedSellingPrice]]/100</f>
        <v>347</v>
      </c>
      <c r="J358">
        <v>1000</v>
      </c>
      <c r="K358" t="b">
        <v>0</v>
      </c>
      <c r="L358">
        <v>1</v>
      </c>
      <c r="N358" s="3">
        <f>ZeptoData[[#This Row],[MRP_Rupees]] - ZeptoData[[#This Row],[Sale_Price]]</f>
        <v>-337</v>
      </c>
      <c r="O358" t="str">
        <f>IF(ZeptoData[[#This Row],[outOfStock]]=TRUE, "Out of Stock", IF(ZeptoData[[#This Row],[availableQuantity]]&lt;=2, "LOW STOCK", "HEALTHY"))</f>
        <v>HEALTHY</v>
      </c>
      <c r="P358" t="str" cm="1">
        <f t="array" ref="P358">_xlfn.IFS(ZeptoData[[#This Row],[Sale_Price]]&lt;50, "Budget", ZeptoData[[#This Row],[Sale_Price]]&lt;150, "Mid-Range", ZeptoData[[#This Row],[Sale_Price]]&gt;=150, "Premium")</f>
        <v>Premium</v>
      </c>
      <c r="Q358" t="str">
        <f>IF(ROUND(((ZeptoData[[#This Row],[mrp]]-ZeptoData[[#This Row],[discountedSellingPrice]])/ZeptoData[[#This Row],[mrp]])*100,0) = ZeptoData[[#This Row],[discountPercent]], "Match", "Error")</f>
        <v>Match</v>
      </c>
      <c r="R358" s="9" t="str" cm="1">
        <f t="array" ref="R358">_xlfn.IFS(ZeptoData[[#This Row],[discountPercent]]=0, "No Discount", ZeptoData[[#This Row],[discountPercent]]&lt;=15, "Standard (1-15%)", ZeptoData[[#This Row],[discountPercent]]&gt;15, "Mega (&gt;15%)")</f>
        <v>Standard (1-15%)</v>
      </c>
      <c r="S358" s="9" t="str" cm="1">
        <f t="array" ref="S358">_xlfn.IFS(ZeptoData[[#This Row],[weightInGms]]&lt;=100, "Small (&lt;100g)", ZeptoData[[#This Row],[weightInGms]]&lt;=500, "Medium (100-500g)", ZeptoData[[#This Row],[weightInGms]]&gt;500, "Large (&gt;500g)")</f>
        <v>Large (&gt;500g)</v>
      </c>
    </row>
    <row r="359" spans="1:19" x14ac:dyDescent="0.25">
      <c r="A359" t="s">
        <v>99</v>
      </c>
      <c r="B359" t="s">
        <v>347</v>
      </c>
      <c r="C359" t="str">
        <f>TRIM(ZeptoData[[#This Row],[name]])</f>
        <v>Ching's Secret Instant Noodles, Hot Garlic</v>
      </c>
      <c r="D359">
        <v>6000</v>
      </c>
      <c r="E359" s="3">
        <f>'Cleaned Data'!F362</f>
        <v>10</v>
      </c>
      <c r="F359">
        <v>0</v>
      </c>
      <c r="G359">
        <v>4</v>
      </c>
      <c r="H359">
        <v>6000</v>
      </c>
      <c r="I359" s="3">
        <f>ZeptoData[[#This Row],[discountedSellingPrice]]/100</f>
        <v>60</v>
      </c>
      <c r="J359">
        <v>240</v>
      </c>
      <c r="K359" t="b">
        <v>0</v>
      </c>
      <c r="L359">
        <v>240</v>
      </c>
      <c r="N359" s="3">
        <f>ZeptoData[[#This Row],[MRP_Rupees]] - ZeptoData[[#This Row],[Sale_Price]]</f>
        <v>-50</v>
      </c>
      <c r="O359" t="str">
        <f>IF(ZeptoData[[#This Row],[outOfStock]]=TRUE, "Out of Stock", IF(ZeptoData[[#This Row],[availableQuantity]]&lt;=2, "LOW STOCK", "HEALTHY"))</f>
        <v>HEALTHY</v>
      </c>
      <c r="P359" t="str" cm="1">
        <f t="array" ref="P359">_xlfn.IFS(ZeptoData[[#This Row],[Sale_Price]]&lt;50, "Budget", ZeptoData[[#This Row],[Sale_Price]]&lt;150, "Mid-Range", ZeptoData[[#This Row],[Sale_Price]]&gt;=150, "Premium")</f>
        <v>Mid-Range</v>
      </c>
      <c r="Q359" t="str">
        <f>IF(ROUND(((ZeptoData[[#This Row],[mrp]]-ZeptoData[[#This Row],[discountedSellingPrice]])/ZeptoData[[#This Row],[mrp]])*100,0) = ZeptoData[[#This Row],[discountPercent]], "Match", "Error")</f>
        <v>Match</v>
      </c>
      <c r="R359" s="9" t="str" cm="1">
        <f t="array" ref="R359">_xlfn.IFS(ZeptoData[[#This Row],[discountPercent]]=0, "No Discount", ZeptoData[[#This Row],[discountPercent]]&lt;=15, "Standard (1-15%)", ZeptoData[[#This Row],[discountPercent]]&gt;15, "Mega (&gt;15%)")</f>
        <v>No Discount</v>
      </c>
      <c r="S359" s="9" t="str" cm="1">
        <f t="array" ref="S359">_xlfn.IFS(ZeptoData[[#This Row],[weightInGms]]&lt;=100, "Small (&lt;100g)", ZeptoData[[#This Row],[weightInGms]]&lt;=500, "Medium (100-500g)", ZeptoData[[#This Row],[weightInGms]]&gt;500, "Large (&gt;500g)")</f>
        <v>Medium (100-500g)</v>
      </c>
    </row>
    <row r="360" spans="1:19" x14ac:dyDescent="0.25">
      <c r="A360" t="s">
        <v>99</v>
      </c>
      <c r="B360" t="s">
        <v>348</v>
      </c>
      <c r="C360" t="str">
        <f>TRIM(ZeptoData[[#This Row],[name]])</f>
        <v>Saffola Everyday Peppy Tomato Masala Oats</v>
      </c>
      <c r="D360">
        <v>19500</v>
      </c>
      <c r="E360" s="3">
        <f>'Cleaned Data'!F363</f>
        <v>0</v>
      </c>
      <c r="F360">
        <v>12</v>
      </c>
      <c r="G360">
        <v>6</v>
      </c>
      <c r="H360">
        <v>17100</v>
      </c>
      <c r="I360" s="3">
        <f>ZeptoData[[#This Row],[discountedSellingPrice]]/100</f>
        <v>171</v>
      </c>
      <c r="J360">
        <v>500</v>
      </c>
      <c r="K360" t="b">
        <v>0</v>
      </c>
      <c r="L360">
        <v>500</v>
      </c>
      <c r="N360" s="3">
        <f>ZeptoData[[#This Row],[MRP_Rupees]] - ZeptoData[[#This Row],[Sale_Price]]</f>
        <v>-171</v>
      </c>
      <c r="O360" t="str">
        <f>IF(ZeptoData[[#This Row],[outOfStock]]=TRUE, "Out of Stock", IF(ZeptoData[[#This Row],[availableQuantity]]&lt;=2, "LOW STOCK", "HEALTHY"))</f>
        <v>HEALTHY</v>
      </c>
      <c r="P360" t="str" cm="1">
        <f t="array" ref="P360">_xlfn.IFS(ZeptoData[[#This Row],[Sale_Price]]&lt;50, "Budget", ZeptoData[[#This Row],[Sale_Price]]&lt;150, "Mid-Range", ZeptoData[[#This Row],[Sale_Price]]&gt;=150, "Premium")</f>
        <v>Premium</v>
      </c>
      <c r="Q360" t="str">
        <f>IF(ROUND(((ZeptoData[[#This Row],[mrp]]-ZeptoData[[#This Row],[discountedSellingPrice]])/ZeptoData[[#This Row],[mrp]])*100,0) = ZeptoData[[#This Row],[discountPercent]], "Match", "Error")</f>
        <v>Match</v>
      </c>
      <c r="R360" s="9" t="str" cm="1">
        <f t="array" ref="R360">_xlfn.IFS(ZeptoData[[#This Row],[discountPercent]]=0, "No Discount", ZeptoData[[#This Row],[discountPercent]]&lt;=15, "Standard (1-15%)", ZeptoData[[#This Row],[discountPercent]]&gt;15, "Mega (&gt;15%)")</f>
        <v>Standard (1-15%)</v>
      </c>
      <c r="S360" s="9" t="str" cm="1">
        <f t="array" ref="S360">_xlfn.IFS(ZeptoData[[#This Row],[weightInGms]]&lt;=100, "Small (&lt;100g)", ZeptoData[[#This Row],[weightInGms]]&lt;=500, "Medium (100-500g)", ZeptoData[[#This Row],[weightInGms]]&gt;500, "Large (&gt;500g)")</f>
        <v>Medium (100-500g)</v>
      </c>
    </row>
    <row r="361" spans="1:19" x14ac:dyDescent="0.25">
      <c r="A361" t="s">
        <v>99</v>
      </c>
      <c r="B361" t="s">
        <v>349</v>
      </c>
      <c r="C361" t="str">
        <f>TRIM(ZeptoData[[#This Row],[name]])</f>
        <v>Dabur 100% Pure Honey - Worlds No.1</v>
      </c>
      <c r="D361">
        <v>43000</v>
      </c>
      <c r="E361" s="3">
        <f>'Cleaned Data'!F364</f>
        <v>5</v>
      </c>
      <c r="F361">
        <v>10</v>
      </c>
      <c r="G361">
        <v>6</v>
      </c>
      <c r="H361">
        <v>38700</v>
      </c>
      <c r="I361" s="3">
        <f>ZeptoData[[#This Row],[discountedSellingPrice]]/100</f>
        <v>387</v>
      </c>
      <c r="J361">
        <v>1000</v>
      </c>
      <c r="K361" t="b">
        <v>0</v>
      </c>
      <c r="L361">
        <v>1</v>
      </c>
      <c r="N361" s="3">
        <f>ZeptoData[[#This Row],[MRP_Rupees]] - ZeptoData[[#This Row],[Sale_Price]]</f>
        <v>-382</v>
      </c>
      <c r="O361" t="str">
        <f>IF(ZeptoData[[#This Row],[outOfStock]]=TRUE, "Out of Stock", IF(ZeptoData[[#This Row],[availableQuantity]]&lt;=2, "LOW STOCK", "HEALTHY"))</f>
        <v>HEALTHY</v>
      </c>
      <c r="P361" t="str" cm="1">
        <f t="array" ref="P361">_xlfn.IFS(ZeptoData[[#This Row],[Sale_Price]]&lt;50, "Budget", ZeptoData[[#This Row],[Sale_Price]]&lt;150, "Mid-Range", ZeptoData[[#This Row],[Sale_Price]]&gt;=150, "Premium")</f>
        <v>Premium</v>
      </c>
      <c r="Q361" t="str">
        <f>IF(ROUND(((ZeptoData[[#This Row],[mrp]]-ZeptoData[[#This Row],[discountedSellingPrice]])/ZeptoData[[#This Row],[mrp]])*100,0) = ZeptoData[[#This Row],[discountPercent]], "Match", "Error")</f>
        <v>Match</v>
      </c>
      <c r="R361" s="9" t="str" cm="1">
        <f t="array" ref="R361">_xlfn.IFS(ZeptoData[[#This Row],[discountPercent]]=0, "No Discount", ZeptoData[[#This Row],[discountPercent]]&lt;=15, "Standard (1-15%)", ZeptoData[[#This Row],[discountPercent]]&gt;15, "Mega (&gt;15%)")</f>
        <v>Standard (1-15%)</v>
      </c>
      <c r="S361" s="9" t="str" cm="1">
        <f t="array" ref="S361">_xlfn.IFS(ZeptoData[[#This Row],[weightInGms]]&lt;=100, "Small (&lt;100g)", ZeptoData[[#This Row],[weightInGms]]&lt;=500, "Medium (100-500g)", ZeptoData[[#This Row],[weightInGms]]&gt;500, "Large (&gt;500g)")</f>
        <v>Large (&gt;500g)</v>
      </c>
    </row>
    <row r="362" spans="1:19" x14ac:dyDescent="0.25">
      <c r="A362" t="s">
        <v>99</v>
      </c>
      <c r="B362" t="s">
        <v>350</v>
      </c>
      <c r="C362" t="str">
        <f>TRIM(ZeptoData[[#This Row],[name]])</f>
        <v>Popular Essentials Star Anise</v>
      </c>
      <c r="D362">
        <v>7000</v>
      </c>
      <c r="E362" s="3">
        <f>'Cleaned Data'!F365</f>
        <v>10</v>
      </c>
      <c r="F362">
        <v>10</v>
      </c>
      <c r="G362">
        <v>5</v>
      </c>
      <c r="H362">
        <v>6300</v>
      </c>
      <c r="I362" s="3">
        <f>ZeptoData[[#This Row],[discountedSellingPrice]]/100</f>
        <v>63</v>
      </c>
      <c r="J362">
        <v>25</v>
      </c>
      <c r="K362" t="b">
        <v>0</v>
      </c>
      <c r="L362">
        <v>25</v>
      </c>
      <c r="N362" s="3">
        <f>ZeptoData[[#This Row],[MRP_Rupees]] - ZeptoData[[#This Row],[Sale_Price]]</f>
        <v>-53</v>
      </c>
      <c r="O362" t="str">
        <f>IF(ZeptoData[[#This Row],[outOfStock]]=TRUE, "Out of Stock", IF(ZeptoData[[#This Row],[availableQuantity]]&lt;=2, "LOW STOCK", "HEALTHY"))</f>
        <v>HEALTHY</v>
      </c>
      <c r="P362" t="str" cm="1">
        <f t="array" ref="P362">_xlfn.IFS(ZeptoData[[#This Row],[Sale_Price]]&lt;50, "Budget", ZeptoData[[#This Row],[Sale_Price]]&lt;150, "Mid-Range", ZeptoData[[#This Row],[Sale_Price]]&gt;=150, "Premium")</f>
        <v>Mid-Range</v>
      </c>
      <c r="Q362" t="str">
        <f>IF(ROUND(((ZeptoData[[#This Row],[mrp]]-ZeptoData[[#This Row],[discountedSellingPrice]])/ZeptoData[[#This Row],[mrp]])*100,0) = ZeptoData[[#This Row],[discountPercent]], "Match", "Error")</f>
        <v>Match</v>
      </c>
      <c r="R362" s="9" t="str" cm="1">
        <f t="array" ref="R362">_xlfn.IFS(ZeptoData[[#This Row],[discountPercent]]=0, "No Discount", ZeptoData[[#This Row],[discountPercent]]&lt;=15, "Standard (1-15%)", ZeptoData[[#This Row],[discountPercent]]&gt;15, "Mega (&gt;15%)")</f>
        <v>Standard (1-15%)</v>
      </c>
      <c r="S362" s="9" t="str" cm="1">
        <f t="array" ref="S362">_xlfn.IFS(ZeptoData[[#This Row],[weightInGms]]&lt;=100, "Small (&lt;100g)", ZeptoData[[#This Row],[weightInGms]]&lt;=500, "Medium (100-500g)", ZeptoData[[#This Row],[weightInGms]]&gt;500, "Large (&gt;500g)")</f>
        <v>Small (&lt;100g)</v>
      </c>
    </row>
    <row r="363" spans="1:19" x14ac:dyDescent="0.25">
      <c r="A363" t="s">
        <v>99</v>
      </c>
      <c r="B363" t="s">
        <v>351</v>
      </c>
      <c r="C363" t="str">
        <f>TRIM(ZeptoData[[#This Row],[name]])</f>
        <v>Ching's Secret Chicken 65 Masala - Chicken</v>
      </c>
      <c r="D363">
        <v>1000</v>
      </c>
      <c r="E363" s="3">
        <f>'Cleaned Data'!F366</f>
        <v>6</v>
      </c>
      <c r="F363">
        <v>0</v>
      </c>
      <c r="G363">
        <v>5</v>
      </c>
      <c r="H363">
        <v>1000</v>
      </c>
      <c r="I363" s="3">
        <f>ZeptoData[[#This Row],[discountedSellingPrice]]/100</f>
        <v>10</v>
      </c>
      <c r="J363">
        <v>20</v>
      </c>
      <c r="K363" t="b">
        <v>0</v>
      </c>
      <c r="L363">
        <v>20</v>
      </c>
      <c r="N363" s="3">
        <f>ZeptoData[[#This Row],[MRP_Rupees]] - ZeptoData[[#This Row],[Sale_Price]]</f>
        <v>-4</v>
      </c>
      <c r="O363" t="str">
        <f>IF(ZeptoData[[#This Row],[outOfStock]]=TRUE, "Out of Stock", IF(ZeptoData[[#This Row],[availableQuantity]]&lt;=2, "LOW STOCK", "HEALTHY"))</f>
        <v>HEALTHY</v>
      </c>
      <c r="P363" t="str" cm="1">
        <f t="array" ref="P363">_xlfn.IFS(ZeptoData[[#This Row],[Sale_Price]]&lt;50, "Budget", ZeptoData[[#This Row],[Sale_Price]]&lt;150, "Mid-Range", ZeptoData[[#This Row],[Sale_Price]]&gt;=150, "Premium")</f>
        <v>Budget</v>
      </c>
      <c r="Q363" t="str">
        <f>IF(ROUND(((ZeptoData[[#This Row],[mrp]]-ZeptoData[[#This Row],[discountedSellingPrice]])/ZeptoData[[#This Row],[mrp]])*100,0) = ZeptoData[[#This Row],[discountPercent]], "Match", "Error")</f>
        <v>Match</v>
      </c>
      <c r="R363" s="9" t="str" cm="1">
        <f t="array" ref="R363">_xlfn.IFS(ZeptoData[[#This Row],[discountPercent]]=0, "No Discount", ZeptoData[[#This Row],[discountPercent]]&lt;=15, "Standard (1-15%)", ZeptoData[[#This Row],[discountPercent]]&gt;15, "Mega (&gt;15%)")</f>
        <v>No Discount</v>
      </c>
      <c r="S363" s="9" t="str" cm="1">
        <f t="array" ref="S363">_xlfn.IFS(ZeptoData[[#This Row],[weightInGms]]&lt;=100, "Small (&lt;100g)", ZeptoData[[#This Row],[weightInGms]]&lt;=500, "Medium (100-500g)", ZeptoData[[#This Row],[weightInGms]]&gt;500, "Large (&gt;500g)")</f>
        <v>Small (&lt;100g)</v>
      </c>
    </row>
    <row r="364" spans="1:19" x14ac:dyDescent="0.25">
      <c r="A364" t="s">
        <v>99</v>
      </c>
      <c r="B364" t="s">
        <v>352</v>
      </c>
      <c r="C364" t="str">
        <f>TRIM(ZeptoData[[#This Row],[name]])</f>
        <v>Cadbury Cocoa Powder</v>
      </c>
      <c r="D364">
        <v>22300</v>
      </c>
      <c r="E364" s="3">
        <f>'Cleaned Data'!F367</f>
        <v>6</v>
      </c>
      <c r="F364">
        <v>5</v>
      </c>
      <c r="G364">
        <v>6</v>
      </c>
      <c r="H364">
        <v>21100</v>
      </c>
      <c r="I364" s="3">
        <f>ZeptoData[[#This Row],[discountedSellingPrice]]/100</f>
        <v>211</v>
      </c>
      <c r="J364">
        <v>150</v>
      </c>
      <c r="K364" t="b">
        <v>0</v>
      </c>
      <c r="L364">
        <v>150</v>
      </c>
      <c r="N364" s="3">
        <f>ZeptoData[[#This Row],[MRP_Rupees]] - ZeptoData[[#This Row],[Sale_Price]]</f>
        <v>-205</v>
      </c>
      <c r="O364" t="str">
        <f>IF(ZeptoData[[#This Row],[outOfStock]]=TRUE, "Out of Stock", IF(ZeptoData[[#This Row],[availableQuantity]]&lt;=2, "LOW STOCK", "HEALTHY"))</f>
        <v>HEALTHY</v>
      </c>
      <c r="P364" t="str" cm="1">
        <f t="array" ref="P364">_xlfn.IFS(ZeptoData[[#This Row],[Sale_Price]]&lt;50, "Budget", ZeptoData[[#This Row],[Sale_Price]]&lt;150, "Mid-Range", ZeptoData[[#This Row],[Sale_Price]]&gt;=150, "Premium")</f>
        <v>Premium</v>
      </c>
      <c r="Q364" t="str">
        <f>IF(ROUND(((ZeptoData[[#This Row],[mrp]]-ZeptoData[[#This Row],[discountedSellingPrice]])/ZeptoData[[#This Row],[mrp]])*100,0) = ZeptoData[[#This Row],[discountPercent]], "Match", "Error")</f>
        <v>Match</v>
      </c>
      <c r="R364" s="9" t="str" cm="1">
        <f t="array" ref="R364">_xlfn.IFS(ZeptoData[[#This Row],[discountPercent]]=0, "No Discount", ZeptoData[[#This Row],[discountPercent]]&lt;=15, "Standard (1-15%)", ZeptoData[[#This Row],[discountPercent]]&gt;15, "Mega (&gt;15%)")</f>
        <v>Standard (1-15%)</v>
      </c>
      <c r="S364" s="9" t="str" cm="1">
        <f t="array" ref="S364">_xlfn.IFS(ZeptoData[[#This Row],[weightInGms]]&lt;=100, "Small (&lt;100g)", ZeptoData[[#This Row],[weightInGms]]&lt;=500, "Medium (100-500g)", ZeptoData[[#This Row],[weightInGms]]&gt;500, "Large (&gt;500g)")</f>
        <v>Medium (100-500g)</v>
      </c>
    </row>
    <row r="365" spans="1:19" x14ac:dyDescent="0.25">
      <c r="A365" t="s">
        <v>99</v>
      </c>
      <c r="B365" t="s">
        <v>353</v>
      </c>
      <c r="C365" t="str">
        <f>TRIM(ZeptoData[[#This Row],[name]])</f>
        <v>Praakritik Natural Desi Gir Cow A2 Ghee</v>
      </c>
      <c r="D365">
        <v>145000</v>
      </c>
      <c r="E365" s="3">
        <f>'Cleaned Data'!F368</f>
        <v>15</v>
      </c>
      <c r="F365">
        <v>10</v>
      </c>
      <c r="G365">
        <v>6</v>
      </c>
      <c r="H365">
        <v>130500</v>
      </c>
      <c r="I365" s="3">
        <f>ZeptoData[[#This Row],[discountedSellingPrice]]/100</f>
        <v>1305</v>
      </c>
      <c r="J365">
        <v>540</v>
      </c>
      <c r="K365" t="b">
        <v>0</v>
      </c>
      <c r="L365">
        <v>540</v>
      </c>
      <c r="N365" s="3">
        <f>ZeptoData[[#This Row],[MRP_Rupees]] - ZeptoData[[#This Row],[Sale_Price]]</f>
        <v>-1290</v>
      </c>
      <c r="O365" t="str">
        <f>IF(ZeptoData[[#This Row],[outOfStock]]=TRUE, "Out of Stock", IF(ZeptoData[[#This Row],[availableQuantity]]&lt;=2, "LOW STOCK", "HEALTHY"))</f>
        <v>HEALTHY</v>
      </c>
      <c r="P365" t="str" cm="1">
        <f t="array" ref="P365">_xlfn.IFS(ZeptoData[[#This Row],[Sale_Price]]&lt;50, "Budget", ZeptoData[[#This Row],[Sale_Price]]&lt;150, "Mid-Range", ZeptoData[[#This Row],[Sale_Price]]&gt;=150, "Premium")</f>
        <v>Premium</v>
      </c>
      <c r="Q365" t="str">
        <f>IF(ROUND(((ZeptoData[[#This Row],[mrp]]-ZeptoData[[#This Row],[discountedSellingPrice]])/ZeptoData[[#This Row],[mrp]])*100,0) = ZeptoData[[#This Row],[discountPercent]], "Match", "Error")</f>
        <v>Match</v>
      </c>
      <c r="R365" s="9" t="str" cm="1">
        <f t="array" ref="R365">_xlfn.IFS(ZeptoData[[#This Row],[discountPercent]]=0, "No Discount", ZeptoData[[#This Row],[discountPercent]]&lt;=15, "Standard (1-15%)", ZeptoData[[#This Row],[discountPercent]]&gt;15, "Mega (&gt;15%)")</f>
        <v>Standard (1-15%)</v>
      </c>
      <c r="S365" s="9" t="str" cm="1">
        <f t="array" ref="S365">_xlfn.IFS(ZeptoData[[#This Row],[weightInGms]]&lt;=100, "Small (&lt;100g)", ZeptoData[[#This Row],[weightInGms]]&lt;=500, "Medium (100-500g)", ZeptoData[[#This Row],[weightInGms]]&gt;500, "Large (&gt;500g)")</f>
        <v>Large (&gt;500g)</v>
      </c>
    </row>
    <row r="366" spans="1:19" x14ac:dyDescent="0.25">
      <c r="A366" t="s">
        <v>99</v>
      </c>
      <c r="B366" t="s">
        <v>354</v>
      </c>
      <c r="C366" t="str">
        <f>TRIM(ZeptoData[[#This Row],[name]])</f>
        <v>Praakritik Organic Poha</v>
      </c>
      <c r="D366">
        <v>12000</v>
      </c>
      <c r="E366" s="3">
        <f>'Cleaned Data'!F369</f>
        <v>6</v>
      </c>
      <c r="F366">
        <v>6</v>
      </c>
      <c r="G366">
        <v>5</v>
      </c>
      <c r="H366">
        <v>11200</v>
      </c>
      <c r="I366" s="3">
        <f>ZeptoData[[#This Row],[discountedSellingPrice]]/100</f>
        <v>112</v>
      </c>
      <c r="J366">
        <v>500</v>
      </c>
      <c r="K366" t="b">
        <v>0</v>
      </c>
      <c r="L366">
        <v>500</v>
      </c>
      <c r="N366" s="3">
        <f>ZeptoData[[#This Row],[MRP_Rupees]] - ZeptoData[[#This Row],[Sale_Price]]</f>
        <v>-106</v>
      </c>
      <c r="O366" t="str">
        <f>IF(ZeptoData[[#This Row],[outOfStock]]=TRUE, "Out of Stock", IF(ZeptoData[[#This Row],[availableQuantity]]&lt;=2, "LOW STOCK", "HEALTHY"))</f>
        <v>HEALTHY</v>
      </c>
      <c r="P366" t="str" cm="1">
        <f t="array" ref="P366">_xlfn.IFS(ZeptoData[[#This Row],[Sale_Price]]&lt;50, "Budget", ZeptoData[[#This Row],[Sale_Price]]&lt;150, "Mid-Range", ZeptoData[[#This Row],[Sale_Price]]&gt;=150, "Premium")</f>
        <v>Mid-Range</v>
      </c>
      <c r="Q366" t="str">
        <f>IF(ROUND(((ZeptoData[[#This Row],[mrp]]-ZeptoData[[#This Row],[discountedSellingPrice]])/ZeptoData[[#This Row],[mrp]])*100,0) = ZeptoData[[#This Row],[discountPercent]], "Match", "Error")</f>
        <v>Error</v>
      </c>
      <c r="R366" s="9" t="str" cm="1">
        <f t="array" ref="R366">_xlfn.IFS(ZeptoData[[#This Row],[discountPercent]]=0, "No Discount", ZeptoData[[#This Row],[discountPercent]]&lt;=15, "Standard (1-15%)", ZeptoData[[#This Row],[discountPercent]]&gt;15, "Mega (&gt;15%)")</f>
        <v>Standard (1-15%)</v>
      </c>
      <c r="S366" s="9" t="str" cm="1">
        <f t="array" ref="S366">_xlfn.IFS(ZeptoData[[#This Row],[weightInGms]]&lt;=100, "Small (&lt;100g)", ZeptoData[[#This Row],[weightInGms]]&lt;=500, "Medium (100-500g)", ZeptoData[[#This Row],[weightInGms]]&gt;500, "Large (&gt;500g)")</f>
        <v>Medium (100-500g)</v>
      </c>
    </row>
    <row r="367" spans="1:19" x14ac:dyDescent="0.25">
      <c r="A367" t="s">
        <v>99</v>
      </c>
      <c r="B367" t="s">
        <v>355</v>
      </c>
      <c r="C367" t="str">
        <f>TRIM(ZeptoData[[#This Row],[name]])</f>
        <v>Praakritik Organic Natural Wild Forest Honey</v>
      </c>
      <c r="D367">
        <v>16000</v>
      </c>
      <c r="E367" s="3">
        <f>'Cleaned Data'!F370</f>
        <v>6</v>
      </c>
      <c r="F367">
        <v>6</v>
      </c>
      <c r="G367">
        <v>4</v>
      </c>
      <c r="H367">
        <v>15000</v>
      </c>
      <c r="I367" s="3">
        <f>ZeptoData[[#This Row],[discountedSellingPrice]]/100</f>
        <v>150</v>
      </c>
      <c r="J367">
        <v>200</v>
      </c>
      <c r="K367" t="b">
        <v>0</v>
      </c>
      <c r="L367">
        <v>200</v>
      </c>
      <c r="N367" s="3">
        <f>ZeptoData[[#This Row],[MRP_Rupees]] - ZeptoData[[#This Row],[Sale_Price]]</f>
        <v>-144</v>
      </c>
      <c r="O367" t="str">
        <f>IF(ZeptoData[[#This Row],[outOfStock]]=TRUE, "Out of Stock", IF(ZeptoData[[#This Row],[availableQuantity]]&lt;=2, "LOW STOCK", "HEALTHY"))</f>
        <v>HEALTHY</v>
      </c>
      <c r="P367" t="str" cm="1">
        <f t="array" ref="P367">_xlfn.IFS(ZeptoData[[#This Row],[Sale_Price]]&lt;50, "Budget", ZeptoData[[#This Row],[Sale_Price]]&lt;150, "Mid-Range", ZeptoData[[#This Row],[Sale_Price]]&gt;=150, "Premium")</f>
        <v>Premium</v>
      </c>
      <c r="Q367" t="str">
        <f>IF(ROUND(((ZeptoData[[#This Row],[mrp]]-ZeptoData[[#This Row],[discountedSellingPrice]])/ZeptoData[[#This Row],[mrp]])*100,0) = ZeptoData[[#This Row],[discountPercent]], "Match", "Error")</f>
        <v>Match</v>
      </c>
      <c r="R367" s="9" t="str" cm="1">
        <f t="array" ref="R367">_xlfn.IFS(ZeptoData[[#This Row],[discountPercent]]=0, "No Discount", ZeptoData[[#This Row],[discountPercent]]&lt;=15, "Standard (1-15%)", ZeptoData[[#This Row],[discountPercent]]&gt;15, "Mega (&gt;15%)")</f>
        <v>Standard (1-15%)</v>
      </c>
      <c r="S367" s="9" t="str" cm="1">
        <f t="array" ref="S367">_xlfn.IFS(ZeptoData[[#This Row],[weightInGms]]&lt;=100, "Small (&lt;100g)", ZeptoData[[#This Row],[weightInGms]]&lt;=500, "Medium (100-500g)", ZeptoData[[#This Row],[weightInGms]]&gt;500, "Large (&gt;500g)")</f>
        <v>Medium (100-500g)</v>
      </c>
    </row>
    <row r="368" spans="1:19" x14ac:dyDescent="0.25">
      <c r="A368" t="s">
        <v>99</v>
      </c>
      <c r="B368" t="s">
        <v>356</v>
      </c>
      <c r="C368" t="str">
        <f>TRIM(ZeptoData[[#This Row],[name]])</f>
        <v>Popular Essentials Dry Dates (Kharak)</v>
      </c>
      <c r="D368">
        <v>14000</v>
      </c>
      <c r="E368" s="3">
        <f>'Cleaned Data'!F371</f>
        <v>10</v>
      </c>
      <c r="F368">
        <v>15</v>
      </c>
      <c r="G368">
        <v>6</v>
      </c>
      <c r="H368">
        <v>11800</v>
      </c>
      <c r="I368" s="3">
        <f>ZeptoData[[#This Row],[discountedSellingPrice]]/100</f>
        <v>118</v>
      </c>
      <c r="J368">
        <v>250</v>
      </c>
      <c r="K368" t="b">
        <v>0</v>
      </c>
      <c r="L368">
        <v>250</v>
      </c>
      <c r="N368" s="3">
        <f>ZeptoData[[#This Row],[MRP_Rupees]] - ZeptoData[[#This Row],[Sale_Price]]</f>
        <v>-108</v>
      </c>
      <c r="O368" t="str">
        <f>IF(ZeptoData[[#This Row],[outOfStock]]=TRUE, "Out of Stock", IF(ZeptoData[[#This Row],[availableQuantity]]&lt;=2, "LOW STOCK", "HEALTHY"))</f>
        <v>HEALTHY</v>
      </c>
      <c r="P368" t="str" cm="1">
        <f t="array" ref="P368">_xlfn.IFS(ZeptoData[[#This Row],[Sale_Price]]&lt;50, "Budget", ZeptoData[[#This Row],[Sale_Price]]&lt;150, "Mid-Range", ZeptoData[[#This Row],[Sale_Price]]&gt;=150, "Premium")</f>
        <v>Mid-Range</v>
      </c>
      <c r="Q368" t="str">
        <f>IF(ROUND(((ZeptoData[[#This Row],[mrp]]-ZeptoData[[#This Row],[discountedSellingPrice]])/ZeptoData[[#This Row],[mrp]])*100,0) = ZeptoData[[#This Row],[discountPercent]], "Match", "Error")</f>
        <v>Error</v>
      </c>
      <c r="R368" s="9" t="str" cm="1">
        <f t="array" ref="R368">_xlfn.IFS(ZeptoData[[#This Row],[discountPercent]]=0, "No Discount", ZeptoData[[#This Row],[discountPercent]]&lt;=15, "Standard (1-15%)", ZeptoData[[#This Row],[discountPercent]]&gt;15, "Mega (&gt;15%)")</f>
        <v>Standard (1-15%)</v>
      </c>
      <c r="S368" s="9" t="str" cm="1">
        <f t="array" ref="S368">_xlfn.IFS(ZeptoData[[#This Row],[weightInGms]]&lt;=100, "Small (&lt;100g)", ZeptoData[[#This Row],[weightInGms]]&lt;=500, "Medium (100-500g)", ZeptoData[[#This Row],[weightInGms]]&gt;500, "Large (&gt;500g)")</f>
        <v>Medium (100-500g)</v>
      </c>
    </row>
    <row r="369" spans="1:19" x14ac:dyDescent="0.25">
      <c r="A369" t="s">
        <v>99</v>
      </c>
      <c r="B369" t="s">
        <v>357</v>
      </c>
      <c r="C369" t="str">
        <f>TRIM(ZeptoData[[#This Row],[name]])</f>
        <v>Popular Essentials Kashmiri Red Rajma</v>
      </c>
      <c r="D369">
        <v>9500</v>
      </c>
      <c r="E369" s="3">
        <f>'Cleaned Data'!F372</f>
        <v>0</v>
      </c>
      <c r="F369">
        <v>6</v>
      </c>
      <c r="G369">
        <v>4</v>
      </c>
      <c r="H369">
        <v>8900</v>
      </c>
      <c r="I369" s="3">
        <f>ZeptoData[[#This Row],[discountedSellingPrice]]/100</f>
        <v>89</v>
      </c>
      <c r="J369">
        <v>500</v>
      </c>
      <c r="K369" t="b">
        <v>0</v>
      </c>
      <c r="L369">
        <v>500</v>
      </c>
      <c r="N369" s="3">
        <f>ZeptoData[[#This Row],[MRP_Rupees]] - ZeptoData[[#This Row],[Sale_Price]]</f>
        <v>-89</v>
      </c>
      <c r="O369" t="str">
        <f>IF(ZeptoData[[#This Row],[outOfStock]]=TRUE, "Out of Stock", IF(ZeptoData[[#This Row],[availableQuantity]]&lt;=2, "LOW STOCK", "HEALTHY"))</f>
        <v>HEALTHY</v>
      </c>
      <c r="P369" t="str" cm="1">
        <f t="array" ref="P369">_xlfn.IFS(ZeptoData[[#This Row],[Sale_Price]]&lt;50, "Budget", ZeptoData[[#This Row],[Sale_Price]]&lt;150, "Mid-Range", ZeptoData[[#This Row],[Sale_Price]]&gt;=150, "Premium")</f>
        <v>Mid-Range</v>
      </c>
      <c r="Q369" t="str">
        <f>IF(ROUND(((ZeptoData[[#This Row],[mrp]]-ZeptoData[[#This Row],[discountedSellingPrice]])/ZeptoData[[#This Row],[mrp]])*100,0) = ZeptoData[[#This Row],[discountPercent]], "Match", "Error")</f>
        <v>Match</v>
      </c>
      <c r="R369" s="9" t="str" cm="1">
        <f t="array" ref="R369">_xlfn.IFS(ZeptoData[[#This Row],[discountPercent]]=0, "No Discount", ZeptoData[[#This Row],[discountPercent]]&lt;=15, "Standard (1-15%)", ZeptoData[[#This Row],[discountPercent]]&gt;15, "Mega (&gt;15%)")</f>
        <v>Standard (1-15%)</v>
      </c>
      <c r="S369" s="9" t="str" cm="1">
        <f t="array" ref="S369">_xlfn.IFS(ZeptoData[[#This Row],[weightInGms]]&lt;=100, "Small (&lt;100g)", ZeptoData[[#This Row],[weightInGms]]&lt;=500, "Medium (100-500g)", ZeptoData[[#This Row],[weightInGms]]&gt;500, "Large (&gt;500g)")</f>
        <v>Medium (100-500g)</v>
      </c>
    </row>
    <row r="370" spans="1:19" x14ac:dyDescent="0.25">
      <c r="A370" t="s">
        <v>99</v>
      </c>
      <c r="B370" t="s">
        <v>358</v>
      </c>
      <c r="C370" t="str">
        <f>TRIM(ZeptoData[[#This Row],[name]])</f>
        <v>Dabur Hommade - Garlic Paste</v>
      </c>
      <c r="D370">
        <v>5000</v>
      </c>
      <c r="E370" s="3">
        <f>'Cleaned Data'!F373</f>
        <v>2</v>
      </c>
      <c r="F370">
        <v>6</v>
      </c>
      <c r="G370">
        <v>6</v>
      </c>
      <c r="H370">
        <v>4700</v>
      </c>
      <c r="I370" s="3">
        <f>ZeptoData[[#This Row],[discountedSellingPrice]]/100</f>
        <v>47</v>
      </c>
      <c r="J370">
        <v>200</v>
      </c>
      <c r="K370" t="b">
        <v>0</v>
      </c>
      <c r="L370">
        <v>200</v>
      </c>
      <c r="N370" s="3">
        <f>ZeptoData[[#This Row],[MRP_Rupees]] - ZeptoData[[#This Row],[Sale_Price]]</f>
        <v>-45</v>
      </c>
      <c r="O370" t="str">
        <f>IF(ZeptoData[[#This Row],[outOfStock]]=TRUE, "Out of Stock", IF(ZeptoData[[#This Row],[availableQuantity]]&lt;=2, "LOW STOCK", "HEALTHY"))</f>
        <v>HEALTHY</v>
      </c>
      <c r="P370" t="str" cm="1">
        <f t="array" ref="P370">_xlfn.IFS(ZeptoData[[#This Row],[Sale_Price]]&lt;50, "Budget", ZeptoData[[#This Row],[Sale_Price]]&lt;150, "Mid-Range", ZeptoData[[#This Row],[Sale_Price]]&gt;=150, "Premium")</f>
        <v>Budget</v>
      </c>
      <c r="Q370" t="str">
        <f>IF(ROUND(((ZeptoData[[#This Row],[mrp]]-ZeptoData[[#This Row],[discountedSellingPrice]])/ZeptoData[[#This Row],[mrp]])*100,0) = ZeptoData[[#This Row],[discountPercent]], "Match", "Error")</f>
        <v>Match</v>
      </c>
      <c r="R370" s="9" t="str" cm="1">
        <f t="array" ref="R370">_xlfn.IFS(ZeptoData[[#This Row],[discountPercent]]=0, "No Discount", ZeptoData[[#This Row],[discountPercent]]&lt;=15, "Standard (1-15%)", ZeptoData[[#This Row],[discountPercent]]&gt;15, "Mega (&gt;15%)")</f>
        <v>Standard (1-15%)</v>
      </c>
      <c r="S370" s="9" t="str" cm="1">
        <f t="array" ref="S370">_xlfn.IFS(ZeptoData[[#This Row],[weightInGms]]&lt;=100, "Small (&lt;100g)", ZeptoData[[#This Row],[weightInGms]]&lt;=500, "Medium (100-500g)", ZeptoData[[#This Row],[weightInGms]]&gt;500, "Large (&gt;500g)")</f>
        <v>Medium (100-500g)</v>
      </c>
    </row>
    <row r="371" spans="1:19" x14ac:dyDescent="0.25">
      <c r="A371" t="s">
        <v>99</v>
      </c>
      <c r="B371" t="s">
        <v>359</v>
      </c>
      <c r="C371" t="str">
        <f>TRIM(ZeptoData[[#This Row],[name]])</f>
        <v>Dabur 100% Pure Honey</v>
      </c>
      <c r="D371">
        <v>33000</v>
      </c>
      <c r="E371" s="3">
        <f>'Cleaned Data'!F374</f>
        <v>9</v>
      </c>
      <c r="F371">
        <v>10</v>
      </c>
      <c r="G371">
        <v>1</v>
      </c>
      <c r="H371">
        <v>29700</v>
      </c>
      <c r="I371" s="3">
        <f>ZeptoData[[#This Row],[discountedSellingPrice]]/100</f>
        <v>297</v>
      </c>
      <c r="J371">
        <v>400</v>
      </c>
      <c r="K371" t="b">
        <v>0</v>
      </c>
      <c r="L371">
        <v>400</v>
      </c>
      <c r="N371" s="3">
        <f>ZeptoData[[#This Row],[MRP_Rupees]] - ZeptoData[[#This Row],[Sale_Price]]</f>
        <v>-288</v>
      </c>
      <c r="O371" t="str">
        <f>IF(ZeptoData[[#This Row],[outOfStock]]=TRUE, "Out of Stock", IF(ZeptoData[[#This Row],[availableQuantity]]&lt;=2, "LOW STOCK", "HEALTHY"))</f>
        <v>LOW STOCK</v>
      </c>
      <c r="P371" t="str" cm="1">
        <f t="array" ref="P371">_xlfn.IFS(ZeptoData[[#This Row],[Sale_Price]]&lt;50, "Budget", ZeptoData[[#This Row],[Sale_Price]]&lt;150, "Mid-Range", ZeptoData[[#This Row],[Sale_Price]]&gt;=150, "Premium")</f>
        <v>Premium</v>
      </c>
      <c r="Q371" t="str">
        <f>IF(ROUND(((ZeptoData[[#This Row],[mrp]]-ZeptoData[[#This Row],[discountedSellingPrice]])/ZeptoData[[#This Row],[mrp]])*100,0) = ZeptoData[[#This Row],[discountPercent]], "Match", "Error")</f>
        <v>Match</v>
      </c>
      <c r="R371" s="9" t="str" cm="1">
        <f t="array" ref="R371">_xlfn.IFS(ZeptoData[[#This Row],[discountPercent]]=0, "No Discount", ZeptoData[[#This Row],[discountPercent]]&lt;=15, "Standard (1-15%)", ZeptoData[[#This Row],[discountPercent]]&gt;15, "Mega (&gt;15%)")</f>
        <v>Standard (1-15%)</v>
      </c>
      <c r="S371" s="9" t="str" cm="1">
        <f t="array" ref="S371">_xlfn.IFS(ZeptoData[[#This Row],[weightInGms]]&lt;=100, "Small (&lt;100g)", ZeptoData[[#This Row],[weightInGms]]&lt;=500, "Medium (100-500g)", ZeptoData[[#This Row],[weightInGms]]&gt;500, "Large (&gt;500g)")</f>
        <v>Medium (100-500g)</v>
      </c>
    </row>
    <row r="372" spans="1:19" x14ac:dyDescent="0.25">
      <c r="A372" t="s">
        <v>99</v>
      </c>
      <c r="B372" t="s">
        <v>360</v>
      </c>
      <c r="C372" t="str">
        <f>TRIM(ZeptoData[[#This Row],[name]])</f>
        <v>Ching's Schezwan Fried Rice(Miracle Masala)</v>
      </c>
      <c r="D372">
        <v>4400</v>
      </c>
      <c r="E372" s="3">
        <f>'Cleaned Data'!F375</f>
        <v>4</v>
      </c>
      <c r="F372">
        <v>0</v>
      </c>
      <c r="G372">
        <v>5</v>
      </c>
      <c r="H372">
        <v>4400</v>
      </c>
      <c r="I372" s="3">
        <f>ZeptoData[[#This Row],[discountedSellingPrice]]/100</f>
        <v>44</v>
      </c>
      <c r="J372">
        <v>60</v>
      </c>
      <c r="K372" t="b">
        <v>0</v>
      </c>
      <c r="L372">
        <v>60</v>
      </c>
      <c r="N372" s="3">
        <f>ZeptoData[[#This Row],[MRP_Rupees]] - ZeptoData[[#This Row],[Sale_Price]]</f>
        <v>-40</v>
      </c>
      <c r="O372" t="str">
        <f>IF(ZeptoData[[#This Row],[outOfStock]]=TRUE, "Out of Stock", IF(ZeptoData[[#This Row],[availableQuantity]]&lt;=2, "LOW STOCK", "HEALTHY"))</f>
        <v>HEALTHY</v>
      </c>
      <c r="P372" t="str" cm="1">
        <f t="array" ref="P372">_xlfn.IFS(ZeptoData[[#This Row],[Sale_Price]]&lt;50, "Budget", ZeptoData[[#This Row],[Sale_Price]]&lt;150, "Mid-Range", ZeptoData[[#This Row],[Sale_Price]]&gt;=150, "Premium")</f>
        <v>Budget</v>
      </c>
      <c r="Q372" t="str">
        <f>IF(ROUND(((ZeptoData[[#This Row],[mrp]]-ZeptoData[[#This Row],[discountedSellingPrice]])/ZeptoData[[#This Row],[mrp]])*100,0) = ZeptoData[[#This Row],[discountPercent]], "Match", "Error")</f>
        <v>Match</v>
      </c>
      <c r="R372" s="9" t="str" cm="1">
        <f t="array" ref="R372">_xlfn.IFS(ZeptoData[[#This Row],[discountPercent]]=0, "No Discount", ZeptoData[[#This Row],[discountPercent]]&lt;=15, "Standard (1-15%)", ZeptoData[[#This Row],[discountPercent]]&gt;15, "Mega (&gt;15%)")</f>
        <v>No Discount</v>
      </c>
      <c r="S372" s="9" t="str" cm="1">
        <f t="array" ref="S372">_xlfn.IFS(ZeptoData[[#This Row],[weightInGms]]&lt;=100, "Small (&lt;100g)", ZeptoData[[#This Row],[weightInGms]]&lt;=500, "Medium (100-500g)", ZeptoData[[#This Row],[weightInGms]]&gt;500, "Large (&gt;500g)")</f>
        <v>Small (&lt;100g)</v>
      </c>
    </row>
    <row r="373" spans="1:19" x14ac:dyDescent="0.25">
      <c r="A373" t="s">
        <v>99</v>
      </c>
      <c r="B373" t="s">
        <v>361</v>
      </c>
      <c r="C373" t="str">
        <f>TRIM(ZeptoData[[#This Row],[name]])</f>
        <v>"Maggi Magic Cubes, Vegetarian Masala"</v>
      </c>
      <c r="D373">
        <v>3500</v>
      </c>
      <c r="E373" s="3">
        <f>'Cleaned Data'!F376</f>
        <v>9</v>
      </c>
      <c r="F373">
        <v>2</v>
      </c>
      <c r="G373">
        <v>1</v>
      </c>
      <c r="H373">
        <v>3400</v>
      </c>
      <c r="I373" s="3">
        <f>ZeptoData[[#This Row],[discountedSellingPrice]]/100</f>
        <v>34</v>
      </c>
      <c r="J373">
        <v>40</v>
      </c>
      <c r="K373" t="b">
        <v>0</v>
      </c>
      <c r="L373">
        <v>40</v>
      </c>
      <c r="N373" s="3">
        <f>ZeptoData[[#This Row],[MRP_Rupees]] - ZeptoData[[#This Row],[Sale_Price]]</f>
        <v>-25</v>
      </c>
      <c r="O373" t="str">
        <f>IF(ZeptoData[[#This Row],[outOfStock]]=TRUE, "Out of Stock", IF(ZeptoData[[#This Row],[availableQuantity]]&lt;=2, "LOW STOCK", "HEALTHY"))</f>
        <v>LOW STOCK</v>
      </c>
      <c r="P373" t="str" cm="1">
        <f t="array" ref="P373">_xlfn.IFS(ZeptoData[[#This Row],[Sale_Price]]&lt;50, "Budget", ZeptoData[[#This Row],[Sale_Price]]&lt;150, "Mid-Range", ZeptoData[[#This Row],[Sale_Price]]&gt;=150, "Premium")</f>
        <v>Budget</v>
      </c>
      <c r="Q373" t="str">
        <f>IF(ROUND(((ZeptoData[[#This Row],[mrp]]-ZeptoData[[#This Row],[discountedSellingPrice]])/ZeptoData[[#This Row],[mrp]])*100,0) = ZeptoData[[#This Row],[discountPercent]], "Match", "Error")</f>
        <v>Error</v>
      </c>
      <c r="R373" s="9" t="str" cm="1">
        <f t="array" ref="R373">_xlfn.IFS(ZeptoData[[#This Row],[discountPercent]]=0, "No Discount", ZeptoData[[#This Row],[discountPercent]]&lt;=15, "Standard (1-15%)", ZeptoData[[#This Row],[discountPercent]]&gt;15, "Mega (&gt;15%)")</f>
        <v>Standard (1-15%)</v>
      </c>
      <c r="S373" s="9" t="str" cm="1">
        <f t="array" ref="S373">_xlfn.IFS(ZeptoData[[#This Row],[weightInGms]]&lt;=100, "Small (&lt;100g)", ZeptoData[[#This Row],[weightInGms]]&lt;=500, "Medium (100-500g)", ZeptoData[[#This Row],[weightInGms]]&gt;500, "Large (&gt;500g)")</f>
        <v>Small (&lt;100g)</v>
      </c>
    </row>
    <row r="374" spans="1:19" x14ac:dyDescent="0.25">
      <c r="A374" t="s">
        <v>99</v>
      </c>
      <c r="B374" t="s">
        <v>326</v>
      </c>
      <c r="C374" t="str">
        <f>TRIM(ZeptoData[[#This Row],[name]])</f>
        <v>Everest Tandoori Chicken Masala</v>
      </c>
      <c r="D374">
        <v>7400</v>
      </c>
      <c r="E374" s="3">
        <f>'Cleaned Data'!F377</f>
        <v>10</v>
      </c>
      <c r="F374">
        <v>9</v>
      </c>
      <c r="G374">
        <v>3</v>
      </c>
      <c r="H374">
        <v>6700</v>
      </c>
      <c r="I374" s="3">
        <f>ZeptoData[[#This Row],[discountedSellingPrice]]/100</f>
        <v>67</v>
      </c>
      <c r="J374">
        <v>100</v>
      </c>
      <c r="K374" t="b">
        <v>0</v>
      </c>
      <c r="L374">
        <v>100</v>
      </c>
      <c r="N374" s="3">
        <f>ZeptoData[[#This Row],[MRP_Rupees]] - ZeptoData[[#This Row],[Sale_Price]]</f>
        <v>-57</v>
      </c>
      <c r="O374" t="str">
        <f>IF(ZeptoData[[#This Row],[outOfStock]]=TRUE, "Out of Stock", IF(ZeptoData[[#This Row],[availableQuantity]]&lt;=2, "LOW STOCK", "HEALTHY"))</f>
        <v>HEALTHY</v>
      </c>
      <c r="P374" t="str" cm="1">
        <f t="array" ref="P374">_xlfn.IFS(ZeptoData[[#This Row],[Sale_Price]]&lt;50, "Budget", ZeptoData[[#This Row],[Sale_Price]]&lt;150, "Mid-Range", ZeptoData[[#This Row],[Sale_Price]]&gt;=150, "Premium")</f>
        <v>Mid-Range</v>
      </c>
      <c r="Q374" t="str">
        <f>IF(ROUND(((ZeptoData[[#This Row],[mrp]]-ZeptoData[[#This Row],[discountedSellingPrice]])/ZeptoData[[#This Row],[mrp]])*100,0) = ZeptoData[[#This Row],[discountPercent]], "Match", "Error")</f>
        <v>Match</v>
      </c>
      <c r="R374" s="9" t="str" cm="1">
        <f t="array" ref="R374">_xlfn.IFS(ZeptoData[[#This Row],[discountPercent]]=0, "No Discount", ZeptoData[[#This Row],[discountPercent]]&lt;=15, "Standard (1-15%)", ZeptoData[[#This Row],[discountPercent]]&gt;15, "Mega (&gt;15%)")</f>
        <v>Standard (1-15%)</v>
      </c>
      <c r="S374" s="9" t="str" cm="1">
        <f t="array" ref="S374">_xlfn.IFS(ZeptoData[[#This Row],[weightInGms]]&lt;=100, "Small (&lt;100g)", ZeptoData[[#This Row],[weightInGms]]&lt;=500, "Medium (100-500g)", ZeptoData[[#This Row],[weightInGms]]&gt;500, "Large (&gt;500g)")</f>
        <v>Small (&lt;100g)</v>
      </c>
    </row>
    <row r="375" spans="1:19" x14ac:dyDescent="0.25">
      <c r="A375" t="s">
        <v>99</v>
      </c>
      <c r="B375" t="s">
        <v>362</v>
      </c>
      <c r="C375" t="str">
        <f>TRIM(ZeptoData[[#This Row],[name]])</f>
        <v>Popular Essentials Red Poha</v>
      </c>
      <c r="D375">
        <v>4500</v>
      </c>
      <c r="E375" s="3">
        <f>'Cleaned Data'!F378</f>
        <v>6</v>
      </c>
      <c r="F375">
        <v>4</v>
      </c>
      <c r="G375">
        <v>6</v>
      </c>
      <c r="H375">
        <v>4300</v>
      </c>
      <c r="I375" s="3">
        <f>ZeptoData[[#This Row],[discountedSellingPrice]]/100</f>
        <v>43</v>
      </c>
      <c r="J375">
        <v>500</v>
      </c>
      <c r="K375" t="b">
        <v>0</v>
      </c>
      <c r="L375">
        <v>500</v>
      </c>
      <c r="N375" s="3">
        <f>ZeptoData[[#This Row],[MRP_Rupees]] - ZeptoData[[#This Row],[Sale_Price]]</f>
        <v>-37</v>
      </c>
      <c r="O375" t="str">
        <f>IF(ZeptoData[[#This Row],[outOfStock]]=TRUE, "Out of Stock", IF(ZeptoData[[#This Row],[availableQuantity]]&lt;=2, "LOW STOCK", "HEALTHY"))</f>
        <v>HEALTHY</v>
      </c>
      <c r="P375" t="str" cm="1">
        <f t="array" ref="P375">_xlfn.IFS(ZeptoData[[#This Row],[Sale_Price]]&lt;50, "Budget", ZeptoData[[#This Row],[Sale_Price]]&lt;150, "Mid-Range", ZeptoData[[#This Row],[Sale_Price]]&gt;=150, "Premium")</f>
        <v>Budget</v>
      </c>
      <c r="Q375" t="str">
        <f>IF(ROUND(((ZeptoData[[#This Row],[mrp]]-ZeptoData[[#This Row],[discountedSellingPrice]])/ZeptoData[[#This Row],[mrp]])*100,0) = ZeptoData[[#This Row],[discountPercent]], "Match", "Error")</f>
        <v>Match</v>
      </c>
      <c r="R375" s="9" t="str" cm="1">
        <f t="array" ref="R375">_xlfn.IFS(ZeptoData[[#This Row],[discountPercent]]=0, "No Discount", ZeptoData[[#This Row],[discountPercent]]&lt;=15, "Standard (1-15%)", ZeptoData[[#This Row],[discountPercent]]&gt;15, "Mega (&gt;15%)")</f>
        <v>Standard (1-15%)</v>
      </c>
      <c r="S375" s="9" t="str" cm="1">
        <f t="array" ref="S375">_xlfn.IFS(ZeptoData[[#This Row],[weightInGms]]&lt;=100, "Small (&lt;100g)", ZeptoData[[#This Row],[weightInGms]]&lt;=500, "Medium (100-500g)", ZeptoData[[#This Row],[weightInGms]]&gt;500, "Large (&gt;500g)")</f>
        <v>Medium (100-500g)</v>
      </c>
    </row>
    <row r="376" spans="1:19" x14ac:dyDescent="0.25">
      <c r="A376" t="s">
        <v>99</v>
      </c>
      <c r="B376" t="s">
        <v>179</v>
      </c>
      <c r="C376" t="str">
        <f>TRIM(ZeptoData[[#This Row],[name]])</f>
        <v>Everest Kitchen King Masala</v>
      </c>
      <c r="D376">
        <v>14200</v>
      </c>
      <c r="E376" s="3">
        <f>'Cleaned Data'!F379</f>
        <v>2</v>
      </c>
      <c r="F376">
        <v>9</v>
      </c>
      <c r="G376">
        <v>6</v>
      </c>
      <c r="H376">
        <v>12800</v>
      </c>
      <c r="I376" s="3">
        <f>ZeptoData[[#This Row],[discountedSellingPrice]]/100</f>
        <v>128</v>
      </c>
      <c r="J376">
        <v>200</v>
      </c>
      <c r="K376" t="b">
        <v>0</v>
      </c>
      <c r="L376">
        <v>200</v>
      </c>
      <c r="N376" s="3">
        <f>ZeptoData[[#This Row],[MRP_Rupees]] - ZeptoData[[#This Row],[Sale_Price]]</f>
        <v>-126</v>
      </c>
      <c r="O376" t="str">
        <f>IF(ZeptoData[[#This Row],[outOfStock]]=TRUE, "Out of Stock", IF(ZeptoData[[#This Row],[availableQuantity]]&lt;=2, "LOW STOCK", "HEALTHY"))</f>
        <v>HEALTHY</v>
      </c>
      <c r="P376" t="str" cm="1">
        <f t="array" ref="P376">_xlfn.IFS(ZeptoData[[#This Row],[Sale_Price]]&lt;50, "Budget", ZeptoData[[#This Row],[Sale_Price]]&lt;150, "Mid-Range", ZeptoData[[#This Row],[Sale_Price]]&gt;=150, "Premium")</f>
        <v>Mid-Range</v>
      </c>
      <c r="Q376" t="str">
        <f>IF(ROUND(((ZeptoData[[#This Row],[mrp]]-ZeptoData[[#This Row],[discountedSellingPrice]])/ZeptoData[[#This Row],[mrp]])*100,0) = ZeptoData[[#This Row],[discountPercent]], "Match", "Error")</f>
        <v>Error</v>
      </c>
      <c r="R376" s="9" t="str" cm="1">
        <f t="array" ref="R376">_xlfn.IFS(ZeptoData[[#This Row],[discountPercent]]=0, "No Discount", ZeptoData[[#This Row],[discountPercent]]&lt;=15, "Standard (1-15%)", ZeptoData[[#This Row],[discountPercent]]&gt;15, "Mega (&gt;15%)")</f>
        <v>Standard (1-15%)</v>
      </c>
      <c r="S376" s="9" t="str" cm="1">
        <f t="array" ref="S376">_xlfn.IFS(ZeptoData[[#This Row],[weightInGms]]&lt;=100, "Small (&lt;100g)", ZeptoData[[#This Row],[weightInGms]]&lt;=500, "Medium (100-500g)", ZeptoData[[#This Row],[weightInGms]]&gt;500, "Large (&gt;500g)")</f>
        <v>Medium (100-500g)</v>
      </c>
    </row>
    <row r="377" spans="1:19" x14ac:dyDescent="0.25">
      <c r="A377" t="s">
        <v>99</v>
      </c>
      <c r="B377" t="s">
        <v>363</v>
      </c>
      <c r="C377" t="str">
        <f>TRIM(ZeptoData[[#This Row],[name]])</f>
        <v>Pillsbury Oven Cake Mix - Rich Chocolate</v>
      </c>
      <c r="D377">
        <v>16500</v>
      </c>
      <c r="E377" s="3">
        <f>'Cleaned Data'!F380</f>
        <v>6</v>
      </c>
      <c r="F377">
        <v>10</v>
      </c>
      <c r="G377">
        <v>5</v>
      </c>
      <c r="H377">
        <v>14700</v>
      </c>
      <c r="I377" s="3">
        <f>ZeptoData[[#This Row],[discountedSellingPrice]]/100</f>
        <v>147</v>
      </c>
      <c r="J377">
        <v>285</v>
      </c>
      <c r="K377" t="b">
        <v>0</v>
      </c>
      <c r="L377">
        <v>285</v>
      </c>
      <c r="N377" s="3">
        <f>ZeptoData[[#This Row],[MRP_Rupees]] - ZeptoData[[#This Row],[Sale_Price]]</f>
        <v>-141</v>
      </c>
      <c r="O377" t="str">
        <f>IF(ZeptoData[[#This Row],[outOfStock]]=TRUE, "Out of Stock", IF(ZeptoData[[#This Row],[availableQuantity]]&lt;=2, "LOW STOCK", "HEALTHY"))</f>
        <v>HEALTHY</v>
      </c>
      <c r="P377" t="str" cm="1">
        <f t="array" ref="P377">_xlfn.IFS(ZeptoData[[#This Row],[Sale_Price]]&lt;50, "Budget", ZeptoData[[#This Row],[Sale_Price]]&lt;150, "Mid-Range", ZeptoData[[#This Row],[Sale_Price]]&gt;=150, "Premium")</f>
        <v>Mid-Range</v>
      </c>
      <c r="Q377" t="str">
        <f>IF(ROUND(((ZeptoData[[#This Row],[mrp]]-ZeptoData[[#This Row],[discountedSellingPrice]])/ZeptoData[[#This Row],[mrp]])*100,0) = ZeptoData[[#This Row],[discountPercent]], "Match", "Error")</f>
        <v>Error</v>
      </c>
      <c r="R377" s="9" t="str" cm="1">
        <f t="array" ref="R377">_xlfn.IFS(ZeptoData[[#This Row],[discountPercent]]=0, "No Discount", ZeptoData[[#This Row],[discountPercent]]&lt;=15, "Standard (1-15%)", ZeptoData[[#This Row],[discountPercent]]&gt;15, "Mega (&gt;15%)")</f>
        <v>Standard (1-15%)</v>
      </c>
      <c r="S377" s="9" t="str" cm="1">
        <f t="array" ref="S377">_xlfn.IFS(ZeptoData[[#This Row],[weightInGms]]&lt;=100, "Small (&lt;100g)", ZeptoData[[#This Row],[weightInGms]]&lt;=500, "Medium (100-500g)", ZeptoData[[#This Row],[weightInGms]]&gt;500, "Large (&gt;500g)")</f>
        <v>Medium (100-500g)</v>
      </c>
    </row>
    <row r="378" spans="1:19" x14ac:dyDescent="0.25">
      <c r="A378" t="s">
        <v>99</v>
      </c>
      <c r="B378" t="s">
        <v>364</v>
      </c>
      <c r="C378" t="str">
        <f>TRIM(ZeptoData[[#This Row],[name]])</f>
        <v>Eastern Super Garam Masala</v>
      </c>
      <c r="D378">
        <v>7400</v>
      </c>
      <c r="E378" s="3">
        <f>'Cleaned Data'!F381</f>
        <v>2</v>
      </c>
      <c r="F378">
        <v>6</v>
      </c>
      <c r="G378">
        <v>2</v>
      </c>
      <c r="H378">
        <v>6900</v>
      </c>
      <c r="I378" s="3">
        <f>ZeptoData[[#This Row],[discountedSellingPrice]]/100</f>
        <v>69</v>
      </c>
      <c r="J378">
        <v>200</v>
      </c>
      <c r="K378" t="b">
        <v>0</v>
      </c>
      <c r="L378">
        <v>200</v>
      </c>
      <c r="N378" s="3">
        <f>ZeptoData[[#This Row],[MRP_Rupees]] - ZeptoData[[#This Row],[Sale_Price]]</f>
        <v>-67</v>
      </c>
      <c r="O378" t="str">
        <f>IF(ZeptoData[[#This Row],[outOfStock]]=TRUE, "Out of Stock", IF(ZeptoData[[#This Row],[availableQuantity]]&lt;=2, "LOW STOCK", "HEALTHY"))</f>
        <v>LOW STOCK</v>
      </c>
      <c r="P378" t="str" cm="1">
        <f t="array" ref="P378">_xlfn.IFS(ZeptoData[[#This Row],[Sale_Price]]&lt;50, "Budget", ZeptoData[[#This Row],[Sale_Price]]&lt;150, "Mid-Range", ZeptoData[[#This Row],[Sale_Price]]&gt;=150, "Premium")</f>
        <v>Mid-Range</v>
      </c>
      <c r="Q378" t="str">
        <f>IF(ROUND(((ZeptoData[[#This Row],[mrp]]-ZeptoData[[#This Row],[discountedSellingPrice]])/ZeptoData[[#This Row],[mrp]])*100,0) = ZeptoData[[#This Row],[discountPercent]], "Match", "Error")</f>
        <v>Error</v>
      </c>
      <c r="R378" s="9" t="str" cm="1">
        <f t="array" ref="R378">_xlfn.IFS(ZeptoData[[#This Row],[discountPercent]]=0, "No Discount", ZeptoData[[#This Row],[discountPercent]]&lt;=15, "Standard (1-15%)", ZeptoData[[#This Row],[discountPercent]]&gt;15, "Mega (&gt;15%)")</f>
        <v>Standard (1-15%)</v>
      </c>
      <c r="S378" s="9" t="str" cm="1">
        <f t="array" ref="S378">_xlfn.IFS(ZeptoData[[#This Row],[weightInGms]]&lt;=100, "Small (&lt;100g)", ZeptoData[[#This Row],[weightInGms]]&lt;=500, "Medium (100-500g)", ZeptoData[[#This Row],[weightInGms]]&gt;500, "Large (&gt;500g)")</f>
        <v>Medium (100-500g)</v>
      </c>
    </row>
    <row r="379" spans="1:19" x14ac:dyDescent="0.25">
      <c r="A379" t="s">
        <v>99</v>
      </c>
      <c r="B379" t="s">
        <v>365</v>
      </c>
      <c r="C379" t="str">
        <f>TRIM(ZeptoData[[#This Row],[name]])</f>
        <v>Maggi Magic Cubes Extra Chicken</v>
      </c>
      <c r="D379">
        <v>4000</v>
      </c>
      <c r="E379" s="3">
        <f>'Cleaned Data'!F382</f>
        <v>10</v>
      </c>
      <c r="F379">
        <v>2</v>
      </c>
      <c r="G379">
        <v>6</v>
      </c>
      <c r="H379">
        <v>3900</v>
      </c>
      <c r="I379" s="3">
        <f>ZeptoData[[#This Row],[discountedSellingPrice]]/100</f>
        <v>39</v>
      </c>
      <c r="J379">
        <v>48</v>
      </c>
      <c r="K379" t="b">
        <v>0</v>
      </c>
      <c r="L379">
        <v>48</v>
      </c>
      <c r="N379" s="3">
        <f>ZeptoData[[#This Row],[MRP_Rupees]] - ZeptoData[[#This Row],[Sale_Price]]</f>
        <v>-29</v>
      </c>
      <c r="O379" t="str">
        <f>IF(ZeptoData[[#This Row],[outOfStock]]=TRUE, "Out of Stock", IF(ZeptoData[[#This Row],[availableQuantity]]&lt;=2, "LOW STOCK", "HEALTHY"))</f>
        <v>HEALTHY</v>
      </c>
      <c r="P379" t="str" cm="1">
        <f t="array" ref="P379">_xlfn.IFS(ZeptoData[[#This Row],[Sale_Price]]&lt;50, "Budget", ZeptoData[[#This Row],[Sale_Price]]&lt;150, "Mid-Range", ZeptoData[[#This Row],[Sale_Price]]&gt;=150, "Premium")</f>
        <v>Budget</v>
      </c>
      <c r="Q379" t="str">
        <f>IF(ROUND(((ZeptoData[[#This Row],[mrp]]-ZeptoData[[#This Row],[discountedSellingPrice]])/ZeptoData[[#This Row],[mrp]])*100,0) = ZeptoData[[#This Row],[discountPercent]], "Match", "Error")</f>
        <v>Error</v>
      </c>
      <c r="R379" s="9" t="str" cm="1">
        <f t="array" ref="R379">_xlfn.IFS(ZeptoData[[#This Row],[discountPercent]]=0, "No Discount", ZeptoData[[#This Row],[discountPercent]]&lt;=15, "Standard (1-15%)", ZeptoData[[#This Row],[discountPercent]]&gt;15, "Mega (&gt;15%)")</f>
        <v>Standard (1-15%)</v>
      </c>
      <c r="S379" s="9" t="str" cm="1">
        <f t="array" ref="S379">_xlfn.IFS(ZeptoData[[#This Row],[weightInGms]]&lt;=100, "Small (&lt;100g)", ZeptoData[[#This Row],[weightInGms]]&lt;=500, "Medium (100-500g)", ZeptoData[[#This Row],[weightInGms]]&gt;500, "Large (&gt;500g)")</f>
        <v>Small (&lt;100g)</v>
      </c>
    </row>
    <row r="380" spans="1:19" x14ac:dyDescent="0.25">
      <c r="A380" t="s">
        <v>99</v>
      </c>
      <c r="B380" t="s">
        <v>1740</v>
      </c>
      <c r="C380" t="str">
        <f>TRIM(ZeptoData[[#This Row],[name]])</f>
        <v>Satyam Nighties Spices Chilli Kashmiri</v>
      </c>
      <c r="D380">
        <v>10200</v>
      </c>
      <c r="E380" s="3">
        <f>'Cleaned Data'!F383</f>
        <v>6</v>
      </c>
      <c r="F380">
        <v>6</v>
      </c>
      <c r="G380">
        <v>6</v>
      </c>
      <c r="H380">
        <v>9500</v>
      </c>
      <c r="I380" s="3">
        <f>ZeptoData[[#This Row],[discountedSellingPrice]]/100</f>
        <v>95</v>
      </c>
      <c r="J380">
        <v>100</v>
      </c>
      <c r="K380" t="b">
        <v>0</v>
      </c>
      <c r="L380">
        <v>100</v>
      </c>
      <c r="N380" s="3">
        <f>ZeptoData[[#This Row],[MRP_Rupees]] - ZeptoData[[#This Row],[Sale_Price]]</f>
        <v>-89</v>
      </c>
      <c r="O380" t="str">
        <f>IF(ZeptoData[[#This Row],[outOfStock]]=TRUE, "Out of Stock", IF(ZeptoData[[#This Row],[availableQuantity]]&lt;=2, "LOW STOCK", "HEALTHY"))</f>
        <v>HEALTHY</v>
      </c>
      <c r="P380" t="str" cm="1">
        <f t="array" ref="P380">_xlfn.IFS(ZeptoData[[#This Row],[Sale_Price]]&lt;50, "Budget", ZeptoData[[#This Row],[Sale_Price]]&lt;150, "Mid-Range", ZeptoData[[#This Row],[Sale_Price]]&gt;=150, "Premium")</f>
        <v>Mid-Range</v>
      </c>
      <c r="Q380" t="str">
        <f>IF(ROUND(((ZeptoData[[#This Row],[mrp]]-ZeptoData[[#This Row],[discountedSellingPrice]])/ZeptoData[[#This Row],[mrp]])*100,0) = ZeptoData[[#This Row],[discountPercent]], "Match", "Error")</f>
        <v>Error</v>
      </c>
      <c r="R380" s="9" t="str" cm="1">
        <f t="array" ref="R380">_xlfn.IFS(ZeptoData[[#This Row],[discountPercent]]=0, "No Discount", ZeptoData[[#This Row],[discountPercent]]&lt;=15, "Standard (1-15%)", ZeptoData[[#This Row],[discountPercent]]&gt;15, "Mega (&gt;15%)")</f>
        <v>Standard (1-15%)</v>
      </c>
      <c r="S380" s="9" t="str" cm="1">
        <f t="array" ref="S380">_xlfn.IFS(ZeptoData[[#This Row],[weightInGms]]&lt;=100, "Small (&lt;100g)", ZeptoData[[#This Row],[weightInGms]]&lt;=500, "Medium (100-500g)", ZeptoData[[#This Row],[weightInGms]]&gt;500, "Large (&gt;500g)")</f>
        <v>Small (&lt;100g)</v>
      </c>
    </row>
    <row r="381" spans="1:19" x14ac:dyDescent="0.25">
      <c r="A381" t="s">
        <v>99</v>
      </c>
      <c r="B381" t="s">
        <v>367</v>
      </c>
      <c r="C381" t="str">
        <f>TRIM(ZeptoData[[#This Row],[name]])</f>
        <v>Eastern Cumin Powder</v>
      </c>
      <c r="D381">
        <v>4900</v>
      </c>
      <c r="E381" s="3">
        <f>'Cleaned Data'!F384</f>
        <v>20</v>
      </c>
      <c r="F381">
        <v>2</v>
      </c>
      <c r="G381">
        <v>6</v>
      </c>
      <c r="H381">
        <v>4800</v>
      </c>
      <c r="I381" s="3">
        <f>ZeptoData[[#This Row],[discountedSellingPrice]]/100</f>
        <v>48</v>
      </c>
      <c r="J381">
        <v>100</v>
      </c>
      <c r="K381" t="b">
        <v>0</v>
      </c>
      <c r="L381">
        <v>100</v>
      </c>
      <c r="N381" s="3">
        <f>ZeptoData[[#This Row],[MRP_Rupees]] - ZeptoData[[#This Row],[Sale_Price]]</f>
        <v>-28</v>
      </c>
      <c r="O381" t="str">
        <f>IF(ZeptoData[[#This Row],[outOfStock]]=TRUE, "Out of Stock", IF(ZeptoData[[#This Row],[availableQuantity]]&lt;=2, "LOW STOCK", "HEALTHY"))</f>
        <v>HEALTHY</v>
      </c>
      <c r="P381" t="str" cm="1">
        <f t="array" ref="P381">_xlfn.IFS(ZeptoData[[#This Row],[Sale_Price]]&lt;50, "Budget", ZeptoData[[#This Row],[Sale_Price]]&lt;150, "Mid-Range", ZeptoData[[#This Row],[Sale_Price]]&gt;=150, "Premium")</f>
        <v>Budget</v>
      </c>
      <c r="Q381" t="str">
        <f>IF(ROUND(((ZeptoData[[#This Row],[mrp]]-ZeptoData[[#This Row],[discountedSellingPrice]])/ZeptoData[[#This Row],[mrp]])*100,0) = ZeptoData[[#This Row],[discountPercent]], "Match", "Error")</f>
        <v>Match</v>
      </c>
      <c r="R381" s="9" t="str" cm="1">
        <f t="array" ref="R381">_xlfn.IFS(ZeptoData[[#This Row],[discountPercent]]=0, "No Discount", ZeptoData[[#This Row],[discountPercent]]&lt;=15, "Standard (1-15%)", ZeptoData[[#This Row],[discountPercent]]&gt;15, "Mega (&gt;15%)")</f>
        <v>Standard (1-15%)</v>
      </c>
      <c r="S381" s="9" t="str" cm="1">
        <f t="array" ref="S381">_xlfn.IFS(ZeptoData[[#This Row],[weightInGms]]&lt;=100, "Small (&lt;100g)", ZeptoData[[#This Row],[weightInGms]]&lt;=500, "Medium (100-500g)", ZeptoData[[#This Row],[weightInGms]]&gt;500, "Large (&gt;500g)")</f>
        <v>Small (&lt;100g)</v>
      </c>
    </row>
    <row r="382" spans="1:19" x14ac:dyDescent="0.25">
      <c r="A382" t="s">
        <v>99</v>
      </c>
      <c r="B382" t="s">
        <v>368</v>
      </c>
      <c r="C382" t="str">
        <f>TRIM(ZeptoData[[#This Row],[name]])</f>
        <v>Popular Essentials Urad Gola White(Un-Polished)</v>
      </c>
      <c r="D382">
        <v>9000</v>
      </c>
      <c r="E382" s="3">
        <f>'Cleaned Data'!F385</f>
        <v>10</v>
      </c>
      <c r="F382">
        <v>10</v>
      </c>
      <c r="G382">
        <v>6</v>
      </c>
      <c r="H382">
        <v>8100</v>
      </c>
      <c r="I382" s="3">
        <f>ZeptoData[[#This Row],[discountedSellingPrice]]/100</f>
        <v>81</v>
      </c>
      <c r="J382">
        <v>500</v>
      </c>
      <c r="K382" t="b">
        <v>0</v>
      </c>
      <c r="L382">
        <v>500</v>
      </c>
      <c r="N382" s="3">
        <f>ZeptoData[[#This Row],[MRP_Rupees]] - ZeptoData[[#This Row],[Sale_Price]]</f>
        <v>-71</v>
      </c>
      <c r="O382" t="str">
        <f>IF(ZeptoData[[#This Row],[outOfStock]]=TRUE, "Out of Stock", IF(ZeptoData[[#This Row],[availableQuantity]]&lt;=2, "LOW STOCK", "HEALTHY"))</f>
        <v>HEALTHY</v>
      </c>
      <c r="P382" t="str" cm="1">
        <f t="array" ref="P382">_xlfn.IFS(ZeptoData[[#This Row],[Sale_Price]]&lt;50, "Budget", ZeptoData[[#This Row],[Sale_Price]]&lt;150, "Mid-Range", ZeptoData[[#This Row],[Sale_Price]]&gt;=150, "Premium")</f>
        <v>Mid-Range</v>
      </c>
      <c r="Q382" t="str">
        <f>IF(ROUND(((ZeptoData[[#This Row],[mrp]]-ZeptoData[[#This Row],[discountedSellingPrice]])/ZeptoData[[#This Row],[mrp]])*100,0) = ZeptoData[[#This Row],[discountPercent]], "Match", "Error")</f>
        <v>Match</v>
      </c>
      <c r="R382" s="9" t="str" cm="1">
        <f t="array" ref="R382">_xlfn.IFS(ZeptoData[[#This Row],[discountPercent]]=0, "No Discount", ZeptoData[[#This Row],[discountPercent]]&lt;=15, "Standard (1-15%)", ZeptoData[[#This Row],[discountPercent]]&gt;15, "Mega (&gt;15%)")</f>
        <v>Standard (1-15%)</v>
      </c>
      <c r="S382" s="9" t="str" cm="1">
        <f t="array" ref="S382">_xlfn.IFS(ZeptoData[[#This Row],[weightInGms]]&lt;=100, "Small (&lt;100g)", ZeptoData[[#This Row],[weightInGms]]&lt;=500, "Medium (100-500g)", ZeptoData[[#This Row],[weightInGms]]&gt;500, "Large (&gt;500g)")</f>
        <v>Medium (100-500g)</v>
      </c>
    </row>
    <row r="383" spans="1:19" x14ac:dyDescent="0.25">
      <c r="A383" t="s">
        <v>99</v>
      </c>
      <c r="B383" t="s">
        <v>369</v>
      </c>
      <c r="C383" t="str">
        <f>TRIM(ZeptoData[[#This Row],[name]])</f>
        <v>24 Mantra Organic Chana Dal</v>
      </c>
      <c r="D383">
        <v>9500</v>
      </c>
      <c r="E383" s="3">
        <f>'Cleaned Data'!F386</f>
        <v>27</v>
      </c>
      <c r="F383">
        <v>6</v>
      </c>
      <c r="G383">
        <v>5</v>
      </c>
      <c r="H383">
        <v>8900</v>
      </c>
      <c r="I383" s="3">
        <f>ZeptoData[[#This Row],[discountedSellingPrice]]/100</f>
        <v>89</v>
      </c>
      <c r="J383">
        <v>500</v>
      </c>
      <c r="K383" t="b">
        <v>0</v>
      </c>
      <c r="L383">
        <v>500</v>
      </c>
      <c r="N383" s="3">
        <f>ZeptoData[[#This Row],[MRP_Rupees]] - ZeptoData[[#This Row],[Sale_Price]]</f>
        <v>-62</v>
      </c>
      <c r="O383" t="str">
        <f>IF(ZeptoData[[#This Row],[outOfStock]]=TRUE, "Out of Stock", IF(ZeptoData[[#This Row],[availableQuantity]]&lt;=2, "LOW STOCK", "HEALTHY"))</f>
        <v>HEALTHY</v>
      </c>
      <c r="P383" t="str" cm="1">
        <f t="array" ref="P383">_xlfn.IFS(ZeptoData[[#This Row],[Sale_Price]]&lt;50, "Budget", ZeptoData[[#This Row],[Sale_Price]]&lt;150, "Mid-Range", ZeptoData[[#This Row],[Sale_Price]]&gt;=150, "Premium")</f>
        <v>Mid-Range</v>
      </c>
      <c r="Q383" t="str">
        <f>IF(ROUND(((ZeptoData[[#This Row],[mrp]]-ZeptoData[[#This Row],[discountedSellingPrice]])/ZeptoData[[#This Row],[mrp]])*100,0) = ZeptoData[[#This Row],[discountPercent]], "Match", "Error")</f>
        <v>Match</v>
      </c>
      <c r="R383" s="9" t="str" cm="1">
        <f t="array" ref="R383">_xlfn.IFS(ZeptoData[[#This Row],[discountPercent]]=0, "No Discount", ZeptoData[[#This Row],[discountPercent]]&lt;=15, "Standard (1-15%)", ZeptoData[[#This Row],[discountPercent]]&gt;15, "Mega (&gt;15%)")</f>
        <v>Standard (1-15%)</v>
      </c>
      <c r="S383" s="9" t="str" cm="1">
        <f t="array" ref="S383">_xlfn.IFS(ZeptoData[[#This Row],[weightInGms]]&lt;=100, "Small (&lt;100g)", ZeptoData[[#This Row],[weightInGms]]&lt;=500, "Medium (100-500g)", ZeptoData[[#This Row],[weightInGms]]&gt;500, "Large (&gt;500g)")</f>
        <v>Medium (100-500g)</v>
      </c>
    </row>
    <row r="384" spans="1:19" x14ac:dyDescent="0.25">
      <c r="A384" t="s">
        <v>99</v>
      </c>
      <c r="B384" t="s">
        <v>370</v>
      </c>
      <c r="C384" t="str">
        <f>TRIM(ZeptoData[[#This Row],[name]])</f>
        <v>Delight Nuts Cashew Roasted &amp; Salted</v>
      </c>
      <c r="D384">
        <v>42500</v>
      </c>
      <c r="E384" s="3">
        <f>'Cleaned Data'!F387</f>
        <v>10</v>
      </c>
      <c r="F384">
        <v>20</v>
      </c>
      <c r="G384">
        <v>6</v>
      </c>
      <c r="H384">
        <v>34000</v>
      </c>
      <c r="I384" s="3">
        <f>ZeptoData[[#This Row],[discountedSellingPrice]]/100</f>
        <v>340</v>
      </c>
      <c r="J384">
        <v>200</v>
      </c>
      <c r="K384" t="b">
        <v>0</v>
      </c>
      <c r="L384">
        <v>200</v>
      </c>
      <c r="N384" s="3">
        <f>ZeptoData[[#This Row],[MRP_Rupees]] - ZeptoData[[#This Row],[Sale_Price]]</f>
        <v>-330</v>
      </c>
      <c r="O384" t="str">
        <f>IF(ZeptoData[[#This Row],[outOfStock]]=TRUE, "Out of Stock", IF(ZeptoData[[#This Row],[availableQuantity]]&lt;=2, "LOW STOCK", "HEALTHY"))</f>
        <v>HEALTHY</v>
      </c>
      <c r="P384" t="str" cm="1">
        <f t="array" ref="P384">_xlfn.IFS(ZeptoData[[#This Row],[Sale_Price]]&lt;50, "Budget", ZeptoData[[#This Row],[Sale_Price]]&lt;150, "Mid-Range", ZeptoData[[#This Row],[Sale_Price]]&gt;=150, "Premium")</f>
        <v>Premium</v>
      </c>
      <c r="Q384" t="str">
        <f>IF(ROUND(((ZeptoData[[#This Row],[mrp]]-ZeptoData[[#This Row],[discountedSellingPrice]])/ZeptoData[[#This Row],[mrp]])*100,0) = ZeptoData[[#This Row],[discountPercent]], "Match", "Error")</f>
        <v>Match</v>
      </c>
      <c r="R384" s="9" t="str" cm="1">
        <f t="array" ref="R384">_xlfn.IFS(ZeptoData[[#This Row],[discountPercent]]=0, "No Discount", ZeptoData[[#This Row],[discountPercent]]&lt;=15, "Standard (1-15%)", ZeptoData[[#This Row],[discountPercent]]&gt;15, "Mega (&gt;15%)")</f>
        <v>Mega (&gt;15%)</v>
      </c>
      <c r="S384" s="9" t="str" cm="1">
        <f t="array" ref="S384">_xlfn.IFS(ZeptoData[[#This Row],[weightInGms]]&lt;=100, "Small (&lt;100g)", ZeptoData[[#This Row],[weightInGms]]&lt;=500, "Medium (100-500g)", ZeptoData[[#This Row],[weightInGms]]&gt;500, "Large (&gt;500g)")</f>
        <v>Medium (100-500g)</v>
      </c>
    </row>
    <row r="385" spans="1:19" x14ac:dyDescent="0.25">
      <c r="A385" t="s">
        <v>99</v>
      </c>
      <c r="B385" t="s">
        <v>371</v>
      </c>
      <c r="C385" t="str">
        <f>TRIM(ZeptoData[[#This Row],[name]])</f>
        <v>Popular Essentials Mace/Javitri</v>
      </c>
      <c r="D385">
        <v>9000</v>
      </c>
      <c r="E385" s="3">
        <f>'Cleaned Data'!F388</f>
        <v>10</v>
      </c>
      <c r="F385">
        <v>10</v>
      </c>
      <c r="G385">
        <v>3</v>
      </c>
      <c r="H385">
        <v>8100</v>
      </c>
      <c r="I385" s="3">
        <f>ZeptoData[[#This Row],[discountedSellingPrice]]/100</f>
        <v>81</v>
      </c>
      <c r="J385">
        <v>20</v>
      </c>
      <c r="K385" t="b">
        <v>0</v>
      </c>
      <c r="L385">
        <v>20</v>
      </c>
      <c r="N385" s="3">
        <f>ZeptoData[[#This Row],[MRP_Rupees]] - ZeptoData[[#This Row],[Sale_Price]]</f>
        <v>-71</v>
      </c>
      <c r="O385" t="str">
        <f>IF(ZeptoData[[#This Row],[outOfStock]]=TRUE, "Out of Stock", IF(ZeptoData[[#This Row],[availableQuantity]]&lt;=2, "LOW STOCK", "HEALTHY"))</f>
        <v>HEALTHY</v>
      </c>
      <c r="P385" t="str" cm="1">
        <f t="array" ref="P385">_xlfn.IFS(ZeptoData[[#This Row],[Sale_Price]]&lt;50, "Budget", ZeptoData[[#This Row],[Sale_Price]]&lt;150, "Mid-Range", ZeptoData[[#This Row],[Sale_Price]]&gt;=150, "Premium")</f>
        <v>Mid-Range</v>
      </c>
      <c r="Q385" t="str">
        <f>IF(ROUND(((ZeptoData[[#This Row],[mrp]]-ZeptoData[[#This Row],[discountedSellingPrice]])/ZeptoData[[#This Row],[mrp]])*100,0) = ZeptoData[[#This Row],[discountPercent]], "Match", "Error")</f>
        <v>Match</v>
      </c>
      <c r="R385" s="9" t="str" cm="1">
        <f t="array" ref="R385">_xlfn.IFS(ZeptoData[[#This Row],[discountPercent]]=0, "No Discount", ZeptoData[[#This Row],[discountPercent]]&lt;=15, "Standard (1-15%)", ZeptoData[[#This Row],[discountPercent]]&gt;15, "Mega (&gt;15%)")</f>
        <v>Standard (1-15%)</v>
      </c>
      <c r="S385" s="9" t="str" cm="1">
        <f t="array" ref="S385">_xlfn.IFS(ZeptoData[[#This Row],[weightInGms]]&lt;=100, "Small (&lt;100g)", ZeptoData[[#This Row],[weightInGms]]&lt;=500, "Medium (100-500g)", ZeptoData[[#This Row],[weightInGms]]&gt;500, "Large (&gt;500g)")</f>
        <v>Small (&lt;100g)</v>
      </c>
    </row>
    <row r="386" spans="1:19" x14ac:dyDescent="0.25">
      <c r="A386" t="s">
        <v>99</v>
      </c>
      <c r="B386" t="s">
        <v>372</v>
      </c>
      <c r="C386" t="str">
        <f>TRIM(ZeptoData[[#This Row],[name]])</f>
        <v>Dlicia Whip Topping Bottle</v>
      </c>
      <c r="D386">
        <v>23500</v>
      </c>
      <c r="E386" s="3">
        <f>'Cleaned Data'!F389</f>
        <v>6</v>
      </c>
      <c r="F386">
        <v>27</v>
      </c>
      <c r="G386">
        <v>5</v>
      </c>
      <c r="H386">
        <v>17100</v>
      </c>
      <c r="I386" s="3">
        <f>ZeptoData[[#This Row],[discountedSellingPrice]]/100</f>
        <v>171</v>
      </c>
      <c r="J386">
        <v>1000</v>
      </c>
      <c r="K386" t="b">
        <v>0</v>
      </c>
      <c r="L386">
        <v>1</v>
      </c>
      <c r="N386" s="3">
        <f>ZeptoData[[#This Row],[MRP_Rupees]] - ZeptoData[[#This Row],[Sale_Price]]</f>
        <v>-165</v>
      </c>
      <c r="O386" t="str">
        <f>IF(ZeptoData[[#This Row],[outOfStock]]=TRUE, "Out of Stock", IF(ZeptoData[[#This Row],[availableQuantity]]&lt;=2, "LOW STOCK", "HEALTHY"))</f>
        <v>HEALTHY</v>
      </c>
      <c r="P386" t="str" cm="1">
        <f t="array" ref="P386">_xlfn.IFS(ZeptoData[[#This Row],[Sale_Price]]&lt;50, "Budget", ZeptoData[[#This Row],[Sale_Price]]&lt;150, "Mid-Range", ZeptoData[[#This Row],[Sale_Price]]&gt;=150, "Premium")</f>
        <v>Premium</v>
      </c>
      <c r="Q386" t="str">
        <f>IF(ROUND(((ZeptoData[[#This Row],[mrp]]-ZeptoData[[#This Row],[discountedSellingPrice]])/ZeptoData[[#This Row],[mrp]])*100,0) = ZeptoData[[#This Row],[discountPercent]], "Match", "Error")</f>
        <v>Match</v>
      </c>
      <c r="R386" s="9" t="str" cm="1">
        <f t="array" ref="R386">_xlfn.IFS(ZeptoData[[#This Row],[discountPercent]]=0, "No Discount", ZeptoData[[#This Row],[discountPercent]]&lt;=15, "Standard (1-15%)", ZeptoData[[#This Row],[discountPercent]]&gt;15, "Mega (&gt;15%)")</f>
        <v>Mega (&gt;15%)</v>
      </c>
      <c r="S386" s="9" t="str" cm="1">
        <f t="array" ref="S386">_xlfn.IFS(ZeptoData[[#This Row],[weightInGms]]&lt;=100, "Small (&lt;100g)", ZeptoData[[#This Row],[weightInGms]]&lt;=500, "Medium (100-500g)", ZeptoData[[#This Row],[weightInGms]]&gt;500, "Large (&gt;500g)")</f>
        <v>Large (&gt;500g)</v>
      </c>
    </row>
    <row r="387" spans="1:19" x14ac:dyDescent="0.25">
      <c r="A387" t="s">
        <v>99</v>
      </c>
      <c r="B387" t="s">
        <v>373</v>
      </c>
      <c r="C387" t="str">
        <f>TRIM(ZeptoData[[#This Row],[name]])</f>
        <v>Mother's Recipe Paste Ginger &amp; Garlic</v>
      </c>
      <c r="D387">
        <v>7600</v>
      </c>
      <c r="E387" s="3">
        <f>'Cleaned Data'!F390</f>
        <v>20</v>
      </c>
      <c r="F387">
        <v>10</v>
      </c>
      <c r="G387">
        <v>4</v>
      </c>
      <c r="H387">
        <v>6800</v>
      </c>
      <c r="I387" s="3">
        <f>ZeptoData[[#This Row],[discountedSellingPrice]]/100</f>
        <v>68</v>
      </c>
      <c r="J387">
        <v>300</v>
      </c>
      <c r="K387" t="b">
        <v>0</v>
      </c>
      <c r="L387">
        <v>300</v>
      </c>
      <c r="N387" s="3">
        <f>ZeptoData[[#This Row],[MRP_Rupees]] - ZeptoData[[#This Row],[Sale_Price]]</f>
        <v>-48</v>
      </c>
      <c r="O387" t="str">
        <f>IF(ZeptoData[[#This Row],[outOfStock]]=TRUE, "Out of Stock", IF(ZeptoData[[#This Row],[availableQuantity]]&lt;=2, "LOW STOCK", "HEALTHY"))</f>
        <v>HEALTHY</v>
      </c>
      <c r="P387" t="str" cm="1">
        <f t="array" ref="P387">_xlfn.IFS(ZeptoData[[#This Row],[Sale_Price]]&lt;50, "Budget", ZeptoData[[#This Row],[Sale_Price]]&lt;150, "Mid-Range", ZeptoData[[#This Row],[Sale_Price]]&gt;=150, "Premium")</f>
        <v>Mid-Range</v>
      </c>
      <c r="Q387" t="str">
        <f>IF(ROUND(((ZeptoData[[#This Row],[mrp]]-ZeptoData[[#This Row],[discountedSellingPrice]])/ZeptoData[[#This Row],[mrp]])*100,0) = ZeptoData[[#This Row],[discountPercent]], "Match", "Error")</f>
        <v>Error</v>
      </c>
      <c r="R387" s="9" t="str" cm="1">
        <f t="array" ref="R387">_xlfn.IFS(ZeptoData[[#This Row],[discountPercent]]=0, "No Discount", ZeptoData[[#This Row],[discountPercent]]&lt;=15, "Standard (1-15%)", ZeptoData[[#This Row],[discountPercent]]&gt;15, "Mega (&gt;15%)")</f>
        <v>Standard (1-15%)</v>
      </c>
      <c r="S387" s="9" t="str" cm="1">
        <f t="array" ref="S387">_xlfn.IFS(ZeptoData[[#This Row],[weightInGms]]&lt;=100, "Small (&lt;100g)", ZeptoData[[#This Row],[weightInGms]]&lt;=500, "Medium (100-500g)", ZeptoData[[#This Row],[weightInGms]]&gt;500, "Large (&gt;500g)")</f>
        <v>Medium (100-500g)</v>
      </c>
    </row>
    <row r="388" spans="1:19" x14ac:dyDescent="0.25">
      <c r="A388" t="s">
        <v>99</v>
      </c>
      <c r="B388" t="s">
        <v>374</v>
      </c>
      <c r="C388" t="str">
        <f>TRIM(ZeptoData[[#This Row],[name]])</f>
        <v>24 Mantra Groundnut Oil (Cold Pressed) Pet Bottle</v>
      </c>
      <c r="D388">
        <v>41000</v>
      </c>
      <c r="E388" s="3">
        <f>'Cleaned Data'!F391</f>
        <v>0</v>
      </c>
      <c r="F388">
        <v>10</v>
      </c>
      <c r="G388">
        <v>6</v>
      </c>
      <c r="H388">
        <v>36900</v>
      </c>
      <c r="I388" s="3">
        <f>ZeptoData[[#This Row],[discountedSellingPrice]]/100</f>
        <v>369</v>
      </c>
      <c r="J388">
        <v>1000</v>
      </c>
      <c r="K388" t="b">
        <v>0</v>
      </c>
      <c r="L388">
        <v>1</v>
      </c>
      <c r="N388" s="3">
        <f>ZeptoData[[#This Row],[MRP_Rupees]] - ZeptoData[[#This Row],[Sale_Price]]</f>
        <v>-369</v>
      </c>
      <c r="O388" t="str">
        <f>IF(ZeptoData[[#This Row],[outOfStock]]=TRUE, "Out of Stock", IF(ZeptoData[[#This Row],[availableQuantity]]&lt;=2, "LOW STOCK", "HEALTHY"))</f>
        <v>HEALTHY</v>
      </c>
      <c r="P388" t="str" cm="1">
        <f t="array" ref="P388">_xlfn.IFS(ZeptoData[[#This Row],[Sale_Price]]&lt;50, "Budget", ZeptoData[[#This Row],[Sale_Price]]&lt;150, "Mid-Range", ZeptoData[[#This Row],[Sale_Price]]&gt;=150, "Premium")</f>
        <v>Premium</v>
      </c>
      <c r="Q388" t="str">
        <f>IF(ROUND(((ZeptoData[[#This Row],[mrp]]-ZeptoData[[#This Row],[discountedSellingPrice]])/ZeptoData[[#This Row],[mrp]])*100,0) = ZeptoData[[#This Row],[discountPercent]], "Match", "Error")</f>
        <v>Match</v>
      </c>
      <c r="R388" s="9" t="str" cm="1">
        <f t="array" ref="R388">_xlfn.IFS(ZeptoData[[#This Row],[discountPercent]]=0, "No Discount", ZeptoData[[#This Row],[discountPercent]]&lt;=15, "Standard (1-15%)", ZeptoData[[#This Row],[discountPercent]]&gt;15, "Mega (&gt;15%)")</f>
        <v>Standard (1-15%)</v>
      </c>
      <c r="S388" s="9" t="str" cm="1">
        <f t="array" ref="S388">_xlfn.IFS(ZeptoData[[#This Row],[weightInGms]]&lt;=100, "Small (&lt;100g)", ZeptoData[[#This Row],[weightInGms]]&lt;=500, "Medium (100-500g)", ZeptoData[[#This Row],[weightInGms]]&gt;500, "Large (&gt;500g)")</f>
        <v>Large (&gt;500g)</v>
      </c>
    </row>
    <row r="389" spans="1:19" x14ac:dyDescent="0.25">
      <c r="A389" t="s">
        <v>99</v>
      </c>
      <c r="B389" t="s">
        <v>375</v>
      </c>
      <c r="C389" t="str">
        <f>TRIM(ZeptoData[[#This Row],[name]])</f>
        <v>Satyam Pulses Masur Dal</v>
      </c>
      <c r="D389">
        <v>8700</v>
      </c>
      <c r="E389" s="3">
        <f>'Cleaned Data'!F392</f>
        <v>0</v>
      </c>
      <c r="F389">
        <v>6</v>
      </c>
      <c r="G389">
        <v>6</v>
      </c>
      <c r="H389">
        <v>8100</v>
      </c>
      <c r="I389" s="3">
        <f>ZeptoData[[#This Row],[discountedSellingPrice]]/100</f>
        <v>81</v>
      </c>
      <c r="J389">
        <v>500</v>
      </c>
      <c r="K389" t="b">
        <v>0</v>
      </c>
      <c r="L389">
        <v>500</v>
      </c>
      <c r="N389" s="3">
        <f>ZeptoData[[#This Row],[MRP_Rupees]] - ZeptoData[[#This Row],[Sale_Price]]</f>
        <v>-81</v>
      </c>
      <c r="O389" t="str">
        <f>IF(ZeptoData[[#This Row],[outOfStock]]=TRUE, "Out of Stock", IF(ZeptoData[[#This Row],[availableQuantity]]&lt;=2, "LOW STOCK", "HEALTHY"))</f>
        <v>HEALTHY</v>
      </c>
      <c r="P389" t="str" cm="1">
        <f t="array" ref="P389">_xlfn.IFS(ZeptoData[[#This Row],[Sale_Price]]&lt;50, "Budget", ZeptoData[[#This Row],[Sale_Price]]&lt;150, "Mid-Range", ZeptoData[[#This Row],[Sale_Price]]&gt;=150, "Premium")</f>
        <v>Mid-Range</v>
      </c>
      <c r="Q389" t="str">
        <f>IF(ROUND(((ZeptoData[[#This Row],[mrp]]-ZeptoData[[#This Row],[discountedSellingPrice]])/ZeptoData[[#This Row],[mrp]])*100,0) = ZeptoData[[#This Row],[discountPercent]], "Match", "Error")</f>
        <v>Error</v>
      </c>
      <c r="R389" s="9" t="str" cm="1">
        <f t="array" ref="R389">_xlfn.IFS(ZeptoData[[#This Row],[discountPercent]]=0, "No Discount", ZeptoData[[#This Row],[discountPercent]]&lt;=15, "Standard (1-15%)", ZeptoData[[#This Row],[discountPercent]]&gt;15, "Mega (&gt;15%)")</f>
        <v>Standard (1-15%)</v>
      </c>
      <c r="S389" s="9" t="str" cm="1">
        <f t="array" ref="S389">_xlfn.IFS(ZeptoData[[#This Row],[weightInGms]]&lt;=100, "Small (&lt;100g)", ZeptoData[[#This Row],[weightInGms]]&lt;=500, "Medium (100-500g)", ZeptoData[[#This Row],[weightInGms]]&gt;500, "Large (&gt;500g)")</f>
        <v>Medium (100-500g)</v>
      </c>
    </row>
    <row r="390" spans="1:19" x14ac:dyDescent="0.25">
      <c r="A390" t="s">
        <v>99</v>
      </c>
      <c r="B390" t="s">
        <v>376</v>
      </c>
      <c r="C390" t="str">
        <f>TRIM(ZeptoData[[#This Row],[name]])</f>
        <v>Delight Nuts Pista Roasted &amp; Salted</v>
      </c>
      <c r="D390">
        <v>42500</v>
      </c>
      <c r="E390" s="3">
        <f>'Cleaned Data'!F393</f>
        <v>6</v>
      </c>
      <c r="F390">
        <v>20</v>
      </c>
      <c r="G390">
        <v>6</v>
      </c>
      <c r="H390">
        <v>34000</v>
      </c>
      <c r="I390" s="3">
        <f>ZeptoData[[#This Row],[discountedSellingPrice]]/100</f>
        <v>340</v>
      </c>
      <c r="J390">
        <v>200</v>
      </c>
      <c r="K390" t="b">
        <v>0</v>
      </c>
      <c r="L390">
        <v>200</v>
      </c>
      <c r="N390" s="3">
        <f>ZeptoData[[#This Row],[MRP_Rupees]] - ZeptoData[[#This Row],[Sale_Price]]</f>
        <v>-334</v>
      </c>
      <c r="O390" t="str">
        <f>IF(ZeptoData[[#This Row],[outOfStock]]=TRUE, "Out of Stock", IF(ZeptoData[[#This Row],[availableQuantity]]&lt;=2, "LOW STOCK", "HEALTHY"))</f>
        <v>HEALTHY</v>
      </c>
      <c r="P390" t="str" cm="1">
        <f t="array" ref="P390">_xlfn.IFS(ZeptoData[[#This Row],[Sale_Price]]&lt;50, "Budget", ZeptoData[[#This Row],[Sale_Price]]&lt;150, "Mid-Range", ZeptoData[[#This Row],[Sale_Price]]&gt;=150, "Premium")</f>
        <v>Premium</v>
      </c>
      <c r="Q390" t="str">
        <f>IF(ROUND(((ZeptoData[[#This Row],[mrp]]-ZeptoData[[#This Row],[discountedSellingPrice]])/ZeptoData[[#This Row],[mrp]])*100,0) = ZeptoData[[#This Row],[discountPercent]], "Match", "Error")</f>
        <v>Match</v>
      </c>
      <c r="R390" s="9" t="str" cm="1">
        <f t="array" ref="R390">_xlfn.IFS(ZeptoData[[#This Row],[discountPercent]]=0, "No Discount", ZeptoData[[#This Row],[discountPercent]]&lt;=15, "Standard (1-15%)", ZeptoData[[#This Row],[discountPercent]]&gt;15, "Mega (&gt;15%)")</f>
        <v>Mega (&gt;15%)</v>
      </c>
      <c r="S390" s="9" t="str" cm="1">
        <f t="array" ref="S390">_xlfn.IFS(ZeptoData[[#This Row],[weightInGms]]&lt;=100, "Small (&lt;100g)", ZeptoData[[#This Row],[weightInGms]]&lt;=500, "Medium (100-500g)", ZeptoData[[#This Row],[weightInGms]]&gt;500, "Large (&gt;500g)")</f>
        <v>Medium (100-500g)</v>
      </c>
    </row>
    <row r="391" spans="1:19" x14ac:dyDescent="0.25">
      <c r="A391" t="s">
        <v>99</v>
      </c>
      <c r="B391" t="s">
        <v>377</v>
      </c>
      <c r="C391" t="str">
        <f>TRIM(ZeptoData[[#This Row],[name]])</f>
        <v>Top Ramen Noodles, Atta</v>
      </c>
      <c r="D391">
        <v>8000</v>
      </c>
      <c r="E391" s="3">
        <f>'Cleaned Data'!F394</f>
        <v>10</v>
      </c>
      <c r="F391">
        <v>0</v>
      </c>
      <c r="G391">
        <v>1</v>
      </c>
      <c r="H391">
        <v>8000</v>
      </c>
      <c r="I391" s="3">
        <f>ZeptoData[[#This Row],[discountedSellingPrice]]/100</f>
        <v>80</v>
      </c>
      <c r="J391">
        <v>280</v>
      </c>
      <c r="K391" t="b">
        <v>0</v>
      </c>
      <c r="L391">
        <v>280</v>
      </c>
      <c r="N391" s="3">
        <f>ZeptoData[[#This Row],[MRP_Rupees]] - ZeptoData[[#This Row],[Sale_Price]]</f>
        <v>-70</v>
      </c>
      <c r="O391" t="str">
        <f>IF(ZeptoData[[#This Row],[outOfStock]]=TRUE, "Out of Stock", IF(ZeptoData[[#This Row],[availableQuantity]]&lt;=2, "LOW STOCK", "HEALTHY"))</f>
        <v>LOW STOCK</v>
      </c>
      <c r="P391" t="str" cm="1">
        <f t="array" ref="P391">_xlfn.IFS(ZeptoData[[#This Row],[Sale_Price]]&lt;50, "Budget", ZeptoData[[#This Row],[Sale_Price]]&lt;150, "Mid-Range", ZeptoData[[#This Row],[Sale_Price]]&gt;=150, "Premium")</f>
        <v>Mid-Range</v>
      </c>
      <c r="Q391" t="str">
        <f>IF(ROUND(((ZeptoData[[#This Row],[mrp]]-ZeptoData[[#This Row],[discountedSellingPrice]])/ZeptoData[[#This Row],[mrp]])*100,0) = ZeptoData[[#This Row],[discountPercent]], "Match", "Error")</f>
        <v>Match</v>
      </c>
      <c r="R391" s="9" t="str" cm="1">
        <f t="array" ref="R391">_xlfn.IFS(ZeptoData[[#This Row],[discountPercent]]=0, "No Discount", ZeptoData[[#This Row],[discountPercent]]&lt;=15, "Standard (1-15%)", ZeptoData[[#This Row],[discountPercent]]&gt;15, "Mega (&gt;15%)")</f>
        <v>No Discount</v>
      </c>
      <c r="S391" s="9" t="str" cm="1">
        <f t="array" ref="S391">_xlfn.IFS(ZeptoData[[#This Row],[weightInGms]]&lt;=100, "Small (&lt;100g)", ZeptoData[[#This Row],[weightInGms]]&lt;=500, "Medium (100-500g)", ZeptoData[[#This Row],[weightInGms]]&gt;500, "Large (&gt;500g)")</f>
        <v>Medium (100-500g)</v>
      </c>
    </row>
    <row r="392" spans="1:19" x14ac:dyDescent="0.25">
      <c r="A392" t="s">
        <v>99</v>
      </c>
      <c r="B392" t="s">
        <v>378</v>
      </c>
      <c r="C392" t="str">
        <f>TRIM(ZeptoData[[#This Row],[name]])</f>
        <v>Hershey's Cocoa Powder</v>
      </c>
      <c r="D392">
        <v>9500</v>
      </c>
      <c r="E392" s="3">
        <f>'Cleaned Data'!F395</f>
        <v>20</v>
      </c>
      <c r="F392">
        <v>0</v>
      </c>
      <c r="G392">
        <v>5</v>
      </c>
      <c r="H392">
        <v>9500</v>
      </c>
      <c r="I392" s="3">
        <f>ZeptoData[[#This Row],[discountedSellingPrice]]/100</f>
        <v>95</v>
      </c>
      <c r="J392">
        <v>70</v>
      </c>
      <c r="K392" t="b">
        <v>0</v>
      </c>
      <c r="L392">
        <v>70</v>
      </c>
      <c r="N392" s="3">
        <f>ZeptoData[[#This Row],[MRP_Rupees]] - ZeptoData[[#This Row],[Sale_Price]]</f>
        <v>-75</v>
      </c>
      <c r="O392" t="str">
        <f>IF(ZeptoData[[#This Row],[outOfStock]]=TRUE, "Out of Stock", IF(ZeptoData[[#This Row],[availableQuantity]]&lt;=2, "LOW STOCK", "HEALTHY"))</f>
        <v>HEALTHY</v>
      </c>
      <c r="P392" t="str" cm="1">
        <f t="array" ref="P392">_xlfn.IFS(ZeptoData[[#This Row],[Sale_Price]]&lt;50, "Budget", ZeptoData[[#This Row],[Sale_Price]]&lt;150, "Mid-Range", ZeptoData[[#This Row],[Sale_Price]]&gt;=150, "Premium")</f>
        <v>Mid-Range</v>
      </c>
      <c r="Q392" t="str">
        <f>IF(ROUND(((ZeptoData[[#This Row],[mrp]]-ZeptoData[[#This Row],[discountedSellingPrice]])/ZeptoData[[#This Row],[mrp]])*100,0) = ZeptoData[[#This Row],[discountPercent]], "Match", "Error")</f>
        <v>Match</v>
      </c>
      <c r="R392" s="9" t="str" cm="1">
        <f t="array" ref="R392">_xlfn.IFS(ZeptoData[[#This Row],[discountPercent]]=0, "No Discount", ZeptoData[[#This Row],[discountPercent]]&lt;=15, "Standard (1-15%)", ZeptoData[[#This Row],[discountPercent]]&gt;15, "Mega (&gt;15%)")</f>
        <v>No Discount</v>
      </c>
      <c r="S392" s="9" t="str" cm="1">
        <f t="array" ref="S392">_xlfn.IFS(ZeptoData[[#This Row],[weightInGms]]&lt;=100, "Small (&lt;100g)", ZeptoData[[#This Row],[weightInGms]]&lt;=500, "Medium (100-500g)", ZeptoData[[#This Row],[weightInGms]]&gt;500, "Large (&gt;500g)")</f>
        <v>Small (&lt;100g)</v>
      </c>
    </row>
    <row r="393" spans="1:19" x14ac:dyDescent="0.25">
      <c r="A393" t="s">
        <v>99</v>
      </c>
      <c r="B393" t="s">
        <v>379</v>
      </c>
      <c r="C393" t="str">
        <f>TRIM(ZeptoData[[#This Row],[name]])</f>
        <v>Praakritik Organic Singhara Atta</v>
      </c>
      <c r="D393">
        <v>24000</v>
      </c>
      <c r="E393" s="3">
        <f>'Cleaned Data'!F396</f>
        <v>40</v>
      </c>
      <c r="F393">
        <v>6</v>
      </c>
      <c r="G393">
        <v>4</v>
      </c>
      <c r="H393">
        <v>22500</v>
      </c>
      <c r="I393" s="3">
        <f>ZeptoData[[#This Row],[discountedSellingPrice]]/100</f>
        <v>225</v>
      </c>
      <c r="J393">
        <v>500</v>
      </c>
      <c r="K393" t="b">
        <v>0</v>
      </c>
      <c r="L393">
        <v>500</v>
      </c>
      <c r="N393" s="3">
        <f>ZeptoData[[#This Row],[MRP_Rupees]] - ZeptoData[[#This Row],[Sale_Price]]</f>
        <v>-185</v>
      </c>
      <c r="O393" t="str">
        <f>IF(ZeptoData[[#This Row],[outOfStock]]=TRUE, "Out of Stock", IF(ZeptoData[[#This Row],[availableQuantity]]&lt;=2, "LOW STOCK", "HEALTHY"))</f>
        <v>HEALTHY</v>
      </c>
      <c r="P393" t="str" cm="1">
        <f t="array" ref="P393">_xlfn.IFS(ZeptoData[[#This Row],[Sale_Price]]&lt;50, "Budget", ZeptoData[[#This Row],[Sale_Price]]&lt;150, "Mid-Range", ZeptoData[[#This Row],[Sale_Price]]&gt;=150, "Premium")</f>
        <v>Premium</v>
      </c>
      <c r="Q393" t="str">
        <f>IF(ROUND(((ZeptoData[[#This Row],[mrp]]-ZeptoData[[#This Row],[discountedSellingPrice]])/ZeptoData[[#This Row],[mrp]])*100,0) = ZeptoData[[#This Row],[discountPercent]], "Match", "Error")</f>
        <v>Match</v>
      </c>
      <c r="R393" s="9" t="str" cm="1">
        <f t="array" ref="R393">_xlfn.IFS(ZeptoData[[#This Row],[discountPercent]]=0, "No Discount", ZeptoData[[#This Row],[discountPercent]]&lt;=15, "Standard (1-15%)", ZeptoData[[#This Row],[discountPercent]]&gt;15, "Mega (&gt;15%)")</f>
        <v>Standard (1-15%)</v>
      </c>
      <c r="S393" s="9" t="str" cm="1">
        <f t="array" ref="S393">_xlfn.IFS(ZeptoData[[#This Row],[weightInGms]]&lt;=100, "Small (&lt;100g)", ZeptoData[[#This Row],[weightInGms]]&lt;=500, "Medium (100-500g)", ZeptoData[[#This Row],[weightInGms]]&gt;500, "Large (&gt;500g)")</f>
        <v>Medium (100-500g)</v>
      </c>
    </row>
    <row r="394" spans="1:19" x14ac:dyDescent="0.25">
      <c r="A394" t="s">
        <v>99</v>
      </c>
      <c r="B394" t="s">
        <v>380</v>
      </c>
      <c r="C394" t="str">
        <f>TRIM(ZeptoData[[#This Row],[name]])</f>
        <v>Gits Veg Biryani Ready to Eat</v>
      </c>
      <c r="D394">
        <v>11000</v>
      </c>
      <c r="E394" s="3">
        <f>'Cleaned Data'!F397</f>
        <v>50</v>
      </c>
      <c r="F394">
        <v>10</v>
      </c>
      <c r="G394">
        <v>6</v>
      </c>
      <c r="H394">
        <v>9900</v>
      </c>
      <c r="I394" s="3">
        <f>ZeptoData[[#This Row],[discountedSellingPrice]]/100</f>
        <v>99</v>
      </c>
      <c r="J394">
        <v>265</v>
      </c>
      <c r="K394" t="b">
        <v>0</v>
      </c>
      <c r="L394">
        <v>265</v>
      </c>
      <c r="N394" s="3">
        <f>ZeptoData[[#This Row],[MRP_Rupees]] - ZeptoData[[#This Row],[Sale_Price]]</f>
        <v>-49</v>
      </c>
      <c r="O394" t="str">
        <f>IF(ZeptoData[[#This Row],[outOfStock]]=TRUE, "Out of Stock", IF(ZeptoData[[#This Row],[availableQuantity]]&lt;=2, "LOW STOCK", "HEALTHY"))</f>
        <v>HEALTHY</v>
      </c>
      <c r="P394" t="str" cm="1">
        <f t="array" ref="P394">_xlfn.IFS(ZeptoData[[#This Row],[Sale_Price]]&lt;50, "Budget", ZeptoData[[#This Row],[Sale_Price]]&lt;150, "Mid-Range", ZeptoData[[#This Row],[Sale_Price]]&gt;=150, "Premium")</f>
        <v>Mid-Range</v>
      </c>
      <c r="Q394" t="str">
        <f>IF(ROUND(((ZeptoData[[#This Row],[mrp]]-ZeptoData[[#This Row],[discountedSellingPrice]])/ZeptoData[[#This Row],[mrp]])*100,0) = ZeptoData[[#This Row],[discountPercent]], "Match", "Error")</f>
        <v>Match</v>
      </c>
      <c r="R394" s="9" t="str" cm="1">
        <f t="array" ref="R394">_xlfn.IFS(ZeptoData[[#This Row],[discountPercent]]=0, "No Discount", ZeptoData[[#This Row],[discountPercent]]&lt;=15, "Standard (1-15%)", ZeptoData[[#This Row],[discountPercent]]&gt;15, "Mega (&gt;15%)")</f>
        <v>Standard (1-15%)</v>
      </c>
      <c r="S394" s="9" t="str" cm="1">
        <f t="array" ref="S394">_xlfn.IFS(ZeptoData[[#This Row],[weightInGms]]&lt;=100, "Small (&lt;100g)", ZeptoData[[#This Row],[weightInGms]]&lt;=500, "Medium (100-500g)", ZeptoData[[#This Row],[weightInGms]]&gt;500, "Large (&gt;500g)")</f>
        <v>Medium (100-500g)</v>
      </c>
    </row>
    <row r="395" spans="1:19" x14ac:dyDescent="0.25">
      <c r="A395" t="s">
        <v>99</v>
      </c>
      <c r="B395" t="s">
        <v>1741</v>
      </c>
      <c r="C395" t="str">
        <f>TRIM(ZeptoData[[#This Row],[name]])</f>
        <v>Delight Nuts Cranberries Sliced</v>
      </c>
      <c r="D395">
        <v>29900</v>
      </c>
      <c r="E395" s="3">
        <f>'Cleaned Data'!F398</f>
        <v>12</v>
      </c>
      <c r="F395">
        <v>20</v>
      </c>
      <c r="G395">
        <v>6</v>
      </c>
      <c r="H395">
        <v>23900</v>
      </c>
      <c r="I395" s="3">
        <f>ZeptoData[[#This Row],[discountedSellingPrice]]/100</f>
        <v>239</v>
      </c>
      <c r="J395">
        <v>200</v>
      </c>
      <c r="K395" t="b">
        <v>0</v>
      </c>
      <c r="L395">
        <v>200</v>
      </c>
      <c r="N395" s="3">
        <f>ZeptoData[[#This Row],[MRP_Rupees]] - ZeptoData[[#This Row],[Sale_Price]]</f>
        <v>-227</v>
      </c>
      <c r="O395" t="str">
        <f>IF(ZeptoData[[#This Row],[outOfStock]]=TRUE, "Out of Stock", IF(ZeptoData[[#This Row],[availableQuantity]]&lt;=2, "LOW STOCK", "HEALTHY"))</f>
        <v>HEALTHY</v>
      </c>
      <c r="P395" t="str" cm="1">
        <f t="array" ref="P395">_xlfn.IFS(ZeptoData[[#This Row],[Sale_Price]]&lt;50, "Budget", ZeptoData[[#This Row],[Sale_Price]]&lt;150, "Mid-Range", ZeptoData[[#This Row],[Sale_Price]]&gt;=150, "Premium")</f>
        <v>Premium</v>
      </c>
      <c r="Q395" t="str">
        <f>IF(ROUND(((ZeptoData[[#This Row],[mrp]]-ZeptoData[[#This Row],[discountedSellingPrice]])/ZeptoData[[#This Row],[mrp]])*100,0) = ZeptoData[[#This Row],[discountPercent]], "Match", "Error")</f>
        <v>Match</v>
      </c>
      <c r="R395" s="9" t="str" cm="1">
        <f t="array" ref="R395">_xlfn.IFS(ZeptoData[[#This Row],[discountPercent]]=0, "No Discount", ZeptoData[[#This Row],[discountPercent]]&lt;=15, "Standard (1-15%)", ZeptoData[[#This Row],[discountPercent]]&gt;15, "Mega (&gt;15%)")</f>
        <v>Mega (&gt;15%)</v>
      </c>
      <c r="S395" s="9" t="str" cm="1">
        <f t="array" ref="S395">_xlfn.IFS(ZeptoData[[#This Row],[weightInGms]]&lt;=100, "Small (&lt;100g)", ZeptoData[[#This Row],[weightInGms]]&lt;=500, "Medium (100-500g)", ZeptoData[[#This Row],[weightInGms]]&gt;500, "Large (&gt;500g)")</f>
        <v>Medium (100-500g)</v>
      </c>
    </row>
    <row r="396" spans="1:19" x14ac:dyDescent="0.25">
      <c r="A396" t="s">
        <v>99</v>
      </c>
      <c r="B396" t="s">
        <v>382</v>
      </c>
      <c r="C396" t="str">
        <f>TRIM(ZeptoData[[#This Row],[name]])</f>
        <v>Borges Durum Wheat Pasta Superior Quality</v>
      </c>
      <c r="D396">
        <v>25000</v>
      </c>
      <c r="E396" s="3">
        <f>'Cleaned Data'!F399</f>
        <v>0</v>
      </c>
      <c r="F396">
        <v>40</v>
      </c>
      <c r="G396">
        <v>6</v>
      </c>
      <c r="H396">
        <v>14900</v>
      </c>
      <c r="I396" s="3">
        <f>ZeptoData[[#This Row],[discountedSellingPrice]]/100</f>
        <v>149</v>
      </c>
      <c r="J396">
        <v>500</v>
      </c>
      <c r="K396" t="b">
        <v>0</v>
      </c>
      <c r="L396">
        <v>500</v>
      </c>
      <c r="N396" s="3">
        <f>ZeptoData[[#This Row],[MRP_Rupees]] - ZeptoData[[#This Row],[Sale_Price]]</f>
        <v>-149</v>
      </c>
      <c r="O396" t="str">
        <f>IF(ZeptoData[[#This Row],[outOfStock]]=TRUE, "Out of Stock", IF(ZeptoData[[#This Row],[availableQuantity]]&lt;=2, "LOW STOCK", "HEALTHY"))</f>
        <v>HEALTHY</v>
      </c>
      <c r="P396" t="str" cm="1">
        <f t="array" ref="P396">_xlfn.IFS(ZeptoData[[#This Row],[Sale_Price]]&lt;50, "Budget", ZeptoData[[#This Row],[Sale_Price]]&lt;150, "Mid-Range", ZeptoData[[#This Row],[Sale_Price]]&gt;=150, "Premium")</f>
        <v>Mid-Range</v>
      </c>
      <c r="Q396" t="str">
        <f>IF(ROUND(((ZeptoData[[#This Row],[mrp]]-ZeptoData[[#This Row],[discountedSellingPrice]])/ZeptoData[[#This Row],[mrp]])*100,0) = ZeptoData[[#This Row],[discountPercent]], "Match", "Error")</f>
        <v>Match</v>
      </c>
      <c r="R396" s="9" t="str" cm="1">
        <f t="array" ref="R396">_xlfn.IFS(ZeptoData[[#This Row],[discountPercent]]=0, "No Discount", ZeptoData[[#This Row],[discountPercent]]&lt;=15, "Standard (1-15%)", ZeptoData[[#This Row],[discountPercent]]&gt;15, "Mega (&gt;15%)")</f>
        <v>Mega (&gt;15%)</v>
      </c>
      <c r="S396" s="9" t="str" cm="1">
        <f t="array" ref="S396">_xlfn.IFS(ZeptoData[[#This Row],[weightInGms]]&lt;=100, "Small (&lt;100g)", ZeptoData[[#This Row],[weightInGms]]&lt;=500, "Medium (100-500g)", ZeptoData[[#This Row],[weightInGms]]&gt;500, "Large (&gt;500g)")</f>
        <v>Medium (100-500g)</v>
      </c>
    </row>
    <row r="397" spans="1:19" x14ac:dyDescent="0.25">
      <c r="A397" t="s">
        <v>99</v>
      </c>
      <c r="B397" t="s">
        <v>383</v>
      </c>
      <c r="C397" t="str">
        <f>TRIM(ZeptoData[[#This Row],[name]])</f>
        <v>Ceres Foods Laal Maas Instant Liquid Masala</v>
      </c>
      <c r="D397">
        <v>22000</v>
      </c>
      <c r="E397" s="3">
        <f>'Cleaned Data'!F400</f>
        <v>10</v>
      </c>
      <c r="F397">
        <v>50</v>
      </c>
      <c r="G397">
        <v>5</v>
      </c>
      <c r="H397">
        <v>11000</v>
      </c>
      <c r="I397" s="3">
        <f>ZeptoData[[#This Row],[discountedSellingPrice]]/100</f>
        <v>110</v>
      </c>
      <c r="J397">
        <v>200</v>
      </c>
      <c r="K397" t="b">
        <v>0</v>
      </c>
      <c r="L397">
        <v>200</v>
      </c>
      <c r="N397" s="3">
        <f>ZeptoData[[#This Row],[MRP_Rupees]] - ZeptoData[[#This Row],[Sale_Price]]</f>
        <v>-100</v>
      </c>
      <c r="O397" t="str">
        <f>IF(ZeptoData[[#This Row],[outOfStock]]=TRUE, "Out of Stock", IF(ZeptoData[[#This Row],[availableQuantity]]&lt;=2, "LOW STOCK", "HEALTHY"))</f>
        <v>HEALTHY</v>
      </c>
      <c r="P397" t="str" cm="1">
        <f t="array" ref="P397">_xlfn.IFS(ZeptoData[[#This Row],[Sale_Price]]&lt;50, "Budget", ZeptoData[[#This Row],[Sale_Price]]&lt;150, "Mid-Range", ZeptoData[[#This Row],[Sale_Price]]&gt;=150, "Premium")</f>
        <v>Mid-Range</v>
      </c>
      <c r="Q397" t="str">
        <f>IF(ROUND(((ZeptoData[[#This Row],[mrp]]-ZeptoData[[#This Row],[discountedSellingPrice]])/ZeptoData[[#This Row],[mrp]])*100,0) = ZeptoData[[#This Row],[discountPercent]], "Match", "Error")</f>
        <v>Match</v>
      </c>
      <c r="R397" s="9" t="str" cm="1">
        <f t="array" ref="R397">_xlfn.IFS(ZeptoData[[#This Row],[discountPercent]]=0, "No Discount", ZeptoData[[#This Row],[discountPercent]]&lt;=15, "Standard (1-15%)", ZeptoData[[#This Row],[discountPercent]]&gt;15, "Mega (&gt;15%)")</f>
        <v>Mega (&gt;15%)</v>
      </c>
      <c r="S397" s="9" t="str" cm="1">
        <f t="array" ref="S397">_xlfn.IFS(ZeptoData[[#This Row],[weightInGms]]&lt;=100, "Small (&lt;100g)", ZeptoData[[#This Row],[weightInGms]]&lt;=500, "Medium (100-500g)", ZeptoData[[#This Row],[weightInGms]]&gt;500, "Large (&gt;500g)")</f>
        <v>Medium (100-500g)</v>
      </c>
    </row>
    <row r="398" spans="1:19" x14ac:dyDescent="0.25">
      <c r="A398" t="s">
        <v>99</v>
      </c>
      <c r="B398" t="s">
        <v>384</v>
      </c>
      <c r="C398" t="str">
        <f>TRIM(ZeptoData[[#This Row],[name]])</f>
        <v>Popular Essentials Sattu Atta</v>
      </c>
      <c r="D398">
        <v>9000</v>
      </c>
      <c r="E398" s="3">
        <f>'Cleaned Data'!F401</f>
        <v>1</v>
      </c>
      <c r="F398">
        <v>12</v>
      </c>
      <c r="G398">
        <v>3</v>
      </c>
      <c r="H398">
        <v>7900</v>
      </c>
      <c r="I398" s="3">
        <f>ZeptoData[[#This Row],[discountedSellingPrice]]/100</f>
        <v>79</v>
      </c>
      <c r="J398">
        <v>500</v>
      </c>
      <c r="K398" t="b">
        <v>0</v>
      </c>
      <c r="L398">
        <v>500</v>
      </c>
      <c r="N398" s="3">
        <f>ZeptoData[[#This Row],[MRP_Rupees]] - ZeptoData[[#This Row],[Sale_Price]]</f>
        <v>-78</v>
      </c>
      <c r="O398" t="str">
        <f>IF(ZeptoData[[#This Row],[outOfStock]]=TRUE, "Out of Stock", IF(ZeptoData[[#This Row],[availableQuantity]]&lt;=2, "LOW STOCK", "HEALTHY"))</f>
        <v>HEALTHY</v>
      </c>
      <c r="P398" t="str" cm="1">
        <f t="array" ref="P398">_xlfn.IFS(ZeptoData[[#This Row],[Sale_Price]]&lt;50, "Budget", ZeptoData[[#This Row],[Sale_Price]]&lt;150, "Mid-Range", ZeptoData[[#This Row],[Sale_Price]]&gt;=150, "Premium")</f>
        <v>Mid-Range</v>
      </c>
      <c r="Q398" t="str">
        <f>IF(ROUND(((ZeptoData[[#This Row],[mrp]]-ZeptoData[[#This Row],[discountedSellingPrice]])/ZeptoData[[#This Row],[mrp]])*100,0) = ZeptoData[[#This Row],[discountPercent]], "Match", "Error")</f>
        <v>Match</v>
      </c>
      <c r="R398" s="9" t="str" cm="1">
        <f t="array" ref="R398">_xlfn.IFS(ZeptoData[[#This Row],[discountPercent]]=0, "No Discount", ZeptoData[[#This Row],[discountPercent]]&lt;=15, "Standard (1-15%)", ZeptoData[[#This Row],[discountPercent]]&gt;15, "Mega (&gt;15%)")</f>
        <v>Standard (1-15%)</v>
      </c>
      <c r="S398" s="9" t="str" cm="1">
        <f t="array" ref="S398">_xlfn.IFS(ZeptoData[[#This Row],[weightInGms]]&lt;=100, "Small (&lt;100g)", ZeptoData[[#This Row],[weightInGms]]&lt;=500, "Medium (100-500g)", ZeptoData[[#This Row],[weightInGms]]&gt;500, "Large (&gt;500g)")</f>
        <v>Medium (100-500g)</v>
      </c>
    </row>
    <row r="399" spans="1:19" x14ac:dyDescent="0.25">
      <c r="A399" t="s">
        <v>99</v>
      </c>
      <c r="B399" t="s">
        <v>385</v>
      </c>
      <c r="C399" t="str">
        <f>TRIM(ZeptoData[[#This Row],[name]])</f>
        <v>Popular Essentials Mustard Seeds Rai Yellow</v>
      </c>
      <c r="D399">
        <v>2500</v>
      </c>
      <c r="E399" s="3">
        <f>'Cleaned Data'!F402</f>
        <v>5</v>
      </c>
      <c r="F399">
        <v>0</v>
      </c>
      <c r="G399">
        <v>5</v>
      </c>
      <c r="H399">
        <v>2500</v>
      </c>
      <c r="I399" s="3">
        <f>ZeptoData[[#This Row],[discountedSellingPrice]]/100</f>
        <v>25</v>
      </c>
      <c r="J399">
        <v>100</v>
      </c>
      <c r="K399" t="b">
        <v>0</v>
      </c>
      <c r="L399">
        <v>100</v>
      </c>
      <c r="N399" s="3">
        <f>ZeptoData[[#This Row],[MRP_Rupees]] - ZeptoData[[#This Row],[Sale_Price]]</f>
        <v>-20</v>
      </c>
      <c r="O399" t="str">
        <f>IF(ZeptoData[[#This Row],[outOfStock]]=TRUE, "Out of Stock", IF(ZeptoData[[#This Row],[availableQuantity]]&lt;=2, "LOW STOCK", "HEALTHY"))</f>
        <v>HEALTHY</v>
      </c>
      <c r="P399" t="str" cm="1">
        <f t="array" ref="P399">_xlfn.IFS(ZeptoData[[#This Row],[Sale_Price]]&lt;50, "Budget", ZeptoData[[#This Row],[Sale_Price]]&lt;150, "Mid-Range", ZeptoData[[#This Row],[Sale_Price]]&gt;=150, "Premium")</f>
        <v>Budget</v>
      </c>
      <c r="Q399" t="str">
        <f>IF(ROUND(((ZeptoData[[#This Row],[mrp]]-ZeptoData[[#This Row],[discountedSellingPrice]])/ZeptoData[[#This Row],[mrp]])*100,0) = ZeptoData[[#This Row],[discountPercent]], "Match", "Error")</f>
        <v>Match</v>
      </c>
      <c r="R399" s="9" t="str" cm="1">
        <f t="array" ref="R399">_xlfn.IFS(ZeptoData[[#This Row],[discountPercent]]=0, "No Discount", ZeptoData[[#This Row],[discountPercent]]&lt;=15, "Standard (1-15%)", ZeptoData[[#This Row],[discountPercent]]&gt;15, "Mega (&gt;15%)")</f>
        <v>No Discount</v>
      </c>
      <c r="S399" s="9" t="str" cm="1">
        <f t="array" ref="S399">_xlfn.IFS(ZeptoData[[#This Row],[weightInGms]]&lt;=100, "Small (&lt;100g)", ZeptoData[[#This Row],[weightInGms]]&lt;=500, "Medium (100-500g)", ZeptoData[[#This Row],[weightInGms]]&gt;500, "Large (&gt;500g)")</f>
        <v>Small (&lt;100g)</v>
      </c>
    </row>
    <row r="400" spans="1:19" x14ac:dyDescent="0.25">
      <c r="A400" t="s">
        <v>99</v>
      </c>
      <c r="B400" t="s">
        <v>386</v>
      </c>
      <c r="C400" t="str">
        <f>TRIM(ZeptoData[[#This Row],[name]])</f>
        <v>Praakritik Organic Extra Virgin Coconut Oil</v>
      </c>
      <c r="D400">
        <v>15000</v>
      </c>
      <c r="E400" s="3">
        <f>'Cleaned Data'!F403</f>
        <v>30</v>
      </c>
      <c r="F400">
        <v>10</v>
      </c>
      <c r="G400">
        <v>5</v>
      </c>
      <c r="H400">
        <v>13400</v>
      </c>
      <c r="I400" s="3">
        <f>ZeptoData[[#This Row],[discountedSellingPrice]]/100</f>
        <v>134</v>
      </c>
      <c r="J400">
        <v>100</v>
      </c>
      <c r="K400" t="b">
        <v>0</v>
      </c>
      <c r="L400">
        <v>100</v>
      </c>
      <c r="N400" s="3">
        <f>ZeptoData[[#This Row],[MRP_Rupees]] - ZeptoData[[#This Row],[Sale_Price]]</f>
        <v>-104</v>
      </c>
      <c r="O400" t="str">
        <f>IF(ZeptoData[[#This Row],[outOfStock]]=TRUE, "Out of Stock", IF(ZeptoData[[#This Row],[availableQuantity]]&lt;=2, "LOW STOCK", "HEALTHY"))</f>
        <v>HEALTHY</v>
      </c>
      <c r="P400" t="str" cm="1">
        <f t="array" ref="P400">_xlfn.IFS(ZeptoData[[#This Row],[Sale_Price]]&lt;50, "Budget", ZeptoData[[#This Row],[Sale_Price]]&lt;150, "Mid-Range", ZeptoData[[#This Row],[Sale_Price]]&gt;=150, "Premium")</f>
        <v>Mid-Range</v>
      </c>
      <c r="Q400" t="str">
        <f>IF(ROUND(((ZeptoData[[#This Row],[mrp]]-ZeptoData[[#This Row],[discountedSellingPrice]])/ZeptoData[[#This Row],[mrp]])*100,0) = ZeptoData[[#This Row],[discountPercent]], "Match", "Error")</f>
        <v>Error</v>
      </c>
      <c r="R400" s="9" t="str" cm="1">
        <f t="array" ref="R400">_xlfn.IFS(ZeptoData[[#This Row],[discountPercent]]=0, "No Discount", ZeptoData[[#This Row],[discountPercent]]&lt;=15, "Standard (1-15%)", ZeptoData[[#This Row],[discountPercent]]&gt;15, "Mega (&gt;15%)")</f>
        <v>Standard (1-15%)</v>
      </c>
      <c r="S400" s="9" t="str" cm="1">
        <f t="array" ref="S400">_xlfn.IFS(ZeptoData[[#This Row],[weightInGms]]&lt;=100, "Small (&lt;100g)", ZeptoData[[#This Row],[weightInGms]]&lt;=500, "Medium (100-500g)", ZeptoData[[#This Row],[weightInGms]]&gt;500, "Large (&gt;500g)")</f>
        <v>Small (&lt;100g)</v>
      </c>
    </row>
    <row r="401" spans="1:19" x14ac:dyDescent="0.25">
      <c r="A401" t="s">
        <v>99</v>
      </c>
      <c r="B401" t="s">
        <v>387</v>
      </c>
      <c r="C401" t="str">
        <f>TRIM(ZeptoData[[#This Row],[name]])</f>
        <v>Praakritik Organic Garlic Powder</v>
      </c>
      <c r="D401">
        <v>11000</v>
      </c>
      <c r="E401" s="3">
        <f>'Cleaned Data'!F404</f>
        <v>4</v>
      </c>
      <c r="F401">
        <v>1</v>
      </c>
      <c r="G401">
        <v>5</v>
      </c>
      <c r="H401">
        <v>10800</v>
      </c>
      <c r="I401" s="3">
        <f>ZeptoData[[#This Row],[discountedSellingPrice]]/100</f>
        <v>108</v>
      </c>
      <c r="J401">
        <v>100</v>
      </c>
      <c r="K401" t="b">
        <v>0</v>
      </c>
      <c r="L401">
        <v>100</v>
      </c>
      <c r="N401" s="3">
        <f>ZeptoData[[#This Row],[MRP_Rupees]] - ZeptoData[[#This Row],[Sale_Price]]</f>
        <v>-104</v>
      </c>
      <c r="O401" t="str">
        <f>IF(ZeptoData[[#This Row],[outOfStock]]=TRUE, "Out of Stock", IF(ZeptoData[[#This Row],[availableQuantity]]&lt;=2, "LOW STOCK", "HEALTHY"))</f>
        <v>HEALTHY</v>
      </c>
      <c r="P401" t="str" cm="1">
        <f t="array" ref="P401">_xlfn.IFS(ZeptoData[[#This Row],[Sale_Price]]&lt;50, "Budget", ZeptoData[[#This Row],[Sale_Price]]&lt;150, "Mid-Range", ZeptoData[[#This Row],[Sale_Price]]&gt;=150, "Premium")</f>
        <v>Mid-Range</v>
      </c>
      <c r="Q401" t="str">
        <f>IF(ROUND(((ZeptoData[[#This Row],[mrp]]-ZeptoData[[#This Row],[discountedSellingPrice]])/ZeptoData[[#This Row],[mrp]])*100,0) = ZeptoData[[#This Row],[discountPercent]], "Match", "Error")</f>
        <v>Error</v>
      </c>
      <c r="R401" s="9" t="str" cm="1">
        <f t="array" ref="R401">_xlfn.IFS(ZeptoData[[#This Row],[discountPercent]]=0, "No Discount", ZeptoData[[#This Row],[discountPercent]]&lt;=15, "Standard (1-15%)", ZeptoData[[#This Row],[discountPercent]]&gt;15, "Mega (&gt;15%)")</f>
        <v>Standard (1-15%)</v>
      </c>
      <c r="S401" s="9" t="str" cm="1">
        <f t="array" ref="S401">_xlfn.IFS(ZeptoData[[#This Row],[weightInGms]]&lt;=100, "Small (&lt;100g)", ZeptoData[[#This Row],[weightInGms]]&lt;=500, "Medium (100-500g)", ZeptoData[[#This Row],[weightInGms]]&gt;500, "Large (&gt;500g)")</f>
        <v>Small (&lt;100g)</v>
      </c>
    </row>
    <row r="402" spans="1:19" x14ac:dyDescent="0.25">
      <c r="A402" t="s">
        <v>99</v>
      </c>
      <c r="B402" t="s">
        <v>288</v>
      </c>
      <c r="C402" t="str">
        <f>TRIM(ZeptoData[[#This Row],[name]])</f>
        <v>Sugarfree Gold Low Calorie Sweetner</v>
      </c>
      <c r="D402">
        <v>12500</v>
      </c>
      <c r="E402" s="3">
        <f>'Cleaned Data'!F405</f>
        <v>0</v>
      </c>
      <c r="F402">
        <v>5</v>
      </c>
      <c r="G402">
        <v>6</v>
      </c>
      <c r="H402">
        <v>11800</v>
      </c>
      <c r="I402" s="3">
        <f>ZeptoData[[#This Row],[discountedSellingPrice]]/100</f>
        <v>118</v>
      </c>
      <c r="J402">
        <v>100</v>
      </c>
      <c r="K402" t="b">
        <v>0</v>
      </c>
      <c r="L402">
        <v>100</v>
      </c>
      <c r="N402" s="3">
        <f>ZeptoData[[#This Row],[MRP_Rupees]] - ZeptoData[[#This Row],[Sale_Price]]</f>
        <v>-118</v>
      </c>
      <c r="O402" t="str">
        <f>IF(ZeptoData[[#This Row],[outOfStock]]=TRUE, "Out of Stock", IF(ZeptoData[[#This Row],[availableQuantity]]&lt;=2, "LOW STOCK", "HEALTHY"))</f>
        <v>HEALTHY</v>
      </c>
      <c r="P402" t="str" cm="1">
        <f t="array" ref="P402">_xlfn.IFS(ZeptoData[[#This Row],[Sale_Price]]&lt;50, "Budget", ZeptoData[[#This Row],[Sale_Price]]&lt;150, "Mid-Range", ZeptoData[[#This Row],[Sale_Price]]&gt;=150, "Premium")</f>
        <v>Mid-Range</v>
      </c>
      <c r="Q402" t="str">
        <f>IF(ROUND(((ZeptoData[[#This Row],[mrp]]-ZeptoData[[#This Row],[discountedSellingPrice]])/ZeptoData[[#This Row],[mrp]])*100,0) = ZeptoData[[#This Row],[discountPercent]], "Match", "Error")</f>
        <v>Error</v>
      </c>
      <c r="R402" s="9" t="str" cm="1">
        <f t="array" ref="R402">_xlfn.IFS(ZeptoData[[#This Row],[discountPercent]]=0, "No Discount", ZeptoData[[#This Row],[discountPercent]]&lt;=15, "Standard (1-15%)", ZeptoData[[#This Row],[discountPercent]]&gt;15, "Mega (&gt;15%)")</f>
        <v>Standard (1-15%)</v>
      </c>
      <c r="S402" s="9" t="str" cm="1">
        <f t="array" ref="S402">_xlfn.IFS(ZeptoData[[#This Row],[weightInGms]]&lt;=100, "Small (&lt;100g)", ZeptoData[[#This Row],[weightInGms]]&lt;=500, "Medium (100-500g)", ZeptoData[[#This Row],[weightInGms]]&gt;500, "Large (&gt;500g)")</f>
        <v>Small (&lt;100g)</v>
      </c>
    </row>
    <row r="403" spans="1:19" x14ac:dyDescent="0.25">
      <c r="A403" t="s">
        <v>99</v>
      </c>
      <c r="B403" t="s">
        <v>389</v>
      </c>
      <c r="C403" t="str">
        <f>TRIM(ZeptoData[[#This Row],[name]])</f>
        <v>Aashirvaad Breakfast Instant Mix - Rice Idli</v>
      </c>
      <c r="D403">
        <v>7500</v>
      </c>
      <c r="E403" s="3">
        <f>'Cleaned Data'!F406</f>
        <v>2</v>
      </c>
      <c r="F403">
        <v>30</v>
      </c>
      <c r="G403">
        <v>6</v>
      </c>
      <c r="H403">
        <v>5200</v>
      </c>
      <c r="I403" s="3">
        <f>ZeptoData[[#This Row],[discountedSellingPrice]]/100</f>
        <v>52</v>
      </c>
      <c r="J403">
        <v>200</v>
      </c>
      <c r="K403" t="b">
        <v>0</v>
      </c>
      <c r="L403">
        <v>200</v>
      </c>
      <c r="N403" s="3">
        <f>ZeptoData[[#This Row],[MRP_Rupees]] - ZeptoData[[#This Row],[Sale_Price]]</f>
        <v>-50</v>
      </c>
      <c r="O403" t="str">
        <f>IF(ZeptoData[[#This Row],[outOfStock]]=TRUE, "Out of Stock", IF(ZeptoData[[#This Row],[availableQuantity]]&lt;=2, "LOW STOCK", "HEALTHY"))</f>
        <v>HEALTHY</v>
      </c>
      <c r="P403" t="str" cm="1">
        <f t="array" ref="P403">_xlfn.IFS(ZeptoData[[#This Row],[Sale_Price]]&lt;50, "Budget", ZeptoData[[#This Row],[Sale_Price]]&lt;150, "Mid-Range", ZeptoData[[#This Row],[Sale_Price]]&gt;=150, "Premium")</f>
        <v>Mid-Range</v>
      </c>
      <c r="Q403" t="str">
        <f>IF(ROUND(((ZeptoData[[#This Row],[mrp]]-ZeptoData[[#This Row],[discountedSellingPrice]])/ZeptoData[[#This Row],[mrp]])*100,0) = ZeptoData[[#This Row],[discountPercent]], "Match", "Error")</f>
        <v>Error</v>
      </c>
      <c r="R403" s="9" t="str" cm="1">
        <f t="array" ref="R403">_xlfn.IFS(ZeptoData[[#This Row],[discountPercent]]=0, "No Discount", ZeptoData[[#This Row],[discountPercent]]&lt;=15, "Standard (1-15%)", ZeptoData[[#This Row],[discountPercent]]&gt;15, "Mega (&gt;15%)")</f>
        <v>Mega (&gt;15%)</v>
      </c>
      <c r="S403" s="9" t="str" cm="1">
        <f t="array" ref="S403">_xlfn.IFS(ZeptoData[[#This Row],[weightInGms]]&lt;=100, "Small (&lt;100g)", ZeptoData[[#This Row],[weightInGms]]&lt;=500, "Medium (100-500g)", ZeptoData[[#This Row],[weightInGms]]&gt;500, "Large (&gt;500g)")</f>
        <v>Medium (100-500g)</v>
      </c>
    </row>
    <row r="404" spans="1:19" x14ac:dyDescent="0.25">
      <c r="A404" t="s">
        <v>99</v>
      </c>
      <c r="B404" t="s">
        <v>390</v>
      </c>
      <c r="C404" t="str">
        <f>TRIM(ZeptoData[[#This Row],[name]])</f>
        <v>Kitchens Of India Mutter Paneer</v>
      </c>
      <c r="D404">
        <v>13000</v>
      </c>
      <c r="E404" s="3">
        <f>'Cleaned Data'!F407</f>
        <v>0</v>
      </c>
      <c r="F404">
        <v>4</v>
      </c>
      <c r="G404">
        <v>6</v>
      </c>
      <c r="H404">
        <v>12400</v>
      </c>
      <c r="I404" s="3">
        <f>ZeptoData[[#This Row],[discountedSellingPrice]]/100</f>
        <v>124</v>
      </c>
      <c r="J404">
        <v>285</v>
      </c>
      <c r="K404" t="b">
        <v>0</v>
      </c>
      <c r="L404">
        <v>285</v>
      </c>
      <c r="N404" s="3">
        <f>ZeptoData[[#This Row],[MRP_Rupees]] - ZeptoData[[#This Row],[Sale_Price]]</f>
        <v>-124</v>
      </c>
      <c r="O404" t="str">
        <f>IF(ZeptoData[[#This Row],[outOfStock]]=TRUE, "Out of Stock", IF(ZeptoData[[#This Row],[availableQuantity]]&lt;=2, "LOW STOCK", "HEALTHY"))</f>
        <v>HEALTHY</v>
      </c>
      <c r="P404" t="str" cm="1">
        <f t="array" ref="P404">_xlfn.IFS(ZeptoData[[#This Row],[Sale_Price]]&lt;50, "Budget", ZeptoData[[#This Row],[Sale_Price]]&lt;150, "Mid-Range", ZeptoData[[#This Row],[Sale_Price]]&gt;=150, "Premium")</f>
        <v>Mid-Range</v>
      </c>
      <c r="Q404" t="str">
        <f>IF(ROUND(((ZeptoData[[#This Row],[mrp]]-ZeptoData[[#This Row],[discountedSellingPrice]])/ZeptoData[[#This Row],[mrp]])*100,0) = ZeptoData[[#This Row],[discountPercent]], "Match", "Error")</f>
        <v>Error</v>
      </c>
      <c r="R404" s="9" t="str" cm="1">
        <f t="array" ref="R404">_xlfn.IFS(ZeptoData[[#This Row],[discountPercent]]=0, "No Discount", ZeptoData[[#This Row],[discountPercent]]&lt;=15, "Standard (1-15%)", ZeptoData[[#This Row],[discountPercent]]&gt;15, "Mega (&gt;15%)")</f>
        <v>Standard (1-15%)</v>
      </c>
      <c r="S404" s="9" t="str" cm="1">
        <f t="array" ref="S404">_xlfn.IFS(ZeptoData[[#This Row],[weightInGms]]&lt;=100, "Small (&lt;100g)", ZeptoData[[#This Row],[weightInGms]]&lt;=500, "Medium (100-500g)", ZeptoData[[#This Row],[weightInGms]]&gt;500, "Large (&gt;500g)")</f>
        <v>Medium (100-500g)</v>
      </c>
    </row>
    <row r="405" spans="1:19" x14ac:dyDescent="0.25">
      <c r="A405" t="s">
        <v>99</v>
      </c>
      <c r="B405" t="s">
        <v>391</v>
      </c>
      <c r="C405" t="str">
        <f>TRIM(ZeptoData[[#This Row],[name]])</f>
        <v>Ching's Secret Veg Manchurian Masala</v>
      </c>
      <c r="D405">
        <v>4400</v>
      </c>
      <c r="E405" s="3">
        <f>'Cleaned Data'!F408</f>
        <v>6</v>
      </c>
      <c r="F405">
        <v>0</v>
      </c>
      <c r="G405">
        <v>6</v>
      </c>
      <c r="H405">
        <v>4400</v>
      </c>
      <c r="I405" s="3">
        <f>ZeptoData[[#This Row],[discountedSellingPrice]]/100</f>
        <v>44</v>
      </c>
      <c r="J405">
        <v>60</v>
      </c>
      <c r="K405" t="b">
        <v>0</v>
      </c>
      <c r="L405">
        <v>60</v>
      </c>
      <c r="N405" s="3">
        <f>ZeptoData[[#This Row],[MRP_Rupees]] - ZeptoData[[#This Row],[Sale_Price]]</f>
        <v>-38</v>
      </c>
      <c r="O405" t="str">
        <f>IF(ZeptoData[[#This Row],[outOfStock]]=TRUE, "Out of Stock", IF(ZeptoData[[#This Row],[availableQuantity]]&lt;=2, "LOW STOCK", "HEALTHY"))</f>
        <v>HEALTHY</v>
      </c>
      <c r="P405" t="str" cm="1">
        <f t="array" ref="P405">_xlfn.IFS(ZeptoData[[#This Row],[Sale_Price]]&lt;50, "Budget", ZeptoData[[#This Row],[Sale_Price]]&lt;150, "Mid-Range", ZeptoData[[#This Row],[Sale_Price]]&gt;=150, "Premium")</f>
        <v>Budget</v>
      </c>
      <c r="Q405" t="str">
        <f>IF(ROUND(((ZeptoData[[#This Row],[mrp]]-ZeptoData[[#This Row],[discountedSellingPrice]])/ZeptoData[[#This Row],[mrp]])*100,0) = ZeptoData[[#This Row],[discountPercent]], "Match", "Error")</f>
        <v>Match</v>
      </c>
      <c r="R405" s="9" t="str" cm="1">
        <f t="array" ref="R405">_xlfn.IFS(ZeptoData[[#This Row],[discountPercent]]=0, "No Discount", ZeptoData[[#This Row],[discountPercent]]&lt;=15, "Standard (1-15%)", ZeptoData[[#This Row],[discountPercent]]&gt;15, "Mega (&gt;15%)")</f>
        <v>No Discount</v>
      </c>
      <c r="S405" s="9" t="str" cm="1">
        <f t="array" ref="S405">_xlfn.IFS(ZeptoData[[#This Row],[weightInGms]]&lt;=100, "Small (&lt;100g)", ZeptoData[[#This Row],[weightInGms]]&lt;=500, "Medium (100-500g)", ZeptoData[[#This Row],[weightInGms]]&gt;500, "Large (&gt;500g)")</f>
        <v>Small (&lt;100g)</v>
      </c>
    </row>
    <row r="406" spans="1:19" x14ac:dyDescent="0.25">
      <c r="A406" t="s">
        <v>99</v>
      </c>
      <c r="B406" t="s">
        <v>392</v>
      </c>
      <c r="C406" t="str">
        <f>TRIM(ZeptoData[[#This Row],[name]])</f>
        <v>Popular Essentials Jowa Flour</v>
      </c>
      <c r="D406">
        <v>5000</v>
      </c>
      <c r="E406" s="3">
        <f>'Cleaned Data'!F409</f>
        <v>10</v>
      </c>
      <c r="F406">
        <v>2</v>
      </c>
      <c r="G406">
        <v>5</v>
      </c>
      <c r="H406">
        <v>4900</v>
      </c>
      <c r="I406" s="3">
        <f>ZeptoData[[#This Row],[discountedSellingPrice]]/100</f>
        <v>49</v>
      </c>
      <c r="J406">
        <v>500</v>
      </c>
      <c r="K406" t="b">
        <v>0</v>
      </c>
      <c r="L406">
        <v>500</v>
      </c>
      <c r="N406" s="3">
        <f>ZeptoData[[#This Row],[MRP_Rupees]] - ZeptoData[[#This Row],[Sale_Price]]</f>
        <v>-39</v>
      </c>
      <c r="O406" t="str">
        <f>IF(ZeptoData[[#This Row],[outOfStock]]=TRUE, "Out of Stock", IF(ZeptoData[[#This Row],[availableQuantity]]&lt;=2, "LOW STOCK", "HEALTHY"))</f>
        <v>HEALTHY</v>
      </c>
      <c r="P406" t="str" cm="1">
        <f t="array" ref="P406">_xlfn.IFS(ZeptoData[[#This Row],[Sale_Price]]&lt;50, "Budget", ZeptoData[[#This Row],[Sale_Price]]&lt;150, "Mid-Range", ZeptoData[[#This Row],[Sale_Price]]&gt;=150, "Premium")</f>
        <v>Budget</v>
      </c>
      <c r="Q406" t="str">
        <f>IF(ROUND(((ZeptoData[[#This Row],[mrp]]-ZeptoData[[#This Row],[discountedSellingPrice]])/ZeptoData[[#This Row],[mrp]])*100,0) = ZeptoData[[#This Row],[discountPercent]], "Match", "Error")</f>
        <v>Match</v>
      </c>
      <c r="R406" s="9" t="str" cm="1">
        <f t="array" ref="R406">_xlfn.IFS(ZeptoData[[#This Row],[discountPercent]]=0, "No Discount", ZeptoData[[#This Row],[discountPercent]]&lt;=15, "Standard (1-15%)", ZeptoData[[#This Row],[discountPercent]]&gt;15, "Mega (&gt;15%)")</f>
        <v>Standard (1-15%)</v>
      </c>
      <c r="S406" s="9" t="str" cm="1">
        <f t="array" ref="S406">_xlfn.IFS(ZeptoData[[#This Row],[weightInGms]]&lt;=100, "Small (&lt;100g)", ZeptoData[[#This Row],[weightInGms]]&lt;=500, "Medium (100-500g)", ZeptoData[[#This Row],[weightInGms]]&gt;500, "Large (&gt;500g)")</f>
        <v>Medium (100-500g)</v>
      </c>
    </row>
    <row r="407" spans="1:19" x14ac:dyDescent="0.25">
      <c r="A407" t="s">
        <v>99</v>
      </c>
      <c r="B407" t="s">
        <v>167</v>
      </c>
      <c r="C407" t="str">
        <f>TRIM(ZeptoData[[#This Row],[name]])</f>
        <v>Everest Shahi Biryani Masala</v>
      </c>
      <c r="D407">
        <v>24500</v>
      </c>
      <c r="E407" s="3">
        <f>'Cleaned Data'!F410</f>
        <v>8</v>
      </c>
      <c r="F407">
        <v>0</v>
      </c>
      <c r="G407">
        <v>6</v>
      </c>
      <c r="H407">
        <v>24500</v>
      </c>
      <c r="I407" s="3">
        <f>ZeptoData[[#This Row],[discountedSellingPrice]]/100</f>
        <v>245</v>
      </c>
      <c r="J407">
        <v>200</v>
      </c>
      <c r="K407" t="b">
        <v>0</v>
      </c>
      <c r="L407">
        <v>200</v>
      </c>
      <c r="N407" s="3">
        <f>ZeptoData[[#This Row],[MRP_Rupees]] - ZeptoData[[#This Row],[Sale_Price]]</f>
        <v>-237</v>
      </c>
      <c r="O407" t="str">
        <f>IF(ZeptoData[[#This Row],[outOfStock]]=TRUE, "Out of Stock", IF(ZeptoData[[#This Row],[availableQuantity]]&lt;=2, "LOW STOCK", "HEALTHY"))</f>
        <v>HEALTHY</v>
      </c>
      <c r="P407" t="str" cm="1">
        <f t="array" ref="P407">_xlfn.IFS(ZeptoData[[#This Row],[Sale_Price]]&lt;50, "Budget", ZeptoData[[#This Row],[Sale_Price]]&lt;150, "Mid-Range", ZeptoData[[#This Row],[Sale_Price]]&gt;=150, "Premium")</f>
        <v>Premium</v>
      </c>
      <c r="Q407" t="str">
        <f>IF(ROUND(((ZeptoData[[#This Row],[mrp]]-ZeptoData[[#This Row],[discountedSellingPrice]])/ZeptoData[[#This Row],[mrp]])*100,0) = ZeptoData[[#This Row],[discountPercent]], "Match", "Error")</f>
        <v>Match</v>
      </c>
      <c r="R407" s="9" t="str" cm="1">
        <f t="array" ref="R407">_xlfn.IFS(ZeptoData[[#This Row],[discountPercent]]=0, "No Discount", ZeptoData[[#This Row],[discountPercent]]&lt;=15, "Standard (1-15%)", ZeptoData[[#This Row],[discountPercent]]&gt;15, "Mega (&gt;15%)")</f>
        <v>No Discount</v>
      </c>
      <c r="S407" s="9" t="str" cm="1">
        <f t="array" ref="S407">_xlfn.IFS(ZeptoData[[#This Row],[weightInGms]]&lt;=100, "Small (&lt;100g)", ZeptoData[[#This Row],[weightInGms]]&lt;=500, "Medium (100-500g)", ZeptoData[[#This Row],[weightInGms]]&gt;500, "Large (&gt;500g)")</f>
        <v>Medium (100-500g)</v>
      </c>
    </row>
    <row r="408" spans="1:19" x14ac:dyDescent="0.25">
      <c r="A408" t="s">
        <v>99</v>
      </c>
      <c r="B408" t="s">
        <v>393</v>
      </c>
      <c r="C408" t="str">
        <f>TRIM(ZeptoData[[#This Row],[name]])</f>
        <v>Popular Essentials Black Til</v>
      </c>
      <c r="D408">
        <v>5000</v>
      </c>
      <c r="E408" s="3">
        <f>'Cleaned Data'!F411</f>
        <v>14</v>
      </c>
      <c r="F408">
        <v>6</v>
      </c>
      <c r="G408">
        <v>4</v>
      </c>
      <c r="H408">
        <v>4700</v>
      </c>
      <c r="I408" s="3">
        <f>ZeptoData[[#This Row],[discountedSellingPrice]]/100</f>
        <v>47</v>
      </c>
      <c r="J408">
        <v>100</v>
      </c>
      <c r="K408" t="b">
        <v>0</v>
      </c>
      <c r="L408">
        <v>100</v>
      </c>
      <c r="N408" s="3">
        <f>ZeptoData[[#This Row],[MRP_Rupees]] - ZeptoData[[#This Row],[Sale_Price]]</f>
        <v>-33</v>
      </c>
      <c r="O408" t="str">
        <f>IF(ZeptoData[[#This Row],[outOfStock]]=TRUE, "Out of Stock", IF(ZeptoData[[#This Row],[availableQuantity]]&lt;=2, "LOW STOCK", "HEALTHY"))</f>
        <v>HEALTHY</v>
      </c>
      <c r="P408" t="str" cm="1">
        <f t="array" ref="P408">_xlfn.IFS(ZeptoData[[#This Row],[Sale_Price]]&lt;50, "Budget", ZeptoData[[#This Row],[Sale_Price]]&lt;150, "Mid-Range", ZeptoData[[#This Row],[Sale_Price]]&gt;=150, "Premium")</f>
        <v>Budget</v>
      </c>
      <c r="Q408" t="str">
        <f>IF(ROUND(((ZeptoData[[#This Row],[mrp]]-ZeptoData[[#This Row],[discountedSellingPrice]])/ZeptoData[[#This Row],[mrp]])*100,0) = ZeptoData[[#This Row],[discountPercent]], "Match", "Error")</f>
        <v>Match</v>
      </c>
      <c r="R408" s="9" t="str" cm="1">
        <f t="array" ref="R408">_xlfn.IFS(ZeptoData[[#This Row],[discountPercent]]=0, "No Discount", ZeptoData[[#This Row],[discountPercent]]&lt;=15, "Standard (1-15%)", ZeptoData[[#This Row],[discountPercent]]&gt;15, "Mega (&gt;15%)")</f>
        <v>Standard (1-15%)</v>
      </c>
      <c r="S408" s="9" t="str" cm="1">
        <f t="array" ref="S408">_xlfn.IFS(ZeptoData[[#This Row],[weightInGms]]&lt;=100, "Small (&lt;100g)", ZeptoData[[#This Row],[weightInGms]]&lt;=500, "Medium (100-500g)", ZeptoData[[#This Row],[weightInGms]]&gt;500, "Large (&gt;500g)")</f>
        <v>Small (&lt;100g)</v>
      </c>
    </row>
    <row r="409" spans="1:19" x14ac:dyDescent="0.25">
      <c r="A409" t="s">
        <v>99</v>
      </c>
      <c r="B409" t="s">
        <v>394</v>
      </c>
      <c r="C409" t="str">
        <f>TRIM(ZeptoData[[#This Row],[name]])</f>
        <v>Popular Essentials Pancharatna Dal</v>
      </c>
      <c r="D409">
        <v>8000</v>
      </c>
      <c r="E409" s="3">
        <f>'Cleaned Data'!F412</f>
        <v>5</v>
      </c>
      <c r="F409">
        <v>10</v>
      </c>
      <c r="G409">
        <v>6</v>
      </c>
      <c r="H409">
        <v>7200</v>
      </c>
      <c r="I409" s="3">
        <f>ZeptoData[[#This Row],[discountedSellingPrice]]/100</f>
        <v>72</v>
      </c>
      <c r="J409">
        <v>500</v>
      </c>
      <c r="K409" t="b">
        <v>0</v>
      </c>
      <c r="L409">
        <v>500</v>
      </c>
      <c r="N409" s="3">
        <f>ZeptoData[[#This Row],[MRP_Rupees]] - ZeptoData[[#This Row],[Sale_Price]]</f>
        <v>-67</v>
      </c>
      <c r="O409" t="str">
        <f>IF(ZeptoData[[#This Row],[outOfStock]]=TRUE, "Out of Stock", IF(ZeptoData[[#This Row],[availableQuantity]]&lt;=2, "LOW STOCK", "HEALTHY"))</f>
        <v>HEALTHY</v>
      </c>
      <c r="P409" t="str" cm="1">
        <f t="array" ref="P409">_xlfn.IFS(ZeptoData[[#This Row],[Sale_Price]]&lt;50, "Budget", ZeptoData[[#This Row],[Sale_Price]]&lt;150, "Mid-Range", ZeptoData[[#This Row],[Sale_Price]]&gt;=150, "Premium")</f>
        <v>Mid-Range</v>
      </c>
      <c r="Q409" t="str">
        <f>IF(ROUND(((ZeptoData[[#This Row],[mrp]]-ZeptoData[[#This Row],[discountedSellingPrice]])/ZeptoData[[#This Row],[mrp]])*100,0) = ZeptoData[[#This Row],[discountPercent]], "Match", "Error")</f>
        <v>Match</v>
      </c>
      <c r="R409" s="9" t="str" cm="1">
        <f t="array" ref="R409">_xlfn.IFS(ZeptoData[[#This Row],[discountPercent]]=0, "No Discount", ZeptoData[[#This Row],[discountPercent]]&lt;=15, "Standard (1-15%)", ZeptoData[[#This Row],[discountPercent]]&gt;15, "Mega (&gt;15%)")</f>
        <v>Standard (1-15%)</v>
      </c>
      <c r="S409" s="9" t="str" cm="1">
        <f t="array" ref="S409">_xlfn.IFS(ZeptoData[[#This Row],[weightInGms]]&lt;=100, "Small (&lt;100g)", ZeptoData[[#This Row],[weightInGms]]&lt;=500, "Medium (100-500g)", ZeptoData[[#This Row],[weightInGms]]&gt;500, "Large (&gt;500g)")</f>
        <v>Medium (100-500g)</v>
      </c>
    </row>
    <row r="410" spans="1:19" x14ac:dyDescent="0.25">
      <c r="A410" t="s">
        <v>99</v>
      </c>
      <c r="B410" t="s">
        <v>395</v>
      </c>
      <c r="C410" t="str">
        <f>TRIM(ZeptoData[[#This Row],[name]])</f>
        <v>Saffola 100% Pure Honey</v>
      </c>
      <c r="D410">
        <v>47500</v>
      </c>
      <c r="E410" s="3">
        <f>'Cleaned Data'!F413</f>
        <v>7</v>
      </c>
      <c r="F410">
        <v>8</v>
      </c>
      <c r="G410">
        <v>2</v>
      </c>
      <c r="H410">
        <v>43700</v>
      </c>
      <c r="I410" s="3">
        <f>ZeptoData[[#This Row],[discountedSellingPrice]]/100</f>
        <v>437</v>
      </c>
      <c r="J410">
        <v>1000</v>
      </c>
      <c r="K410" t="b">
        <v>0</v>
      </c>
      <c r="L410">
        <v>750</v>
      </c>
      <c r="N410" s="3">
        <f>ZeptoData[[#This Row],[MRP_Rupees]] - ZeptoData[[#This Row],[Sale_Price]]</f>
        <v>-430</v>
      </c>
      <c r="O410" t="str">
        <f>IF(ZeptoData[[#This Row],[outOfStock]]=TRUE, "Out of Stock", IF(ZeptoData[[#This Row],[availableQuantity]]&lt;=2, "LOW STOCK", "HEALTHY"))</f>
        <v>LOW STOCK</v>
      </c>
      <c r="P410" t="str" cm="1">
        <f t="array" ref="P410">_xlfn.IFS(ZeptoData[[#This Row],[Sale_Price]]&lt;50, "Budget", ZeptoData[[#This Row],[Sale_Price]]&lt;150, "Mid-Range", ZeptoData[[#This Row],[Sale_Price]]&gt;=150, "Premium")</f>
        <v>Premium</v>
      </c>
      <c r="Q410" t="str">
        <f>IF(ROUND(((ZeptoData[[#This Row],[mrp]]-ZeptoData[[#This Row],[discountedSellingPrice]])/ZeptoData[[#This Row],[mrp]])*100,0) = ZeptoData[[#This Row],[discountPercent]], "Match", "Error")</f>
        <v>Match</v>
      </c>
      <c r="R410" s="9" t="str" cm="1">
        <f t="array" ref="R410">_xlfn.IFS(ZeptoData[[#This Row],[discountPercent]]=0, "No Discount", ZeptoData[[#This Row],[discountPercent]]&lt;=15, "Standard (1-15%)", ZeptoData[[#This Row],[discountPercent]]&gt;15, "Mega (&gt;15%)")</f>
        <v>Standard (1-15%)</v>
      </c>
      <c r="S410" s="9" t="str" cm="1">
        <f t="array" ref="S410">_xlfn.IFS(ZeptoData[[#This Row],[weightInGms]]&lt;=100, "Small (&lt;100g)", ZeptoData[[#This Row],[weightInGms]]&lt;=500, "Medium (100-500g)", ZeptoData[[#This Row],[weightInGms]]&gt;500, "Large (&gt;500g)")</f>
        <v>Large (&gt;500g)</v>
      </c>
    </row>
    <row r="411" spans="1:19" x14ac:dyDescent="0.25">
      <c r="A411" t="s">
        <v>99</v>
      </c>
      <c r="B411" t="s">
        <v>396</v>
      </c>
      <c r="C411" t="str">
        <f>TRIM(ZeptoData[[#This Row],[name]])</f>
        <v>Popular Essentials Tamarind</v>
      </c>
      <c r="D411">
        <v>15000</v>
      </c>
      <c r="E411" s="3">
        <f>'Cleaned Data'!F414</f>
        <v>0</v>
      </c>
      <c r="F411">
        <v>14</v>
      </c>
      <c r="G411">
        <v>6</v>
      </c>
      <c r="H411">
        <v>12800</v>
      </c>
      <c r="I411" s="3">
        <f>ZeptoData[[#This Row],[discountedSellingPrice]]/100</f>
        <v>128</v>
      </c>
      <c r="J411">
        <v>500</v>
      </c>
      <c r="K411" t="b">
        <v>0</v>
      </c>
      <c r="L411">
        <v>500</v>
      </c>
      <c r="N411" s="3">
        <f>ZeptoData[[#This Row],[MRP_Rupees]] - ZeptoData[[#This Row],[Sale_Price]]</f>
        <v>-128</v>
      </c>
      <c r="O411" t="str">
        <f>IF(ZeptoData[[#This Row],[outOfStock]]=TRUE, "Out of Stock", IF(ZeptoData[[#This Row],[availableQuantity]]&lt;=2, "LOW STOCK", "HEALTHY"))</f>
        <v>HEALTHY</v>
      </c>
      <c r="P411" t="str" cm="1">
        <f t="array" ref="P411">_xlfn.IFS(ZeptoData[[#This Row],[Sale_Price]]&lt;50, "Budget", ZeptoData[[#This Row],[Sale_Price]]&lt;150, "Mid-Range", ZeptoData[[#This Row],[Sale_Price]]&gt;=150, "Premium")</f>
        <v>Mid-Range</v>
      </c>
      <c r="Q411" t="str">
        <f>IF(ROUND(((ZeptoData[[#This Row],[mrp]]-ZeptoData[[#This Row],[discountedSellingPrice]])/ZeptoData[[#This Row],[mrp]])*100,0) = ZeptoData[[#This Row],[discountPercent]], "Match", "Error")</f>
        <v>Error</v>
      </c>
      <c r="R411" s="9" t="str" cm="1">
        <f t="array" ref="R411">_xlfn.IFS(ZeptoData[[#This Row],[discountPercent]]=0, "No Discount", ZeptoData[[#This Row],[discountPercent]]&lt;=15, "Standard (1-15%)", ZeptoData[[#This Row],[discountPercent]]&gt;15, "Mega (&gt;15%)")</f>
        <v>Standard (1-15%)</v>
      </c>
      <c r="S411" s="9" t="str" cm="1">
        <f t="array" ref="S411">_xlfn.IFS(ZeptoData[[#This Row],[weightInGms]]&lt;=100, "Small (&lt;100g)", ZeptoData[[#This Row],[weightInGms]]&lt;=500, "Medium (100-500g)", ZeptoData[[#This Row],[weightInGms]]&gt;500, "Large (&gt;500g)")</f>
        <v>Medium (100-500g)</v>
      </c>
    </row>
    <row r="412" spans="1:19" x14ac:dyDescent="0.25">
      <c r="A412" t="s">
        <v>99</v>
      </c>
      <c r="B412" t="s">
        <v>397</v>
      </c>
      <c r="C412" t="str">
        <f>TRIM(ZeptoData[[#This Row],[name]])</f>
        <v>Gits Rice Dosa Instant Breakfast Mix</v>
      </c>
      <c r="D412">
        <v>6000</v>
      </c>
      <c r="E412" s="3">
        <f>'Cleaned Data'!F415</f>
        <v>0</v>
      </c>
      <c r="F412">
        <v>5</v>
      </c>
      <c r="G412">
        <v>5</v>
      </c>
      <c r="H412">
        <v>5700</v>
      </c>
      <c r="I412" s="3">
        <f>ZeptoData[[#This Row],[discountedSellingPrice]]/100</f>
        <v>57</v>
      </c>
      <c r="J412">
        <v>200</v>
      </c>
      <c r="K412" t="b">
        <v>0</v>
      </c>
      <c r="L412">
        <v>200</v>
      </c>
      <c r="N412" s="3">
        <f>ZeptoData[[#This Row],[MRP_Rupees]] - ZeptoData[[#This Row],[Sale_Price]]</f>
        <v>-57</v>
      </c>
      <c r="O412" t="str">
        <f>IF(ZeptoData[[#This Row],[outOfStock]]=TRUE, "Out of Stock", IF(ZeptoData[[#This Row],[availableQuantity]]&lt;=2, "LOW STOCK", "HEALTHY"))</f>
        <v>HEALTHY</v>
      </c>
      <c r="P412" t="str" cm="1">
        <f t="array" ref="P412">_xlfn.IFS(ZeptoData[[#This Row],[Sale_Price]]&lt;50, "Budget", ZeptoData[[#This Row],[Sale_Price]]&lt;150, "Mid-Range", ZeptoData[[#This Row],[Sale_Price]]&gt;=150, "Premium")</f>
        <v>Mid-Range</v>
      </c>
      <c r="Q412" t="str">
        <f>IF(ROUND(((ZeptoData[[#This Row],[mrp]]-ZeptoData[[#This Row],[discountedSellingPrice]])/ZeptoData[[#This Row],[mrp]])*100,0) = ZeptoData[[#This Row],[discountPercent]], "Match", "Error")</f>
        <v>Match</v>
      </c>
      <c r="R412" s="9" t="str" cm="1">
        <f t="array" ref="R412">_xlfn.IFS(ZeptoData[[#This Row],[discountPercent]]=0, "No Discount", ZeptoData[[#This Row],[discountPercent]]&lt;=15, "Standard (1-15%)", ZeptoData[[#This Row],[discountPercent]]&gt;15, "Mega (&gt;15%)")</f>
        <v>Standard (1-15%)</v>
      </c>
      <c r="S412" s="9" t="str" cm="1">
        <f t="array" ref="S412">_xlfn.IFS(ZeptoData[[#This Row],[weightInGms]]&lt;=100, "Small (&lt;100g)", ZeptoData[[#This Row],[weightInGms]]&lt;=500, "Medium (100-500g)", ZeptoData[[#This Row],[weightInGms]]&gt;500, "Large (&gt;500g)")</f>
        <v>Medium (100-500g)</v>
      </c>
    </row>
    <row r="413" spans="1:19" x14ac:dyDescent="0.25">
      <c r="A413" t="s">
        <v>99</v>
      </c>
      <c r="B413" t="s">
        <v>398</v>
      </c>
      <c r="C413" t="str">
        <f>TRIM(ZeptoData[[#This Row],[name]])</f>
        <v>Popular Essentials Poppy Seeds (Gasagase)</v>
      </c>
      <c r="D413">
        <v>28000</v>
      </c>
      <c r="E413" s="3">
        <f>'Cleaned Data'!F416</f>
        <v>10</v>
      </c>
      <c r="F413">
        <v>7</v>
      </c>
      <c r="G413">
        <v>6</v>
      </c>
      <c r="H413">
        <v>26000</v>
      </c>
      <c r="I413" s="3">
        <f>ZeptoData[[#This Row],[discountedSellingPrice]]/100</f>
        <v>260</v>
      </c>
      <c r="J413">
        <v>100</v>
      </c>
      <c r="K413" t="b">
        <v>0</v>
      </c>
      <c r="L413">
        <v>100</v>
      </c>
      <c r="N413" s="3">
        <f>ZeptoData[[#This Row],[MRP_Rupees]] - ZeptoData[[#This Row],[Sale_Price]]</f>
        <v>-250</v>
      </c>
      <c r="O413" t="str">
        <f>IF(ZeptoData[[#This Row],[outOfStock]]=TRUE, "Out of Stock", IF(ZeptoData[[#This Row],[availableQuantity]]&lt;=2, "LOW STOCK", "HEALTHY"))</f>
        <v>HEALTHY</v>
      </c>
      <c r="P413" t="str" cm="1">
        <f t="array" ref="P413">_xlfn.IFS(ZeptoData[[#This Row],[Sale_Price]]&lt;50, "Budget", ZeptoData[[#This Row],[Sale_Price]]&lt;150, "Mid-Range", ZeptoData[[#This Row],[Sale_Price]]&gt;=150, "Premium")</f>
        <v>Premium</v>
      </c>
      <c r="Q413" t="str">
        <f>IF(ROUND(((ZeptoData[[#This Row],[mrp]]-ZeptoData[[#This Row],[discountedSellingPrice]])/ZeptoData[[#This Row],[mrp]])*100,0) = ZeptoData[[#This Row],[discountPercent]], "Match", "Error")</f>
        <v>Match</v>
      </c>
      <c r="R413" s="9" t="str" cm="1">
        <f t="array" ref="R413">_xlfn.IFS(ZeptoData[[#This Row],[discountPercent]]=0, "No Discount", ZeptoData[[#This Row],[discountPercent]]&lt;=15, "Standard (1-15%)", ZeptoData[[#This Row],[discountPercent]]&gt;15, "Mega (&gt;15%)")</f>
        <v>Standard (1-15%)</v>
      </c>
      <c r="S413" s="9" t="str" cm="1">
        <f t="array" ref="S413">_xlfn.IFS(ZeptoData[[#This Row],[weightInGms]]&lt;=100, "Small (&lt;100g)", ZeptoData[[#This Row],[weightInGms]]&lt;=500, "Medium (100-500g)", ZeptoData[[#This Row],[weightInGms]]&gt;500, "Large (&gt;500g)")</f>
        <v>Small (&lt;100g)</v>
      </c>
    </row>
    <row r="414" spans="1:19" x14ac:dyDescent="0.25">
      <c r="A414" t="s">
        <v>99</v>
      </c>
      <c r="B414" t="s">
        <v>399</v>
      </c>
      <c r="C414" t="str">
        <f>TRIM(ZeptoData[[#This Row],[name]])</f>
        <v>Hershey's Hot Chocolate Powder</v>
      </c>
      <c r="D414">
        <v>21000</v>
      </c>
      <c r="E414" s="3">
        <f>'Cleaned Data'!F417</f>
        <v>30</v>
      </c>
      <c r="F414">
        <v>0</v>
      </c>
      <c r="G414">
        <v>4</v>
      </c>
      <c r="H414">
        <v>21000</v>
      </c>
      <c r="I414" s="3">
        <f>ZeptoData[[#This Row],[discountedSellingPrice]]/100</f>
        <v>210</v>
      </c>
      <c r="J414">
        <v>250</v>
      </c>
      <c r="K414" t="b">
        <v>0</v>
      </c>
      <c r="L414">
        <v>250</v>
      </c>
      <c r="N414" s="3">
        <f>ZeptoData[[#This Row],[MRP_Rupees]] - ZeptoData[[#This Row],[Sale_Price]]</f>
        <v>-180</v>
      </c>
      <c r="O414" t="str">
        <f>IF(ZeptoData[[#This Row],[outOfStock]]=TRUE, "Out of Stock", IF(ZeptoData[[#This Row],[availableQuantity]]&lt;=2, "LOW STOCK", "HEALTHY"))</f>
        <v>HEALTHY</v>
      </c>
      <c r="P414" t="str" cm="1">
        <f t="array" ref="P414">_xlfn.IFS(ZeptoData[[#This Row],[Sale_Price]]&lt;50, "Budget", ZeptoData[[#This Row],[Sale_Price]]&lt;150, "Mid-Range", ZeptoData[[#This Row],[Sale_Price]]&gt;=150, "Premium")</f>
        <v>Premium</v>
      </c>
      <c r="Q414" t="str">
        <f>IF(ROUND(((ZeptoData[[#This Row],[mrp]]-ZeptoData[[#This Row],[discountedSellingPrice]])/ZeptoData[[#This Row],[mrp]])*100,0) = ZeptoData[[#This Row],[discountPercent]], "Match", "Error")</f>
        <v>Match</v>
      </c>
      <c r="R414" s="9" t="str" cm="1">
        <f t="array" ref="R414">_xlfn.IFS(ZeptoData[[#This Row],[discountPercent]]=0, "No Discount", ZeptoData[[#This Row],[discountPercent]]&lt;=15, "Standard (1-15%)", ZeptoData[[#This Row],[discountPercent]]&gt;15, "Mega (&gt;15%)")</f>
        <v>No Discount</v>
      </c>
      <c r="S414" s="9" t="str" cm="1">
        <f t="array" ref="S414">_xlfn.IFS(ZeptoData[[#This Row],[weightInGms]]&lt;=100, "Small (&lt;100g)", ZeptoData[[#This Row],[weightInGms]]&lt;=500, "Medium (100-500g)", ZeptoData[[#This Row],[weightInGms]]&gt;500, "Large (&gt;500g)")</f>
        <v>Medium (100-500g)</v>
      </c>
    </row>
    <row r="415" spans="1:19" x14ac:dyDescent="0.25">
      <c r="A415" t="s">
        <v>99</v>
      </c>
      <c r="B415" t="s">
        <v>1742</v>
      </c>
      <c r="C415" t="str">
        <f>TRIM(ZeptoData[[#This Row],[name]])</f>
        <v>Borges Farfalle Durum Wheat Pasta</v>
      </c>
      <c r="D415">
        <v>25000</v>
      </c>
      <c r="E415" s="3">
        <f>'Cleaned Data'!F418</f>
        <v>10</v>
      </c>
      <c r="F415">
        <v>0</v>
      </c>
      <c r="G415">
        <v>5</v>
      </c>
      <c r="H415">
        <v>25000</v>
      </c>
      <c r="I415" s="3">
        <f>ZeptoData[[#This Row],[discountedSellingPrice]]/100</f>
        <v>250</v>
      </c>
      <c r="J415">
        <v>500</v>
      </c>
      <c r="K415" t="b">
        <v>0</v>
      </c>
      <c r="L415">
        <v>500</v>
      </c>
      <c r="N415" s="3">
        <f>ZeptoData[[#This Row],[MRP_Rupees]] - ZeptoData[[#This Row],[Sale_Price]]</f>
        <v>-240</v>
      </c>
      <c r="O415" t="str">
        <f>IF(ZeptoData[[#This Row],[outOfStock]]=TRUE, "Out of Stock", IF(ZeptoData[[#This Row],[availableQuantity]]&lt;=2, "LOW STOCK", "HEALTHY"))</f>
        <v>HEALTHY</v>
      </c>
      <c r="P415" t="str" cm="1">
        <f t="array" ref="P415">_xlfn.IFS(ZeptoData[[#This Row],[Sale_Price]]&lt;50, "Budget", ZeptoData[[#This Row],[Sale_Price]]&lt;150, "Mid-Range", ZeptoData[[#This Row],[Sale_Price]]&gt;=150, "Premium")</f>
        <v>Premium</v>
      </c>
      <c r="Q415" t="str">
        <f>IF(ROUND(((ZeptoData[[#This Row],[mrp]]-ZeptoData[[#This Row],[discountedSellingPrice]])/ZeptoData[[#This Row],[mrp]])*100,0) = ZeptoData[[#This Row],[discountPercent]], "Match", "Error")</f>
        <v>Match</v>
      </c>
      <c r="R415" s="9" t="str" cm="1">
        <f t="array" ref="R415">_xlfn.IFS(ZeptoData[[#This Row],[discountPercent]]=0, "No Discount", ZeptoData[[#This Row],[discountPercent]]&lt;=15, "Standard (1-15%)", ZeptoData[[#This Row],[discountPercent]]&gt;15, "Mega (&gt;15%)")</f>
        <v>No Discount</v>
      </c>
      <c r="S415" s="9" t="str" cm="1">
        <f t="array" ref="S415">_xlfn.IFS(ZeptoData[[#This Row],[weightInGms]]&lt;=100, "Small (&lt;100g)", ZeptoData[[#This Row],[weightInGms]]&lt;=500, "Medium (100-500g)", ZeptoData[[#This Row],[weightInGms]]&gt;500, "Large (&gt;500g)")</f>
        <v>Medium (100-500g)</v>
      </c>
    </row>
    <row r="416" spans="1:19" x14ac:dyDescent="0.25">
      <c r="A416" t="s">
        <v>99</v>
      </c>
      <c r="B416" t="s">
        <v>1743</v>
      </c>
      <c r="C416" t="str">
        <f>TRIM(ZeptoData[[#This Row],[name]])</f>
        <v>Satyam Chilli Bedgi</v>
      </c>
      <c r="D416">
        <v>8200</v>
      </c>
      <c r="E416" s="3">
        <f>'Cleaned Data'!F419</f>
        <v>2</v>
      </c>
      <c r="F416">
        <v>10</v>
      </c>
      <c r="G416">
        <v>5</v>
      </c>
      <c r="H416">
        <v>7300</v>
      </c>
      <c r="I416" s="3">
        <f>ZeptoData[[#This Row],[discountedSellingPrice]]/100</f>
        <v>73</v>
      </c>
      <c r="J416">
        <v>100</v>
      </c>
      <c r="K416" t="b">
        <v>0</v>
      </c>
      <c r="L416">
        <v>100</v>
      </c>
      <c r="N416" s="3">
        <f>ZeptoData[[#This Row],[MRP_Rupees]] - ZeptoData[[#This Row],[Sale_Price]]</f>
        <v>-71</v>
      </c>
      <c r="O416" t="str">
        <f>IF(ZeptoData[[#This Row],[outOfStock]]=TRUE, "Out of Stock", IF(ZeptoData[[#This Row],[availableQuantity]]&lt;=2, "LOW STOCK", "HEALTHY"))</f>
        <v>HEALTHY</v>
      </c>
      <c r="P416" t="str" cm="1">
        <f t="array" ref="P416">_xlfn.IFS(ZeptoData[[#This Row],[Sale_Price]]&lt;50, "Budget", ZeptoData[[#This Row],[Sale_Price]]&lt;150, "Mid-Range", ZeptoData[[#This Row],[Sale_Price]]&gt;=150, "Premium")</f>
        <v>Mid-Range</v>
      </c>
      <c r="Q416" t="str">
        <f>IF(ROUND(((ZeptoData[[#This Row],[mrp]]-ZeptoData[[#This Row],[discountedSellingPrice]])/ZeptoData[[#This Row],[mrp]])*100,0) = ZeptoData[[#This Row],[discountPercent]], "Match", "Error")</f>
        <v>Error</v>
      </c>
      <c r="R416" s="9" t="str" cm="1">
        <f t="array" ref="R416">_xlfn.IFS(ZeptoData[[#This Row],[discountPercent]]=0, "No Discount", ZeptoData[[#This Row],[discountPercent]]&lt;=15, "Standard (1-15%)", ZeptoData[[#This Row],[discountPercent]]&gt;15, "Mega (&gt;15%)")</f>
        <v>Standard (1-15%)</v>
      </c>
      <c r="S416" s="9" t="str" cm="1">
        <f t="array" ref="S416">_xlfn.IFS(ZeptoData[[#This Row],[weightInGms]]&lt;=100, "Small (&lt;100g)", ZeptoData[[#This Row],[weightInGms]]&lt;=500, "Medium (100-500g)", ZeptoData[[#This Row],[weightInGms]]&gt;500, "Large (&gt;500g)")</f>
        <v>Small (&lt;100g)</v>
      </c>
    </row>
    <row r="417" spans="1:19" x14ac:dyDescent="0.25">
      <c r="A417" t="s">
        <v>99</v>
      </c>
      <c r="B417" t="s">
        <v>402</v>
      </c>
      <c r="C417" t="str">
        <f>TRIM(ZeptoData[[#This Row],[name]])</f>
        <v>Aashirvaad Instant Mix - Rice Dosa</v>
      </c>
      <c r="D417">
        <v>7500</v>
      </c>
      <c r="E417" s="3">
        <f>'Cleaned Data'!F420</f>
        <v>10</v>
      </c>
      <c r="F417">
        <v>30</v>
      </c>
      <c r="G417">
        <v>6</v>
      </c>
      <c r="H417">
        <v>5200</v>
      </c>
      <c r="I417" s="3">
        <f>ZeptoData[[#This Row],[discountedSellingPrice]]/100</f>
        <v>52</v>
      </c>
      <c r="J417">
        <v>200</v>
      </c>
      <c r="K417" t="b">
        <v>0</v>
      </c>
      <c r="L417">
        <v>200</v>
      </c>
      <c r="N417" s="3">
        <f>ZeptoData[[#This Row],[MRP_Rupees]] - ZeptoData[[#This Row],[Sale_Price]]</f>
        <v>-42</v>
      </c>
      <c r="O417" t="str">
        <f>IF(ZeptoData[[#This Row],[outOfStock]]=TRUE, "Out of Stock", IF(ZeptoData[[#This Row],[availableQuantity]]&lt;=2, "LOW STOCK", "HEALTHY"))</f>
        <v>HEALTHY</v>
      </c>
      <c r="P417" t="str" cm="1">
        <f t="array" ref="P417">_xlfn.IFS(ZeptoData[[#This Row],[Sale_Price]]&lt;50, "Budget", ZeptoData[[#This Row],[Sale_Price]]&lt;150, "Mid-Range", ZeptoData[[#This Row],[Sale_Price]]&gt;=150, "Premium")</f>
        <v>Mid-Range</v>
      </c>
      <c r="Q417" t="str">
        <f>IF(ROUND(((ZeptoData[[#This Row],[mrp]]-ZeptoData[[#This Row],[discountedSellingPrice]])/ZeptoData[[#This Row],[mrp]])*100,0) = ZeptoData[[#This Row],[discountPercent]], "Match", "Error")</f>
        <v>Error</v>
      </c>
      <c r="R417" s="9" t="str" cm="1">
        <f t="array" ref="R417">_xlfn.IFS(ZeptoData[[#This Row],[discountPercent]]=0, "No Discount", ZeptoData[[#This Row],[discountPercent]]&lt;=15, "Standard (1-15%)", ZeptoData[[#This Row],[discountPercent]]&gt;15, "Mega (&gt;15%)")</f>
        <v>Mega (&gt;15%)</v>
      </c>
      <c r="S417" s="9" t="str" cm="1">
        <f t="array" ref="S417">_xlfn.IFS(ZeptoData[[#This Row],[weightInGms]]&lt;=100, "Small (&lt;100g)", ZeptoData[[#This Row],[weightInGms]]&lt;=500, "Medium (100-500g)", ZeptoData[[#This Row],[weightInGms]]&gt;500, "Large (&gt;500g)")</f>
        <v>Medium (100-500g)</v>
      </c>
    </row>
    <row r="418" spans="1:19" x14ac:dyDescent="0.25">
      <c r="A418" t="s">
        <v>99</v>
      </c>
      <c r="B418" t="s">
        <v>403</v>
      </c>
      <c r="C418" t="str">
        <f>TRIM(ZeptoData[[#This Row],[name]])</f>
        <v>Hershey's Cocoa - Natural Unsweetened</v>
      </c>
      <c r="D418">
        <v>27000</v>
      </c>
      <c r="E418" s="3">
        <f>'Cleaned Data'!F421</f>
        <v>2</v>
      </c>
      <c r="F418">
        <v>10</v>
      </c>
      <c r="G418">
        <v>4</v>
      </c>
      <c r="H418">
        <v>24300</v>
      </c>
      <c r="I418" s="3">
        <f>ZeptoData[[#This Row],[discountedSellingPrice]]/100</f>
        <v>243</v>
      </c>
      <c r="J418">
        <v>225</v>
      </c>
      <c r="K418" t="b">
        <v>0</v>
      </c>
      <c r="L418">
        <v>225</v>
      </c>
      <c r="N418" s="3">
        <f>ZeptoData[[#This Row],[MRP_Rupees]] - ZeptoData[[#This Row],[Sale_Price]]</f>
        <v>-241</v>
      </c>
      <c r="O418" t="str">
        <f>IF(ZeptoData[[#This Row],[outOfStock]]=TRUE, "Out of Stock", IF(ZeptoData[[#This Row],[availableQuantity]]&lt;=2, "LOW STOCK", "HEALTHY"))</f>
        <v>HEALTHY</v>
      </c>
      <c r="P418" t="str" cm="1">
        <f t="array" ref="P418">_xlfn.IFS(ZeptoData[[#This Row],[Sale_Price]]&lt;50, "Budget", ZeptoData[[#This Row],[Sale_Price]]&lt;150, "Mid-Range", ZeptoData[[#This Row],[Sale_Price]]&gt;=150, "Premium")</f>
        <v>Premium</v>
      </c>
      <c r="Q418" t="str">
        <f>IF(ROUND(((ZeptoData[[#This Row],[mrp]]-ZeptoData[[#This Row],[discountedSellingPrice]])/ZeptoData[[#This Row],[mrp]])*100,0) = ZeptoData[[#This Row],[discountPercent]], "Match", "Error")</f>
        <v>Match</v>
      </c>
      <c r="R418" s="9" t="str" cm="1">
        <f t="array" ref="R418">_xlfn.IFS(ZeptoData[[#This Row],[discountPercent]]=0, "No Discount", ZeptoData[[#This Row],[discountPercent]]&lt;=15, "Standard (1-15%)", ZeptoData[[#This Row],[discountPercent]]&gt;15, "Mega (&gt;15%)")</f>
        <v>Standard (1-15%)</v>
      </c>
      <c r="S418" s="9" t="str" cm="1">
        <f t="array" ref="S418">_xlfn.IFS(ZeptoData[[#This Row],[weightInGms]]&lt;=100, "Small (&lt;100g)", ZeptoData[[#This Row],[weightInGms]]&lt;=500, "Medium (100-500g)", ZeptoData[[#This Row],[weightInGms]]&gt;500, "Large (&gt;500g)")</f>
        <v>Medium (100-500g)</v>
      </c>
    </row>
    <row r="419" spans="1:19" x14ac:dyDescent="0.25">
      <c r="A419" t="s">
        <v>99</v>
      </c>
      <c r="B419" t="s">
        <v>404</v>
      </c>
      <c r="C419" t="str">
        <f>TRIM(ZeptoData[[#This Row],[name]])</f>
        <v>Weikfield Veg Jelly Crystals - Mango</v>
      </c>
      <c r="D419">
        <v>4500</v>
      </c>
      <c r="E419" s="3">
        <f>'Cleaned Data'!F422</f>
        <v>30</v>
      </c>
      <c r="F419">
        <v>2</v>
      </c>
      <c r="G419">
        <v>6</v>
      </c>
      <c r="H419">
        <v>4400</v>
      </c>
      <c r="I419" s="3">
        <f>ZeptoData[[#This Row],[discountedSellingPrice]]/100</f>
        <v>44</v>
      </c>
      <c r="J419">
        <v>90</v>
      </c>
      <c r="K419" t="b">
        <v>0</v>
      </c>
      <c r="L419">
        <v>90</v>
      </c>
      <c r="N419" s="3">
        <f>ZeptoData[[#This Row],[MRP_Rupees]] - ZeptoData[[#This Row],[Sale_Price]]</f>
        <v>-14</v>
      </c>
      <c r="O419" t="str">
        <f>IF(ZeptoData[[#This Row],[outOfStock]]=TRUE, "Out of Stock", IF(ZeptoData[[#This Row],[availableQuantity]]&lt;=2, "LOW STOCK", "HEALTHY"))</f>
        <v>HEALTHY</v>
      </c>
      <c r="P419" t="str" cm="1">
        <f t="array" ref="P419">_xlfn.IFS(ZeptoData[[#This Row],[Sale_Price]]&lt;50, "Budget", ZeptoData[[#This Row],[Sale_Price]]&lt;150, "Mid-Range", ZeptoData[[#This Row],[Sale_Price]]&gt;=150, "Premium")</f>
        <v>Budget</v>
      </c>
      <c r="Q419" t="str">
        <f>IF(ROUND(((ZeptoData[[#This Row],[mrp]]-ZeptoData[[#This Row],[discountedSellingPrice]])/ZeptoData[[#This Row],[mrp]])*100,0) = ZeptoData[[#This Row],[discountPercent]], "Match", "Error")</f>
        <v>Match</v>
      </c>
      <c r="R419" s="9" t="str" cm="1">
        <f t="array" ref="R419">_xlfn.IFS(ZeptoData[[#This Row],[discountPercent]]=0, "No Discount", ZeptoData[[#This Row],[discountPercent]]&lt;=15, "Standard (1-15%)", ZeptoData[[#This Row],[discountPercent]]&gt;15, "Mega (&gt;15%)")</f>
        <v>Standard (1-15%)</v>
      </c>
      <c r="S419" s="9" t="str" cm="1">
        <f t="array" ref="S419">_xlfn.IFS(ZeptoData[[#This Row],[weightInGms]]&lt;=100, "Small (&lt;100g)", ZeptoData[[#This Row],[weightInGms]]&lt;=500, "Medium (100-500g)", ZeptoData[[#This Row],[weightInGms]]&gt;500, "Large (&gt;500g)")</f>
        <v>Small (&lt;100g)</v>
      </c>
    </row>
    <row r="420" spans="1:19" x14ac:dyDescent="0.25">
      <c r="A420" t="s">
        <v>99</v>
      </c>
      <c r="B420" t="s">
        <v>405</v>
      </c>
      <c r="C420" t="str">
        <f>TRIM(ZeptoData[[#This Row],[name]])</f>
        <v>Praakritik Orrganic Cold Pressed Sesame Oil</v>
      </c>
      <c r="D420">
        <v>13000</v>
      </c>
      <c r="E420" s="3">
        <f>'Cleaned Data'!F423</f>
        <v>2</v>
      </c>
      <c r="F420">
        <v>10</v>
      </c>
      <c r="G420">
        <v>5</v>
      </c>
      <c r="H420">
        <v>11700</v>
      </c>
      <c r="I420" s="3">
        <f>ZeptoData[[#This Row],[discountedSellingPrice]]/100</f>
        <v>117</v>
      </c>
      <c r="J420">
        <v>100</v>
      </c>
      <c r="K420" t="b">
        <v>0</v>
      </c>
      <c r="L420">
        <v>100</v>
      </c>
      <c r="N420" s="3">
        <f>ZeptoData[[#This Row],[MRP_Rupees]] - ZeptoData[[#This Row],[Sale_Price]]</f>
        <v>-115</v>
      </c>
      <c r="O420" t="str">
        <f>IF(ZeptoData[[#This Row],[outOfStock]]=TRUE, "Out of Stock", IF(ZeptoData[[#This Row],[availableQuantity]]&lt;=2, "LOW STOCK", "HEALTHY"))</f>
        <v>HEALTHY</v>
      </c>
      <c r="P420" t="str" cm="1">
        <f t="array" ref="P420">_xlfn.IFS(ZeptoData[[#This Row],[Sale_Price]]&lt;50, "Budget", ZeptoData[[#This Row],[Sale_Price]]&lt;150, "Mid-Range", ZeptoData[[#This Row],[Sale_Price]]&gt;=150, "Premium")</f>
        <v>Mid-Range</v>
      </c>
      <c r="Q420" t="str">
        <f>IF(ROUND(((ZeptoData[[#This Row],[mrp]]-ZeptoData[[#This Row],[discountedSellingPrice]])/ZeptoData[[#This Row],[mrp]])*100,0) = ZeptoData[[#This Row],[discountPercent]], "Match", "Error")</f>
        <v>Match</v>
      </c>
      <c r="R420" s="9" t="str" cm="1">
        <f t="array" ref="R420">_xlfn.IFS(ZeptoData[[#This Row],[discountPercent]]=0, "No Discount", ZeptoData[[#This Row],[discountPercent]]&lt;=15, "Standard (1-15%)", ZeptoData[[#This Row],[discountPercent]]&gt;15, "Mega (&gt;15%)")</f>
        <v>Standard (1-15%)</v>
      </c>
      <c r="S420" s="9" t="str" cm="1">
        <f t="array" ref="S420">_xlfn.IFS(ZeptoData[[#This Row],[weightInGms]]&lt;=100, "Small (&lt;100g)", ZeptoData[[#This Row],[weightInGms]]&lt;=500, "Medium (100-500g)", ZeptoData[[#This Row],[weightInGms]]&gt;500, "Large (&gt;500g)")</f>
        <v>Small (&lt;100g)</v>
      </c>
    </row>
    <row r="421" spans="1:19" x14ac:dyDescent="0.25">
      <c r="A421" t="s">
        <v>99</v>
      </c>
      <c r="B421" t="s">
        <v>1744</v>
      </c>
      <c r="C421" t="str">
        <f>TRIM(ZeptoData[[#This Row],[name]])</f>
        <v>Amulya Dairy Whitener</v>
      </c>
      <c r="D421">
        <v>38000</v>
      </c>
      <c r="E421" s="3">
        <f>'Cleaned Data'!F424</f>
        <v>6</v>
      </c>
      <c r="F421">
        <v>2</v>
      </c>
      <c r="G421">
        <v>4</v>
      </c>
      <c r="H421">
        <v>37200</v>
      </c>
      <c r="I421" s="3">
        <f>ZeptoData[[#This Row],[discountedSellingPrice]]/100</f>
        <v>372</v>
      </c>
      <c r="J421">
        <v>1000</v>
      </c>
      <c r="K421" t="b">
        <v>0</v>
      </c>
      <c r="L421">
        <v>1</v>
      </c>
      <c r="N421" s="3">
        <f>ZeptoData[[#This Row],[MRP_Rupees]] - ZeptoData[[#This Row],[Sale_Price]]</f>
        <v>-366</v>
      </c>
      <c r="O421" t="str">
        <f>IF(ZeptoData[[#This Row],[outOfStock]]=TRUE, "Out of Stock", IF(ZeptoData[[#This Row],[availableQuantity]]&lt;=2, "LOW STOCK", "HEALTHY"))</f>
        <v>HEALTHY</v>
      </c>
      <c r="P421" t="str" cm="1">
        <f t="array" ref="P421">_xlfn.IFS(ZeptoData[[#This Row],[Sale_Price]]&lt;50, "Budget", ZeptoData[[#This Row],[Sale_Price]]&lt;150, "Mid-Range", ZeptoData[[#This Row],[Sale_Price]]&gt;=150, "Premium")</f>
        <v>Premium</v>
      </c>
      <c r="Q421" t="str">
        <f>IF(ROUND(((ZeptoData[[#This Row],[mrp]]-ZeptoData[[#This Row],[discountedSellingPrice]])/ZeptoData[[#This Row],[mrp]])*100,0) = ZeptoData[[#This Row],[discountPercent]], "Match", "Error")</f>
        <v>Match</v>
      </c>
      <c r="R421" s="9" t="str" cm="1">
        <f t="array" ref="R421">_xlfn.IFS(ZeptoData[[#This Row],[discountPercent]]=0, "No Discount", ZeptoData[[#This Row],[discountPercent]]&lt;=15, "Standard (1-15%)", ZeptoData[[#This Row],[discountPercent]]&gt;15, "Mega (&gt;15%)")</f>
        <v>Standard (1-15%)</v>
      </c>
      <c r="S421" s="9" t="str" cm="1">
        <f t="array" ref="S421">_xlfn.IFS(ZeptoData[[#This Row],[weightInGms]]&lt;=100, "Small (&lt;100g)", ZeptoData[[#This Row],[weightInGms]]&lt;=500, "Medium (100-500g)", ZeptoData[[#This Row],[weightInGms]]&gt;500, "Large (&gt;500g)")</f>
        <v>Large (&gt;500g)</v>
      </c>
    </row>
    <row r="422" spans="1:19" x14ac:dyDescent="0.25">
      <c r="A422" t="s">
        <v>99</v>
      </c>
      <c r="B422" t="s">
        <v>407</v>
      </c>
      <c r="C422" t="str">
        <f>TRIM(ZeptoData[[#This Row],[name]])</f>
        <v>ITC Master Chef Hyderabadi Biryani</v>
      </c>
      <c r="D422">
        <v>7500</v>
      </c>
      <c r="E422" s="3">
        <f>'Cleaned Data'!F425</f>
        <v>10</v>
      </c>
      <c r="F422">
        <v>30</v>
      </c>
      <c r="G422">
        <v>5</v>
      </c>
      <c r="H422">
        <v>5200</v>
      </c>
      <c r="I422" s="3">
        <f>ZeptoData[[#This Row],[discountedSellingPrice]]/100</f>
        <v>52</v>
      </c>
      <c r="J422">
        <v>80</v>
      </c>
      <c r="K422" t="b">
        <v>0</v>
      </c>
      <c r="L422">
        <v>80</v>
      </c>
      <c r="N422" s="3">
        <f>ZeptoData[[#This Row],[MRP_Rupees]] - ZeptoData[[#This Row],[Sale_Price]]</f>
        <v>-42</v>
      </c>
      <c r="O422" t="str">
        <f>IF(ZeptoData[[#This Row],[outOfStock]]=TRUE, "Out of Stock", IF(ZeptoData[[#This Row],[availableQuantity]]&lt;=2, "LOW STOCK", "HEALTHY"))</f>
        <v>HEALTHY</v>
      </c>
      <c r="P422" t="str" cm="1">
        <f t="array" ref="P422">_xlfn.IFS(ZeptoData[[#This Row],[Sale_Price]]&lt;50, "Budget", ZeptoData[[#This Row],[Sale_Price]]&lt;150, "Mid-Range", ZeptoData[[#This Row],[Sale_Price]]&gt;=150, "Premium")</f>
        <v>Mid-Range</v>
      </c>
      <c r="Q422" t="str">
        <f>IF(ROUND(((ZeptoData[[#This Row],[mrp]]-ZeptoData[[#This Row],[discountedSellingPrice]])/ZeptoData[[#This Row],[mrp]])*100,0) = ZeptoData[[#This Row],[discountPercent]], "Match", "Error")</f>
        <v>Error</v>
      </c>
      <c r="R422" s="9" t="str" cm="1">
        <f t="array" ref="R422">_xlfn.IFS(ZeptoData[[#This Row],[discountPercent]]=0, "No Discount", ZeptoData[[#This Row],[discountPercent]]&lt;=15, "Standard (1-15%)", ZeptoData[[#This Row],[discountPercent]]&gt;15, "Mega (&gt;15%)")</f>
        <v>Mega (&gt;15%)</v>
      </c>
      <c r="S422" s="9" t="str" cm="1">
        <f t="array" ref="S422">_xlfn.IFS(ZeptoData[[#This Row],[weightInGms]]&lt;=100, "Small (&lt;100g)", ZeptoData[[#This Row],[weightInGms]]&lt;=500, "Medium (100-500g)", ZeptoData[[#This Row],[weightInGms]]&gt;500, "Large (&gt;500g)")</f>
        <v>Small (&lt;100g)</v>
      </c>
    </row>
    <row r="423" spans="1:19" x14ac:dyDescent="0.25">
      <c r="A423" t="s">
        <v>99</v>
      </c>
      <c r="B423" t="s">
        <v>408</v>
      </c>
      <c r="C423" t="str">
        <f>TRIM(ZeptoData[[#This Row],[name]])</f>
        <v>Flying Bird Butter Scotch Essence</v>
      </c>
      <c r="D423">
        <v>5000</v>
      </c>
      <c r="E423" s="3">
        <f>'Cleaned Data'!F426</f>
        <v>10</v>
      </c>
      <c r="F423">
        <v>2</v>
      </c>
      <c r="G423">
        <v>6</v>
      </c>
      <c r="H423">
        <v>4900</v>
      </c>
      <c r="I423" s="3">
        <f>ZeptoData[[#This Row],[discountedSellingPrice]]/100</f>
        <v>49</v>
      </c>
      <c r="J423">
        <v>20</v>
      </c>
      <c r="K423" t="b">
        <v>0</v>
      </c>
      <c r="L423">
        <v>20</v>
      </c>
      <c r="N423" s="3">
        <f>ZeptoData[[#This Row],[MRP_Rupees]] - ZeptoData[[#This Row],[Sale_Price]]</f>
        <v>-39</v>
      </c>
      <c r="O423" t="str">
        <f>IF(ZeptoData[[#This Row],[outOfStock]]=TRUE, "Out of Stock", IF(ZeptoData[[#This Row],[availableQuantity]]&lt;=2, "LOW STOCK", "HEALTHY"))</f>
        <v>HEALTHY</v>
      </c>
      <c r="P423" t="str" cm="1">
        <f t="array" ref="P423">_xlfn.IFS(ZeptoData[[#This Row],[Sale_Price]]&lt;50, "Budget", ZeptoData[[#This Row],[Sale_Price]]&lt;150, "Mid-Range", ZeptoData[[#This Row],[Sale_Price]]&gt;=150, "Premium")</f>
        <v>Budget</v>
      </c>
      <c r="Q423" t="str">
        <f>IF(ROUND(((ZeptoData[[#This Row],[mrp]]-ZeptoData[[#This Row],[discountedSellingPrice]])/ZeptoData[[#This Row],[mrp]])*100,0) = ZeptoData[[#This Row],[discountPercent]], "Match", "Error")</f>
        <v>Match</v>
      </c>
      <c r="R423" s="9" t="str" cm="1">
        <f t="array" ref="R423">_xlfn.IFS(ZeptoData[[#This Row],[discountPercent]]=0, "No Discount", ZeptoData[[#This Row],[discountPercent]]&lt;=15, "Standard (1-15%)", ZeptoData[[#This Row],[discountPercent]]&gt;15, "Mega (&gt;15%)")</f>
        <v>Standard (1-15%)</v>
      </c>
      <c r="S423" s="9" t="str" cm="1">
        <f t="array" ref="S423">_xlfn.IFS(ZeptoData[[#This Row],[weightInGms]]&lt;=100, "Small (&lt;100g)", ZeptoData[[#This Row],[weightInGms]]&lt;=500, "Medium (100-500g)", ZeptoData[[#This Row],[weightInGms]]&gt;500, "Large (&gt;500g)")</f>
        <v>Small (&lt;100g)</v>
      </c>
    </row>
    <row r="424" spans="1:19" x14ac:dyDescent="0.25">
      <c r="A424" t="s">
        <v>99</v>
      </c>
      <c r="B424" t="s">
        <v>409</v>
      </c>
      <c r="C424" t="str">
        <f>TRIM(ZeptoData[[#This Row],[name]])</f>
        <v>Dabur Hommade - Ginger Paste</v>
      </c>
      <c r="D424">
        <v>5000</v>
      </c>
      <c r="E424" s="3">
        <f>'Cleaned Data'!F427</f>
        <v>15</v>
      </c>
      <c r="F424">
        <v>6</v>
      </c>
      <c r="G424">
        <v>6</v>
      </c>
      <c r="H424">
        <v>4700</v>
      </c>
      <c r="I424" s="3">
        <f>ZeptoData[[#This Row],[discountedSellingPrice]]/100</f>
        <v>47</v>
      </c>
      <c r="J424">
        <v>200</v>
      </c>
      <c r="K424" t="b">
        <v>0</v>
      </c>
      <c r="L424">
        <v>200</v>
      </c>
      <c r="N424" s="3">
        <f>ZeptoData[[#This Row],[MRP_Rupees]] - ZeptoData[[#This Row],[Sale_Price]]</f>
        <v>-32</v>
      </c>
      <c r="O424" t="str">
        <f>IF(ZeptoData[[#This Row],[outOfStock]]=TRUE, "Out of Stock", IF(ZeptoData[[#This Row],[availableQuantity]]&lt;=2, "LOW STOCK", "HEALTHY"))</f>
        <v>HEALTHY</v>
      </c>
      <c r="P424" t="str" cm="1">
        <f t="array" ref="P424">_xlfn.IFS(ZeptoData[[#This Row],[Sale_Price]]&lt;50, "Budget", ZeptoData[[#This Row],[Sale_Price]]&lt;150, "Mid-Range", ZeptoData[[#This Row],[Sale_Price]]&gt;=150, "Premium")</f>
        <v>Budget</v>
      </c>
      <c r="Q424" t="str">
        <f>IF(ROUND(((ZeptoData[[#This Row],[mrp]]-ZeptoData[[#This Row],[discountedSellingPrice]])/ZeptoData[[#This Row],[mrp]])*100,0) = ZeptoData[[#This Row],[discountPercent]], "Match", "Error")</f>
        <v>Match</v>
      </c>
      <c r="R424" s="9" t="str" cm="1">
        <f t="array" ref="R424">_xlfn.IFS(ZeptoData[[#This Row],[discountPercent]]=0, "No Discount", ZeptoData[[#This Row],[discountPercent]]&lt;=15, "Standard (1-15%)", ZeptoData[[#This Row],[discountPercent]]&gt;15, "Mega (&gt;15%)")</f>
        <v>Standard (1-15%)</v>
      </c>
      <c r="S424" s="9" t="str" cm="1">
        <f t="array" ref="S424">_xlfn.IFS(ZeptoData[[#This Row],[weightInGms]]&lt;=100, "Small (&lt;100g)", ZeptoData[[#This Row],[weightInGms]]&lt;=500, "Medium (100-500g)", ZeptoData[[#This Row],[weightInGms]]&gt;500, "Large (&gt;500g)")</f>
        <v>Medium (100-500g)</v>
      </c>
    </row>
    <row r="425" spans="1:19" x14ac:dyDescent="0.25">
      <c r="A425" t="s">
        <v>99</v>
      </c>
      <c r="B425" t="s">
        <v>410</v>
      </c>
      <c r="C425" t="str">
        <f>TRIM(ZeptoData[[#This Row],[name]])</f>
        <v>Popular Essentials Green Peas (Un-Polished)</v>
      </c>
      <c r="D425">
        <v>12000</v>
      </c>
      <c r="E425" s="3">
        <f>'Cleaned Data'!F428</f>
        <v>2</v>
      </c>
      <c r="F425">
        <v>10</v>
      </c>
      <c r="G425">
        <v>5</v>
      </c>
      <c r="H425">
        <v>10800</v>
      </c>
      <c r="I425" s="3">
        <f>ZeptoData[[#This Row],[discountedSellingPrice]]/100</f>
        <v>108</v>
      </c>
      <c r="J425">
        <v>500</v>
      </c>
      <c r="K425" t="b">
        <v>0</v>
      </c>
      <c r="L425">
        <v>500</v>
      </c>
      <c r="N425" s="3">
        <f>ZeptoData[[#This Row],[MRP_Rupees]] - ZeptoData[[#This Row],[Sale_Price]]</f>
        <v>-106</v>
      </c>
      <c r="O425" t="str">
        <f>IF(ZeptoData[[#This Row],[outOfStock]]=TRUE, "Out of Stock", IF(ZeptoData[[#This Row],[availableQuantity]]&lt;=2, "LOW STOCK", "HEALTHY"))</f>
        <v>HEALTHY</v>
      </c>
      <c r="P425" t="str" cm="1">
        <f t="array" ref="P425">_xlfn.IFS(ZeptoData[[#This Row],[Sale_Price]]&lt;50, "Budget", ZeptoData[[#This Row],[Sale_Price]]&lt;150, "Mid-Range", ZeptoData[[#This Row],[Sale_Price]]&gt;=150, "Premium")</f>
        <v>Mid-Range</v>
      </c>
      <c r="Q425" t="str">
        <f>IF(ROUND(((ZeptoData[[#This Row],[mrp]]-ZeptoData[[#This Row],[discountedSellingPrice]])/ZeptoData[[#This Row],[mrp]])*100,0) = ZeptoData[[#This Row],[discountPercent]], "Match", "Error")</f>
        <v>Match</v>
      </c>
      <c r="R425" s="9" t="str" cm="1">
        <f t="array" ref="R425">_xlfn.IFS(ZeptoData[[#This Row],[discountPercent]]=0, "No Discount", ZeptoData[[#This Row],[discountPercent]]&lt;=15, "Standard (1-15%)", ZeptoData[[#This Row],[discountPercent]]&gt;15, "Mega (&gt;15%)")</f>
        <v>Standard (1-15%)</v>
      </c>
      <c r="S425" s="9" t="str" cm="1">
        <f t="array" ref="S425">_xlfn.IFS(ZeptoData[[#This Row],[weightInGms]]&lt;=100, "Small (&lt;100g)", ZeptoData[[#This Row],[weightInGms]]&lt;=500, "Medium (100-500g)", ZeptoData[[#This Row],[weightInGms]]&gt;500, "Large (&gt;500g)")</f>
        <v>Medium (100-500g)</v>
      </c>
    </row>
    <row r="426" spans="1:19" x14ac:dyDescent="0.25">
      <c r="A426" t="s">
        <v>99</v>
      </c>
      <c r="B426" t="s">
        <v>411</v>
      </c>
      <c r="C426" t="str">
        <f>TRIM(ZeptoData[[#This Row],[name]])</f>
        <v>Quaker Oats Pouch</v>
      </c>
      <c r="D426">
        <v>27600</v>
      </c>
      <c r="E426" s="3">
        <f>'Cleaned Data'!F429</f>
        <v>10</v>
      </c>
      <c r="F426">
        <v>10</v>
      </c>
      <c r="G426">
        <v>6</v>
      </c>
      <c r="H426">
        <v>24800</v>
      </c>
      <c r="I426" s="3">
        <f>ZeptoData[[#This Row],[discountedSellingPrice]]/100</f>
        <v>248</v>
      </c>
      <c r="J426">
        <v>1500</v>
      </c>
      <c r="K426" t="b">
        <v>0</v>
      </c>
      <c r="L426">
        <v>1</v>
      </c>
      <c r="N426" s="3">
        <f>ZeptoData[[#This Row],[MRP_Rupees]] - ZeptoData[[#This Row],[Sale_Price]]</f>
        <v>-238</v>
      </c>
      <c r="O426" t="str">
        <f>IF(ZeptoData[[#This Row],[outOfStock]]=TRUE, "Out of Stock", IF(ZeptoData[[#This Row],[availableQuantity]]&lt;=2, "LOW STOCK", "HEALTHY"))</f>
        <v>HEALTHY</v>
      </c>
      <c r="P426" t="str" cm="1">
        <f t="array" ref="P426">_xlfn.IFS(ZeptoData[[#This Row],[Sale_Price]]&lt;50, "Budget", ZeptoData[[#This Row],[Sale_Price]]&lt;150, "Mid-Range", ZeptoData[[#This Row],[Sale_Price]]&gt;=150, "Premium")</f>
        <v>Premium</v>
      </c>
      <c r="Q426" t="str">
        <f>IF(ROUND(((ZeptoData[[#This Row],[mrp]]-ZeptoData[[#This Row],[discountedSellingPrice]])/ZeptoData[[#This Row],[mrp]])*100,0) = ZeptoData[[#This Row],[discountPercent]], "Match", "Error")</f>
        <v>Match</v>
      </c>
      <c r="R426" s="9" t="str" cm="1">
        <f t="array" ref="R426">_xlfn.IFS(ZeptoData[[#This Row],[discountPercent]]=0, "No Discount", ZeptoData[[#This Row],[discountPercent]]&lt;=15, "Standard (1-15%)", ZeptoData[[#This Row],[discountPercent]]&gt;15, "Mega (&gt;15%)")</f>
        <v>Standard (1-15%)</v>
      </c>
      <c r="S426" s="9" t="str" cm="1">
        <f t="array" ref="S426">_xlfn.IFS(ZeptoData[[#This Row],[weightInGms]]&lt;=100, "Small (&lt;100g)", ZeptoData[[#This Row],[weightInGms]]&lt;=500, "Medium (100-500g)", ZeptoData[[#This Row],[weightInGms]]&gt;500, "Large (&gt;500g)")</f>
        <v>Large (&gt;500g)</v>
      </c>
    </row>
    <row r="427" spans="1:19" x14ac:dyDescent="0.25">
      <c r="A427" t="s">
        <v>99</v>
      </c>
      <c r="B427" t="s">
        <v>412</v>
      </c>
      <c r="C427" t="str">
        <f>TRIM(ZeptoData[[#This Row],[name]])</f>
        <v>24 Mantra Organic Urad White Whole</v>
      </c>
      <c r="D427">
        <v>14500</v>
      </c>
      <c r="E427" s="3">
        <f>'Cleaned Data'!F430</f>
        <v>17</v>
      </c>
      <c r="F427">
        <v>15</v>
      </c>
      <c r="G427">
        <v>4</v>
      </c>
      <c r="H427">
        <v>12200</v>
      </c>
      <c r="I427" s="3">
        <f>ZeptoData[[#This Row],[discountedSellingPrice]]/100</f>
        <v>122</v>
      </c>
      <c r="J427">
        <v>500</v>
      </c>
      <c r="K427" t="b">
        <v>0</v>
      </c>
      <c r="L427">
        <v>500</v>
      </c>
      <c r="N427" s="3">
        <f>ZeptoData[[#This Row],[MRP_Rupees]] - ZeptoData[[#This Row],[Sale_Price]]</f>
        <v>-105</v>
      </c>
      <c r="O427" t="str">
        <f>IF(ZeptoData[[#This Row],[outOfStock]]=TRUE, "Out of Stock", IF(ZeptoData[[#This Row],[availableQuantity]]&lt;=2, "LOW STOCK", "HEALTHY"))</f>
        <v>HEALTHY</v>
      </c>
      <c r="P427" t="str" cm="1">
        <f t="array" ref="P427">_xlfn.IFS(ZeptoData[[#This Row],[Sale_Price]]&lt;50, "Budget", ZeptoData[[#This Row],[Sale_Price]]&lt;150, "Mid-Range", ZeptoData[[#This Row],[Sale_Price]]&gt;=150, "Premium")</f>
        <v>Mid-Range</v>
      </c>
      <c r="Q427" t="str">
        <f>IF(ROUND(((ZeptoData[[#This Row],[mrp]]-ZeptoData[[#This Row],[discountedSellingPrice]])/ZeptoData[[#This Row],[mrp]])*100,0) = ZeptoData[[#This Row],[discountPercent]], "Match", "Error")</f>
        <v>Error</v>
      </c>
      <c r="R427" s="9" t="str" cm="1">
        <f t="array" ref="R427">_xlfn.IFS(ZeptoData[[#This Row],[discountPercent]]=0, "No Discount", ZeptoData[[#This Row],[discountPercent]]&lt;=15, "Standard (1-15%)", ZeptoData[[#This Row],[discountPercent]]&gt;15, "Mega (&gt;15%)")</f>
        <v>Standard (1-15%)</v>
      </c>
      <c r="S427" s="9" t="str" cm="1">
        <f t="array" ref="S427">_xlfn.IFS(ZeptoData[[#This Row],[weightInGms]]&lt;=100, "Small (&lt;100g)", ZeptoData[[#This Row],[weightInGms]]&lt;=500, "Medium (100-500g)", ZeptoData[[#This Row],[weightInGms]]&gt;500, "Large (&gt;500g)")</f>
        <v>Medium (100-500g)</v>
      </c>
    </row>
    <row r="428" spans="1:19" x14ac:dyDescent="0.25">
      <c r="A428" t="s">
        <v>99</v>
      </c>
      <c r="B428" t="s">
        <v>413</v>
      </c>
      <c r="C428" t="str">
        <f>TRIM(ZeptoData[[#This Row],[name]])</f>
        <v>Popular Essentials Guntur Chilli Stemless</v>
      </c>
      <c r="D428">
        <v>4000</v>
      </c>
      <c r="E428" s="3">
        <f>'Cleaned Data'!F431</f>
        <v>20</v>
      </c>
      <c r="F428">
        <v>2</v>
      </c>
      <c r="G428">
        <v>2</v>
      </c>
      <c r="H428">
        <v>3900</v>
      </c>
      <c r="I428" s="3">
        <f>ZeptoData[[#This Row],[discountedSellingPrice]]/100</f>
        <v>39</v>
      </c>
      <c r="J428">
        <v>100</v>
      </c>
      <c r="K428" t="b">
        <v>0</v>
      </c>
      <c r="L428">
        <v>100</v>
      </c>
      <c r="N428" s="3">
        <f>ZeptoData[[#This Row],[MRP_Rupees]] - ZeptoData[[#This Row],[Sale_Price]]</f>
        <v>-19</v>
      </c>
      <c r="O428" t="str">
        <f>IF(ZeptoData[[#This Row],[outOfStock]]=TRUE, "Out of Stock", IF(ZeptoData[[#This Row],[availableQuantity]]&lt;=2, "LOW STOCK", "HEALTHY"))</f>
        <v>LOW STOCK</v>
      </c>
      <c r="P428" t="str" cm="1">
        <f t="array" ref="P428">_xlfn.IFS(ZeptoData[[#This Row],[Sale_Price]]&lt;50, "Budget", ZeptoData[[#This Row],[Sale_Price]]&lt;150, "Mid-Range", ZeptoData[[#This Row],[Sale_Price]]&gt;=150, "Premium")</f>
        <v>Budget</v>
      </c>
      <c r="Q428" t="str">
        <f>IF(ROUND(((ZeptoData[[#This Row],[mrp]]-ZeptoData[[#This Row],[discountedSellingPrice]])/ZeptoData[[#This Row],[mrp]])*100,0) = ZeptoData[[#This Row],[discountPercent]], "Match", "Error")</f>
        <v>Error</v>
      </c>
      <c r="R428" s="9" t="str" cm="1">
        <f t="array" ref="R428">_xlfn.IFS(ZeptoData[[#This Row],[discountPercent]]=0, "No Discount", ZeptoData[[#This Row],[discountPercent]]&lt;=15, "Standard (1-15%)", ZeptoData[[#This Row],[discountPercent]]&gt;15, "Mega (&gt;15%)")</f>
        <v>Standard (1-15%)</v>
      </c>
      <c r="S428" s="9" t="str" cm="1">
        <f t="array" ref="S428">_xlfn.IFS(ZeptoData[[#This Row],[weightInGms]]&lt;=100, "Small (&lt;100g)", ZeptoData[[#This Row],[weightInGms]]&lt;=500, "Medium (100-500g)", ZeptoData[[#This Row],[weightInGms]]&gt;500, "Large (&gt;500g)")</f>
        <v>Small (&lt;100g)</v>
      </c>
    </row>
    <row r="429" spans="1:19" x14ac:dyDescent="0.25">
      <c r="A429" t="s">
        <v>99</v>
      </c>
      <c r="B429" t="s">
        <v>414</v>
      </c>
      <c r="C429" t="str">
        <f>TRIM(ZeptoData[[#This Row],[name]])</f>
        <v>Popular Essentials Moth Whole</v>
      </c>
      <c r="D429">
        <v>9000</v>
      </c>
      <c r="E429" s="3">
        <f>'Cleaned Data'!F432</f>
        <v>7</v>
      </c>
      <c r="F429">
        <v>10</v>
      </c>
      <c r="G429">
        <v>6</v>
      </c>
      <c r="H429">
        <v>8100</v>
      </c>
      <c r="I429" s="3">
        <f>ZeptoData[[#This Row],[discountedSellingPrice]]/100</f>
        <v>81</v>
      </c>
      <c r="J429">
        <v>500</v>
      </c>
      <c r="K429" t="b">
        <v>0</v>
      </c>
      <c r="L429">
        <v>500</v>
      </c>
      <c r="N429" s="3">
        <f>ZeptoData[[#This Row],[MRP_Rupees]] - ZeptoData[[#This Row],[Sale_Price]]</f>
        <v>-74</v>
      </c>
      <c r="O429" t="str">
        <f>IF(ZeptoData[[#This Row],[outOfStock]]=TRUE, "Out of Stock", IF(ZeptoData[[#This Row],[availableQuantity]]&lt;=2, "LOW STOCK", "HEALTHY"))</f>
        <v>HEALTHY</v>
      </c>
      <c r="P429" t="str" cm="1">
        <f t="array" ref="P429">_xlfn.IFS(ZeptoData[[#This Row],[Sale_Price]]&lt;50, "Budget", ZeptoData[[#This Row],[Sale_Price]]&lt;150, "Mid-Range", ZeptoData[[#This Row],[Sale_Price]]&gt;=150, "Premium")</f>
        <v>Mid-Range</v>
      </c>
      <c r="Q429" t="str">
        <f>IF(ROUND(((ZeptoData[[#This Row],[mrp]]-ZeptoData[[#This Row],[discountedSellingPrice]])/ZeptoData[[#This Row],[mrp]])*100,0) = ZeptoData[[#This Row],[discountPercent]], "Match", "Error")</f>
        <v>Match</v>
      </c>
      <c r="R429" s="9" t="str" cm="1">
        <f t="array" ref="R429">_xlfn.IFS(ZeptoData[[#This Row],[discountPercent]]=0, "No Discount", ZeptoData[[#This Row],[discountPercent]]&lt;=15, "Standard (1-15%)", ZeptoData[[#This Row],[discountPercent]]&gt;15, "Mega (&gt;15%)")</f>
        <v>Standard (1-15%)</v>
      </c>
      <c r="S429" s="9" t="str" cm="1">
        <f t="array" ref="S429">_xlfn.IFS(ZeptoData[[#This Row],[weightInGms]]&lt;=100, "Small (&lt;100g)", ZeptoData[[#This Row],[weightInGms]]&lt;=500, "Medium (100-500g)", ZeptoData[[#This Row],[weightInGms]]&gt;500, "Large (&gt;500g)")</f>
        <v>Medium (100-500g)</v>
      </c>
    </row>
    <row r="430" spans="1:19" x14ac:dyDescent="0.25">
      <c r="A430" t="s">
        <v>99</v>
      </c>
      <c r="B430" t="s">
        <v>415</v>
      </c>
      <c r="C430" t="str">
        <f>TRIM(ZeptoData[[#This Row],[name]])</f>
        <v>Keya Pizza Seasoning</v>
      </c>
      <c r="D430">
        <v>10900</v>
      </c>
      <c r="E430" s="3">
        <f>'Cleaned Data'!F433</f>
        <v>10</v>
      </c>
      <c r="F430">
        <v>17</v>
      </c>
      <c r="G430">
        <v>6</v>
      </c>
      <c r="H430">
        <v>9000</v>
      </c>
      <c r="I430" s="3">
        <f>ZeptoData[[#This Row],[discountedSellingPrice]]/100</f>
        <v>90</v>
      </c>
      <c r="J430">
        <v>45</v>
      </c>
      <c r="K430" t="b">
        <v>0</v>
      </c>
      <c r="L430">
        <v>45</v>
      </c>
      <c r="N430" s="3">
        <f>ZeptoData[[#This Row],[MRP_Rupees]] - ZeptoData[[#This Row],[Sale_Price]]</f>
        <v>-80</v>
      </c>
      <c r="O430" t="str">
        <f>IF(ZeptoData[[#This Row],[outOfStock]]=TRUE, "Out of Stock", IF(ZeptoData[[#This Row],[availableQuantity]]&lt;=2, "LOW STOCK", "HEALTHY"))</f>
        <v>HEALTHY</v>
      </c>
      <c r="P430" t="str" cm="1">
        <f t="array" ref="P430">_xlfn.IFS(ZeptoData[[#This Row],[Sale_Price]]&lt;50, "Budget", ZeptoData[[#This Row],[Sale_Price]]&lt;150, "Mid-Range", ZeptoData[[#This Row],[Sale_Price]]&gt;=150, "Premium")</f>
        <v>Mid-Range</v>
      </c>
      <c r="Q430" t="str">
        <f>IF(ROUND(((ZeptoData[[#This Row],[mrp]]-ZeptoData[[#This Row],[discountedSellingPrice]])/ZeptoData[[#This Row],[mrp]])*100,0) = ZeptoData[[#This Row],[discountPercent]], "Match", "Error")</f>
        <v>Match</v>
      </c>
      <c r="R430" s="9" t="str" cm="1">
        <f t="array" ref="R430">_xlfn.IFS(ZeptoData[[#This Row],[discountPercent]]=0, "No Discount", ZeptoData[[#This Row],[discountPercent]]&lt;=15, "Standard (1-15%)", ZeptoData[[#This Row],[discountPercent]]&gt;15, "Mega (&gt;15%)")</f>
        <v>Mega (&gt;15%)</v>
      </c>
      <c r="S430" s="9" t="str" cm="1">
        <f t="array" ref="S430">_xlfn.IFS(ZeptoData[[#This Row],[weightInGms]]&lt;=100, "Small (&lt;100g)", ZeptoData[[#This Row],[weightInGms]]&lt;=500, "Medium (100-500g)", ZeptoData[[#This Row],[weightInGms]]&gt;500, "Large (&gt;500g)")</f>
        <v>Small (&lt;100g)</v>
      </c>
    </row>
    <row r="431" spans="1:19" x14ac:dyDescent="0.25">
      <c r="A431" t="s">
        <v>99</v>
      </c>
      <c r="B431" t="s">
        <v>416</v>
      </c>
      <c r="C431" t="str">
        <f>TRIM(ZeptoData[[#This Row],[name]])</f>
        <v>Keya Piri Piri | Exotic Spices Mix</v>
      </c>
      <c r="D431">
        <v>10900</v>
      </c>
      <c r="E431" s="3">
        <f>'Cleaned Data'!F434</f>
        <v>20</v>
      </c>
      <c r="F431">
        <v>20</v>
      </c>
      <c r="G431">
        <v>6</v>
      </c>
      <c r="H431">
        <v>8700</v>
      </c>
      <c r="I431" s="3">
        <f>ZeptoData[[#This Row],[discountedSellingPrice]]/100</f>
        <v>87</v>
      </c>
      <c r="J431">
        <v>80</v>
      </c>
      <c r="K431" t="b">
        <v>0</v>
      </c>
      <c r="L431">
        <v>80</v>
      </c>
      <c r="N431" s="3">
        <f>ZeptoData[[#This Row],[MRP_Rupees]] - ZeptoData[[#This Row],[Sale_Price]]</f>
        <v>-67</v>
      </c>
      <c r="O431" t="str">
        <f>IF(ZeptoData[[#This Row],[outOfStock]]=TRUE, "Out of Stock", IF(ZeptoData[[#This Row],[availableQuantity]]&lt;=2, "LOW STOCK", "HEALTHY"))</f>
        <v>HEALTHY</v>
      </c>
      <c r="P431" t="str" cm="1">
        <f t="array" ref="P431">_xlfn.IFS(ZeptoData[[#This Row],[Sale_Price]]&lt;50, "Budget", ZeptoData[[#This Row],[Sale_Price]]&lt;150, "Mid-Range", ZeptoData[[#This Row],[Sale_Price]]&gt;=150, "Premium")</f>
        <v>Mid-Range</v>
      </c>
      <c r="Q431" t="str">
        <f>IF(ROUND(((ZeptoData[[#This Row],[mrp]]-ZeptoData[[#This Row],[discountedSellingPrice]])/ZeptoData[[#This Row],[mrp]])*100,0) = ZeptoData[[#This Row],[discountPercent]], "Match", "Error")</f>
        <v>Match</v>
      </c>
      <c r="R431" s="9" t="str" cm="1">
        <f t="array" ref="R431">_xlfn.IFS(ZeptoData[[#This Row],[discountPercent]]=0, "No Discount", ZeptoData[[#This Row],[discountPercent]]&lt;=15, "Standard (1-15%)", ZeptoData[[#This Row],[discountPercent]]&gt;15, "Mega (&gt;15%)")</f>
        <v>Mega (&gt;15%)</v>
      </c>
      <c r="S431" s="9" t="str" cm="1">
        <f t="array" ref="S431">_xlfn.IFS(ZeptoData[[#This Row],[weightInGms]]&lt;=100, "Small (&lt;100g)", ZeptoData[[#This Row],[weightInGms]]&lt;=500, "Medium (100-500g)", ZeptoData[[#This Row],[weightInGms]]&gt;500, "Large (&gt;500g)")</f>
        <v>Small (&lt;100g)</v>
      </c>
    </row>
    <row r="432" spans="1:19" x14ac:dyDescent="0.25">
      <c r="A432" t="s">
        <v>99</v>
      </c>
      <c r="B432" t="s">
        <v>417</v>
      </c>
      <c r="C432" t="str">
        <f>TRIM(ZeptoData[[#This Row],[name]])</f>
        <v>24 Mantra Organic Moong Dal</v>
      </c>
      <c r="D432">
        <v>13500</v>
      </c>
      <c r="E432" s="3">
        <f>'Cleaned Data'!F435</f>
        <v>0</v>
      </c>
      <c r="F432">
        <v>7</v>
      </c>
      <c r="G432">
        <v>6</v>
      </c>
      <c r="H432">
        <v>12500</v>
      </c>
      <c r="I432" s="3">
        <f>ZeptoData[[#This Row],[discountedSellingPrice]]/100</f>
        <v>125</v>
      </c>
      <c r="J432">
        <v>500</v>
      </c>
      <c r="K432" t="b">
        <v>0</v>
      </c>
      <c r="L432">
        <v>500</v>
      </c>
      <c r="N432" s="3">
        <f>ZeptoData[[#This Row],[MRP_Rupees]] - ZeptoData[[#This Row],[Sale_Price]]</f>
        <v>-125</v>
      </c>
      <c r="O432" t="str">
        <f>IF(ZeptoData[[#This Row],[outOfStock]]=TRUE, "Out of Stock", IF(ZeptoData[[#This Row],[availableQuantity]]&lt;=2, "LOW STOCK", "HEALTHY"))</f>
        <v>HEALTHY</v>
      </c>
      <c r="P432" t="str" cm="1">
        <f t="array" ref="P432">_xlfn.IFS(ZeptoData[[#This Row],[Sale_Price]]&lt;50, "Budget", ZeptoData[[#This Row],[Sale_Price]]&lt;150, "Mid-Range", ZeptoData[[#This Row],[Sale_Price]]&gt;=150, "Premium")</f>
        <v>Mid-Range</v>
      </c>
      <c r="Q432" t="str">
        <f>IF(ROUND(((ZeptoData[[#This Row],[mrp]]-ZeptoData[[#This Row],[discountedSellingPrice]])/ZeptoData[[#This Row],[mrp]])*100,0) = ZeptoData[[#This Row],[discountPercent]], "Match", "Error")</f>
        <v>Match</v>
      </c>
      <c r="R432" s="9" t="str" cm="1">
        <f t="array" ref="R432">_xlfn.IFS(ZeptoData[[#This Row],[discountPercent]]=0, "No Discount", ZeptoData[[#This Row],[discountPercent]]&lt;=15, "Standard (1-15%)", ZeptoData[[#This Row],[discountPercent]]&gt;15, "Mega (&gt;15%)")</f>
        <v>Standard (1-15%)</v>
      </c>
      <c r="S432" s="9" t="str" cm="1">
        <f t="array" ref="S432">_xlfn.IFS(ZeptoData[[#This Row],[weightInGms]]&lt;=100, "Small (&lt;100g)", ZeptoData[[#This Row],[weightInGms]]&lt;=500, "Medium (100-500g)", ZeptoData[[#This Row],[weightInGms]]&gt;500, "Large (&gt;500g)")</f>
        <v>Medium (100-500g)</v>
      </c>
    </row>
    <row r="433" spans="1:19" x14ac:dyDescent="0.25">
      <c r="A433" t="s">
        <v>99</v>
      </c>
      <c r="B433" t="s">
        <v>418</v>
      </c>
      <c r="C433" t="str">
        <f>TRIM(ZeptoData[[#This Row],[name]])</f>
        <v>Betty Crocker French Vanilla Cake Mix</v>
      </c>
      <c r="D433">
        <v>31000</v>
      </c>
      <c r="E433" s="3">
        <f>'Cleaned Data'!F436</f>
        <v>9</v>
      </c>
      <c r="F433">
        <v>10</v>
      </c>
      <c r="G433">
        <v>6</v>
      </c>
      <c r="H433">
        <v>27600</v>
      </c>
      <c r="I433" s="3">
        <f>ZeptoData[[#This Row],[discountedSellingPrice]]/100</f>
        <v>276</v>
      </c>
      <c r="J433">
        <v>520</v>
      </c>
      <c r="K433" t="b">
        <v>0</v>
      </c>
      <c r="L433">
        <v>520</v>
      </c>
      <c r="N433" s="3">
        <f>ZeptoData[[#This Row],[MRP_Rupees]] - ZeptoData[[#This Row],[Sale_Price]]</f>
        <v>-267</v>
      </c>
      <c r="O433" t="str">
        <f>IF(ZeptoData[[#This Row],[outOfStock]]=TRUE, "Out of Stock", IF(ZeptoData[[#This Row],[availableQuantity]]&lt;=2, "LOW STOCK", "HEALTHY"))</f>
        <v>HEALTHY</v>
      </c>
      <c r="P433" t="str" cm="1">
        <f t="array" ref="P433">_xlfn.IFS(ZeptoData[[#This Row],[Sale_Price]]&lt;50, "Budget", ZeptoData[[#This Row],[Sale_Price]]&lt;150, "Mid-Range", ZeptoData[[#This Row],[Sale_Price]]&gt;=150, "Premium")</f>
        <v>Premium</v>
      </c>
      <c r="Q433" t="str">
        <f>IF(ROUND(((ZeptoData[[#This Row],[mrp]]-ZeptoData[[#This Row],[discountedSellingPrice]])/ZeptoData[[#This Row],[mrp]])*100,0) = ZeptoData[[#This Row],[discountPercent]], "Match", "Error")</f>
        <v>Error</v>
      </c>
      <c r="R433" s="9" t="str" cm="1">
        <f t="array" ref="R433">_xlfn.IFS(ZeptoData[[#This Row],[discountPercent]]=0, "No Discount", ZeptoData[[#This Row],[discountPercent]]&lt;=15, "Standard (1-15%)", ZeptoData[[#This Row],[discountPercent]]&gt;15, "Mega (&gt;15%)")</f>
        <v>Standard (1-15%)</v>
      </c>
      <c r="S433" s="9" t="str" cm="1">
        <f t="array" ref="S433">_xlfn.IFS(ZeptoData[[#This Row],[weightInGms]]&lt;=100, "Small (&lt;100g)", ZeptoData[[#This Row],[weightInGms]]&lt;=500, "Medium (100-500g)", ZeptoData[[#This Row],[weightInGms]]&gt;500, "Large (&gt;500g)")</f>
        <v>Large (&gt;500g)</v>
      </c>
    </row>
    <row r="434" spans="1:19" x14ac:dyDescent="0.25">
      <c r="A434" t="s">
        <v>99</v>
      </c>
      <c r="B434" t="s">
        <v>1745</v>
      </c>
      <c r="C434" t="str">
        <f>TRIM(ZeptoData[[#This Row],[name]])</f>
        <v>Delight Nuts Dried Cranberries</v>
      </c>
      <c r="D434">
        <v>34000</v>
      </c>
      <c r="E434" s="3">
        <f>'Cleaned Data'!F437</f>
        <v>5</v>
      </c>
      <c r="F434">
        <v>20</v>
      </c>
      <c r="G434">
        <v>6</v>
      </c>
      <c r="H434">
        <v>27200</v>
      </c>
      <c r="I434" s="3">
        <f>ZeptoData[[#This Row],[discountedSellingPrice]]/100</f>
        <v>272</v>
      </c>
      <c r="J434">
        <v>200</v>
      </c>
      <c r="K434" t="b">
        <v>0</v>
      </c>
      <c r="L434">
        <v>200</v>
      </c>
      <c r="N434" s="3">
        <f>ZeptoData[[#This Row],[MRP_Rupees]] - ZeptoData[[#This Row],[Sale_Price]]</f>
        <v>-267</v>
      </c>
      <c r="O434" t="str">
        <f>IF(ZeptoData[[#This Row],[outOfStock]]=TRUE, "Out of Stock", IF(ZeptoData[[#This Row],[availableQuantity]]&lt;=2, "LOW STOCK", "HEALTHY"))</f>
        <v>HEALTHY</v>
      </c>
      <c r="P434" t="str" cm="1">
        <f t="array" ref="P434">_xlfn.IFS(ZeptoData[[#This Row],[Sale_Price]]&lt;50, "Budget", ZeptoData[[#This Row],[Sale_Price]]&lt;150, "Mid-Range", ZeptoData[[#This Row],[Sale_Price]]&gt;=150, "Premium")</f>
        <v>Premium</v>
      </c>
      <c r="Q434" t="str">
        <f>IF(ROUND(((ZeptoData[[#This Row],[mrp]]-ZeptoData[[#This Row],[discountedSellingPrice]])/ZeptoData[[#This Row],[mrp]])*100,0) = ZeptoData[[#This Row],[discountPercent]], "Match", "Error")</f>
        <v>Match</v>
      </c>
      <c r="R434" s="9" t="str" cm="1">
        <f t="array" ref="R434">_xlfn.IFS(ZeptoData[[#This Row],[discountPercent]]=0, "No Discount", ZeptoData[[#This Row],[discountPercent]]&lt;=15, "Standard (1-15%)", ZeptoData[[#This Row],[discountPercent]]&gt;15, "Mega (&gt;15%)")</f>
        <v>Mega (&gt;15%)</v>
      </c>
      <c r="S434" s="9" t="str" cm="1">
        <f t="array" ref="S434">_xlfn.IFS(ZeptoData[[#This Row],[weightInGms]]&lt;=100, "Small (&lt;100g)", ZeptoData[[#This Row],[weightInGms]]&lt;=500, "Medium (100-500g)", ZeptoData[[#This Row],[weightInGms]]&gt;500, "Large (&gt;500g)")</f>
        <v>Medium (100-500g)</v>
      </c>
    </row>
    <row r="435" spans="1:19" x14ac:dyDescent="0.25">
      <c r="A435" t="s">
        <v>99</v>
      </c>
      <c r="B435" t="s">
        <v>420</v>
      </c>
      <c r="C435" t="str">
        <f>TRIM(ZeptoData[[#This Row],[name]])</f>
        <v>Everest Kesari Milk Masala</v>
      </c>
      <c r="D435">
        <v>20500</v>
      </c>
      <c r="E435" s="3">
        <f>'Cleaned Data'!F438</f>
        <v>6</v>
      </c>
      <c r="F435">
        <v>0</v>
      </c>
      <c r="G435">
        <v>2</v>
      </c>
      <c r="H435">
        <v>20500</v>
      </c>
      <c r="I435" s="3">
        <f>ZeptoData[[#This Row],[discountedSellingPrice]]/100</f>
        <v>205</v>
      </c>
      <c r="J435">
        <v>50</v>
      </c>
      <c r="K435" t="b">
        <v>0</v>
      </c>
      <c r="L435">
        <v>50</v>
      </c>
      <c r="N435" s="3">
        <f>ZeptoData[[#This Row],[MRP_Rupees]] - ZeptoData[[#This Row],[Sale_Price]]</f>
        <v>-199</v>
      </c>
      <c r="O435" t="str">
        <f>IF(ZeptoData[[#This Row],[outOfStock]]=TRUE, "Out of Stock", IF(ZeptoData[[#This Row],[availableQuantity]]&lt;=2, "LOW STOCK", "HEALTHY"))</f>
        <v>LOW STOCK</v>
      </c>
      <c r="P435" t="str" cm="1">
        <f t="array" ref="P435">_xlfn.IFS(ZeptoData[[#This Row],[Sale_Price]]&lt;50, "Budget", ZeptoData[[#This Row],[Sale_Price]]&lt;150, "Mid-Range", ZeptoData[[#This Row],[Sale_Price]]&gt;=150, "Premium")</f>
        <v>Premium</v>
      </c>
      <c r="Q435" t="str">
        <f>IF(ROUND(((ZeptoData[[#This Row],[mrp]]-ZeptoData[[#This Row],[discountedSellingPrice]])/ZeptoData[[#This Row],[mrp]])*100,0) = ZeptoData[[#This Row],[discountPercent]], "Match", "Error")</f>
        <v>Match</v>
      </c>
      <c r="R435" s="9" t="str" cm="1">
        <f t="array" ref="R435">_xlfn.IFS(ZeptoData[[#This Row],[discountPercent]]=0, "No Discount", ZeptoData[[#This Row],[discountPercent]]&lt;=15, "Standard (1-15%)", ZeptoData[[#This Row],[discountPercent]]&gt;15, "Mega (&gt;15%)")</f>
        <v>No Discount</v>
      </c>
      <c r="S435" s="9" t="str" cm="1">
        <f t="array" ref="S435">_xlfn.IFS(ZeptoData[[#This Row],[weightInGms]]&lt;=100, "Small (&lt;100g)", ZeptoData[[#This Row],[weightInGms]]&lt;=500, "Medium (100-500g)", ZeptoData[[#This Row],[weightInGms]]&gt;500, "Large (&gt;500g)")</f>
        <v>Small (&lt;100g)</v>
      </c>
    </row>
    <row r="436" spans="1:19" x14ac:dyDescent="0.25">
      <c r="A436" t="s">
        <v>99</v>
      </c>
      <c r="B436" t="s">
        <v>421</v>
      </c>
      <c r="C436" t="str">
        <f>TRIM(ZeptoData[[#This Row],[name]])</f>
        <v>Tong Garden Salted Cocktail Nuts</v>
      </c>
      <c r="D436">
        <v>29500</v>
      </c>
      <c r="E436" s="3">
        <f>'Cleaned Data'!F439</f>
        <v>29</v>
      </c>
      <c r="F436">
        <v>9</v>
      </c>
      <c r="G436">
        <v>5</v>
      </c>
      <c r="H436">
        <v>26600</v>
      </c>
      <c r="I436" s="3">
        <f>ZeptoData[[#This Row],[discountedSellingPrice]]/100</f>
        <v>266</v>
      </c>
      <c r="J436">
        <v>160</v>
      </c>
      <c r="K436" t="b">
        <v>0</v>
      </c>
      <c r="L436">
        <v>160</v>
      </c>
      <c r="N436" s="3">
        <f>ZeptoData[[#This Row],[MRP_Rupees]] - ZeptoData[[#This Row],[Sale_Price]]</f>
        <v>-237</v>
      </c>
      <c r="O436" t="str">
        <f>IF(ZeptoData[[#This Row],[outOfStock]]=TRUE, "Out of Stock", IF(ZeptoData[[#This Row],[availableQuantity]]&lt;=2, "LOW STOCK", "HEALTHY"))</f>
        <v>HEALTHY</v>
      </c>
      <c r="P436" t="str" cm="1">
        <f t="array" ref="P436">_xlfn.IFS(ZeptoData[[#This Row],[Sale_Price]]&lt;50, "Budget", ZeptoData[[#This Row],[Sale_Price]]&lt;150, "Mid-Range", ZeptoData[[#This Row],[Sale_Price]]&gt;=150, "Premium")</f>
        <v>Premium</v>
      </c>
      <c r="Q436" t="str">
        <f>IF(ROUND(((ZeptoData[[#This Row],[mrp]]-ZeptoData[[#This Row],[discountedSellingPrice]])/ZeptoData[[#This Row],[mrp]])*100,0) = ZeptoData[[#This Row],[discountPercent]], "Match", "Error")</f>
        <v>Error</v>
      </c>
      <c r="R436" s="9" t="str" cm="1">
        <f t="array" ref="R436">_xlfn.IFS(ZeptoData[[#This Row],[discountPercent]]=0, "No Discount", ZeptoData[[#This Row],[discountPercent]]&lt;=15, "Standard (1-15%)", ZeptoData[[#This Row],[discountPercent]]&gt;15, "Mega (&gt;15%)")</f>
        <v>Standard (1-15%)</v>
      </c>
      <c r="S436" s="9" t="str" cm="1">
        <f t="array" ref="S436">_xlfn.IFS(ZeptoData[[#This Row],[weightInGms]]&lt;=100, "Small (&lt;100g)", ZeptoData[[#This Row],[weightInGms]]&lt;=500, "Medium (100-500g)", ZeptoData[[#This Row],[weightInGms]]&gt;500, "Large (&gt;500g)")</f>
        <v>Medium (100-500g)</v>
      </c>
    </row>
    <row r="437" spans="1:19" x14ac:dyDescent="0.25">
      <c r="A437" t="s">
        <v>99</v>
      </c>
      <c r="B437" t="s">
        <v>422</v>
      </c>
      <c r="C437" t="str">
        <f>TRIM(ZeptoData[[#This Row],[name]])</f>
        <v>MTR Uttapam Mix</v>
      </c>
      <c r="D437">
        <v>16500</v>
      </c>
      <c r="E437" s="3">
        <f>'Cleaned Data'!F440</f>
        <v>0</v>
      </c>
      <c r="F437">
        <v>5</v>
      </c>
      <c r="G437">
        <v>6</v>
      </c>
      <c r="H437">
        <v>15600</v>
      </c>
      <c r="I437" s="3">
        <f>ZeptoData[[#This Row],[discountedSellingPrice]]/100</f>
        <v>156</v>
      </c>
      <c r="J437">
        <v>500</v>
      </c>
      <c r="K437" t="b">
        <v>0</v>
      </c>
      <c r="L437">
        <v>500</v>
      </c>
      <c r="N437" s="3">
        <f>ZeptoData[[#This Row],[MRP_Rupees]] - ZeptoData[[#This Row],[Sale_Price]]</f>
        <v>-156</v>
      </c>
      <c r="O437" t="str">
        <f>IF(ZeptoData[[#This Row],[outOfStock]]=TRUE, "Out of Stock", IF(ZeptoData[[#This Row],[availableQuantity]]&lt;=2, "LOW STOCK", "HEALTHY"))</f>
        <v>HEALTHY</v>
      </c>
      <c r="P437" t="str" cm="1">
        <f t="array" ref="P437">_xlfn.IFS(ZeptoData[[#This Row],[Sale_Price]]&lt;50, "Budget", ZeptoData[[#This Row],[Sale_Price]]&lt;150, "Mid-Range", ZeptoData[[#This Row],[Sale_Price]]&gt;=150, "Premium")</f>
        <v>Premium</v>
      </c>
      <c r="Q437" t="str">
        <f>IF(ROUND(((ZeptoData[[#This Row],[mrp]]-ZeptoData[[#This Row],[discountedSellingPrice]])/ZeptoData[[#This Row],[mrp]])*100,0) = ZeptoData[[#This Row],[discountPercent]], "Match", "Error")</f>
        <v>Match</v>
      </c>
      <c r="R437" s="9" t="str" cm="1">
        <f t="array" ref="R437">_xlfn.IFS(ZeptoData[[#This Row],[discountPercent]]=0, "No Discount", ZeptoData[[#This Row],[discountPercent]]&lt;=15, "Standard (1-15%)", ZeptoData[[#This Row],[discountPercent]]&gt;15, "Mega (&gt;15%)")</f>
        <v>Standard (1-15%)</v>
      </c>
      <c r="S437" s="9" t="str" cm="1">
        <f t="array" ref="S437">_xlfn.IFS(ZeptoData[[#This Row],[weightInGms]]&lt;=100, "Small (&lt;100g)", ZeptoData[[#This Row],[weightInGms]]&lt;=500, "Medium (100-500g)", ZeptoData[[#This Row],[weightInGms]]&gt;500, "Large (&gt;500g)")</f>
        <v>Medium (100-500g)</v>
      </c>
    </row>
    <row r="438" spans="1:19" x14ac:dyDescent="0.25">
      <c r="A438" t="s">
        <v>99</v>
      </c>
      <c r="B438" t="s">
        <v>423</v>
      </c>
      <c r="C438" t="str">
        <f>TRIM(ZeptoData[[#This Row],[name]])</f>
        <v>Gits Khaman Dhokla Instant Snack Mix</v>
      </c>
      <c r="D438">
        <v>6500</v>
      </c>
      <c r="E438" s="3">
        <f>'Cleaned Data'!F441</f>
        <v>5</v>
      </c>
      <c r="F438">
        <v>6</v>
      </c>
      <c r="G438">
        <v>6</v>
      </c>
      <c r="H438">
        <v>6100</v>
      </c>
      <c r="I438" s="3">
        <f>ZeptoData[[#This Row],[discountedSellingPrice]]/100</f>
        <v>61</v>
      </c>
      <c r="J438">
        <v>180</v>
      </c>
      <c r="K438" t="b">
        <v>0</v>
      </c>
      <c r="L438">
        <v>180</v>
      </c>
      <c r="N438" s="3">
        <f>ZeptoData[[#This Row],[MRP_Rupees]] - ZeptoData[[#This Row],[Sale_Price]]</f>
        <v>-56</v>
      </c>
      <c r="O438" t="str">
        <f>IF(ZeptoData[[#This Row],[outOfStock]]=TRUE, "Out of Stock", IF(ZeptoData[[#This Row],[availableQuantity]]&lt;=2, "LOW STOCK", "HEALTHY"))</f>
        <v>HEALTHY</v>
      </c>
      <c r="P438" t="str" cm="1">
        <f t="array" ref="P438">_xlfn.IFS(ZeptoData[[#This Row],[Sale_Price]]&lt;50, "Budget", ZeptoData[[#This Row],[Sale_Price]]&lt;150, "Mid-Range", ZeptoData[[#This Row],[Sale_Price]]&gt;=150, "Premium")</f>
        <v>Mid-Range</v>
      </c>
      <c r="Q438" t="str">
        <f>IF(ROUND(((ZeptoData[[#This Row],[mrp]]-ZeptoData[[#This Row],[discountedSellingPrice]])/ZeptoData[[#This Row],[mrp]])*100,0) = ZeptoData[[#This Row],[discountPercent]], "Match", "Error")</f>
        <v>Match</v>
      </c>
      <c r="R438" s="9" t="str" cm="1">
        <f t="array" ref="R438">_xlfn.IFS(ZeptoData[[#This Row],[discountPercent]]=0, "No Discount", ZeptoData[[#This Row],[discountPercent]]&lt;=15, "Standard (1-15%)", ZeptoData[[#This Row],[discountPercent]]&gt;15, "Mega (&gt;15%)")</f>
        <v>Standard (1-15%)</v>
      </c>
      <c r="S438" s="9" t="str" cm="1">
        <f t="array" ref="S438">_xlfn.IFS(ZeptoData[[#This Row],[weightInGms]]&lt;=100, "Small (&lt;100g)", ZeptoData[[#This Row],[weightInGms]]&lt;=500, "Medium (100-500g)", ZeptoData[[#This Row],[weightInGms]]&gt;500, "Large (&gt;500g)")</f>
        <v>Medium (100-500g)</v>
      </c>
    </row>
    <row r="439" spans="1:19" x14ac:dyDescent="0.25">
      <c r="A439" t="s">
        <v>99</v>
      </c>
      <c r="B439" t="s">
        <v>424</v>
      </c>
      <c r="C439" t="str">
        <f>TRIM(ZeptoData[[#This Row],[name]])</f>
        <v>Happilo Premium 100% Natural Whole Cashews</v>
      </c>
      <c r="D439">
        <v>33500</v>
      </c>
      <c r="E439" s="3">
        <f>'Cleaned Data'!F442</f>
        <v>10</v>
      </c>
      <c r="F439">
        <v>29</v>
      </c>
      <c r="G439">
        <v>6</v>
      </c>
      <c r="H439">
        <v>23500</v>
      </c>
      <c r="I439" s="3">
        <f>ZeptoData[[#This Row],[discountedSellingPrice]]/100</f>
        <v>235</v>
      </c>
      <c r="J439">
        <v>200</v>
      </c>
      <c r="K439" t="b">
        <v>0</v>
      </c>
      <c r="L439">
        <v>200</v>
      </c>
      <c r="N439" s="3">
        <f>ZeptoData[[#This Row],[MRP_Rupees]] - ZeptoData[[#This Row],[Sale_Price]]</f>
        <v>-225</v>
      </c>
      <c r="O439" t="str">
        <f>IF(ZeptoData[[#This Row],[outOfStock]]=TRUE, "Out of Stock", IF(ZeptoData[[#This Row],[availableQuantity]]&lt;=2, "LOW STOCK", "HEALTHY"))</f>
        <v>HEALTHY</v>
      </c>
      <c r="P439" t="str" cm="1">
        <f t="array" ref="P439">_xlfn.IFS(ZeptoData[[#This Row],[Sale_Price]]&lt;50, "Budget", ZeptoData[[#This Row],[Sale_Price]]&lt;150, "Mid-Range", ZeptoData[[#This Row],[Sale_Price]]&gt;=150, "Premium")</f>
        <v>Premium</v>
      </c>
      <c r="Q439" t="str">
        <f>IF(ROUND(((ZeptoData[[#This Row],[mrp]]-ZeptoData[[#This Row],[discountedSellingPrice]])/ZeptoData[[#This Row],[mrp]])*100,0) = ZeptoData[[#This Row],[discountPercent]], "Match", "Error")</f>
        <v>Error</v>
      </c>
      <c r="R439" s="9" t="str" cm="1">
        <f t="array" ref="R439">_xlfn.IFS(ZeptoData[[#This Row],[discountPercent]]=0, "No Discount", ZeptoData[[#This Row],[discountPercent]]&lt;=15, "Standard (1-15%)", ZeptoData[[#This Row],[discountPercent]]&gt;15, "Mega (&gt;15%)")</f>
        <v>Mega (&gt;15%)</v>
      </c>
      <c r="S439" s="9" t="str" cm="1">
        <f t="array" ref="S439">_xlfn.IFS(ZeptoData[[#This Row],[weightInGms]]&lt;=100, "Small (&lt;100g)", ZeptoData[[#This Row],[weightInGms]]&lt;=500, "Medium (100-500g)", ZeptoData[[#This Row],[weightInGms]]&gt;500, "Large (&gt;500g)")</f>
        <v>Medium (100-500g)</v>
      </c>
    </row>
    <row r="440" spans="1:19" x14ac:dyDescent="0.25">
      <c r="A440" t="s">
        <v>99</v>
      </c>
      <c r="B440" t="s">
        <v>425</v>
      </c>
      <c r="C440" t="str">
        <f>TRIM(ZeptoData[[#This Row],[name]])</f>
        <v>Everest Dry Mango Powder</v>
      </c>
      <c r="D440">
        <v>8000</v>
      </c>
      <c r="E440" s="3">
        <f>'Cleaned Data'!F443</f>
        <v>4</v>
      </c>
      <c r="F440">
        <v>0</v>
      </c>
      <c r="G440">
        <v>5</v>
      </c>
      <c r="H440">
        <v>8000</v>
      </c>
      <c r="I440" s="3">
        <f>ZeptoData[[#This Row],[discountedSellingPrice]]/100</f>
        <v>80</v>
      </c>
      <c r="J440">
        <v>100</v>
      </c>
      <c r="K440" t="b">
        <v>0</v>
      </c>
      <c r="L440">
        <v>100</v>
      </c>
      <c r="N440" s="3">
        <f>ZeptoData[[#This Row],[MRP_Rupees]] - ZeptoData[[#This Row],[Sale_Price]]</f>
        <v>-76</v>
      </c>
      <c r="O440" t="str">
        <f>IF(ZeptoData[[#This Row],[outOfStock]]=TRUE, "Out of Stock", IF(ZeptoData[[#This Row],[availableQuantity]]&lt;=2, "LOW STOCK", "HEALTHY"))</f>
        <v>HEALTHY</v>
      </c>
      <c r="P440" t="str" cm="1">
        <f t="array" ref="P440">_xlfn.IFS(ZeptoData[[#This Row],[Sale_Price]]&lt;50, "Budget", ZeptoData[[#This Row],[Sale_Price]]&lt;150, "Mid-Range", ZeptoData[[#This Row],[Sale_Price]]&gt;=150, "Premium")</f>
        <v>Mid-Range</v>
      </c>
      <c r="Q440" t="str">
        <f>IF(ROUND(((ZeptoData[[#This Row],[mrp]]-ZeptoData[[#This Row],[discountedSellingPrice]])/ZeptoData[[#This Row],[mrp]])*100,0) = ZeptoData[[#This Row],[discountPercent]], "Match", "Error")</f>
        <v>Match</v>
      </c>
      <c r="R440" s="9" t="str" cm="1">
        <f t="array" ref="R440">_xlfn.IFS(ZeptoData[[#This Row],[discountPercent]]=0, "No Discount", ZeptoData[[#This Row],[discountPercent]]&lt;=15, "Standard (1-15%)", ZeptoData[[#This Row],[discountPercent]]&gt;15, "Mega (&gt;15%)")</f>
        <v>No Discount</v>
      </c>
      <c r="S440" s="9" t="str" cm="1">
        <f t="array" ref="S440">_xlfn.IFS(ZeptoData[[#This Row],[weightInGms]]&lt;=100, "Small (&lt;100g)", ZeptoData[[#This Row],[weightInGms]]&lt;=500, "Medium (100-500g)", ZeptoData[[#This Row],[weightInGms]]&gt;500, "Large (&gt;500g)")</f>
        <v>Small (&lt;100g)</v>
      </c>
    </row>
    <row r="441" spans="1:19" x14ac:dyDescent="0.25">
      <c r="A441" t="s">
        <v>99</v>
      </c>
      <c r="B441" t="s">
        <v>426</v>
      </c>
      <c r="C441" t="str">
        <f>TRIM(ZeptoData[[#This Row],[name]])</f>
        <v>Dabur Hommade - Ginger Garlic Past Tub</v>
      </c>
      <c r="D441">
        <v>11000</v>
      </c>
      <c r="E441" s="3">
        <f>'Cleaned Data'!F444</f>
        <v>10</v>
      </c>
      <c r="F441">
        <v>5</v>
      </c>
      <c r="G441">
        <v>6</v>
      </c>
      <c r="H441">
        <v>10400</v>
      </c>
      <c r="I441" s="3">
        <f>ZeptoData[[#This Row],[discountedSellingPrice]]/100</f>
        <v>104</v>
      </c>
      <c r="J441">
        <v>400</v>
      </c>
      <c r="K441" t="b">
        <v>0</v>
      </c>
      <c r="L441">
        <v>400</v>
      </c>
      <c r="N441" s="3">
        <f>ZeptoData[[#This Row],[MRP_Rupees]] - ZeptoData[[#This Row],[Sale_Price]]</f>
        <v>-94</v>
      </c>
      <c r="O441" t="str">
        <f>IF(ZeptoData[[#This Row],[outOfStock]]=TRUE, "Out of Stock", IF(ZeptoData[[#This Row],[availableQuantity]]&lt;=2, "LOW STOCK", "HEALTHY"))</f>
        <v>HEALTHY</v>
      </c>
      <c r="P441" t="str" cm="1">
        <f t="array" ref="P441">_xlfn.IFS(ZeptoData[[#This Row],[Sale_Price]]&lt;50, "Budget", ZeptoData[[#This Row],[Sale_Price]]&lt;150, "Mid-Range", ZeptoData[[#This Row],[Sale_Price]]&gt;=150, "Premium")</f>
        <v>Mid-Range</v>
      </c>
      <c r="Q441" t="str">
        <f>IF(ROUND(((ZeptoData[[#This Row],[mrp]]-ZeptoData[[#This Row],[discountedSellingPrice]])/ZeptoData[[#This Row],[mrp]])*100,0) = ZeptoData[[#This Row],[discountPercent]], "Match", "Error")</f>
        <v>Match</v>
      </c>
      <c r="R441" s="9" t="str" cm="1">
        <f t="array" ref="R441">_xlfn.IFS(ZeptoData[[#This Row],[discountPercent]]=0, "No Discount", ZeptoData[[#This Row],[discountPercent]]&lt;=15, "Standard (1-15%)", ZeptoData[[#This Row],[discountPercent]]&gt;15, "Mega (&gt;15%)")</f>
        <v>Standard (1-15%)</v>
      </c>
      <c r="S441" s="9" t="str" cm="1">
        <f t="array" ref="S441">_xlfn.IFS(ZeptoData[[#This Row],[weightInGms]]&lt;=100, "Small (&lt;100g)", ZeptoData[[#This Row],[weightInGms]]&lt;=500, "Medium (100-500g)", ZeptoData[[#This Row],[weightInGms]]&gt;500, "Large (&gt;500g)")</f>
        <v>Medium (100-500g)</v>
      </c>
    </row>
    <row r="442" spans="1:19" x14ac:dyDescent="0.25">
      <c r="A442" t="s">
        <v>99</v>
      </c>
      <c r="B442" t="s">
        <v>164</v>
      </c>
      <c r="C442" t="str">
        <f>TRIM(ZeptoData[[#This Row],[name]])</f>
        <v>Everest Chicken Masala</v>
      </c>
      <c r="D442">
        <v>14700</v>
      </c>
      <c r="E442" s="3">
        <f>'Cleaned Data'!F445</f>
        <v>10</v>
      </c>
      <c r="F442">
        <v>10</v>
      </c>
      <c r="G442">
        <v>6</v>
      </c>
      <c r="H442">
        <v>13200</v>
      </c>
      <c r="I442" s="3">
        <f>ZeptoData[[#This Row],[discountedSellingPrice]]/100</f>
        <v>132</v>
      </c>
      <c r="J442">
        <v>200</v>
      </c>
      <c r="K442" t="b">
        <v>0</v>
      </c>
      <c r="L442">
        <v>200</v>
      </c>
      <c r="N442" s="3">
        <f>ZeptoData[[#This Row],[MRP_Rupees]] - ZeptoData[[#This Row],[Sale_Price]]</f>
        <v>-122</v>
      </c>
      <c r="O442" t="str">
        <f>IF(ZeptoData[[#This Row],[outOfStock]]=TRUE, "Out of Stock", IF(ZeptoData[[#This Row],[availableQuantity]]&lt;=2, "LOW STOCK", "HEALTHY"))</f>
        <v>HEALTHY</v>
      </c>
      <c r="P442" t="str" cm="1">
        <f t="array" ref="P442">_xlfn.IFS(ZeptoData[[#This Row],[Sale_Price]]&lt;50, "Budget", ZeptoData[[#This Row],[Sale_Price]]&lt;150, "Mid-Range", ZeptoData[[#This Row],[Sale_Price]]&gt;=150, "Premium")</f>
        <v>Mid-Range</v>
      </c>
      <c r="Q442" t="str">
        <f>IF(ROUND(((ZeptoData[[#This Row],[mrp]]-ZeptoData[[#This Row],[discountedSellingPrice]])/ZeptoData[[#This Row],[mrp]])*100,0) = ZeptoData[[#This Row],[discountPercent]], "Match", "Error")</f>
        <v>Match</v>
      </c>
      <c r="R442" s="9" t="str" cm="1">
        <f t="array" ref="R442">_xlfn.IFS(ZeptoData[[#This Row],[discountPercent]]=0, "No Discount", ZeptoData[[#This Row],[discountPercent]]&lt;=15, "Standard (1-15%)", ZeptoData[[#This Row],[discountPercent]]&gt;15, "Mega (&gt;15%)")</f>
        <v>Standard (1-15%)</v>
      </c>
      <c r="S442" s="9" t="str" cm="1">
        <f t="array" ref="S442">_xlfn.IFS(ZeptoData[[#This Row],[weightInGms]]&lt;=100, "Small (&lt;100g)", ZeptoData[[#This Row],[weightInGms]]&lt;=500, "Medium (100-500g)", ZeptoData[[#This Row],[weightInGms]]&gt;500, "Large (&gt;500g)")</f>
        <v>Medium (100-500g)</v>
      </c>
    </row>
    <row r="443" spans="1:19" x14ac:dyDescent="0.25">
      <c r="A443" t="s">
        <v>99</v>
      </c>
      <c r="B443" t="s">
        <v>427</v>
      </c>
      <c r="C443" t="str">
        <f>TRIM(ZeptoData[[#This Row],[name]])</f>
        <v>Gits Medu Vada Instant Snack Mix</v>
      </c>
      <c r="D443">
        <v>9000</v>
      </c>
      <c r="E443" s="3">
        <f>'Cleaned Data'!F446</f>
        <v>7</v>
      </c>
      <c r="F443">
        <v>4</v>
      </c>
      <c r="G443">
        <v>6</v>
      </c>
      <c r="H443">
        <v>8600</v>
      </c>
      <c r="I443" s="3">
        <f>ZeptoData[[#This Row],[discountedSellingPrice]]/100</f>
        <v>86</v>
      </c>
      <c r="J443">
        <v>200</v>
      </c>
      <c r="K443" t="b">
        <v>0</v>
      </c>
      <c r="L443">
        <v>200</v>
      </c>
      <c r="N443" s="3">
        <f>ZeptoData[[#This Row],[MRP_Rupees]] - ZeptoData[[#This Row],[Sale_Price]]</f>
        <v>-79</v>
      </c>
      <c r="O443" t="str">
        <f>IF(ZeptoData[[#This Row],[outOfStock]]=TRUE, "Out of Stock", IF(ZeptoData[[#This Row],[availableQuantity]]&lt;=2, "LOW STOCK", "HEALTHY"))</f>
        <v>HEALTHY</v>
      </c>
      <c r="P443" t="str" cm="1">
        <f t="array" ref="P443">_xlfn.IFS(ZeptoData[[#This Row],[Sale_Price]]&lt;50, "Budget", ZeptoData[[#This Row],[Sale_Price]]&lt;150, "Mid-Range", ZeptoData[[#This Row],[Sale_Price]]&gt;=150, "Premium")</f>
        <v>Mid-Range</v>
      </c>
      <c r="Q443" t="str">
        <f>IF(ROUND(((ZeptoData[[#This Row],[mrp]]-ZeptoData[[#This Row],[discountedSellingPrice]])/ZeptoData[[#This Row],[mrp]])*100,0) = ZeptoData[[#This Row],[discountPercent]], "Match", "Error")</f>
        <v>Match</v>
      </c>
      <c r="R443" s="9" t="str" cm="1">
        <f t="array" ref="R443">_xlfn.IFS(ZeptoData[[#This Row],[discountPercent]]=0, "No Discount", ZeptoData[[#This Row],[discountPercent]]&lt;=15, "Standard (1-15%)", ZeptoData[[#This Row],[discountPercent]]&gt;15, "Mega (&gt;15%)")</f>
        <v>Standard (1-15%)</v>
      </c>
      <c r="S443" s="9" t="str" cm="1">
        <f t="array" ref="S443">_xlfn.IFS(ZeptoData[[#This Row],[weightInGms]]&lt;=100, "Small (&lt;100g)", ZeptoData[[#This Row],[weightInGms]]&lt;=500, "Medium (100-500g)", ZeptoData[[#This Row],[weightInGms]]&gt;500, "Large (&gt;500g)")</f>
        <v>Medium (100-500g)</v>
      </c>
    </row>
    <row r="444" spans="1:19" x14ac:dyDescent="0.25">
      <c r="A444" t="s">
        <v>99</v>
      </c>
      <c r="B444" t="s">
        <v>428</v>
      </c>
      <c r="C444" t="str">
        <f>TRIM(ZeptoData[[#This Row],[name]])</f>
        <v>Weikfield Drinking Chocolate Powder</v>
      </c>
      <c r="D444">
        <v>6500</v>
      </c>
      <c r="E444" s="3">
        <f>'Cleaned Data'!F447</f>
        <v>0</v>
      </c>
      <c r="F444">
        <v>10</v>
      </c>
      <c r="G444">
        <v>6</v>
      </c>
      <c r="H444">
        <v>5800</v>
      </c>
      <c r="I444" s="3">
        <f>ZeptoData[[#This Row],[discountedSellingPrice]]/100</f>
        <v>58</v>
      </c>
      <c r="J444">
        <v>100</v>
      </c>
      <c r="K444" t="b">
        <v>0</v>
      </c>
      <c r="L444">
        <v>100</v>
      </c>
      <c r="N444" s="3">
        <f>ZeptoData[[#This Row],[MRP_Rupees]] - ZeptoData[[#This Row],[Sale_Price]]</f>
        <v>-58</v>
      </c>
      <c r="O444" t="str">
        <f>IF(ZeptoData[[#This Row],[outOfStock]]=TRUE, "Out of Stock", IF(ZeptoData[[#This Row],[availableQuantity]]&lt;=2, "LOW STOCK", "HEALTHY"))</f>
        <v>HEALTHY</v>
      </c>
      <c r="P444" t="str" cm="1">
        <f t="array" ref="P444">_xlfn.IFS(ZeptoData[[#This Row],[Sale_Price]]&lt;50, "Budget", ZeptoData[[#This Row],[Sale_Price]]&lt;150, "Mid-Range", ZeptoData[[#This Row],[Sale_Price]]&gt;=150, "Premium")</f>
        <v>Mid-Range</v>
      </c>
      <c r="Q444" t="str">
        <f>IF(ROUND(((ZeptoData[[#This Row],[mrp]]-ZeptoData[[#This Row],[discountedSellingPrice]])/ZeptoData[[#This Row],[mrp]])*100,0) = ZeptoData[[#This Row],[discountPercent]], "Match", "Error")</f>
        <v>Error</v>
      </c>
      <c r="R444" s="9" t="str" cm="1">
        <f t="array" ref="R444">_xlfn.IFS(ZeptoData[[#This Row],[discountPercent]]=0, "No Discount", ZeptoData[[#This Row],[discountPercent]]&lt;=15, "Standard (1-15%)", ZeptoData[[#This Row],[discountPercent]]&gt;15, "Mega (&gt;15%)")</f>
        <v>Standard (1-15%)</v>
      </c>
      <c r="S444" s="9" t="str" cm="1">
        <f t="array" ref="S444">_xlfn.IFS(ZeptoData[[#This Row],[weightInGms]]&lt;=100, "Small (&lt;100g)", ZeptoData[[#This Row],[weightInGms]]&lt;=500, "Medium (100-500g)", ZeptoData[[#This Row],[weightInGms]]&gt;500, "Large (&gt;500g)")</f>
        <v>Small (&lt;100g)</v>
      </c>
    </row>
    <row r="445" spans="1:19" x14ac:dyDescent="0.25">
      <c r="A445" t="s">
        <v>99</v>
      </c>
      <c r="B445" t="s">
        <v>429</v>
      </c>
      <c r="C445" t="str">
        <f>TRIM(ZeptoData[[#This Row],[name]])</f>
        <v>Popular Essentials Regular White Lobia</v>
      </c>
      <c r="D445">
        <v>7000</v>
      </c>
      <c r="E445" s="3">
        <f>'Cleaned Data'!F448</f>
        <v>0</v>
      </c>
      <c r="F445">
        <v>10</v>
      </c>
      <c r="G445">
        <v>6</v>
      </c>
      <c r="H445">
        <v>6300</v>
      </c>
      <c r="I445" s="3">
        <f>ZeptoData[[#This Row],[discountedSellingPrice]]/100</f>
        <v>63</v>
      </c>
      <c r="J445">
        <v>500</v>
      </c>
      <c r="K445" t="b">
        <v>0</v>
      </c>
      <c r="L445">
        <v>500</v>
      </c>
      <c r="N445" s="3">
        <f>ZeptoData[[#This Row],[MRP_Rupees]] - ZeptoData[[#This Row],[Sale_Price]]</f>
        <v>-63</v>
      </c>
      <c r="O445" t="str">
        <f>IF(ZeptoData[[#This Row],[outOfStock]]=TRUE, "Out of Stock", IF(ZeptoData[[#This Row],[availableQuantity]]&lt;=2, "LOW STOCK", "HEALTHY"))</f>
        <v>HEALTHY</v>
      </c>
      <c r="P445" t="str" cm="1">
        <f t="array" ref="P445">_xlfn.IFS(ZeptoData[[#This Row],[Sale_Price]]&lt;50, "Budget", ZeptoData[[#This Row],[Sale_Price]]&lt;150, "Mid-Range", ZeptoData[[#This Row],[Sale_Price]]&gt;=150, "Premium")</f>
        <v>Mid-Range</v>
      </c>
      <c r="Q445" t="str">
        <f>IF(ROUND(((ZeptoData[[#This Row],[mrp]]-ZeptoData[[#This Row],[discountedSellingPrice]])/ZeptoData[[#This Row],[mrp]])*100,0) = ZeptoData[[#This Row],[discountPercent]], "Match", "Error")</f>
        <v>Match</v>
      </c>
      <c r="R445" s="9" t="str" cm="1">
        <f t="array" ref="R445">_xlfn.IFS(ZeptoData[[#This Row],[discountPercent]]=0, "No Discount", ZeptoData[[#This Row],[discountPercent]]&lt;=15, "Standard (1-15%)", ZeptoData[[#This Row],[discountPercent]]&gt;15, "Mega (&gt;15%)")</f>
        <v>Standard (1-15%)</v>
      </c>
      <c r="S445" s="9" t="str" cm="1">
        <f t="array" ref="S445">_xlfn.IFS(ZeptoData[[#This Row],[weightInGms]]&lt;=100, "Small (&lt;100g)", ZeptoData[[#This Row],[weightInGms]]&lt;=500, "Medium (100-500g)", ZeptoData[[#This Row],[weightInGms]]&gt;500, "Large (&gt;500g)")</f>
        <v>Medium (100-500g)</v>
      </c>
    </row>
    <row r="446" spans="1:19" x14ac:dyDescent="0.25">
      <c r="A446" t="s">
        <v>99</v>
      </c>
      <c r="B446" t="s">
        <v>430</v>
      </c>
      <c r="C446" t="str">
        <f>TRIM(ZeptoData[[#This Row],[name]])</f>
        <v>Puro Healthy Salt Crystal</v>
      </c>
      <c r="D446">
        <v>13500</v>
      </c>
      <c r="E446" s="3">
        <f>'Cleaned Data'!F449</f>
        <v>11</v>
      </c>
      <c r="F446">
        <v>7</v>
      </c>
      <c r="G446">
        <v>6</v>
      </c>
      <c r="H446">
        <v>12500</v>
      </c>
      <c r="I446" s="3">
        <f>ZeptoData[[#This Row],[discountedSellingPrice]]/100</f>
        <v>125</v>
      </c>
      <c r="J446">
        <v>1000</v>
      </c>
      <c r="K446" t="b">
        <v>0</v>
      </c>
      <c r="L446">
        <v>1</v>
      </c>
      <c r="N446" s="3">
        <f>ZeptoData[[#This Row],[MRP_Rupees]] - ZeptoData[[#This Row],[Sale_Price]]</f>
        <v>-114</v>
      </c>
      <c r="O446" t="str">
        <f>IF(ZeptoData[[#This Row],[outOfStock]]=TRUE, "Out of Stock", IF(ZeptoData[[#This Row],[availableQuantity]]&lt;=2, "LOW STOCK", "HEALTHY"))</f>
        <v>HEALTHY</v>
      </c>
      <c r="P446" t="str" cm="1">
        <f t="array" ref="P446">_xlfn.IFS(ZeptoData[[#This Row],[Sale_Price]]&lt;50, "Budget", ZeptoData[[#This Row],[Sale_Price]]&lt;150, "Mid-Range", ZeptoData[[#This Row],[Sale_Price]]&gt;=150, "Premium")</f>
        <v>Mid-Range</v>
      </c>
      <c r="Q446" t="str">
        <f>IF(ROUND(((ZeptoData[[#This Row],[mrp]]-ZeptoData[[#This Row],[discountedSellingPrice]])/ZeptoData[[#This Row],[mrp]])*100,0) = ZeptoData[[#This Row],[discountPercent]], "Match", "Error")</f>
        <v>Match</v>
      </c>
      <c r="R446" s="9" t="str" cm="1">
        <f t="array" ref="R446">_xlfn.IFS(ZeptoData[[#This Row],[discountPercent]]=0, "No Discount", ZeptoData[[#This Row],[discountPercent]]&lt;=15, "Standard (1-15%)", ZeptoData[[#This Row],[discountPercent]]&gt;15, "Mega (&gt;15%)")</f>
        <v>Standard (1-15%)</v>
      </c>
      <c r="S446" s="9" t="str" cm="1">
        <f t="array" ref="S446">_xlfn.IFS(ZeptoData[[#This Row],[weightInGms]]&lt;=100, "Small (&lt;100g)", ZeptoData[[#This Row],[weightInGms]]&lt;=500, "Medium (100-500g)", ZeptoData[[#This Row],[weightInGms]]&gt;500, "Large (&gt;500g)")</f>
        <v>Large (&gt;500g)</v>
      </c>
    </row>
    <row r="447" spans="1:19" x14ac:dyDescent="0.25">
      <c r="A447" t="s">
        <v>99</v>
      </c>
      <c r="B447" t="s">
        <v>431</v>
      </c>
      <c r="C447" t="str">
        <f>TRIM(ZeptoData[[#This Row],[name]])</f>
        <v>Popular Essentials Premium Jeera Rice</v>
      </c>
      <c r="D447">
        <v>14000</v>
      </c>
      <c r="E447" s="3">
        <f>'Cleaned Data'!F450</f>
        <v>10</v>
      </c>
      <c r="F447">
        <v>0</v>
      </c>
      <c r="G447">
        <v>5</v>
      </c>
      <c r="H447">
        <v>14000</v>
      </c>
      <c r="I447" s="3">
        <f>ZeptoData[[#This Row],[discountedSellingPrice]]/100</f>
        <v>140</v>
      </c>
      <c r="J447">
        <v>1000</v>
      </c>
      <c r="K447" t="b">
        <v>0</v>
      </c>
      <c r="L447">
        <v>1</v>
      </c>
      <c r="N447" s="3">
        <f>ZeptoData[[#This Row],[MRP_Rupees]] - ZeptoData[[#This Row],[Sale_Price]]</f>
        <v>-130</v>
      </c>
      <c r="O447" t="str">
        <f>IF(ZeptoData[[#This Row],[outOfStock]]=TRUE, "Out of Stock", IF(ZeptoData[[#This Row],[availableQuantity]]&lt;=2, "LOW STOCK", "HEALTHY"))</f>
        <v>HEALTHY</v>
      </c>
      <c r="P447" t="str" cm="1">
        <f t="array" ref="P447">_xlfn.IFS(ZeptoData[[#This Row],[Sale_Price]]&lt;50, "Budget", ZeptoData[[#This Row],[Sale_Price]]&lt;150, "Mid-Range", ZeptoData[[#This Row],[Sale_Price]]&gt;=150, "Premium")</f>
        <v>Mid-Range</v>
      </c>
      <c r="Q447" t="str">
        <f>IF(ROUND(((ZeptoData[[#This Row],[mrp]]-ZeptoData[[#This Row],[discountedSellingPrice]])/ZeptoData[[#This Row],[mrp]])*100,0) = ZeptoData[[#This Row],[discountPercent]], "Match", "Error")</f>
        <v>Match</v>
      </c>
      <c r="R447" s="9" t="str" cm="1">
        <f t="array" ref="R447">_xlfn.IFS(ZeptoData[[#This Row],[discountPercent]]=0, "No Discount", ZeptoData[[#This Row],[discountPercent]]&lt;=15, "Standard (1-15%)", ZeptoData[[#This Row],[discountPercent]]&gt;15, "Mega (&gt;15%)")</f>
        <v>No Discount</v>
      </c>
      <c r="S447" s="9" t="str" cm="1">
        <f t="array" ref="S447">_xlfn.IFS(ZeptoData[[#This Row],[weightInGms]]&lt;=100, "Small (&lt;100g)", ZeptoData[[#This Row],[weightInGms]]&lt;=500, "Medium (100-500g)", ZeptoData[[#This Row],[weightInGms]]&gt;500, "Large (&gt;500g)")</f>
        <v>Large (&gt;500g)</v>
      </c>
    </row>
    <row r="448" spans="1:19" x14ac:dyDescent="0.25">
      <c r="A448" t="s">
        <v>99</v>
      </c>
      <c r="B448" t="s">
        <v>432</v>
      </c>
      <c r="C448" t="str">
        <f>TRIM(ZeptoData[[#This Row],[name]])</f>
        <v>Smith &amp; Jones Shahi Paneer Masala Mix</v>
      </c>
      <c r="D448">
        <v>4400</v>
      </c>
      <c r="E448" s="3">
        <f>'Cleaned Data'!F451</f>
        <v>0</v>
      </c>
      <c r="F448">
        <v>0</v>
      </c>
      <c r="G448">
        <v>6</v>
      </c>
      <c r="H448">
        <v>4400</v>
      </c>
      <c r="I448" s="3">
        <f>ZeptoData[[#This Row],[discountedSellingPrice]]/100</f>
        <v>44</v>
      </c>
      <c r="J448">
        <v>60</v>
      </c>
      <c r="K448" t="b">
        <v>0</v>
      </c>
      <c r="L448">
        <v>60</v>
      </c>
      <c r="N448" s="3">
        <f>ZeptoData[[#This Row],[MRP_Rupees]] - ZeptoData[[#This Row],[Sale_Price]]</f>
        <v>-44</v>
      </c>
      <c r="O448" t="str">
        <f>IF(ZeptoData[[#This Row],[outOfStock]]=TRUE, "Out of Stock", IF(ZeptoData[[#This Row],[availableQuantity]]&lt;=2, "LOW STOCK", "HEALTHY"))</f>
        <v>HEALTHY</v>
      </c>
      <c r="P448" t="str" cm="1">
        <f t="array" ref="P448">_xlfn.IFS(ZeptoData[[#This Row],[Sale_Price]]&lt;50, "Budget", ZeptoData[[#This Row],[Sale_Price]]&lt;150, "Mid-Range", ZeptoData[[#This Row],[Sale_Price]]&gt;=150, "Premium")</f>
        <v>Budget</v>
      </c>
      <c r="Q448" t="str">
        <f>IF(ROUND(((ZeptoData[[#This Row],[mrp]]-ZeptoData[[#This Row],[discountedSellingPrice]])/ZeptoData[[#This Row],[mrp]])*100,0) = ZeptoData[[#This Row],[discountPercent]], "Match", "Error")</f>
        <v>Match</v>
      </c>
      <c r="R448" s="9" t="str" cm="1">
        <f t="array" ref="R448">_xlfn.IFS(ZeptoData[[#This Row],[discountPercent]]=0, "No Discount", ZeptoData[[#This Row],[discountPercent]]&lt;=15, "Standard (1-15%)", ZeptoData[[#This Row],[discountPercent]]&gt;15, "Mega (&gt;15%)")</f>
        <v>No Discount</v>
      </c>
      <c r="S448" s="9" t="str" cm="1">
        <f t="array" ref="S448">_xlfn.IFS(ZeptoData[[#This Row],[weightInGms]]&lt;=100, "Small (&lt;100g)", ZeptoData[[#This Row],[weightInGms]]&lt;=500, "Medium (100-500g)", ZeptoData[[#This Row],[weightInGms]]&gt;500, "Large (&gt;500g)")</f>
        <v>Small (&lt;100g)</v>
      </c>
    </row>
    <row r="449" spans="1:19" x14ac:dyDescent="0.25">
      <c r="A449" t="s">
        <v>99</v>
      </c>
      <c r="B449" t="s">
        <v>433</v>
      </c>
      <c r="C449" t="str">
        <f>TRIM(ZeptoData[[#This Row],[name]])</f>
        <v>Betty Crocker Mug Treats - Chocolate Mix - Pack of 4</v>
      </c>
      <c r="D449">
        <v>20000</v>
      </c>
      <c r="E449" s="3">
        <f>'Cleaned Data'!F452</f>
        <v>6</v>
      </c>
      <c r="F449">
        <v>11</v>
      </c>
      <c r="G449">
        <v>6</v>
      </c>
      <c r="H449">
        <v>17800</v>
      </c>
      <c r="I449" s="3">
        <f>ZeptoData[[#This Row],[discountedSellingPrice]]/100</f>
        <v>178</v>
      </c>
      <c r="J449">
        <v>264</v>
      </c>
      <c r="K449" t="b">
        <v>0</v>
      </c>
      <c r="L449">
        <v>264</v>
      </c>
      <c r="N449" s="3">
        <f>ZeptoData[[#This Row],[MRP_Rupees]] - ZeptoData[[#This Row],[Sale_Price]]</f>
        <v>-172</v>
      </c>
      <c r="O449" t="str">
        <f>IF(ZeptoData[[#This Row],[outOfStock]]=TRUE, "Out of Stock", IF(ZeptoData[[#This Row],[availableQuantity]]&lt;=2, "LOW STOCK", "HEALTHY"))</f>
        <v>HEALTHY</v>
      </c>
      <c r="P449" t="str" cm="1">
        <f t="array" ref="P449">_xlfn.IFS(ZeptoData[[#This Row],[Sale_Price]]&lt;50, "Budget", ZeptoData[[#This Row],[Sale_Price]]&lt;150, "Mid-Range", ZeptoData[[#This Row],[Sale_Price]]&gt;=150, "Premium")</f>
        <v>Premium</v>
      </c>
      <c r="Q449" t="str">
        <f>IF(ROUND(((ZeptoData[[#This Row],[mrp]]-ZeptoData[[#This Row],[discountedSellingPrice]])/ZeptoData[[#This Row],[mrp]])*100,0) = ZeptoData[[#This Row],[discountPercent]], "Match", "Error")</f>
        <v>Match</v>
      </c>
      <c r="R449" s="9" t="str" cm="1">
        <f t="array" ref="R449">_xlfn.IFS(ZeptoData[[#This Row],[discountPercent]]=0, "No Discount", ZeptoData[[#This Row],[discountPercent]]&lt;=15, "Standard (1-15%)", ZeptoData[[#This Row],[discountPercent]]&gt;15, "Mega (&gt;15%)")</f>
        <v>Standard (1-15%)</v>
      </c>
      <c r="S449" s="9" t="str" cm="1">
        <f t="array" ref="S449">_xlfn.IFS(ZeptoData[[#This Row],[weightInGms]]&lt;=100, "Small (&lt;100g)", ZeptoData[[#This Row],[weightInGms]]&lt;=500, "Medium (100-500g)", ZeptoData[[#This Row],[weightInGms]]&gt;500, "Large (&gt;500g)")</f>
        <v>Medium (100-500g)</v>
      </c>
    </row>
    <row r="450" spans="1:19" x14ac:dyDescent="0.25">
      <c r="A450" t="s">
        <v>99</v>
      </c>
      <c r="B450" t="s">
        <v>306</v>
      </c>
      <c r="C450" t="str">
        <f>TRIM(ZeptoData[[#This Row],[name]])</f>
        <v>Smith &amp; Jones Pasta Masala</v>
      </c>
      <c r="D450">
        <v>6000</v>
      </c>
      <c r="E450" s="3">
        <f>'Cleaned Data'!F453</f>
        <v>30</v>
      </c>
      <c r="F450">
        <v>10</v>
      </c>
      <c r="G450">
        <v>5</v>
      </c>
      <c r="H450">
        <v>5400</v>
      </c>
      <c r="I450" s="3">
        <f>ZeptoData[[#This Row],[discountedSellingPrice]]/100</f>
        <v>54</v>
      </c>
      <c r="J450">
        <v>108</v>
      </c>
      <c r="K450" t="b">
        <v>0</v>
      </c>
      <c r="L450">
        <v>108</v>
      </c>
      <c r="N450" s="3">
        <f>ZeptoData[[#This Row],[MRP_Rupees]] - ZeptoData[[#This Row],[Sale_Price]]</f>
        <v>-24</v>
      </c>
      <c r="O450" t="str">
        <f>IF(ZeptoData[[#This Row],[outOfStock]]=TRUE, "Out of Stock", IF(ZeptoData[[#This Row],[availableQuantity]]&lt;=2, "LOW STOCK", "HEALTHY"))</f>
        <v>HEALTHY</v>
      </c>
      <c r="P450" t="str" cm="1">
        <f t="array" ref="P450">_xlfn.IFS(ZeptoData[[#This Row],[Sale_Price]]&lt;50, "Budget", ZeptoData[[#This Row],[Sale_Price]]&lt;150, "Mid-Range", ZeptoData[[#This Row],[Sale_Price]]&gt;=150, "Premium")</f>
        <v>Mid-Range</v>
      </c>
      <c r="Q450" t="str">
        <f>IF(ROUND(((ZeptoData[[#This Row],[mrp]]-ZeptoData[[#This Row],[discountedSellingPrice]])/ZeptoData[[#This Row],[mrp]])*100,0) = ZeptoData[[#This Row],[discountPercent]], "Match", "Error")</f>
        <v>Match</v>
      </c>
      <c r="R450" s="9" t="str" cm="1">
        <f t="array" ref="R450">_xlfn.IFS(ZeptoData[[#This Row],[discountPercent]]=0, "No Discount", ZeptoData[[#This Row],[discountPercent]]&lt;=15, "Standard (1-15%)", ZeptoData[[#This Row],[discountPercent]]&gt;15, "Mega (&gt;15%)")</f>
        <v>Standard (1-15%)</v>
      </c>
      <c r="S450" s="9" t="str" cm="1">
        <f t="array" ref="S450">_xlfn.IFS(ZeptoData[[#This Row],[weightInGms]]&lt;=100, "Small (&lt;100g)", ZeptoData[[#This Row],[weightInGms]]&lt;=500, "Medium (100-500g)", ZeptoData[[#This Row],[weightInGms]]&gt;500, "Large (&gt;500g)")</f>
        <v>Medium (100-500g)</v>
      </c>
    </row>
    <row r="451" spans="1:19" x14ac:dyDescent="0.25">
      <c r="A451" t="s">
        <v>99</v>
      </c>
      <c r="B451" t="s">
        <v>434</v>
      </c>
      <c r="C451" t="str">
        <f>TRIM(ZeptoData[[#This Row],[name]])</f>
        <v>Catch Black Pepper Sprinkler</v>
      </c>
      <c r="D451">
        <v>10000</v>
      </c>
      <c r="E451" s="3">
        <f>'Cleaned Data'!F454</f>
        <v>9</v>
      </c>
      <c r="F451">
        <v>0</v>
      </c>
      <c r="G451">
        <v>1</v>
      </c>
      <c r="H451">
        <v>10000</v>
      </c>
      <c r="I451" s="3">
        <f>ZeptoData[[#This Row],[discountedSellingPrice]]/100</f>
        <v>100</v>
      </c>
      <c r="J451">
        <v>50</v>
      </c>
      <c r="K451" t="b">
        <v>0</v>
      </c>
      <c r="L451">
        <v>50</v>
      </c>
      <c r="N451" s="3">
        <f>ZeptoData[[#This Row],[MRP_Rupees]] - ZeptoData[[#This Row],[Sale_Price]]</f>
        <v>-91</v>
      </c>
      <c r="O451" t="str">
        <f>IF(ZeptoData[[#This Row],[outOfStock]]=TRUE, "Out of Stock", IF(ZeptoData[[#This Row],[availableQuantity]]&lt;=2, "LOW STOCK", "HEALTHY"))</f>
        <v>LOW STOCK</v>
      </c>
      <c r="P451" t="str" cm="1">
        <f t="array" ref="P451">_xlfn.IFS(ZeptoData[[#This Row],[Sale_Price]]&lt;50, "Budget", ZeptoData[[#This Row],[Sale_Price]]&lt;150, "Mid-Range", ZeptoData[[#This Row],[Sale_Price]]&gt;=150, "Premium")</f>
        <v>Mid-Range</v>
      </c>
      <c r="Q451" t="str">
        <f>IF(ROUND(((ZeptoData[[#This Row],[mrp]]-ZeptoData[[#This Row],[discountedSellingPrice]])/ZeptoData[[#This Row],[mrp]])*100,0) = ZeptoData[[#This Row],[discountPercent]], "Match", "Error")</f>
        <v>Match</v>
      </c>
      <c r="R451" s="9" t="str" cm="1">
        <f t="array" ref="R451">_xlfn.IFS(ZeptoData[[#This Row],[discountPercent]]=0, "No Discount", ZeptoData[[#This Row],[discountPercent]]&lt;=15, "Standard (1-15%)", ZeptoData[[#This Row],[discountPercent]]&gt;15, "Mega (&gt;15%)")</f>
        <v>No Discount</v>
      </c>
      <c r="S451" s="9" t="str" cm="1">
        <f t="array" ref="S451">_xlfn.IFS(ZeptoData[[#This Row],[weightInGms]]&lt;=100, "Small (&lt;100g)", ZeptoData[[#This Row],[weightInGms]]&lt;=500, "Medium (100-500g)", ZeptoData[[#This Row],[weightInGms]]&gt;500, "Large (&gt;500g)")</f>
        <v>Small (&lt;100g)</v>
      </c>
    </row>
    <row r="452" spans="1:19" x14ac:dyDescent="0.25">
      <c r="A452" t="s">
        <v>99</v>
      </c>
      <c r="B452" t="s">
        <v>435</v>
      </c>
      <c r="C452" t="str">
        <f>TRIM(ZeptoData[[#This Row],[name]])</f>
        <v>Weikfield Cooker Cake Mix - Chocolate</v>
      </c>
      <c r="D452">
        <v>9500</v>
      </c>
      <c r="E452" s="3">
        <f>'Cleaned Data'!F455</f>
        <v>0</v>
      </c>
      <c r="F452">
        <v>6</v>
      </c>
      <c r="G452">
        <v>6</v>
      </c>
      <c r="H452">
        <v>8900</v>
      </c>
      <c r="I452" s="3">
        <f>ZeptoData[[#This Row],[discountedSellingPrice]]/100</f>
        <v>89</v>
      </c>
      <c r="J452">
        <v>150</v>
      </c>
      <c r="K452" t="b">
        <v>0</v>
      </c>
      <c r="L452">
        <v>150</v>
      </c>
      <c r="N452" s="3">
        <f>ZeptoData[[#This Row],[MRP_Rupees]] - ZeptoData[[#This Row],[Sale_Price]]</f>
        <v>-89</v>
      </c>
      <c r="O452" t="str">
        <f>IF(ZeptoData[[#This Row],[outOfStock]]=TRUE, "Out of Stock", IF(ZeptoData[[#This Row],[availableQuantity]]&lt;=2, "LOW STOCK", "HEALTHY"))</f>
        <v>HEALTHY</v>
      </c>
      <c r="P452" t="str" cm="1">
        <f t="array" ref="P452">_xlfn.IFS(ZeptoData[[#This Row],[Sale_Price]]&lt;50, "Budget", ZeptoData[[#This Row],[Sale_Price]]&lt;150, "Mid-Range", ZeptoData[[#This Row],[Sale_Price]]&gt;=150, "Premium")</f>
        <v>Mid-Range</v>
      </c>
      <c r="Q452" t="str">
        <f>IF(ROUND(((ZeptoData[[#This Row],[mrp]]-ZeptoData[[#This Row],[discountedSellingPrice]])/ZeptoData[[#This Row],[mrp]])*100,0) = ZeptoData[[#This Row],[discountPercent]], "Match", "Error")</f>
        <v>Match</v>
      </c>
      <c r="R452" s="9" t="str" cm="1">
        <f t="array" ref="R452">_xlfn.IFS(ZeptoData[[#This Row],[discountPercent]]=0, "No Discount", ZeptoData[[#This Row],[discountPercent]]&lt;=15, "Standard (1-15%)", ZeptoData[[#This Row],[discountPercent]]&gt;15, "Mega (&gt;15%)")</f>
        <v>Standard (1-15%)</v>
      </c>
      <c r="S452" s="9" t="str" cm="1">
        <f t="array" ref="S452">_xlfn.IFS(ZeptoData[[#This Row],[weightInGms]]&lt;=100, "Small (&lt;100g)", ZeptoData[[#This Row],[weightInGms]]&lt;=500, "Medium (100-500g)", ZeptoData[[#This Row],[weightInGms]]&gt;500, "Large (&gt;500g)")</f>
        <v>Medium (100-500g)</v>
      </c>
    </row>
    <row r="453" spans="1:19" x14ac:dyDescent="0.25">
      <c r="A453" t="s">
        <v>99</v>
      </c>
      <c r="B453" t="s">
        <v>436</v>
      </c>
      <c r="C453" t="str">
        <f>TRIM(ZeptoData[[#This Row],[name]])</f>
        <v>ITC Master Chef Butter Chicken</v>
      </c>
      <c r="D453">
        <v>7500</v>
      </c>
      <c r="E453" s="3">
        <f>'Cleaned Data'!F456</f>
        <v>30</v>
      </c>
      <c r="F453">
        <v>30</v>
      </c>
      <c r="G453">
        <v>6</v>
      </c>
      <c r="H453">
        <v>5200</v>
      </c>
      <c r="I453" s="3">
        <f>ZeptoData[[#This Row],[discountedSellingPrice]]/100</f>
        <v>52</v>
      </c>
      <c r="J453">
        <v>80</v>
      </c>
      <c r="K453" t="b">
        <v>0</v>
      </c>
      <c r="L453">
        <v>80</v>
      </c>
      <c r="N453" s="3">
        <f>ZeptoData[[#This Row],[MRP_Rupees]] - ZeptoData[[#This Row],[Sale_Price]]</f>
        <v>-22</v>
      </c>
      <c r="O453" t="str">
        <f>IF(ZeptoData[[#This Row],[outOfStock]]=TRUE, "Out of Stock", IF(ZeptoData[[#This Row],[availableQuantity]]&lt;=2, "LOW STOCK", "HEALTHY"))</f>
        <v>HEALTHY</v>
      </c>
      <c r="P453" t="str" cm="1">
        <f t="array" ref="P453">_xlfn.IFS(ZeptoData[[#This Row],[Sale_Price]]&lt;50, "Budget", ZeptoData[[#This Row],[Sale_Price]]&lt;150, "Mid-Range", ZeptoData[[#This Row],[Sale_Price]]&gt;=150, "Premium")</f>
        <v>Mid-Range</v>
      </c>
      <c r="Q453" t="str">
        <f>IF(ROUND(((ZeptoData[[#This Row],[mrp]]-ZeptoData[[#This Row],[discountedSellingPrice]])/ZeptoData[[#This Row],[mrp]])*100,0) = ZeptoData[[#This Row],[discountPercent]], "Match", "Error")</f>
        <v>Error</v>
      </c>
      <c r="R453" s="9" t="str" cm="1">
        <f t="array" ref="R453">_xlfn.IFS(ZeptoData[[#This Row],[discountPercent]]=0, "No Discount", ZeptoData[[#This Row],[discountPercent]]&lt;=15, "Standard (1-15%)", ZeptoData[[#This Row],[discountPercent]]&gt;15, "Mega (&gt;15%)")</f>
        <v>Mega (&gt;15%)</v>
      </c>
      <c r="S453" s="9" t="str" cm="1">
        <f t="array" ref="S453">_xlfn.IFS(ZeptoData[[#This Row],[weightInGms]]&lt;=100, "Small (&lt;100g)", ZeptoData[[#This Row],[weightInGms]]&lt;=500, "Medium (100-500g)", ZeptoData[[#This Row],[weightInGms]]&gt;500, "Large (&gt;500g)")</f>
        <v>Small (&lt;100g)</v>
      </c>
    </row>
    <row r="454" spans="1:19" x14ac:dyDescent="0.25">
      <c r="A454" t="s">
        <v>99</v>
      </c>
      <c r="B454" t="s">
        <v>1746</v>
      </c>
      <c r="C454" t="str">
        <f>TRIM(ZeptoData[[#This Row],[name]])</f>
        <v>Masala Oats Masala &amp; Coriander</v>
      </c>
      <c r="D454">
        <v>19500</v>
      </c>
      <c r="E454" s="3">
        <f>'Cleaned Data'!F457</f>
        <v>10</v>
      </c>
      <c r="F454">
        <v>9</v>
      </c>
      <c r="G454">
        <v>5</v>
      </c>
      <c r="H454">
        <v>17600</v>
      </c>
      <c r="I454" s="3">
        <f>ZeptoData[[#This Row],[discountedSellingPrice]]/100</f>
        <v>176</v>
      </c>
      <c r="J454">
        <v>500</v>
      </c>
      <c r="K454" t="b">
        <v>0</v>
      </c>
      <c r="L454">
        <v>500</v>
      </c>
      <c r="N454" s="3">
        <f>ZeptoData[[#This Row],[MRP_Rupees]] - ZeptoData[[#This Row],[Sale_Price]]</f>
        <v>-166</v>
      </c>
      <c r="O454" t="str">
        <f>IF(ZeptoData[[#This Row],[outOfStock]]=TRUE, "Out of Stock", IF(ZeptoData[[#This Row],[availableQuantity]]&lt;=2, "LOW STOCK", "HEALTHY"))</f>
        <v>HEALTHY</v>
      </c>
      <c r="P454" t="str" cm="1">
        <f t="array" ref="P454">_xlfn.IFS(ZeptoData[[#This Row],[Sale_Price]]&lt;50, "Budget", ZeptoData[[#This Row],[Sale_Price]]&lt;150, "Mid-Range", ZeptoData[[#This Row],[Sale_Price]]&gt;=150, "Premium")</f>
        <v>Premium</v>
      </c>
      <c r="Q454" t="str">
        <f>IF(ROUND(((ZeptoData[[#This Row],[mrp]]-ZeptoData[[#This Row],[discountedSellingPrice]])/ZeptoData[[#This Row],[mrp]])*100,0) = ZeptoData[[#This Row],[discountPercent]], "Match", "Error")</f>
        <v>Error</v>
      </c>
      <c r="R454" s="9" t="str" cm="1">
        <f t="array" ref="R454">_xlfn.IFS(ZeptoData[[#This Row],[discountPercent]]=0, "No Discount", ZeptoData[[#This Row],[discountPercent]]&lt;=15, "Standard (1-15%)", ZeptoData[[#This Row],[discountPercent]]&gt;15, "Mega (&gt;15%)")</f>
        <v>Standard (1-15%)</v>
      </c>
      <c r="S454" s="9" t="str" cm="1">
        <f t="array" ref="S454">_xlfn.IFS(ZeptoData[[#This Row],[weightInGms]]&lt;=100, "Small (&lt;100g)", ZeptoData[[#This Row],[weightInGms]]&lt;=500, "Medium (100-500g)", ZeptoData[[#This Row],[weightInGms]]&gt;500, "Large (&gt;500g)")</f>
        <v>Medium (100-500g)</v>
      </c>
    </row>
    <row r="455" spans="1:19" x14ac:dyDescent="0.25">
      <c r="A455" t="s">
        <v>99</v>
      </c>
      <c r="B455" t="s">
        <v>438</v>
      </c>
      <c r="C455" t="str">
        <f>TRIM(ZeptoData[[#This Row],[name]])</f>
        <v>Smith &amp; Jones Mutter Paneer Masala</v>
      </c>
      <c r="D455">
        <v>4200</v>
      </c>
      <c r="E455" s="3">
        <f>'Cleaned Data'!F458</f>
        <v>16</v>
      </c>
      <c r="F455">
        <v>0</v>
      </c>
      <c r="G455">
        <v>6</v>
      </c>
      <c r="H455">
        <v>4200</v>
      </c>
      <c r="I455" s="3">
        <f>ZeptoData[[#This Row],[discountedSellingPrice]]/100</f>
        <v>42</v>
      </c>
      <c r="J455">
        <v>60</v>
      </c>
      <c r="K455" t="b">
        <v>0</v>
      </c>
      <c r="L455">
        <v>60</v>
      </c>
      <c r="N455" s="3">
        <f>ZeptoData[[#This Row],[MRP_Rupees]] - ZeptoData[[#This Row],[Sale_Price]]</f>
        <v>-26</v>
      </c>
      <c r="O455" t="str">
        <f>IF(ZeptoData[[#This Row],[outOfStock]]=TRUE, "Out of Stock", IF(ZeptoData[[#This Row],[availableQuantity]]&lt;=2, "LOW STOCK", "HEALTHY"))</f>
        <v>HEALTHY</v>
      </c>
      <c r="P455" t="str" cm="1">
        <f t="array" ref="P455">_xlfn.IFS(ZeptoData[[#This Row],[Sale_Price]]&lt;50, "Budget", ZeptoData[[#This Row],[Sale_Price]]&lt;150, "Mid-Range", ZeptoData[[#This Row],[Sale_Price]]&gt;=150, "Premium")</f>
        <v>Budget</v>
      </c>
      <c r="Q455" t="str">
        <f>IF(ROUND(((ZeptoData[[#This Row],[mrp]]-ZeptoData[[#This Row],[discountedSellingPrice]])/ZeptoData[[#This Row],[mrp]])*100,0) = ZeptoData[[#This Row],[discountPercent]], "Match", "Error")</f>
        <v>Match</v>
      </c>
      <c r="R455" s="9" t="str" cm="1">
        <f t="array" ref="R455">_xlfn.IFS(ZeptoData[[#This Row],[discountPercent]]=0, "No Discount", ZeptoData[[#This Row],[discountPercent]]&lt;=15, "Standard (1-15%)", ZeptoData[[#This Row],[discountPercent]]&gt;15, "Mega (&gt;15%)")</f>
        <v>No Discount</v>
      </c>
      <c r="S455" s="9" t="str" cm="1">
        <f t="array" ref="S455">_xlfn.IFS(ZeptoData[[#This Row],[weightInGms]]&lt;=100, "Small (&lt;100g)", ZeptoData[[#This Row],[weightInGms]]&lt;=500, "Medium (100-500g)", ZeptoData[[#This Row],[weightInGms]]&gt;500, "Large (&gt;500g)")</f>
        <v>Small (&lt;100g)</v>
      </c>
    </row>
    <row r="456" spans="1:19" x14ac:dyDescent="0.25">
      <c r="A456" t="s">
        <v>99</v>
      </c>
      <c r="B456" t="s">
        <v>439</v>
      </c>
      <c r="C456" t="str">
        <f>TRIM(ZeptoData[[#This Row],[name]])</f>
        <v>Kitchens of India Dal Bukhara Gravy Mix</v>
      </c>
      <c r="D456">
        <v>11000</v>
      </c>
      <c r="E456" s="3">
        <f>'Cleaned Data'!F459</f>
        <v>6</v>
      </c>
      <c r="F456">
        <v>30</v>
      </c>
      <c r="G456">
        <v>6</v>
      </c>
      <c r="H456">
        <v>7700</v>
      </c>
      <c r="I456" s="3">
        <f>ZeptoData[[#This Row],[discountedSellingPrice]]/100</f>
        <v>77</v>
      </c>
      <c r="J456">
        <v>285</v>
      </c>
      <c r="K456" t="b">
        <v>0</v>
      </c>
      <c r="L456">
        <v>285</v>
      </c>
      <c r="N456" s="3">
        <f>ZeptoData[[#This Row],[MRP_Rupees]] - ZeptoData[[#This Row],[Sale_Price]]</f>
        <v>-71</v>
      </c>
      <c r="O456" t="str">
        <f>IF(ZeptoData[[#This Row],[outOfStock]]=TRUE, "Out of Stock", IF(ZeptoData[[#This Row],[availableQuantity]]&lt;=2, "LOW STOCK", "HEALTHY"))</f>
        <v>HEALTHY</v>
      </c>
      <c r="P456" t="str" cm="1">
        <f t="array" ref="P456">_xlfn.IFS(ZeptoData[[#This Row],[Sale_Price]]&lt;50, "Budget", ZeptoData[[#This Row],[Sale_Price]]&lt;150, "Mid-Range", ZeptoData[[#This Row],[Sale_Price]]&gt;=150, "Premium")</f>
        <v>Mid-Range</v>
      </c>
      <c r="Q456" t="str">
        <f>IF(ROUND(((ZeptoData[[#This Row],[mrp]]-ZeptoData[[#This Row],[discountedSellingPrice]])/ZeptoData[[#This Row],[mrp]])*100,0) = ZeptoData[[#This Row],[discountPercent]], "Match", "Error")</f>
        <v>Match</v>
      </c>
      <c r="R456" s="9" t="str" cm="1">
        <f t="array" ref="R456">_xlfn.IFS(ZeptoData[[#This Row],[discountPercent]]=0, "No Discount", ZeptoData[[#This Row],[discountPercent]]&lt;=15, "Standard (1-15%)", ZeptoData[[#This Row],[discountPercent]]&gt;15, "Mega (&gt;15%)")</f>
        <v>Mega (&gt;15%)</v>
      </c>
      <c r="S456" s="9" t="str" cm="1">
        <f t="array" ref="S456">_xlfn.IFS(ZeptoData[[#This Row],[weightInGms]]&lt;=100, "Small (&lt;100g)", ZeptoData[[#This Row],[weightInGms]]&lt;=500, "Medium (100-500g)", ZeptoData[[#This Row],[weightInGms]]&gt;500, "Large (&gt;500g)")</f>
        <v>Medium (100-500g)</v>
      </c>
    </row>
    <row r="457" spans="1:19" x14ac:dyDescent="0.25">
      <c r="A457" t="s">
        <v>99</v>
      </c>
      <c r="B457" t="s">
        <v>440</v>
      </c>
      <c r="C457" t="str">
        <f>TRIM(ZeptoData[[#This Row],[name]])</f>
        <v>Popular Essentials Fried Gram (Bengal Gram)</v>
      </c>
      <c r="D457">
        <v>7000</v>
      </c>
      <c r="E457" s="3">
        <f>'Cleaned Data'!F460</f>
        <v>7</v>
      </c>
      <c r="F457">
        <v>10</v>
      </c>
      <c r="G457">
        <v>6</v>
      </c>
      <c r="H457">
        <v>6300</v>
      </c>
      <c r="I457" s="3">
        <f>ZeptoData[[#This Row],[discountedSellingPrice]]/100</f>
        <v>63</v>
      </c>
      <c r="J457">
        <v>500</v>
      </c>
      <c r="K457" t="b">
        <v>0</v>
      </c>
      <c r="L457">
        <v>500</v>
      </c>
      <c r="N457" s="3">
        <f>ZeptoData[[#This Row],[MRP_Rupees]] - ZeptoData[[#This Row],[Sale_Price]]</f>
        <v>-56</v>
      </c>
      <c r="O457" t="str">
        <f>IF(ZeptoData[[#This Row],[outOfStock]]=TRUE, "Out of Stock", IF(ZeptoData[[#This Row],[availableQuantity]]&lt;=2, "LOW STOCK", "HEALTHY"))</f>
        <v>HEALTHY</v>
      </c>
      <c r="P457" t="str" cm="1">
        <f t="array" ref="P457">_xlfn.IFS(ZeptoData[[#This Row],[Sale_Price]]&lt;50, "Budget", ZeptoData[[#This Row],[Sale_Price]]&lt;150, "Mid-Range", ZeptoData[[#This Row],[Sale_Price]]&gt;=150, "Premium")</f>
        <v>Mid-Range</v>
      </c>
      <c r="Q457" t="str">
        <f>IF(ROUND(((ZeptoData[[#This Row],[mrp]]-ZeptoData[[#This Row],[discountedSellingPrice]])/ZeptoData[[#This Row],[mrp]])*100,0) = ZeptoData[[#This Row],[discountPercent]], "Match", "Error")</f>
        <v>Match</v>
      </c>
      <c r="R457" s="9" t="str" cm="1">
        <f t="array" ref="R457">_xlfn.IFS(ZeptoData[[#This Row],[discountPercent]]=0, "No Discount", ZeptoData[[#This Row],[discountPercent]]&lt;=15, "Standard (1-15%)", ZeptoData[[#This Row],[discountPercent]]&gt;15, "Mega (&gt;15%)")</f>
        <v>Standard (1-15%)</v>
      </c>
      <c r="S457" s="9" t="str" cm="1">
        <f t="array" ref="S457">_xlfn.IFS(ZeptoData[[#This Row],[weightInGms]]&lt;=100, "Small (&lt;100g)", ZeptoData[[#This Row],[weightInGms]]&lt;=500, "Medium (100-500g)", ZeptoData[[#This Row],[weightInGms]]&gt;500, "Large (&gt;500g)")</f>
        <v>Medium (100-500g)</v>
      </c>
    </row>
    <row r="458" spans="1:19" x14ac:dyDescent="0.25">
      <c r="A458" t="s">
        <v>99</v>
      </c>
      <c r="B458" t="s">
        <v>441</v>
      </c>
      <c r="C458" t="str">
        <f>TRIM(ZeptoData[[#This Row],[name]])</f>
        <v>Gits Jalebi with Maker Dessert Mix</v>
      </c>
      <c r="D458">
        <v>7500</v>
      </c>
      <c r="E458" s="3">
        <f>'Cleaned Data'!F461</f>
        <v>10</v>
      </c>
      <c r="F458">
        <v>16</v>
      </c>
      <c r="G458">
        <v>6</v>
      </c>
      <c r="H458">
        <v>6300</v>
      </c>
      <c r="I458" s="3">
        <f>ZeptoData[[#This Row],[discountedSellingPrice]]/100</f>
        <v>63</v>
      </c>
      <c r="J458">
        <v>100</v>
      </c>
      <c r="K458" t="b">
        <v>0</v>
      </c>
      <c r="L458">
        <v>100</v>
      </c>
      <c r="N458" s="3">
        <f>ZeptoData[[#This Row],[MRP_Rupees]] - ZeptoData[[#This Row],[Sale_Price]]</f>
        <v>-53</v>
      </c>
      <c r="O458" t="str">
        <f>IF(ZeptoData[[#This Row],[outOfStock]]=TRUE, "Out of Stock", IF(ZeptoData[[#This Row],[availableQuantity]]&lt;=2, "LOW STOCK", "HEALTHY"))</f>
        <v>HEALTHY</v>
      </c>
      <c r="P458" t="str" cm="1">
        <f t="array" ref="P458">_xlfn.IFS(ZeptoData[[#This Row],[Sale_Price]]&lt;50, "Budget", ZeptoData[[#This Row],[Sale_Price]]&lt;150, "Mid-Range", ZeptoData[[#This Row],[Sale_Price]]&gt;=150, "Premium")</f>
        <v>Mid-Range</v>
      </c>
      <c r="Q458" t="str">
        <f>IF(ROUND(((ZeptoData[[#This Row],[mrp]]-ZeptoData[[#This Row],[discountedSellingPrice]])/ZeptoData[[#This Row],[mrp]])*100,0) = ZeptoData[[#This Row],[discountPercent]], "Match", "Error")</f>
        <v>Match</v>
      </c>
      <c r="R458" s="9" t="str" cm="1">
        <f t="array" ref="R458">_xlfn.IFS(ZeptoData[[#This Row],[discountPercent]]=0, "No Discount", ZeptoData[[#This Row],[discountPercent]]&lt;=15, "Standard (1-15%)", ZeptoData[[#This Row],[discountPercent]]&gt;15, "Mega (&gt;15%)")</f>
        <v>Mega (&gt;15%)</v>
      </c>
      <c r="S458" s="9" t="str" cm="1">
        <f t="array" ref="S458">_xlfn.IFS(ZeptoData[[#This Row],[weightInGms]]&lt;=100, "Small (&lt;100g)", ZeptoData[[#This Row],[weightInGms]]&lt;=500, "Medium (100-500g)", ZeptoData[[#This Row],[weightInGms]]&gt;500, "Large (&gt;500g)")</f>
        <v>Small (&lt;100g)</v>
      </c>
    </row>
    <row r="459" spans="1:19" x14ac:dyDescent="0.25">
      <c r="A459" t="s">
        <v>99</v>
      </c>
      <c r="B459" t="s">
        <v>1747</v>
      </c>
      <c r="C459" t="str">
        <f>TRIM(ZeptoData[[#This Row],[name]])</f>
        <v>Popular Essentials Soya Beans</v>
      </c>
      <c r="D459">
        <v>8000</v>
      </c>
      <c r="E459" s="3">
        <f>'Cleaned Data'!F462</f>
        <v>0</v>
      </c>
      <c r="F459">
        <v>6</v>
      </c>
      <c r="G459">
        <v>6</v>
      </c>
      <c r="H459">
        <v>7500</v>
      </c>
      <c r="I459" s="3">
        <f>ZeptoData[[#This Row],[discountedSellingPrice]]/100</f>
        <v>75</v>
      </c>
      <c r="J459">
        <v>500</v>
      </c>
      <c r="K459" t="b">
        <v>0</v>
      </c>
      <c r="L459">
        <v>500</v>
      </c>
      <c r="N459" s="3">
        <f>ZeptoData[[#This Row],[MRP_Rupees]] - ZeptoData[[#This Row],[Sale_Price]]</f>
        <v>-75</v>
      </c>
      <c r="O459" t="str">
        <f>IF(ZeptoData[[#This Row],[outOfStock]]=TRUE, "Out of Stock", IF(ZeptoData[[#This Row],[availableQuantity]]&lt;=2, "LOW STOCK", "HEALTHY"))</f>
        <v>HEALTHY</v>
      </c>
      <c r="P459" t="str" cm="1">
        <f t="array" ref="P459">_xlfn.IFS(ZeptoData[[#This Row],[Sale_Price]]&lt;50, "Budget", ZeptoData[[#This Row],[Sale_Price]]&lt;150, "Mid-Range", ZeptoData[[#This Row],[Sale_Price]]&gt;=150, "Premium")</f>
        <v>Mid-Range</v>
      </c>
      <c r="Q459" t="str">
        <f>IF(ROUND(((ZeptoData[[#This Row],[mrp]]-ZeptoData[[#This Row],[discountedSellingPrice]])/ZeptoData[[#This Row],[mrp]])*100,0) = ZeptoData[[#This Row],[discountPercent]], "Match", "Error")</f>
        <v>Match</v>
      </c>
      <c r="R459" s="9" t="str" cm="1">
        <f t="array" ref="R459">_xlfn.IFS(ZeptoData[[#This Row],[discountPercent]]=0, "No Discount", ZeptoData[[#This Row],[discountPercent]]&lt;=15, "Standard (1-15%)", ZeptoData[[#This Row],[discountPercent]]&gt;15, "Mega (&gt;15%)")</f>
        <v>Standard (1-15%)</v>
      </c>
      <c r="S459" s="9" t="str" cm="1">
        <f t="array" ref="S459">_xlfn.IFS(ZeptoData[[#This Row],[weightInGms]]&lt;=100, "Small (&lt;100g)", ZeptoData[[#This Row],[weightInGms]]&lt;=500, "Medium (100-500g)", ZeptoData[[#This Row],[weightInGms]]&gt;500, "Large (&gt;500g)")</f>
        <v>Medium (100-500g)</v>
      </c>
    </row>
    <row r="460" spans="1:19" x14ac:dyDescent="0.25">
      <c r="A460" t="s">
        <v>99</v>
      </c>
      <c r="B460" t="s">
        <v>443</v>
      </c>
      <c r="C460" t="str">
        <f>TRIM(ZeptoData[[#This Row],[name]])</f>
        <v>24 Mantra Organic Roasted Bengal Gram Dal</v>
      </c>
      <c r="D460">
        <v>10500</v>
      </c>
      <c r="E460" s="3">
        <f>'Cleaned Data'!F463</f>
        <v>25</v>
      </c>
      <c r="F460">
        <v>7</v>
      </c>
      <c r="G460">
        <v>6</v>
      </c>
      <c r="H460">
        <v>9700</v>
      </c>
      <c r="I460" s="3">
        <f>ZeptoData[[#This Row],[discountedSellingPrice]]/100</f>
        <v>97</v>
      </c>
      <c r="J460">
        <v>500</v>
      </c>
      <c r="K460" t="b">
        <v>0</v>
      </c>
      <c r="L460">
        <v>500</v>
      </c>
      <c r="N460" s="3">
        <f>ZeptoData[[#This Row],[MRP_Rupees]] - ZeptoData[[#This Row],[Sale_Price]]</f>
        <v>-72</v>
      </c>
      <c r="O460" t="str">
        <f>IF(ZeptoData[[#This Row],[outOfStock]]=TRUE, "Out of Stock", IF(ZeptoData[[#This Row],[availableQuantity]]&lt;=2, "LOW STOCK", "HEALTHY"))</f>
        <v>HEALTHY</v>
      </c>
      <c r="P460" t="str" cm="1">
        <f t="array" ref="P460">_xlfn.IFS(ZeptoData[[#This Row],[Sale_Price]]&lt;50, "Budget", ZeptoData[[#This Row],[Sale_Price]]&lt;150, "Mid-Range", ZeptoData[[#This Row],[Sale_Price]]&gt;=150, "Premium")</f>
        <v>Mid-Range</v>
      </c>
      <c r="Q460" t="str">
        <f>IF(ROUND(((ZeptoData[[#This Row],[mrp]]-ZeptoData[[#This Row],[discountedSellingPrice]])/ZeptoData[[#This Row],[mrp]])*100,0) = ZeptoData[[#This Row],[discountPercent]], "Match", "Error")</f>
        <v>Error</v>
      </c>
      <c r="R460" s="9" t="str" cm="1">
        <f t="array" ref="R460">_xlfn.IFS(ZeptoData[[#This Row],[discountPercent]]=0, "No Discount", ZeptoData[[#This Row],[discountPercent]]&lt;=15, "Standard (1-15%)", ZeptoData[[#This Row],[discountPercent]]&gt;15, "Mega (&gt;15%)")</f>
        <v>Standard (1-15%)</v>
      </c>
      <c r="S460" s="9" t="str" cm="1">
        <f t="array" ref="S460">_xlfn.IFS(ZeptoData[[#This Row],[weightInGms]]&lt;=100, "Small (&lt;100g)", ZeptoData[[#This Row],[weightInGms]]&lt;=500, "Medium (100-500g)", ZeptoData[[#This Row],[weightInGms]]&gt;500, "Large (&gt;500g)")</f>
        <v>Medium (100-500g)</v>
      </c>
    </row>
    <row r="461" spans="1:19" x14ac:dyDescent="0.25">
      <c r="A461" t="s">
        <v>99</v>
      </c>
      <c r="B461" t="s">
        <v>444</v>
      </c>
      <c r="C461" t="str">
        <f>TRIM(ZeptoData[[#This Row],[name]])</f>
        <v>Keya Italian Seasoning</v>
      </c>
      <c r="D461">
        <v>10900</v>
      </c>
      <c r="E461" s="3">
        <f>'Cleaned Data'!F464</f>
        <v>10</v>
      </c>
      <c r="F461">
        <v>10</v>
      </c>
      <c r="G461">
        <v>6</v>
      </c>
      <c r="H461">
        <v>9800</v>
      </c>
      <c r="I461" s="3">
        <f>ZeptoData[[#This Row],[discountedSellingPrice]]/100</f>
        <v>98</v>
      </c>
      <c r="J461">
        <v>35</v>
      </c>
      <c r="K461" t="b">
        <v>0</v>
      </c>
      <c r="L461">
        <v>35</v>
      </c>
      <c r="N461" s="3">
        <f>ZeptoData[[#This Row],[MRP_Rupees]] - ZeptoData[[#This Row],[Sale_Price]]</f>
        <v>-88</v>
      </c>
      <c r="O461" t="str">
        <f>IF(ZeptoData[[#This Row],[outOfStock]]=TRUE, "Out of Stock", IF(ZeptoData[[#This Row],[availableQuantity]]&lt;=2, "LOW STOCK", "HEALTHY"))</f>
        <v>HEALTHY</v>
      </c>
      <c r="P461" t="str" cm="1">
        <f t="array" ref="P461">_xlfn.IFS(ZeptoData[[#This Row],[Sale_Price]]&lt;50, "Budget", ZeptoData[[#This Row],[Sale_Price]]&lt;150, "Mid-Range", ZeptoData[[#This Row],[Sale_Price]]&gt;=150, "Premium")</f>
        <v>Mid-Range</v>
      </c>
      <c r="Q461" t="str">
        <f>IF(ROUND(((ZeptoData[[#This Row],[mrp]]-ZeptoData[[#This Row],[discountedSellingPrice]])/ZeptoData[[#This Row],[mrp]])*100,0) = ZeptoData[[#This Row],[discountPercent]], "Match", "Error")</f>
        <v>Match</v>
      </c>
      <c r="R461" s="9" t="str" cm="1">
        <f t="array" ref="R461">_xlfn.IFS(ZeptoData[[#This Row],[discountPercent]]=0, "No Discount", ZeptoData[[#This Row],[discountPercent]]&lt;=15, "Standard (1-15%)", ZeptoData[[#This Row],[discountPercent]]&gt;15, "Mega (&gt;15%)")</f>
        <v>Standard (1-15%)</v>
      </c>
      <c r="S461" s="9" t="str" cm="1">
        <f t="array" ref="S461">_xlfn.IFS(ZeptoData[[#This Row],[weightInGms]]&lt;=100, "Small (&lt;100g)", ZeptoData[[#This Row],[weightInGms]]&lt;=500, "Medium (100-500g)", ZeptoData[[#This Row],[weightInGms]]&gt;500, "Large (&gt;500g)")</f>
        <v>Small (&lt;100g)</v>
      </c>
    </row>
    <row r="462" spans="1:19" x14ac:dyDescent="0.25">
      <c r="A462" t="s">
        <v>99</v>
      </c>
      <c r="B462" t="s">
        <v>445</v>
      </c>
      <c r="C462" t="str">
        <f>TRIM(ZeptoData[[#This Row],[name]])</f>
        <v>MTR Idli/Dosa/Chilly Chutney Powder</v>
      </c>
      <c r="D462">
        <v>11500</v>
      </c>
      <c r="E462" s="3">
        <f>'Cleaned Data'!F465</f>
        <v>0</v>
      </c>
      <c r="F462">
        <v>0</v>
      </c>
      <c r="G462">
        <v>3</v>
      </c>
      <c r="H462">
        <v>11500</v>
      </c>
      <c r="I462" s="3">
        <f>ZeptoData[[#This Row],[discountedSellingPrice]]/100</f>
        <v>115</v>
      </c>
      <c r="J462">
        <v>200</v>
      </c>
      <c r="K462" t="b">
        <v>0</v>
      </c>
      <c r="L462">
        <v>200</v>
      </c>
      <c r="N462" s="3">
        <f>ZeptoData[[#This Row],[MRP_Rupees]] - ZeptoData[[#This Row],[Sale_Price]]</f>
        <v>-115</v>
      </c>
      <c r="O462" t="str">
        <f>IF(ZeptoData[[#This Row],[outOfStock]]=TRUE, "Out of Stock", IF(ZeptoData[[#This Row],[availableQuantity]]&lt;=2, "LOW STOCK", "HEALTHY"))</f>
        <v>HEALTHY</v>
      </c>
      <c r="P462" t="str" cm="1">
        <f t="array" ref="P462">_xlfn.IFS(ZeptoData[[#This Row],[Sale_Price]]&lt;50, "Budget", ZeptoData[[#This Row],[Sale_Price]]&lt;150, "Mid-Range", ZeptoData[[#This Row],[Sale_Price]]&gt;=150, "Premium")</f>
        <v>Mid-Range</v>
      </c>
      <c r="Q462" t="str">
        <f>IF(ROUND(((ZeptoData[[#This Row],[mrp]]-ZeptoData[[#This Row],[discountedSellingPrice]])/ZeptoData[[#This Row],[mrp]])*100,0) = ZeptoData[[#This Row],[discountPercent]], "Match", "Error")</f>
        <v>Match</v>
      </c>
      <c r="R462" s="9" t="str" cm="1">
        <f t="array" ref="R462">_xlfn.IFS(ZeptoData[[#This Row],[discountPercent]]=0, "No Discount", ZeptoData[[#This Row],[discountPercent]]&lt;=15, "Standard (1-15%)", ZeptoData[[#This Row],[discountPercent]]&gt;15, "Mega (&gt;15%)")</f>
        <v>No Discount</v>
      </c>
      <c r="S462" s="9" t="str" cm="1">
        <f t="array" ref="S462">_xlfn.IFS(ZeptoData[[#This Row],[weightInGms]]&lt;=100, "Small (&lt;100g)", ZeptoData[[#This Row],[weightInGms]]&lt;=500, "Medium (100-500g)", ZeptoData[[#This Row],[weightInGms]]&gt;500, "Large (&gt;500g)")</f>
        <v>Medium (100-500g)</v>
      </c>
    </row>
    <row r="463" spans="1:19" x14ac:dyDescent="0.25">
      <c r="A463" t="s">
        <v>99</v>
      </c>
      <c r="B463" t="s">
        <v>1748</v>
      </c>
      <c r="C463" t="str">
        <f>TRIM(ZeptoData[[#This Row],[name]])</f>
        <v>Delight Nuts Trail Mix</v>
      </c>
      <c r="D463">
        <v>39900</v>
      </c>
      <c r="E463" s="3">
        <f>'Cleaned Data'!F466</f>
        <v>0</v>
      </c>
      <c r="F463">
        <v>25</v>
      </c>
      <c r="G463">
        <v>6</v>
      </c>
      <c r="H463">
        <v>29900</v>
      </c>
      <c r="I463" s="3">
        <f>ZeptoData[[#This Row],[discountedSellingPrice]]/100</f>
        <v>299</v>
      </c>
      <c r="J463">
        <v>200</v>
      </c>
      <c r="K463" t="b">
        <v>0</v>
      </c>
      <c r="L463">
        <v>200</v>
      </c>
      <c r="N463" s="3">
        <f>ZeptoData[[#This Row],[MRP_Rupees]] - ZeptoData[[#This Row],[Sale_Price]]</f>
        <v>-299</v>
      </c>
      <c r="O463" t="str">
        <f>IF(ZeptoData[[#This Row],[outOfStock]]=TRUE, "Out of Stock", IF(ZeptoData[[#This Row],[availableQuantity]]&lt;=2, "LOW STOCK", "HEALTHY"))</f>
        <v>HEALTHY</v>
      </c>
      <c r="P463" t="str" cm="1">
        <f t="array" ref="P463">_xlfn.IFS(ZeptoData[[#This Row],[Sale_Price]]&lt;50, "Budget", ZeptoData[[#This Row],[Sale_Price]]&lt;150, "Mid-Range", ZeptoData[[#This Row],[Sale_Price]]&gt;=150, "Premium")</f>
        <v>Premium</v>
      </c>
      <c r="Q463" t="str">
        <f>IF(ROUND(((ZeptoData[[#This Row],[mrp]]-ZeptoData[[#This Row],[discountedSellingPrice]])/ZeptoData[[#This Row],[mrp]])*100,0) = ZeptoData[[#This Row],[discountPercent]], "Match", "Error")</f>
        <v>Match</v>
      </c>
      <c r="R463" s="9" t="str" cm="1">
        <f t="array" ref="R463">_xlfn.IFS(ZeptoData[[#This Row],[discountPercent]]=0, "No Discount", ZeptoData[[#This Row],[discountPercent]]&lt;=15, "Standard (1-15%)", ZeptoData[[#This Row],[discountPercent]]&gt;15, "Mega (&gt;15%)")</f>
        <v>Mega (&gt;15%)</v>
      </c>
      <c r="S463" s="9" t="str" cm="1">
        <f t="array" ref="S463">_xlfn.IFS(ZeptoData[[#This Row],[weightInGms]]&lt;=100, "Small (&lt;100g)", ZeptoData[[#This Row],[weightInGms]]&lt;=500, "Medium (100-500g)", ZeptoData[[#This Row],[weightInGms]]&gt;500, "Large (&gt;500g)")</f>
        <v>Medium (100-500g)</v>
      </c>
    </row>
    <row r="464" spans="1:19" x14ac:dyDescent="0.25">
      <c r="A464" t="s">
        <v>99</v>
      </c>
      <c r="B464" t="s">
        <v>447</v>
      </c>
      <c r="C464" t="str">
        <f>TRIM(ZeptoData[[#This Row],[name]])</f>
        <v>Praakritik Organic Chilka Moong Dal</v>
      </c>
      <c r="D464">
        <v>12000</v>
      </c>
      <c r="E464" s="3">
        <f>'Cleaned Data'!F467</f>
        <v>11</v>
      </c>
      <c r="F464">
        <v>10</v>
      </c>
      <c r="G464">
        <v>6</v>
      </c>
      <c r="H464">
        <v>10800</v>
      </c>
      <c r="I464" s="3">
        <f>ZeptoData[[#This Row],[discountedSellingPrice]]/100</f>
        <v>108</v>
      </c>
      <c r="J464">
        <v>500</v>
      </c>
      <c r="K464" t="b">
        <v>0</v>
      </c>
      <c r="L464">
        <v>500</v>
      </c>
      <c r="N464" s="3">
        <f>ZeptoData[[#This Row],[MRP_Rupees]] - ZeptoData[[#This Row],[Sale_Price]]</f>
        <v>-97</v>
      </c>
      <c r="O464" t="str">
        <f>IF(ZeptoData[[#This Row],[outOfStock]]=TRUE, "Out of Stock", IF(ZeptoData[[#This Row],[availableQuantity]]&lt;=2, "LOW STOCK", "HEALTHY"))</f>
        <v>HEALTHY</v>
      </c>
      <c r="P464" t="str" cm="1">
        <f t="array" ref="P464">_xlfn.IFS(ZeptoData[[#This Row],[Sale_Price]]&lt;50, "Budget", ZeptoData[[#This Row],[Sale_Price]]&lt;150, "Mid-Range", ZeptoData[[#This Row],[Sale_Price]]&gt;=150, "Premium")</f>
        <v>Mid-Range</v>
      </c>
      <c r="Q464" t="str">
        <f>IF(ROUND(((ZeptoData[[#This Row],[mrp]]-ZeptoData[[#This Row],[discountedSellingPrice]])/ZeptoData[[#This Row],[mrp]])*100,0) = ZeptoData[[#This Row],[discountPercent]], "Match", "Error")</f>
        <v>Match</v>
      </c>
      <c r="R464" s="9" t="str" cm="1">
        <f t="array" ref="R464">_xlfn.IFS(ZeptoData[[#This Row],[discountPercent]]=0, "No Discount", ZeptoData[[#This Row],[discountPercent]]&lt;=15, "Standard (1-15%)", ZeptoData[[#This Row],[discountPercent]]&gt;15, "Mega (&gt;15%)")</f>
        <v>Standard (1-15%)</v>
      </c>
      <c r="S464" s="9" t="str" cm="1">
        <f t="array" ref="S464">_xlfn.IFS(ZeptoData[[#This Row],[weightInGms]]&lt;=100, "Small (&lt;100g)", ZeptoData[[#This Row],[weightInGms]]&lt;=500, "Medium (100-500g)", ZeptoData[[#This Row],[weightInGms]]&gt;500, "Large (&gt;500g)")</f>
        <v>Medium (100-500g)</v>
      </c>
    </row>
    <row r="465" spans="1:19" x14ac:dyDescent="0.25">
      <c r="A465" t="s">
        <v>99</v>
      </c>
      <c r="B465" t="s">
        <v>448</v>
      </c>
      <c r="C465" t="str">
        <f>TRIM(ZeptoData[[#This Row],[name]])</f>
        <v>Smith &amp; Jones Garlic &amp; Herbs Masala Mix</v>
      </c>
      <c r="D465">
        <v>9900</v>
      </c>
      <c r="E465" s="3">
        <f>'Cleaned Data'!F468</f>
        <v>2</v>
      </c>
      <c r="F465">
        <v>0</v>
      </c>
      <c r="G465">
        <v>6</v>
      </c>
      <c r="H465">
        <v>9900</v>
      </c>
      <c r="I465" s="3">
        <f>ZeptoData[[#This Row],[discountedSellingPrice]]/100</f>
        <v>99</v>
      </c>
      <c r="J465">
        <v>75</v>
      </c>
      <c r="K465" t="b">
        <v>0</v>
      </c>
      <c r="L465">
        <v>75</v>
      </c>
      <c r="N465" s="3">
        <f>ZeptoData[[#This Row],[MRP_Rupees]] - ZeptoData[[#This Row],[Sale_Price]]</f>
        <v>-97</v>
      </c>
      <c r="O465" t="str">
        <f>IF(ZeptoData[[#This Row],[outOfStock]]=TRUE, "Out of Stock", IF(ZeptoData[[#This Row],[availableQuantity]]&lt;=2, "LOW STOCK", "HEALTHY"))</f>
        <v>HEALTHY</v>
      </c>
      <c r="P465" t="str" cm="1">
        <f t="array" ref="P465">_xlfn.IFS(ZeptoData[[#This Row],[Sale_Price]]&lt;50, "Budget", ZeptoData[[#This Row],[Sale_Price]]&lt;150, "Mid-Range", ZeptoData[[#This Row],[Sale_Price]]&gt;=150, "Premium")</f>
        <v>Mid-Range</v>
      </c>
      <c r="Q465" t="str">
        <f>IF(ROUND(((ZeptoData[[#This Row],[mrp]]-ZeptoData[[#This Row],[discountedSellingPrice]])/ZeptoData[[#This Row],[mrp]])*100,0) = ZeptoData[[#This Row],[discountPercent]], "Match", "Error")</f>
        <v>Match</v>
      </c>
      <c r="R465" s="9" t="str" cm="1">
        <f t="array" ref="R465">_xlfn.IFS(ZeptoData[[#This Row],[discountPercent]]=0, "No Discount", ZeptoData[[#This Row],[discountPercent]]&lt;=15, "Standard (1-15%)", ZeptoData[[#This Row],[discountPercent]]&gt;15, "Mega (&gt;15%)")</f>
        <v>No Discount</v>
      </c>
      <c r="S465" s="9" t="str" cm="1">
        <f t="array" ref="S465">_xlfn.IFS(ZeptoData[[#This Row],[weightInGms]]&lt;=100, "Small (&lt;100g)", ZeptoData[[#This Row],[weightInGms]]&lt;=500, "Medium (100-500g)", ZeptoData[[#This Row],[weightInGms]]&gt;500, "Large (&gt;500g)")</f>
        <v>Small (&lt;100g)</v>
      </c>
    </row>
    <row r="466" spans="1:19" x14ac:dyDescent="0.25">
      <c r="A466" t="s">
        <v>99</v>
      </c>
      <c r="B466" t="s">
        <v>449</v>
      </c>
      <c r="C466" t="str">
        <f>TRIM(ZeptoData[[#This Row],[name]])</f>
        <v>Eastern Tamarind</v>
      </c>
      <c r="D466">
        <v>6300</v>
      </c>
      <c r="E466" s="3">
        <f>'Cleaned Data'!F469</f>
        <v>2</v>
      </c>
      <c r="F466">
        <v>0</v>
      </c>
      <c r="G466">
        <v>6</v>
      </c>
      <c r="H466">
        <v>6300</v>
      </c>
      <c r="I466" s="3">
        <f>ZeptoData[[#This Row],[discountedSellingPrice]]/100</f>
        <v>63</v>
      </c>
      <c r="J466">
        <v>200</v>
      </c>
      <c r="K466" t="b">
        <v>0</v>
      </c>
      <c r="L466">
        <v>200</v>
      </c>
      <c r="N466" s="3">
        <f>ZeptoData[[#This Row],[MRP_Rupees]] - ZeptoData[[#This Row],[Sale_Price]]</f>
        <v>-61</v>
      </c>
      <c r="O466" t="str">
        <f>IF(ZeptoData[[#This Row],[outOfStock]]=TRUE, "Out of Stock", IF(ZeptoData[[#This Row],[availableQuantity]]&lt;=2, "LOW STOCK", "HEALTHY"))</f>
        <v>HEALTHY</v>
      </c>
      <c r="P466" t="str" cm="1">
        <f t="array" ref="P466">_xlfn.IFS(ZeptoData[[#This Row],[Sale_Price]]&lt;50, "Budget", ZeptoData[[#This Row],[Sale_Price]]&lt;150, "Mid-Range", ZeptoData[[#This Row],[Sale_Price]]&gt;=150, "Premium")</f>
        <v>Mid-Range</v>
      </c>
      <c r="Q466" t="str">
        <f>IF(ROUND(((ZeptoData[[#This Row],[mrp]]-ZeptoData[[#This Row],[discountedSellingPrice]])/ZeptoData[[#This Row],[mrp]])*100,0) = ZeptoData[[#This Row],[discountPercent]], "Match", "Error")</f>
        <v>Match</v>
      </c>
      <c r="R466" s="9" t="str" cm="1">
        <f t="array" ref="R466">_xlfn.IFS(ZeptoData[[#This Row],[discountPercent]]=0, "No Discount", ZeptoData[[#This Row],[discountPercent]]&lt;=15, "Standard (1-15%)", ZeptoData[[#This Row],[discountPercent]]&gt;15, "Mega (&gt;15%)")</f>
        <v>No Discount</v>
      </c>
      <c r="S466" s="9" t="str" cm="1">
        <f t="array" ref="S466">_xlfn.IFS(ZeptoData[[#This Row],[weightInGms]]&lt;=100, "Small (&lt;100g)", ZeptoData[[#This Row],[weightInGms]]&lt;=500, "Medium (100-500g)", ZeptoData[[#This Row],[weightInGms]]&gt;500, "Large (&gt;500g)")</f>
        <v>Medium (100-500g)</v>
      </c>
    </row>
    <row r="467" spans="1:19" x14ac:dyDescent="0.25">
      <c r="A467" t="s">
        <v>99</v>
      </c>
      <c r="B467" t="s">
        <v>450</v>
      </c>
      <c r="C467" t="str">
        <f>TRIM(ZeptoData[[#This Row],[name]])</f>
        <v>Tong Garden Wasabi Coated Greenpeas Tin</v>
      </c>
      <c r="D467">
        <v>20000</v>
      </c>
      <c r="E467" s="3">
        <f>'Cleaned Data'!F470</f>
        <v>9</v>
      </c>
      <c r="F467">
        <v>11</v>
      </c>
      <c r="G467">
        <v>6</v>
      </c>
      <c r="H467">
        <v>17800</v>
      </c>
      <c r="I467" s="3">
        <f>ZeptoData[[#This Row],[discountedSellingPrice]]/100</f>
        <v>178</v>
      </c>
      <c r="J467">
        <v>180</v>
      </c>
      <c r="K467" t="b">
        <v>0</v>
      </c>
      <c r="L467">
        <v>180</v>
      </c>
      <c r="N467" s="3">
        <f>ZeptoData[[#This Row],[MRP_Rupees]] - ZeptoData[[#This Row],[Sale_Price]]</f>
        <v>-169</v>
      </c>
      <c r="O467" t="str">
        <f>IF(ZeptoData[[#This Row],[outOfStock]]=TRUE, "Out of Stock", IF(ZeptoData[[#This Row],[availableQuantity]]&lt;=2, "LOW STOCK", "HEALTHY"))</f>
        <v>HEALTHY</v>
      </c>
      <c r="P467" t="str" cm="1">
        <f t="array" ref="P467">_xlfn.IFS(ZeptoData[[#This Row],[Sale_Price]]&lt;50, "Budget", ZeptoData[[#This Row],[Sale_Price]]&lt;150, "Mid-Range", ZeptoData[[#This Row],[Sale_Price]]&gt;=150, "Premium")</f>
        <v>Premium</v>
      </c>
      <c r="Q467" t="str">
        <f>IF(ROUND(((ZeptoData[[#This Row],[mrp]]-ZeptoData[[#This Row],[discountedSellingPrice]])/ZeptoData[[#This Row],[mrp]])*100,0) = ZeptoData[[#This Row],[discountPercent]], "Match", "Error")</f>
        <v>Match</v>
      </c>
      <c r="R467" s="9" t="str" cm="1">
        <f t="array" ref="R467">_xlfn.IFS(ZeptoData[[#This Row],[discountPercent]]=0, "No Discount", ZeptoData[[#This Row],[discountPercent]]&lt;=15, "Standard (1-15%)", ZeptoData[[#This Row],[discountPercent]]&gt;15, "Mega (&gt;15%)")</f>
        <v>Standard (1-15%)</v>
      </c>
      <c r="S467" s="9" t="str" cm="1">
        <f t="array" ref="S467">_xlfn.IFS(ZeptoData[[#This Row],[weightInGms]]&lt;=100, "Small (&lt;100g)", ZeptoData[[#This Row],[weightInGms]]&lt;=500, "Medium (100-500g)", ZeptoData[[#This Row],[weightInGms]]&gt;500, "Large (&gt;500g)")</f>
        <v>Medium (100-500g)</v>
      </c>
    </row>
    <row r="468" spans="1:19" x14ac:dyDescent="0.25">
      <c r="A468" t="s">
        <v>99</v>
      </c>
      <c r="B468" t="s">
        <v>451</v>
      </c>
      <c r="C468" t="str">
        <f>TRIM(ZeptoData[[#This Row],[name]])</f>
        <v>Flying Bird Pineapple Artifical Food Essence</v>
      </c>
      <c r="D468">
        <v>5000</v>
      </c>
      <c r="E468" s="3">
        <f>'Cleaned Data'!F471</f>
        <v>0</v>
      </c>
      <c r="F468">
        <v>2</v>
      </c>
      <c r="G468">
        <v>6</v>
      </c>
      <c r="H468">
        <v>4900</v>
      </c>
      <c r="I468" s="3">
        <f>ZeptoData[[#This Row],[discountedSellingPrice]]/100</f>
        <v>49</v>
      </c>
      <c r="J468">
        <v>20</v>
      </c>
      <c r="K468" t="b">
        <v>0</v>
      </c>
      <c r="L468">
        <v>20</v>
      </c>
      <c r="N468" s="3">
        <f>ZeptoData[[#This Row],[MRP_Rupees]] - ZeptoData[[#This Row],[Sale_Price]]</f>
        <v>-49</v>
      </c>
      <c r="O468" t="str">
        <f>IF(ZeptoData[[#This Row],[outOfStock]]=TRUE, "Out of Stock", IF(ZeptoData[[#This Row],[availableQuantity]]&lt;=2, "LOW STOCK", "HEALTHY"))</f>
        <v>HEALTHY</v>
      </c>
      <c r="P468" t="str" cm="1">
        <f t="array" ref="P468">_xlfn.IFS(ZeptoData[[#This Row],[Sale_Price]]&lt;50, "Budget", ZeptoData[[#This Row],[Sale_Price]]&lt;150, "Mid-Range", ZeptoData[[#This Row],[Sale_Price]]&gt;=150, "Premium")</f>
        <v>Budget</v>
      </c>
      <c r="Q468" t="str">
        <f>IF(ROUND(((ZeptoData[[#This Row],[mrp]]-ZeptoData[[#This Row],[discountedSellingPrice]])/ZeptoData[[#This Row],[mrp]])*100,0) = ZeptoData[[#This Row],[discountPercent]], "Match", "Error")</f>
        <v>Match</v>
      </c>
      <c r="R468" s="9" t="str" cm="1">
        <f t="array" ref="R468">_xlfn.IFS(ZeptoData[[#This Row],[discountPercent]]=0, "No Discount", ZeptoData[[#This Row],[discountPercent]]&lt;=15, "Standard (1-15%)", ZeptoData[[#This Row],[discountPercent]]&gt;15, "Mega (&gt;15%)")</f>
        <v>Standard (1-15%)</v>
      </c>
      <c r="S468" s="9" t="str" cm="1">
        <f t="array" ref="S468">_xlfn.IFS(ZeptoData[[#This Row],[weightInGms]]&lt;=100, "Small (&lt;100g)", ZeptoData[[#This Row],[weightInGms]]&lt;=500, "Medium (100-500g)", ZeptoData[[#This Row],[weightInGms]]&gt;500, "Large (&gt;500g)")</f>
        <v>Small (&lt;100g)</v>
      </c>
    </row>
    <row r="469" spans="1:19" x14ac:dyDescent="0.25">
      <c r="A469" t="s">
        <v>99</v>
      </c>
      <c r="B469" t="s">
        <v>296</v>
      </c>
      <c r="C469" t="str">
        <f>TRIM(ZeptoData[[#This Row],[name]])</f>
        <v>Mother's Recipe Tamarind Paste</v>
      </c>
      <c r="D469">
        <v>5000</v>
      </c>
      <c r="E469" s="3">
        <f>'Cleaned Data'!F472</f>
        <v>10</v>
      </c>
      <c r="F469">
        <v>2</v>
      </c>
      <c r="G469">
        <v>2</v>
      </c>
      <c r="H469">
        <v>4900</v>
      </c>
      <c r="I469" s="3">
        <f>ZeptoData[[#This Row],[discountedSellingPrice]]/100</f>
        <v>49</v>
      </c>
      <c r="J469">
        <v>200</v>
      </c>
      <c r="K469" t="b">
        <v>0</v>
      </c>
      <c r="L469">
        <v>200</v>
      </c>
      <c r="N469" s="3">
        <f>ZeptoData[[#This Row],[MRP_Rupees]] - ZeptoData[[#This Row],[Sale_Price]]</f>
        <v>-39</v>
      </c>
      <c r="O469" t="str">
        <f>IF(ZeptoData[[#This Row],[outOfStock]]=TRUE, "Out of Stock", IF(ZeptoData[[#This Row],[availableQuantity]]&lt;=2, "LOW STOCK", "HEALTHY"))</f>
        <v>LOW STOCK</v>
      </c>
      <c r="P469" t="str" cm="1">
        <f t="array" ref="P469">_xlfn.IFS(ZeptoData[[#This Row],[Sale_Price]]&lt;50, "Budget", ZeptoData[[#This Row],[Sale_Price]]&lt;150, "Mid-Range", ZeptoData[[#This Row],[Sale_Price]]&gt;=150, "Premium")</f>
        <v>Budget</v>
      </c>
      <c r="Q469" t="str">
        <f>IF(ROUND(((ZeptoData[[#This Row],[mrp]]-ZeptoData[[#This Row],[discountedSellingPrice]])/ZeptoData[[#This Row],[mrp]])*100,0) = ZeptoData[[#This Row],[discountPercent]], "Match", "Error")</f>
        <v>Match</v>
      </c>
      <c r="R469" s="9" t="str" cm="1">
        <f t="array" ref="R469">_xlfn.IFS(ZeptoData[[#This Row],[discountPercent]]=0, "No Discount", ZeptoData[[#This Row],[discountPercent]]&lt;=15, "Standard (1-15%)", ZeptoData[[#This Row],[discountPercent]]&gt;15, "Mega (&gt;15%)")</f>
        <v>Standard (1-15%)</v>
      </c>
      <c r="S469" s="9" t="str" cm="1">
        <f t="array" ref="S469">_xlfn.IFS(ZeptoData[[#This Row],[weightInGms]]&lt;=100, "Small (&lt;100g)", ZeptoData[[#This Row],[weightInGms]]&lt;=500, "Medium (100-500g)", ZeptoData[[#This Row],[weightInGms]]&gt;500, "Large (&gt;500g)")</f>
        <v>Medium (100-500g)</v>
      </c>
    </row>
    <row r="470" spans="1:19" x14ac:dyDescent="0.25">
      <c r="A470" t="s">
        <v>99</v>
      </c>
      <c r="B470" t="s">
        <v>452</v>
      </c>
      <c r="C470" t="str">
        <f>TRIM(ZeptoData[[#This Row],[name]])</f>
        <v>Japanese Choice Udon Noodles</v>
      </c>
      <c r="D470">
        <v>29500</v>
      </c>
      <c r="E470" s="3">
        <f>'Cleaned Data'!F473</f>
        <v>10</v>
      </c>
      <c r="F470">
        <v>9</v>
      </c>
      <c r="G470">
        <v>6</v>
      </c>
      <c r="H470">
        <v>26600</v>
      </c>
      <c r="I470" s="3">
        <f>ZeptoData[[#This Row],[discountedSellingPrice]]/100</f>
        <v>266</v>
      </c>
      <c r="J470">
        <v>250</v>
      </c>
      <c r="K470" t="b">
        <v>0</v>
      </c>
      <c r="L470">
        <v>250</v>
      </c>
      <c r="N470" s="3">
        <f>ZeptoData[[#This Row],[MRP_Rupees]] - ZeptoData[[#This Row],[Sale_Price]]</f>
        <v>-256</v>
      </c>
      <c r="O470" t="str">
        <f>IF(ZeptoData[[#This Row],[outOfStock]]=TRUE, "Out of Stock", IF(ZeptoData[[#This Row],[availableQuantity]]&lt;=2, "LOW STOCK", "HEALTHY"))</f>
        <v>HEALTHY</v>
      </c>
      <c r="P470" t="str" cm="1">
        <f t="array" ref="P470">_xlfn.IFS(ZeptoData[[#This Row],[Sale_Price]]&lt;50, "Budget", ZeptoData[[#This Row],[Sale_Price]]&lt;150, "Mid-Range", ZeptoData[[#This Row],[Sale_Price]]&gt;=150, "Premium")</f>
        <v>Premium</v>
      </c>
      <c r="Q470" t="str">
        <f>IF(ROUND(((ZeptoData[[#This Row],[mrp]]-ZeptoData[[#This Row],[discountedSellingPrice]])/ZeptoData[[#This Row],[mrp]])*100,0) = ZeptoData[[#This Row],[discountPercent]], "Match", "Error")</f>
        <v>Error</v>
      </c>
      <c r="R470" s="9" t="str" cm="1">
        <f t="array" ref="R470">_xlfn.IFS(ZeptoData[[#This Row],[discountPercent]]=0, "No Discount", ZeptoData[[#This Row],[discountPercent]]&lt;=15, "Standard (1-15%)", ZeptoData[[#This Row],[discountPercent]]&gt;15, "Mega (&gt;15%)")</f>
        <v>Standard (1-15%)</v>
      </c>
      <c r="S470" s="9" t="str" cm="1">
        <f t="array" ref="S470">_xlfn.IFS(ZeptoData[[#This Row],[weightInGms]]&lt;=100, "Small (&lt;100g)", ZeptoData[[#This Row],[weightInGms]]&lt;=500, "Medium (100-500g)", ZeptoData[[#This Row],[weightInGms]]&gt;500, "Large (&gt;500g)")</f>
        <v>Medium (100-500g)</v>
      </c>
    </row>
    <row r="471" spans="1:19" x14ac:dyDescent="0.25">
      <c r="A471" t="s">
        <v>99</v>
      </c>
      <c r="B471" t="s">
        <v>453</v>
      </c>
      <c r="C471" t="str">
        <f>TRIM(ZeptoData[[#This Row],[name]])</f>
        <v>Pantai Coconut Milk</v>
      </c>
      <c r="D471">
        <v>15000</v>
      </c>
      <c r="E471" s="3">
        <f>'Cleaned Data'!F474</f>
        <v>18</v>
      </c>
      <c r="F471">
        <v>0</v>
      </c>
      <c r="G471">
        <v>4</v>
      </c>
      <c r="H471">
        <v>15000</v>
      </c>
      <c r="I471" s="3">
        <f>ZeptoData[[#This Row],[discountedSellingPrice]]/100</f>
        <v>150</v>
      </c>
      <c r="J471">
        <v>400</v>
      </c>
      <c r="K471" t="b">
        <v>0</v>
      </c>
      <c r="L471">
        <v>400</v>
      </c>
      <c r="N471" s="3">
        <f>ZeptoData[[#This Row],[MRP_Rupees]] - ZeptoData[[#This Row],[Sale_Price]]</f>
        <v>-132</v>
      </c>
      <c r="O471" t="str">
        <f>IF(ZeptoData[[#This Row],[outOfStock]]=TRUE, "Out of Stock", IF(ZeptoData[[#This Row],[availableQuantity]]&lt;=2, "LOW STOCK", "HEALTHY"))</f>
        <v>HEALTHY</v>
      </c>
      <c r="P471" t="str" cm="1">
        <f t="array" ref="P471">_xlfn.IFS(ZeptoData[[#This Row],[Sale_Price]]&lt;50, "Budget", ZeptoData[[#This Row],[Sale_Price]]&lt;150, "Mid-Range", ZeptoData[[#This Row],[Sale_Price]]&gt;=150, "Premium")</f>
        <v>Premium</v>
      </c>
      <c r="Q471" t="str">
        <f>IF(ROUND(((ZeptoData[[#This Row],[mrp]]-ZeptoData[[#This Row],[discountedSellingPrice]])/ZeptoData[[#This Row],[mrp]])*100,0) = ZeptoData[[#This Row],[discountPercent]], "Match", "Error")</f>
        <v>Match</v>
      </c>
      <c r="R471" s="9" t="str" cm="1">
        <f t="array" ref="R471">_xlfn.IFS(ZeptoData[[#This Row],[discountPercent]]=0, "No Discount", ZeptoData[[#This Row],[discountPercent]]&lt;=15, "Standard (1-15%)", ZeptoData[[#This Row],[discountPercent]]&gt;15, "Mega (&gt;15%)")</f>
        <v>No Discount</v>
      </c>
      <c r="S471" s="9" t="str" cm="1">
        <f t="array" ref="S471">_xlfn.IFS(ZeptoData[[#This Row],[weightInGms]]&lt;=100, "Small (&lt;100g)", ZeptoData[[#This Row],[weightInGms]]&lt;=500, "Medium (100-500g)", ZeptoData[[#This Row],[weightInGms]]&gt;500, "Large (&gt;500g)")</f>
        <v>Medium (100-500g)</v>
      </c>
    </row>
    <row r="472" spans="1:19" x14ac:dyDescent="0.25">
      <c r="A472" t="s">
        <v>99</v>
      </c>
      <c r="B472" t="s">
        <v>454</v>
      </c>
      <c r="C472" t="str">
        <f>TRIM(ZeptoData[[#This Row],[name]])</f>
        <v>Praakritik Organic Masoor Dal</v>
      </c>
      <c r="D472">
        <v>13000</v>
      </c>
      <c r="E472" s="3">
        <f>'Cleaned Data'!F475</f>
        <v>9</v>
      </c>
      <c r="F472">
        <v>10</v>
      </c>
      <c r="G472">
        <v>6</v>
      </c>
      <c r="H472">
        <v>11600</v>
      </c>
      <c r="I472" s="3">
        <f>ZeptoData[[#This Row],[discountedSellingPrice]]/100</f>
        <v>116</v>
      </c>
      <c r="J472">
        <v>500</v>
      </c>
      <c r="K472" t="b">
        <v>0</v>
      </c>
      <c r="L472">
        <v>500</v>
      </c>
      <c r="N472" s="3">
        <f>ZeptoData[[#This Row],[MRP_Rupees]] - ZeptoData[[#This Row],[Sale_Price]]</f>
        <v>-107</v>
      </c>
      <c r="O472" t="str">
        <f>IF(ZeptoData[[#This Row],[outOfStock]]=TRUE, "Out of Stock", IF(ZeptoData[[#This Row],[availableQuantity]]&lt;=2, "LOW STOCK", "HEALTHY"))</f>
        <v>HEALTHY</v>
      </c>
      <c r="P472" t="str" cm="1">
        <f t="array" ref="P472">_xlfn.IFS(ZeptoData[[#This Row],[Sale_Price]]&lt;50, "Budget", ZeptoData[[#This Row],[Sale_Price]]&lt;150, "Mid-Range", ZeptoData[[#This Row],[Sale_Price]]&gt;=150, "Premium")</f>
        <v>Mid-Range</v>
      </c>
      <c r="Q472" t="str">
        <f>IF(ROUND(((ZeptoData[[#This Row],[mrp]]-ZeptoData[[#This Row],[discountedSellingPrice]])/ZeptoData[[#This Row],[mrp]])*100,0) = ZeptoData[[#This Row],[discountPercent]], "Match", "Error")</f>
        <v>Error</v>
      </c>
      <c r="R472" s="9" t="str" cm="1">
        <f t="array" ref="R472">_xlfn.IFS(ZeptoData[[#This Row],[discountPercent]]=0, "No Discount", ZeptoData[[#This Row],[discountPercent]]&lt;=15, "Standard (1-15%)", ZeptoData[[#This Row],[discountPercent]]&gt;15, "Mega (&gt;15%)")</f>
        <v>Standard (1-15%)</v>
      </c>
      <c r="S472" s="9" t="str" cm="1">
        <f t="array" ref="S472">_xlfn.IFS(ZeptoData[[#This Row],[weightInGms]]&lt;=100, "Small (&lt;100g)", ZeptoData[[#This Row],[weightInGms]]&lt;=500, "Medium (100-500g)", ZeptoData[[#This Row],[weightInGms]]&gt;500, "Large (&gt;500g)")</f>
        <v>Medium (100-500g)</v>
      </c>
    </row>
    <row r="473" spans="1:19" x14ac:dyDescent="0.25">
      <c r="A473" t="s">
        <v>99</v>
      </c>
      <c r="B473" t="s">
        <v>455</v>
      </c>
      <c r="C473" t="str">
        <f>TRIM(ZeptoData[[#This Row],[name]])</f>
        <v>Popular Essentials Classic Sona Masuri Rice</v>
      </c>
      <c r="D473">
        <v>43000</v>
      </c>
      <c r="E473" s="3">
        <f>'Cleaned Data'!F476</f>
        <v>20</v>
      </c>
      <c r="F473">
        <v>10</v>
      </c>
      <c r="G473">
        <v>6</v>
      </c>
      <c r="H473">
        <v>38700</v>
      </c>
      <c r="I473" s="3">
        <f>ZeptoData[[#This Row],[discountedSellingPrice]]/100</f>
        <v>387</v>
      </c>
      <c r="J473">
        <v>5000</v>
      </c>
      <c r="K473" t="b">
        <v>0</v>
      </c>
      <c r="L473">
        <v>5</v>
      </c>
      <c r="N473" s="3">
        <f>ZeptoData[[#This Row],[MRP_Rupees]] - ZeptoData[[#This Row],[Sale_Price]]</f>
        <v>-367</v>
      </c>
      <c r="O473" t="str">
        <f>IF(ZeptoData[[#This Row],[outOfStock]]=TRUE, "Out of Stock", IF(ZeptoData[[#This Row],[availableQuantity]]&lt;=2, "LOW STOCK", "HEALTHY"))</f>
        <v>HEALTHY</v>
      </c>
      <c r="P473" t="str" cm="1">
        <f t="array" ref="P473">_xlfn.IFS(ZeptoData[[#This Row],[Sale_Price]]&lt;50, "Budget", ZeptoData[[#This Row],[Sale_Price]]&lt;150, "Mid-Range", ZeptoData[[#This Row],[Sale_Price]]&gt;=150, "Premium")</f>
        <v>Premium</v>
      </c>
      <c r="Q473" t="str">
        <f>IF(ROUND(((ZeptoData[[#This Row],[mrp]]-ZeptoData[[#This Row],[discountedSellingPrice]])/ZeptoData[[#This Row],[mrp]])*100,0) = ZeptoData[[#This Row],[discountPercent]], "Match", "Error")</f>
        <v>Match</v>
      </c>
      <c r="R473" s="9" t="str" cm="1">
        <f t="array" ref="R473">_xlfn.IFS(ZeptoData[[#This Row],[discountPercent]]=0, "No Discount", ZeptoData[[#This Row],[discountPercent]]&lt;=15, "Standard (1-15%)", ZeptoData[[#This Row],[discountPercent]]&gt;15, "Mega (&gt;15%)")</f>
        <v>Standard (1-15%)</v>
      </c>
      <c r="S473" s="9" t="str" cm="1">
        <f t="array" ref="S473">_xlfn.IFS(ZeptoData[[#This Row],[weightInGms]]&lt;=100, "Small (&lt;100g)", ZeptoData[[#This Row],[weightInGms]]&lt;=500, "Medium (100-500g)", ZeptoData[[#This Row],[weightInGms]]&gt;500, "Large (&gt;500g)")</f>
        <v>Large (&gt;500g)</v>
      </c>
    </row>
    <row r="474" spans="1:19" x14ac:dyDescent="0.25">
      <c r="A474" t="s">
        <v>99</v>
      </c>
      <c r="B474" t="s">
        <v>1749</v>
      </c>
      <c r="C474" t="str">
        <f>TRIM(ZeptoData[[#This Row],[name]])</f>
        <v>Popular Essentials Salted Murmure</v>
      </c>
      <c r="D474">
        <v>7000</v>
      </c>
      <c r="E474" s="3">
        <f>'Cleaned Data'!F477</f>
        <v>10</v>
      </c>
      <c r="F474">
        <v>18</v>
      </c>
      <c r="G474">
        <v>6</v>
      </c>
      <c r="H474">
        <v>5700</v>
      </c>
      <c r="I474" s="3">
        <f>ZeptoData[[#This Row],[discountedSellingPrice]]/100</f>
        <v>57</v>
      </c>
      <c r="J474">
        <v>400</v>
      </c>
      <c r="K474" t="b">
        <v>0</v>
      </c>
      <c r="L474">
        <v>400</v>
      </c>
      <c r="N474" s="3">
        <f>ZeptoData[[#This Row],[MRP_Rupees]] - ZeptoData[[#This Row],[Sale_Price]]</f>
        <v>-47</v>
      </c>
      <c r="O474" t="str">
        <f>IF(ZeptoData[[#This Row],[outOfStock]]=TRUE, "Out of Stock", IF(ZeptoData[[#This Row],[availableQuantity]]&lt;=2, "LOW STOCK", "HEALTHY"))</f>
        <v>HEALTHY</v>
      </c>
      <c r="P474" t="str" cm="1">
        <f t="array" ref="P474">_xlfn.IFS(ZeptoData[[#This Row],[Sale_Price]]&lt;50, "Budget", ZeptoData[[#This Row],[Sale_Price]]&lt;150, "Mid-Range", ZeptoData[[#This Row],[Sale_Price]]&gt;=150, "Premium")</f>
        <v>Mid-Range</v>
      </c>
      <c r="Q474" t="str">
        <f>IF(ROUND(((ZeptoData[[#This Row],[mrp]]-ZeptoData[[#This Row],[discountedSellingPrice]])/ZeptoData[[#This Row],[mrp]])*100,0) = ZeptoData[[#This Row],[discountPercent]], "Match", "Error")</f>
        <v>Error</v>
      </c>
      <c r="R474" s="9" t="str" cm="1">
        <f t="array" ref="R474">_xlfn.IFS(ZeptoData[[#This Row],[discountPercent]]=0, "No Discount", ZeptoData[[#This Row],[discountPercent]]&lt;=15, "Standard (1-15%)", ZeptoData[[#This Row],[discountPercent]]&gt;15, "Mega (&gt;15%)")</f>
        <v>Mega (&gt;15%)</v>
      </c>
      <c r="S474" s="9" t="str" cm="1">
        <f t="array" ref="S474">_xlfn.IFS(ZeptoData[[#This Row],[weightInGms]]&lt;=100, "Small (&lt;100g)", ZeptoData[[#This Row],[weightInGms]]&lt;=500, "Medium (100-500g)", ZeptoData[[#This Row],[weightInGms]]&gt;500, "Large (&gt;500g)")</f>
        <v>Medium (100-500g)</v>
      </c>
    </row>
    <row r="475" spans="1:19" x14ac:dyDescent="0.25">
      <c r="A475" t="s">
        <v>99</v>
      </c>
      <c r="B475" t="s">
        <v>457</v>
      </c>
      <c r="C475" t="str">
        <f>TRIM(ZeptoData[[#This Row],[name]])</f>
        <v>Oleev Active Oil (Pouch)</v>
      </c>
      <c r="D475">
        <v>26500</v>
      </c>
      <c r="E475" s="3">
        <f>'Cleaned Data'!F478</f>
        <v>20</v>
      </c>
      <c r="F475">
        <v>9</v>
      </c>
      <c r="G475">
        <v>6</v>
      </c>
      <c r="H475">
        <v>23900</v>
      </c>
      <c r="I475" s="3">
        <f>ZeptoData[[#This Row],[discountedSellingPrice]]/100</f>
        <v>239</v>
      </c>
      <c r="J475">
        <v>1000</v>
      </c>
      <c r="K475" t="b">
        <v>0</v>
      </c>
      <c r="L475">
        <v>1</v>
      </c>
      <c r="N475" s="3">
        <f>ZeptoData[[#This Row],[MRP_Rupees]] - ZeptoData[[#This Row],[Sale_Price]]</f>
        <v>-219</v>
      </c>
      <c r="O475" t="str">
        <f>IF(ZeptoData[[#This Row],[outOfStock]]=TRUE, "Out of Stock", IF(ZeptoData[[#This Row],[availableQuantity]]&lt;=2, "LOW STOCK", "HEALTHY"))</f>
        <v>HEALTHY</v>
      </c>
      <c r="P475" t="str" cm="1">
        <f t="array" ref="P475">_xlfn.IFS(ZeptoData[[#This Row],[Sale_Price]]&lt;50, "Budget", ZeptoData[[#This Row],[Sale_Price]]&lt;150, "Mid-Range", ZeptoData[[#This Row],[Sale_Price]]&gt;=150, "Premium")</f>
        <v>Premium</v>
      </c>
      <c r="Q475" t="str">
        <f>IF(ROUND(((ZeptoData[[#This Row],[mrp]]-ZeptoData[[#This Row],[discountedSellingPrice]])/ZeptoData[[#This Row],[mrp]])*100,0) = ZeptoData[[#This Row],[discountPercent]], "Match", "Error")</f>
        <v>Error</v>
      </c>
      <c r="R475" s="9" t="str" cm="1">
        <f t="array" ref="R475">_xlfn.IFS(ZeptoData[[#This Row],[discountPercent]]=0, "No Discount", ZeptoData[[#This Row],[discountPercent]]&lt;=15, "Standard (1-15%)", ZeptoData[[#This Row],[discountPercent]]&gt;15, "Mega (&gt;15%)")</f>
        <v>Standard (1-15%)</v>
      </c>
      <c r="S475" s="9" t="str" cm="1">
        <f t="array" ref="S475">_xlfn.IFS(ZeptoData[[#This Row],[weightInGms]]&lt;=100, "Small (&lt;100g)", ZeptoData[[#This Row],[weightInGms]]&lt;=500, "Medium (100-500g)", ZeptoData[[#This Row],[weightInGms]]&gt;500, "Large (&gt;500g)")</f>
        <v>Large (&gt;500g)</v>
      </c>
    </row>
    <row r="476" spans="1:19" x14ac:dyDescent="0.25">
      <c r="A476" t="s">
        <v>99</v>
      </c>
      <c r="B476" t="s">
        <v>1750</v>
      </c>
      <c r="C476" t="str">
        <f>TRIM(ZeptoData[[#This Row],[name]])</f>
        <v>Delight Nuts Dried Blueberries</v>
      </c>
      <c r="D476">
        <v>54000</v>
      </c>
      <c r="E476" s="3">
        <f>'Cleaned Data'!F479</f>
        <v>6</v>
      </c>
      <c r="F476">
        <v>20</v>
      </c>
      <c r="G476">
        <v>6</v>
      </c>
      <c r="H476">
        <v>43200</v>
      </c>
      <c r="I476" s="3">
        <f>ZeptoData[[#This Row],[discountedSellingPrice]]/100</f>
        <v>432</v>
      </c>
      <c r="J476">
        <v>150</v>
      </c>
      <c r="K476" t="b">
        <v>0</v>
      </c>
      <c r="L476">
        <v>150</v>
      </c>
      <c r="N476" s="3">
        <f>ZeptoData[[#This Row],[MRP_Rupees]] - ZeptoData[[#This Row],[Sale_Price]]</f>
        <v>-426</v>
      </c>
      <c r="O476" t="str">
        <f>IF(ZeptoData[[#This Row],[outOfStock]]=TRUE, "Out of Stock", IF(ZeptoData[[#This Row],[availableQuantity]]&lt;=2, "LOW STOCK", "HEALTHY"))</f>
        <v>HEALTHY</v>
      </c>
      <c r="P476" t="str" cm="1">
        <f t="array" ref="P476">_xlfn.IFS(ZeptoData[[#This Row],[Sale_Price]]&lt;50, "Budget", ZeptoData[[#This Row],[Sale_Price]]&lt;150, "Mid-Range", ZeptoData[[#This Row],[Sale_Price]]&gt;=150, "Premium")</f>
        <v>Premium</v>
      </c>
      <c r="Q476" t="str">
        <f>IF(ROUND(((ZeptoData[[#This Row],[mrp]]-ZeptoData[[#This Row],[discountedSellingPrice]])/ZeptoData[[#This Row],[mrp]])*100,0) = ZeptoData[[#This Row],[discountPercent]], "Match", "Error")</f>
        <v>Match</v>
      </c>
      <c r="R476" s="9" t="str" cm="1">
        <f t="array" ref="R476">_xlfn.IFS(ZeptoData[[#This Row],[discountPercent]]=0, "No Discount", ZeptoData[[#This Row],[discountPercent]]&lt;=15, "Standard (1-15%)", ZeptoData[[#This Row],[discountPercent]]&gt;15, "Mega (&gt;15%)")</f>
        <v>Mega (&gt;15%)</v>
      </c>
      <c r="S476" s="9" t="str" cm="1">
        <f t="array" ref="S476">_xlfn.IFS(ZeptoData[[#This Row],[weightInGms]]&lt;=100, "Small (&lt;100g)", ZeptoData[[#This Row],[weightInGms]]&lt;=500, "Medium (100-500g)", ZeptoData[[#This Row],[weightInGms]]&gt;500, "Large (&gt;500g)")</f>
        <v>Medium (100-500g)</v>
      </c>
    </row>
    <row r="477" spans="1:19" x14ac:dyDescent="0.25">
      <c r="A477" t="s">
        <v>99</v>
      </c>
      <c r="B477" t="s">
        <v>459</v>
      </c>
      <c r="C477" t="str">
        <f>TRIM(ZeptoData[[#This Row],[name]])</f>
        <v>Popular Essentials Double Beans White</v>
      </c>
      <c r="D477">
        <v>6000</v>
      </c>
      <c r="E477" s="3">
        <f>'Cleaned Data'!F480</f>
        <v>6</v>
      </c>
      <c r="F477">
        <v>10</v>
      </c>
      <c r="G477">
        <v>6</v>
      </c>
      <c r="H477">
        <v>5400</v>
      </c>
      <c r="I477" s="3">
        <f>ZeptoData[[#This Row],[discountedSellingPrice]]/100</f>
        <v>54</v>
      </c>
      <c r="J477">
        <v>250</v>
      </c>
      <c r="K477" t="b">
        <v>0</v>
      </c>
      <c r="L477">
        <v>250</v>
      </c>
      <c r="N477" s="3">
        <f>ZeptoData[[#This Row],[MRP_Rupees]] - ZeptoData[[#This Row],[Sale_Price]]</f>
        <v>-48</v>
      </c>
      <c r="O477" t="str">
        <f>IF(ZeptoData[[#This Row],[outOfStock]]=TRUE, "Out of Stock", IF(ZeptoData[[#This Row],[availableQuantity]]&lt;=2, "LOW STOCK", "HEALTHY"))</f>
        <v>HEALTHY</v>
      </c>
      <c r="P477" t="str" cm="1">
        <f t="array" ref="P477">_xlfn.IFS(ZeptoData[[#This Row],[Sale_Price]]&lt;50, "Budget", ZeptoData[[#This Row],[Sale_Price]]&lt;150, "Mid-Range", ZeptoData[[#This Row],[Sale_Price]]&gt;=150, "Premium")</f>
        <v>Mid-Range</v>
      </c>
      <c r="Q477" t="str">
        <f>IF(ROUND(((ZeptoData[[#This Row],[mrp]]-ZeptoData[[#This Row],[discountedSellingPrice]])/ZeptoData[[#This Row],[mrp]])*100,0) = ZeptoData[[#This Row],[discountPercent]], "Match", "Error")</f>
        <v>Match</v>
      </c>
      <c r="R477" s="9" t="str" cm="1">
        <f t="array" ref="R477">_xlfn.IFS(ZeptoData[[#This Row],[discountPercent]]=0, "No Discount", ZeptoData[[#This Row],[discountPercent]]&lt;=15, "Standard (1-15%)", ZeptoData[[#This Row],[discountPercent]]&gt;15, "Mega (&gt;15%)")</f>
        <v>Standard (1-15%)</v>
      </c>
      <c r="S477" s="9" t="str" cm="1">
        <f t="array" ref="S477">_xlfn.IFS(ZeptoData[[#This Row],[weightInGms]]&lt;=100, "Small (&lt;100g)", ZeptoData[[#This Row],[weightInGms]]&lt;=500, "Medium (100-500g)", ZeptoData[[#This Row],[weightInGms]]&gt;500, "Large (&gt;500g)")</f>
        <v>Medium (100-500g)</v>
      </c>
    </row>
    <row r="478" spans="1:19" x14ac:dyDescent="0.25">
      <c r="A478" t="s">
        <v>99</v>
      </c>
      <c r="B478" t="s">
        <v>1751</v>
      </c>
      <c r="C478" t="str">
        <f>TRIM(ZeptoData[[#This Row],[name]])</f>
        <v>Delight Nuts Almond Natural</v>
      </c>
      <c r="D478">
        <v>34900</v>
      </c>
      <c r="E478" s="3">
        <f>'Cleaned Data'!F481</f>
        <v>0</v>
      </c>
      <c r="F478">
        <v>20</v>
      </c>
      <c r="G478">
        <v>6</v>
      </c>
      <c r="H478">
        <v>27900</v>
      </c>
      <c r="I478" s="3">
        <f>ZeptoData[[#This Row],[discountedSellingPrice]]/100</f>
        <v>279</v>
      </c>
      <c r="J478">
        <v>200</v>
      </c>
      <c r="K478" t="b">
        <v>0</v>
      </c>
      <c r="L478">
        <v>200</v>
      </c>
      <c r="N478" s="3">
        <f>ZeptoData[[#This Row],[MRP_Rupees]] - ZeptoData[[#This Row],[Sale_Price]]</f>
        <v>-279</v>
      </c>
      <c r="O478" t="str">
        <f>IF(ZeptoData[[#This Row],[outOfStock]]=TRUE, "Out of Stock", IF(ZeptoData[[#This Row],[availableQuantity]]&lt;=2, "LOW STOCK", "HEALTHY"))</f>
        <v>HEALTHY</v>
      </c>
      <c r="P478" t="str" cm="1">
        <f t="array" ref="P478">_xlfn.IFS(ZeptoData[[#This Row],[Sale_Price]]&lt;50, "Budget", ZeptoData[[#This Row],[Sale_Price]]&lt;150, "Mid-Range", ZeptoData[[#This Row],[Sale_Price]]&gt;=150, "Premium")</f>
        <v>Premium</v>
      </c>
      <c r="Q478" t="str">
        <f>IF(ROUND(((ZeptoData[[#This Row],[mrp]]-ZeptoData[[#This Row],[discountedSellingPrice]])/ZeptoData[[#This Row],[mrp]])*100,0) = ZeptoData[[#This Row],[discountPercent]], "Match", "Error")</f>
        <v>Match</v>
      </c>
      <c r="R478" s="9" t="str" cm="1">
        <f t="array" ref="R478">_xlfn.IFS(ZeptoData[[#This Row],[discountPercent]]=0, "No Discount", ZeptoData[[#This Row],[discountPercent]]&lt;=15, "Standard (1-15%)", ZeptoData[[#This Row],[discountPercent]]&gt;15, "Mega (&gt;15%)")</f>
        <v>Mega (&gt;15%)</v>
      </c>
      <c r="S478" s="9" t="str" cm="1">
        <f t="array" ref="S478">_xlfn.IFS(ZeptoData[[#This Row],[weightInGms]]&lt;=100, "Small (&lt;100g)", ZeptoData[[#This Row],[weightInGms]]&lt;=500, "Medium (100-500g)", ZeptoData[[#This Row],[weightInGms]]&gt;500, "Large (&gt;500g)")</f>
        <v>Medium (100-500g)</v>
      </c>
    </row>
    <row r="479" spans="1:19" x14ac:dyDescent="0.25">
      <c r="A479" t="s">
        <v>99</v>
      </c>
      <c r="B479" t="s">
        <v>461</v>
      </c>
      <c r="C479" t="str">
        <f>TRIM(ZeptoData[[#This Row],[name]])</f>
        <v>Praakritik Organic Jaggery</v>
      </c>
      <c r="D479">
        <v>16000</v>
      </c>
      <c r="E479" s="3">
        <f>'Cleaned Data'!F482</f>
        <v>6</v>
      </c>
      <c r="F479">
        <v>6</v>
      </c>
      <c r="G479">
        <v>6</v>
      </c>
      <c r="H479">
        <v>15000</v>
      </c>
      <c r="I479" s="3">
        <f>ZeptoData[[#This Row],[discountedSellingPrice]]/100</f>
        <v>150</v>
      </c>
      <c r="J479">
        <v>900</v>
      </c>
      <c r="K479" t="b">
        <v>0</v>
      </c>
      <c r="L479">
        <v>900</v>
      </c>
      <c r="N479" s="3">
        <f>ZeptoData[[#This Row],[MRP_Rupees]] - ZeptoData[[#This Row],[Sale_Price]]</f>
        <v>-144</v>
      </c>
      <c r="O479" t="str">
        <f>IF(ZeptoData[[#This Row],[outOfStock]]=TRUE, "Out of Stock", IF(ZeptoData[[#This Row],[availableQuantity]]&lt;=2, "LOW STOCK", "HEALTHY"))</f>
        <v>HEALTHY</v>
      </c>
      <c r="P479" t="str" cm="1">
        <f t="array" ref="P479">_xlfn.IFS(ZeptoData[[#This Row],[Sale_Price]]&lt;50, "Budget", ZeptoData[[#This Row],[Sale_Price]]&lt;150, "Mid-Range", ZeptoData[[#This Row],[Sale_Price]]&gt;=150, "Premium")</f>
        <v>Premium</v>
      </c>
      <c r="Q479" t="str">
        <f>IF(ROUND(((ZeptoData[[#This Row],[mrp]]-ZeptoData[[#This Row],[discountedSellingPrice]])/ZeptoData[[#This Row],[mrp]])*100,0) = ZeptoData[[#This Row],[discountPercent]], "Match", "Error")</f>
        <v>Match</v>
      </c>
      <c r="R479" s="9" t="str" cm="1">
        <f t="array" ref="R479">_xlfn.IFS(ZeptoData[[#This Row],[discountPercent]]=0, "No Discount", ZeptoData[[#This Row],[discountPercent]]&lt;=15, "Standard (1-15%)", ZeptoData[[#This Row],[discountPercent]]&gt;15, "Mega (&gt;15%)")</f>
        <v>Standard (1-15%)</v>
      </c>
      <c r="S479" s="9" t="str" cm="1">
        <f t="array" ref="S479">_xlfn.IFS(ZeptoData[[#This Row],[weightInGms]]&lt;=100, "Small (&lt;100g)", ZeptoData[[#This Row],[weightInGms]]&lt;=500, "Medium (100-500g)", ZeptoData[[#This Row],[weightInGms]]&gt;500, "Large (&gt;500g)")</f>
        <v>Large (&gt;500g)</v>
      </c>
    </row>
    <row r="480" spans="1:19" x14ac:dyDescent="0.25">
      <c r="A480" t="s">
        <v>99</v>
      </c>
      <c r="B480" t="s">
        <v>462</v>
      </c>
      <c r="C480" t="str">
        <f>TRIM(ZeptoData[[#This Row],[name]])</f>
        <v>Praakritik Organic Raw Sugar</v>
      </c>
      <c r="D480">
        <v>9000</v>
      </c>
      <c r="E480" s="3">
        <f>'Cleaned Data'!F483</f>
        <v>30</v>
      </c>
      <c r="F480">
        <v>6</v>
      </c>
      <c r="G480">
        <v>6</v>
      </c>
      <c r="H480">
        <v>8400</v>
      </c>
      <c r="I480" s="3">
        <f>ZeptoData[[#This Row],[discountedSellingPrice]]/100</f>
        <v>84</v>
      </c>
      <c r="J480">
        <v>500</v>
      </c>
      <c r="K480" t="b">
        <v>0</v>
      </c>
      <c r="L480">
        <v>500</v>
      </c>
      <c r="N480" s="3">
        <f>ZeptoData[[#This Row],[MRP_Rupees]] - ZeptoData[[#This Row],[Sale_Price]]</f>
        <v>-54</v>
      </c>
      <c r="O480" t="str">
        <f>IF(ZeptoData[[#This Row],[outOfStock]]=TRUE, "Out of Stock", IF(ZeptoData[[#This Row],[availableQuantity]]&lt;=2, "LOW STOCK", "HEALTHY"))</f>
        <v>HEALTHY</v>
      </c>
      <c r="P480" t="str" cm="1">
        <f t="array" ref="P480">_xlfn.IFS(ZeptoData[[#This Row],[Sale_Price]]&lt;50, "Budget", ZeptoData[[#This Row],[Sale_Price]]&lt;150, "Mid-Range", ZeptoData[[#This Row],[Sale_Price]]&gt;=150, "Premium")</f>
        <v>Mid-Range</v>
      </c>
      <c r="Q480" t="str">
        <f>IF(ROUND(((ZeptoData[[#This Row],[mrp]]-ZeptoData[[#This Row],[discountedSellingPrice]])/ZeptoData[[#This Row],[mrp]])*100,0) = ZeptoData[[#This Row],[discountPercent]], "Match", "Error")</f>
        <v>Error</v>
      </c>
      <c r="R480" s="9" t="str" cm="1">
        <f t="array" ref="R480">_xlfn.IFS(ZeptoData[[#This Row],[discountPercent]]=0, "No Discount", ZeptoData[[#This Row],[discountPercent]]&lt;=15, "Standard (1-15%)", ZeptoData[[#This Row],[discountPercent]]&gt;15, "Mega (&gt;15%)")</f>
        <v>Standard (1-15%)</v>
      </c>
      <c r="S480" s="9" t="str" cm="1">
        <f t="array" ref="S480">_xlfn.IFS(ZeptoData[[#This Row],[weightInGms]]&lt;=100, "Small (&lt;100g)", ZeptoData[[#This Row],[weightInGms]]&lt;=500, "Medium (100-500g)", ZeptoData[[#This Row],[weightInGms]]&gt;500, "Large (&gt;500g)")</f>
        <v>Medium (100-500g)</v>
      </c>
    </row>
    <row r="481" spans="1:19" x14ac:dyDescent="0.25">
      <c r="A481" t="s">
        <v>99</v>
      </c>
      <c r="B481" t="s">
        <v>463</v>
      </c>
      <c r="C481" t="str">
        <f>TRIM(ZeptoData[[#This Row],[name]])</f>
        <v>MTR Masala - Sambar Powder</v>
      </c>
      <c r="D481">
        <v>11500</v>
      </c>
      <c r="E481" s="3">
        <f>'Cleaned Data'!F484</f>
        <v>0</v>
      </c>
      <c r="F481">
        <v>0</v>
      </c>
      <c r="G481">
        <v>4</v>
      </c>
      <c r="H481">
        <v>11500</v>
      </c>
      <c r="I481" s="3">
        <f>ZeptoData[[#This Row],[discountedSellingPrice]]/100</f>
        <v>115</v>
      </c>
      <c r="J481">
        <v>200</v>
      </c>
      <c r="K481" t="b">
        <v>0</v>
      </c>
      <c r="L481">
        <v>200</v>
      </c>
      <c r="N481" s="3">
        <f>ZeptoData[[#This Row],[MRP_Rupees]] - ZeptoData[[#This Row],[Sale_Price]]</f>
        <v>-115</v>
      </c>
      <c r="O481" t="str">
        <f>IF(ZeptoData[[#This Row],[outOfStock]]=TRUE, "Out of Stock", IF(ZeptoData[[#This Row],[availableQuantity]]&lt;=2, "LOW STOCK", "HEALTHY"))</f>
        <v>HEALTHY</v>
      </c>
      <c r="P481" t="str" cm="1">
        <f t="array" ref="P481">_xlfn.IFS(ZeptoData[[#This Row],[Sale_Price]]&lt;50, "Budget", ZeptoData[[#This Row],[Sale_Price]]&lt;150, "Mid-Range", ZeptoData[[#This Row],[Sale_Price]]&gt;=150, "Premium")</f>
        <v>Mid-Range</v>
      </c>
      <c r="Q481" t="str">
        <f>IF(ROUND(((ZeptoData[[#This Row],[mrp]]-ZeptoData[[#This Row],[discountedSellingPrice]])/ZeptoData[[#This Row],[mrp]])*100,0) = ZeptoData[[#This Row],[discountPercent]], "Match", "Error")</f>
        <v>Match</v>
      </c>
      <c r="R481" s="9" t="str" cm="1">
        <f t="array" ref="R481">_xlfn.IFS(ZeptoData[[#This Row],[discountPercent]]=0, "No Discount", ZeptoData[[#This Row],[discountPercent]]&lt;=15, "Standard (1-15%)", ZeptoData[[#This Row],[discountPercent]]&gt;15, "Mega (&gt;15%)")</f>
        <v>No Discount</v>
      </c>
      <c r="S481" s="9" t="str" cm="1">
        <f t="array" ref="S481">_xlfn.IFS(ZeptoData[[#This Row],[weightInGms]]&lt;=100, "Small (&lt;100g)", ZeptoData[[#This Row],[weightInGms]]&lt;=500, "Medium (100-500g)", ZeptoData[[#This Row],[weightInGms]]&gt;500, "Large (&gt;500g)")</f>
        <v>Medium (100-500g)</v>
      </c>
    </row>
    <row r="482" spans="1:19" x14ac:dyDescent="0.25">
      <c r="A482" t="s">
        <v>99</v>
      </c>
      <c r="B482" t="s">
        <v>283</v>
      </c>
      <c r="C482" t="str">
        <f>TRIM(ZeptoData[[#This Row],[name]])</f>
        <v>RRO Til Dil Premium Til Oil Bottle</v>
      </c>
      <c r="D482">
        <v>17300</v>
      </c>
      <c r="E482" s="3">
        <f>'Cleaned Data'!F485</f>
        <v>6</v>
      </c>
      <c r="F482">
        <v>6</v>
      </c>
      <c r="G482">
        <v>6</v>
      </c>
      <c r="H482">
        <v>16200</v>
      </c>
      <c r="I482" s="3">
        <f>ZeptoData[[#This Row],[discountedSellingPrice]]/100</f>
        <v>162</v>
      </c>
      <c r="J482">
        <v>500</v>
      </c>
      <c r="K482" t="b">
        <v>0</v>
      </c>
      <c r="L482">
        <v>500</v>
      </c>
      <c r="N482" s="3">
        <f>ZeptoData[[#This Row],[MRP_Rupees]] - ZeptoData[[#This Row],[Sale_Price]]</f>
        <v>-156</v>
      </c>
      <c r="O482" t="str">
        <f>IF(ZeptoData[[#This Row],[outOfStock]]=TRUE, "Out of Stock", IF(ZeptoData[[#This Row],[availableQuantity]]&lt;=2, "LOW STOCK", "HEALTHY"))</f>
        <v>HEALTHY</v>
      </c>
      <c r="P482" t="str" cm="1">
        <f t="array" ref="P482">_xlfn.IFS(ZeptoData[[#This Row],[Sale_Price]]&lt;50, "Budget", ZeptoData[[#This Row],[Sale_Price]]&lt;150, "Mid-Range", ZeptoData[[#This Row],[Sale_Price]]&gt;=150, "Premium")</f>
        <v>Premium</v>
      </c>
      <c r="Q482" t="str">
        <f>IF(ROUND(((ZeptoData[[#This Row],[mrp]]-ZeptoData[[#This Row],[discountedSellingPrice]])/ZeptoData[[#This Row],[mrp]])*100,0) = ZeptoData[[#This Row],[discountPercent]], "Match", "Error")</f>
        <v>Match</v>
      </c>
      <c r="R482" s="9" t="str" cm="1">
        <f t="array" ref="R482">_xlfn.IFS(ZeptoData[[#This Row],[discountPercent]]=0, "No Discount", ZeptoData[[#This Row],[discountPercent]]&lt;=15, "Standard (1-15%)", ZeptoData[[#This Row],[discountPercent]]&gt;15, "Mega (&gt;15%)")</f>
        <v>Standard (1-15%)</v>
      </c>
      <c r="S482" s="9" t="str" cm="1">
        <f t="array" ref="S482">_xlfn.IFS(ZeptoData[[#This Row],[weightInGms]]&lt;=100, "Small (&lt;100g)", ZeptoData[[#This Row],[weightInGms]]&lt;=500, "Medium (100-500g)", ZeptoData[[#This Row],[weightInGms]]&gt;500, "Large (&gt;500g)")</f>
        <v>Medium (100-500g)</v>
      </c>
    </row>
    <row r="483" spans="1:19" x14ac:dyDescent="0.25">
      <c r="A483" t="s">
        <v>99</v>
      </c>
      <c r="B483" t="s">
        <v>464</v>
      </c>
      <c r="C483" t="str">
        <f>TRIM(ZeptoData[[#This Row],[name]])</f>
        <v>ITC Master Chef Vegetable Biryani Cooking Paste</v>
      </c>
      <c r="D483">
        <v>7500</v>
      </c>
      <c r="E483" s="3">
        <f>'Cleaned Data'!F486</f>
        <v>9</v>
      </c>
      <c r="F483">
        <v>30</v>
      </c>
      <c r="G483">
        <v>5</v>
      </c>
      <c r="H483">
        <v>5200</v>
      </c>
      <c r="I483" s="3">
        <f>ZeptoData[[#This Row],[discountedSellingPrice]]/100</f>
        <v>52</v>
      </c>
      <c r="J483">
        <v>80</v>
      </c>
      <c r="K483" t="b">
        <v>0</v>
      </c>
      <c r="L483">
        <v>80</v>
      </c>
      <c r="N483" s="3">
        <f>ZeptoData[[#This Row],[MRP_Rupees]] - ZeptoData[[#This Row],[Sale_Price]]</f>
        <v>-43</v>
      </c>
      <c r="O483" t="str">
        <f>IF(ZeptoData[[#This Row],[outOfStock]]=TRUE, "Out of Stock", IF(ZeptoData[[#This Row],[availableQuantity]]&lt;=2, "LOW STOCK", "HEALTHY"))</f>
        <v>HEALTHY</v>
      </c>
      <c r="P483" t="str" cm="1">
        <f t="array" ref="P483">_xlfn.IFS(ZeptoData[[#This Row],[Sale_Price]]&lt;50, "Budget", ZeptoData[[#This Row],[Sale_Price]]&lt;150, "Mid-Range", ZeptoData[[#This Row],[Sale_Price]]&gt;=150, "Premium")</f>
        <v>Mid-Range</v>
      </c>
      <c r="Q483" t="str">
        <f>IF(ROUND(((ZeptoData[[#This Row],[mrp]]-ZeptoData[[#This Row],[discountedSellingPrice]])/ZeptoData[[#This Row],[mrp]])*100,0) = ZeptoData[[#This Row],[discountPercent]], "Match", "Error")</f>
        <v>Error</v>
      </c>
      <c r="R483" s="9" t="str" cm="1">
        <f t="array" ref="R483">_xlfn.IFS(ZeptoData[[#This Row],[discountPercent]]=0, "No Discount", ZeptoData[[#This Row],[discountPercent]]&lt;=15, "Standard (1-15%)", ZeptoData[[#This Row],[discountPercent]]&gt;15, "Mega (&gt;15%)")</f>
        <v>Mega (&gt;15%)</v>
      </c>
      <c r="S483" s="9" t="str" cm="1">
        <f t="array" ref="S483">_xlfn.IFS(ZeptoData[[#This Row],[weightInGms]]&lt;=100, "Small (&lt;100g)", ZeptoData[[#This Row],[weightInGms]]&lt;=500, "Medium (100-500g)", ZeptoData[[#This Row],[weightInGms]]&gt;500, "Large (&gt;500g)")</f>
        <v>Small (&lt;100g)</v>
      </c>
    </row>
    <row r="484" spans="1:19" x14ac:dyDescent="0.25">
      <c r="A484" t="s">
        <v>99</v>
      </c>
      <c r="B484" t="s">
        <v>465</v>
      </c>
      <c r="C484" t="str">
        <f>TRIM(ZeptoData[[#This Row],[name]])</f>
        <v>Jivana Jaggery</v>
      </c>
      <c r="D484">
        <v>10000</v>
      </c>
      <c r="E484" s="3">
        <f>'Cleaned Data'!F487</f>
        <v>0</v>
      </c>
      <c r="F484">
        <v>0</v>
      </c>
      <c r="G484">
        <v>2</v>
      </c>
      <c r="H484">
        <v>10000</v>
      </c>
      <c r="I484" s="3">
        <f>ZeptoData[[#This Row],[discountedSellingPrice]]/100</f>
        <v>100</v>
      </c>
      <c r="J484">
        <v>950</v>
      </c>
      <c r="K484" t="b">
        <v>0</v>
      </c>
      <c r="L484">
        <v>950</v>
      </c>
      <c r="N484" s="3">
        <f>ZeptoData[[#This Row],[MRP_Rupees]] - ZeptoData[[#This Row],[Sale_Price]]</f>
        <v>-100</v>
      </c>
      <c r="O484" t="str">
        <f>IF(ZeptoData[[#This Row],[outOfStock]]=TRUE, "Out of Stock", IF(ZeptoData[[#This Row],[availableQuantity]]&lt;=2, "LOW STOCK", "HEALTHY"))</f>
        <v>LOW STOCK</v>
      </c>
      <c r="P484" t="str" cm="1">
        <f t="array" ref="P484">_xlfn.IFS(ZeptoData[[#This Row],[Sale_Price]]&lt;50, "Budget", ZeptoData[[#This Row],[Sale_Price]]&lt;150, "Mid-Range", ZeptoData[[#This Row],[Sale_Price]]&gt;=150, "Premium")</f>
        <v>Mid-Range</v>
      </c>
      <c r="Q484" t="str">
        <f>IF(ROUND(((ZeptoData[[#This Row],[mrp]]-ZeptoData[[#This Row],[discountedSellingPrice]])/ZeptoData[[#This Row],[mrp]])*100,0) = ZeptoData[[#This Row],[discountPercent]], "Match", "Error")</f>
        <v>Match</v>
      </c>
      <c r="R484" s="9" t="str" cm="1">
        <f t="array" ref="R484">_xlfn.IFS(ZeptoData[[#This Row],[discountPercent]]=0, "No Discount", ZeptoData[[#This Row],[discountPercent]]&lt;=15, "Standard (1-15%)", ZeptoData[[#This Row],[discountPercent]]&gt;15, "Mega (&gt;15%)")</f>
        <v>No Discount</v>
      </c>
      <c r="S484" s="9" t="str" cm="1">
        <f t="array" ref="S484">_xlfn.IFS(ZeptoData[[#This Row],[weightInGms]]&lt;=100, "Small (&lt;100g)", ZeptoData[[#This Row],[weightInGms]]&lt;=500, "Medium (100-500g)", ZeptoData[[#This Row],[weightInGms]]&gt;500, "Large (&gt;500g)")</f>
        <v>Large (&gt;500g)</v>
      </c>
    </row>
    <row r="485" spans="1:19" x14ac:dyDescent="0.25">
      <c r="A485" t="s">
        <v>99</v>
      </c>
      <c r="B485" t="s">
        <v>466</v>
      </c>
      <c r="C485" t="str">
        <f>TRIM(ZeptoData[[#This Row],[name]])</f>
        <v>Praakritik Organic Besan</v>
      </c>
      <c r="D485">
        <v>17000</v>
      </c>
      <c r="E485" s="3">
        <f>'Cleaned Data'!F488</f>
        <v>0</v>
      </c>
      <c r="F485">
        <v>6</v>
      </c>
      <c r="G485">
        <v>6</v>
      </c>
      <c r="H485">
        <v>15900</v>
      </c>
      <c r="I485" s="3">
        <f>ZeptoData[[#This Row],[discountedSellingPrice]]/100</f>
        <v>159</v>
      </c>
      <c r="J485">
        <v>500</v>
      </c>
      <c r="K485" t="b">
        <v>0</v>
      </c>
      <c r="L485">
        <v>500</v>
      </c>
      <c r="N485" s="3">
        <f>ZeptoData[[#This Row],[MRP_Rupees]] - ZeptoData[[#This Row],[Sale_Price]]</f>
        <v>-159</v>
      </c>
      <c r="O485" t="str">
        <f>IF(ZeptoData[[#This Row],[outOfStock]]=TRUE, "Out of Stock", IF(ZeptoData[[#This Row],[availableQuantity]]&lt;=2, "LOW STOCK", "HEALTHY"))</f>
        <v>HEALTHY</v>
      </c>
      <c r="P485" t="str" cm="1">
        <f t="array" ref="P485">_xlfn.IFS(ZeptoData[[#This Row],[Sale_Price]]&lt;50, "Budget", ZeptoData[[#This Row],[Sale_Price]]&lt;150, "Mid-Range", ZeptoData[[#This Row],[Sale_Price]]&gt;=150, "Premium")</f>
        <v>Premium</v>
      </c>
      <c r="Q485" t="str">
        <f>IF(ROUND(((ZeptoData[[#This Row],[mrp]]-ZeptoData[[#This Row],[discountedSellingPrice]])/ZeptoData[[#This Row],[mrp]])*100,0) = ZeptoData[[#This Row],[discountPercent]], "Match", "Error")</f>
        <v>Match</v>
      </c>
      <c r="R485" s="9" t="str" cm="1">
        <f t="array" ref="R485">_xlfn.IFS(ZeptoData[[#This Row],[discountPercent]]=0, "No Discount", ZeptoData[[#This Row],[discountPercent]]&lt;=15, "Standard (1-15%)", ZeptoData[[#This Row],[discountPercent]]&gt;15, "Mega (&gt;15%)")</f>
        <v>Standard (1-15%)</v>
      </c>
      <c r="S485" s="9" t="str" cm="1">
        <f t="array" ref="S485">_xlfn.IFS(ZeptoData[[#This Row],[weightInGms]]&lt;=100, "Small (&lt;100g)", ZeptoData[[#This Row],[weightInGms]]&lt;=500, "Medium (100-500g)", ZeptoData[[#This Row],[weightInGms]]&gt;500, "Large (&gt;500g)")</f>
        <v>Medium (100-500g)</v>
      </c>
    </row>
    <row r="486" spans="1:19" x14ac:dyDescent="0.25">
      <c r="A486" t="s">
        <v>99</v>
      </c>
      <c r="B486" t="s">
        <v>467</v>
      </c>
      <c r="C486" t="str">
        <f>TRIM(ZeptoData[[#This Row],[name]])</f>
        <v>MTR Instant Gulab Jamun Mix</v>
      </c>
      <c r="D486">
        <v>19500</v>
      </c>
      <c r="E486" s="3">
        <f>'Cleaned Data'!F489</f>
        <v>10</v>
      </c>
      <c r="F486">
        <v>9</v>
      </c>
      <c r="G486">
        <v>6</v>
      </c>
      <c r="H486">
        <v>17600</v>
      </c>
      <c r="I486" s="3">
        <f>ZeptoData[[#This Row],[discountedSellingPrice]]/100</f>
        <v>176</v>
      </c>
      <c r="J486">
        <v>500</v>
      </c>
      <c r="K486" t="b">
        <v>0</v>
      </c>
      <c r="L486">
        <v>500</v>
      </c>
      <c r="N486" s="3">
        <f>ZeptoData[[#This Row],[MRP_Rupees]] - ZeptoData[[#This Row],[Sale_Price]]</f>
        <v>-166</v>
      </c>
      <c r="O486" t="str">
        <f>IF(ZeptoData[[#This Row],[outOfStock]]=TRUE, "Out of Stock", IF(ZeptoData[[#This Row],[availableQuantity]]&lt;=2, "LOW STOCK", "HEALTHY"))</f>
        <v>HEALTHY</v>
      </c>
      <c r="P486" t="str" cm="1">
        <f t="array" ref="P486">_xlfn.IFS(ZeptoData[[#This Row],[Sale_Price]]&lt;50, "Budget", ZeptoData[[#This Row],[Sale_Price]]&lt;150, "Mid-Range", ZeptoData[[#This Row],[Sale_Price]]&gt;=150, "Premium")</f>
        <v>Premium</v>
      </c>
      <c r="Q486" t="str">
        <f>IF(ROUND(((ZeptoData[[#This Row],[mrp]]-ZeptoData[[#This Row],[discountedSellingPrice]])/ZeptoData[[#This Row],[mrp]])*100,0) = ZeptoData[[#This Row],[discountPercent]], "Match", "Error")</f>
        <v>Error</v>
      </c>
      <c r="R486" s="9" t="str" cm="1">
        <f t="array" ref="R486">_xlfn.IFS(ZeptoData[[#This Row],[discountPercent]]=0, "No Discount", ZeptoData[[#This Row],[discountPercent]]&lt;=15, "Standard (1-15%)", ZeptoData[[#This Row],[discountPercent]]&gt;15, "Mega (&gt;15%)")</f>
        <v>Standard (1-15%)</v>
      </c>
      <c r="S486" s="9" t="str" cm="1">
        <f t="array" ref="S486">_xlfn.IFS(ZeptoData[[#This Row],[weightInGms]]&lt;=100, "Small (&lt;100g)", ZeptoData[[#This Row],[weightInGms]]&lt;=500, "Medium (100-500g)", ZeptoData[[#This Row],[weightInGms]]&gt;500, "Large (&gt;500g)")</f>
        <v>Medium (100-500g)</v>
      </c>
    </row>
    <row r="487" spans="1:19" x14ac:dyDescent="0.25">
      <c r="A487" t="s">
        <v>99</v>
      </c>
      <c r="B487" t="s">
        <v>365</v>
      </c>
      <c r="C487" t="str">
        <f>TRIM(ZeptoData[[#This Row],[name]])</f>
        <v>Maggi Magic Cubes Extra Chicken</v>
      </c>
      <c r="D487">
        <v>19900</v>
      </c>
      <c r="E487" s="3">
        <f>'Cleaned Data'!F490</f>
        <v>0</v>
      </c>
      <c r="F487">
        <v>0</v>
      </c>
      <c r="G487">
        <v>2</v>
      </c>
      <c r="H487">
        <v>19900</v>
      </c>
      <c r="I487" s="3">
        <f>ZeptoData[[#This Row],[discountedSellingPrice]]/100</f>
        <v>199</v>
      </c>
      <c r="J487">
        <v>240</v>
      </c>
      <c r="K487" t="b">
        <v>0</v>
      </c>
      <c r="L487">
        <v>240</v>
      </c>
      <c r="N487" s="3">
        <f>ZeptoData[[#This Row],[MRP_Rupees]] - ZeptoData[[#This Row],[Sale_Price]]</f>
        <v>-199</v>
      </c>
      <c r="O487" t="str">
        <f>IF(ZeptoData[[#This Row],[outOfStock]]=TRUE, "Out of Stock", IF(ZeptoData[[#This Row],[availableQuantity]]&lt;=2, "LOW STOCK", "HEALTHY"))</f>
        <v>LOW STOCK</v>
      </c>
      <c r="P487" t="str" cm="1">
        <f t="array" ref="P487">_xlfn.IFS(ZeptoData[[#This Row],[Sale_Price]]&lt;50, "Budget", ZeptoData[[#This Row],[Sale_Price]]&lt;150, "Mid-Range", ZeptoData[[#This Row],[Sale_Price]]&gt;=150, "Premium")</f>
        <v>Premium</v>
      </c>
      <c r="Q487" t="str">
        <f>IF(ROUND(((ZeptoData[[#This Row],[mrp]]-ZeptoData[[#This Row],[discountedSellingPrice]])/ZeptoData[[#This Row],[mrp]])*100,0) = ZeptoData[[#This Row],[discountPercent]], "Match", "Error")</f>
        <v>Match</v>
      </c>
      <c r="R487" s="9" t="str" cm="1">
        <f t="array" ref="R487">_xlfn.IFS(ZeptoData[[#This Row],[discountPercent]]=0, "No Discount", ZeptoData[[#This Row],[discountPercent]]&lt;=15, "Standard (1-15%)", ZeptoData[[#This Row],[discountPercent]]&gt;15, "Mega (&gt;15%)")</f>
        <v>No Discount</v>
      </c>
      <c r="S487" s="9" t="str" cm="1">
        <f t="array" ref="S487">_xlfn.IFS(ZeptoData[[#This Row],[weightInGms]]&lt;=100, "Small (&lt;100g)", ZeptoData[[#This Row],[weightInGms]]&lt;=500, "Medium (100-500g)", ZeptoData[[#This Row],[weightInGms]]&gt;500, "Large (&gt;500g)")</f>
        <v>Medium (100-500g)</v>
      </c>
    </row>
    <row r="488" spans="1:19" x14ac:dyDescent="0.25">
      <c r="A488" t="s">
        <v>99</v>
      </c>
      <c r="B488" t="s">
        <v>468</v>
      </c>
      <c r="C488" t="str">
        <f>TRIM(ZeptoData[[#This Row],[name]])</f>
        <v>On1y Mixed Herbs</v>
      </c>
      <c r="D488">
        <v>9900</v>
      </c>
      <c r="E488" s="3">
        <f>'Cleaned Data'!F491</f>
        <v>0</v>
      </c>
      <c r="F488">
        <v>0</v>
      </c>
      <c r="G488">
        <v>6</v>
      </c>
      <c r="H488">
        <v>9900</v>
      </c>
      <c r="I488" s="3">
        <f>ZeptoData[[#This Row],[discountedSellingPrice]]/100</f>
        <v>99</v>
      </c>
      <c r="J488">
        <v>14</v>
      </c>
      <c r="K488" t="b">
        <v>0</v>
      </c>
      <c r="L488">
        <v>14</v>
      </c>
      <c r="N488" s="3">
        <f>ZeptoData[[#This Row],[MRP_Rupees]] - ZeptoData[[#This Row],[Sale_Price]]</f>
        <v>-99</v>
      </c>
      <c r="O488" t="str">
        <f>IF(ZeptoData[[#This Row],[outOfStock]]=TRUE, "Out of Stock", IF(ZeptoData[[#This Row],[availableQuantity]]&lt;=2, "LOW STOCK", "HEALTHY"))</f>
        <v>HEALTHY</v>
      </c>
      <c r="P488" t="str" cm="1">
        <f t="array" ref="P488">_xlfn.IFS(ZeptoData[[#This Row],[Sale_Price]]&lt;50, "Budget", ZeptoData[[#This Row],[Sale_Price]]&lt;150, "Mid-Range", ZeptoData[[#This Row],[Sale_Price]]&gt;=150, "Premium")</f>
        <v>Mid-Range</v>
      </c>
      <c r="Q488" t="str">
        <f>IF(ROUND(((ZeptoData[[#This Row],[mrp]]-ZeptoData[[#This Row],[discountedSellingPrice]])/ZeptoData[[#This Row],[mrp]])*100,0) = ZeptoData[[#This Row],[discountPercent]], "Match", "Error")</f>
        <v>Match</v>
      </c>
      <c r="R488" s="9" t="str" cm="1">
        <f t="array" ref="R488">_xlfn.IFS(ZeptoData[[#This Row],[discountPercent]]=0, "No Discount", ZeptoData[[#This Row],[discountPercent]]&lt;=15, "Standard (1-15%)", ZeptoData[[#This Row],[discountPercent]]&gt;15, "Mega (&gt;15%)")</f>
        <v>No Discount</v>
      </c>
      <c r="S488" s="9" t="str" cm="1">
        <f t="array" ref="S488">_xlfn.IFS(ZeptoData[[#This Row],[weightInGms]]&lt;=100, "Small (&lt;100g)", ZeptoData[[#This Row],[weightInGms]]&lt;=500, "Medium (100-500g)", ZeptoData[[#This Row],[weightInGms]]&gt;500, "Large (&gt;500g)")</f>
        <v>Small (&lt;100g)</v>
      </c>
    </row>
    <row r="489" spans="1:19" x14ac:dyDescent="0.25">
      <c r="A489" t="s">
        <v>99</v>
      </c>
      <c r="B489" t="s">
        <v>469</v>
      </c>
      <c r="C489" t="str">
        <f>TRIM(ZeptoData[[#This Row],[name]])</f>
        <v>Popular Essentials Urad Gola Black (Un-Polished)</v>
      </c>
      <c r="D489">
        <v>8000</v>
      </c>
      <c r="E489" s="3">
        <f>'Cleaned Data'!F492</f>
        <v>50</v>
      </c>
      <c r="F489">
        <v>10</v>
      </c>
      <c r="G489">
        <v>6</v>
      </c>
      <c r="H489">
        <v>7200</v>
      </c>
      <c r="I489" s="3">
        <f>ZeptoData[[#This Row],[discountedSellingPrice]]/100</f>
        <v>72</v>
      </c>
      <c r="J489">
        <v>500</v>
      </c>
      <c r="K489" t="b">
        <v>0</v>
      </c>
      <c r="L489">
        <v>500</v>
      </c>
      <c r="N489" s="3">
        <f>ZeptoData[[#This Row],[MRP_Rupees]] - ZeptoData[[#This Row],[Sale_Price]]</f>
        <v>-22</v>
      </c>
      <c r="O489" t="str">
        <f>IF(ZeptoData[[#This Row],[outOfStock]]=TRUE, "Out of Stock", IF(ZeptoData[[#This Row],[availableQuantity]]&lt;=2, "LOW STOCK", "HEALTHY"))</f>
        <v>HEALTHY</v>
      </c>
      <c r="P489" t="str" cm="1">
        <f t="array" ref="P489">_xlfn.IFS(ZeptoData[[#This Row],[Sale_Price]]&lt;50, "Budget", ZeptoData[[#This Row],[Sale_Price]]&lt;150, "Mid-Range", ZeptoData[[#This Row],[Sale_Price]]&gt;=150, "Premium")</f>
        <v>Mid-Range</v>
      </c>
      <c r="Q489" t="str">
        <f>IF(ROUND(((ZeptoData[[#This Row],[mrp]]-ZeptoData[[#This Row],[discountedSellingPrice]])/ZeptoData[[#This Row],[mrp]])*100,0) = ZeptoData[[#This Row],[discountPercent]], "Match", "Error")</f>
        <v>Match</v>
      </c>
      <c r="R489" s="9" t="str" cm="1">
        <f t="array" ref="R489">_xlfn.IFS(ZeptoData[[#This Row],[discountPercent]]=0, "No Discount", ZeptoData[[#This Row],[discountPercent]]&lt;=15, "Standard (1-15%)", ZeptoData[[#This Row],[discountPercent]]&gt;15, "Mega (&gt;15%)")</f>
        <v>Standard (1-15%)</v>
      </c>
      <c r="S489" s="9" t="str" cm="1">
        <f t="array" ref="S489">_xlfn.IFS(ZeptoData[[#This Row],[weightInGms]]&lt;=100, "Small (&lt;100g)", ZeptoData[[#This Row],[weightInGms]]&lt;=500, "Medium (100-500g)", ZeptoData[[#This Row],[weightInGms]]&gt;500, "Large (&gt;500g)")</f>
        <v>Medium (100-500g)</v>
      </c>
    </row>
    <row r="490" spans="1:19" x14ac:dyDescent="0.25">
      <c r="A490" t="s">
        <v>99</v>
      </c>
      <c r="B490" t="s">
        <v>470</v>
      </c>
      <c r="C490" t="str">
        <f>TRIM(ZeptoData[[#This Row],[name]])</f>
        <v>Gits Dessert Mix China Grass Bombay Halwa</v>
      </c>
      <c r="D490">
        <v>5500</v>
      </c>
      <c r="E490" s="3">
        <f>'Cleaned Data'!F493</f>
        <v>0</v>
      </c>
      <c r="F490">
        <v>0</v>
      </c>
      <c r="G490">
        <v>4</v>
      </c>
      <c r="H490">
        <v>5500</v>
      </c>
      <c r="I490" s="3">
        <f>ZeptoData[[#This Row],[discountedSellingPrice]]/100</f>
        <v>55</v>
      </c>
      <c r="J490">
        <v>80</v>
      </c>
      <c r="K490" t="b">
        <v>0</v>
      </c>
      <c r="L490">
        <v>80</v>
      </c>
      <c r="N490" s="3">
        <f>ZeptoData[[#This Row],[MRP_Rupees]] - ZeptoData[[#This Row],[Sale_Price]]</f>
        <v>-55</v>
      </c>
      <c r="O490" t="str">
        <f>IF(ZeptoData[[#This Row],[outOfStock]]=TRUE, "Out of Stock", IF(ZeptoData[[#This Row],[availableQuantity]]&lt;=2, "LOW STOCK", "HEALTHY"))</f>
        <v>HEALTHY</v>
      </c>
      <c r="P490" t="str" cm="1">
        <f t="array" ref="P490">_xlfn.IFS(ZeptoData[[#This Row],[Sale_Price]]&lt;50, "Budget", ZeptoData[[#This Row],[Sale_Price]]&lt;150, "Mid-Range", ZeptoData[[#This Row],[Sale_Price]]&gt;=150, "Premium")</f>
        <v>Mid-Range</v>
      </c>
      <c r="Q490" t="str">
        <f>IF(ROUND(((ZeptoData[[#This Row],[mrp]]-ZeptoData[[#This Row],[discountedSellingPrice]])/ZeptoData[[#This Row],[mrp]])*100,0) = ZeptoData[[#This Row],[discountPercent]], "Match", "Error")</f>
        <v>Match</v>
      </c>
      <c r="R490" s="9" t="str" cm="1">
        <f t="array" ref="R490">_xlfn.IFS(ZeptoData[[#This Row],[discountPercent]]=0, "No Discount", ZeptoData[[#This Row],[discountPercent]]&lt;=15, "Standard (1-15%)", ZeptoData[[#This Row],[discountPercent]]&gt;15, "Mega (&gt;15%)")</f>
        <v>No Discount</v>
      </c>
      <c r="S490" s="9" t="str" cm="1">
        <f t="array" ref="S490">_xlfn.IFS(ZeptoData[[#This Row],[weightInGms]]&lt;=100, "Small (&lt;100g)", ZeptoData[[#This Row],[weightInGms]]&lt;=500, "Medium (100-500g)", ZeptoData[[#This Row],[weightInGms]]&gt;500, "Large (&gt;500g)")</f>
        <v>Small (&lt;100g)</v>
      </c>
    </row>
    <row r="491" spans="1:19" x14ac:dyDescent="0.25">
      <c r="A491" t="s">
        <v>99</v>
      </c>
      <c r="B491" t="s">
        <v>471</v>
      </c>
      <c r="C491" t="str">
        <f>TRIM(ZeptoData[[#This Row],[name]])</f>
        <v>Praakritik Organic Basmati Rice</v>
      </c>
      <c r="D491">
        <v>17000</v>
      </c>
      <c r="E491" s="3">
        <f>'Cleaned Data'!F494</f>
        <v>0</v>
      </c>
      <c r="F491">
        <v>0</v>
      </c>
      <c r="G491">
        <v>5</v>
      </c>
      <c r="H491">
        <v>17000</v>
      </c>
      <c r="I491" s="3">
        <f>ZeptoData[[#This Row],[discountedSellingPrice]]/100</f>
        <v>170</v>
      </c>
      <c r="J491">
        <v>500</v>
      </c>
      <c r="K491" t="b">
        <v>0</v>
      </c>
      <c r="L491">
        <v>500</v>
      </c>
      <c r="N491" s="3">
        <f>ZeptoData[[#This Row],[MRP_Rupees]] - ZeptoData[[#This Row],[Sale_Price]]</f>
        <v>-170</v>
      </c>
      <c r="O491" t="str">
        <f>IF(ZeptoData[[#This Row],[outOfStock]]=TRUE, "Out of Stock", IF(ZeptoData[[#This Row],[availableQuantity]]&lt;=2, "LOW STOCK", "HEALTHY"))</f>
        <v>HEALTHY</v>
      </c>
      <c r="P491" t="str" cm="1">
        <f t="array" ref="P491">_xlfn.IFS(ZeptoData[[#This Row],[Sale_Price]]&lt;50, "Budget", ZeptoData[[#This Row],[Sale_Price]]&lt;150, "Mid-Range", ZeptoData[[#This Row],[Sale_Price]]&gt;=150, "Premium")</f>
        <v>Premium</v>
      </c>
      <c r="Q491" t="str">
        <f>IF(ROUND(((ZeptoData[[#This Row],[mrp]]-ZeptoData[[#This Row],[discountedSellingPrice]])/ZeptoData[[#This Row],[mrp]])*100,0) = ZeptoData[[#This Row],[discountPercent]], "Match", "Error")</f>
        <v>Match</v>
      </c>
      <c r="R491" s="9" t="str" cm="1">
        <f t="array" ref="R491">_xlfn.IFS(ZeptoData[[#This Row],[discountPercent]]=0, "No Discount", ZeptoData[[#This Row],[discountPercent]]&lt;=15, "Standard (1-15%)", ZeptoData[[#This Row],[discountPercent]]&gt;15, "Mega (&gt;15%)")</f>
        <v>No Discount</v>
      </c>
      <c r="S491" s="9" t="str" cm="1">
        <f t="array" ref="S491">_xlfn.IFS(ZeptoData[[#This Row],[weightInGms]]&lt;=100, "Small (&lt;100g)", ZeptoData[[#This Row],[weightInGms]]&lt;=500, "Medium (100-500g)", ZeptoData[[#This Row],[weightInGms]]&gt;500, "Large (&gt;500g)")</f>
        <v>Medium (100-500g)</v>
      </c>
    </row>
    <row r="492" spans="1:19" x14ac:dyDescent="0.25">
      <c r="A492" t="s">
        <v>99</v>
      </c>
      <c r="B492" t="s">
        <v>472</v>
      </c>
      <c r="C492" t="str">
        <f>TRIM(ZeptoData[[#This Row],[name]])</f>
        <v>Ceres Foods Nalli Nihari Instant Liquid Masala</v>
      </c>
      <c r="D492">
        <v>22000</v>
      </c>
      <c r="E492" s="3">
        <f>'Cleaned Data'!F495</f>
        <v>0</v>
      </c>
      <c r="F492">
        <v>50</v>
      </c>
      <c r="G492">
        <v>6</v>
      </c>
      <c r="H492">
        <v>11000</v>
      </c>
      <c r="I492" s="3">
        <f>ZeptoData[[#This Row],[discountedSellingPrice]]/100</f>
        <v>110</v>
      </c>
      <c r="J492">
        <v>200</v>
      </c>
      <c r="K492" t="b">
        <v>0</v>
      </c>
      <c r="L492">
        <v>200</v>
      </c>
      <c r="N492" s="3">
        <f>ZeptoData[[#This Row],[MRP_Rupees]] - ZeptoData[[#This Row],[Sale_Price]]</f>
        <v>-110</v>
      </c>
      <c r="O492" t="str">
        <f>IF(ZeptoData[[#This Row],[outOfStock]]=TRUE, "Out of Stock", IF(ZeptoData[[#This Row],[availableQuantity]]&lt;=2, "LOW STOCK", "HEALTHY"))</f>
        <v>HEALTHY</v>
      </c>
      <c r="P492" t="str" cm="1">
        <f t="array" ref="P492">_xlfn.IFS(ZeptoData[[#This Row],[Sale_Price]]&lt;50, "Budget", ZeptoData[[#This Row],[Sale_Price]]&lt;150, "Mid-Range", ZeptoData[[#This Row],[Sale_Price]]&gt;=150, "Premium")</f>
        <v>Mid-Range</v>
      </c>
      <c r="Q492" t="str">
        <f>IF(ROUND(((ZeptoData[[#This Row],[mrp]]-ZeptoData[[#This Row],[discountedSellingPrice]])/ZeptoData[[#This Row],[mrp]])*100,0) = ZeptoData[[#This Row],[discountPercent]], "Match", "Error")</f>
        <v>Match</v>
      </c>
      <c r="R492" s="9" t="str" cm="1">
        <f t="array" ref="R492">_xlfn.IFS(ZeptoData[[#This Row],[discountPercent]]=0, "No Discount", ZeptoData[[#This Row],[discountPercent]]&lt;=15, "Standard (1-15%)", ZeptoData[[#This Row],[discountPercent]]&gt;15, "Mega (&gt;15%)")</f>
        <v>Mega (&gt;15%)</v>
      </c>
      <c r="S492" s="9" t="str" cm="1">
        <f t="array" ref="S492">_xlfn.IFS(ZeptoData[[#This Row],[weightInGms]]&lt;=100, "Small (&lt;100g)", ZeptoData[[#This Row],[weightInGms]]&lt;=500, "Medium (100-500g)", ZeptoData[[#This Row],[weightInGms]]&gt;500, "Large (&gt;500g)")</f>
        <v>Medium (100-500g)</v>
      </c>
    </row>
    <row r="493" spans="1:19" x14ac:dyDescent="0.25">
      <c r="A493" t="s">
        <v>99</v>
      </c>
      <c r="B493" t="s">
        <v>473</v>
      </c>
      <c r="C493" t="str">
        <f>TRIM(ZeptoData[[#This Row],[name]])</f>
        <v>Borges Canola Oil Pet Bottle</v>
      </c>
      <c r="D493">
        <v>39900</v>
      </c>
      <c r="E493" s="3">
        <f>'Cleaned Data'!F496</f>
        <v>2</v>
      </c>
      <c r="F493">
        <v>0</v>
      </c>
      <c r="G493">
        <v>6</v>
      </c>
      <c r="H493">
        <v>39900</v>
      </c>
      <c r="I493" s="3">
        <f>ZeptoData[[#This Row],[discountedSellingPrice]]/100</f>
        <v>399</v>
      </c>
      <c r="J493">
        <v>1000</v>
      </c>
      <c r="K493" t="b">
        <v>0</v>
      </c>
      <c r="L493">
        <v>1</v>
      </c>
      <c r="N493" s="3">
        <f>ZeptoData[[#This Row],[MRP_Rupees]] - ZeptoData[[#This Row],[Sale_Price]]</f>
        <v>-397</v>
      </c>
      <c r="O493" t="str">
        <f>IF(ZeptoData[[#This Row],[outOfStock]]=TRUE, "Out of Stock", IF(ZeptoData[[#This Row],[availableQuantity]]&lt;=2, "LOW STOCK", "HEALTHY"))</f>
        <v>HEALTHY</v>
      </c>
      <c r="P493" t="str" cm="1">
        <f t="array" ref="P493">_xlfn.IFS(ZeptoData[[#This Row],[Sale_Price]]&lt;50, "Budget", ZeptoData[[#This Row],[Sale_Price]]&lt;150, "Mid-Range", ZeptoData[[#This Row],[Sale_Price]]&gt;=150, "Premium")</f>
        <v>Premium</v>
      </c>
      <c r="Q493" t="str">
        <f>IF(ROUND(((ZeptoData[[#This Row],[mrp]]-ZeptoData[[#This Row],[discountedSellingPrice]])/ZeptoData[[#This Row],[mrp]])*100,0) = ZeptoData[[#This Row],[discountPercent]], "Match", "Error")</f>
        <v>Match</v>
      </c>
      <c r="R493" s="9" t="str" cm="1">
        <f t="array" ref="R493">_xlfn.IFS(ZeptoData[[#This Row],[discountPercent]]=0, "No Discount", ZeptoData[[#This Row],[discountPercent]]&lt;=15, "Standard (1-15%)", ZeptoData[[#This Row],[discountPercent]]&gt;15, "Mega (&gt;15%)")</f>
        <v>No Discount</v>
      </c>
      <c r="S493" s="9" t="str" cm="1">
        <f t="array" ref="S493">_xlfn.IFS(ZeptoData[[#This Row],[weightInGms]]&lt;=100, "Small (&lt;100g)", ZeptoData[[#This Row],[weightInGms]]&lt;=500, "Medium (100-500g)", ZeptoData[[#This Row],[weightInGms]]&gt;500, "Large (&gt;500g)")</f>
        <v>Large (&gt;500g)</v>
      </c>
    </row>
    <row r="494" spans="1:19" x14ac:dyDescent="0.25">
      <c r="A494" t="s">
        <v>99</v>
      </c>
      <c r="B494" t="s">
        <v>474</v>
      </c>
      <c r="C494" t="str">
        <f>TRIM(ZeptoData[[#This Row],[name]])</f>
        <v>Suhana Biryani Masala</v>
      </c>
      <c r="D494">
        <v>6600</v>
      </c>
      <c r="E494" s="3">
        <f>'Cleaned Data'!F497</f>
        <v>6</v>
      </c>
      <c r="F494">
        <v>0</v>
      </c>
      <c r="G494">
        <v>6</v>
      </c>
      <c r="H494">
        <v>6600</v>
      </c>
      <c r="I494" s="3">
        <f>ZeptoData[[#This Row],[discountedSellingPrice]]/100</f>
        <v>66</v>
      </c>
      <c r="J494">
        <v>50</v>
      </c>
      <c r="K494" t="b">
        <v>0</v>
      </c>
      <c r="L494">
        <v>50</v>
      </c>
      <c r="N494" s="3">
        <f>ZeptoData[[#This Row],[MRP_Rupees]] - ZeptoData[[#This Row],[Sale_Price]]</f>
        <v>-60</v>
      </c>
      <c r="O494" t="str">
        <f>IF(ZeptoData[[#This Row],[outOfStock]]=TRUE, "Out of Stock", IF(ZeptoData[[#This Row],[availableQuantity]]&lt;=2, "LOW STOCK", "HEALTHY"))</f>
        <v>HEALTHY</v>
      </c>
      <c r="P494" t="str" cm="1">
        <f t="array" ref="P494">_xlfn.IFS(ZeptoData[[#This Row],[Sale_Price]]&lt;50, "Budget", ZeptoData[[#This Row],[Sale_Price]]&lt;150, "Mid-Range", ZeptoData[[#This Row],[Sale_Price]]&gt;=150, "Premium")</f>
        <v>Mid-Range</v>
      </c>
      <c r="Q494" t="str">
        <f>IF(ROUND(((ZeptoData[[#This Row],[mrp]]-ZeptoData[[#This Row],[discountedSellingPrice]])/ZeptoData[[#This Row],[mrp]])*100,0) = ZeptoData[[#This Row],[discountPercent]], "Match", "Error")</f>
        <v>Match</v>
      </c>
      <c r="R494" s="9" t="str" cm="1">
        <f t="array" ref="R494">_xlfn.IFS(ZeptoData[[#This Row],[discountPercent]]=0, "No Discount", ZeptoData[[#This Row],[discountPercent]]&lt;=15, "Standard (1-15%)", ZeptoData[[#This Row],[discountPercent]]&gt;15, "Mega (&gt;15%)")</f>
        <v>No Discount</v>
      </c>
      <c r="S494" s="9" t="str" cm="1">
        <f t="array" ref="S494">_xlfn.IFS(ZeptoData[[#This Row],[weightInGms]]&lt;=100, "Small (&lt;100g)", ZeptoData[[#This Row],[weightInGms]]&lt;=500, "Medium (100-500g)", ZeptoData[[#This Row],[weightInGms]]&gt;500, "Large (&gt;500g)")</f>
        <v>Small (&lt;100g)</v>
      </c>
    </row>
    <row r="495" spans="1:19" x14ac:dyDescent="0.25">
      <c r="A495" t="s">
        <v>99</v>
      </c>
      <c r="B495" t="s">
        <v>475</v>
      </c>
      <c r="C495" t="str">
        <f>TRIM(ZeptoData[[#This Row],[name]])</f>
        <v>On1y Black Salt Grinder</v>
      </c>
      <c r="D495">
        <v>9900</v>
      </c>
      <c r="E495" s="3">
        <f>'Cleaned Data'!F498</f>
        <v>0</v>
      </c>
      <c r="F495">
        <v>0</v>
      </c>
      <c r="G495">
        <v>6</v>
      </c>
      <c r="H495">
        <v>9900</v>
      </c>
      <c r="I495" s="3">
        <f>ZeptoData[[#This Row],[discountedSellingPrice]]/100</f>
        <v>99</v>
      </c>
      <c r="J495">
        <v>100</v>
      </c>
      <c r="K495" t="b">
        <v>0</v>
      </c>
      <c r="L495">
        <v>100</v>
      </c>
      <c r="N495" s="3">
        <f>ZeptoData[[#This Row],[MRP_Rupees]] - ZeptoData[[#This Row],[Sale_Price]]</f>
        <v>-99</v>
      </c>
      <c r="O495" t="str">
        <f>IF(ZeptoData[[#This Row],[outOfStock]]=TRUE, "Out of Stock", IF(ZeptoData[[#This Row],[availableQuantity]]&lt;=2, "LOW STOCK", "HEALTHY"))</f>
        <v>HEALTHY</v>
      </c>
      <c r="P495" t="str" cm="1">
        <f t="array" ref="P495">_xlfn.IFS(ZeptoData[[#This Row],[Sale_Price]]&lt;50, "Budget", ZeptoData[[#This Row],[Sale_Price]]&lt;150, "Mid-Range", ZeptoData[[#This Row],[Sale_Price]]&gt;=150, "Premium")</f>
        <v>Mid-Range</v>
      </c>
      <c r="Q495" t="str">
        <f>IF(ROUND(((ZeptoData[[#This Row],[mrp]]-ZeptoData[[#This Row],[discountedSellingPrice]])/ZeptoData[[#This Row],[mrp]])*100,0) = ZeptoData[[#This Row],[discountPercent]], "Match", "Error")</f>
        <v>Match</v>
      </c>
      <c r="R495" s="9" t="str" cm="1">
        <f t="array" ref="R495">_xlfn.IFS(ZeptoData[[#This Row],[discountPercent]]=0, "No Discount", ZeptoData[[#This Row],[discountPercent]]&lt;=15, "Standard (1-15%)", ZeptoData[[#This Row],[discountPercent]]&gt;15, "Mega (&gt;15%)")</f>
        <v>No Discount</v>
      </c>
      <c r="S495" s="9" t="str" cm="1">
        <f t="array" ref="S495">_xlfn.IFS(ZeptoData[[#This Row],[weightInGms]]&lt;=100, "Small (&lt;100g)", ZeptoData[[#This Row],[weightInGms]]&lt;=500, "Medium (100-500g)", ZeptoData[[#This Row],[weightInGms]]&gt;500, "Large (&gt;500g)")</f>
        <v>Small (&lt;100g)</v>
      </c>
    </row>
    <row r="496" spans="1:19" x14ac:dyDescent="0.25">
      <c r="A496" t="s">
        <v>99</v>
      </c>
      <c r="B496" t="s">
        <v>476</v>
      </c>
      <c r="C496" t="str">
        <f>TRIM(ZeptoData[[#This Row],[name]])</f>
        <v>Popular Essentials Nylon Til</v>
      </c>
      <c r="D496">
        <v>4000</v>
      </c>
      <c r="E496" s="3">
        <f>'Cleaned Data'!F499</f>
        <v>6</v>
      </c>
      <c r="F496">
        <v>2</v>
      </c>
      <c r="G496">
        <v>6</v>
      </c>
      <c r="H496">
        <v>3900</v>
      </c>
      <c r="I496" s="3">
        <f>ZeptoData[[#This Row],[discountedSellingPrice]]/100</f>
        <v>39</v>
      </c>
      <c r="J496">
        <v>100</v>
      </c>
      <c r="K496" t="b">
        <v>0</v>
      </c>
      <c r="L496">
        <v>100</v>
      </c>
      <c r="N496" s="3">
        <f>ZeptoData[[#This Row],[MRP_Rupees]] - ZeptoData[[#This Row],[Sale_Price]]</f>
        <v>-33</v>
      </c>
      <c r="O496" t="str">
        <f>IF(ZeptoData[[#This Row],[outOfStock]]=TRUE, "Out of Stock", IF(ZeptoData[[#This Row],[availableQuantity]]&lt;=2, "LOW STOCK", "HEALTHY"))</f>
        <v>HEALTHY</v>
      </c>
      <c r="P496" t="str" cm="1">
        <f t="array" ref="P496">_xlfn.IFS(ZeptoData[[#This Row],[Sale_Price]]&lt;50, "Budget", ZeptoData[[#This Row],[Sale_Price]]&lt;150, "Mid-Range", ZeptoData[[#This Row],[Sale_Price]]&gt;=150, "Premium")</f>
        <v>Budget</v>
      </c>
      <c r="Q496" t="str">
        <f>IF(ROUND(((ZeptoData[[#This Row],[mrp]]-ZeptoData[[#This Row],[discountedSellingPrice]])/ZeptoData[[#This Row],[mrp]])*100,0) = ZeptoData[[#This Row],[discountPercent]], "Match", "Error")</f>
        <v>Error</v>
      </c>
      <c r="R496" s="9" t="str" cm="1">
        <f t="array" ref="R496">_xlfn.IFS(ZeptoData[[#This Row],[discountPercent]]=0, "No Discount", ZeptoData[[#This Row],[discountPercent]]&lt;=15, "Standard (1-15%)", ZeptoData[[#This Row],[discountPercent]]&gt;15, "Mega (&gt;15%)")</f>
        <v>Standard (1-15%)</v>
      </c>
      <c r="S496" s="9" t="str" cm="1">
        <f t="array" ref="S496">_xlfn.IFS(ZeptoData[[#This Row],[weightInGms]]&lt;=100, "Small (&lt;100g)", ZeptoData[[#This Row],[weightInGms]]&lt;=500, "Medium (100-500g)", ZeptoData[[#This Row],[weightInGms]]&gt;500, "Large (&gt;500g)")</f>
        <v>Small (&lt;100g)</v>
      </c>
    </row>
    <row r="497" spans="1:19" x14ac:dyDescent="0.25">
      <c r="A497" t="s">
        <v>99</v>
      </c>
      <c r="B497" t="s">
        <v>477</v>
      </c>
      <c r="C497" t="str">
        <f>TRIM(ZeptoData[[#This Row],[name]])</f>
        <v>Pillsbury Rich Choco Oven Cake Mix - Egg Free</v>
      </c>
      <c r="D497">
        <v>17000</v>
      </c>
      <c r="E497" s="3">
        <f>'Cleaned Data'!F500</f>
        <v>7</v>
      </c>
      <c r="F497">
        <v>6</v>
      </c>
      <c r="G497">
        <v>6</v>
      </c>
      <c r="H497">
        <v>15900</v>
      </c>
      <c r="I497" s="3">
        <f>ZeptoData[[#This Row],[discountedSellingPrice]]/100</f>
        <v>159</v>
      </c>
      <c r="J497">
        <v>270</v>
      </c>
      <c r="K497" t="b">
        <v>0</v>
      </c>
      <c r="L497">
        <v>270</v>
      </c>
      <c r="N497" s="3">
        <f>ZeptoData[[#This Row],[MRP_Rupees]] - ZeptoData[[#This Row],[Sale_Price]]</f>
        <v>-152</v>
      </c>
      <c r="O497" t="str">
        <f>IF(ZeptoData[[#This Row],[outOfStock]]=TRUE, "Out of Stock", IF(ZeptoData[[#This Row],[availableQuantity]]&lt;=2, "LOW STOCK", "HEALTHY"))</f>
        <v>HEALTHY</v>
      </c>
      <c r="P497" t="str" cm="1">
        <f t="array" ref="P497">_xlfn.IFS(ZeptoData[[#This Row],[Sale_Price]]&lt;50, "Budget", ZeptoData[[#This Row],[Sale_Price]]&lt;150, "Mid-Range", ZeptoData[[#This Row],[Sale_Price]]&gt;=150, "Premium")</f>
        <v>Premium</v>
      </c>
      <c r="Q497" t="str">
        <f>IF(ROUND(((ZeptoData[[#This Row],[mrp]]-ZeptoData[[#This Row],[discountedSellingPrice]])/ZeptoData[[#This Row],[mrp]])*100,0) = ZeptoData[[#This Row],[discountPercent]], "Match", "Error")</f>
        <v>Match</v>
      </c>
      <c r="R497" s="9" t="str" cm="1">
        <f t="array" ref="R497">_xlfn.IFS(ZeptoData[[#This Row],[discountPercent]]=0, "No Discount", ZeptoData[[#This Row],[discountPercent]]&lt;=15, "Standard (1-15%)", ZeptoData[[#This Row],[discountPercent]]&gt;15, "Mega (&gt;15%)")</f>
        <v>Standard (1-15%)</v>
      </c>
      <c r="S497" s="9" t="str" cm="1">
        <f t="array" ref="S497">_xlfn.IFS(ZeptoData[[#This Row],[weightInGms]]&lt;=100, "Small (&lt;100g)", ZeptoData[[#This Row],[weightInGms]]&lt;=500, "Medium (100-500g)", ZeptoData[[#This Row],[weightInGms]]&gt;500, "Large (&gt;500g)")</f>
        <v>Medium (100-500g)</v>
      </c>
    </row>
    <row r="498" spans="1:19" x14ac:dyDescent="0.25">
      <c r="A498" t="s">
        <v>99</v>
      </c>
      <c r="B498" t="s">
        <v>478</v>
      </c>
      <c r="C498" t="str">
        <f>TRIM(ZeptoData[[#This Row],[name]])</f>
        <v>Weikfield Tomato Salsa Instant Pasta</v>
      </c>
      <c r="D498">
        <v>2500</v>
      </c>
      <c r="E498" s="3">
        <f>'Cleaned Data'!F501</f>
        <v>0</v>
      </c>
      <c r="F498">
        <v>0</v>
      </c>
      <c r="G498">
        <v>1</v>
      </c>
      <c r="H498">
        <v>2500</v>
      </c>
      <c r="I498" s="3">
        <f>ZeptoData[[#This Row],[discountedSellingPrice]]/100</f>
        <v>25</v>
      </c>
      <c r="J498">
        <v>77</v>
      </c>
      <c r="K498" t="b">
        <v>0</v>
      </c>
      <c r="L498">
        <v>77</v>
      </c>
      <c r="N498" s="3">
        <f>ZeptoData[[#This Row],[MRP_Rupees]] - ZeptoData[[#This Row],[Sale_Price]]</f>
        <v>-25</v>
      </c>
      <c r="O498" t="str">
        <f>IF(ZeptoData[[#This Row],[outOfStock]]=TRUE, "Out of Stock", IF(ZeptoData[[#This Row],[availableQuantity]]&lt;=2, "LOW STOCK", "HEALTHY"))</f>
        <v>LOW STOCK</v>
      </c>
      <c r="P498" t="str" cm="1">
        <f t="array" ref="P498">_xlfn.IFS(ZeptoData[[#This Row],[Sale_Price]]&lt;50, "Budget", ZeptoData[[#This Row],[Sale_Price]]&lt;150, "Mid-Range", ZeptoData[[#This Row],[Sale_Price]]&gt;=150, "Premium")</f>
        <v>Budget</v>
      </c>
      <c r="Q498" t="str">
        <f>IF(ROUND(((ZeptoData[[#This Row],[mrp]]-ZeptoData[[#This Row],[discountedSellingPrice]])/ZeptoData[[#This Row],[mrp]])*100,0) = ZeptoData[[#This Row],[discountPercent]], "Match", "Error")</f>
        <v>Match</v>
      </c>
      <c r="R498" s="9" t="str" cm="1">
        <f t="array" ref="R498">_xlfn.IFS(ZeptoData[[#This Row],[discountPercent]]=0, "No Discount", ZeptoData[[#This Row],[discountPercent]]&lt;=15, "Standard (1-15%)", ZeptoData[[#This Row],[discountPercent]]&gt;15, "Mega (&gt;15%)")</f>
        <v>No Discount</v>
      </c>
      <c r="S498" s="9" t="str" cm="1">
        <f t="array" ref="S498">_xlfn.IFS(ZeptoData[[#This Row],[weightInGms]]&lt;=100, "Small (&lt;100g)", ZeptoData[[#This Row],[weightInGms]]&lt;=500, "Medium (100-500g)", ZeptoData[[#This Row],[weightInGms]]&gt;500, "Large (&gt;500g)")</f>
        <v>Small (&lt;100g)</v>
      </c>
    </row>
    <row r="499" spans="1:19" x14ac:dyDescent="0.25">
      <c r="A499" t="s">
        <v>99</v>
      </c>
      <c r="B499" t="s">
        <v>479</v>
      </c>
      <c r="C499" t="str">
        <f>TRIM(ZeptoData[[#This Row],[name]])</f>
        <v>Praakritik Organic Jowar Atta</v>
      </c>
      <c r="D499">
        <v>11000</v>
      </c>
      <c r="E499" s="3">
        <f>'Cleaned Data'!F502</f>
        <v>0</v>
      </c>
      <c r="F499">
        <v>6</v>
      </c>
      <c r="G499">
        <v>6</v>
      </c>
      <c r="H499">
        <v>10300</v>
      </c>
      <c r="I499" s="3">
        <f>ZeptoData[[#This Row],[discountedSellingPrice]]/100</f>
        <v>103</v>
      </c>
      <c r="J499">
        <v>500</v>
      </c>
      <c r="K499" t="b">
        <v>0</v>
      </c>
      <c r="L499">
        <v>500</v>
      </c>
      <c r="N499" s="3">
        <f>ZeptoData[[#This Row],[MRP_Rupees]] - ZeptoData[[#This Row],[Sale_Price]]</f>
        <v>-103</v>
      </c>
      <c r="O499" t="str">
        <f>IF(ZeptoData[[#This Row],[outOfStock]]=TRUE, "Out of Stock", IF(ZeptoData[[#This Row],[availableQuantity]]&lt;=2, "LOW STOCK", "HEALTHY"))</f>
        <v>HEALTHY</v>
      </c>
      <c r="P499" t="str" cm="1">
        <f t="array" ref="P499">_xlfn.IFS(ZeptoData[[#This Row],[Sale_Price]]&lt;50, "Budget", ZeptoData[[#This Row],[Sale_Price]]&lt;150, "Mid-Range", ZeptoData[[#This Row],[Sale_Price]]&gt;=150, "Premium")</f>
        <v>Mid-Range</v>
      </c>
      <c r="Q499" t="str">
        <f>IF(ROUND(((ZeptoData[[#This Row],[mrp]]-ZeptoData[[#This Row],[discountedSellingPrice]])/ZeptoData[[#This Row],[mrp]])*100,0) = ZeptoData[[#This Row],[discountPercent]], "Match", "Error")</f>
        <v>Match</v>
      </c>
      <c r="R499" s="9" t="str" cm="1">
        <f t="array" ref="R499">_xlfn.IFS(ZeptoData[[#This Row],[discountPercent]]=0, "No Discount", ZeptoData[[#This Row],[discountPercent]]&lt;=15, "Standard (1-15%)", ZeptoData[[#This Row],[discountPercent]]&gt;15, "Mega (&gt;15%)")</f>
        <v>Standard (1-15%)</v>
      </c>
      <c r="S499" s="9" t="str" cm="1">
        <f t="array" ref="S499">_xlfn.IFS(ZeptoData[[#This Row],[weightInGms]]&lt;=100, "Small (&lt;100g)", ZeptoData[[#This Row],[weightInGms]]&lt;=500, "Medium (100-500g)", ZeptoData[[#This Row],[weightInGms]]&gt;500, "Large (&gt;500g)")</f>
        <v>Medium (100-500g)</v>
      </c>
    </row>
    <row r="500" spans="1:19" x14ac:dyDescent="0.25">
      <c r="A500" t="s">
        <v>99</v>
      </c>
      <c r="B500" t="s">
        <v>288</v>
      </c>
      <c r="C500" t="str">
        <f>TRIM(ZeptoData[[#This Row],[name]])</f>
        <v>Sugarfree Gold Low Calorie Sweetner</v>
      </c>
      <c r="D500">
        <v>27000</v>
      </c>
      <c r="E500" s="3">
        <f>'Cleaned Data'!F503</f>
        <v>11</v>
      </c>
      <c r="F500">
        <v>7</v>
      </c>
      <c r="G500">
        <v>6</v>
      </c>
      <c r="H500">
        <v>25100</v>
      </c>
      <c r="I500" s="3">
        <f>ZeptoData[[#This Row],[discountedSellingPrice]]/100</f>
        <v>251</v>
      </c>
      <c r="J500">
        <v>50</v>
      </c>
      <c r="K500" t="b">
        <v>0</v>
      </c>
      <c r="L500">
        <v>50</v>
      </c>
      <c r="N500" s="3">
        <f>ZeptoData[[#This Row],[MRP_Rupees]] - ZeptoData[[#This Row],[Sale_Price]]</f>
        <v>-240</v>
      </c>
      <c r="O500" t="str">
        <f>IF(ZeptoData[[#This Row],[outOfStock]]=TRUE, "Out of Stock", IF(ZeptoData[[#This Row],[availableQuantity]]&lt;=2, "LOW STOCK", "HEALTHY"))</f>
        <v>HEALTHY</v>
      </c>
      <c r="P500" t="str" cm="1">
        <f t="array" ref="P500">_xlfn.IFS(ZeptoData[[#This Row],[Sale_Price]]&lt;50, "Budget", ZeptoData[[#This Row],[Sale_Price]]&lt;150, "Mid-Range", ZeptoData[[#This Row],[Sale_Price]]&gt;=150, "Premium")</f>
        <v>Premium</v>
      </c>
      <c r="Q500" t="str">
        <f>IF(ROUND(((ZeptoData[[#This Row],[mrp]]-ZeptoData[[#This Row],[discountedSellingPrice]])/ZeptoData[[#This Row],[mrp]])*100,0) = ZeptoData[[#This Row],[discountPercent]], "Match", "Error")</f>
        <v>Match</v>
      </c>
      <c r="R500" s="9" t="str" cm="1">
        <f t="array" ref="R500">_xlfn.IFS(ZeptoData[[#This Row],[discountPercent]]=0, "No Discount", ZeptoData[[#This Row],[discountPercent]]&lt;=15, "Standard (1-15%)", ZeptoData[[#This Row],[discountPercent]]&gt;15, "Mega (&gt;15%)")</f>
        <v>Standard (1-15%)</v>
      </c>
      <c r="S500" s="9" t="str" cm="1">
        <f t="array" ref="S500">_xlfn.IFS(ZeptoData[[#This Row],[weightInGms]]&lt;=100, "Small (&lt;100g)", ZeptoData[[#This Row],[weightInGms]]&lt;=500, "Medium (100-500g)", ZeptoData[[#This Row],[weightInGms]]&gt;500, "Large (&gt;500g)")</f>
        <v>Small (&lt;100g)</v>
      </c>
    </row>
    <row r="501" spans="1:19" x14ac:dyDescent="0.25">
      <c r="A501" t="s">
        <v>99</v>
      </c>
      <c r="B501" t="s">
        <v>480</v>
      </c>
      <c r="C501" t="str">
        <f>TRIM(ZeptoData[[#This Row],[name]])</f>
        <v>Epicurea Thai Jasmine Rice</v>
      </c>
      <c r="D501">
        <v>29500</v>
      </c>
      <c r="E501" s="3">
        <f>'Cleaned Data'!F504</f>
        <v>0</v>
      </c>
      <c r="F501">
        <v>0</v>
      </c>
      <c r="G501">
        <v>4</v>
      </c>
      <c r="H501">
        <v>29500</v>
      </c>
      <c r="I501" s="3">
        <f>ZeptoData[[#This Row],[discountedSellingPrice]]/100</f>
        <v>295</v>
      </c>
      <c r="J501">
        <v>500</v>
      </c>
      <c r="K501" t="b">
        <v>0</v>
      </c>
      <c r="L501">
        <v>500</v>
      </c>
      <c r="N501" s="3">
        <f>ZeptoData[[#This Row],[MRP_Rupees]] - ZeptoData[[#This Row],[Sale_Price]]</f>
        <v>-295</v>
      </c>
      <c r="O501" t="str">
        <f>IF(ZeptoData[[#This Row],[outOfStock]]=TRUE, "Out of Stock", IF(ZeptoData[[#This Row],[availableQuantity]]&lt;=2, "LOW STOCK", "HEALTHY"))</f>
        <v>HEALTHY</v>
      </c>
      <c r="P501" t="str" cm="1">
        <f t="array" ref="P501">_xlfn.IFS(ZeptoData[[#This Row],[Sale_Price]]&lt;50, "Budget", ZeptoData[[#This Row],[Sale_Price]]&lt;150, "Mid-Range", ZeptoData[[#This Row],[Sale_Price]]&gt;=150, "Premium")</f>
        <v>Premium</v>
      </c>
      <c r="Q501" t="str">
        <f>IF(ROUND(((ZeptoData[[#This Row],[mrp]]-ZeptoData[[#This Row],[discountedSellingPrice]])/ZeptoData[[#This Row],[mrp]])*100,0) = ZeptoData[[#This Row],[discountPercent]], "Match", "Error")</f>
        <v>Match</v>
      </c>
      <c r="R501" s="9" t="str" cm="1">
        <f t="array" ref="R501">_xlfn.IFS(ZeptoData[[#This Row],[discountPercent]]=0, "No Discount", ZeptoData[[#This Row],[discountPercent]]&lt;=15, "Standard (1-15%)", ZeptoData[[#This Row],[discountPercent]]&gt;15, "Mega (&gt;15%)")</f>
        <v>No Discount</v>
      </c>
      <c r="S501" s="9" t="str" cm="1">
        <f t="array" ref="S501">_xlfn.IFS(ZeptoData[[#This Row],[weightInGms]]&lt;=100, "Small (&lt;100g)", ZeptoData[[#This Row],[weightInGms]]&lt;=500, "Medium (100-500g)", ZeptoData[[#This Row],[weightInGms]]&gt;500, "Large (&gt;500g)")</f>
        <v>Medium (100-500g)</v>
      </c>
    </row>
    <row r="502" spans="1:19" x14ac:dyDescent="0.25">
      <c r="A502" t="s">
        <v>99</v>
      </c>
      <c r="B502" t="s">
        <v>481</v>
      </c>
      <c r="C502" t="str">
        <f>TRIM(ZeptoData[[#This Row],[name]])</f>
        <v>Yummiez Chicken Garlic Fingers Pouch</v>
      </c>
      <c r="D502">
        <v>25000</v>
      </c>
      <c r="E502" s="3">
        <f>'Cleaned Data'!F505</f>
        <v>5</v>
      </c>
      <c r="F502">
        <v>0</v>
      </c>
      <c r="G502">
        <v>5</v>
      </c>
      <c r="H502">
        <v>25000</v>
      </c>
      <c r="I502" s="3">
        <f>ZeptoData[[#This Row],[discountedSellingPrice]]/100</f>
        <v>250</v>
      </c>
      <c r="J502">
        <v>400</v>
      </c>
      <c r="K502" t="b">
        <v>0</v>
      </c>
      <c r="L502">
        <v>400</v>
      </c>
      <c r="N502" s="3">
        <f>ZeptoData[[#This Row],[MRP_Rupees]] - ZeptoData[[#This Row],[Sale_Price]]</f>
        <v>-245</v>
      </c>
      <c r="O502" t="str">
        <f>IF(ZeptoData[[#This Row],[outOfStock]]=TRUE, "Out of Stock", IF(ZeptoData[[#This Row],[availableQuantity]]&lt;=2, "LOW STOCK", "HEALTHY"))</f>
        <v>HEALTHY</v>
      </c>
      <c r="P502" t="str" cm="1">
        <f t="array" ref="P502">_xlfn.IFS(ZeptoData[[#This Row],[Sale_Price]]&lt;50, "Budget", ZeptoData[[#This Row],[Sale_Price]]&lt;150, "Mid-Range", ZeptoData[[#This Row],[Sale_Price]]&gt;=150, "Premium")</f>
        <v>Premium</v>
      </c>
      <c r="Q502" t="str">
        <f>IF(ROUND(((ZeptoData[[#This Row],[mrp]]-ZeptoData[[#This Row],[discountedSellingPrice]])/ZeptoData[[#This Row],[mrp]])*100,0) = ZeptoData[[#This Row],[discountPercent]], "Match", "Error")</f>
        <v>Match</v>
      </c>
      <c r="R502" s="9" t="str" cm="1">
        <f t="array" ref="R502">_xlfn.IFS(ZeptoData[[#This Row],[discountPercent]]=0, "No Discount", ZeptoData[[#This Row],[discountPercent]]&lt;=15, "Standard (1-15%)", ZeptoData[[#This Row],[discountPercent]]&gt;15, "Mega (&gt;15%)")</f>
        <v>No Discount</v>
      </c>
      <c r="S502" s="9" t="str" cm="1">
        <f t="array" ref="S502">_xlfn.IFS(ZeptoData[[#This Row],[weightInGms]]&lt;=100, "Small (&lt;100g)", ZeptoData[[#This Row],[weightInGms]]&lt;=500, "Medium (100-500g)", ZeptoData[[#This Row],[weightInGms]]&gt;500, "Large (&gt;500g)")</f>
        <v>Medium (100-500g)</v>
      </c>
    </row>
    <row r="503" spans="1:19" x14ac:dyDescent="0.25">
      <c r="A503" t="s">
        <v>99</v>
      </c>
      <c r="B503" t="s">
        <v>482</v>
      </c>
      <c r="C503" t="str">
        <f>TRIM(ZeptoData[[#This Row],[name]])</f>
        <v>RRO Primio Refined Groundnut (Jar)</v>
      </c>
      <c r="D503">
        <v>49000</v>
      </c>
      <c r="E503" s="3">
        <f>'Cleaned Data'!F506</f>
        <v>14</v>
      </c>
      <c r="F503">
        <v>11</v>
      </c>
      <c r="G503">
        <v>6</v>
      </c>
      <c r="H503">
        <v>43600</v>
      </c>
      <c r="I503" s="3">
        <f>ZeptoData[[#This Row],[discountedSellingPrice]]/100</f>
        <v>436</v>
      </c>
      <c r="J503">
        <v>2000</v>
      </c>
      <c r="K503" t="b">
        <v>0</v>
      </c>
      <c r="L503">
        <v>2</v>
      </c>
      <c r="N503" s="3">
        <f>ZeptoData[[#This Row],[MRP_Rupees]] - ZeptoData[[#This Row],[Sale_Price]]</f>
        <v>-422</v>
      </c>
      <c r="O503" t="str">
        <f>IF(ZeptoData[[#This Row],[outOfStock]]=TRUE, "Out of Stock", IF(ZeptoData[[#This Row],[availableQuantity]]&lt;=2, "LOW STOCK", "HEALTHY"))</f>
        <v>HEALTHY</v>
      </c>
      <c r="P503" t="str" cm="1">
        <f t="array" ref="P503">_xlfn.IFS(ZeptoData[[#This Row],[Sale_Price]]&lt;50, "Budget", ZeptoData[[#This Row],[Sale_Price]]&lt;150, "Mid-Range", ZeptoData[[#This Row],[Sale_Price]]&gt;=150, "Premium")</f>
        <v>Premium</v>
      </c>
      <c r="Q503" t="str">
        <f>IF(ROUND(((ZeptoData[[#This Row],[mrp]]-ZeptoData[[#This Row],[discountedSellingPrice]])/ZeptoData[[#This Row],[mrp]])*100,0) = ZeptoData[[#This Row],[discountPercent]], "Match", "Error")</f>
        <v>Match</v>
      </c>
      <c r="R503" s="9" t="str" cm="1">
        <f t="array" ref="R503">_xlfn.IFS(ZeptoData[[#This Row],[discountPercent]]=0, "No Discount", ZeptoData[[#This Row],[discountPercent]]&lt;=15, "Standard (1-15%)", ZeptoData[[#This Row],[discountPercent]]&gt;15, "Mega (&gt;15%)")</f>
        <v>Standard (1-15%)</v>
      </c>
      <c r="S503" s="9" t="str" cm="1">
        <f t="array" ref="S503">_xlfn.IFS(ZeptoData[[#This Row],[weightInGms]]&lt;=100, "Small (&lt;100g)", ZeptoData[[#This Row],[weightInGms]]&lt;=500, "Medium (100-500g)", ZeptoData[[#This Row],[weightInGms]]&gt;500, "Large (&gt;500g)")</f>
        <v>Large (&gt;500g)</v>
      </c>
    </row>
    <row r="504" spans="1:19" x14ac:dyDescent="0.25">
      <c r="A504" t="s">
        <v>99</v>
      </c>
      <c r="B504" t="s">
        <v>483</v>
      </c>
      <c r="C504" t="str">
        <f>TRIM(ZeptoData[[#This Row],[name]])</f>
        <v>Praakritik Organic Tuvar Dal</v>
      </c>
      <c r="D504">
        <v>14000</v>
      </c>
      <c r="E504" s="3">
        <f>'Cleaned Data'!F507</f>
        <v>10</v>
      </c>
      <c r="F504">
        <v>0</v>
      </c>
      <c r="G504">
        <v>6</v>
      </c>
      <c r="H504">
        <v>14000</v>
      </c>
      <c r="I504" s="3">
        <f>ZeptoData[[#This Row],[discountedSellingPrice]]/100</f>
        <v>140</v>
      </c>
      <c r="J504">
        <v>500</v>
      </c>
      <c r="K504" t="b">
        <v>0</v>
      </c>
      <c r="L504">
        <v>500</v>
      </c>
      <c r="N504" s="3">
        <f>ZeptoData[[#This Row],[MRP_Rupees]] - ZeptoData[[#This Row],[Sale_Price]]</f>
        <v>-130</v>
      </c>
      <c r="O504" t="str">
        <f>IF(ZeptoData[[#This Row],[outOfStock]]=TRUE, "Out of Stock", IF(ZeptoData[[#This Row],[availableQuantity]]&lt;=2, "LOW STOCK", "HEALTHY"))</f>
        <v>HEALTHY</v>
      </c>
      <c r="P504" t="str" cm="1">
        <f t="array" ref="P504">_xlfn.IFS(ZeptoData[[#This Row],[Sale_Price]]&lt;50, "Budget", ZeptoData[[#This Row],[Sale_Price]]&lt;150, "Mid-Range", ZeptoData[[#This Row],[Sale_Price]]&gt;=150, "Premium")</f>
        <v>Mid-Range</v>
      </c>
      <c r="Q504" t="str">
        <f>IF(ROUND(((ZeptoData[[#This Row],[mrp]]-ZeptoData[[#This Row],[discountedSellingPrice]])/ZeptoData[[#This Row],[mrp]])*100,0) = ZeptoData[[#This Row],[discountPercent]], "Match", "Error")</f>
        <v>Match</v>
      </c>
      <c r="R504" s="9" t="str" cm="1">
        <f t="array" ref="R504">_xlfn.IFS(ZeptoData[[#This Row],[discountPercent]]=0, "No Discount", ZeptoData[[#This Row],[discountPercent]]&lt;=15, "Standard (1-15%)", ZeptoData[[#This Row],[discountPercent]]&gt;15, "Mega (&gt;15%)")</f>
        <v>No Discount</v>
      </c>
      <c r="S504" s="9" t="str" cm="1">
        <f t="array" ref="S504">_xlfn.IFS(ZeptoData[[#This Row],[weightInGms]]&lt;=100, "Small (&lt;100g)", ZeptoData[[#This Row],[weightInGms]]&lt;=500, "Medium (100-500g)", ZeptoData[[#This Row],[weightInGms]]&gt;500, "Large (&gt;500g)")</f>
        <v>Medium (100-500g)</v>
      </c>
    </row>
    <row r="505" spans="1:19" x14ac:dyDescent="0.25">
      <c r="A505" t="s">
        <v>99</v>
      </c>
      <c r="B505" t="s">
        <v>288</v>
      </c>
      <c r="C505" t="str">
        <f>TRIM(ZeptoData[[#This Row],[name]])</f>
        <v>Sugarfree Gold Low Calorie Sweetner</v>
      </c>
      <c r="D505">
        <v>18500</v>
      </c>
      <c r="E505" s="3">
        <f>'Cleaned Data'!F508</f>
        <v>0</v>
      </c>
      <c r="F505">
        <v>5</v>
      </c>
      <c r="G505">
        <v>3</v>
      </c>
      <c r="H505">
        <v>17500</v>
      </c>
      <c r="I505" s="3">
        <f>ZeptoData[[#This Row],[discountedSellingPrice]]/100</f>
        <v>175</v>
      </c>
      <c r="J505">
        <v>300</v>
      </c>
      <c r="K505" t="b">
        <v>0</v>
      </c>
      <c r="L505">
        <v>300</v>
      </c>
      <c r="N505" s="3">
        <f>ZeptoData[[#This Row],[MRP_Rupees]] - ZeptoData[[#This Row],[Sale_Price]]</f>
        <v>-175</v>
      </c>
      <c r="O505" t="str">
        <f>IF(ZeptoData[[#This Row],[outOfStock]]=TRUE, "Out of Stock", IF(ZeptoData[[#This Row],[availableQuantity]]&lt;=2, "LOW STOCK", "HEALTHY"))</f>
        <v>HEALTHY</v>
      </c>
      <c r="P505" t="str" cm="1">
        <f t="array" ref="P505">_xlfn.IFS(ZeptoData[[#This Row],[Sale_Price]]&lt;50, "Budget", ZeptoData[[#This Row],[Sale_Price]]&lt;150, "Mid-Range", ZeptoData[[#This Row],[Sale_Price]]&gt;=150, "Premium")</f>
        <v>Premium</v>
      </c>
      <c r="Q505" t="str">
        <f>IF(ROUND(((ZeptoData[[#This Row],[mrp]]-ZeptoData[[#This Row],[discountedSellingPrice]])/ZeptoData[[#This Row],[mrp]])*100,0) = ZeptoData[[#This Row],[discountPercent]], "Match", "Error")</f>
        <v>Match</v>
      </c>
      <c r="R505" s="9" t="str" cm="1">
        <f t="array" ref="R505">_xlfn.IFS(ZeptoData[[#This Row],[discountPercent]]=0, "No Discount", ZeptoData[[#This Row],[discountPercent]]&lt;=15, "Standard (1-15%)", ZeptoData[[#This Row],[discountPercent]]&gt;15, "Mega (&gt;15%)")</f>
        <v>Standard (1-15%)</v>
      </c>
      <c r="S505" s="9" t="str" cm="1">
        <f t="array" ref="S505">_xlfn.IFS(ZeptoData[[#This Row],[weightInGms]]&lt;=100, "Small (&lt;100g)", ZeptoData[[#This Row],[weightInGms]]&lt;=500, "Medium (100-500g)", ZeptoData[[#This Row],[weightInGms]]&gt;500, "Large (&gt;500g)")</f>
        <v>Medium (100-500g)</v>
      </c>
    </row>
    <row r="506" spans="1:19" x14ac:dyDescent="0.25">
      <c r="A506" t="s">
        <v>99</v>
      </c>
      <c r="B506" t="s">
        <v>484</v>
      </c>
      <c r="C506" t="str">
        <f>TRIM(ZeptoData[[#This Row],[name]])</f>
        <v>Cantina Beans Mexican Beans</v>
      </c>
      <c r="D506">
        <v>25000</v>
      </c>
      <c r="E506" s="3">
        <f>'Cleaned Data'!F509</f>
        <v>0</v>
      </c>
      <c r="F506">
        <v>14</v>
      </c>
      <c r="G506">
        <v>6</v>
      </c>
      <c r="H506">
        <v>21300</v>
      </c>
      <c r="I506" s="3">
        <f>ZeptoData[[#This Row],[discountedSellingPrice]]/100</f>
        <v>213</v>
      </c>
      <c r="J506">
        <v>410</v>
      </c>
      <c r="K506" t="b">
        <v>0</v>
      </c>
      <c r="L506">
        <v>410</v>
      </c>
      <c r="N506" s="3">
        <f>ZeptoData[[#This Row],[MRP_Rupees]] - ZeptoData[[#This Row],[Sale_Price]]</f>
        <v>-213</v>
      </c>
      <c r="O506" t="str">
        <f>IF(ZeptoData[[#This Row],[outOfStock]]=TRUE, "Out of Stock", IF(ZeptoData[[#This Row],[availableQuantity]]&lt;=2, "LOW STOCK", "HEALTHY"))</f>
        <v>HEALTHY</v>
      </c>
      <c r="P506" t="str" cm="1">
        <f t="array" ref="P506">_xlfn.IFS(ZeptoData[[#This Row],[Sale_Price]]&lt;50, "Budget", ZeptoData[[#This Row],[Sale_Price]]&lt;150, "Mid-Range", ZeptoData[[#This Row],[Sale_Price]]&gt;=150, "Premium")</f>
        <v>Premium</v>
      </c>
      <c r="Q506" t="str">
        <f>IF(ROUND(((ZeptoData[[#This Row],[mrp]]-ZeptoData[[#This Row],[discountedSellingPrice]])/ZeptoData[[#This Row],[mrp]])*100,0) = ZeptoData[[#This Row],[discountPercent]], "Match", "Error")</f>
        <v>Error</v>
      </c>
      <c r="R506" s="9" t="str" cm="1">
        <f t="array" ref="R506">_xlfn.IFS(ZeptoData[[#This Row],[discountPercent]]=0, "No Discount", ZeptoData[[#This Row],[discountPercent]]&lt;=15, "Standard (1-15%)", ZeptoData[[#This Row],[discountPercent]]&gt;15, "Mega (&gt;15%)")</f>
        <v>Standard (1-15%)</v>
      </c>
      <c r="S506" s="9" t="str" cm="1">
        <f t="array" ref="S506">_xlfn.IFS(ZeptoData[[#This Row],[weightInGms]]&lt;=100, "Small (&lt;100g)", ZeptoData[[#This Row],[weightInGms]]&lt;=500, "Medium (100-500g)", ZeptoData[[#This Row],[weightInGms]]&gt;500, "Large (&gt;500g)")</f>
        <v>Medium (100-500g)</v>
      </c>
    </row>
    <row r="507" spans="1:19" x14ac:dyDescent="0.25">
      <c r="A507" t="s">
        <v>99</v>
      </c>
      <c r="B507" t="s">
        <v>485</v>
      </c>
      <c r="C507" t="str">
        <f>TRIM(ZeptoData[[#This Row],[name]])</f>
        <v>Pillsbury Oven Cake Mix - Vanilla</v>
      </c>
      <c r="D507">
        <v>17500</v>
      </c>
      <c r="E507" s="3">
        <f>'Cleaned Data'!F510</f>
        <v>0</v>
      </c>
      <c r="F507">
        <v>10</v>
      </c>
      <c r="G507">
        <v>6</v>
      </c>
      <c r="H507">
        <v>15600</v>
      </c>
      <c r="I507" s="3">
        <f>ZeptoData[[#This Row],[discountedSellingPrice]]/100</f>
        <v>156</v>
      </c>
      <c r="J507">
        <v>225</v>
      </c>
      <c r="K507" t="b">
        <v>0</v>
      </c>
      <c r="L507">
        <v>225</v>
      </c>
      <c r="N507" s="3">
        <f>ZeptoData[[#This Row],[MRP_Rupees]] - ZeptoData[[#This Row],[Sale_Price]]</f>
        <v>-156</v>
      </c>
      <c r="O507" t="str">
        <f>IF(ZeptoData[[#This Row],[outOfStock]]=TRUE, "Out of Stock", IF(ZeptoData[[#This Row],[availableQuantity]]&lt;=2, "LOW STOCK", "HEALTHY"))</f>
        <v>HEALTHY</v>
      </c>
      <c r="P507" t="str" cm="1">
        <f t="array" ref="P507">_xlfn.IFS(ZeptoData[[#This Row],[Sale_Price]]&lt;50, "Budget", ZeptoData[[#This Row],[Sale_Price]]&lt;150, "Mid-Range", ZeptoData[[#This Row],[Sale_Price]]&gt;=150, "Premium")</f>
        <v>Premium</v>
      </c>
      <c r="Q507" t="str">
        <f>IF(ROUND(((ZeptoData[[#This Row],[mrp]]-ZeptoData[[#This Row],[discountedSellingPrice]])/ZeptoData[[#This Row],[mrp]])*100,0) = ZeptoData[[#This Row],[discountPercent]], "Match", "Error")</f>
        <v>Error</v>
      </c>
      <c r="R507" s="9" t="str" cm="1">
        <f t="array" ref="R507">_xlfn.IFS(ZeptoData[[#This Row],[discountPercent]]=0, "No Discount", ZeptoData[[#This Row],[discountPercent]]&lt;=15, "Standard (1-15%)", ZeptoData[[#This Row],[discountPercent]]&gt;15, "Mega (&gt;15%)")</f>
        <v>Standard (1-15%)</v>
      </c>
      <c r="S507" s="9" t="str" cm="1">
        <f t="array" ref="S507">_xlfn.IFS(ZeptoData[[#This Row],[weightInGms]]&lt;=100, "Small (&lt;100g)", ZeptoData[[#This Row],[weightInGms]]&lt;=500, "Medium (100-500g)", ZeptoData[[#This Row],[weightInGms]]&gt;500, "Large (&gt;500g)")</f>
        <v>Medium (100-500g)</v>
      </c>
    </row>
    <row r="508" spans="1:19" x14ac:dyDescent="0.25">
      <c r="A508" t="s">
        <v>99</v>
      </c>
      <c r="B508" t="s">
        <v>486</v>
      </c>
      <c r="C508" t="str">
        <f>TRIM(ZeptoData[[#This Row],[name]])</f>
        <v>Hershey's Chocolate Milk Booster</v>
      </c>
      <c r="D508">
        <v>20000</v>
      </c>
      <c r="E508" s="3">
        <f>'Cleaned Data'!F511</f>
        <v>0</v>
      </c>
      <c r="F508">
        <v>0</v>
      </c>
      <c r="G508">
        <v>6</v>
      </c>
      <c r="H508">
        <v>20000</v>
      </c>
      <c r="I508" s="3">
        <f>ZeptoData[[#This Row],[discountedSellingPrice]]/100</f>
        <v>200</v>
      </c>
      <c r="J508">
        <v>450</v>
      </c>
      <c r="K508" t="b">
        <v>0</v>
      </c>
      <c r="L508">
        <v>450</v>
      </c>
      <c r="N508" s="3">
        <f>ZeptoData[[#This Row],[MRP_Rupees]] - ZeptoData[[#This Row],[Sale_Price]]</f>
        <v>-200</v>
      </c>
      <c r="O508" t="str">
        <f>IF(ZeptoData[[#This Row],[outOfStock]]=TRUE, "Out of Stock", IF(ZeptoData[[#This Row],[availableQuantity]]&lt;=2, "LOW STOCK", "HEALTHY"))</f>
        <v>HEALTHY</v>
      </c>
      <c r="P508" t="str" cm="1">
        <f t="array" ref="P508">_xlfn.IFS(ZeptoData[[#This Row],[Sale_Price]]&lt;50, "Budget", ZeptoData[[#This Row],[Sale_Price]]&lt;150, "Mid-Range", ZeptoData[[#This Row],[Sale_Price]]&gt;=150, "Premium")</f>
        <v>Premium</v>
      </c>
      <c r="Q508" t="str">
        <f>IF(ROUND(((ZeptoData[[#This Row],[mrp]]-ZeptoData[[#This Row],[discountedSellingPrice]])/ZeptoData[[#This Row],[mrp]])*100,0) = ZeptoData[[#This Row],[discountPercent]], "Match", "Error")</f>
        <v>Match</v>
      </c>
      <c r="R508" s="9" t="str" cm="1">
        <f t="array" ref="R508">_xlfn.IFS(ZeptoData[[#This Row],[discountPercent]]=0, "No Discount", ZeptoData[[#This Row],[discountPercent]]&lt;=15, "Standard (1-15%)", ZeptoData[[#This Row],[discountPercent]]&gt;15, "Mega (&gt;15%)")</f>
        <v>No Discount</v>
      </c>
      <c r="S508" s="9" t="str" cm="1">
        <f t="array" ref="S508">_xlfn.IFS(ZeptoData[[#This Row],[weightInGms]]&lt;=100, "Small (&lt;100g)", ZeptoData[[#This Row],[weightInGms]]&lt;=500, "Medium (100-500g)", ZeptoData[[#This Row],[weightInGms]]&gt;500, "Large (&gt;500g)")</f>
        <v>Medium (100-500g)</v>
      </c>
    </row>
    <row r="509" spans="1:19" x14ac:dyDescent="0.25">
      <c r="A509" t="s">
        <v>99</v>
      </c>
      <c r="B509" t="s">
        <v>487</v>
      </c>
      <c r="C509" t="str">
        <f>TRIM(ZeptoData[[#This Row],[name]])</f>
        <v>Popular Essentials Byadagi Chilli Stemless</v>
      </c>
      <c r="D509">
        <v>8000</v>
      </c>
      <c r="E509" s="3">
        <f>'Cleaned Data'!F512</f>
        <v>10</v>
      </c>
      <c r="F509">
        <v>0</v>
      </c>
      <c r="G509">
        <v>6</v>
      </c>
      <c r="H509">
        <v>8000</v>
      </c>
      <c r="I509" s="3">
        <f>ZeptoData[[#This Row],[discountedSellingPrice]]/100</f>
        <v>80</v>
      </c>
      <c r="J509">
        <v>100</v>
      </c>
      <c r="K509" t="b">
        <v>0</v>
      </c>
      <c r="L509">
        <v>100</v>
      </c>
      <c r="N509" s="3">
        <f>ZeptoData[[#This Row],[MRP_Rupees]] - ZeptoData[[#This Row],[Sale_Price]]</f>
        <v>-70</v>
      </c>
      <c r="O509" t="str">
        <f>IF(ZeptoData[[#This Row],[outOfStock]]=TRUE, "Out of Stock", IF(ZeptoData[[#This Row],[availableQuantity]]&lt;=2, "LOW STOCK", "HEALTHY"))</f>
        <v>HEALTHY</v>
      </c>
      <c r="P509" t="str" cm="1">
        <f t="array" ref="P509">_xlfn.IFS(ZeptoData[[#This Row],[Sale_Price]]&lt;50, "Budget", ZeptoData[[#This Row],[Sale_Price]]&lt;150, "Mid-Range", ZeptoData[[#This Row],[Sale_Price]]&gt;=150, "Premium")</f>
        <v>Mid-Range</v>
      </c>
      <c r="Q509" t="str">
        <f>IF(ROUND(((ZeptoData[[#This Row],[mrp]]-ZeptoData[[#This Row],[discountedSellingPrice]])/ZeptoData[[#This Row],[mrp]])*100,0) = ZeptoData[[#This Row],[discountPercent]], "Match", "Error")</f>
        <v>Match</v>
      </c>
      <c r="R509" s="9" t="str" cm="1">
        <f t="array" ref="R509">_xlfn.IFS(ZeptoData[[#This Row],[discountPercent]]=0, "No Discount", ZeptoData[[#This Row],[discountPercent]]&lt;=15, "Standard (1-15%)", ZeptoData[[#This Row],[discountPercent]]&gt;15, "Mega (&gt;15%)")</f>
        <v>No Discount</v>
      </c>
      <c r="S509" s="9" t="str" cm="1">
        <f t="array" ref="S509">_xlfn.IFS(ZeptoData[[#This Row],[weightInGms]]&lt;=100, "Small (&lt;100g)", ZeptoData[[#This Row],[weightInGms]]&lt;=500, "Medium (100-500g)", ZeptoData[[#This Row],[weightInGms]]&gt;500, "Large (&gt;500g)")</f>
        <v>Small (&lt;100g)</v>
      </c>
    </row>
    <row r="510" spans="1:19" x14ac:dyDescent="0.25">
      <c r="A510" t="s">
        <v>99</v>
      </c>
      <c r="B510" t="s">
        <v>488</v>
      </c>
      <c r="C510" t="str">
        <f>TRIM(ZeptoData[[#This Row],[name]])</f>
        <v>Suhana Spice Mix - Chicken Biryani</v>
      </c>
      <c r="D510">
        <v>6600</v>
      </c>
      <c r="E510" s="3">
        <f>'Cleaned Data'!F513</f>
        <v>0</v>
      </c>
      <c r="F510">
        <v>0</v>
      </c>
      <c r="G510">
        <v>6</v>
      </c>
      <c r="H510">
        <v>6600</v>
      </c>
      <c r="I510" s="3">
        <f>ZeptoData[[#This Row],[discountedSellingPrice]]/100</f>
        <v>66</v>
      </c>
      <c r="J510">
        <v>50</v>
      </c>
      <c r="K510" t="b">
        <v>0</v>
      </c>
      <c r="L510">
        <v>50</v>
      </c>
      <c r="N510" s="3">
        <f>ZeptoData[[#This Row],[MRP_Rupees]] - ZeptoData[[#This Row],[Sale_Price]]</f>
        <v>-66</v>
      </c>
      <c r="O510" t="str">
        <f>IF(ZeptoData[[#This Row],[outOfStock]]=TRUE, "Out of Stock", IF(ZeptoData[[#This Row],[availableQuantity]]&lt;=2, "LOW STOCK", "HEALTHY"))</f>
        <v>HEALTHY</v>
      </c>
      <c r="P510" t="str" cm="1">
        <f t="array" ref="P510">_xlfn.IFS(ZeptoData[[#This Row],[Sale_Price]]&lt;50, "Budget", ZeptoData[[#This Row],[Sale_Price]]&lt;150, "Mid-Range", ZeptoData[[#This Row],[Sale_Price]]&gt;=150, "Premium")</f>
        <v>Mid-Range</v>
      </c>
      <c r="Q510" t="str">
        <f>IF(ROUND(((ZeptoData[[#This Row],[mrp]]-ZeptoData[[#This Row],[discountedSellingPrice]])/ZeptoData[[#This Row],[mrp]])*100,0) = ZeptoData[[#This Row],[discountPercent]], "Match", "Error")</f>
        <v>Match</v>
      </c>
      <c r="R510" s="9" t="str" cm="1">
        <f t="array" ref="R510">_xlfn.IFS(ZeptoData[[#This Row],[discountPercent]]=0, "No Discount", ZeptoData[[#This Row],[discountPercent]]&lt;=15, "Standard (1-15%)", ZeptoData[[#This Row],[discountPercent]]&gt;15, "Mega (&gt;15%)")</f>
        <v>No Discount</v>
      </c>
      <c r="S510" s="9" t="str" cm="1">
        <f t="array" ref="S510">_xlfn.IFS(ZeptoData[[#This Row],[weightInGms]]&lt;=100, "Small (&lt;100g)", ZeptoData[[#This Row],[weightInGms]]&lt;=500, "Medium (100-500g)", ZeptoData[[#This Row],[weightInGms]]&gt;500, "Large (&gt;500g)")</f>
        <v>Small (&lt;100g)</v>
      </c>
    </row>
    <row r="511" spans="1:19" x14ac:dyDescent="0.25">
      <c r="A511" t="s">
        <v>99</v>
      </c>
      <c r="B511" t="s">
        <v>489</v>
      </c>
      <c r="C511" t="str">
        <f>TRIM(ZeptoData[[#This Row],[name]])</f>
        <v>Praakritik Organic Yellow Moon Dal</v>
      </c>
      <c r="D511">
        <v>13500</v>
      </c>
      <c r="E511" s="3">
        <f>'Cleaned Data'!F514</f>
        <v>10</v>
      </c>
      <c r="F511">
        <v>0</v>
      </c>
      <c r="G511">
        <v>6</v>
      </c>
      <c r="H511">
        <v>13500</v>
      </c>
      <c r="I511" s="3">
        <f>ZeptoData[[#This Row],[discountedSellingPrice]]/100</f>
        <v>135</v>
      </c>
      <c r="J511">
        <v>500</v>
      </c>
      <c r="K511" t="b">
        <v>0</v>
      </c>
      <c r="L511">
        <v>500</v>
      </c>
      <c r="N511" s="3">
        <f>ZeptoData[[#This Row],[MRP_Rupees]] - ZeptoData[[#This Row],[Sale_Price]]</f>
        <v>-125</v>
      </c>
      <c r="O511" t="str">
        <f>IF(ZeptoData[[#This Row],[outOfStock]]=TRUE, "Out of Stock", IF(ZeptoData[[#This Row],[availableQuantity]]&lt;=2, "LOW STOCK", "HEALTHY"))</f>
        <v>HEALTHY</v>
      </c>
      <c r="P511" t="str" cm="1">
        <f t="array" ref="P511">_xlfn.IFS(ZeptoData[[#This Row],[Sale_Price]]&lt;50, "Budget", ZeptoData[[#This Row],[Sale_Price]]&lt;150, "Mid-Range", ZeptoData[[#This Row],[Sale_Price]]&gt;=150, "Premium")</f>
        <v>Mid-Range</v>
      </c>
      <c r="Q511" t="str">
        <f>IF(ROUND(((ZeptoData[[#This Row],[mrp]]-ZeptoData[[#This Row],[discountedSellingPrice]])/ZeptoData[[#This Row],[mrp]])*100,0) = ZeptoData[[#This Row],[discountPercent]], "Match", "Error")</f>
        <v>Match</v>
      </c>
      <c r="R511" s="9" t="str" cm="1">
        <f t="array" ref="R511">_xlfn.IFS(ZeptoData[[#This Row],[discountPercent]]=0, "No Discount", ZeptoData[[#This Row],[discountPercent]]&lt;=15, "Standard (1-15%)", ZeptoData[[#This Row],[discountPercent]]&gt;15, "Mega (&gt;15%)")</f>
        <v>No Discount</v>
      </c>
      <c r="S511" s="9" t="str" cm="1">
        <f t="array" ref="S511">_xlfn.IFS(ZeptoData[[#This Row],[weightInGms]]&lt;=100, "Small (&lt;100g)", ZeptoData[[#This Row],[weightInGms]]&lt;=500, "Medium (100-500g)", ZeptoData[[#This Row],[weightInGms]]&gt;500, "Large (&gt;500g)")</f>
        <v>Medium (100-500g)</v>
      </c>
    </row>
    <row r="512" spans="1:19" x14ac:dyDescent="0.25">
      <c r="A512" t="s">
        <v>99</v>
      </c>
      <c r="B512" t="s">
        <v>365</v>
      </c>
      <c r="C512" t="str">
        <f>TRIM(ZeptoData[[#This Row],[name]])</f>
        <v>Maggi Magic Cubes Extra Chicken</v>
      </c>
      <c r="D512">
        <v>19900</v>
      </c>
      <c r="E512" s="3">
        <f>'Cleaned Data'!F515</f>
        <v>7</v>
      </c>
      <c r="F512">
        <v>10</v>
      </c>
      <c r="G512">
        <v>6</v>
      </c>
      <c r="H512">
        <v>17900</v>
      </c>
      <c r="I512" s="3">
        <f>ZeptoData[[#This Row],[discountedSellingPrice]]/100</f>
        <v>179</v>
      </c>
      <c r="J512">
        <v>240</v>
      </c>
      <c r="K512" t="b">
        <v>0</v>
      </c>
      <c r="L512">
        <v>240</v>
      </c>
      <c r="N512" s="3">
        <f>ZeptoData[[#This Row],[MRP_Rupees]] - ZeptoData[[#This Row],[Sale_Price]]</f>
        <v>-172</v>
      </c>
      <c r="O512" t="str">
        <f>IF(ZeptoData[[#This Row],[outOfStock]]=TRUE, "Out of Stock", IF(ZeptoData[[#This Row],[availableQuantity]]&lt;=2, "LOW STOCK", "HEALTHY"))</f>
        <v>HEALTHY</v>
      </c>
      <c r="P512" t="str" cm="1">
        <f t="array" ref="P512">_xlfn.IFS(ZeptoData[[#This Row],[Sale_Price]]&lt;50, "Budget", ZeptoData[[#This Row],[Sale_Price]]&lt;150, "Mid-Range", ZeptoData[[#This Row],[Sale_Price]]&gt;=150, "Premium")</f>
        <v>Premium</v>
      </c>
      <c r="Q512" t="str">
        <f>IF(ROUND(((ZeptoData[[#This Row],[mrp]]-ZeptoData[[#This Row],[discountedSellingPrice]])/ZeptoData[[#This Row],[mrp]])*100,0) = ZeptoData[[#This Row],[discountPercent]], "Match", "Error")</f>
        <v>Match</v>
      </c>
      <c r="R512" s="9" t="str" cm="1">
        <f t="array" ref="R512">_xlfn.IFS(ZeptoData[[#This Row],[discountPercent]]=0, "No Discount", ZeptoData[[#This Row],[discountPercent]]&lt;=15, "Standard (1-15%)", ZeptoData[[#This Row],[discountPercent]]&gt;15, "Mega (&gt;15%)")</f>
        <v>Standard (1-15%)</v>
      </c>
      <c r="S512" s="9" t="str" cm="1">
        <f t="array" ref="S512">_xlfn.IFS(ZeptoData[[#This Row],[weightInGms]]&lt;=100, "Small (&lt;100g)", ZeptoData[[#This Row],[weightInGms]]&lt;=500, "Medium (100-500g)", ZeptoData[[#This Row],[weightInGms]]&gt;500, "Large (&gt;500g)")</f>
        <v>Medium (100-500g)</v>
      </c>
    </row>
    <row r="513" spans="1:19" x14ac:dyDescent="0.25">
      <c r="A513" t="s">
        <v>99</v>
      </c>
      <c r="B513" t="s">
        <v>224</v>
      </c>
      <c r="C513" t="str">
        <f>TRIM(ZeptoData[[#This Row],[name]])</f>
        <v>Dhara Filtered Groundnut Oil (Jar)</v>
      </c>
      <c r="D513">
        <v>105000</v>
      </c>
      <c r="E513" s="3">
        <f>'Cleaned Data'!F516</f>
        <v>0</v>
      </c>
      <c r="F513">
        <v>0</v>
      </c>
      <c r="G513">
        <v>2</v>
      </c>
      <c r="H513">
        <v>105000</v>
      </c>
      <c r="I513" s="3">
        <f>ZeptoData[[#This Row],[discountedSellingPrice]]/100</f>
        <v>1050</v>
      </c>
      <c r="J513">
        <v>5000</v>
      </c>
      <c r="K513" t="b">
        <v>0</v>
      </c>
      <c r="L513">
        <v>5</v>
      </c>
      <c r="N513" s="3">
        <f>ZeptoData[[#This Row],[MRP_Rupees]] - ZeptoData[[#This Row],[Sale_Price]]</f>
        <v>-1050</v>
      </c>
      <c r="O513" t="str">
        <f>IF(ZeptoData[[#This Row],[outOfStock]]=TRUE, "Out of Stock", IF(ZeptoData[[#This Row],[availableQuantity]]&lt;=2, "LOW STOCK", "HEALTHY"))</f>
        <v>LOW STOCK</v>
      </c>
      <c r="P513" t="str" cm="1">
        <f t="array" ref="P513">_xlfn.IFS(ZeptoData[[#This Row],[Sale_Price]]&lt;50, "Budget", ZeptoData[[#This Row],[Sale_Price]]&lt;150, "Mid-Range", ZeptoData[[#This Row],[Sale_Price]]&gt;=150, "Premium")</f>
        <v>Premium</v>
      </c>
      <c r="Q513" t="str">
        <f>IF(ROUND(((ZeptoData[[#This Row],[mrp]]-ZeptoData[[#This Row],[discountedSellingPrice]])/ZeptoData[[#This Row],[mrp]])*100,0) = ZeptoData[[#This Row],[discountPercent]], "Match", "Error")</f>
        <v>Match</v>
      </c>
      <c r="R513" s="9" t="str" cm="1">
        <f t="array" ref="R513">_xlfn.IFS(ZeptoData[[#This Row],[discountPercent]]=0, "No Discount", ZeptoData[[#This Row],[discountPercent]]&lt;=15, "Standard (1-15%)", ZeptoData[[#This Row],[discountPercent]]&gt;15, "Mega (&gt;15%)")</f>
        <v>No Discount</v>
      </c>
      <c r="S513" s="9" t="str" cm="1">
        <f t="array" ref="S513">_xlfn.IFS(ZeptoData[[#This Row],[weightInGms]]&lt;=100, "Small (&lt;100g)", ZeptoData[[#This Row],[weightInGms]]&lt;=500, "Medium (100-500g)", ZeptoData[[#This Row],[weightInGms]]&gt;500, "Large (&gt;500g)")</f>
        <v>Large (&gt;500g)</v>
      </c>
    </row>
    <row r="514" spans="1:19" x14ac:dyDescent="0.25">
      <c r="A514" t="s">
        <v>99</v>
      </c>
      <c r="B514" t="s">
        <v>490</v>
      </c>
      <c r="C514" t="str">
        <f>TRIM(ZeptoData[[#This Row],[name]])</f>
        <v>24 Mantra Sona Masuri Brown Rice</v>
      </c>
      <c r="D514">
        <v>47500</v>
      </c>
      <c r="E514" s="3">
        <f>'Cleaned Data'!F517</f>
        <v>11</v>
      </c>
      <c r="F514">
        <v>10</v>
      </c>
      <c r="G514">
        <v>6</v>
      </c>
      <c r="H514">
        <v>42300</v>
      </c>
      <c r="I514" s="3">
        <f>ZeptoData[[#This Row],[discountedSellingPrice]]/100</f>
        <v>423</v>
      </c>
      <c r="J514">
        <v>5000</v>
      </c>
      <c r="K514" t="b">
        <v>0</v>
      </c>
      <c r="L514">
        <v>5</v>
      </c>
      <c r="N514" s="3">
        <f>ZeptoData[[#This Row],[MRP_Rupees]] - ZeptoData[[#This Row],[Sale_Price]]</f>
        <v>-412</v>
      </c>
      <c r="O514" t="str">
        <f>IF(ZeptoData[[#This Row],[outOfStock]]=TRUE, "Out of Stock", IF(ZeptoData[[#This Row],[availableQuantity]]&lt;=2, "LOW STOCK", "HEALTHY"))</f>
        <v>HEALTHY</v>
      </c>
      <c r="P514" t="str" cm="1">
        <f t="array" ref="P514">_xlfn.IFS(ZeptoData[[#This Row],[Sale_Price]]&lt;50, "Budget", ZeptoData[[#This Row],[Sale_Price]]&lt;150, "Mid-Range", ZeptoData[[#This Row],[Sale_Price]]&gt;=150, "Premium")</f>
        <v>Premium</v>
      </c>
      <c r="Q514" t="str">
        <f>IF(ROUND(((ZeptoData[[#This Row],[mrp]]-ZeptoData[[#This Row],[discountedSellingPrice]])/ZeptoData[[#This Row],[mrp]])*100,0) = ZeptoData[[#This Row],[discountPercent]], "Match", "Error")</f>
        <v>Error</v>
      </c>
      <c r="R514" s="9" t="str" cm="1">
        <f t="array" ref="R514">_xlfn.IFS(ZeptoData[[#This Row],[discountPercent]]=0, "No Discount", ZeptoData[[#This Row],[discountPercent]]&lt;=15, "Standard (1-15%)", ZeptoData[[#This Row],[discountPercent]]&gt;15, "Mega (&gt;15%)")</f>
        <v>Standard (1-15%)</v>
      </c>
      <c r="S514" s="9" t="str" cm="1">
        <f t="array" ref="S514">_xlfn.IFS(ZeptoData[[#This Row],[weightInGms]]&lt;=100, "Small (&lt;100g)", ZeptoData[[#This Row],[weightInGms]]&lt;=500, "Medium (100-500g)", ZeptoData[[#This Row],[weightInGms]]&gt;500, "Large (&gt;500g)")</f>
        <v>Large (&gt;500g)</v>
      </c>
    </row>
    <row r="515" spans="1:19" x14ac:dyDescent="0.25">
      <c r="A515" t="s">
        <v>99</v>
      </c>
      <c r="B515" t="s">
        <v>491</v>
      </c>
      <c r="C515" t="str">
        <f>TRIM(ZeptoData[[#This Row],[name]])</f>
        <v>24 Mantra Organic Pancharatna Dal - Split</v>
      </c>
      <c r="D515">
        <v>13000</v>
      </c>
      <c r="E515" s="3">
        <f>'Cleaned Data'!F518</f>
        <v>0</v>
      </c>
      <c r="F515">
        <v>7</v>
      </c>
      <c r="G515">
        <v>6</v>
      </c>
      <c r="H515">
        <v>12000</v>
      </c>
      <c r="I515" s="3">
        <f>ZeptoData[[#This Row],[discountedSellingPrice]]/100</f>
        <v>120</v>
      </c>
      <c r="J515">
        <v>500</v>
      </c>
      <c r="K515" t="b">
        <v>0</v>
      </c>
      <c r="L515">
        <v>500</v>
      </c>
      <c r="N515" s="3">
        <f>ZeptoData[[#This Row],[MRP_Rupees]] - ZeptoData[[#This Row],[Sale_Price]]</f>
        <v>-120</v>
      </c>
      <c r="O515" t="str">
        <f>IF(ZeptoData[[#This Row],[outOfStock]]=TRUE, "Out of Stock", IF(ZeptoData[[#This Row],[availableQuantity]]&lt;=2, "LOW STOCK", "HEALTHY"))</f>
        <v>HEALTHY</v>
      </c>
      <c r="P515" t="str" cm="1">
        <f t="array" ref="P515">_xlfn.IFS(ZeptoData[[#This Row],[Sale_Price]]&lt;50, "Budget", ZeptoData[[#This Row],[Sale_Price]]&lt;150, "Mid-Range", ZeptoData[[#This Row],[Sale_Price]]&gt;=150, "Premium")</f>
        <v>Mid-Range</v>
      </c>
      <c r="Q515" t="str">
        <f>IF(ROUND(((ZeptoData[[#This Row],[mrp]]-ZeptoData[[#This Row],[discountedSellingPrice]])/ZeptoData[[#This Row],[mrp]])*100,0) = ZeptoData[[#This Row],[discountPercent]], "Match", "Error")</f>
        <v>Error</v>
      </c>
      <c r="R515" s="9" t="str" cm="1">
        <f t="array" ref="R515">_xlfn.IFS(ZeptoData[[#This Row],[discountPercent]]=0, "No Discount", ZeptoData[[#This Row],[discountPercent]]&lt;=15, "Standard (1-15%)", ZeptoData[[#This Row],[discountPercent]]&gt;15, "Mega (&gt;15%)")</f>
        <v>Standard (1-15%)</v>
      </c>
      <c r="S515" s="9" t="str" cm="1">
        <f t="array" ref="S515">_xlfn.IFS(ZeptoData[[#This Row],[weightInGms]]&lt;=100, "Small (&lt;100g)", ZeptoData[[#This Row],[weightInGms]]&lt;=500, "Medium (100-500g)", ZeptoData[[#This Row],[weightInGms]]&gt;500, "Large (&gt;500g)")</f>
        <v>Medium (100-500g)</v>
      </c>
    </row>
    <row r="516" spans="1:19" x14ac:dyDescent="0.25">
      <c r="A516" t="s">
        <v>99</v>
      </c>
      <c r="B516" t="s">
        <v>492</v>
      </c>
      <c r="C516" t="str">
        <f>TRIM(ZeptoData[[#This Row],[name]])</f>
        <v>24 Mantra Organic Cumin Powder</v>
      </c>
      <c r="D516">
        <v>7000</v>
      </c>
      <c r="E516" s="3">
        <f>'Cleaned Data'!F519</f>
        <v>46</v>
      </c>
      <c r="F516">
        <v>0</v>
      </c>
      <c r="G516">
        <v>6</v>
      </c>
      <c r="H516">
        <v>7000</v>
      </c>
      <c r="I516" s="3">
        <f>ZeptoData[[#This Row],[discountedSellingPrice]]/100</f>
        <v>70</v>
      </c>
      <c r="J516">
        <v>100</v>
      </c>
      <c r="K516" t="b">
        <v>0</v>
      </c>
      <c r="L516">
        <v>100</v>
      </c>
      <c r="N516" s="3">
        <f>ZeptoData[[#This Row],[MRP_Rupees]] - ZeptoData[[#This Row],[Sale_Price]]</f>
        <v>-24</v>
      </c>
      <c r="O516" t="str">
        <f>IF(ZeptoData[[#This Row],[outOfStock]]=TRUE, "Out of Stock", IF(ZeptoData[[#This Row],[availableQuantity]]&lt;=2, "LOW STOCK", "HEALTHY"))</f>
        <v>HEALTHY</v>
      </c>
      <c r="P516" t="str" cm="1">
        <f t="array" ref="P516">_xlfn.IFS(ZeptoData[[#This Row],[Sale_Price]]&lt;50, "Budget", ZeptoData[[#This Row],[Sale_Price]]&lt;150, "Mid-Range", ZeptoData[[#This Row],[Sale_Price]]&gt;=150, "Premium")</f>
        <v>Mid-Range</v>
      </c>
      <c r="Q516" t="str">
        <f>IF(ROUND(((ZeptoData[[#This Row],[mrp]]-ZeptoData[[#This Row],[discountedSellingPrice]])/ZeptoData[[#This Row],[mrp]])*100,0) = ZeptoData[[#This Row],[discountPercent]], "Match", "Error")</f>
        <v>Match</v>
      </c>
      <c r="R516" s="9" t="str" cm="1">
        <f t="array" ref="R516">_xlfn.IFS(ZeptoData[[#This Row],[discountPercent]]=0, "No Discount", ZeptoData[[#This Row],[discountPercent]]&lt;=15, "Standard (1-15%)", ZeptoData[[#This Row],[discountPercent]]&gt;15, "Mega (&gt;15%)")</f>
        <v>No Discount</v>
      </c>
      <c r="S516" s="9" t="str" cm="1">
        <f t="array" ref="S516">_xlfn.IFS(ZeptoData[[#This Row],[weightInGms]]&lt;=100, "Small (&lt;100g)", ZeptoData[[#This Row],[weightInGms]]&lt;=500, "Medium (100-500g)", ZeptoData[[#This Row],[weightInGms]]&gt;500, "Large (&gt;500g)")</f>
        <v>Small (&lt;100g)</v>
      </c>
    </row>
    <row r="517" spans="1:19" x14ac:dyDescent="0.25">
      <c r="A517" t="s">
        <v>99</v>
      </c>
      <c r="B517" t="s">
        <v>493</v>
      </c>
      <c r="C517" t="str">
        <f>TRIM(ZeptoData[[#This Row],[name]])</f>
        <v>Popular Essentials Samba Broken Wheat</v>
      </c>
      <c r="D517">
        <v>10000</v>
      </c>
      <c r="E517" s="3">
        <f>'Cleaned Data'!F520</f>
        <v>0</v>
      </c>
      <c r="F517">
        <v>11</v>
      </c>
      <c r="G517">
        <v>6</v>
      </c>
      <c r="H517">
        <v>8900</v>
      </c>
      <c r="I517" s="3">
        <f>ZeptoData[[#This Row],[discountedSellingPrice]]/100</f>
        <v>89</v>
      </c>
      <c r="J517">
        <v>500</v>
      </c>
      <c r="K517" t="b">
        <v>0</v>
      </c>
      <c r="L517">
        <v>500</v>
      </c>
      <c r="N517" s="3">
        <f>ZeptoData[[#This Row],[MRP_Rupees]] - ZeptoData[[#This Row],[Sale_Price]]</f>
        <v>-89</v>
      </c>
      <c r="O517" t="str">
        <f>IF(ZeptoData[[#This Row],[outOfStock]]=TRUE, "Out of Stock", IF(ZeptoData[[#This Row],[availableQuantity]]&lt;=2, "LOW STOCK", "HEALTHY"))</f>
        <v>HEALTHY</v>
      </c>
      <c r="P517" t="str" cm="1">
        <f t="array" ref="P517">_xlfn.IFS(ZeptoData[[#This Row],[Sale_Price]]&lt;50, "Budget", ZeptoData[[#This Row],[Sale_Price]]&lt;150, "Mid-Range", ZeptoData[[#This Row],[Sale_Price]]&gt;=150, "Premium")</f>
        <v>Mid-Range</v>
      </c>
      <c r="Q517" t="str">
        <f>IF(ROUND(((ZeptoData[[#This Row],[mrp]]-ZeptoData[[#This Row],[discountedSellingPrice]])/ZeptoData[[#This Row],[mrp]])*100,0) = ZeptoData[[#This Row],[discountPercent]], "Match", "Error")</f>
        <v>Match</v>
      </c>
      <c r="R517" s="9" t="str" cm="1">
        <f t="array" ref="R517">_xlfn.IFS(ZeptoData[[#This Row],[discountPercent]]=0, "No Discount", ZeptoData[[#This Row],[discountPercent]]&lt;=15, "Standard (1-15%)", ZeptoData[[#This Row],[discountPercent]]&gt;15, "Mega (&gt;15%)")</f>
        <v>Standard (1-15%)</v>
      </c>
      <c r="S517" s="9" t="str" cm="1">
        <f t="array" ref="S517">_xlfn.IFS(ZeptoData[[#This Row],[weightInGms]]&lt;=100, "Small (&lt;100g)", ZeptoData[[#This Row],[weightInGms]]&lt;=500, "Medium (100-500g)", ZeptoData[[#This Row],[weightInGms]]&gt;500, "Large (&gt;500g)")</f>
        <v>Medium (100-500g)</v>
      </c>
    </row>
    <row r="518" spans="1:19" x14ac:dyDescent="0.25">
      <c r="A518" t="s">
        <v>99</v>
      </c>
      <c r="B518" t="s">
        <v>494</v>
      </c>
      <c r="C518" t="str">
        <f>TRIM(ZeptoData[[#This Row],[name]])</f>
        <v>Betty Crocker Chocolate Fudge Cake Mix</v>
      </c>
      <c r="D518">
        <v>29500</v>
      </c>
      <c r="E518" s="3">
        <f>'Cleaned Data'!F521</f>
        <v>0</v>
      </c>
      <c r="F518">
        <v>0</v>
      </c>
      <c r="G518">
        <v>6</v>
      </c>
      <c r="H518">
        <v>29500</v>
      </c>
      <c r="I518" s="3">
        <f>ZeptoData[[#This Row],[discountedSellingPrice]]/100</f>
        <v>295</v>
      </c>
      <c r="J518">
        <v>475</v>
      </c>
      <c r="K518" t="b">
        <v>0</v>
      </c>
      <c r="L518">
        <v>475</v>
      </c>
      <c r="N518" s="3">
        <f>ZeptoData[[#This Row],[MRP_Rupees]] - ZeptoData[[#This Row],[Sale_Price]]</f>
        <v>-295</v>
      </c>
      <c r="O518" t="str">
        <f>IF(ZeptoData[[#This Row],[outOfStock]]=TRUE, "Out of Stock", IF(ZeptoData[[#This Row],[availableQuantity]]&lt;=2, "LOW STOCK", "HEALTHY"))</f>
        <v>HEALTHY</v>
      </c>
      <c r="P518" t="str" cm="1">
        <f t="array" ref="P518">_xlfn.IFS(ZeptoData[[#This Row],[Sale_Price]]&lt;50, "Budget", ZeptoData[[#This Row],[Sale_Price]]&lt;150, "Mid-Range", ZeptoData[[#This Row],[Sale_Price]]&gt;=150, "Premium")</f>
        <v>Premium</v>
      </c>
      <c r="Q518" t="str">
        <f>IF(ROUND(((ZeptoData[[#This Row],[mrp]]-ZeptoData[[#This Row],[discountedSellingPrice]])/ZeptoData[[#This Row],[mrp]])*100,0) = ZeptoData[[#This Row],[discountPercent]], "Match", "Error")</f>
        <v>Match</v>
      </c>
      <c r="R518" s="9" t="str" cm="1">
        <f t="array" ref="R518">_xlfn.IFS(ZeptoData[[#This Row],[discountPercent]]=0, "No Discount", ZeptoData[[#This Row],[discountPercent]]&lt;=15, "Standard (1-15%)", ZeptoData[[#This Row],[discountPercent]]&gt;15, "Mega (&gt;15%)")</f>
        <v>No Discount</v>
      </c>
      <c r="S518" s="9" t="str" cm="1">
        <f t="array" ref="S518">_xlfn.IFS(ZeptoData[[#This Row],[weightInGms]]&lt;=100, "Small (&lt;100g)", ZeptoData[[#This Row],[weightInGms]]&lt;=500, "Medium (100-500g)", ZeptoData[[#This Row],[weightInGms]]&gt;500, "Large (&gt;500g)")</f>
        <v>Medium (100-500g)</v>
      </c>
    </row>
    <row r="519" spans="1:19" x14ac:dyDescent="0.25">
      <c r="A519" t="s">
        <v>99</v>
      </c>
      <c r="B519" t="s">
        <v>1752</v>
      </c>
      <c r="C519" t="str">
        <f>TRIM(ZeptoData[[#This Row],[name]])</f>
        <v>Borges Extra Light Olive Oil Bottle</v>
      </c>
      <c r="D519">
        <v>260000</v>
      </c>
      <c r="E519" s="3">
        <f>'Cleaned Data'!F522</f>
        <v>10</v>
      </c>
      <c r="F519">
        <v>46</v>
      </c>
      <c r="G519">
        <v>6</v>
      </c>
      <c r="H519">
        <v>139900</v>
      </c>
      <c r="I519" s="3">
        <f>ZeptoData[[#This Row],[discountedSellingPrice]]/100</f>
        <v>1399</v>
      </c>
      <c r="J519">
        <v>2000</v>
      </c>
      <c r="K519" t="b">
        <v>0</v>
      </c>
      <c r="L519">
        <v>2</v>
      </c>
      <c r="N519" s="3">
        <f>ZeptoData[[#This Row],[MRP_Rupees]] - ZeptoData[[#This Row],[Sale_Price]]</f>
        <v>-1389</v>
      </c>
      <c r="O519" t="str">
        <f>IF(ZeptoData[[#This Row],[outOfStock]]=TRUE, "Out of Stock", IF(ZeptoData[[#This Row],[availableQuantity]]&lt;=2, "LOW STOCK", "HEALTHY"))</f>
        <v>HEALTHY</v>
      </c>
      <c r="P519" t="str" cm="1">
        <f t="array" ref="P519">_xlfn.IFS(ZeptoData[[#This Row],[Sale_Price]]&lt;50, "Budget", ZeptoData[[#This Row],[Sale_Price]]&lt;150, "Mid-Range", ZeptoData[[#This Row],[Sale_Price]]&gt;=150, "Premium")</f>
        <v>Premium</v>
      </c>
      <c r="Q519" t="str">
        <f>IF(ROUND(((ZeptoData[[#This Row],[mrp]]-ZeptoData[[#This Row],[discountedSellingPrice]])/ZeptoData[[#This Row],[mrp]])*100,0) = ZeptoData[[#This Row],[discountPercent]], "Match", "Error")</f>
        <v>Match</v>
      </c>
      <c r="R519" s="9" t="str" cm="1">
        <f t="array" ref="R519">_xlfn.IFS(ZeptoData[[#This Row],[discountPercent]]=0, "No Discount", ZeptoData[[#This Row],[discountPercent]]&lt;=15, "Standard (1-15%)", ZeptoData[[#This Row],[discountPercent]]&gt;15, "Mega (&gt;15%)")</f>
        <v>Mega (&gt;15%)</v>
      </c>
      <c r="S519" s="9" t="str" cm="1">
        <f t="array" ref="S519">_xlfn.IFS(ZeptoData[[#This Row],[weightInGms]]&lt;=100, "Small (&lt;100g)", ZeptoData[[#This Row],[weightInGms]]&lt;=500, "Medium (100-500g)", ZeptoData[[#This Row],[weightInGms]]&gt;500, "Large (&gt;500g)")</f>
        <v>Large (&gt;500g)</v>
      </c>
    </row>
    <row r="520" spans="1:19" x14ac:dyDescent="0.25">
      <c r="A520" t="s">
        <v>99</v>
      </c>
      <c r="B520" t="s">
        <v>496</v>
      </c>
      <c r="C520" t="str">
        <f>TRIM(ZeptoData[[#This Row],[name]])</f>
        <v>Flying Bird Premium Orange Artificial Food Essence</v>
      </c>
      <c r="D520">
        <v>6000</v>
      </c>
      <c r="E520" s="3">
        <f>'Cleaned Data'!F523</f>
        <v>0</v>
      </c>
      <c r="F520">
        <v>0</v>
      </c>
      <c r="G520">
        <v>6</v>
      </c>
      <c r="H520">
        <v>6000</v>
      </c>
      <c r="I520" s="3">
        <f>ZeptoData[[#This Row],[discountedSellingPrice]]/100</f>
        <v>60</v>
      </c>
      <c r="J520">
        <v>20</v>
      </c>
      <c r="K520" t="b">
        <v>0</v>
      </c>
      <c r="L520">
        <v>20</v>
      </c>
      <c r="N520" s="3">
        <f>ZeptoData[[#This Row],[MRP_Rupees]] - ZeptoData[[#This Row],[Sale_Price]]</f>
        <v>-60</v>
      </c>
      <c r="O520" t="str">
        <f>IF(ZeptoData[[#This Row],[outOfStock]]=TRUE, "Out of Stock", IF(ZeptoData[[#This Row],[availableQuantity]]&lt;=2, "LOW STOCK", "HEALTHY"))</f>
        <v>HEALTHY</v>
      </c>
      <c r="P520" t="str" cm="1">
        <f t="array" ref="P520">_xlfn.IFS(ZeptoData[[#This Row],[Sale_Price]]&lt;50, "Budget", ZeptoData[[#This Row],[Sale_Price]]&lt;150, "Mid-Range", ZeptoData[[#This Row],[Sale_Price]]&gt;=150, "Premium")</f>
        <v>Mid-Range</v>
      </c>
      <c r="Q520" t="str">
        <f>IF(ROUND(((ZeptoData[[#This Row],[mrp]]-ZeptoData[[#This Row],[discountedSellingPrice]])/ZeptoData[[#This Row],[mrp]])*100,0) = ZeptoData[[#This Row],[discountPercent]], "Match", "Error")</f>
        <v>Match</v>
      </c>
      <c r="R520" s="9" t="str" cm="1">
        <f t="array" ref="R520">_xlfn.IFS(ZeptoData[[#This Row],[discountPercent]]=0, "No Discount", ZeptoData[[#This Row],[discountPercent]]&lt;=15, "Standard (1-15%)", ZeptoData[[#This Row],[discountPercent]]&gt;15, "Mega (&gt;15%)")</f>
        <v>No Discount</v>
      </c>
      <c r="S520" s="9" t="str" cm="1">
        <f t="array" ref="S520">_xlfn.IFS(ZeptoData[[#This Row],[weightInGms]]&lt;=100, "Small (&lt;100g)", ZeptoData[[#This Row],[weightInGms]]&lt;=500, "Medium (100-500g)", ZeptoData[[#This Row],[weightInGms]]&gt;500, "Large (&gt;500g)")</f>
        <v>Small (&lt;100g)</v>
      </c>
    </row>
    <row r="521" spans="1:19" x14ac:dyDescent="0.25">
      <c r="A521" t="s">
        <v>99</v>
      </c>
      <c r="B521" t="s">
        <v>497</v>
      </c>
      <c r="C521" t="str">
        <f>TRIM(ZeptoData[[#This Row],[name]])</f>
        <v>Popular Essentials Red Cherry/Gundu Chilli</v>
      </c>
      <c r="D521">
        <v>9500</v>
      </c>
      <c r="E521" s="3">
        <f>'Cleaned Data'!F524</f>
        <v>0</v>
      </c>
      <c r="F521">
        <v>0</v>
      </c>
      <c r="G521">
        <v>6</v>
      </c>
      <c r="H521">
        <v>9500</v>
      </c>
      <c r="I521" s="3">
        <f>ZeptoData[[#This Row],[discountedSellingPrice]]/100</f>
        <v>95</v>
      </c>
      <c r="J521">
        <v>100</v>
      </c>
      <c r="K521" t="b">
        <v>0</v>
      </c>
      <c r="L521">
        <v>100</v>
      </c>
      <c r="N521" s="3">
        <f>ZeptoData[[#This Row],[MRP_Rupees]] - ZeptoData[[#This Row],[Sale_Price]]</f>
        <v>-95</v>
      </c>
      <c r="O521" t="str">
        <f>IF(ZeptoData[[#This Row],[outOfStock]]=TRUE, "Out of Stock", IF(ZeptoData[[#This Row],[availableQuantity]]&lt;=2, "LOW STOCK", "HEALTHY"))</f>
        <v>HEALTHY</v>
      </c>
      <c r="P521" t="str" cm="1">
        <f t="array" ref="P521">_xlfn.IFS(ZeptoData[[#This Row],[Sale_Price]]&lt;50, "Budget", ZeptoData[[#This Row],[Sale_Price]]&lt;150, "Mid-Range", ZeptoData[[#This Row],[Sale_Price]]&gt;=150, "Premium")</f>
        <v>Mid-Range</v>
      </c>
      <c r="Q521" t="str">
        <f>IF(ROUND(((ZeptoData[[#This Row],[mrp]]-ZeptoData[[#This Row],[discountedSellingPrice]])/ZeptoData[[#This Row],[mrp]])*100,0) = ZeptoData[[#This Row],[discountPercent]], "Match", "Error")</f>
        <v>Match</v>
      </c>
      <c r="R521" s="9" t="str" cm="1">
        <f t="array" ref="R521">_xlfn.IFS(ZeptoData[[#This Row],[discountPercent]]=0, "No Discount", ZeptoData[[#This Row],[discountPercent]]&lt;=15, "Standard (1-15%)", ZeptoData[[#This Row],[discountPercent]]&gt;15, "Mega (&gt;15%)")</f>
        <v>No Discount</v>
      </c>
      <c r="S521" s="9" t="str" cm="1">
        <f t="array" ref="S521">_xlfn.IFS(ZeptoData[[#This Row],[weightInGms]]&lt;=100, "Small (&lt;100g)", ZeptoData[[#This Row],[weightInGms]]&lt;=500, "Medium (100-500g)", ZeptoData[[#This Row],[weightInGms]]&gt;500, "Large (&gt;500g)")</f>
        <v>Small (&lt;100g)</v>
      </c>
    </row>
    <row r="522" spans="1:19" x14ac:dyDescent="0.25">
      <c r="A522" t="s">
        <v>99</v>
      </c>
      <c r="B522" t="s">
        <v>1753</v>
      </c>
      <c r="C522" t="str">
        <f>TRIM(ZeptoData[[#This Row],[name]])</f>
        <v>Super Saver Kolam Rice Sortex Clean</v>
      </c>
      <c r="D522">
        <v>70000</v>
      </c>
      <c r="E522" s="3">
        <f>'Cleaned Data'!F525</f>
        <v>0</v>
      </c>
      <c r="F522">
        <v>10</v>
      </c>
      <c r="G522">
        <v>3</v>
      </c>
      <c r="H522">
        <v>63000</v>
      </c>
      <c r="I522" s="3">
        <f>ZeptoData[[#This Row],[discountedSellingPrice]]/100</f>
        <v>630</v>
      </c>
      <c r="J522">
        <v>5000</v>
      </c>
      <c r="K522" t="b">
        <v>0</v>
      </c>
      <c r="L522">
        <v>5</v>
      </c>
      <c r="N522" s="3">
        <f>ZeptoData[[#This Row],[MRP_Rupees]] - ZeptoData[[#This Row],[Sale_Price]]</f>
        <v>-630</v>
      </c>
      <c r="O522" t="str">
        <f>IF(ZeptoData[[#This Row],[outOfStock]]=TRUE, "Out of Stock", IF(ZeptoData[[#This Row],[availableQuantity]]&lt;=2, "LOW STOCK", "HEALTHY"))</f>
        <v>HEALTHY</v>
      </c>
      <c r="P522" t="str" cm="1">
        <f t="array" ref="P522">_xlfn.IFS(ZeptoData[[#This Row],[Sale_Price]]&lt;50, "Budget", ZeptoData[[#This Row],[Sale_Price]]&lt;150, "Mid-Range", ZeptoData[[#This Row],[Sale_Price]]&gt;=150, "Premium")</f>
        <v>Premium</v>
      </c>
      <c r="Q522" t="str">
        <f>IF(ROUND(((ZeptoData[[#This Row],[mrp]]-ZeptoData[[#This Row],[discountedSellingPrice]])/ZeptoData[[#This Row],[mrp]])*100,0) = ZeptoData[[#This Row],[discountPercent]], "Match", "Error")</f>
        <v>Match</v>
      </c>
      <c r="R522" s="9" t="str" cm="1">
        <f t="array" ref="R522">_xlfn.IFS(ZeptoData[[#This Row],[discountPercent]]=0, "No Discount", ZeptoData[[#This Row],[discountPercent]]&lt;=15, "Standard (1-15%)", ZeptoData[[#This Row],[discountPercent]]&gt;15, "Mega (&gt;15%)")</f>
        <v>Standard (1-15%)</v>
      </c>
      <c r="S522" s="9" t="str" cm="1">
        <f t="array" ref="S522">_xlfn.IFS(ZeptoData[[#This Row],[weightInGms]]&lt;=100, "Small (&lt;100g)", ZeptoData[[#This Row],[weightInGms]]&lt;=500, "Medium (100-500g)", ZeptoData[[#This Row],[weightInGms]]&gt;500, "Large (&gt;500g)")</f>
        <v>Large (&gt;500g)</v>
      </c>
    </row>
    <row r="523" spans="1:19" x14ac:dyDescent="0.25">
      <c r="A523" t="s">
        <v>99</v>
      </c>
      <c r="B523" t="s">
        <v>499</v>
      </c>
      <c r="C523" t="str">
        <f>TRIM(ZeptoData[[#This Row],[name]])</f>
        <v>Flying Bird Food Essence - Kewra</v>
      </c>
      <c r="D523">
        <v>5000</v>
      </c>
      <c r="E523" s="3">
        <f>'Cleaned Data'!F526</f>
        <v>0</v>
      </c>
      <c r="F523">
        <v>0</v>
      </c>
      <c r="G523">
        <v>6</v>
      </c>
      <c r="H523">
        <v>5000</v>
      </c>
      <c r="I523" s="3">
        <f>ZeptoData[[#This Row],[discountedSellingPrice]]/100</f>
        <v>50</v>
      </c>
      <c r="J523">
        <v>20</v>
      </c>
      <c r="K523" t="b">
        <v>0</v>
      </c>
      <c r="L523">
        <v>20</v>
      </c>
      <c r="N523" s="3">
        <f>ZeptoData[[#This Row],[MRP_Rupees]] - ZeptoData[[#This Row],[Sale_Price]]</f>
        <v>-50</v>
      </c>
      <c r="O523" t="str">
        <f>IF(ZeptoData[[#This Row],[outOfStock]]=TRUE, "Out of Stock", IF(ZeptoData[[#This Row],[availableQuantity]]&lt;=2, "LOW STOCK", "HEALTHY"))</f>
        <v>HEALTHY</v>
      </c>
      <c r="P523" t="str" cm="1">
        <f t="array" ref="P523">_xlfn.IFS(ZeptoData[[#This Row],[Sale_Price]]&lt;50, "Budget", ZeptoData[[#This Row],[Sale_Price]]&lt;150, "Mid-Range", ZeptoData[[#This Row],[Sale_Price]]&gt;=150, "Premium")</f>
        <v>Mid-Range</v>
      </c>
      <c r="Q523" t="str">
        <f>IF(ROUND(((ZeptoData[[#This Row],[mrp]]-ZeptoData[[#This Row],[discountedSellingPrice]])/ZeptoData[[#This Row],[mrp]])*100,0) = ZeptoData[[#This Row],[discountPercent]], "Match", "Error")</f>
        <v>Match</v>
      </c>
      <c r="R523" s="9" t="str" cm="1">
        <f t="array" ref="R523">_xlfn.IFS(ZeptoData[[#This Row],[discountPercent]]=0, "No Discount", ZeptoData[[#This Row],[discountPercent]]&lt;=15, "Standard (1-15%)", ZeptoData[[#This Row],[discountPercent]]&gt;15, "Mega (&gt;15%)")</f>
        <v>No Discount</v>
      </c>
      <c r="S523" s="9" t="str" cm="1">
        <f t="array" ref="S523">_xlfn.IFS(ZeptoData[[#This Row],[weightInGms]]&lt;=100, "Small (&lt;100g)", ZeptoData[[#This Row],[weightInGms]]&lt;=500, "Medium (100-500g)", ZeptoData[[#This Row],[weightInGms]]&gt;500, "Large (&gt;500g)")</f>
        <v>Small (&lt;100g)</v>
      </c>
    </row>
    <row r="524" spans="1:19" x14ac:dyDescent="0.25">
      <c r="A524" t="s">
        <v>99</v>
      </c>
      <c r="B524" t="s">
        <v>500</v>
      </c>
      <c r="C524" t="str">
        <f>TRIM(ZeptoData[[#This Row],[name]])</f>
        <v>MTR Vada Breakfast</v>
      </c>
      <c r="D524">
        <v>20000</v>
      </c>
      <c r="E524" s="3">
        <f>'Cleaned Data'!F527</f>
        <v>0</v>
      </c>
      <c r="F524">
        <v>0</v>
      </c>
      <c r="G524">
        <v>1</v>
      </c>
      <c r="H524">
        <v>20000</v>
      </c>
      <c r="I524" s="3">
        <f>ZeptoData[[#This Row],[discountedSellingPrice]]/100</f>
        <v>200</v>
      </c>
      <c r="J524">
        <v>500</v>
      </c>
      <c r="K524" t="b">
        <v>0</v>
      </c>
      <c r="L524">
        <v>500</v>
      </c>
      <c r="N524" s="3">
        <f>ZeptoData[[#This Row],[MRP_Rupees]] - ZeptoData[[#This Row],[Sale_Price]]</f>
        <v>-200</v>
      </c>
      <c r="O524" t="str">
        <f>IF(ZeptoData[[#This Row],[outOfStock]]=TRUE, "Out of Stock", IF(ZeptoData[[#This Row],[availableQuantity]]&lt;=2, "LOW STOCK", "HEALTHY"))</f>
        <v>LOW STOCK</v>
      </c>
      <c r="P524" t="str" cm="1">
        <f t="array" ref="P524">_xlfn.IFS(ZeptoData[[#This Row],[Sale_Price]]&lt;50, "Budget", ZeptoData[[#This Row],[Sale_Price]]&lt;150, "Mid-Range", ZeptoData[[#This Row],[Sale_Price]]&gt;=150, "Premium")</f>
        <v>Premium</v>
      </c>
      <c r="Q524" t="str">
        <f>IF(ROUND(((ZeptoData[[#This Row],[mrp]]-ZeptoData[[#This Row],[discountedSellingPrice]])/ZeptoData[[#This Row],[mrp]])*100,0) = ZeptoData[[#This Row],[discountPercent]], "Match", "Error")</f>
        <v>Match</v>
      </c>
      <c r="R524" s="9" t="str" cm="1">
        <f t="array" ref="R524">_xlfn.IFS(ZeptoData[[#This Row],[discountPercent]]=0, "No Discount", ZeptoData[[#This Row],[discountPercent]]&lt;=15, "Standard (1-15%)", ZeptoData[[#This Row],[discountPercent]]&gt;15, "Mega (&gt;15%)")</f>
        <v>No Discount</v>
      </c>
      <c r="S524" s="9" t="str" cm="1">
        <f t="array" ref="S524">_xlfn.IFS(ZeptoData[[#This Row],[weightInGms]]&lt;=100, "Small (&lt;100g)", ZeptoData[[#This Row],[weightInGms]]&lt;=500, "Medium (100-500g)", ZeptoData[[#This Row],[weightInGms]]&gt;500, "Large (&gt;500g)")</f>
        <v>Medium (100-500g)</v>
      </c>
    </row>
    <row r="525" spans="1:19" x14ac:dyDescent="0.25">
      <c r="A525" t="s">
        <v>99</v>
      </c>
      <c r="B525" t="s">
        <v>501</v>
      </c>
      <c r="C525" t="str">
        <f>TRIM(ZeptoData[[#This Row],[name]])</f>
        <v>On1y Pasta Seasoning</v>
      </c>
      <c r="D525">
        <v>9900</v>
      </c>
      <c r="E525" s="3">
        <f>'Cleaned Data'!F528</f>
        <v>30</v>
      </c>
      <c r="F525">
        <v>0</v>
      </c>
      <c r="G525">
        <v>6</v>
      </c>
      <c r="H525">
        <v>9900</v>
      </c>
      <c r="I525" s="3">
        <f>ZeptoData[[#This Row],[discountedSellingPrice]]/100</f>
        <v>99</v>
      </c>
      <c r="J525">
        <v>30</v>
      </c>
      <c r="K525" t="b">
        <v>0</v>
      </c>
      <c r="L525">
        <v>30</v>
      </c>
      <c r="N525" s="3">
        <f>ZeptoData[[#This Row],[MRP_Rupees]] - ZeptoData[[#This Row],[Sale_Price]]</f>
        <v>-69</v>
      </c>
      <c r="O525" t="str">
        <f>IF(ZeptoData[[#This Row],[outOfStock]]=TRUE, "Out of Stock", IF(ZeptoData[[#This Row],[availableQuantity]]&lt;=2, "LOW STOCK", "HEALTHY"))</f>
        <v>HEALTHY</v>
      </c>
      <c r="P525" t="str" cm="1">
        <f t="array" ref="P525">_xlfn.IFS(ZeptoData[[#This Row],[Sale_Price]]&lt;50, "Budget", ZeptoData[[#This Row],[Sale_Price]]&lt;150, "Mid-Range", ZeptoData[[#This Row],[Sale_Price]]&gt;=150, "Premium")</f>
        <v>Mid-Range</v>
      </c>
      <c r="Q525" t="str">
        <f>IF(ROUND(((ZeptoData[[#This Row],[mrp]]-ZeptoData[[#This Row],[discountedSellingPrice]])/ZeptoData[[#This Row],[mrp]])*100,0) = ZeptoData[[#This Row],[discountPercent]], "Match", "Error")</f>
        <v>Match</v>
      </c>
      <c r="R525" s="9" t="str" cm="1">
        <f t="array" ref="R525">_xlfn.IFS(ZeptoData[[#This Row],[discountPercent]]=0, "No Discount", ZeptoData[[#This Row],[discountPercent]]&lt;=15, "Standard (1-15%)", ZeptoData[[#This Row],[discountPercent]]&gt;15, "Mega (&gt;15%)")</f>
        <v>No Discount</v>
      </c>
      <c r="S525" s="9" t="str" cm="1">
        <f t="array" ref="S525">_xlfn.IFS(ZeptoData[[#This Row],[weightInGms]]&lt;=100, "Small (&lt;100g)", ZeptoData[[#This Row],[weightInGms]]&lt;=500, "Medium (100-500g)", ZeptoData[[#This Row],[weightInGms]]&gt;500, "Large (&gt;500g)")</f>
        <v>Small (&lt;100g)</v>
      </c>
    </row>
    <row r="526" spans="1:19" x14ac:dyDescent="0.25">
      <c r="A526" t="s">
        <v>99</v>
      </c>
      <c r="B526" t="s">
        <v>502</v>
      </c>
      <c r="C526" t="str">
        <f>TRIM(ZeptoData[[#This Row],[name]])</f>
        <v>Praakritik Organic Indrayani Rice</v>
      </c>
      <c r="D526">
        <v>7000</v>
      </c>
      <c r="E526" s="3">
        <f>'Cleaned Data'!F529</f>
        <v>0</v>
      </c>
      <c r="F526">
        <v>0</v>
      </c>
      <c r="G526">
        <v>6</v>
      </c>
      <c r="H526">
        <v>7000</v>
      </c>
      <c r="I526" s="3">
        <f>ZeptoData[[#This Row],[discountedSellingPrice]]/100</f>
        <v>70</v>
      </c>
      <c r="J526">
        <v>500</v>
      </c>
      <c r="K526" t="b">
        <v>0</v>
      </c>
      <c r="L526">
        <v>500</v>
      </c>
      <c r="N526" s="3">
        <f>ZeptoData[[#This Row],[MRP_Rupees]] - ZeptoData[[#This Row],[Sale_Price]]</f>
        <v>-70</v>
      </c>
      <c r="O526" t="str">
        <f>IF(ZeptoData[[#This Row],[outOfStock]]=TRUE, "Out of Stock", IF(ZeptoData[[#This Row],[availableQuantity]]&lt;=2, "LOW STOCK", "HEALTHY"))</f>
        <v>HEALTHY</v>
      </c>
      <c r="P526" t="str" cm="1">
        <f t="array" ref="P526">_xlfn.IFS(ZeptoData[[#This Row],[Sale_Price]]&lt;50, "Budget", ZeptoData[[#This Row],[Sale_Price]]&lt;150, "Mid-Range", ZeptoData[[#This Row],[Sale_Price]]&gt;=150, "Premium")</f>
        <v>Mid-Range</v>
      </c>
      <c r="Q526" t="str">
        <f>IF(ROUND(((ZeptoData[[#This Row],[mrp]]-ZeptoData[[#This Row],[discountedSellingPrice]])/ZeptoData[[#This Row],[mrp]])*100,0) = ZeptoData[[#This Row],[discountPercent]], "Match", "Error")</f>
        <v>Match</v>
      </c>
      <c r="R526" s="9" t="str" cm="1">
        <f t="array" ref="R526">_xlfn.IFS(ZeptoData[[#This Row],[discountPercent]]=0, "No Discount", ZeptoData[[#This Row],[discountPercent]]&lt;=15, "Standard (1-15%)", ZeptoData[[#This Row],[discountPercent]]&gt;15, "Mega (&gt;15%)")</f>
        <v>No Discount</v>
      </c>
      <c r="S526" s="9" t="str" cm="1">
        <f t="array" ref="S526">_xlfn.IFS(ZeptoData[[#This Row],[weightInGms]]&lt;=100, "Small (&lt;100g)", ZeptoData[[#This Row],[weightInGms]]&lt;=500, "Medium (100-500g)", ZeptoData[[#This Row],[weightInGms]]&gt;500, "Large (&gt;500g)")</f>
        <v>Medium (100-500g)</v>
      </c>
    </row>
    <row r="527" spans="1:19" x14ac:dyDescent="0.25">
      <c r="A527" t="s">
        <v>99</v>
      </c>
      <c r="B527" t="s">
        <v>503</v>
      </c>
      <c r="C527" t="str">
        <f>TRIM(ZeptoData[[#This Row],[name]])</f>
        <v>On1y Pizza Seasoning</v>
      </c>
      <c r="D527">
        <v>9900</v>
      </c>
      <c r="E527" s="3">
        <f>'Cleaned Data'!F530</f>
        <v>0</v>
      </c>
      <c r="F527">
        <v>0</v>
      </c>
      <c r="G527">
        <v>6</v>
      </c>
      <c r="H527">
        <v>9900</v>
      </c>
      <c r="I527" s="3">
        <f>ZeptoData[[#This Row],[discountedSellingPrice]]/100</f>
        <v>99</v>
      </c>
      <c r="J527">
        <v>28</v>
      </c>
      <c r="K527" t="b">
        <v>0</v>
      </c>
      <c r="L527">
        <v>28</v>
      </c>
      <c r="N527" s="3">
        <f>ZeptoData[[#This Row],[MRP_Rupees]] - ZeptoData[[#This Row],[Sale_Price]]</f>
        <v>-99</v>
      </c>
      <c r="O527" t="str">
        <f>IF(ZeptoData[[#This Row],[outOfStock]]=TRUE, "Out of Stock", IF(ZeptoData[[#This Row],[availableQuantity]]&lt;=2, "LOW STOCK", "HEALTHY"))</f>
        <v>HEALTHY</v>
      </c>
      <c r="P527" t="str" cm="1">
        <f t="array" ref="P527">_xlfn.IFS(ZeptoData[[#This Row],[Sale_Price]]&lt;50, "Budget", ZeptoData[[#This Row],[Sale_Price]]&lt;150, "Mid-Range", ZeptoData[[#This Row],[Sale_Price]]&gt;=150, "Premium")</f>
        <v>Mid-Range</v>
      </c>
      <c r="Q527" t="str">
        <f>IF(ROUND(((ZeptoData[[#This Row],[mrp]]-ZeptoData[[#This Row],[discountedSellingPrice]])/ZeptoData[[#This Row],[mrp]])*100,0) = ZeptoData[[#This Row],[discountPercent]], "Match", "Error")</f>
        <v>Match</v>
      </c>
      <c r="R527" s="9" t="str" cm="1">
        <f t="array" ref="R527">_xlfn.IFS(ZeptoData[[#This Row],[discountPercent]]=0, "No Discount", ZeptoData[[#This Row],[discountPercent]]&lt;=15, "Standard (1-15%)", ZeptoData[[#This Row],[discountPercent]]&gt;15, "Mega (&gt;15%)")</f>
        <v>No Discount</v>
      </c>
      <c r="S527" s="9" t="str" cm="1">
        <f t="array" ref="S527">_xlfn.IFS(ZeptoData[[#This Row],[weightInGms]]&lt;=100, "Small (&lt;100g)", ZeptoData[[#This Row],[weightInGms]]&lt;=500, "Medium (100-500g)", ZeptoData[[#This Row],[weightInGms]]&gt;500, "Large (&gt;500g)")</f>
        <v>Small (&lt;100g)</v>
      </c>
    </row>
    <row r="528" spans="1:19" x14ac:dyDescent="0.25">
      <c r="A528" t="s">
        <v>99</v>
      </c>
      <c r="B528" t="s">
        <v>504</v>
      </c>
      <c r="C528" t="str">
        <f>TRIM(ZeptoData[[#This Row],[name]])</f>
        <v>Kitchens of India Mutter Paneer Mix</v>
      </c>
      <c r="D528">
        <v>12000</v>
      </c>
      <c r="E528" s="3">
        <f>'Cleaned Data'!F531</f>
        <v>10</v>
      </c>
      <c r="F528">
        <v>30</v>
      </c>
      <c r="G528">
        <v>4</v>
      </c>
      <c r="H528">
        <v>8400</v>
      </c>
      <c r="I528" s="3">
        <f>ZeptoData[[#This Row],[discountedSellingPrice]]/100</f>
        <v>84</v>
      </c>
      <c r="J528">
        <v>285</v>
      </c>
      <c r="K528" t="b">
        <v>0</v>
      </c>
      <c r="L528">
        <v>285</v>
      </c>
      <c r="N528" s="3">
        <f>ZeptoData[[#This Row],[MRP_Rupees]] - ZeptoData[[#This Row],[Sale_Price]]</f>
        <v>-74</v>
      </c>
      <c r="O528" t="str">
        <f>IF(ZeptoData[[#This Row],[outOfStock]]=TRUE, "Out of Stock", IF(ZeptoData[[#This Row],[availableQuantity]]&lt;=2, "LOW STOCK", "HEALTHY"))</f>
        <v>HEALTHY</v>
      </c>
      <c r="P528" t="str" cm="1">
        <f t="array" ref="P528">_xlfn.IFS(ZeptoData[[#This Row],[Sale_Price]]&lt;50, "Budget", ZeptoData[[#This Row],[Sale_Price]]&lt;150, "Mid-Range", ZeptoData[[#This Row],[Sale_Price]]&gt;=150, "Premium")</f>
        <v>Mid-Range</v>
      </c>
      <c r="Q528" t="str">
        <f>IF(ROUND(((ZeptoData[[#This Row],[mrp]]-ZeptoData[[#This Row],[discountedSellingPrice]])/ZeptoData[[#This Row],[mrp]])*100,0) = ZeptoData[[#This Row],[discountPercent]], "Match", "Error")</f>
        <v>Match</v>
      </c>
      <c r="R528" s="9" t="str" cm="1">
        <f t="array" ref="R528">_xlfn.IFS(ZeptoData[[#This Row],[discountPercent]]=0, "No Discount", ZeptoData[[#This Row],[discountPercent]]&lt;=15, "Standard (1-15%)", ZeptoData[[#This Row],[discountPercent]]&gt;15, "Mega (&gt;15%)")</f>
        <v>Mega (&gt;15%)</v>
      </c>
      <c r="S528" s="9" t="str" cm="1">
        <f t="array" ref="S528">_xlfn.IFS(ZeptoData[[#This Row],[weightInGms]]&lt;=100, "Small (&lt;100g)", ZeptoData[[#This Row],[weightInGms]]&lt;=500, "Medium (100-500g)", ZeptoData[[#This Row],[weightInGms]]&gt;500, "Large (&gt;500g)")</f>
        <v>Medium (100-500g)</v>
      </c>
    </row>
    <row r="529" spans="1:19" x14ac:dyDescent="0.25">
      <c r="A529" t="s">
        <v>99</v>
      </c>
      <c r="B529" t="s">
        <v>505</v>
      </c>
      <c r="C529" t="str">
        <f>TRIM(ZeptoData[[#This Row],[name]])</f>
        <v>Aashirvaad Svasti Cow Ghee Tetra Pack</v>
      </c>
      <c r="D529">
        <v>29500</v>
      </c>
      <c r="E529" s="3">
        <f>'Cleaned Data'!F532</f>
        <v>0</v>
      </c>
      <c r="F529">
        <v>0</v>
      </c>
      <c r="G529">
        <v>6</v>
      </c>
      <c r="H529">
        <v>29500</v>
      </c>
      <c r="I529" s="3">
        <f>ZeptoData[[#This Row],[discountedSellingPrice]]/100</f>
        <v>295</v>
      </c>
      <c r="J529">
        <v>500</v>
      </c>
      <c r="K529" t="b">
        <v>0</v>
      </c>
      <c r="L529">
        <v>500</v>
      </c>
      <c r="N529" s="3">
        <f>ZeptoData[[#This Row],[MRP_Rupees]] - ZeptoData[[#This Row],[Sale_Price]]</f>
        <v>-295</v>
      </c>
      <c r="O529" t="str">
        <f>IF(ZeptoData[[#This Row],[outOfStock]]=TRUE, "Out of Stock", IF(ZeptoData[[#This Row],[availableQuantity]]&lt;=2, "LOW STOCK", "HEALTHY"))</f>
        <v>HEALTHY</v>
      </c>
      <c r="P529" t="str" cm="1">
        <f t="array" ref="P529">_xlfn.IFS(ZeptoData[[#This Row],[Sale_Price]]&lt;50, "Budget", ZeptoData[[#This Row],[Sale_Price]]&lt;150, "Mid-Range", ZeptoData[[#This Row],[Sale_Price]]&gt;=150, "Premium")</f>
        <v>Premium</v>
      </c>
      <c r="Q529" t="str">
        <f>IF(ROUND(((ZeptoData[[#This Row],[mrp]]-ZeptoData[[#This Row],[discountedSellingPrice]])/ZeptoData[[#This Row],[mrp]])*100,0) = ZeptoData[[#This Row],[discountPercent]], "Match", "Error")</f>
        <v>Match</v>
      </c>
      <c r="R529" s="9" t="str" cm="1">
        <f t="array" ref="R529">_xlfn.IFS(ZeptoData[[#This Row],[discountPercent]]=0, "No Discount", ZeptoData[[#This Row],[discountPercent]]&lt;=15, "Standard (1-15%)", ZeptoData[[#This Row],[discountPercent]]&gt;15, "Mega (&gt;15%)")</f>
        <v>No Discount</v>
      </c>
      <c r="S529" s="9" t="str" cm="1">
        <f t="array" ref="S529">_xlfn.IFS(ZeptoData[[#This Row],[weightInGms]]&lt;=100, "Small (&lt;100g)", ZeptoData[[#This Row],[weightInGms]]&lt;=500, "Medium (100-500g)", ZeptoData[[#This Row],[weightInGms]]&gt;500, "Large (&gt;500g)")</f>
        <v>Medium (100-500g)</v>
      </c>
    </row>
    <row r="530" spans="1:19" x14ac:dyDescent="0.25">
      <c r="A530" t="s">
        <v>99</v>
      </c>
      <c r="B530" t="s">
        <v>506</v>
      </c>
      <c r="C530" t="str">
        <f>TRIM(ZeptoData[[#This Row],[name]])</f>
        <v>Weikfield Cooker Cake Mix - Vanilla</v>
      </c>
      <c r="D530">
        <v>9500</v>
      </c>
      <c r="E530" s="3">
        <f>'Cleaned Data'!F533</f>
        <v>0</v>
      </c>
      <c r="F530">
        <v>0</v>
      </c>
      <c r="G530">
        <v>6</v>
      </c>
      <c r="H530">
        <v>9500</v>
      </c>
      <c r="I530" s="3">
        <f>ZeptoData[[#This Row],[discountedSellingPrice]]/100</f>
        <v>95</v>
      </c>
      <c r="J530">
        <v>150</v>
      </c>
      <c r="K530" t="b">
        <v>0</v>
      </c>
      <c r="L530">
        <v>150</v>
      </c>
      <c r="N530" s="3">
        <f>ZeptoData[[#This Row],[MRP_Rupees]] - ZeptoData[[#This Row],[Sale_Price]]</f>
        <v>-95</v>
      </c>
      <c r="O530" t="str">
        <f>IF(ZeptoData[[#This Row],[outOfStock]]=TRUE, "Out of Stock", IF(ZeptoData[[#This Row],[availableQuantity]]&lt;=2, "LOW STOCK", "HEALTHY"))</f>
        <v>HEALTHY</v>
      </c>
      <c r="P530" t="str" cm="1">
        <f t="array" ref="P530">_xlfn.IFS(ZeptoData[[#This Row],[Sale_Price]]&lt;50, "Budget", ZeptoData[[#This Row],[Sale_Price]]&lt;150, "Mid-Range", ZeptoData[[#This Row],[Sale_Price]]&gt;=150, "Premium")</f>
        <v>Mid-Range</v>
      </c>
      <c r="Q530" t="str">
        <f>IF(ROUND(((ZeptoData[[#This Row],[mrp]]-ZeptoData[[#This Row],[discountedSellingPrice]])/ZeptoData[[#This Row],[mrp]])*100,0) = ZeptoData[[#This Row],[discountPercent]], "Match", "Error")</f>
        <v>Match</v>
      </c>
      <c r="R530" s="9" t="str" cm="1">
        <f t="array" ref="R530">_xlfn.IFS(ZeptoData[[#This Row],[discountPercent]]=0, "No Discount", ZeptoData[[#This Row],[discountPercent]]&lt;=15, "Standard (1-15%)", ZeptoData[[#This Row],[discountPercent]]&gt;15, "Mega (&gt;15%)")</f>
        <v>No Discount</v>
      </c>
      <c r="S530" s="9" t="str" cm="1">
        <f t="array" ref="S530">_xlfn.IFS(ZeptoData[[#This Row],[weightInGms]]&lt;=100, "Small (&lt;100g)", ZeptoData[[#This Row],[weightInGms]]&lt;=500, "Medium (100-500g)", ZeptoData[[#This Row],[weightInGms]]&gt;500, "Large (&gt;500g)")</f>
        <v>Medium (100-500g)</v>
      </c>
    </row>
    <row r="531" spans="1:19" x14ac:dyDescent="0.25">
      <c r="A531" t="s">
        <v>99</v>
      </c>
      <c r="B531" t="s">
        <v>507</v>
      </c>
      <c r="C531" t="str">
        <f>TRIM(ZeptoData[[#This Row],[name]])</f>
        <v>Praakritik Organic Kapli Wheat Atta</v>
      </c>
      <c r="D531">
        <v>16500</v>
      </c>
      <c r="E531" s="3">
        <f>'Cleaned Data'!F534</f>
        <v>0</v>
      </c>
      <c r="F531">
        <v>10</v>
      </c>
      <c r="G531">
        <v>6</v>
      </c>
      <c r="H531">
        <v>14700</v>
      </c>
      <c r="I531" s="3">
        <f>ZeptoData[[#This Row],[discountedSellingPrice]]/100</f>
        <v>147</v>
      </c>
      <c r="J531">
        <v>1000</v>
      </c>
      <c r="K531" t="b">
        <v>0</v>
      </c>
      <c r="L531">
        <v>1</v>
      </c>
      <c r="N531" s="3">
        <f>ZeptoData[[#This Row],[MRP_Rupees]] - ZeptoData[[#This Row],[Sale_Price]]</f>
        <v>-147</v>
      </c>
      <c r="O531" t="str">
        <f>IF(ZeptoData[[#This Row],[outOfStock]]=TRUE, "Out of Stock", IF(ZeptoData[[#This Row],[availableQuantity]]&lt;=2, "LOW STOCK", "HEALTHY"))</f>
        <v>HEALTHY</v>
      </c>
      <c r="P531" t="str" cm="1">
        <f t="array" ref="P531">_xlfn.IFS(ZeptoData[[#This Row],[Sale_Price]]&lt;50, "Budget", ZeptoData[[#This Row],[Sale_Price]]&lt;150, "Mid-Range", ZeptoData[[#This Row],[Sale_Price]]&gt;=150, "Premium")</f>
        <v>Mid-Range</v>
      </c>
      <c r="Q531" t="str">
        <f>IF(ROUND(((ZeptoData[[#This Row],[mrp]]-ZeptoData[[#This Row],[discountedSellingPrice]])/ZeptoData[[#This Row],[mrp]])*100,0) = ZeptoData[[#This Row],[discountPercent]], "Match", "Error")</f>
        <v>Error</v>
      </c>
      <c r="R531" s="9" t="str" cm="1">
        <f t="array" ref="R531">_xlfn.IFS(ZeptoData[[#This Row],[discountPercent]]=0, "No Discount", ZeptoData[[#This Row],[discountPercent]]&lt;=15, "Standard (1-15%)", ZeptoData[[#This Row],[discountPercent]]&gt;15, "Mega (&gt;15%)")</f>
        <v>Standard (1-15%)</v>
      </c>
      <c r="S531" s="9" t="str" cm="1">
        <f t="array" ref="S531">_xlfn.IFS(ZeptoData[[#This Row],[weightInGms]]&lt;=100, "Small (&lt;100g)", ZeptoData[[#This Row],[weightInGms]]&lt;=500, "Medium (100-500g)", ZeptoData[[#This Row],[weightInGms]]&gt;500, "Large (&gt;500g)")</f>
        <v>Large (&gt;500g)</v>
      </c>
    </row>
    <row r="532" spans="1:19" x14ac:dyDescent="0.25">
      <c r="A532" t="s">
        <v>99</v>
      </c>
      <c r="B532" t="s">
        <v>508</v>
      </c>
      <c r="C532" t="str">
        <f>TRIM(ZeptoData[[#This Row],[name]])</f>
        <v>Epicurea Sushi Rice</v>
      </c>
      <c r="D532">
        <v>29500</v>
      </c>
      <c r="E532" s="3">
        <f>'Cleaned Data'!F535</f>
        <v>10</v>
      </c>
      <c r="F532">
        <v>0</v>
      </c>
      <c r="G532">
        <v>6</v>
      </c>
      <c r="H532">
        <v>29500</v>
      </c>
      <c r="I532" s="3">
        <f>ZeptoData[[#This Row],[discountedSellingPrice]]/100</f>
        <v>295</v>
      </c>
      <c r="J532">
        <v>500</v>
      </c>
      <c r="K532" t="b">
        <v>0</v>
      </c>
      <c r="L532">
        <v>500</v>
      </c>
      <c r="N532" s="3">
        <f>ZeptoData[[#This Row],[MRP_Rupees]] - ZeptoData[[#This Row],[Sale_Price]]</f>
        <v>-285</v>
      </c>
      <c r="O532" t="str">
        <f>IF(ZeptoData[[#This Row],[outOfStock]]=TRUE, "Out of Stock", IF(ZeptoData[[#This Row],[availableQuantity]]&lt;=2, "LOW STOCK", "HEALTHY"))</f>
        <v>HEALTHY</v>
      </c>
      <c r="P532" t="str" cm="1">
        <f t="array" ref="P532">_xlfn.IFS(ZeptoData[[#This Row],[Sale_Price]]&lt;50, "Budget", ZeptoData[[#This Row],[Sale_Price]]&lt;150, "Mid-Range", ZeptoData[[#This Row],[Sale_Price]]&gt;=150, "Premium")</f>
        <v>Premium</v>
      </c>
      <c r="Q532" t="str">
        <f>IF(ROUND(((ZeptoData[[#This Row],[mrp]]-ZeptoData[[#This Row],[discountedSellingPrice]])/ZeptoData[[#This Row],[mrp]])*100,0) = ZeptoData[[#This Row],[discountPercent]], "Match", "Error")</f>
        <v>Match</v>
      </c>
      <c r="R532" s="9" t="str" cm="1">
        <f t="array" ref="R532">_xlfn.IFS(ZeptoData[[#This Row],[discountPercent]]=0, "No Discount", ZeptoData[[#This Row],[discountPercent]]&lt;=15, "Standard (1-15%)", ZeptoData[[#This Row],[discountPercent]]&gt;15, "Mega (&gt;15%)")</f>
        <v>No Discount</v>
      </c>
      <c r="S532" s="9" t="str" cm="1">
        <f t="array" ref="S532">_xlfn.IFS(ZeptoData[[#This Row],[weightInGms]]&lt;=100, "Small (&lt;100g)", ZeptoData[[#This Row],[weightInGms]]&lt;=500, "Medium (100-500g)", ZeptoData[[#This Row],[weightInGms]]&gt;500, "Large (&gt;500g)")</f>
        <v>Medium (100-500g)</v>
      </c>
    </row>
    <row r="533" spans="1:19" x14ac:dyDescent="0.25">
      <c r="A533" t="s">
        <v>99</v>
      </c>
      <c r="B533" t="s">
        <v>509</v>
      </c>
      <c r="C533" t="str">
        <f>TRIM(ZeptoData[[#This Row],[name]])</f>
        <v>Sugarfree Natural Green Stevia Leaves Zero Calorie</v>
      </c>
      <c r="D533">
        <v>7500</v>
      </c>
      <c r="E533" s="3">
        <f>'Cleaned Data'!F536</f>
        <v>2</v>
      </c>
      <c r="F533">
        <v>0</v>
      </c>
      <c r="G533">
        <v>2</v>
      </c>
      <c r="H533">
        <v>7500</v>
      </c>
      <c r="I533" s="3">
        <f>ZeptoData[[#This Row],[discountedSellingPrice]]/100</f>
        <v>75</v>
      </c>
      <c r="J533">
        <v>100</v>
      </c>
      <c r="K533" t="b">
        <v>0</v>
      </c>
      <c r="L533">
        <v>100</v>
      </c>
      <c r="N533" s="3">
        <f>ZeptoData[[#This Row],[MRP_Rupees]] - ZeptoData[[#This Row],[Sale_Price]]</f>
        <v>-73</v>
      </c>
      <c r="O533" t="str">
        <f>IF(ZeptoData[[#This Row],[outOfStock]]=TRUE, "Out of Stock", IF(ZeptoData[[#This Row],[availableQuantity]]&lt;=2, "LOW STOCK", "HEALTHY"))</f>
        <v>LOW STOCK</v>
      </c>
      <c r="P533" t="str" cm="1">
        <f t="array" ref="P533">_xlfn.IFS(ZeptoData[[#This Row],[Sale_Price]]&lt;50, "Budget", ZeptoData[[#This Row],[Sale_Price]]&lt;150, "Mid-Range", ZeptoData[[#This Row],[Sale_Price]]&gt;=150, "Premium")</f>
        <v>Mid-Range</v>
      </c>
      <c r="Q533" t="str">
        <f>IF(ROUND(((ZeptoData[[#This Row],[mrp]]-ZeptoData[[#This Row],[discountedSellingPrice]])/ZeptoData[[#This Row],[mrp]])*100,0) = ZeptoData[[#This Row],[discountPercent]], "Match", "Error")</f>
        <v>Match</v>
      </c>
      <c r="R533" s="9" t="str" cm="1">
        <f t="array" ref="R533">_xlfn.IFS(ZeptoData[[#This Row],[discountPercent]]=0, "No Discount", ZeptoData[[#This Row],[discountPercent]]&lt;=15, "Standard (1-15%)", ZeptoData[[#This Row],[discountPercent]]&gt;15, "Mega (&gt;15%)")</f>
        <v>No Discount</v>
      </c>
      <c r="S533" s="9" t="str" cm="1">
        <f t="array" ref="S533">_xlfn.IFS(ZeptoData[[#This Row],[weightInGms]]&lt;=100, "Small (&lt;100g)", ZeptoData[[#This Row],[weightInGms]]&lt;=500, "Medium (100-500g)", ZeptoData[[#This Row],[weightInGms]]&gt;500, "Large (&gt;500g)")</f>
        <v>Small (&lt;100g)</v>
      </c>
    </row>
    <row r="534" spans="1:19" x14ac:dyDescent="0.25">
      <c r="A534" t="s">
        <v>99</v>
      </c>
      <c r="B534" t="s">
        <v>510</v>
      </c>
      <c r="C534" t="str">
        <f>TRIM(ZeptoData[[#This Row],[name]])</f>
        <v>Smith &amp; Jones Italian Spices Masala Mix</v>
      </c>
      <c r="D534">
        <v>9900</v>
      </c>
      <c r="E534" s="3">
        <f>'Cleaned Data'!F537</f>
        <v>11</v>
      </c>
      <c r="F534">
        <v>0</v>
      </c>
      <c r="G534">
        <v>6</v>
      </c>
      <c r="H534">
        <v>9900</v>
      </c>
      <c r="I534" s="3">
        <f>ZeptoData[[#This Row],[discountedSellingPrice]]/100</f>
        <v>99</v>
      </c>
      <c r="J534">
        <v>75</v>
      </c>
      <c r="K534" t="b">
        <v>0</v>
      </c>
      <c r="L534">
        <v>75</v>
      </c>
      <c r="N534" s="3">
        <f>ZeptoData[[#This Row],[MRP_Rupees]] - ZeptoData[[#This Row],[Sale_Price]]</f>
        <v>-88</v>
      </c>
      <c r="O534" t="str">
        <f>IF(ZeptoData[[#This Row],[outOfStock]]=TRUE, "Out of Stock", IF(ZeptoData[[#This Row],[availableQuantity]]&lt;=2, "LOW STOCK", "HEALTHY"))</f>
        <v>HEALTHY</v>
      </c>
      <c r="P534" t="str" cm="1">
        <f t="array" ref="P534">_xlfn.IFS(ZeptoData[[#This Row],[Sale_Price]]&lt;50, "Budget", ZeptoData[[#This Row],[Sale_Price]]&lt;150, "Mid-Range", ZeptoData[[#This Row],[Sale_Price]]&gt;=150, "Premium")</f>
        <v>Mid-Range</v>
      </c>
      <c r="Q534" t="str">
        <f>IF(ROUND(((ZeptoData[[#This Row],[mrp]]-ZeptoData[[#This Row],[discountedSellingPrice]])/ZeptoData[[#This Row],[mrp]])*100,0) = ZeptoData[[#This Row],[discountPercent]], "Match", "Error")</f>
        <v>Match</v>
      </c>
      <c r="R534" s="9" t="str" cm="1">
        <f t="array" ref="R534">_xlfn.IFS(ZeptoData[[#This Row],[discountPercent]]=0, "No Discount", ZeptoData[[#This Row],[discountPercent]]&lt;=15, "Standard (1-15%)", ZeptoData[[#This Row],[discountPercent]]&gt;15, "Mega (&gt;15%)")</f>
        <v>No Discount</v>
      </c>
      <c r="S534" s="9" t="str" cm="1">
        <f t="array" ref="S534">_xlfn.IFS(ZeptoData[[#This Row],[weightInGms]]&lt;=100, "Small (&lt;100g)", ZeptoData[[#This Row],[weightInGms]]&lt;=500, "Medium (100-500g)", ZeptoData[[#This Row],[weightInGms]]&gt;500, "Large (&gt;500g)")</f>
        <v>Small (&lt;100g)</v>
      </c>
    </row>
    <row r="535" spans="1:19" x14ac:dyDescent="0.25">
      <c r="A535" t="s">
        <v>99</v>
      </c>
      <c r="B535" t="s">
        <v>1754</v>
      </c>
      <c r="C535" t="str">
        <f>TRIM(ZeptoData[[#This Row],[name]])</f>
        <v>Satyam Nighties Spices Chilli Bore</v>
      </c>
      <c r="D535">
        <v>8900</v>
      </c>
      <c r="E535" s="3">
        <f>'Cleaned Data'!F538</f>
        <v>0</v>
      </c>
      <c r="F535">
        <v>10</v>
      </c>
      <c r="G535">
        <v>6</v>
      </c>
      <c r="H535">
        <v>8000</v>
      </c>
      <c r="I535" s="3">
        <f>ZeptoData[[#This Row],[discountedSellingPrice]]/100</f>
        <v>80</v>
      </c>
      <c r="J535">
        <v>100</v>
      </c>
      <c r="K535" t="b">
        <v>0</v>
      </c>
      <c r="L535">
        <v>100</v>
      </c>
      <c r="N535" s="3">
        <f>ZeptoData[[#This Row],[MRP_Rupees]] - ZeptoData[[#This Row],[Sale_Price]]</f>
        <v>-80</v>
      </c>
      <c r="O535" t="str">
        <f>IF(ZeptoData[[#This Row],[outOfStock]]=TRUE, "Out of Stock", IF(ZeptoData[[#This Row],[availableQuantity]]&lt;=2, "LOW STOCK", "HEALTHY"))</f>
        <v>HEALTHY</v>
      </c>
      <c r="P535" t="str" cm="1">
        <f t="array" ref="P535">_xlfn.IFS(ZeptoData[[#This Row],[Sale_Price]]&lt;50, "Budget", ZeptoData[[#This Row],[Sale_Price]]&lt;150, "Mid-Range", ZeptoData[[#This Row],[Sale_Price]]&gt;=150, "Premium")</f>
        <v>Mid-Range</v>
      </c>
      <c r="Q535" t="str">
        <f>IF(ROUND(((ZeptoData[[#This Row],[mrp]]-ZeptoData[[#This Row],[discountedSellingPrice]])/ZeptoData[[#This Row],[mrp]])*100,0) = ZeptoData[[#This Row],[discountPercent]], "Match", "Error")</f>
        <v>Match</v>
      </c>
      <c r="R535" s="9" t="str" cm="1">
        <f t="array" ref="R535">_xlfn.IFS(ZeptoData[[#This Row],[discountPercent]]=0, "No Discount", ZeptoData[[#This Row],[discountPercent]]&lt;=15, "Standard (1-15%)", ZeptoData[[#This Row],[discountPercent]]&gt;15, "Mega (&gt;15%)")</f>
        <v>Standard (1-15%)</v>
      </c>
      <c r="S535" s="9" t="str" cm="1">
        <f t="array" ref="S535">_xlfn.IFS(ZeptoData[[#This Row],[weightInGms]]&lt;=100, "Small (&lt;100g)", ZeptoData[[#This Row],[weightInGms]]&lt;=500, "Medium (100-500g)", ZeptoData[[#This Row],[weightInGms]]&gt;500, "Large (&gt;500g)")</f>
        <v>Small (&lt;100g)</v>
      </c>
    </row>
    <row r="536" spans="1:19" x14ac:dyDescent="0.25">
      <c r="A536" t="s">
        <v>99</v>
      </c>
      <c r="B536" t="s">
        <v>512</v>
      </c>
      <c r="C536" t="str">
        <f>TRIM(ZeptoData[[#This Row],[name]])</f>
        <v>Weikfield Veg Jelly Crystals - Orange</v>
      </c>
      <c r="D536">
        <v>4500</v>
      </c>
      <c r="E536" s="3">
        <f>'Cleaned Data'!F539</f>
        <v>20</v>
      </c>
      <c r="F536">
        <v>2</v>
      </c>
      <c r="G536">
        <v>6</v>
      </c>
      <c r="H536">
        <v>4400</v>
      </c>
      <c r="I536" s="3">
        <f>ZeptoData[[#This Row],[discountedSellingPrice]]/100</f>
        <v>44</v>
      </c>
      <c r="J536">
        <v>90</v>
      </c>
      <c r="K536" t="b">
        <v>0</v>
      </c>
      <c r="L536">
        <v>90</v>
      </c>
      <c r="N536" s="3">
        <f>ZeptoData[[#This Row],[MRP_Rupees]] - ZeptoData[[#This Row],[Sale_Price]]</f>
        <v>-24</v>
      </c>
      <c r="O536" t="str">
        <f>IF(ZeptoData[[#This Row],[outOfStock]]=TRUE, "Out of Stock", IF(ZeptoData[[#This Row],[availableQuantity]]&lt;=2, "LOW STOCK", "HEALTHY"))</f>
        <v>HEALTHY</v>
      </c>
      <c r="P536" t="str" cm="1">
        <f t="array" ref="P536">_xlfn.IFS(ZeptoData[[#This Row],[Sale_Price]]&lt;50, "Budget", ZeptoData[[#This Row],[Sale_Price]]&lt;150, "Mid-Range", ZeptoData[[#This Row],[Sale_Price]]&gt;=150, "Premium")</f>
        <v>Budget</v>
      </c>
      <c r="Q536" t="str">
        <f>IF(ROUND(((ZeptoData[[#This Row],[mrp]]-ZeptoData[[#This Row],[discountedSellingPrice]])/ZeptoData[[#This Row],[mrp]])*100,0) = ZeptoData[[#This Row],[discountPercent]], "Match", "Error")</f>
        <v>Match</v>
      </c>
      <c r="R536" s="9" t="str" cm="1">
        <f t="array" ref="R536">_xlfn.IFS(ZeptoData[[#This Row],[discountPercent]]=0, "No Discount", ZeptoData[[#This Row],[discountPercent]]&lt;=15, "Standard (1-15%)", ZeptoData[[#This Row],[discountPercent]]&gt;15, "Mega (&gt;15%)")</f>
        <v>Standard (1-15%)</v>
      </c>
      <c r="S536" s="9" t="str" cm="1">
        <f t="array" ref="S536">_xlfn.IFS(ZeptoData[[#This Row],[weightInGms]]&lt;=100, "Small (&lt;100g)", ZeptoData[[#This Row],[weightInGms]]&lt;=500, "Medium (100-500g)", ZeptoData[[#This Row],[weightInGms]]&gt;500, "Large (&gt;500g)")</f>
        <v>Small (&lt;100g)</v>
      </c>
    </row>
    <row r="537" spans="1:19" x14ac:dyDescent="0.25">
      <c r="A537" t="s">
        <v>99</v>
      </c>
      <c r="B537" t="s">
        <v>513</v>
      </c>
      <c r="C537" t="str">
        <f>TRIM(ZeptoData[[#This Row],[name]])</f>
        <v>Praakritik Organic Jumbo Rolled Oats</v>
      </c>
      <c r="D537">
        <v>19000</v>
      </c>
      <c r="E537" s="3">
        <f>'Cleaned Data'!F540</f>
        <v>0</v>
      </c>
      <c r="F537">
        <v>11</v>
      </c>
      <c r="G537">
        <v>6</v>
      </c>
      <c r="H537">
        <v>16900</v>
      </c>
      <c r="I537" s="3">
        <f>ZeptoData[[#This Row],[discountedSellingPrice]]/100</f>
        <v>169</v>
      </c>
      <c r="J537">
        <v>500</v>
      </c>
      <c r="K537" t="b">
        <v>0</v>
      </c>
      <c r="L537">
        <v>500</v>
      </c>
      <c r="N537" s="3">
        <f>ZeptoData[[#This Row],[MRP_Rupees]] - ZeptoData[[#This Row],[Sale_Price]]</f>
        <v>-169</v>
      </c>
      <c r="O537" t="str">
        <f>IF(ZeptoData[[#This Row],[outOfStock]]=TRUE, "Out of Stock", IF(ZeptoData[[#This Row],[availableQuantity]]&lt;=2, "LOW STOCK", "HEALTHY"))</f>
        <v>HEALTHY</v>
      </c>
      <c r="P537" t="str" cm="1">
        <f t="array" ref="P537">_xlfn.IFS(ZeptoData[[#This Row],[Sale_Price]]&lt;50, "Budget", ZeptoData[[#This Row],[Sale_Price]]&lt;150, "Mid-Range", ZeptoData[[#This Row],[Sale_Price]]&gt;=150, "Premium")</f>
        <v>Premium</v>
      </c>
      <c r="Q537" t="str">
        <f>IF(ROUND(((ZeptoData[[#This Row],[mrp]]-ZeptoData[[#This Row],[discountedSellingPrice]])/ZeptoData[[#This Row],[mrp]])*100,0) = ZeptoData[[#This Row],[discountPercent]], "Match", "Error")</f>
        <v>Match</v>
      </c>
      <c r="R537" s="9" t="str" cm="1">
        <f t="array" ref="R537">_xlfn.IFS(ZeptoData[[#This Row],[discountPercent]]=0, "No Discount", ZeptoData[[#This Row],[discountPercent]]&lt;=15, "Standard (1-15%)", ZeptoData[[#This Row],[discountPercent]]&gt;15, "Mega (&gt;15%)")</f>
        <v>Standard (1-15%)</v>
      </c>
      <c r="S537" s="9" t="str" cm="1">
        <f t="array" ref="S537">_xlfn.IFS(ZeptoData[[#This Row],[weightInGms]]&lt;=100, "Small (&lt;100g)", ZeptoData[[#This Row],[weightInGms]]&lt;=500, "Medium (100-500g)", ZeptoData[[#This Row],[weightInGms]]&gt;500, "Large (&gt;500g)")</f>
        <v>Medium (100-500g)</v>
      </c>
    </row>
    <row r="538" spans="1:19" x14ac:dyDescent="0.25">
      <c r="A538" t="s">
        <v>99</v>
      </c>
      <c r="B538" t="s">
        <v>514</v>
      </c>
      <c r="C538" t="str">
        <f>TRIM(ZeptoData[[#This Row],[name]])</f>
        <v>On1y Sea Salt Grinder</v>
      </c>
      <c r="D538">
        <v>8900</v>
      </c>
      <c r="E538" s="3">
        <f>'Cleaned Data'!F541</f>
        <v>10</v>
      </c>
      <c r="F538">
        <v>0</v>
      </c>
      <c r="G538">
        <v>6</v>
      </c>
      <c r="H538">
        <v>8900</v>
      </c>
      <c r="I538" s="3">
        <f>ZeptoData[[#This Row],[discountedSellingPrice]]/100</f>
        <v>89</v>
      </c>
      <c r="J538">
        <v>100</v>
      </c>
      <c r="K538" t="b">
        <v>0</v>
      </c>
      <c r="L538">
        <v>100</v>
      </c>
      <c r="N538" s="3">
        <f>ZeptoData[[#This Row],[MRP_Rupees]] - ZeptoData[[#This Row],[Sale_Price]]</f>
        <v>-79</v>
      </c>
      <c r="O538" t="str">
        <f>IF(ZeptoData[[#This Row],[outOfStock]]=TRUE, "Out of Stock", IF(ZeptoData[[#This Row],[availableQuantity]]&lt;=2, "LOW STOCK", "HEALTHY"))</f>
        <v>HEALTHY</v>
      </c>
      <c r="P538" t="str" cm="1">
        <f t="array" ref="P538">_xlfn.IFS(ZeptoData[[#This Row],[Sale_Price]]&lt;50, "Budget", ZeptoData[[#This Row],[Sale_Price]]&lt;150, "Mid-Range", ZeptoData[[#This Row],[Sale_Price]]&gt;=150, "Premium")</f>
        <v>Mid-Range</v>
      </c>
      <c r="Q538" t="str">
        <f>IF(ROUND(((ZeptoData[[#This Row],[mrp]]-ZeptoData[[#This Row],[discountedSellingPrice]])/ZeptoData[[#This Row],[mrp]])*100,0) = ZeptoData[[#This Row],[discountPercent]], "Match", "Error")</f>
        <v>Match</v>
      </c>
      <c r="R538" s="9" t="str" cm="1">
        <f t="array" ref="R538">_xlfn.IFS(ZeptoData[[#This Row],[discountPercent]]=0, "No Discount", ZeptoData[[#This Row],[discountPercent]]&lt;=15, "Standard (1-15%)", ZeptoData[[#This Row],[discountPercent]]&gt;15, "Mega (&gt;15%)")</f>
        <v>No Discount</v>
      </c>
      <c r="S538" s="9" t="str" cm="1">
        <f t="array" ref="S538">_xlfn.IFS(ZeptoData[[#This Row],[weightInGms]]&lt;=100, "Small (&lt;100g)", ZeptoData[[#This Row],[weightInGms]]&lt;=500, "Medium (100-500g)", ZeptoData[[#This Row],[weightInGms]]&gt;500, "Large (&gt;500g)")</f>
        <v>Small (&lt;100g)</v>
      </c>
    </row>
    <row r="539" spans="1:19" x14ac:dyDescent="0.25">
      <c r="A539" t="s">
        <v>99</v>
      </c>
      <c r="B539" t="s">
        <v>1755</v>
      </c>
      <c r="C539" t="str">
        <f>TRIM(ZeptoData[[#This Row],[name]])</f>
        <v>Delight Nuts Berries Mix</v>
      </c>
      <c r="D539">
        <v>39900</v>
      </c>
      <c r="E539" s="3">
        <f>'Cleaned Data'!F542</f>
        <v>0</v>
      </c>
      <c r="F539">
        <v>20</v>
      </c>
      <c r="G539">
        <v>6</v>
      </c>
      <c r="H539">
        <v>31900</v>
      </c>
      <c r="I539" s="3">
        <f>ZeptoData[[#This Row],[discountedSellingPrice]]/100</f>
        <v>319</v>
      </c>
      <c r="J539">
        <v>200</v>
      </c>
      <c r="K539" t="b">
        <v>0</v>
      </c>
      <c r="L539">
        <v>200</v>
      </c>
      <c r="N539" s="3">
        <f>ZeptoData[[#This Row],[MRP_Rupees]] - ZeptoData[[#This Row],[Sale_Price]]</f>
        <v>-319</v>
      </c>
      <c r="O539" t="str">
        <f>IF(ZeptoData[[#This Row],[outOfStock]]=TRUE, "Out of Stock", IF(ZeptoData[[#This Row],[availableQuantity]]&lt;=2, "LOW STOCK", "HEALTHY"))</f>
        <v>HEALTHY</v>
      </c>
      <c r="P539" t="str" cm="1">
        <f t="array" ref="P539">_xlfn.IFS(ZeptoData[[#This Row],[Sale_Price]]&lt;50, "Budget", ZeptoData[[#This Row],[Sale_Price]]&lt;150, "Mid-Range", ZeptoData[[#This Row],[Sale_Price]]&gt;=150, "Premium")</f>
        <v>Premium</v>
      </c>
      <c r="Q539" t="str">
        <f>IF(ROUND(((ZeptoData[[#This Row],[mrp]]-ZeptoData[[#This Row],[discountedSellingPrice]])/ZeptoData[[#This Row],[mrp]])*100,0) = ZeptoData[[#This Row],[discountPercent]], "Match", "Error")</f>
        <v>Match</v>
      </c>
      <c r="R539" s="9" t="str" cm="1">
        <f t="array" ref="R539">_xlfn.IFS(ZeptoData[[#This Row],[discountPercent]]=0, "No Discount", ZeptoData[[#This Row],[discountPercent]]&lt;=15, "Standard (1-15%)", ZeptoData[[#This Row],[discountPercent]]&gt;15, "Mega (&gt;15%)")</f>
        <v>Mega (&gt;15%)</v>
      </c>
      <c r="S539" s="9" t="str" cm="1">
        <f t="array" ref="S539">_xlfn.IFS(ZeptoData[[#This Row],[weightInGms]]&lt;=100, "Small (&lt;100g)", ZeptoData[[#This Row],[weightInGms]]&lt;=500, "Medium (100-500g)", ZeptoData[[#This Row],[weightInGms]]&gt;500, "Large (&gt;500g)")</f>
        <v>Medium (100-500g)</v>
      </c>
    </row>
    <row r="540" spans="1:19" x14ac:dyDescent="0.25">
      <c r="A540" t="s">
        <v>99</v>
      </c>
      <c r="B540" t="s">
        <v>420</v>
      </c>
      <c r="C540" t="str">
        <f>TRIM(ZeptoData[[#This Row],[name]])</f>
        <v>Everest Kesari Milk Masala</v>
      </c>
      <c r="D540">
        <v>20500</v>
      </c>
      <c r="E540" s="3">
        <f>'Cleaned Data'!F543</f>
        <v>0</v>
      </c>
      <c r="F540">
        <v>0</v>
      </c>
      <c r="G540">
        <v>6</v>
      </c>
      <c r="H540">
        <v>20500</v>
      </c>
      <c r="I540" s="3">
        <f>ZeptoData[[#This Row],[discountedSellingPrice]]/100</f>
        <v>205</v>
      </c>
      <c r="J540">
        <v>50</v>
      </c>
      <c r="K540" t="b">
        <v>0</v>
      </c>
      <c r="L540">
        <v>20</v>
      </c>
      <c r="N540" s="3">
        <f>ZeptoData[[#This Row],[MRP_Rupees]] - ZeptoData[[#This Row],[Sale_Price]]</f>
        <v>-205</v>
      </c>
      <c r="O540" t="str">
        <f>IF(ZeptoData[[#This Row],[outOfStock]]=TRUE, "Out of Stock", IF(ZeptoData[[#This Row],[availableQuantity]]&lt;=2, "LOW STOCK", "HEALTHY"))</f>
        <v>HEALTHY</v>
      </c>
      <c r="P540" t="str" cm="1">
        <f t="array" ref="P540">_xlfn.IFS(ZeptoData[[#This Row],[Sale_Price]]&lt;50, "Budget", ZeptoData[[#This Row],[Sale_Price]]&lt;150, "Mid-Range", ZeptoData[[#This Row],[Sale_Price]]&gt;=150, "Premium")</f>
        <v>Premium</v>
      </c>
      <c r="Q540" t="str">
        <f>IF(ROUND(((ZeptoData[[#This Row],[mrp]]-ZeptoData[[#This Row],[discountedSellingPrice]])/ZeptoData[[#This Row],[mrp]])*100,0) = ZeptoData[[#This Row],[discountPercent]], "Match", "Error")</f>
        <v>Match</v>
      </c>
      <c r="R540" s="9" t="str" cm="1">
        <f t="array" ref="R540">_xlfn.IFS(ZeptoData[[#This Row],[discountPercent]]=0, "No Discount", ZeptoData[[#This Row],[discountPercent]]&lt;=15, "Standard (1-15%)", ZeptoData[[#This Row],[discountPercent]]&gt;15, "Mega (&gt;15%)")</f>
        <v>No Discount</v>
      </c>
      <c r="S540" s="9" t="str" cm="1">
        <f t="array" ref="S540">_xlfn.IFS(ZeptoData[[#This Row],[weightInGms]]&lt;=100, "Small (&lt;100g)", ZeptoData[[#This Row],[weightInGms]]&lt;=500, "Medium (100-500g)", ZeptoData[[#This Row],[weightInGms]]&gt;500, "Large (&gt;500g)")</f>
        <v>Small (&lt;100g)</v>
      </c>
    </row>
    <row r="541" spans="1:19" x14ac:dyDescent="0.25">
      <c r="A541" t="s">
        <v>99</v>
      </c>
      <c r="B541" t="s">
        <v>516</v>
      </c>
      <c r="C541" t="str">
        <f>TRIM(ZeptoData[[#This Row],[name]])</f>
        <v>Praakritik Organic Ginger Powder</v>
      </c>
      <c r="D541">
        <v>13900</v>
      </c>
      <c r="E541" s="3">
        <f>'Cleaned Data'!F544</f>
        <v>8</v>
      </c>
      <c r="F541">
        <v>10</v>
      </c>
      <c r="G541">
        <v>6</v>
      </c>
      <c r="H541">
        <v>12500</v>
      </c>
      <c r="I541" s="3">
        <f>ZeptoData[[#This Row],[discountedSellingPrice]]/100</f>
        <v>125</v>
      </c>
      <c r="J541">
        <v>100</v>
      </c>
      <c r="K541" t="b">
        <v>0</v>
      </c>
      <c r="L541">
        <v>100</v>
      </c>
      <c r="N541" s="3">
        <f>ZeptoData[[#This Row],[MRP_Rupees]] - ZeptoData[[#This Row],[Sale_Price]]</f>
        <v>-117</v>
      </c>
      <c r="O541" t="str">
        <f>IF(ZeptoData[[#This Row],[outOfStock]]=TRUE, "Out of Stock", IF(ZeptoData[[#This Row],[availableQuantity]]&lt;=2, "LOW STOCK", "HEALTHY"))</f>
        <v>HEALTHY</v>
      </c>
      <c r="P541" t="str" cm="1">
        <f t="array" ref="P541">_xlfn.IFS(ZeptoData[[#This Row],[Sale_Price]]&lt;50, "Budget", ZeptoData[[#This Row],[Sale_Price]]&lt;150, "Mid-Range", ZeptoData[[#This Row],[Sale_Price]]&gt;=150, "Premium")</f>
        <v>Mid-Range</v>
      </c>
      <c r="Q541" t="str">
        <f>IF(ROUND(((ZeptoData[[#This Row],[mrp]]-ZeptoData[[#This Row],[discountedSellingPrice]])/ZeptoData[[#This Row],[mrp]])*100,0) = ZeptoData[[#This Row],[discountPercent]], "Match", "Error")</f>
        <v>Match</v>
      </c>
      <c r="R541" s="9" t="str" cm="1">
        <f t="array" ref="R541">_xlfn.IFS(ZeptoData[[#This Row],[discountPercent]]=0, "No Discount", ZeptoData[[#This Row],[discountPercent]]&lt;=15, "Standard (1-15%)", ZeptoData[[#This Row],[discountPercent]]&gt;15, "Mega (&gt;15%)")</f>
        <v>Standard (1-15%)</v>
      </c>
      <c r="S541" s="9" t="str" cm="1">
        <f t="array" ref="S541">_xlfn.IFS(ZeptoData[[#This Row],[weightInGms]]&lt;=100, "Small (&lt;100g)", ZeptoData[[#This Row],[weightInGms]]&lt;=500, "Medium (100-500g)", ZeptoData[[#This Row],[weightInGms]]&gt;500, "Large (&gt;500g)")</f>
        <v>Small (&lt;100g)</v>
      </c>
    </row>
    <row r="542" spans="1:19" x14ac:dyDescent="0.25">
      <c r="A542" t="s">
        <v>99</v>
      </c>
      <c r="B542" t="s">
        <v>517</v>
      </c>
      <c r="C542" t="str">
        <f>TRIM(ZeptoData[[#This Row],[name]])</f>
        <v>Suhana Mutton Gravy Mix</v>
      </c>
      <c r="D542">
        <v>4500</v>
      </c>
      <c r="E542" s="3">
        <f>'Cleaned Data'!F545</f>
        <v>6</v>
      </c>
      <c r="F542">
        <v>0</v>
      </c>
      <c r="G542">
        <v>4</v>
      </c>
      <c r="H542">
        <v>4500</v>
      </c>
      <c r="I542" s="3">
        <f>ZeptoData[[#This Row],[discountedSellingPrice]]/100</f>
        <v>45</v>
      </c>
      <c r="J542">
        <v>80</v>
      </c>
      <c r="K542" t="b">
        <v>0</v>
      </c>
      <c r="L542">
        <v>80</v>
      </c>
      <c r="N542" s="3">
        <f>ZeptoData[[#This Row],[MRP_Rupees]] - ZeptoData[[#This Row],[Sale_Price]]</f>
        <v>-39</v>
      </c>
      <c r="O542" t="str">
        <f>IF(ZeptoData[[#This Row],[outOfStock]]=TRUE, "Out of Stock", IF(ZeptoData[[#This Row],[availableQuantity]]&lt;=2, "LOW STOCK", "HEALTHY"))</f>
        <v>HEALTHY</v>
      </c>
      <c r="P542" t="str" cm="1">
        <f t="array" ref="P542">_xlfn.IFS(ZeptoData[[#This Row],[Sale_Price]]&lt;50, "Budget", ZeptoData[[#This Row],[Sale_Price]]&lt;150, "Mid-Range", ZeptoData[[#This Row],[Sale_Price]]&gt;=150, "Premium")</f>
        <v>Budget</v>
      </c>
      <c r="Q542" t="str">
        <f>IF(ROUND(((ZeptoData[[#This Row],[mrp]]-ZeptoData[[#This Row],[discountedSellingPrice]])/ZeptoData[[#This Row],[mrp]])*100,0) = ZeptoData[[#This Row],[discountPercent]], "Match", "Error")</f>
        <v>Match</v>
      </c>
      <c r="R542" s="9" t="str" cm="1">
        <f t="array" ref="R542">_xlfn.IFS(ZeptoData[[#This Row],[discountPercent]]=0, "No Discount", ZeptoData[[#This Row],[discountPercent]]&lt;=15, "Standard (1-15%)", ZeptoData[[#This Row],[discountPercent]]&gt;15, "Mega (&gt;15%)")</f>
        <v>No Discount</v>
      </c>
      <c r="S542" s="9" t="str" cm="1">
        <f t="array" ref="S542">_xlfn.IFS(ZeptoData[[#This Row],[weightInGms]]&lt;=100, "Small (&lt;100g)", ZeptoData[[#This Row],[weightInGms]]&lt;=500, "Medium (100-500g)", ZeptoData[[#This Row],[weightInGms]]&gt;500, "Large (&gt;500g)")</f>
        <v>Small (&lt;100g)</v>
      </c>
    </row>
    <row r="543" spans="1:19" x14ac:dyDescent="0.25">
      <c r="A543" t="s">
        <v>99</v>
      </c>
      <c r="B543" t="s">
        <v>518</v>
      </c>
      <c r="C543" t="str">
        <f>TRIM(ZeptoData[[#This Row],[name]])</f>
        <v>On1y Salad Seasoning Grinder</v>
      </c>
      <c r="D543">
        <v>13900</v>
      </c>
      <c r="E543" s="3">
        <f>'Cleaned Data'!F546</f>
        <v>0</v>
      </c>
      <c r="F543">
        <v>0</v>
      </c>
      <c r="G543">
        <v>6</v>
      </c>
      <c r="H543">
        <v>13900</v>
      </c>
      <c r="I543" s="3">
        <f>ZeptoData[[#This Row],[discountedSellingPrice]]/100</f>
        <v>139</v>
      </c>
      <c r="J543">
        <v>45</v>
      </c>
      <c r="K543" t="b">
        <v>0</v>
      </c>
      <c r="L543">
        <v>45</v>
      </c>
      <c r="N543" s="3">
        <f>ZeptoData[[#This Row],[MRP_Rupees]] - ZeptoData[[#This Row],[Sale_Price]]</f>
        <v>-139</v>
      </c>
      <c r="O543" t="str">
        <f>IF(ZeptoData[[#This Row],[outOfStock]]=TRUE, "Out of Stock", IF(ZeptoData[[#This Row],[availableQuantity]]&lt;=2, "LOW STOCK", "HEALTHY"))</f>
        <v>HEALTHY</v>
      </c>
      <c r="P543" t="str" cm="1">
        <f t="array" ref="P543">_xlfn.IFS(ZeptoData[[#This Row],[Sale_Price]]&lt;50, "Budget", ZeptoData[[#This Row],[Sale_Price]]&lt;150, "Mid-Range", ZeptoData[[#This Row],[Sale_Price]]&gt;=150, "Premium")</f>
        <v>Mid-Range</v>
      </c>
      <c r="Q543" t="str">
        <f>IF(ROUND(((ZeptoData[[#This Row],[mrp]]-ZeptoData[[#This Row],[discountedSellingPrice]])/ZeptoData[[#This Row],[mrp]])*100,0) = ZeptoData[[#This Row],[discountPercent]], "Match", "Error")</f>
        <v>Match</v>
      </c>
      <c r="R543" s="9" t="str" cm="1">
        <f t="array" ref="R543">_xlfn.IFS(ZeptoData[[#This Row],[discountPercent]]=0, "No Discount", ZeptoData[[#This Row],[discountPercent]]&lt;=15, "Standard (1-15%)", ZeptoData[[#This Row],[discountPercent]]&gt;15, "Mega (&gt;15%)")</f>
        <v>No Discount</v>
      </c>
      <c r="S543" s="9" t="str" cm="1">
        <f t="array" ref="S543">_xlfn.IFS(ZeptoData[[#This Row],[weightInGms]]&lt;=100, "Small (&lt;100g)", ZeptoData[[#This Row],[weightInGms]]&lt;=500, "Medium (100-500g)", ZeptoData[[#This Row],[weightInGms]]&gt;500, "Large (&gt;500g)")</f>
        <v>Small (&lt;100g)</v>
      </c>
    </row>
    <row r="544" spans="1:19" x14ac:dyDescent="0.25">
      <c r="A544" t="s">
        <v>99</v>
      </c>
      <c r="B544" t="s">
        <v>519</v>
      </c>
      <c r="C544" t="str">
        <f>TRIM(ZeptoData[[#This Row],[name]])</f>
        <v>Figaro Pure Olive Oil</v>
      </c>
      <c r="D544">
        <v>32500</v>
      </c>
      <c r="E544" s="3">
        <f>'Cleaned Data'!F547</f>
        <v>9</v>
      </c>
      <c r="F544">
        <v>8</v>
      </c>
      <c r="G544">
        <v>1</v>
      </c>
      <c r="H544">
        <v>29900</v>
      </c>
      <c r="I544" s="3">
        <f>ZeptoData[[#This Row],[discountedSellingPrice]]/100</f>
        <v>299</v>
      </c>
      <c r="J544">
        <v>200</v>
      </c>
      <c r="K544" t="b">
        <v>0</v>
      </c>
      <c r="L544">
        <v>200</v>
      </c>
      <c r="N544" s="3">
        <f>ZeptoData[[#This Row],[MRP_Rupees]] - ZeptoData[[#This Row],[Sale_Price]]</f>
        <v>-290</v>
      </c>
      <c r="O544" t="str">
        <f>IF(ZeptoData[[#This Row],[outOfStock]]=TRUE, "Out of Stock", IF(ZeptoData[[#This Row],[availableQuantity]]&lt;=2, "LOW STOCK", "HEALTHY"))</f>
        <v>LOW STOCK</v>
      </c>
      <c r="P544" t="str" cm="1">
        <f t="array" ref="P544">_xlfn.IFS(ZeptoData[[#This Row],[Sale_Price]]&lt;50, "Budget", ZeptoData[[#This Row],[Sale_Price]]&lt;150, "Mid-Range", ZeptoData[[#This Row],[Sale_Price]]&gt;=150, "Premium")</f>
        <v>Premium</v>
      </c>
      <c r="Q544" t="str">
        <f>IF(ROUND(((ZeptoData[[#This Row],[mrp]]-ZeptoData[[#This Row],[discountedSellingPrice]])/ZeptoData[[#This Row],[mrp]])*100,0) = ZeptoData[[#This Row],[discountPercent]], "Match", "Error")</f>
        <v>Match</v>
      </c>
      <c r="R544" s="9" t="str" cm="1">
        <f t="array" ref="R544">_xlfn.IFS(ZeptoData[[#This Row],[discountPercent]]=0, "No Discount", ZeptoData[[#This Row],[discountPercent]]&lt;=15, "Standard (1-15%)", ZeptoData[[#This Row],[discountPercent]]&gt;15, "Mega (&gt;15%)")</f>
        <v>Standard (1-15%)</v>
      </c>
      <c r="S544" s="9" t="str" cm="1">
        <f t="array" ref="S544">_xlfn.IFS(ZeptoData[[#This Row],[weightInGms]]&lt;=100, "Small (&lt;100g)", ZeptoData[[#This Row],[weightInGms]]&lt;=500, "Medium (100-500g)", ZeptoData[[#This Row],[weightInGms]]&gt;500, "Large (&gt;500g)")</f>
        <v>Medium (100-500g)</v>
      </c>
    </row>
    <row r="545" spans="1:19" x14ac:dyDescent="0.25">
      <c r="A545" t="s">
        <v>99</v>
      </c>
      <c r="B545" t="s">
        <v>520</v>
      </c>
      <c r="C545" t="str">
        <f>TRIM(ZeptoData[[#This Row],[name]])</f>
        <v>Madhur Sugar</v>
      </c>
      <c r="D545">
        <v>6000</v>
      </c>
      <c r="E545" s="3">
        <f>'Cleaned Data'!F548</f>
        <v>8</v>
      </c>
      <c r="F545">
        <v>6</v>
      </c>
      <c r="G545">
        <v>0</v>
      </c>
      <c r="H545">
        <v>5600</v>
      </c>
      <c r="I545" s="3">
        <f>ZeptoData[[#This Row],[discountedSellingPrice]]/100</f>
        <v>56</v>
      </c>
      <c r="J545">
        <v>1000</v>
      </c>
      <c r="K545" t="b">
        <v>1</v>
      </c>
      <c r="L545">
        <v>1</v>
      </c>
      <c r="N545" s="3">
        <f>ZeptoData[[#This Row],[MRP_Rupees]] - ZeptoData[[#This Row],[Sale_Price]]</f>
        <v>-48</v>
      </c>
      <c r="O545" t="str">
        <f>IF(ZeptoData[[#This Row],[outOfStock]]=TRUE, "Out of Stock", IF(ZeptoData[[#This Row],[availableQuantity]]&lt;=2, "LOW STOCK", "HEALTHY"))</f>
        <v>Out of Stock</v>
      </c>
      <c r="P545" t="str" cm="1">
        <f t="array" ref="P545">_xlfn.IFS(ZeptoData[[#This Row],[Sale_Price]]&lt;50, "Budget", ZeptoData[[#This Row],[Sale_Price]]&lt;150, "Mid-Range", ZeptoData[[#This Row],[Sale_Price]]&gt;=150, "Premium")</f>
        <v>Mid-Range</v>
      </c>
      <c r="Q545" t="str">
        <f>IF(ROUND(((ZeptoData[[#This Row],[mrp]]-ZeptoData[[#This Row],[discountedSellingPrice]])/ZeptoData[[#This Row],[mrp]])*100,0) = ZeptoData[[#This Row],[discountPercent]], "Match", "Error")</f>
        <v>Error</v>
      </c>
      <c r="R545" s="9" t="str" cm="1">
        <f t="array" ref="R545">_xlfn.IFS(ZeptoData[[#This Row],[discountPercent]]=0, "No Discount", ZeptoData[[#This Row],[discountPercent]]&lt;=15, "Standard (1-15%)", ZeptoData[[#This Row],[discountPercent]]&gt;15, "Mega (&gt;15%)")</f>
        <v>Standard (1-15%)</v>
      </c>
      <c r="S545" s="9" t="str" cm="1">
        <f t="array" ref="S545">_xlfn.IFS(ZeptoData[[#This Row],[weightInGms]]&lt;=100, "Small (&lt;100g)", ZeptoData[[#This Row],[weightInGms]]&lt;=500, "Medium (100-500g)", ZeptoData[[#This Row],[weightInGms]]&gt;500, "Large (&gt;500g)")</f>
        <v>Large (&gt;500g)</v>
      </c>
    </row>
    <row r="546" spans="1:19" x14ac:dyDescent="0.25">
      <c r="A546" t="s">
        <v>99</v>
      </c>
      <c r="B546" t="s">
        <v>116</v>
      </c>
      <c r="C546" t="str">
        <f>TRIM(ZeptoData[[#This Row],[name]])</f>
        <v>Amul Fresh Cream</v>
      </c>
      <c r="D546">
        <v>6300</v>
      </c>
      <c r="E546" s="3">
        <f>'Cleaned Data'!F549</f>
        <v>1</v>
      </c>
      <c r="F546">
        <v>0</v>
      </c>
      <c r="G546">
        <v>0</v>
      </c>
      <c r="H546">
        <v>6300</v>
      </c>
      <c r="I546" s="3">
        <f>ZeptoData[[#This Row],[discountedSellingPrice]]/100</f>
        <v>63</v>
      </c>
      <c r="J546">
        <v>250</v>
      </c>
      <c r="K546" t="b">
        <v>1</v>
      </c>
      <c r="L546">
        <v>250</v>
      </c>
      <c r="N546" s="3">
        <f>ZeptoData[[#This Row],[MRP_Rupees]] - ZeptoData[[#This Row],[Sale_Price]]</f>
        <v>-62</v>
      </c>
      <c r="O546" t="str">
        <f>IF(ZeptoData[[#This Row],[outOfStock]]=TRUE, "Out of Stock", IF(ZeptoData[[#This Row],[availableQuantity]]&lt;=2, "LOW STOCK", "HEALTHY"))</f>
        <v>Out of Stock</v>
      </c>
      <c r="P546" t="str" cm="1">
        <f t="array" ref="P546">_xlfn.IFS(ZeptoData[[#This Row],[Sale_Price]]&lt;50, "Budget", ZeptoData[[#This Row],[Sale_Price]]&lt;150, "Mid-Range", ZeptoData[[#This Row],[Sale_Price]]&gt;=150, "Premium")</f>
        <v>Mid-Range</v>
      </c>
      <c r="Q546" t="str">
        <f>IF(ROUND(((ZeptoData[[#This Row],[mrp]]-ZeptoData[[#This Row],[discountedSellingPrice]])/ZeptoData[[#This Row],[mrp]])*100,0) = ZeptoData[[#This Row],[discountPercent]], "Match", "Error")</f>
        <v>Match</v>
      </c>
      <c r="R546" s="9" t="str" cm="1">
        <f t="array" ref="R546">_xlfn.IFS(ZeptoData[[#This Row],[discountPercent]]=0, "No Discount", ZeptoData[[#This Row],[discountPercent]]&lt;=15, "Standard (1-15%)", ZeptoData[[#This Row],[discountPercent]]&gt;15, "Mega (&gt;15%)")</f>
        <v>No Discount</v>
      </c>
      <c r="S546" s="9" t="str" cm="1">
        <f t="array" ref="S546">_xlfn.IFS(ZeptoData[[#This Row],[weightInGms]]&lt;=100, "Small (&lt;100g)", ZeptoData[[#This Row],[weightInGms]]&lt;=500, "Medium (100-500g)", ZeptoData[[#This Row],[weightInGms]]&gt;500, "Large (&gt;500g)")</f>
        <v>Medium (100-500g)</v>
      </c>
    </row>
    <row r="547" spans="1:19" x14ac:dyDescent="0.25">
      <c r="A547" t="s">
        <v>99</v>
      </c>
      <c r="B547" t="s">
        <v>521</v>
      </c>
      <c r="C547" t="str">
        <f>TRIM(ZeptoData[[#This Row],[name]])</f>
        <v>Madhur Pure And Hygienic Sugar</v>
      </c>
      <c r="D547">
        <v>29500</v>
      </c>
      <c r="E547" s="3">
        <f>'Cleaned Data'!F550</f>
        <v>13</v>
      </c>
      <c r="F547">
        <v>9</v>
      </c>
      <c r="G547">
        <v>0</v>
      </c>
      <c r="H547">
        <v>26600</v>
      </c>
      <c r="I547" s="3">
        <f>ZeptoData[[#This Row],[discountedSellingPrice]]/100</f>
        <v>266</v>
      </c>
      <c r="J547">
        <v>5000</v>
      </c>
      <c r="K547" t="b">
        <v>1</v>
      </c>
      <c r="L547">
        <v>5</v>
      </c>
      <c r="N547" s="3">
        <f>ZeptoData[[#This Row],[MRP_Rupees]] - ZeptoData[[#This Row],[Sale_Price]]</f>
        <v>-253</v>
      </c>
      <c r="O547" t="str">
        <f>IF(ZeptoData[[#This Row],[outOfStock]]=TRUE, "Out of Stock", IF(ZeptoData[[#This Row],[availableQuantity]]&lt;=2, "LOW STOCK", "HEALTHY"))</f>
        <v>Out of Stock</v>
      </c>
      <c r="P547" t="str" cm="1">
        <f t="array" ref="P547">_xlfn.IFS(ZeptoData[[#This Row],[Sale_Price]]&lt;50, "Budget", ZeptoData[[#This Row],[Sale_Price]]&lt;150, "Mid-Range", ZeptoData[[#This Row],[Sale_Price]]&gt;=150, "Premium")</f>
        <v>Premium</v>
      </c>
      <c r="Q547" t="str">
        <f>IF(ROUND(((ZeptoData[[#This Row],[mrp]]-ZeptoData[[#This Row],[discountedSellingPrice]])/ZeptoData[[#This Row],[mrp]])*100,0) = ZeptoData[[#This Row],[discountPercent]], "Match", "Error")</f>
        <v>Error</v>
      </c>
      <c r="R547" s="9" t="str" cm="1">
        <f t="array" ref="R547">_xlfn.IFS(ZeptoData[[#This Row],[discountPercent]]=0, "No Discount", ZeptoData[[#This Row],[discountPercent]]&lt;=15, "Standard (1-15%)", ZeptoData[[#This Row],[discountPercent]]&gt;15, "Mega (&gt;15%)")</f>
        <v>Standard (1-15%)</v>
      </c>
      <c r="S547" s="9" t="str" cm="1">
        <f t="array" ref="S547">_xlfn.IFS(ZeptoData[[#This Row],[weightInGms]]&lt;=100, "Small (&lt;100g)", ZeptoData[[#This Row],[weightInGms]]&lt;=500, "Medium (100-500g)", ZeptoData[[#This Row],[weightInGms]]&gt;500, "Large (&gt;500g)")</f>
        <v>Large (&gt;500g)</v>
      </c>
    </row>
    <row r="548" spans="1:19" x14ac:dyDescent="0.25">
      <c r="A548" t="s">
        <v>99</v>
      </c>
      <c r="B548" t="s">
        <v>522</v>
      </c>
      <c r="C548" t="str">
        <f>TRIM(ZeptoData[[#This Row],[name]])</f>
        <v>Satyam Poha Jada</v>
      </c>
      <c r="D548">
        <v>3500</v>
      </c>
      <c r="E548" s="3">
        <f>'Cleaned Data'!F551</f>
        <v>6</v>
      </c>
      <c r="F548">
        <v>8</v>
      </c>
      <c r="G548">
        <v>0</v>
      </c>
      <c r="H548">
        <v>3200</v>
      </c>
      <c r="I548" s="3">
        <f>ZeptoData[[#This Row],[discountedSellingPrice]]/100</f>
        <v>32</v>
      </c>
      <c r="J548">
        <v>500</v>
      </c>
      <c r="K548" t="b">
        <v>1</v>
      </c>
      <c r="L548">
        <v>500</v>
      </c>
      <c r="N548" s="3">
        <f>ZeptoData[[#This Row],[MRP_Rupees]] - ZeptoData[[#This Row],[Sale_Price]]</f>
        <v>-26</v>
      </c>
      <c r="O548" t="str">
        <f>IF(ZeptoData[[#This Row],[outOfStock]]=TRUE, "Out of Stock", IF(ZeptoData[[#This Row],[availableQuantity]]&lt;=2, "LOW STOCK", "HEALTHY"))</f>
        <v>Out of Stock</v>
      </c>
      <c r="P548" t="str" cm="1">
        <f t="array" ref="P548">_xlfn.IFS(ZeptoData[[#This Row],[Sale_Price]]&lt;50, "Budget", ZeptoData[[#This Row],[Sale_Price]]&lt;150, "Mid-Range", ZeptoData[[#This Row],[Sale_Price]]&gt;=150, "Premium")</f>
        <v>Budget</v>
      </c>
      <c r="Q548" t="str">
        <f>IF(ROUND(((ZeptoData[[#This Row],[mrp]]-ZeptoData[[#This Row],[discountedSellingPrice]])/ZeptoData[[#This Row],[mrp]])*100,0) = ZeptoData[[#This Row],[discountPercent]], "Match", "Error")</f>
        <v>Error</v>
      </c>
      <c r="R548" s="9" t="str" cm="1">
        <f t="array" ref="R548">_xlfn.IFS(ZeptoData[[#This Row],[discountPercent]]=0, "No Discount", ZeptoData[[#This Row],[discountPercent]]&lt;=15, "Standard (1-15%)", ZeptoData[[#This Row],[discountPercent]]&gt;15, "Mega (&gt;15%)")</f>
        <v>Standard (1-15%)</v>
      </c>
      <c r="S548" s="9" t="str" cm="1">
        <f t="array" ref="S548">_xlfn.IFS(ZeptoData[[#This Row],[weightInGms]]&lt;=100, "Small (&lt;100g)", ZeptoData[[#This Row],[weightInGms]]&lt;=500, "Medium (100-500g)", ZeptoData[[#This Row],[weightInGms]]&gt;500, "Large (&gt;500g)")</f>
        <v>Medium (100-500g)</v>
      </c>
    </row>
    <row r="549" spans="1:19" x14ac:dyDescent="0.25">
      <c r="A549" t="s">
        <v>99</v>
      </c>
      <c r="B549" t="s">
        <v>523</v>
      </c>
      <c r="C549" t="str">
        <f>TRIM(ZeptoData[[#This Row],[name]])</f>
        <v>Aashirvaad Superior MP Whole Wheat Atta</v>
      </c>
      <c r="D549">
        <v>5300</v>
      </c>
      <c r="E549" s="3">
        <f>'Cleaned Data'!F552</f>
        <v>13</v>
      </c>
      <c r="F549">
        <v>1</v>
      </c>
      <c r="G549">
        <v>0</v>
      </c>
      <c r="H549">
        <v>5200</v>
      </c>
      <c r="I549" s="3">
        <f>ZeptoData[[#This Row],[discountedSellingPrice]]/100</f>
        <v>52</v>
      </c>
      <c r="J549">
        <v>1000</v>
      </c>
      <c r="K549" t="b">
        <v>1</v>
      </c>
      <c r="L549">
        <v>1</v>
      </c>
      <c r="N549" s="3">
        <f>ZeptoData[[#This Row],[MRP_Rupees]] - ZeptoData[[#This Row],[Sale_Price]]</f>
        <v>-39</v>
      </c>
      <c r="O549" t="str">
        <f>IF(ZeptoData[[#This Row],[outOfStock]]=TRUE, "Out of Stock", IF(ZeptoData[[#This Row],[availableQuantity]]&lt;=2, "LOW STOCK", "HEALTHY"))</f>
        <v>Out of Stock</v>
      </c>
      <c r="P549" t="str" cm="1">
        <f t="array" ref="P549">_xlfn.IFS(ZeptoData[[#This Row],[Sale_Price]]&lt;50, "Budget", ZeptoData[[#This Row],[Sale_Price]]&lt;150, "Mid-Range", ZeptoData[[#This Row],[Sale_Price]]&gt;=150, "Premium")</f>
        <v>Mid-Range</v>
      </c>
      <c r="Q549" t="str">
        <f>IF(ROUND(((ZeptoData[[#This Row],[mrp]]-ZeptoData[[#This Row],[discountedSellingPrice]])/ZeptoData[[#This Row],[mrp]])*100,0) = ZeptoData[[#This Row],[discountPercent]], "Match", "Error")</f>
        <v>Error</v>
      </c>
      <c r="R549" s="9" t="str" cm="1">
        <f t="array" ref="R549">_xlfn.IFS(ZeptoData[[#This Row],[discountPercent]]=0, "No Discount", ZeptoData[[#This Row],[discountPercent]]&lt;=15, "Standard (1-15%)", ZeptoData[[#This Row],[discountPercent]]&gt;15, "Mega (&gt;15%)")</f>
        <v>Standard (1-15%)</v>
      </c>
      <c r="S549" s="9" t="str" cm="1">
        <f t="array" ref="S549">_xlfn.IFS(ZeptoData[[#This Row],[weightInGms]]&lt;=100, "Small (&lt;100g)", ZeptoData[[#This Row],[weightInGms]]&lt;=500, "Medium (100-500g)", ZeptoData[[#This Row],[weightInGms]]&gt;500, "Large (&gt;500g)")</f>
        <v>Large (&gt;500g)</v>
      </c>
    </row>
    <row r="550" spans="1:19" x14ac:dyDescent="0.25">
      <c r="A550" t="s">
        <v>99</v>
      </c>
      <c r="B550" t="s">
        <v>119</v>
      </c>
      <c r="C550" t="str">
        <f>TRIM(ZeptoData[[#This Row],[name]])</f>
        <v>Fortune Soyabean Oil</v>
      </c>
      <c r="D550">
        <v>21000</v>
      </c>
      <c r="E550" s="3">
        <f>'Cleaned Data'!F553</f>
        <v>0</v>
      </c>
      <c r="F550">
        <v>13</v>
      </c>
      <c r="G550">
        <v>0</v>
      </c>
      <c r="H550">
        <v>18100</v>
      </c>
      <c r="I550" s="3">
        <f>ZeptoData[[#This Row],[discountedSellingPrice]]/100</f>
        <v>181</v>
      </c>
      <c r="J550">
        <v>1000</v>
      </c>
      <c r="K550" t="b">
        <v>1</v>
      </c>
      <c r="L550">
        <v>1</v>
      </c>
      <c r="N550" s="3">
        <f>ZeptoData[[#This Row],[MRP_Rupees]] - ZeptoData[[#This Row],[Sale_Price]]</f>
        <v>-181</v>
      </c>
      <c r="O550" t="str">
        <f>IF(ZeptoData[[#This Row],[outOfStock]]=TRUE, "Out of Stock", IF(ZeptoData[[#This Row],[availableQuantity]]&lt;=2, "LOW STOCK", "HEALTHY"))</f>
        <v>Out of Stock</v>
      </c>
      <c r="P550" t="str" cm="1">
        <f t="array" ref="P550">_xlfn.IFS(ZeptoData[[#This Row],[Sale_Price]]&lt;50, "Budget", ZeptoData[[#This Row],[Sale_Price]]&lt;150, "Mid-Range", ZeptoData[[#This Row],[Sale_Price]]&gt;=150, "Premium")</f>
        <v>Premium</v>
      </c>
      <c r="Q550" t="str">
        <f>IF(ROUND(((ZeptoData[[#This Row],[mrp]]-ZeptoData[[#This Row],[discountedSellingPrice]])/ZeptoData[[#This Row],[mrp]])*100,0) = ZeptoData[[#This Row],[discountPercent]], "Match", "Error")</f>
        <v>Error</v>
      </c>
      <c r="R550" s="9" t="str" cm="1">
        <f t="array" ref="R550">_xlfn.IFS(ZeptoData[[#This Row],[discountPercent]]=0, "No Discount", ZeptoData[[#This Row],[discountPercent]]&lt;=15, "Standard (1-15%)", ZeptoData[[#This Row],[discountPercent]]&gt;15, "Mega (&gt;15%)")</f>
        <v>Standard (1-15%)</v>
      </c>
      <c r="S550" s="9" t="str" cm="1">
        <f t="array" ref="S550">_xlfn.IFS(ZeptoData[[#This Row],[weightInGms]]&lt;=100, "Small (&lt;100g)", ZeptoData[[#This Row],[weightInGms]]&lt;=500, "Medium (100-500g)", ZeptoData[[#This Row],[weightInGms]]&gt;500, "Large (&gt;500g)")</f>
        <v>Large (&gt;500g)</v>
      </c>
    </row>
    <row r="551" spans="1:19" x14ac:dyDescent="0.25">
      <c r="A551" t="s">
        <v>99</v>
      </c>
      <c r="B551" t="s">
        <v>524</v>
      </c>
      <c r="C551" t="str">
        <f>TRIM(ZeptoData[[#This Row],[name]])</f>
        <v>Maggi Masala Ae Magic</v>
      </c>
      <c r="D551">
        <v>5800</v>
      </c>
      <c r="E551" s="3">
        <f>'Cleaned Data'!F554</f>
        <v>14</v>
      </c>
      <c r="F551">
        <v>6</v>
      </c>
      <c r="G551">
        <v>0</v>
      </c>
      <c r="H551">
        <v>5400</v>
      </c>
      <c r="I551" s="3">
        <f>ZeptoData[[#This Row],[discountedSellingPrice]]/100</f>
        <v>54</v>
      </c>
      <c r="J551">
        <v>72</v>
      </c>
      <c r="K551" t="b">
        <v>1</v>
      </c>
      <c r="L551">
        <v>72</v>
      </c>
      <c r="N551" s="3">
        <f>ZeptoData[[#This Row],[MRP_Rupees]] - ZeptoData[[#This Row],[Sale_Price]]</f>
        <v>-40</v>
      </c>
      <c r="O551" t="str">
        <f>IF(ZeptoData[[#This Row],[outOfStock]]=TRUE, "Out of Stock", IF(ZeptoData[[#This Row],[availableQuantity]]&lt;=2, "LOW STOCK", "HEALTHY"))</f>
        <v>Out of Stock</v>
      </c>
      <c r="P551" t="str" cm="1">
        <f t="array" ref="P551">_xlfn.IFS(ZeptoData[[#This Row],[Sale_Price]]&lt;50, "Budget", ZeptoData[[#This Row],[Sale_Price]]&lt;150, "Mid-Range", ZeptoData[[#This Row],[Sale_Price]]&gt;=150, "Premium")</f>
        <v>Mid-Range</v>
      </c>
      <c r="Q551" t="str">
        <f>IF(ROUND(((ZeptoData[[#This Row],[mrp]]-ZeptoData[[#This Row],[discountedSellingPrice]])/ZeptoData[[#This Row],[mrp]])*100,0) = ZeptoData[[#This Row],[discountPercent]], "Match", "Error")</f>
        <v>Error</v>
      </c>
      <c r="R551" s="9" t="str" cm="1">
        <f t="array" ref="R551">_xlfn.IFS(ZeptoData[[#This Row],[discountPercent]]=0, "No Discount", ZeptoData[[#This Row],[discountPercent]]&lt;=15, "Standard (1-15%)", ZeptoData[[#This Row],[discountPercent]]&gt;15, "Mega (&gt;15%)")</f>
        <v>Standard (1-15%)</v>
      </c>
      <c r="S551" s="9" t="str" cm="1">
        <f t="array" ref="S551">_xlfn.IFS(ZeptoData[[#This Row],[weightInGms]]&lt;=100, "Small (&lt;100g)", ZeptoData[[#This Row],[weightInGms]]&lt;=500, "Medium (100-500g)", ZeptoData[[#This Row],[weightInGms]]&gt;500, "Large (&gt;500g)")</f>
        <v>Small (&lt;100g)</v>
      </c>
    </row>
    <row r="552" spans="1:19" x14ac:dyDescent="0.25">
      <c r="A552" t="s">
        <v>99</v>
      </c>
      <c r="B552" t="s">
        <v>1756</v>
      </c>
      <c r="C552" t="str">
        <f>TRIM(ZeptoData[[#This Row],[name]])</f>
        <v>Aashirvaad Iodised Salt</v>
      </c>
      <c r="D552">
        <v>2200</v>
      </c>
      <c r="E552" s="3">
        <f>'Cleaned Data'!F555</f>
        <v>8</v>
      </c>
      <c r="F552">
        <v>13</v>
      </c>
      <c r="G552">
        <v>0</v>
      </c>
      <c r="H552">
        <v>1900</v>
      </c>
      <c r="I552" s="3">
        <f>ZeptoData[[#This Row],[discountedSellingPrice]]/100</f>
        <v>19</v>
      </c>
      <c r="J552">
        <v>1000</v>
      </c>
      <c r="K552" t="b">
        <v>1</v>
      </c>
      <c r="L552">
        <v>1</v>
      </c>
      <c r="N552" s="3">
        <f>ZeptoData[[#This Row],[MRP_Rupees]] - ZeptoData[[#This Row],[Sale_Price]]</f>
        <v>-11</v>
      </c>
      <c r="O552" t="str">
        <f>IF(ZeptoData[[#This Row],[outOfStock]]=TRUE, "Out of Stock", IF(ZeptoData[[#This Row],[availableQuantity]]&lt;=2, "LOW STOCK", "HEALTHY"))</f>
        <v>Out of Stock</v>
      </c>
      <c r="P552" t="str" cm="1">
        <f t="array" ref="P552">_xlfn.IFS(ZeptoData[[#This Row],[Sale_Price]]&lt;50, "Budget", ZeptoData[[#This Row],[Sale_Price]]&lt;150, "Mid-Range", ZeptoData[[#This Row],[Sale_Price]]&gt;=150, "Premium")</f>
        <v>Budget</v>
      </c>
      <c r="Q552" t="str">
        <f>IF(ROUND(((ZeptoData[[#This Row],[mrp]]-ZeptoData[[#This Row],[discountedSellingPrice]])/ZeptoData[[#This Row],[mrp]])*100,0) = ZeptoData[[#This Row],[discountPercent]], "Match", "Error")</f>
        <v>Error</v>
      </c>
      <c r="R552" s="9" t="str" cm="1">
        <f t="array" ref="R552">_xlfn.IFS(ZeptoData[[#This Row],[discountPercent]]=0, "No Discount", ZeptoData[[#This Row],[discountPercent]]&lt;=15, "Standard (1-15%)", ZeptoData[[#This Row],[discountPercent]]&gt;15, "Mega (&gt;15%)")</f>
        <v>Standard (1-15%)</v>
      </c>
      <c r="S552" s="9" t="str" cm="1">
        <f t="array" ref="S552">_xlfn.IFS(ZeptoData[[#This Row],[weightInGms]]&lt;=100, "Small (&lt;100g)", ZeptoData[[#This Row],[weightInGms]]&lt;=500, "Medium (100-500g)", ZeptoData[[#This Row],[weightInGms]]&gt;500, "Large (&gt;500g)")</f>
        <v>Large (&gt;500g)</v>
      </c>
    </row>
    <row r="553" spans="1:19" x14ac:dyDescent="0.25">
      <c r="A553" t="s">
        <v>99</v>
      </c>
      <c r="B553" t="s">
        <v>526</v>
      </c>
      <c r="C553" t="str">
        <f>TRIM(ZeptoData[[#This Row],[name]])</f>
        <v>Maggi 2-Minute Instant Noodles - Masala</v>
      </c>
      <c r="D553">
        <v>4400</v>
      </c>
      <c r="E553" s="3">
        <f>'Cleaned Data'!F556</f>
        <v>6</v>
      </c>
      <c r="F553">
        <v>0</v>
      </c>
      <c r="G553">
        <v>0</v>
      </c>
      <c r="H553">
        <v>4400</v>
      </c>
      <c r="I553" s="3">
        <f>ZeptoData[[#This Row],[discountedSellingPrice]]/100</f>
        <v>44</v>
      </c>
      <c r="J553">
        <v>280</v>
      </c>
      <c r="K553" t="b">
        <v>1</v>
      </c>
      <c r="L553">
        <v>280</v>
      </c>
      <c r="N553" s="3">
        <f>ZeptoData[[#This Row],[MRP_Rupees]] - ZeptoData[[#This Row],[Sale_Price]]</f>
        <v>-38</v>
      </c>
      <c r="O553" t="str">
        <f>IF(ZeptoData[[#This Row],[outOfStock]]=TRUE, "Out of Stock", IF(ZeptoData[[#This Row],[availableQuantity]]&lt;=2, "LOW STOCK", "HEALTHY"))</f>
        <v>Out of Stock</v>
      </c>
      <c r="P553" t="str" cm="1">
        <f t="array" ref="P553">_xlfn.IFS(ZeptoData[[#This Row],[Sale_Price]]&lt;50, "Budget", ZeptoData[[#This Row],[Sale_Price]]&lt;150, "Mid-Range", ZeptoData[[#This Row],[Sale_Price]]&gt;=150, "Premium")</f>
        <v>Budget</v>
      </c>
      <c r="Q553" t="str">
        <f>IF(ROUND(((ZeptoData[[#This Row],[mrp]]-ZeptoData[[#This Row],[discountedSellingPrice]])/ZeptoData[[#This Row],[mrp]])*100,0) = ZeptoData[[#This Row],[discountPercent]], "Match", "Error")</f>
        <v>Match</v>
      </c>
      <c r="R553" s="9" t="str" cm="1">
        <f t="array" ref="R553">_xlfn.IFS(ZeptoData[[#This Row],[discountPercent]]=0, "No Discount", ZeptoData[[#This Row],[discountPercent]]&lt;=15, "Standard (1-15%)", ZeptoData[[#This Row],[discountPercent]]&gt;15, "Mega (&gt;15%)")</f>
        <v>No Discount</v>
      </c>
      <c r="S553" s="9" t="str" cm="1">
        <f t="array" ref="S553">_xlfn.IFS(ZeptoData[[#This Row],[weightInGms]]&lt;=100, "Small (&lt;100g)", ZeptoData[[#This Row],[weightInGms]]&lt;=500, "Medium (100-500g)", ZeptoData[[#This Row],[weightInGms]]&gt;500, "Large (&gt;500g)")</f>
        <v>Medium (100-500g)</v>
      </c>
    </row>
    <row r="554" spans="1:19" x14ac:dyDescent="0.25">
      <c r="A554" t="s">
        <v>99</v>
      </c>
      <c r="B554" t="s">
        <v>527</v>
      </c>
      <c r="C554" t="str">
        <f>TRIM(ZeptoData[[#This Row],[name]])</f>
        <v>Popular Essentials Phool Makhana (Jumbo Size)</v>
      </c>
      <c r="D554">
        <v>15000</v>
      </c>
      <c r="E554" s="3">
        <f>'Cleaned Data'!F557</f>
        <v>0</v>
      </c>
      <c r="F554">
        <v>14</v>
      </c>
      <c r="G554">
        <v>0</v>
      </c>
      <c r="H554">
        <v>12800</v>
      </c>
      <c r="I554" s="3">
        <f>ZeptoData[[#This Row],[discountedSellingPrice]]/100</f>
        <v>128</v>
      </c>
      <c r="J554">
        <v>100</v>
      </c>
      <c r="K554" t="b">
        <v>1</v>
      </c>
      <c r="L554">
        <v>100</v>
      </c>
      <c r="N554" s="3">
        <f>ZeptoData[[#This Row],[MRP_Rupees]] - ZeptoData[[#This Row],[Sale_Price]]</f>
        <v>-128</v>
      </c>
      <c r="O554" t="str">
        <f>IF(ZeptoData[[#This Row],[outOfStock]]=TRUE, "Out of Stock", IF(ZeptoData[[#This Row],[availableQuantity]]&lt;=2, "LOW STOCK", "HEALTHY"))</f>
        <v>Out of Stock</v>
      </c>
      <c r="P554" t="str" cm="1">
        <f t="array" ref="P554">_xlfn.IFS(ZeptoData[[#This Row],[Sale_Price]]&lt;50, "Budget", ZeptoData[[#This Row],[Sale_Price]]&lt;150, "Mid-Range", ZeptoData[[#This Row],[Sale_Price]]&gt;=150, "Premium")</f>
        <v>Mid-Range</v>
      </c>
      <c r="Q554" t="str">
        <f>IF(ROUND(((ZeptoData[[#This Row],[mrp]]-ZeptoData[[#This Row],[discountedSellingPrice]])/ZeptoData[[#This Row],[mrp]])*100,0) = ZeptoData[[#This Row],[discountPercent]], "Match", "Error")</f>
        <v>Error</v>
      </c>
      <c r="R554" s="9" t="str" cm="1">
        <f t="array" ref="R554">_xlfn.IFS(ZeptoData[[#This Row],[discountPercent]]=0, "No Discount", ZeptoData[[#This Row],[discountPercent]]&lt;=15, "Standard (1-15%)", ZeptoData[[#This Row],[discountPercent]]&gt;15, "Mega (&gt;15%)")</f>
        <v>Standard (1-15%)</v>
      </c>
      <c r="S554" s="9" t="str" cm="1">
        <f t="array" ref="S554">_xlfn.IFS(ZeptoData[[#This Row],[weightInGms]]&lt;=100, "Small (&lt;100g)", ZeptoData[[#This Row],[weightInGms]]&lt;=500, "Medium (100-500g)", ZeptoData[[#This Row],[weightInGms]]&gt;500, "Large (&gt;500g)")</f>
        <v>Small (&lt;100g)</v>
      </c>
    </row>
    <row r="555" spans="1:19" x14ac:dyDescent="0.25">
      <c r="A555" t="s">
        <v>99</v>
      </c>
      <c r="B555" t="s">
        <v>528</v>
      </c>
      <c r="C555" t="str">
        <f>TRIM(ZeptoData[[#This Row],[name]])</f>
        <v>Aashirvaad Atta With Mutigrains</v>
      </c>
      <c r="D555">
        <v>31500</v>
      </c>
      <c r="E555" s="3">
        <f>'Cleaned Data'!F558</f>
        <v>7</v>
      </c>
      <c r="F555">
        <v>8</v>
      </c>
      <c r="G555">
        <v>0</v>
      </c>
      <c r="H555">
        <v>28700</v>
      </c>
      <c r="I555" s="3">
        <f>ZeptoData[[#This Row],[discountedSellingPrice]]/100</f>
        <v>287</v>
      </c>
      <c r="J555">
        <v>5000</v>
      </c>
      <c r="K555" t="b">
        <v>1</v>
      </c>
      <c r="L555">
        <v>5</v>
      </c>
      <c r="N555" s="3">
        <f>ZeptoData[[#This Row],[MRP_Rupees]] - ZeptoData[[#This Row],[Sale_Price]]</f>
        <v>-280</v>
      </c>
      <c r="O555" t="str">
        <f>IF(ZeptoData[[#This Row],[outOfStock]]=TRUE, "Out of Stock", IF(ZeptoData[[#This Row],[availableQuantity]]&lt;=2, "LOW STOCK", "HEALTHY"))</f>
        <v>Out of Stock</v>
      </c>
      <c r="P555" t="str" cm="1">
        <f t="array" ref="P555">_xlfn.IFS(ZeptoData[[#This Row],[Sale_Price]]&lt;50, "Budget", ZeptoData[[#This Row],[Sale_Price]]&lt;150, "Mid-Range", ZeptoData[[#This Row],[Sale_Price]]&gt;=150, "Premium")</f>
        <v>Premium</v>
      </c>
      <c r="Q555" t="str">
        <f>IF(ROUND(((ZeptoData[[#This Row],[mrp]]-ZeptoData[[#This Row],[discountedSellingPrice]])/ZeptoData[[#This Row],[mrp]])*100,0) = ZeptoData[[#This Row],[discountPercent]], "Match", "Error")</f>
        <v>Error</v>
      </c>
      <c r="R555" s="9" t="str" cm="1">
        <f t="array" ref="R555">_xlfn.IFS(ZeptoData[[#This Row],[discountPercent]]=0, "No Discount", ZeptoData[[#This Row],[discountPercent]]&lt;=15, "Standard (1-15%)", ZeptoData[[#This Row],[discountPercent]]&gt;15, "Mega (&gt;15%)")</f>
        <v>Standard (1-15%)</v>
      </c>
      <c r="S555" s="9" t="str" cm="1">
        <f t="array" ref="S555">_xlfn.IFS(ZeptoData[[#This Row],[weightInGms]]&lt;=100, "Small (&lt;100g)", ZeptoData[[#This Row],[weightInGms]]&lt;=500, "Medium (100-500g)", ZeptoData[[#This Row],[weightInGms]]&gt;500, "Large (&gt;500g)")</f>
        <v>Large (&gt;500g)</v>
      </c>
    </row>
    <row r="556" spans="1:19" x14ac:dyDescent="0.25">
      <c r="A556" t="s">
        <v>99</v>
      </c>
      <c r="B556" t="s">
        <v>529</v>
      </c>
      <c r="C556" t="str">
        <f>TRIM(ZeptoData[[#This Row],[name]])</f>
        <v>Tata Sampann Poha</v>
      </c>
      <c r="D556">
        <v>4400</v>
      </c>
      <c r="E556" s="3">
        <f>'Cleaned Data'!F559</f>
        <v>2</v>
      </c>
      <c r="F556">
        <v>6</v>
      </c>
      <c r="G556">
        <v>0</v>
      </c>
      <c r="H556">
        <v>4100</v>
      </c>
      <c r="I556" s="3">
        <f>ZeptoData[[#This Row],[discountedSellingPrice]]/100</f>
        <v>41</v>
      </c>
      <c r="J556">
        <v>500</v>
      </c>
      <c r="K556" t="b">
        <v>1</v>
      </c>
      <c r="L556">
        <v>500</v>
      </c>
      <c r="N556" s="3">
        <f>ZeptoData[[#This Row],[MRP_Rupees]] - ZeptoData[[#This Row],[Sale_Price]]</f>
        <v>-39</v>
      </c>
      <c r="O556" t="str">
        <f>IF(ZeptoData[[#This Row],[outOfStock]]=TRUE, "Out of Stock", IF(ZeptoData[[#This Row],[availableQuantity]]&lt;=2, "LOW STOCK", "HEALTHY"))</f>
        <v>Out of Stock</v>
      </c>
      <c r="P556" t="str" cm="1">
        <f t="array" ref="P556">_xlfn.IFS(ZeptoData[[#This Row],[Sale_Price]]&lt;50, "Budget", ZeptoData[[#This Row],[Sale_Price]]&lt;150, "Mid-Range", ZeptoData[[#This Row],[Sale_Price]]&gt;=150, "Premium")</f>
        <v>Budget</v>
      </c>
      <c r="Q556" t="str">
        <f>IF(ROUND(((ZeptoData[[#This Row],[mrp]]-ZeptoData[[#This Row],[discountedSellingPrice]])/ZeptoData[[#This Row],[mrp]])*100,0) = ZeptoData[[#This Row],[discountPercent]], "Match", "Error")</f>
        <v>Error</v>
      </c>
      <c r="R556" s="9" t="str" cm="1">
        <f t="array" ref="R556">_xlfn.IFS(ZeptoData[[#This Row],[discountPercent]]=0, "No Discount", ZeptoData[[#This Row],[discountPercent]]&lt;=15, "Standard (1-15%)", ZeptoData[[#This Row],[discountPercent]]&gt;15, "Mega (&gt;15%)")</f>
        <v>Standard (1-15%)</v>
      </c>
      <c r="S556" s="9" t="str" cm="1">
        <f t="array" ref="S556">_xlfn.IFS(ZeptoData[[#This Row],[weightInGms]]&lt;=100, "Small (&lt;100g)", ZeptoData[[#This Row],[weightInGms]]&lt;=500, "Medium (100-500g)", ZeptoData[[#This Row],[weightInGms]]&gt;500, "Large (&gt;500g)")</f>
        <v>Medium (100-500g)</v>
      </c>
    </row>
    <row r="557" spans="1:19" x14ac:dyDescent="0.25">
      <c r="A557" t="s">
        <v>99</v>
      </c>
      <c r="B557" t="s">
        <v>530</v>
      </c>
      <c r="C557" t="str">
        <f>TRIM(ZeptoData[[#This Row],[name]])</f>
        <v>Fortune Besan Flour</v>
      </c>
      <c r="D557">
        <v>12000</v>
      </c>
      <c r="E557" s="3">
        <f>'Cleaned Data'!F560</f>
        <v>2</v>
      </c>
      <c r="F557">
        <v>0</v>
      </c>
      <c r="G557">
        <v>0</v>
      </c>
      <c r="H557">
        <v>12000</v>
      </c>
      <c r="I557" s="3">
        <f>ZeptoData[[#This Row],[discountedSellingPrice]]/100</f>
        <v>120</v>
      </c>
      <c r="J557">
        <v>1000</v>
      </c>
      <c r="K557" t="b">
        <v>1</v>
      </c>
      <c r="L557">
        <v>1</v>
      </c>
      <c r="N557" s="3">
        <f>ZeptoData[[#This Row],[MRP_Rupees]] - ZeptoData[[#This Row],[Sale_Price]]</f>
        <v>-118</v>
      </c>
      <c r="O557" t="str">
        <f>IF(ZeptoData[[#This Row],[outOfStock]]=TRUE, "Out of Stock", IF(ZeptoData[[#This Row],[availableQuantity]]&lt;=2, "LOW STOCK", "HEALTHY"))</f>
        <v>Out of Stock</v>
      </c>
      <c r="P557" t="str" cm="1">
        <f t="array" ref="P557">_xlfn.IFS(ZeptoData[[#This Row],[Sale_Price]]&lt;50, "Budget", ZeptoData[[#This Row],[Sale_Price]]&lt;150, "Mid-Range", ZeptoData[[#This Row],[Sale_Price]]&gt;=150, "Premium")</f>
        <v>Mid-Range</v>
      </c>
      <c r="Q557" t="str">
        <f>IF(ROUND(((ZeptoData[[#This Row],[mrp]]-ZeptoData[[#This Row],[discountedSellingPrice]])/ZeptoData[[#This Row],[mrp]])*100,0) = ZeptoData[[#This Row],[discountPercent]], "Match", "Error")</f>
        <v>Match</v>
      </c>
      <c r="R557" s="9" t="str" cm="1">
        <f t="array" ref="R557">_xlfn.IFS(ZeptoData[[#This Row],[discountPercent]]=0, "No Discount", ZeptoData[[#This Row],[discountPercent]]&lt;=15, "Standard (1-15%)", ZeptoData[[#This Row],[discountPercent]]&gt;15, "Mega (&gt;15%)")</f>
        <v>No Discount</v>
      </c>
      <c r="S557" s="9" t="str" cm="1">
        <f t="array" ref="S557">_xlfn.IFS(ZeptoData[[#This Row],[weightInGms]]&lt;=100, "Small (&lt;100g)", ZeptoData[[#This Row],[weightInGms]]&lt;=500, "Medium (100-500g)", ZeptoData[[#This Row],[weightInGms]]&gt;500, "Large (&gt;500g)")</f>
        <v>Large (&gt;500g)</v>
      </c>
    </row>
    <row r="558" spans="1:19" x14ac:dyDescent="0.25">
      <c r="A558" t="s">
        <v>99</v>
      </c>
      <c r="B558" t="s">
        <v>114</v>
      </c>
      <c r="C558" t="str">
        <f>TRIM(ZeptoData[[#This Row],[name]])</f>
        <v>Popular Essentials Toor Dal (Un-Polished)</v>
      </c>
      <c r="D558">
        <v>8000</v>
      </c>
      <c r="E558" s="3">
        <f>'Cleaned Data'!F561</f>
        <v>1</v>
      </c>
      <c r="F558">
        <v>7</v>
      </c>
      <c r="G558">
        <v>0</v>
      </c>
      <c r="H558">
        <v>7400</v>
      </c>
      <c r="I558" s="3">
        <f>ZeptoData[[#This Row],[discountedSellingPrice]]/100</f>
        <v>74</v>
      </c>
      <c r="J558">
        <v>500</v>
      </c>
      <c r="K558" t="b">
        <v>1</v>
      </c>
      <c r="L558">
        <v>500</v>
      </c>
      <c r="N558" s="3">
        <f>ZeptoData[[#This Row],[MRP_Rupees]] - ZeptoData[[#This Row],[Sale_Price]]</f>
        <v>-73</v>
      </c>
      <c r="O558" t="str">
        <f>IF(ZeptoData[[#This Row],[outOfStock]]=TRUE, "Out of Stock", IF(ZeptoData[[#This Row],[availableQuantity]]&lt;=2, "LOW STOCK", "HEALTHY"))</f>
        <v>Out of Stock</v>
      </c>
      <c r="P558" t="str" cm="1">
        <f t="array" ref="P558">_xlfn.IFS(ZeptoData[[#This Row],[Sale_Price]]&lt;50, "Budget", ZeptoData[[#This Row],[Sale_Price]]&lt;150, "Mid-Range", ZeptoData[[#This Row],[Sale_Price]]&gt;=150, "Premium")</f>
        <v>Mid-Range</v>
      </c>
      <c r="Q558" t="str">
        <f>IF(ROUND(((ZeptoData[[#This Row],[mrp]]-ZeptoData[[#This Row],[discountedSellingPrice]])/ZeptoData[[#This Row],[mrp]])*100,0) = ZeptoData[[#This Row],[discountPercent]], "Match", "Error")</f>
        <v>Error</v>
      </c>
      <c r="R558" s="9" t="str" cm="1">
        <f t="array" ref="R558">_xlfn.IFS(ZeptoData[[#This Row],[discountPercent]]=0, "No Discount", ZeptoData[[#This Row],[discountPercent]]&lt;=15, "Standard (1-15%)", ZeptoData[[#This Row],[discountPercent]]&gt;15, "Mega (&gt;15%)")</f>
        <v>Standard (1-15%)</v>
      </c>
      <c r="S558" s="9" t="str" cm="1">
        <f t="array" ref="S558">_xlfn.IFS(ZeptoData[[#This Row],[weightInGms]]&lt;=100, "Small (&lt;100g)", ZeptoData[[#This Row],[weightInGms]]&lt;=500, "Medium (100-500g)", ZeptoData[[#This Row],[weightInGms]]&gt;500, "Large (&gt;500g)")</f>
        <v>Medium (100-500g)</v>
      </c>
    </row>
    <row r="559" spans="1:19" x14ac:dyDescent="0.25">
      <c r="A559" t="s">
        <v>99</v>
      </c>
      <c r="B559" t="s">
        <v>531</v>
      </c>
      <c r="C559" t="str">
        <f>TRIM(ZeptoData[[#This Row],[name]])</f>
        <v>Everest Tikhalal Hot &amp; Red Chilly Powder</v>
      </c>
      <c r="D559">
        <v>4700</v>
      </c>
      <c r="E559" s="3">
        <f>'Cleaned Data'!F562</f>
        <v>3</v>
      </c>
      <c r="F559">
        <v>2</v>
      </c>
      <c r="G559">
        <v>0</v>
      </c>
      <c r="H559">
        <v>4600</v>
      </c>
      <c r="I559" s="3">
        <f>ZeptoData[[#This Row],[discountedSellingPrice]]/100</f>
        <v>46</v>
      </c>
      <c r="J559">
        <v>100</v>
      </c>
      <c r="K559" t="b">
        <v>1</v>
      </c>
      <c r="L559">
        <v>100</v>
      </c>
      <c r="N559" s="3">
        <f>ZeptoData[[#This Row],[MRP_Rupees]] - ZeptoData[[#This Row],[Sale_Price]]</f>
        <v>-43</v>
      </c>
      <c r="O559" t="str">
        <f>IF(ZeptoData[[#This Row],[outOfStock]]=TRUE, "Out of Stock", IF(ZeptoData[[#This Row],[availableQuantity]]&lt;=2, "LOW STOCK", "HEALTHY"))</f>
        <v>Out of Stock</v>
      </c>
      <c r="P559" t="str" cm="1">
        <f t="array" ref="P559">_xlfn.IFS(ZeptoData[[#This Row],[Sale_Price]]&lt;50, "Budget", ZeptoData[[#This Row],[Sale_Price]]&lt;150, "Mid-Range", ZeptoData[[#This Row],[Sale_Price]]&gt;=150, "Premium")</f>
        <v>Budget</v>
      </c>
      <c r="Q559" t="str">
        <f>IF(ROUND(((ZeptoData[[#This Row],[mrp]]-ZeptoData[[#This Row],[discountedSellingPrice]])/ZeptoData[[#This Row],[mrp]])*100,0) = ZeptoData[[#This Row],[discountPercent]], "Match", "Error")</f>
        <v>Match</v>
      </c>
      <c r="R559" s="9" t="str" cm="1">
        <f t="array" ref="R559">_xlfn.IFS(ZeptoData[[#This Row],[discountPercent]]=0, "No Discount", ZeptoData[[#This Row],[discountPercent]]&lt;=15, "Standard (1-15%)", ZeptoData[[#This Row],[discountPercent]]&gt;15, "Mega (&gt;15%)")</f>
        <v>Standard (1-15%)</v>
      </c>
      <c r="S559" s="9" t="str" cm="1">
        <f t="array" ref="S559">_xlfn.IFS(ZeptoData[[#This Row],[weightInGms]]&lt;=100, "Small (&lt;100g)", ZeptoData[[#This Row],[weightInGms]]&lt;=500, "Medium (100-500g)", ZeptoData[[#This Row],[weightInGms]]&gt;500, "Large (&gt;500g)")</f>
        <v>Small (&lt;100g)</v>
      </c>
    </row>
    <row r="560" spans="1:19" x14ac:dyDescent="0.25">
      <c r="A560" t="s">
        <v>99</v>
      </c>
      <c r="B560" t="s">
        <v>532</v>
      </c>
      <c r="C560" t="str">
        <f>TRIM(ZeptoData[[#This Row],[name]])</f>
        <v>Popular Essentials Chia Seeds</v>
      </c>
      <c r="D560">
        <v>5000</v>
      </c>
      <c r="E560" s="3">
        <f>'Cleaned Data'!F563</f>
        <v>7</v>
      </c>
      <c r="F560">
        <v>2</v>
      </c>
      <c r="G560">
        <v>0</v>
      </c>
      <c r="H560">
        <v>4900</v>
      </c>
      <c r="I560" s="3">
        <f>ZeptoData[[#This Row],[discountedSellingPrice]]/100</f>
        <v>49</v>
      </c>
      <c r="J560">
        <v>100</v>
      </c>
      <c r="K560" t="b">
        <v>1</v>
      </c>
      <c r="L560">
        <v>100</v>
      </c>
      <c r="N560" s="3">
        <f>ZeptoData[[#This Row],[MRP_Rupees]] - ZeptoData[[#This Row],[Sale_Price]]</f>
        <v>-42</v>
      </c>
      <c r="O560" t="str">
        <f>IF(ZeptoData[[#This Row],[outOfStock]]=TRUE, "Out of Stock", IF(ZeptoData[[#This Row],[availableQuantity]]&lt;=2, "LOW STOCK", "HEALTHY"))</f>
        <v>Out of Stock</v>
      </c>
      <c r="P560" t="str" cm="1">
        <f t="array" ref="P560">_xlfn.IFS(ZeptoData[[#This Row],[Sale_Price]]&lt;50, "Budget", ZeptoData[[#This Row],[Sale_Price]]&lt;150, "Mid-Range", ZeptoData[[#This Row],[Sale_Price]]&gt;=150, "Premium")</f>
        <v>Budget</v>
      </c>
      <c r="Q560" t="str">
        <f>IF(ROUND(((ZeptoData[[#This Row],[mrp]]-ZeptoData[[#This Row],[discountedSellingPrice]])/ZeptoData[[#This Row],[mrp]])*100,0) = ZeptoData[[#This Row],[discountPercent]], "Match", "Error")</f>
        <v>Match</v>
      </c>
      <c r="R560" s="9" t="str" cm="1">
        <f t="array" ref="R560">_xlfn.IFS(ZeptoData[[#This Row],[discountPercent]]=0, "No Discount", ZeptoData[[#This Row],[discountPercent]]&lt;=15, "Standard (1-15%)", ZeptoData[[#This Row],[discountPercent]]&gt;15, "Mega (&gt;15%)")</f>
        <v>Standard (1-15%)</v>
      </c>
      <c r="S560" s="9" t="str" cm="1">
        <f t="array" ref="S560">_xlfn.IFS(ZeptoData[[#This Row],[weightInGms]]&lt;=100, "Small (&lt;100g)", ZeptoData[[#This Row],[weightInGms]]&lt;=500, "Medium (100-500g)", ZeptoData[[#This Row],[weightInGms]]&gt;500, "Large (&gt;500g)")</f>
        <v>Small (&lt;100g)</v>
      </c>
    </row>
    <row r="561" spans="1:19" x14ac:dyDescent="0.25">
      <c r="A561" t="s">
        <v>99</v>
      </c>
      <c r="B561" t="s">
        <v>533</v>
      </c>
      <c r="C561" t="str">
        <f>TRIM(ZeptoData[[#This Row],[name]])</f>
        <v>Tata Sampann Unpolished Toor Dal/Arhar Dal</v>
      </c>
      <c r="D561">
        <v>17900</v>
      </c>
      <c r="E561" s="3">
        <f>'Cleaned Data'!F564</f>
        <v>0</v>
      </c>
      <c r="F561">
        <v>1</v>
      </c>
      <c r="G561">
        <v>0</v>
      </c>
      <c r="H561">
        <v>17700</v>
      </c>
      <c r="I561" s="3">
        <f>ZeptoData[[#This Row],[discountedSellingPrice]]/100</f>
        <v>177</v>
      </c>
      <c r="J561">
        <v>1000</v>
      </c>
      <c r="K561" t="b">
        <v>1</v>
      </c>
      <c r="L561">
        <v>200</v>
      </c>
      <c r="N561" s="3">
        <f>ZeptoData[[#This Row],[MRP_Rupees]] - ZeptoData[[#This Row],[Sale_Price]]</f>
        <v>-177</v>
      </c>
      <c r="O561" t="str">
        <f>IF(ZeptoData[[#This Row],[outOfStock]]=TRUE, "Out of Stock", IF(ZeptoData[[#This Row],[availableQuantity]]&lt;=2, "LOW STOCK", "HEALTHY"))</f>
        <v>Out of Stock</v>
      </c>
      <c r="P561" t="str" cm="1">
        <f t="array" ref="P561">_xlfn.IFS(ZeptoData[[#This Row],[Sale_Price]]&lt;50, "Budget", ZeptoData[[#This Row],[Sale_Price]]&lt;150, "Mid-Range", ZeptoData[[#This Row],[Sale_Price]]&gt;=150, "Premium")</f>
        <v>Premium</v>
      </c>
      <c r="Q561" t="str">
        <f>IF(ROUND(((ZeptoData[[#This Row],[mrp]]-ZeptoData[[#This Row],[discountedSellingPrice]])/ZeptoData[[#This Row],[mrp]])*100,0) = ZeptoData[[#This Row],[discountPercent]], "Match", "Error")</f>
        <v>Match</v>
      </c>
      <c r="R561" s="9" t="str" cm="1">
        <f t="array" ref="R561">_xlfn.IFS(ZeptoData[[#This Row],[discountPercent]]=0, "No Discount", ZeptoData[[#This Row],[discountPercent]]&lt;=15, "Standard (1-15%)", ZeptoData[[#This Row],[discountPercent]]&gt;15, "Mega (&gt;15%)")</f>
        <v>Standard (1-15%)</v>
      </c>
      <c r="S561" s="9" t="str" cm="1">
        <f t="array" ref="S561">_xlfn.IFS(ZeptoData[[#This Row],[weightInGms]]&lt;=100, "Small (&lt;100g)", ZeptoData[[#This Row],[weightInGms]]&lt;=500, "Medium (100-500g)", ZeptoData[[#This Row],[weightInGms]]&gt;500, "Large (&gt;500g)")</f>
        <v>Large (&gt;500g)</v>
      </c>
    </row>
    <row r="562" spans="1:19" x14ac:dyDescent="0.25">
      <c r="A562" t="s">
        <v>99</v>
      </c>
      <c r="B562" t="s">
        <v>534</v>
      </c>
      <c r="C562" t="str">
        <f>TRIM(ZeptoData[[#This Row],[name]])</f>
        <v>Everest Coriander Powder</v>
      </c>
      <c r="D562">
        <v>3200</v>
      </c>
      <c r="E562" s="3">
        <f>'Cleaned Data'!F565</f>
        <v>0</v>
      </c>
      <c r="F562">
        <v>3</v>
      </c>
      <c r="G562">
        <v>0</v>
      </c>
      <c r="H562">
        <v>3100</v>
      </c>
      <c r="I562" s="3">
        <f>ZeptoData[[#This Row],[discountedSellingPrice]]/100</f>
        <v>31</v>
      </c>
      <c r="J562">
        <v>100</v>
      </c>
      <c r="K562" t="b">
        <v>1</v>
      </c>
      <c r="L562">
        <v>100</v>
      </c>
      <c r="N562" s="3">
        <f>ZeptoData[[#This Row],[MRP_Rupees]] - ZeptoData[[#This Row],[Sale_Price]]</f>
        <v>-31</v>
      </c>
      <c r="O562" t="str">
        <f>IF(ZeptoData[[#This Row],[outOfStock]]=TRUE, "Out of Stock", IF(ZeptoData[[#This Row],[availableQuantity]]&lt;=2, "LOW STOCK", "HEALTHY"))</f>
        <v>Out of Stock</v>
      </c>
      <c r="P562" t="str" cm="1">
        <f t="array" ref="P562">_xlfn.IFS(ZeptoData[[#This Row],[Sale_Price]]&lt;50, "Budget", ZeptoData[[#This Row],[Sale_Price]]&lt;150, "Mid-Range", ZeptoData[[#This Row],[Sale_Price]]&gt;=150, "Premium")</f>
        <v>Budget</v>
      </c>
      <c r="Q562" t="str">
        <f>IF(ROUND(((ZeptoData[[#This Row],[mrp]]-ZeptoData[[#This Row],[discountedSellingPrice]])/ZeptoData[[#This Row],[mrp]])*100,0) = ZeptoData[[#This Row],[discountPercent]], "Match", "Error")</f>
        <v>Match</v>
      </c>
      <c r="R562" s="9" t="str" cm="1">
        <f t="array" ref="R562">_xlfn.IFS(ZeptoData[[#This Row],[discountPercent]]=0, "No Discount", ZeptoData[[#This Row],[discountPercent]]&lt;=15, "Standard (1-15%)", ZeptoData[[#This Row],[discountPercent]]&gt;15, "Mega (&gt;15%)")</f>
        <v>Standard (1-15%)</v>
      </c>
      <c r="S562" s="9" t="str" cm="1">
        <f t="array" ref="S562">_xlfn.IFS(ZeptoData[[#This Row],[weightInGms]]&lt;=100, "Small (&lt;100g)", ZeptoData[[#This Row],[weightInGms]]&lt;=500, "Medium (100-500g)", ZeptoData[[#This Row],[weightInGms]]&gt;500, "Large (&gt;500g)")</f>
        <v>Small (&lt;100g)</v>
      </c>
    </row>
    <row r="563" spans="1:19" x14ac:dyDescent="0.25">
      <c r="A563" t="s">
        <v>99</v>
      </c>
      <c r="B563" t="s">
        <v>535</v>
      </c>
      <c r="C563" t="str">
        <f>TRIM(ZeptoData[[#This Row],[name]])</f>
        <v>Satyam Thin Poha Patla</v>
      </c>
      <c r="D563">
        <v>3800</v>
      </c>
      <c r="E563" s="3">
        <f>'Cleaned Data'!F566</f>
        <v>6</v>
      </c>
      <c r="F563">
        <v>7</v>
      </c>
      <c r="G563">
        <v>0</v>
      </c>
      <c r="H563">
        <v>3500</v>
      </c>
      <c r="I563" s="3">
        <f>ZeptoData[[#This Row],[discountedSellingPrice]]/100</f>
        <v>35</v>
      </c>
      <c r="J563">
        <v>500</v>
      </c>
      <c r="K563" t="b">
        <v>1</v>
      </c>
      <c r="L563">
        <v>500</v>
      </c>
      <c r="N563" s="3">
        <f>ZeptoData[[#This Row],[MRP_Rupees]] - ZeptoData[[#This Row],[Sale_Price]]</f>
        <v>-29</v>
      </c>
      <c r="O563" t="str">
        <f>IF(ZeptoData[[#This Row],[outOfStock]]=TRUE, "Out of Stock", IF(ZeptoData[[#This Row],[availableQuantity]]&lt;=2, "LOW STOCK", "HEALTHY"))</f>
        <v>Out of Stock</v>
      </c>
      <c r="P563" t="str" cm="1">
        <f t="array" ref="P563">_xlfn.IFS(ZeptoData[[#This Row],[Sale_Price]]&lt;50, "Budget", ZeptoData[[#This Row],[Sale_Price]]&lt;150, "Mid-Range", ZeptoData[[#This Row],[Sale_Price]]&gt;=150, "Premium")</f>
        <v>Budget</v>
      </c>
      <c r="Q563" t="str">
        <f>IF(ROUND(((ZeptoData[[#This Row],[mrp]]-ZeptoData[[#This Row],[discountedSellingPrice]])/ZeptoData[[#This Row],[mrp]])*100,0) = ZeptoData[[#This Row],[discountPercent]], "Match", "Error")</f>
        <v>Error</v>
      </c>
      <c r="R563" s="9" t="str" cm="1">
        <f t="array" ref="R563">_xlfn.IFS(ZeptoData[[#This Row],[discountPercent]]=0, "No Discount", ZeptoData[[#This Row],[discountPercent]]&lt;=15, "Standard (1-15%)", ZeptoData[[#This Row],[discountPercent]]&gt;15, "Mega (&gt;15%)")</f>
        <v>Standard (1-15%)</v>
      </c>
      <c r="S563" s="9" t="str" cm="1">
        <f t="array" ref="S563">_xlfn.IFS(ZeptoData[[#This Row],[weightInGms]]&lt;=100, "Small (&lt;100g)", ZeptoData[[#This Row],[weightInGms]]&lt;=500, "Medium (100-500g)", ZeptoData[[#This Row],[weightInGms]]&gt;500, "Large (&gt;500g)")</f>
        <v>Medium (100-500g)</v>
      </c>
    </row>
    <row r="564" spans="1:19" x14ac:dyDescent="0.25">
      <c r="A564" t="s">
        <v>99</v>
      </c>
      <c r="B564" t="s">
        <v>536</v>
      </c>
      <c r="C564" t="str">
        <f>TRIM(ZeptoData[[#This Row],[name]])</f>
        <v>Popular Essentials Sona Masouri Raw Rice</v>
      </c>
      <c r="D564">
        <v>7500</v>
      </c>
      <c r="E564" s="3">
        <f>'Cleaned Data'!F567</f>
        <v>6</v>
      </c>
      <c r="F564">
        <v>0</v>
      </c>
      <c r="G564">
        <v>0</v>
      </c>
      <c r="H564">
        <v>7500</v>
      </c>
      <c r="I564" s="3">
        <f>ZeptoData[[#This Row],[discountedSellingPrice]]/100</f>
        <v>75</v>
      </c>
      <c r="J564">
        <v>1000</v>
      </c>
      <c r="K564" t="b">
        <v>1</v>
      </c>
      <c r="L564">
        <v>1</v>
      </c>
      <c r="N564" s="3">
        <f>ZeptoData[[#This Row],[MRP_Rupees]] - ZeptoData[[#This Row],[Sale_Price]]</f>
        <v>-69</v>
      </c>
      <c r="O564" t="str">
        <f>IF(ZeptoData[[#This Row],[outOfStock]]=TRUE, "Out of Stock", IF(ZeptoData[[#This Row],[availableQuantity]]&lt;=2, "LOW STOCK", "HEALTHY"))</f>
        <v>Out of Stock</v>
      </c>
      <c r="P564" t="str" cm="1">
        <f t="array" ref="P564">_xlfn.IFS(ZeptoData[[#This Row],[Sale_Price]]&lt;50, "Budget", ZeptoData[[#This Row],[Sale_Price]]&lt;150, "Mid-Range", ZeptoData[[#This Row],[Sale_Price]]&gt;=150, "Premium")</f>
        <v>Mid-Range</v>
      </c>
      <c r="Q564" t="str">
        <f>IF(ROUND(((ZeptoData[[#This Row],[mrp]]-ZeptoData[[#This Row],[discountedSellingPrice]])/ZeptoData[[#This Row],[mrp]])*100,0) = ZeptoData[[#This Row],[discountPercent]], "Match", "Error")</f>
        <v>Match</v>
      </c>
      <c r="R564" s="9" t="str" cm="1">
        <f t="array" ref="R564">_xlfn.IFS(ZeptoData[[#This Row],[discountPercent]]=0, "No Discount", ZeptoData[[#This Row],[discountPercent]]&lt;=15, "Standard (1-15%)", ZeptoData[[#This Row],[discountPercent]]&gt;15, "Mega (&gt;15%)")</f>
        <v>No Discount</v>
      </c>
      <c r="S564" s="9" t="str" cm="1">
        <f t="array" ref="S564">_xlfn.IFS(ZeptoData[[#This Row],[weightInGms]]&lt;=100, "Small (&lt;100g)", ZeptoData[[#This Row],[weightInGms]]&lt;=500, "Medium (100-500g)", ZeptoData[[#This Row],[weightInGms]]&gt;500, "Large (&gt;500g)")</f>
        <v>Large (&gt;500g)</v>
      </c>
    </row>
    <row r="565" spans="1:19" x14ac:dyDescent="0.25">
      <c r="A565" t="s">
        <v>99</v>
      </c>
      <c r="B565" t="s">
        <v>537</v>
      </c>
      <c r="C565" t="str">
        <f>TRIM(ZeptoData[[#This Row],[name]])</f>
        <v>Tata Sampann High Protien Chana Dal - Split</v>
      </c>
      <c r="D565">
        <v>6400</v>
      </c>
      <c r="E565" s="3">
        <f>'Cleaned Data'!F568</f>
        <v>2</v>
      </c>
      <c r="F565">
        <v>0</v>
      </c>
      <c r="G565">
        <v>0</v>
      </c>
      <c r="H565">
        <v>6400</v>
      </c>
      <c r="I565" s="3">
        <f>ZeptoData[[#This Row],[discountedSellingPrice]]/100</f>
        <v>64</v>
      </c>
      <c r="J565">
        <v>500</v>
      </c>
      <c r="K565" t="b">
        <v>1</v>
      </c>
      <c r="L565">
        <v>500</v>
      </c>
      <c r="N565" s="3">
        <f>ZeptoData[[#This Row],[MRP_Rupees]] - ZeptoData[[#This Row],[Sale_Price]]</f>
        <v>-62</v>
      </c>
      <c r="O565" t="str">
        <f>IF(ZeptoData[[#This Row],[outOfStock]]=TRUE, "Out of Stock", IF(ZeptoData[[#This Row],[availableQuantity]]&lt;=2, "LOW STOCK", "HEALTHY"))</f>
        <v>Out of Stock</v>
      </c>
      <c r="P565" t="str" cm="1">
        <f t="array" ref="P565">_xlfn.IFS(ZeptoData[[#This Row],[Sale_Price]]&lt;50, "Budget", ZeptoData[[#This Row],[Sale_Price]]&lt;150, "Mid-Range", ZeptoData[[#This Row],[Sale_Price]]&gt;=150, "Premium")</f>
        <v>Mid-Range</v>
      </c>
      <c r="Q565" t="str">
        <f>IF(ROUND(((ZeptoData[[#This Row],[mrp]]-ZeptoData[[#This Row],[discountedSellingPrice]])/ZeptoData[[#This Row],[mrp]])*100,0) = ZeptoData[[#This Row],[discountPercent]], "Match", "Error")</f>
        <v>Match</v>
      </c>
      <c r="R565" s="9" t="str" cm="1">
        <f t="array" ref="R565">_xlfn.IFS(ZeptoData[[#This Row],[discountPercent]]=0, "No Discount", ZeptoData[[#This Row],[discountPercent]]&lt;=15, "Standard (1-15%)", ZeptoData[[#This Row],[discountPercent]]&gt;15, "Mega (&gt;15%)")</f>
        <v>No Discount</v>
      </c>
      <c r="S565" s="9" t="str" cm="1">
        <f t="array" ref="S565">_xlfn.IFS(ZeptoData[[#This Row],[weightInGms]]&lt;=100, "Small (&lt;100g)", ZeptoData[[#This Row],[weightInGms]]&lt;=500, "Medium (100-500g)", ZeptoData[[#This Row],[weightInGms]]&gt;500, "Large (&gt;500g)")</f>
        <v>Medium (100-500g)</v>
      </c>
    </row>
    <row r="566" spans="1:19" x14ac:dyDescent="0.25">
      <c r="A566" t="s">
        <v>99</v>
      </c>
      <c r="B566" t="s">
        <v>1757</v>
      </c>
      <c r="C566" t="str">
        <f>TRIM(ZeptoData[[#This Row],[name]])</f>
        <v>Satyam Singdana</v>
      </c>
      <c r="D566">
        <v>11900</v>
      </c>
      <c r="E566" s="3">
        <f>'Cleaned Data'!F569</f>
        <v>0</v>
      </c>
      <c r="F566">
        <v>6</v>
      </c>
      <c r="G566">
        <v>0</v>
      </c>
      <c r="H566">
        <v>11100</v>
      </c>
      <c r="I566" s="3">
        <f>ZeptoData[[#This Row],[discountedSellingPrice]]/100</f>
        <v>111</v>
      </c>
      <c r="J566">
        <v>500</v>
      </c>
      <c r="K566" t="b">
        <v>1</v>
      </c>
      <c r="L566">
        <v>500</v>
      </c>
      <c r="N566" s="3">
        <f>ZeptoData[[#This Row],[MRP_Rupees]] - ZeptoData[[#This Row],[Sale_Price]]</f>
        <v>-111</v>
      </c>
      <c r="O566" t="str">
        <f>IF(ZeptoData[[#This Row],[outOfStock]]=TRUE, "Out of Stock", IF(ZeptoData[[#This Row],[availableQuantity]]&lt;=2, "LOW STOCK", "HEALTHY"))</f>
        <v>Out of Stock</v>
      </c>
      <c r="P566" t="str" cm="1">
        <f t="array" ref="P566">_xlfn.IFS(ZeptoData[[#This Row],[Sale_Price]]&lt;50, "Budget", ZeptoData[[#This Row],[Sale_Price]]&lt;150, "Mid-Range", ZeptoData[[#This Row],[Sale_Price]]&gt;=150, "Premium")</f>
        <v>Mid-Range</v>
      </c>
      <c r="Q566" t="str">
        <f>IF(ROUND(((ZeptoData[[#This Row],[mrp]]-ZeptoData[[#This Row],[discountedSellingPrice]])/ZeptoData[[#This Row],[mrp]])*100,0) = ZeptoData[[#This Row],[discountPercent]], "Match", "Error")</f>
        <v>Error</v>
      </c>
      <c r="R566" s="9" t="str" cm="1">
        <f t="array" ref="R566">_xlfn.IFS(ZeptoData[[#This Row],[discountPercent]]=0, "No Discount", ZeptoData[[#This Row],[discountPercent]]&lt;=15, "Standard (1-15%)", ZeptoData[[#This Row],[discountPercent]]&gt;15, "Mega (&gt;15%)")</f>
        <v>Standard (1-15%)</v>
      </c>
      <c r="S566" s="9" t="str" cm="1">
        <f t="array" ref="S566">_xlfn.IFS(ZeptoData[[#This Row],[weightInGms]]&lt;=100, "Small (&lt;100g)", ZeptoData[[#This Row],[weightInGms]]&lt;=500, "Medium (100-500g)", ZeptoData[[#This Row],[weightInGms]]&gt;500, "Large (&gt;500g)")</f>
        <v>Medium (100-500g)</v>
      </c>
    </row>
    <row r="567" spans="1:19" x14ac:dyDescent="0.25">
      <c r="A567" t="s">
        <v>99</v>
      </c>
      <c r="B567" t="s">
        <v>1758</v>
      </c>
      <c r="C567" t="str">
        <f>TRIM(ZeptoData[[#This Row],[name]])</f>
        <v>Tata Sampann Moong Chilka</v>
      </c>
      <c r="D567">
        <v>8800</v>
      </c>
      <c r="E567" s="3">
        <f>'Cleaned Data'!F570</f>
        <v>9</v>
      </c>
      <c r="F567">
        <v>6</v>
      </c>
      <c r="G567">
        <v>0</v>
      </c>
      <c r="H567">
        <v>8200</v>
      </c>
      <c r="I567" s="3">
        <f>ZeptoData[[#This Row],[discountedSellingPrice]]/100</f>
        <v>82</v>
      </c>
      <c r="J567">
        <v>500</v>
      </c>
      <c r="K567" t="b">
        <v>1</v>
      </c>
      <c r="L567">
        <v>500</v>
      </c>
      <c r="N567" s="3">
        <f>ZeptoData[[#This Row],[MRP_Rupees]] - ZeptoData[[#This Row],[Sale_Price]]</f>
        <v>-73</v>
      </c>
      <c r="O567" t="str">
        <f>IF(ZeptoData[[#This Row],[outOfStock]]=TRUE, "Out of Stock", IF(ZeptoData[[#This Row],[availableQuantity]]&lt;=2, "LOW STOCK", "HEALTHY"))</f>
        <v>Out of Stock</v>
      </c>
      <c r="P567" t="str" cm="1">
        <f t="array" ref="P567">_xlfn.IFS(ZeptoData[[#This Row],[Sale_Price]]&lt;50, "Budget", ZeptoData[[#This Row],[Sale_Price]]&lt;150, "Mid-Range", ZeptoData[[#This Row],[Sale_Price]]&gt;=150, "Premium")</f>
        <v>Mid-Range</v>
      </c>
      <c r="Q567" t="str">
        <f>IF(ROUND(((ZeptoData[[#This Row],[mrp]]-ZeptoData[[#This Row],[discountedSellingPrice]])/ZeptoData[[#This Row],[mrp]])*100,0) = ZeptoData[[#This Row],[discountPercent]], "Match", "Error")</f>
        <v>Error</v>
      </c>
      <c r="R567" s="9" t="str" cm="1">
        <f t="array" ref="R567">_xlfn.IFS(ZeptoData[[#This Row],[discountPercent]]=0, "No Discount", ZeptoData[[#This Row],[discountPercent]]&lt;=15, "Standard (1-15%)", ZeptoData[[#This Row],[discountPercent]]&gt;15, "Mega (&gt;15%)")</f>
        <v>Standard (1-15%)</v>
      </c>
      <c r="S567" s="9" t="str" cm="1">
        <f t="array" ref="S567">_xlfn.IFS(ZeptoData[[#This Row],[weightInGms]]&lt;=100, "Small (&lt;100g)", ZeptoData[[#This Row],[weightInGms]]&lt;=500, "Medium (100-500g)", ZeptoData[[#This Row],[weightInGms]]&gt;500, "Large (&gt;500g)")</f>
        <v>Medium (100-500g)</v>
      </c>
    </row>
    <row r="568" spans="1:19" x14ac:dyDescent="0.25">
      <c r="A568" t="s">
        <v>99</v>
      </c>
      <c r="B568" t="s">
        <v>540</v>
      </c>
      <c r="C568" t="str">
        <f>TRIM(ZeptoData[[#This Row],[name]])</f>
        <v>Tata Sampann High Protien Toor Dal - Split</v>
      </c>
      <c r="D568">
        <v>9100</v>
      </c>
      <c r="E568" s="3">
        <f>'Cleaned Data'!F571</f>
        <v>9</v>
      </c>
      <c r="F568">
        <v>2</v>
      </c>
      <c r="G568">
        <v>0</v>
      </c>
      <c r="H568">
        <v>8900</v>
      </c>
      <c r="I568" s="3">
        <f>ZeptoData[[#This Row],[discountedSellingPrice]]/100</f>
        <v>89</v>
      </c>
      <c r="J568">
        <v>500</v>
      </c>
      <c r="K568" t="b">
        <v>1</v>
      </c>
      <c r="L568">
        <v>500</v>
      </c>
      <c r="N568" s="3">
        <f>ZeptoData[[#This Row],[MRP_Rupees]] - ZeptoData[[#This Row],[Sale_Price]]</f>
        <v>-80</v>
      </c>
      <c r="O568" t="str">
        <f>IF(ZeptoData[[#This Row],[outOfStock]]=TRUE, "Out of Stock", IF(ZeptoData[[#This Row],[availableQuantity]]&lt;=2, "LOW STOCK", "HEALTHY"))</f>
        <v>Out of Stock</v>
      </c>
      <c r="P568" t="str" cm="1">
        <f t="array" ref="P568">_xlfn.IFS(ZeptoData[[#This Row],[Sale_Price]]&lt;50, "Budget", ZeptoData[[#This Row],[Sale_Price]]&lt;150, "Mid-Range", ZeptoData[[#This Row],[Sale_Price]]&gt;=150, "Premium")</f>
        <v>Mid-Range</v>
      </c>
      <c r="Q568" t="str">
        <f>IF(ROUND(((ZeptoData[[#This Row],[mrp]]-ZeptoData[[#This Row],[discountedSellingPrice]])/ZeptoData[[#This Row],[mrp]])*100,0) = ZeptoData[[#This Row],[discountPercent]], "Match", "Error")</f>
        <v>Match</v>
      </c>
      <c r="R568" s="9" t="str" cm="1">
        <f t="array" ref="R568">_xlfn.IFS(ZeptoData[[#This Row],[discountPercent]]=0, "No Discount", ZeptoData[[#This Row],[discountPercent]]&lt;=15, "Standard (1-15%)", ZeptoData[[#This Row],[discountPercent]]&gt;15, "Mega (&gt;15%)")</f>
        <v>Standard (1-15%)</v>
      </c>
      <c r="S568" s="9" t="str" cm="1">
        <f t="array" ref="S568">_xlfn.IFS(ZeptoData[[#This Row],[weightInGms]]&lt;=100, "Small (&lt;100g)", ZeptoData[[#This Row],[weightInGms]]&lt;=500, "Medium (100-500g)", ZeptoData[[#This Row],[weightInGms]]&gt;500, "Large (&gt;500g)")</f>
        <v>Medium (100-500g)</v>
      </c>
    </row>
    <row r="569" spans="1:19" x14ac:dyDescent="0.25">
      <c r="A569" t="s">
        <v>99</v>
      </c>
      <c r="B569" t="s">
        <v>541</v>
      </c>
      <c r="C569" t="str">
        <f>TRIM(ZeptoData[[#This Row],[name]])</f>
        <v>Ching's Chow Mein Hakka Noodles Masala</v>
      </c>
      <c r="D569">
        <v>1000</v>
      </c>
      <c r="E569" s="3">
        <f>'Cleaned Data'!F572</f>
        <v>6</v>
      </c>
      <c r="F569">
        <v>0</v>
      </c>
      <c r="G569">
        <v>0</v>
      </c>
      <c r="H569">
        <v>1000</v>
      </c>
      <c r="I569" s="3">
        <f>ZeptoData[[#This Row],[discountedSellingPrice]]/100</f>
        <v>10</v>
      </c>
      <c r="J569">
        <v>20</v>
      </c>
      <c r="K569" t="b">
        <v>1</v>
      </c>
      <c r="L569">
        <v>20</v>
      </c>
      <c r="N569" s="3">
        <f>ZeptoData[[#This Row],[MRP_Rupees]] - ZeptoData[[#This Row],[Sale_Price]]</f>
        <v>-4</v>
      </c>
      <c r="O569" t="str">
        <f>IF(ZeptoData[[#This Row],[outOfStock]]=TRUE, "Out of Stock", IF(ZeptoData[[#This Row],[availableQuantity]]&lt;=2, "LOW STOCK", "HEALTHY"))</f>
        <v>Out of Stock</v>
      </c>
      <c r="P569" t="str" cm="1">
        <f t="array" ref="P569">_xlfn.IFS(ZeptoData[[#This Row],[Sale_Price]]&lt;50, "Budget", ZeptoData[[#This Row],[Sale_Price]]&lt;150, "Mid-Range", ZeptoData[[#This Row],[Sale_Price]]&gt;=150, "Premium")</f>
        <v>Budget</v>
      </c>
      <c r="Q569" t="str">
        <f>IF(ROUND(((ZeptoData[[#This Row],[mrp]]-ZeptoData[[#This Row],[discountedSellingPrice]])/ZeptoData[[#This Row],[mrp]])*100,0) = ZeptoData[[#This Row],[discountPercent]], "Match", "Error")</f>
        <v>Match</v>
      </c>
      <c r="R569" s="9" t="str" cm="1">
        <f t="array" ref="R569">_xlfn.IFS(ZeptoData[[#This Row],[discountPercent]]=0, "No Discount", ZeptoData[[#This Row],[discountPercent]]&lt;=15, "Standard (1-15%)", ZeptoData[[#This Row],[discountPercent]]&gt;15, "Mega (&gt;15%)")</f>
        <v>No Discount</v>
      </c>
      <c r="S569" s="9" t="str" cm="1">
        <f t="array" ref="S569">_xlfn.IFS(ZeptoData[[#This Row],[weightInGms]]&lt;=100, "Small (&lt;100g)", ZeptoData[[#This Row],[weightInGms]]&lt;=500, "Medium (100-500g)", ZeptoData[[#This Row],[weightInGms]]&gt;500, "Large (&gt;500g)")</f>
        <v>Small (&lt;100g)</v>
      </c>
    </row>
    <row r="570" spans="1:19" x14ac:dyDescent="0.25">
      <c r="A570" t="s">
        <v>99</v>
      </c>
      <c r="B570" t="s">
        <v>542</v>
      </c>
      <c r="C570" t="str">
        <f>TRIM(ZeptoData[[#This Row],[name]])</f>
        <v>Everest Chat Masala</v>
      </c>
      <c r="D570">
        <v>6500</v>
      </c>
      <c r="E570" s="3">
        <f>'Cleaned Data'!F573</f>
        <v>0</v>
      </c>
      <c r="F570">
        <v>9</v>
      </c>
      <c r="G570">
        <v>0</v>
      </c>
      <c r="H570">
        <v>5900</v>
      </c>
      <c r="I570" s="3">
        <f>ZeptoData[[#This Row],[discountedSellingPrice]]/100</f>
        <v>59</v>
      </c>
      <c r="J570">
        <v>100</v>
      </c>
      <c r="K570" t="b">
        <v>1</v>
      </c>
      <c r="L570">
        <v>100</v>
      </c>
      <c r="N570" s="3">
        <f>ZeptoData[[#This Row],[MRP_Rupees]] - ZeptoData[[#This Row],[Sale_Price]]</f>
        <v>-59</v>
      </c>
      <c r="O570" t="str">
        <f>IF(ZeptoData[[#This Row],[outOfStock]]=TRUE, "Out of Stock", IF(ZeptoData[[#This Row],[availableQuantity]]&lt;=2, "LOW STOCK", "HEALTHY"))</f>
        <v>Out of Stock</v>
      </c>
      <c r="P570" t="str" cm="1">
        <f t="array" ref="P570">_xlfn.IFS(ZeptoData[[#This Row],[Sale_Price]]&lt;50, "Budget", ZeptoData[[#This Row],[Sale_Price]]&lt;150, "Mid-Range", ZeptoData[[#This Row],[Sale_Price]]&gt;=150, "Premium")</f>
        <v>Mid-Range</v>
      </c>
      <c r="Q570" t="str">
        <f>IF(ROUND(((ZeptoData[[#This Row],[mrp]]-ZeptoData[[#This Row],[discountedSellingPrice]])/ZeptoData[[#This Row],[mrp]])*100,0) = ZeptoData[[#This Row],[discountPercent]], "Match", "Error")</f>
        <v>Match</v>
      </c>
      <c r="R570" s="9" t="str" cm="1">
        <f t="array" ref="R570">_xlfn.IFS(ZeptoData[[#This Row],[discountPercent]]=0, "No Discount", ZeptoData[[#This Row],[discountPercent]]&lt;=15, "Standard (1-15%)", ZeptoData[[#This Row],[discountPercent]]&gt;15, "Mega (&gt;15%)")</f>
        <v>Standard (1-15%)</v>
      </c>
      <c r="S570" s="9" t="str" cm="1">
        <f t="array" ref="S570">_xlfn.IFS(ZeptoData[[#This Row],[weightInGms]]&lt;=100, "Small (&lt;100g)", ZeptoData[[#This Row],[weightInGms]]&lt;=500, "Medium (100-500g)", ZeptoData[[#This Row],[weightInGms]]&gt;500, "Large (&gt;500g)")</f>
        <v>Small (&lt;100g)</v>
      </c>
    </row>
    <row r="571" spans="1:19" x14ac:dyDescent="0.25">
      <c r="A571" t="s">
        <v>99</v>
      </c>
      <c r="B571" t="s">
        <v>543</v>
      </c>
      <c r="C571" t="str">
        <f>TRIM(ZeptoData[[#This Row],[name]])</f>
        <v>Popular Essentials Black Brown Chana (Un-Polished)</v>
      </c>
      <c r="D571">
        <v>5500</v>
      </c>
      <c r="E571" s="3">
        <f>'Cleaned Data'!F574</f>
        <v>0</v>
      </c>
      <c r="F571">
        <v>9</v>
      </c>
      <c r="G571">
        <v>0</v>
      </c>
      <c r="H571">
        <v>5000</v>
      </c>
      <c r="I571" s="3">
        <f>ZeptoData[[#This Row],[discountedSellingPrice]]/100</f>
        <v>50</v>
      </c>
      <c r="J571">
        <v>500</v>
      </c>
      <c r="K571" t="b">
        <v>1</v>
      </c>
      <c r="L571">
        <v>500</v>
      </c>
      <c r="N571" s="3">
        <f>ZeptoData[[#This Row],[MRP_Rupees]] - ZeptoData[[#This Row],[Sale_Price]]</f>
        <v>-50</v>
      </c>
      <c r="O571" t="str">
        <f>IF(ZeptoData[[#This Row],[outOfStock]]=TRUE, "Out of Stock", IF(ZeptoData[[#This Row],[availableQuantity]]&lt;=2, "LOW STOCK", "HEALTHY"))</f>
        <v>Out of Stock</v>
      </c>
      <c r="P571" t="str" cm="1">
        <f t="array" ref="P571">_xlfn.IFS(ZeptoData[[#This Row],[Sale_Price]]&lt;50, "Budget", ZeptoData[[#This Row],[Sale_Price]]&lt;150, "Mid-Range", ZeptoData[[#This Row],[Sale_Price]]&gt;=150, "Premium")</f>
        <v>Mid-Range</v>
      </c>
      <c r="Q571" t="str">
        <f>IF(ROUND(((ZeptoData[[#This Row],[mrp]]-ZeptoData[[#This Row],[discountedSellingPrice]])/ZeptoData[[#This Row],[mrp]])*100,0) = ZeptoData[[#This Row],[discountPercent]], "Match", "Error")</f>
        <v>Match</v>
      </c>
      <c r="R571" s="9" t="str" cm="1">
        <f t="array" ref="R571">_xlfn.IFS(ZeptoData[[#This Row],[discountPercent]]=0, "No Discount", ZeptoData[[#This Row],[discountPercent]]&lt;=15, "Standard (1-15%)", ZeptoData[[#This Row],[discountPercent]]&gt;15, "Mega (&gt;15%)")</f>
        <v>Standard (1-15%)</v>
      </c>
      <c r="S571" s="9" t="str" cm="1">
        <f t="array" ref="S571">_xlfn.IFS(ZeptoData[[#This Row],[weightInGms]]&lt;=100, "Small (&lt;100g)", ZeptoData[[#This Row],[weightInGms]]&lt;=500, "Medium (100-500g)", ZeptoData[[#This Row],[weightInGms]]&gt;500, "Large (&gt;500g)")</f>
        <v>Medium (100-500g)</v>
      </c>
    </row>
    <row r="572" spans="1:19" x14ac:dyDescent="0.25">
      <c r="A572" t="s">
        <v>99</v>
      </c>
      <c r="B572" t="s">
        <v>129</v>
      </c>
      <c r="C572" t="str">
        <f>TRIM(ZeptoData[[#This Row],[name]])</f>
        <v>Dabur Ginger Garlic Paste</v>
      </c>
      <c r="D572">
        <v>5000</v>
      </c>
      <c r="E572" s="3">
        <f>'Cleaned Data'!F575</f>
        <v>10</v>
      </c>
      <c r="F572">
        <v>6</v>
      </c>
      <c r="G572">
        <v>0</v>
      </c>
      <c r="H572">
        <v>4700</v>
      </c>
      <c r="I572" s="3">
        <f>ZeptoData[[#This Row],[discountedSellingPrice]]/100</f>
        <v>47</v>
      </c>
      <c r="J572">
        <v>200</v>
      </c>
      <c r="K572" t="b">
        <v>1</v>
      </c>
      <c r="L572">
        <v>200</v>
      </c>
      <c r="N572" s="3">
        <f>ZeptoData[[#This Row],[MRP_Rupees]] - ZeptoData[[#This Row],[Sale_Price]]</f>
        <v>-37</v>
      </c>
      <c r="O572" t="str">
        <f>IF(ZeptoData[[#This Row],[outOfStock]]=TRUE, "Out of Stock", IF(ZeptoData[[#This Row],[availableQuantity]]&lt;=2, "LOW STOCK", "HEALTHY"))</f>
        <v>Out of Stock</v>
      </c>
      <c r="P572" t="str" cm="1">
        <f t="array" ref="P572">_xlfn.IFS(ZeptoData[[#This Row],[Sale_Price]]&lt;50, "Budget", ZeptoData[[#This Row],[Sale_Price]]&lt;150, "Mid-Range", ZeptoData[[#This Row],[Sale_Price]]&gt;=150, "Premium")</f>
        <v>Budget</v>
      </c>
      <c r="Q572" t="str">
        <f>IF(ROUND(((ZeptoData[[#This Row],[mrp]]-ZeptoData[[#This Row],[discountedSellingPrice]])/ZeptoData[[#This Row],[mrp]])*100,0) = ZeptoData[[#This Row],[discountPercent]], "Match", "Error")</f>
        <v>Match</v>
      </c>
      <c r="R572" s="9" t="str" cm="1">
        <f t="array" ref="R572">_xlfn.IFS(ZeptoData[[#This Row],[discountPercent]]=0, "No Discount", ZeptoData[[#This Row],[discountPercent]]&lt;=15, "Standard (1-15%)", ZeptoData[[#This Row],[discountPercent]]&gt;15, "Mega (&gt;15%)")</f>
        <v>Standard (1-15%)</v>
      </c>
      <c r="S572" s="9" t="str" cm="1">
        <f t="array" ref="S572">_xlfn.IFS(ZeptoData[[#This Row],[weightInGms]]&lt;=100, "Small (&lt;100g)", ZeptoData[[#This Row],[weightInGms]]&lt;=500, "Medium (100-500g)", ZeptoData[[#This Row],[weightInGms]]&gt;500, "Large (&gt;500g)")</f>
        <v>Medium (100-500g)</v>
      </c>
    </row>
    <row r="573" spans="1:19" x14ac:dyDescent="0.25">
      <c r="A573" t="s">
        <v>99</v>
      </c>
      <c r="B573" t="s">
        <v>544</v>
      </c>
      <c r="C573" t="str">
        <f>TRIM(ZeptoData[[#This Row],[name]])</f>
        <v>Ching's Secret Veg Hakka Noodles</v>
      </c>
      <c r="D573">
        <v>10700</v>
      </c>
      <c r="E573" s="3">
        <f>'Cleaned Data'!F576</f>
        <v>10</v>
      </c>
      <c r="F573">
        <v>0</v>
      </c>
      <c r="G573">
        <v>0</v>
      </c>
      <c r="H573">
        <v>10700</v>
      </c>
      <c r="I573" s="3">
        <f>ZeptoData[[#This Row],[discountedSellingPrice]]/100</f>
        <v>107</v>
      </c>
      <c r="J573">
        <v>600</v>
      </c>
      <c r="K573" t="b">
        <v>1</v>
      </c>
      <c r="L573">
        <v>600</v>
      </c>
      <c r="N573" s="3">
        <f>ZeptoData[[#This Row],[MRP_Rupees]] - ZeptoData[[#This Row],[Sale_Price]]</f>
        <v>-97</v>
      </c>
      <c r="O573" t="str">
        <f>IF(ZeptoData[[#This Row],[outOfStock]]=TRUE, "Out of Stock", IF(ZeptoData[[#This Row],[availableQuantity]]&lt;=2, "LOW STOCK", "HEALTHY"))</f>
        <v>Out of Stock</v>
      </c>
      <c r="P573" t="str" cm="1">
        <f t="array" ref="P573">_xlfn.IFS(ZeptoData[[#This Row],[Sale_Price]]&lt;50, "Budget", ZeptoData[[#This Row],[Sale_Price]]&lt;150, "Mid-Range", ZeptoData[[#This Row],[Sale_Price]]&gt;=150, "Premium")</f>
        <v>Mid-Range</v>
      </c>
      <c r="Q573" t="str">
        <f>IF(ROUND(((ZeptoData[[#This Row],[mrp]]-ZeptoData[[#This Row],[discountedSellingPrice]])/ZeptoData[[#This Row],[mrp]])*100,0) = ZeptoData[[#This Row],[discountPercent]], "Match", "Error")</f>
        <v>Match</v>
      </c>
      <c r="R573" s="9" t="str" cm="1">
        <f t="array" ref="R573">_xlfn.IFS(ZeptoData[[#This Row],[discountPercent]]=0, "No Discount", ZeptoData[[#This Row],[discountPercent]]&lt;=15, "Standard (1-15%)", ZeptoData[[#This Row],[discountPercent]]&gt;15, "Mega (&gt;15%)")</f>
        <v>No Discount</v>
      </c>
      <c r="S573" s="9" t="str" cm="1">
        <f t="array" ref="S573">_xlfn.IFS(ZeptoData[[#This Row],[weightInGms]]&lt;=100, "Small (&lt;100g)", ZeptoData[[#This Row],[weightInGms]]&lt;=500, "Medium (100-500g)", ZeptoData[[#This Row],[weightInGms]]&gt;500, "Large (&gt;500g)")</f>
        <v>Large (&gt;500g)</v>
      </c>
    </row>
    <row r="574" spans="1:19" x14ac:dyDescent="0.25">
      <c r="A574" t="s">
        <v>99</v>
      </c>
      <c r="B574" t="s">
        <v>545</v>
      </c>
      <c r="C574" t="str">
        <f>TRIM(ZeptoData[[#This Row],[name]])</f>
        <v>Saffola Oats 100 % Natural</v>
      </c>
      <c r="D574">
        <v>1500</v>
      </c>
      <c r="E574" s="3">
        <f>'Cleaned Data'!F577</f>
        <v>0</v>
      </c>
      <c r="F574">
        <v>0</v>
      </c>
      <c r="G574">
        <v>0</v>
      </c>
      <c r="H574">
        <v>1500</v>
      </c>
      <c r="I574" s="3">
        <f>ZeptoData[[#This Row],[discountedSellingPrice]]/100</f>
        <v>15</v>
      </c>
      <c r="J574">
        <v>38</v>
      </c>
      <c r="K574" t="b">
        <v>1</v>
      </c>
      <c r="L574">
        <v>38</v>
      </c>
      <c r="N574" s="3">
        <f>ZeptoData[[#This Row],[MRP_Rupees]] - ZeptoData[[#This Row],[Sale_Price]]</f>
        <v>-15</v>
      </c>
      <c r="O574" t="str">
        <f>IF(ZeptoData[[#This Row],[outOfStock]]=TRUE, "Out of Stock", IF(ZeptoData[[#This Row],[availableQuantity]]&lt;=2, "LOW STOCK", "HEALTHY"))</f>
        <v>Out of Stock</v>
      </c>
      <c r="P574" t="str" cm="1">
        <f t="array" ref="P574">_xlfn.IFS(ZeptoData[[#This Row],[Sale_Price]]&lt;50, "Budget", ZeptoData[[#This Row],[Sale_Price]]&lt;150, "Mid-Range", ZeptoData[[#This Row],[Sale_Price]]&gt;=150, "Premium")</f>
        <v>Budget</v>
      </c>
      <c r="Q574" t="str">
        <f>IF(ROUND(((ZeptoData[[#This Row],[mrp]]-ZeptoData[[#This Row],[discountedSellingPrice]])/ZeptoData[[#This Row],[mrp]])*100,0) = ZeptoData[[#This Row],[discountPercent]], "Match", "Error")</f>
        <v>Match</v>
      </c>
      <c r="R574" s="9" t="str" cm="1">
        <f t="array" ref="R574">_xlfn.IFS(ZeptoData[[#This Row],[discountPercent]]=0, "No Discount", ZeptoData[[#This Row],[discountPercent]]&lt;=15, "Standard (1-15%)", ZeptoData[[#This Row],[discountPercent]]&gt;15, "Mega (&gt;15%)")</f>
        <v>No Discount</v>
      </c>
      <c r="S574" s="9" t="str" cm="1">
        <f t="array" ref="S574">_xlfn.IFS(ZeptoData[[#This Row],[weightInGms]]&lt;=100, "Small (&lt;100g)", ZeptoData[[#This Row],[weightInGms]]&lt;=500, "Medium (100-500g)", ZeptoData[[#This Row],[weightInGms]]&gt;500, "Large (&gt;500g)")</f>
        <v>Small (&lt;100g)</v>
      </c>
    </row>
    <row r="575" spans="1:19" x14ac:dyDescent="0.25">
      <c r="A575" t="s">
        <v>99</v>
      </c>
      <c r="B575" t="s">
        <v>546</v>
      </c>
      <c r="C575" t="str">
        <f>TRIM(ZeptoData[[#This Row],[name]])</f>
        <v>Everest Kashmiri Lal Chilli Powder</v>
      </c>
      <c r="D575">
        <v>31000</v>
      </c>
      <c r="E575" s="3">
        <f>'Cleaned Data'!F578</f>
        <v>3</v>
      </c>
      <c r="F575">
        <v>10</v>
      </c>
      <c r="G575">
        <v>0</v>
      </c>
      <c r="H575">
        <v>27900</v>
      </c>
      <c r="I575" s="3">
        <f>ZeptoData[[#This Row],[discountedSellingPrice]]/100</f>
        <v>279</v>
      </c>
      <c r="J575">
        <v>500</v>
      </c>
      <c r="K575" t="b">
        <v>1</v>
      </c>
      <c r="L575">
        <v>500</v>
      </c>
      <c r="N575" s="3">
        <f>ZeptoData[[#This Row],[MRP_Rupees]] - ZeptoData[[#This Row],[Sale_Price]]</f>
        <v>-276</v>
      </c>
      <c r="O575" t="str">
        <f>IF(ZeptoData[[#This Row],[outOfStock]]=TRUE, "Out of Stock", IF(ZeptoData[[#This Row],[availableQuantity]]&lt;=2, "LOW STOCK", "HEALTHY"))</f>
        <v>Out of Stock</v>
      </c>
      <c r="P575" t="str" cm="1">
        <f t="array" ref="P575">_xlfn.IFS(ZeptoData[[#This Row],[Sale_Price]]&lt;50, "Budget", ZeptoData[[#This Row],[Sale_Price]]&lt;150, "Mid-Range", ZeptoData[[#This Row],[Sale_Price]]&gt;=150, "Premium")</f>
        <v>Premium</v>
      </c>
      <c r="Q575" t="str">
        <f>IF(ROUND(((ZeptoData[[#This Row],[mrp]]-ZeptoData[[#This Row],[discountedSellingPrice]])/ZeptoData[[#This Row],[mrp]])*100,0) = ZeptoData[[#This Row],[discountPercent]], "Match", "Error")</f>
        <v>Match</v>
      </c>
      <c r="R575" s="9" t="str" cm="1">
        <f t="array" ref="R575">_xlfn.IFS(ZeptoData[[#This Row],[discountPercent]]=0, "No Discount", ZeptoData[[#This Row],[discountPercent]]&lt;=15, "Standard (1-15%)", ZeptoData[[#This Row],[discountPercent]]&gt;15, "Mega (&gt;15%)")</f>
        <v>Standard (1-15%)</v>
      </c>
      <c r="S575" s="9" t="str" cm="1">
        <f t="array" ref="S575">_xlfn.IFS(ZeptoData[[#This Row],[weightInGms]]&lt;=100, "Small (&lt;100g)", ZeptoData[[#This Row],[weightInGms]]&lt;=500, "Medium (100-500g)", ZeptoData[[#This Row],[weightInGms]]&gt;500, "Large (&gt;500g)")</f>
        <v>Medium (100-500g)</v>
      </c>
    </row>
    <row r="576" spans="1:19" x14ac:dyDescent="0.25">
      <c r="A576" t="s">
        <v>99</v>
      </c>
      <c r="B576" t="s">
        <v>547</v>
      </c>
      <c r="C576" t="str">
        <f>TRIM(ZeptoData[[#This Row],[name]])</f>
        <v>Popular Essentials Black Raisins Seedless</v>
      </c>
      <c r="D576">
        <v>6000</v>
      </c>
      <c r="E576" s="3">
        <f>'Cleaned Data'!F579</f>
        <v>2</v>
      </c>
      <c r="F576">
        <v>10</v>
      </c>
      <c r="G576">
        <v>0</v>
      </c>
      <c r="H576">
        <v>5400</v>
      </c>
      <c r="I576" s="3">
        <f>ZeptoData[[#This Row],[discountedSellingPrice]]/100</f>
        <v>54</v>
      </c>
      <c r="J576">
        <v>100</v>
      </c>
      <c r="K576" t="b">
        <v>1</v>
      </c>
      <c r="L576">
        <v>100</v>
      </c>
      <c r="N576" s="3">
        <f>ZeptoData[[#This Row],[MRP_Rupees]] - ZeptoData[[#This Row],[Sale_Price]]</f>
        <v>-52</v>
      </c>
      <c r="O576" t="str">
        <f>IF(ZeptoData[[#This Row],[outOfStock]]=TRUE, "Out of Stock", IF(ZeptoData[[#This Row],[availableQuantity]]&lt;=2, "LOW STOCK", "HEALTHY"))</f>
        <v>Out of Stock</v>
      </c>
      <c r="P576" t="str" cm="1">
        <f t="array" ref="P576">_xlfn.IFS(ZeptoData[[#This Row],[Sale_Price]]&lt;50, "Budget", ZeptoData[[#This Row],[Sale_Price]]&lt;150, "Mid-Range", ZeptoData[[#This Row],[Sale_Price]]&gt;=150, "Premium")</f>
        <v>Mid-Range</v>
      </c>
      <c r="Q576" t="str">
        <f>IF(ROUND(((ZeptoData[[#This Row],[mrp]]-ZeptoData[[#This Row],[discountedSellingPrice]])/ZeptoData[[#This Row],[mrp]])*100,0) = ZeptoData[[#This Row],[discountPercent]], "Match", "Error")</f>
        <v>Match</v>
      </c>
      <c r="R576" s="9" t="str" cm="1">
        <f t="array" ref="R576">_xlfn.IFS(ZeptoData[[#This Row],[discountPercent]]=0, "No Discount", ZeptoData[[#This Row],[discountPercent]]&lt;=15, "Standard (1-15%)", ZeptoData[[#This Row],[discountPercent]]&gt;15, "Mega (&gt;15%)")</f>
        <v>Standard (1-15%)</v>
      </c>
      <c r="S576" s="9" t="str" cm="1">
        <f t="array" ref="S576">_xlfn.IFS(ZeptoData[[#This Row],[weightInGms]]&lt;=100, "Small (&lt;100g)", ZeptoData[[#This Row],[weightInGms]]&lt;=500, "Medium (100-500g)", ZeptoData[[#This Row],[weightInGms]]&gt;500, "Large (&gt;500g)")</f>
        <v>Small (&lt;100g)</v>
      </c>
    </row>
    <row r="577" spans="1:19" x14ac:dyDescent="0.25">
      <c r="A577" t="s">
        <v>99</v>
      </c>
      <c r="B577" t="s">
        <v>548</v>
      </c>
      <c r="C577" t="str">
        <f>TRIM(ZeptoData[[#This Row],[name]])</f>
        <v>Daawat Rozana Super Basmati Rice</v>
      </c>
      <c r="D577">
        <v>7900</v>
      </c>
      <c r="E577" s="3">
        <f>'Cleaned Data'!F580</f>
        <v>0</v>
      </c>
      <c r="F577">
        <v>0</v>
      </c>
      <c r="G577">
        <v>0</v>
      </c>
      <c r="H577">
        <v>7900</v>
      </c>
      <c r="I577" s="3">
        <f>ZeptoData[[#This Row],[discountedSellingPrice]]/100</f>
        <v>79</v>
      </c>
      <c r="J577">
        <v>1000</v>
      </c>
      <c r="K577" t="b">
        <v>1</v>
      </c>
      <c r="L577">
        <v>1</v>
      </c>
      <c r="N577" s="3">
        <f>ZeptoData[[#This Row],[MRP_Rupees]] - ZeptoData[[#This Row],[Sale_Price]]</f>
        <v>-79</v>
      </c>
      <c r="O577" t="str">
        <f>IF(ZeptoData[[#This Row],[outOfStock]]=TRUE, "Out of Stock", IF(ZeptoData[[#This Row],[availableQuantity]]&lt;=2, "LOW STOCK", "HEALTHY"))</f>
        <v>Out of Stock</v>
      </c>
      <c r="P577" t="str" cm="1">
        <f t="array" ref="P577">_xlfn.IFS(ZeptoData[[#This Row],[Sale_Price]]&lt;50, "Budget", ZeptoData[[#This Row],[Sale_Price]]&lt;150, "Mid-Range", ZeptoData[[#This Row],[Sale_Price]]&gt;=150, "Premium")</f>
        <v>Mid-Range</v>
      </c>
      <c r="Q577" t="str">
        <f>IF(ROUND(((ZeptoData[[#This Row],[mrp]]-ZeptoData[[#This Row],[discountedSellingPrice]])/ZeptoData[[#This Row],[mrp]])*100,0) = ZeptoData[[#This Row],[discountPercent]], "Match", "Error")</f>
        <v>Match</v>
      </c>
      <c r="R577" s="9" t="str" cm="1">
        <f t="array" ref="R577">_xlfn.IFS(ZeptoData[[#This Row],[discountPercent]]=0, "No Discount", ZeptoData[[#This Row],[discountPercent]]&lt;=15, "Standard (1-15%)", ZeptoData[[#This Row],[discountPercent]]&gt;15, "Mega (&gt;15%)")</f>
        <v>No Discount</v>
      </c>
      <c r="S577" s="9" t="str" cm="1">
        <f t="array" ref="S577">_xlfn.IFS(ZeptoData[[#This Row],[weightInGms]]&lt;=100, "Small (&lt;100g)", ZeptoData[[#This Row],[weightInGms]]&lt;=500, "Medium (100-500g)", ZeptoData[[#This Row],[weightInGms]]&gt;500, "Large (&gt;500g)")</f>
        <v>Large (&gt;500g)</v>
      </c>
    </row>
    <row r="578" spans="1:19" x14ac:dyDescent="0.25">
      <c r="A578" t="s">
        <v>99</v>
      </c>
      <c r="B578" t="s">
        <v>549</v>
      </c>
      <c r="C578" t="str">
        <f>TRIM(ZeptoData[[#This Row],[name]])</f>
        <v>Everest Cumin Powder (Jeera)</v>
      </c>
      <c r="D578">
        <v>3000</v>
      </c>
      <c r="E578" s="3">
        <f>'Cleaned Data'!F581</f>
        <v>0</v>
      </c>
      <c r="F578">
        <v>3</v>
      </c>
      <c r="G578">
        <v>0</v>
      </c>
      <c r="H578">
        <v>2900</v>
      </c>
      <c r="I578" s="3">
        <f>ZeptoData[[#This Row],[discountedSellingPrice]]/100</f>
        <v>29</v>
      </c>
      <c r="J578">
        <v>50</v>
      </c>
      <c r="K578" t="b">
        <v>1</v>
      </c>
      <c r="L578">
        <v>50</v>
      </c>
      <c r="N578" s="3">
        <f>ZeptoData[[#This Row],[MRP_Rupees]] - ZeptoData[[#This Row],[Sale_Price]]</f>
        <v>-29</v>
      </c>
      <c r="O578" t="str">
        <f>IF(ZeptoData[[#This Row],[outOfStock]]=TRUE, "Out of Stock", IF(ZeptoData[[#This Row],[availableQuantity]]&lt;=2, "LOW STOCK", "HEALTHY"))</f>
        <v>Out of Stock</v>
      </c>
      <c r="P578" t="str" cm="1">
        <f t="array" ref="P578">_xlfn.IFS(ZeptoData[[#This Row],[Sale_Price]]&lt;50, "Budget", ZeptoData[[#This Row],[Sale_Price]]&lt;150, "Mid-Range", ZeptoData[[#This Row],[Sale_Price]]&gt;=150, "Premium")</f>
        <v>Budget</v>
      </c>
      <c r="Q578" t="str">
        <f>IF(ROUND(((ZeptoData[[#This Row],[mrp]]-ZeptoData[[#This Row],[discountedSellingPrice]])/ZeptoData[[#This Row],[mrp]])*100,0) = ZeptoData[[#This Row],[discountPercent]], "Match", "Error")</f>
        <v>Match</v>
      </c>
      <c r="R578" s="9" t="str" cm="1">
        <f t="array" ref="R578">_xlfn.IFS(ZeptoData[[#This Row],[discountPercent]]=0, "No Discount", ZeptoData[[#This Row],[discountPercent]]&lt;=15, "Standard (1-15%)", ZeptoData[[#This Row],[discountPercent]]&gt;15, "Mega (&gt;15%)")</f>
        <v>Standard (1-15%)</v>
      </c>
      <c r="S578" s="9" t="str" cm="1">
        <f t="array" ref="S578">_xlfn.IFS(ZeptoData[[#This Row],[weightInGms]]&lt;=100, "Small (&lt;100g)", ZeptoData[[#This Row],[weightInGms]]&lt;=500, "Medium (100-500g)", ZeptoData[[#This Row],[weightInGms]]&gt;500, "Large (&gt;500g)")</f>
        <v>Small (&lt;100g)</v>
      </c>
    </row>
    <row r="579" spans="1:19" x14ac:dyDescent="0.25">
      <c r="A579" t="s">
        <v>99</v>
      </c>
      <c r="B579" t="s">
        <v>550</v>
      </c>
      <c r="C579" t="str">
        <f>TRIM(ZeptoData[[#This Row],[name]])</f>
        <v>Everest Sambhar Masala</v>
      </c>
      <c r="D579">
        <v>3400</v>
      </c>
      <c r="E579" s="3">
        <f>'Cleaned Data'!F582</f>
        <v>0</v>
      </c>
      <c r="F579">
        <v>2</v>
      </c>
      <c r="G579">
        <v>0</v>
      </c>
      <c r="H579">
        <v>3300</v>
      </c>
      <c r="I579" s="3">
        <f>ZeptoData[[#This Row],[discountedSellingPrice]]/100</f>
        <v>33</v>
      </c>
      <c r="J579">
        <v>50</v>
      </c>
      <c r="K579" t="b">
        <v>1</v>
      </c>
      <c r="L579">
        <v>50</v>
      </c>
      <c r="N579" s="3">
        <f>ZeptoData[[#This Row],[MRP_Rupees]] - ZeptoData[[#This Row],[Sale_Price]]</f>
        <v>-33</v>
      </c>
      <c r="O579" t="str">
        <f>IF(ZeptoData[[#This Row],[outOfStock]]=TRUE, "Out of Stock", IF(ZeptoData[[#This Row],[availableQuantity]]&lt;=2, "LOW STOCK", "HEALTHY"))</f>
        <v>Out of Stock</v>
      </c>
      <c r="P579" t="str" cm="1">
        <f t="array" ref="P579">_xlfn.IFS(ZeptoData[[#This Row],[Sale_Price]]&lt;50, "Budget", ZeptoData[[#This Row],[Sale_Price]]&lt;150, "Mid-Range", ZeptoData[[#This Row],[Sale_Price]]&gt;=150, "Premium")</f>
        <v>Budget</v>
      </c>
      <c r="Q579" t="str">
        <f>IF(ROUND(((ZeptoData[[#This Row],[mrp]]-ZeptoData[[#This Row],[discountedSellingPrice]])/ZeptoData[[#This Row],[mrp]])*100,0) = ZeptoData[[#This Row],[discountPercent]], "Match", "Error")</f>
        <v>Error</v>
      </c>
      <c r="R579" s="9" t="str" cm="1">
        <f t="array" ref="R579">_xlfn.IFS(ZeptoData[[#This Row],[discountPercent]]=0, "No Discount", ZeptoData[[#This Row],[discountPercent]]&lt;=15, "Standard (1-15%)", ZeptoData[[#This Row],[discountPercent]]&gt;15, "Mega (&gt;15%)")</f>
        <v>Standard (1-15%)</v>
      </c>
      <c r="S579" s="9" t="str" cm="1">
        <f t="array" ref="S579">_xlfn.IFS(ZeptoData[[#This Row],[weightInGms]]&lt;=100, "Small (&lt;100g)", ZeptoData[[#This Row],[weightInGms]]&lt;=500, "Medium (100-500g)", ZeptoData[[#This Row],[weightInGms]]&gt;500, "Large (&gt;500g)")</f>
        <v>Small (&lt;100g)</v>
      </c>
    </row>
    <row r="580" spans="1:19" x14ac:dyDescent="0.25">
      <c r="A580" t="s">
        <v>99</v>
      </c>
      <c r="B580" t="s">
        <v>551</v>
      </c>
      <c r="C580" t="str">
        <f>TRIM(ZeptoData[[#This Row],[name]])</f>
        <v>Maggi Chilly Chow Cuppa Noodles</v>
      </c>
      <c r="D580">
        <v>5000</v>
      </c>
      <c r="E580" s="3">
        <f>'Cleaned Data'!F583</f>
        <v>2</v>
      </c>
      <c r="F580">
        <v>0</v>
      </c>
      <c r="G580">
        <v>0</v>
      </c>
      <c r="H580">
        <v>5000</v>
      </c>
      <c r="I580" s="3">
        <f>ZeptoData[[#This Row],[discountedSellingPrice]]/100</f>
        <v>50</v>
      </c>
      <c r="J580">
        <v>70</v>
      </c>
      <c r="K580" t="b">
        <v>1</v>
      </c>
      <c r="L580">
        <v>70</v>
      </c>
      <c r="N580" s="3">
        <f>ZeptoData[[#This Row],[MRP_Rupees]] - ZeptoData[[#This Row],[Sale_Price]]</f>
        <v>-48</v>
      </c>
      <c r="O580" t="str">
        <f>IF(ZeptoData[[#This Row],[outOfStock]]=TRUE, "Out of Stock", IF(ZeptoData[[#This Row],[availableQuantity]]&lt;=2, "LOW STOCK", "HEALTHY"))</f>
        <v>Out of Stock</v>
      </c>
      <c r="P580" t="str" cm="1">
        <f t="array" ref="P580">_xlfn.IFS(ZeptoData[[#This Row],[Sale_Price]]&lt;50, "Budget", ZeptoData[[#This Row],[Sale_Price]]&lt;150, "Mid-Range", ZeptoData[[#This Row],[Sale_Price]]&gt;=150, "Premium")</f>
        <v>Mid-Range</v>
      </c>
      <c r="Q580" t="str">
        <f>IF(ROUND(((ZeptoData[[#This Row],[mrp]]-ZeptoData[[#This Row],[discountedSellingPrice]])/ZeptoData[[#This Row],[mrp]])*100,0) = ZeptoData[[#This Row],[discountPercent]], "Match", "Error")</f>
        <v>Match</v>
      </c>
      <c r="R580" s="9" t="str" cm="1">
        <f t="array" ref="R580">_xlfn.IFS(ZeptoData[[#This Row],[discountPercent]]=0, "No Discount", ZeptoData[[#This Row],[discountPercent]]&lt;=15, "Standard (1-15%)", ZeptoData[[#This Row],[discountPercent]]&gt;15, "Mega (&gt;15%)")</f>
        <v>No Discount</v>
      </c>
      <c r="S580" s="9" t="str" cm="1">
        <f t="array" ref="S580">_xlfn.IFS(ZeptoData[[#This Row],[weightInGms]]&lt;=100, "Small (&lt;100g)", ZeptoData[[#This Row],[weightInGms]]&lt;=500, "Medium (100-500g)", ZeptoData[[#This Row],[weightInGms]]&gt;500, "Large (&gt;500g)")</f>
        <v>Small (&lt;100g)</v>
      </c>
    </row>
    <row r="581" spans="1:19" x14ac:dyDescent="0.25">
      <c r="A581" t="s">
        <v>99</v>
      </c>
      <c r="B581" t="s">
        <v>552</v>
      </c>
      <c r="C581" t="str">
        <f>TRIM(ZeptoData[[#This Row],[name]])</f>
        <v>Popular Essentials Mustard Seeds Rai Big</v>
      </c>
      <c r="D581">
        <v>2000</v>
      </c>
      <c r="E581" s="3">
        <f>'Cleaned Data'!F584</f>
        <v>8</v>
      </c>
      <c r="F581">
        <v>0</v>
      </c>
      <c r="G581">
        <v>0</v>
      </c>
      <c r="H581">
        <v>2000</v>
      </c>
      <c r="I581" s="3">
        <f>ZeptoData[[#This Row],[discountedSellingPrice]]/100</f>
        <v>20</v>
      </c>
      <c r="J581">
        <v>100</v>
      </c>
      <c r="K581" t="b">
        <v>1</v>
      </c>
      <c r="L581">
        <v>100</v>
      </c>
      <c r="N581" s="3">
        <f>ZeptoData[[#This Row],[MRP_Rupees]] - ZeptoData[[#This Row],[Sale_Price]]</f>
        <v>-12</v>
      </c>
      <c r="O581" t="str">
        <f>IF(ZeptoData[[#This Row],[outOfStock]]=TRUE, "Out of Stock", IF(ZeptoData[[#This Row],[availableQuantity]]&lt;=2, "LOW STOCK", "HEALTHY"))</f>
        <v>Out of Stock</v>
      </c>
      <c r="P581" t="str" cm="1">
        <f t="array" ref="P581">_xlfn.IFS(ZeptoData[[#This Row],[Sale_Price]]&lt;50, "Budget", ZeptoData[[#This Row],[Sale_Price]]&lt;150, "Mid-Range", ZeptoData[[#This Row],[Sale_Price]]&gt;=150, "Premium")</f>
        <v>Budget</v>
      </c>
      <c r="Q581" t="str">
        <f>IF(ROUND(((ZeptoData[[#This Row],[mrp]]-ZeptoData[[#This Row],[discountedSellingPrice]])/ZeptoData[[#This Row],[mrp]])*100,0) = ZeptoData[[#This Row],[discountPercent]], "Match", "Error")</f>
        <v>Match</v>
      </c>
      <c r="R581" s="9" t="str" cm="1">
        <f t="array" ref="R581">_xlfn.IFS(ZeptoData[[#This Row],[discountPercent]]=0, "No Discount", ZeptoData[[#This Row],[discountPercent]]&lt;=15, "Standard (1-15%)", ZeptoData[[#This Row],[discountPercent]]&gt;15, "Mega (&gt;15%)")</f>
        <v>No Discount</v>
      </c>
      <c r="S581" s="9" t="str" cm="1">
        <f t="array" ref="S581">_xlfn.IFS(ZeptoData[[#This Row],[weightInGms]]&lt;=100, "Small (&lt;100g)", ZeptoData[[#This Row],[weightInGms]]&lt;=500, "Medium (100-500g)", ZeptoData[[#This Row],[weightInGms]]&gt;500, "Large (&gt;500g)")</f>
        <v>Small (&lt;100g)</v>
      </c>
    </row>
    <row r="582" spans="1:19" x14ac:dyDescent="0.25">
      <c r="A582" t="s">
        <v>99</v>
      </c>
      <c r="B582" t="s">
        <v>553</v>
      </c>
      <c r="C582" t="str">
        <f>TRIM(ZeptoData[[#This Row],[name]])</f>
        <v>Patanjali Cow's Ghee</v>
      </c>
      <c r="D582">
        <v>56500</v>
      </c>
      <c r="E582" s="3">
        <f>'Cleaned Data'!F585</f>
        <v>10</v>
      </c>
      <c r="F582">
        <v>0</v>
      </c>
      <c r="G582">
        <v>0</v>
      </c>
      <c r="H582">
        <v>56500</v>
      </c>
      <c r="I582" s="3">
        <f>ZeptoData[[#This Row],[discountedSellingPrice]]/100</f>
        <v>565</v>
      </c>
      <c r="J582">
        <v>1000</v>
      </c>
      <c r="K582" t="b">
        <v>1</v>
      </c>
      <c r="L582">
        <v>1</v>
      </c>
      <c r="N582" s="3">
        <f>ZeptoData[[#This Row],[MRP_Rupees]] - ZeptoData[[#This Row],[Sale_Price]]</f>
        <v>-555</v>
      </c>
      <c r="O582" t="str">
        <f>IF(ZeptoData[[#This Row],[outOfStock]]=TRUE, "Out of Stock", IF(ZeptoData[[#This Row],[availableQuantity]]&lt;=2, "LOW STOCK", "HEALTHY"))</f>
        <v>Out of Stock</v>
      </c>
      <c r="P582" t="str" cm="1">
        <f t="array" ref="P582">_xlfn.IFS(ZeptoData[[#This Row],[Sale_Price]]&lt;50, "Budget", ZeptoData[[#This Row],[Sale_Price]]&lt;150, "Mid-Range", ZeptoData[[#This Row],[Sale_Price]]&gt;=150, "Premium")</f>
        <v>Premium</v>
      </c>
      <c r="Q582" t="str">
        <f>IF(ROUND(((ZeptoData[[#This Row],[mrp]]-ZeptoData[[#This Row],[discountedSellingPrice]])/ZeptoData[[#This Row],[mrp]])*100,0) = ZeptoData[[#This Row],[discountPercent]], "Match", "Error")</f>
        <v>Match</v>
      </c>
      <c r="R582" s="9" t="str" cm="1">
        <f t="array" ref="R582">_xlfn.IFS(ZeptoData[[#This Row],[discountPercent]]=0, "No Discount", ZeptoData[[#This Row],[discountPercent]]&lt;=15, "Standard (1-15%)", ZeptoData[[#This Row],[discountPercent]]&gt;15, "Mega (&gt;15%)")</f>
        <v>No Discount</v>
      </c>
      <c r="S582" s="9" t="str" cm="1">
        <f t="array" ref="S582">_xlfn.IFS(ZeptoData[[#This Row],[weightInGms]]&lt;=100, "Small (&lt;100g)", ZeptoData[[#This Row],[weightInGms]]&lt;=500, "Medium (100-500g)", ZeptoData[[#This Row],[weightInGms]]&gt;500, "Large (&gt;500g)")</f>
        <v>Large (&gt;500g)</v>
      </c>
    </row>
    <row r="583" spans="1:19" x14ac:dyDescent="0.25">
      <c r="A583" t="s">
        <v>99</v>
      </c>
      <c r="B583" t="s">
        <v>554</v>
      </c>
      <c r="C583" t="str">
        <f>TRIM(ZeptoData[[#This Row],[name]])</f>
        <v>Everest Amchur Powder</v>
      </c>
      <c r="D583">
        <v>4200</v>
      </c>
      <c r="E583" s="3">
        <f>'Cleaned Data'!F586</f>
        <v>0</v>
      </c>
      <c r="F583">
        <v>2</v>
      </c>
      <c r="G583">
        <v>0</v>
      </c>
      <c r="H583">
        <v>4100</v>
      </c>
      <c r="I583" s="3">
        <f>ZeptoData[[#This Row],[discountedSellingPrice]]/100</f>
        <v>41</v>
      </c>
      <c r="J583">
        <v>50</v>
      </c>
      <c r="K583" t="b">
        <v>1</v>
      </c>
      <c r="L583">
        <v>50</v>
      </c>
      <c r="N583" s="3">
        <f>ZeptoData[[#This Row],[MRP_Rupees]] - ZeptoData[[#This Row],[Sale_Price]]</f>
        <v>-41</v>
      </c>
      <c r="O583" t="str">
        <f>IF(ZeptoData[[#This Row],[outOfStock]]=TRUE, "Out of Stock", IF(ZeptoData[[#This Row],[availableQuantity]]&lt;=2, "LOW STOCK", "HEALTHY"))</f>
        <v>Out of Stock</v>
      </c>
      <c r="P583" t="str" cm="1">
        <f t="array" ref="P583">_xlfn.IFS(ZeptoData[[#This Row],[Sale_Price]]&lt;50, "Budget", ZeptoData[[#This Row],[Sale_Price]]&lt;150, "Mid-Range", ZeptoData[[#This Row],[Sale_Price]]&gt;=150, "Premium")</f>
        <v>Budget</v>
      </c>
      <c r="Q583" t="str">
        <f>IF(ROUND(((ZeptoData[[#This Row],[mrp]]-ZeptoData[[#This Row],[discountedSellingPrice]])/ZeptoData[[#This Row],[mrp]])*100,0) = ZeptoData[[#This Row],[discountPercent]], "Match", "Error")</f>
        <v>Match</v>
      </c>
      <c r="R583" s="9" t="str" cm="1">
        <f t="array" ref="R583">_xlfn.IFS(ZeptoData[[#This Row],[discountPercent]]=0, "No Discount", ZeptoData[[#This Row],[discountPercent]]&lt;=15, "Standard (1-15%)", ZeptoData[[#This Row],[discountPercent]]&gt;15, "Mega (&gt;15%)")</f>
        <v>Standard (1-15%)</v>
      </c>
      <c r="S583" s="9" t="str" cm="1">
        <f t="array" ref="S583">_xlfn.IFS(ZeptoData[[#This Row],[weightInGms]]&lt;=100, "Small (&lt;100g)", ZeptoData[[#This Row],[weightInGms]]&lt;=500, "Medium (100-500g)", ZeptoData[[#This Row],[weightInGms]]&gt;500, "Large (&gt;500g)")</f>
        <v>Small (&lt;100g)</v>
      </c>
    </row>
    <row r="584" spans="1:19" x14ac:dyDescent="0.25">
      <c r="A584" t="s">
        <v>99</v>
      </c>
      <c r="B584" t="s">
        <v>555</v>
      </c>
      <c r="C584" t="str">
        <f>TRIM(ZeptoData[[#This Row],[name]])</f>
        <v>Daawat Super Basmati Rice</v>
      </c>
      <c r="D584">
        <v>18500</v>
      </c>
      <c r="E584" s="3">
        <f>'Cleaned Data'!F587</f>
        <v>10</v>
      </c>
      <c r="F584">
        <v>8</v>
      </c>
      <c r="G584">
        <v>0</v>
      </c>
      <c r="H584">
        <v>16900</v>
      </c>
      <c r="I584" s="3">
        <f>ZeptoData[[#This Row],[discountedSellingPrice]]/100</f>
        <v>169</v>
      </c>
      <c r="J584">
        <v>1000</v>
      </c>
      <c r="K584" t="b">
        <v>1</v>
      </c>
      <c r="L584">
        <v>1</v>
      </c>
      <c r="N584" s="3">
        <f>ZeptoData[[#This Row],[MRP_Rupees]] - ZeptoData[[#This Row],[Sale_Price]]</f>
        <v>-159</v>
      </c>
      <c r="O584" t="str">
        <f>IF(ZeptoData[[#This Row],[outOfStock]]=TRUE, "Out of Stock", IF(ZeptoData[[#This Row],[availableQuantity]]&lt;=2, "LOW STOCK", "HEALTHY"))</f>
        <v>Out of Stock</v>
      </c>
      <c r="P584" t="str" cm="1">
        <f t="array" ref="P584">_xlfn.IFS(ZeptoData[[#This Row],[Sale_Price]]&lt;50, "Budget", ZeptoData[[#This Row],[Sale_Price]]&lt;150, "Mid-Range", ZeptoData[[#This Row],[Sale_Price]]&gt;=150, "Premium")</f>
        <v>Premium</v>
      </c>
      <c r="Q584" t="str">
        <f>IF(ROUND(((ZeptoData[[#This Row],[mrp]]-ZeptoData[[#This Row],[discountedSellingPrice]])/ZeptoData[[#This Row],[mrp]])*100,0) = ZeptoData[[#This Row],[discountPercent]], "Match", "Error")</f>
        <v>Error</v>
      </c>
      <c r="R584" s="9" t="str" cm="1">
        <f t="array" ref="R584">_xlfn.IFS(ZeptoData[[#This Row],[discountPercent]]=0, "No Discount", ZeptoData[[#This Row],[discountPercent]]&lt;=15, "Standard (1-15%)", ZeptoData[[#This Row],[discountPercent]]&gt;15, "Mega (&gt;15%)")</f>
        <v>Standard (1-15%)</v>
      </c>
      <c r="S584" s="9" t="str" cm="1">
        <f t="array" ref="S584">_xlfn.IFS(ZeptoData[[#This Row],[weightInGms]]&lt;=100, "Small (&lt;100g)", ZeptoData[[#This Row],[weightInGms]]&lt;=500, "Medium (100-500g)", ZeptoData[[#This Row],[weightInGms]]&gt;500, "Large (&gt;500g)")</f>
        <v>Large (&gt;500g)</v>
      </c>
    </row>
    <row r="585" spans="1:19" x14ac:dyDescent="0.25">
      <c r="A585" t="s">
        <v>99</v>
      </c>
      <c r="B585" t="s">
        <v>556</v>
      </c>
      <c r="C585" t="str">
        <f>TRIM(ZeptoData[[#This Row],[name]])</f>
        <v>Popular Essentials Sabudana</v>
      </c>
      <c r="D585">
        <v>6000</v>
      </c>
      <c r="E585" s="3">
        <f>'Cleaned Data'!F588</f>
        <v>6</v>
      </c>
      <c r="F585">
        <v>10</v>
      </c>
      <c r="G585">
        <v>0</v>
      </c>
      <c r="H585">
        <v>5400</v>
      </c>
      <c r="I585" s="3">
        <f>ZeptoData[[#This Row],[discountedSellingPrice]]/100</f>
        <v>54</v>
      </c>
      <c r="J585">
        <v>500</v>
      </c>
      <c r="K585" t="b">
        <v>1</v>
      </c>
      <c r="L585">
        <v>500</v>
      </c>
      <c r="N585" s="3">
        <f>ZeptoData[[#This Row],[MRP_Rupees]] - ZeptoData[[#This Row],[Sale_Price]]</f>
        <v>-48</v>
      </c>
      <c r="O585" t="str">
        <f>IF(ZeptoData[[#This Row],[outOfStock]]=TRUE, "Out of Stock", IF(ZeptoData[[#This Row],[availableQuantity]]&lt;=2, "LOW STOCK", "HEALTHY"))</f>
        <v>Out of Stock</v>
      </c>
      <c r="P585" t="str" cm="1">
        <f t="array" ref="P585">_xlfn.IFS(ZeptoData[[#This Row],[Sale_Price]]&lt;50, "Budget", ZeptoData[[#This Row],[Sale_Price]]&lt;150, "Mid-Range", ZeptoData[[#This Row],[Sale_Price]]&gt;=150, "Premium")</f>
        <v>Mid-Range</v>
      </c>
      <c r="Q585" t="str">
        <f>IF(ROUND(((ZeptoData[[#This Row],[mrp]]-ZeptoData[[#This Row],[discountedSellingPrice]])/ZeptoData[[#This Row],[mrp]])*100,0) = ZeptoData[[#This Row],[discountPercent]], "Match", "Error")</f>
        <v>Match</v>
      </c>
      <c r="R585" s="9" t="str" cm="1">
        <f t="array" ref="R585">_xlfn.IFS(ZeptoData[[#This Row],[discountPercent]]=0, "No Discount", ZeptoData[[#This Row],[discountPercent]]&lt;=15, "Standard (1-15%)", ZeptoData[[#This Row],[discountPercent]]&gt;15, "Mega (&gt;15%)")</f>
        <v>Standard (1-15%)</v>
      </c>
      <c r="S585" s="9" t="str" cm="1">
        <f t="array" ref="S585">_xlfn.IFS(ZeptoData[[#This Row],[weightInGms]]&lt;=100, "Small (&lt;100g)", ZeptoData[[#This Row],[weightInGms]]&lt;=500, "Medium (100-500g)", ZeptoData[[#This Row],[weightInGms]]&gt;500, "Large (&gt;500g)")</f>
        <v>Medium (100-500g)</v>
      </c>
    </row>
    <row r="586" spans="1:19" x14ac:dyDescent="0.25">
      <c r="A586" t="s">
        <v>99</v>
      </c>
      <c r="B586" t="s">
        <v>557</v>
      </c>
      <c r="C586" t="str">
        <f>TRIM(ZeptoData[[#This Row],[name]])</f>
        <v>Popular Essentials Brown Sugar</v>
      </c>
      <c r="D586">
        <v>4000</v>
      </c>
      <c r="E586" s="3">
        <f>'Cleaned Data'!F589</f>
        <v>0</v>
      </c>
      <c r="F586">
        <v>0</v>
      </c>
      <c r="G586">
        <v>0</v>
      </c>
      <c r="H586">
        <v>4000</v>
      </c>
      <c r="I586" s="3">
        <f>ZeptoData[[#This Row],[discountedSellingPrice]]/100</f>
        <v>40</v>
      </c>
      <c r="J586">
        <v>500</v>
      </c>
      <c r="K586" t="b">
        <v>1</v>
      </c>
      <c r="L586">
        <v>500</v>
      </c>
      <c r="N586" s="3">
        <f>ZeptoData[[#This Row],[MRP_Rupees]] - ZeptoData[[#This Row],[Sale_Price]]</f>
        <v>-40</v>
      </c>
      <c r="O586" t="str">
        <f>IF(ZeptoData[[#This Row],[outOfStock]]=TRUE, "Out of Stock", IF(ZeptoData[[#This Row],[availableQuantity]]&lt;=2, "LOW STOCK", "HEALTHY"))</f>
        <v>Out of Stock</v>
      </c>
      <c r="P586" t="str" cm="1">
        <f t="array" ref="P586">_xlfn.IFS(ZeptoData[[#This Row],[Sale_Price]]&lt;50, "Budget", ZeptoData[[#This Row],[Sale_Price]]&lt;150, "Mid-Range", ZeptoData[[#This Row],[Sale_Price]]&gt;=150, "Premium")</f>
        <v>Budget</v>
      </c>
      <c r="Q586" t="str">
        <f>IF(ROUND(((ZeptoData[[#This Row],[mrp]]-ZeptoData[[#This Row],[discountedSellingPrice]])/ZeptoData[[#This Row],[mrp]])*100,0) = ZeptoData[[#This Row],[discountPercent]], "Match", "Error")</f>
        <v>Match</v>
      </c>
      <c r="R586" s="9" t="str" cm="1">
        <f t="array" ref="R586">_xlfn.IFS(ZeptoData[[#This Row],[discountPercent]]=0, "No Discount", ZeptoData[[#This Row],[discountPercent]]&lt;=15, "Standard (1-15%)", ZeptoData[[#This Row],[discountPercent]]&gt;15, "Mega (&gt;15%)")</f>
        <v>No Discount</v>
      </c>
      <c r="S586" s="9" t="str" cm="1">
        <f t="array" ref="S586">_xlfn.IFS(ZeptoData[[#This Row],[weightInGms]]&lt;=100, "Small (&lt;100g)", ZeptoData[[#This Row],[weightInGms]]&lt;=500, "Medium (100-500g)", ZeptoData[[#This Row],[weightInGms]]&gt;500, "Large (&gt;500g)")</f>
        <v>Medium (100-500g)</v>
      </c>
    </row>
    <row r="587" spans="1:19" x14ac:dyDescent="0.25">
      <c r="A587" t="s">
        <v>99</v>
      </c>
      <c r="B587" t="s">
        <v>534</v>
      </c>
      <c r="C587" t="str">
        <f>TRIM(ZeptoData[[#This Row],[name]])</f>
        <v>Everest Coriander Powder</v>
      </c>
      <c r="D587">
        <v>7000</v>
      </c>
      <c r="E587" s="3">
        <f>'Cleaned Data'!F590</f>
        <v>1</v>
      </c>
      <c r="F587">
        <v>10</v>
      </c>
      <c r="G587">
        <v>0</v>
      </c>
      <c r="H587">
        <v>6300</v>
      </c>
      <c r="I587" s="3">
        <f>ZeptoData[[#This Row],[discountedSellingPrice]]/100</f>
        <v>63</v>
      </c>
      <c r="J587">
        <v>200</v>
      </c>
      <c r="K587" t="b">
        <v>1</v>
      </c>
      <c r="L587">
        <v>200</v>
      </c>
      <c r="N587" s="3">
        <f>ZeptoData[[#This Row],[MRP_Rupees]] - ZeptoData[[#This Row],[Sale_Price]]</f>
        <v>-62</v>
      </c>
      <c r="O587" t="str">
        <f>IF(ZeptoData[[#This Row],[outOfStock]]=TRUE, "Out of Stock", IF(ZeptoData[[#This Row],[availableQuantity]]&lt;=2, "LOW STOCK", "HEALTHY"))</f>
        <v>Out of Stock</v>
      </c>
      <c r="P587" t="str" cm="1">
        <f t="array" ref="P587">_xlfn.IFS(ZeptoData[[#This Row],[Sale_Price]]&lt;50, "Budget", ZeptoData[[#This Row],[Sale_Price]]&lt;150, "Mid-Range", ZeptoData[[#This Row],[Sale_Price]]&gt;=150, "Premium")</f>
        <v>Mid-Range</v>
      </c>
      <c r="Q587" t="str">
        <f>IF(ROUND(((ZeptoData[[#This Row],[mrp]]-ZeptoData[[#This Row],[discountedSellingPrice]])/ZeptoData[[#This Row],[mrp]])*100,0) = ZeptoData[[#This Row],[discountPercent]], "Match", "Error")</f>
        <v>Match</v>
      </c>
      <c r="R587" s="9" t="str" cm="1">
        <f t="array" ref="R587">_xlfn.IFS(ZeptoData[[#This Row],[discountPercent]]=0, "No Discount", ZeptoData[[#This Row],[discountPercent]]&lt;=15, "Standard (1-15%)", ZeptoData[[#This Row],[discountPercent]]&gt;15, "Mega (&gt;15%)")</f>
        <v>Standard (1-15%)</v>
      </c>
      <c r="S587" s="9" t="str" cm="1">
        <f t="array" ref="S587">_xlfn.IFS(ZeptoData[[#This Row],[weightInGms]]&lt;=100, "Small (&lt;100g)", ZeptoData[[#This Row],[weightInGms]]&lt;=500, "Medium (100-500g)", ZeptoData[[#This Row],[weightInGms]]&gt;500, "Large (&gt;500g)")</f>
        <v>Medium (100-500g)</v>
      </c>
    </row>
    <row r="588" spans="1:19" x14ac:dyDescent="0.25">
      <c r="A588" t="s">
        <v>99</v>
      </c>
      <c r="B588" t="s">
        <v>558</v>
      </c>
      <c r="C588" t="str">
        <f>TRIM(ZeptoData[[#This Row],[name]])</f>
        <v>Sunfeast Yippee! Magic Masala Noodles</v>
      </c>
      <c r="D588">
        <v>4800</v>
      </c>
      <c r="E588" s="3">
        <f>'Cleaned Data'!F591</f>
        <v>9</v>
      </c>
      <c r="F588">
        <v>6</v>
      </c>
      <c r="G588">
        <v>0</v>
      </c>
      <c r="H588">
        <v>4500</v>
      </c>
      <c r="I588" s="3">
        <f>ZeptoData[[#This Row],[discountedSellingPrice]]/100</f>
        <v>45</v>
      </c>
      <c r="J588">
        <v>240</v>
      </c>
      <c r="K588" t="b">
        <v>1</v>
      </c>
      <c r="L588">
        <v>240</v>
      </c>
      <c r="N588" s="3">
        <f>ZeptoData[[#This Row],[MRP_Rupees]] - ZeptoData[[#This Row],[Sale_Price]]</f>
        <v>-36</v>
      </c>
      <c r="O588" t="str">
        <f>IF(ZeptoData[[#This Row],[outOfStock]]=TRUE, "Out of Stock", IF(ZeptoData[[#This Row],[availableQuantity]]&lt;=2, "LOW STOCK", "HEALTHY"))</f>
        <v>Out of Stock</v>
      </c>
      <c r="P588" t="str" cm="1">
        <f t="array" ref="P588">_xlfn.IFS(ZeptoData[[#This Row],[Sale_Price]]&lt;50, "Budget", ZeptoData[[#This Row],[Sale_Price]]&lt;150, "Mid-Range", ZeptoData[[#This Row],[Sale_Price]]&gt;=150, "Premium")</f>
        <v>Budget</v>
      </c>
      <c r="Q588" t="str">
        <f>IF(ROUND(((ZeptoData[[#This Row],[mrp]]-ZeptoData[[#This Row],[discountedSellingPrice]])/ZeptoData[[#This Row],[mrp]])*100,0) = ZeptoData[[#This Row],[discountPercent]], "Match", "Error")</f>
        <v>Match</v>
      </c>
      <c r="R588" s="9" t="str" cm="1">
        <f t="array" ref="R588">_xlfn.IFS(ZeptoData[[#This Row],[discountPercent]]=0, "No Discount", ZeptoData[[#This Row],[discountPercent]]&lt;=15, "Standard (1-15%)", ZeptoData[[#This Row],[discountPercent]]&gt;15, "Mega (&gt;15%)")</f>
        <v>Standard (1-15%)</v>
      </c>
      <c r="S588" s="9" t="str" cm="1">
        <f t="array" ref="S588">_xlfn.IFS(ZeptoData[[#This Row],[weightInGms]]&lt;=100, "Small (&lt;100g)", ZeptoData[[#This Row],[weightInGms]]&lt;=500, "Medium (100-500g)", ZeptoData[[#This Row],[weightInGms]]&gt;500, "Large (&gt;500g)")</f>
        <v>Medium (100-500g)</v>
      </c>
    </row>
    <row r="589" spans="1:19" x14ac:dyDescent="0.25">
      <c r="A589" t="s">
        <v>99</v>
      </c>
      <c r="B589" t="s">
        <v>559</v>
      </c>
      <c r="C589" t="str">
        <f>TRIM(ZeptoData[[#This Row],[name]])</f>
        <v>Tata Tea Gold</v>
      </c>
      <c r="D589">
        <v>3500</v>
      </c>
      <c r="E589" s="3">
        <f>'Cleaned Data'!F592</f>
        <v>10</v>
      </c>
      <c r="F589">
        <v>0</v>
      </c>
      <c r="G589">
        <v>0</v>
      </c>
      <c r="H589">
        <v>3500</v>
      </c>
      <c r="I589" s="3">
        <f>ZeptoData[[#This Row],[discountedSellingPrice]]/100</f>
        <v>35</v>
      </c>
      <c r="J589">
        <v>100</v>
      </c>
      <c r="K589" t="b">
        <v>1</v>
      </c>
      <c r="L589">
        <v>200</v>
      </c>
      <c r="N589" s="3">
        <f>ZeptoData[[#This Row],[MRP_Rupees]] - ZeptoData[[#This Row],[Sale_Price]]</f>
        <v>-25</v>
      </c>
      <c r="O589" t="str">
        <f>IF(ZeptoData[[#This Row],[outOfStock]]=TRUE, "Out of Stock", IF(ZeptoData[[#This Row],[availableQuantity]]&lt;=2, "LOW STOCK", "HEALTHY"))</f>
        <v>Out of Stock</v>
      </c>
      <c r="P589" t="str" cm="1">
        <f t="array" ref="P589">_xlfn.IFS(ZeptoData[[#This Row],[Sale_Price]]&lt;50, "Budget", ZeptoData[[#This Row],[Sale_Price]]&lt;150, "Mid-Range", ZeptoData[[#This Row],[Sale_Price]]&gt;=150, "Premium")</f>
        <v>Budget</v>
      </c>
      <c r="Q589" t="str">
        <f>IF(ROUND(((ZeptoData[[#This Row],[mrp]]-ZeptoData[[#This Row],[discountedSellingPrice]])/ZeptoData[[#This Row],[mrp]])*100,0) = ZeptoData[[#This Row],[discountPercent]], "Match", "Error")</f>
        <v>Match</v>
      </c>
      <c r="R589" s="9" t="str" cm="1">
        <f t="array" ref="R589">_xlfn.IFS(ZeptoData[[#This Row],[discountPercent]]=0, "No Discount", ZeptoData[[#This Row],[discountPercent]]&lt;=15, "Standard (1-15%)", ZeptoData[[#This Row],[discountPercent]]&gt;15, "Mega (&gt;15%)")</f>
        <v>No Discount</v>
      </c>
      <c r="S589" s="9" t="str" cm="1">
        <f t="array" ref="S589">_xlfn.IFS(ZeptoData[[#This Row],[weightInGms]]&lt;=100, "Small (&lt;100g)", ZeptoData[[#This Row],[weightInGms]]&lt;=500, "Medium (100-500g)", ZeptoData[[#This Row],[weightInGms]]&gt;500, "Large (&gt;500g)")</f>
        <v>Small (&lt;100g)</v>
      </c>
    </row>
    <row r="590" spans="1:19" x14ac:dyDescent="0.25">
      <c r="A590" t="s">
        <v>99</v>
      </c>
      <c r="B590" t="s">
        <v>560</v>
      </c>
      <c r="C590" t="str">
        <f>TRIM(ZeptoData[[#This Row],[name]])</f>
        <v>Daawat Rozana Gold Basmati Rice</v>
      </c>
      <c r="D590">
        <v>9000</v>
      </c>
      <c r="E590" s="3">
        <f>'Cleaned Data'!F593</f>
        <v>9</v>
      </c>
      <c r="F590">
        <v>1</v>
      </c>
      <c r="G590">
        <v>0</v>
      </c>
      <c r="H590">
        <v>8900</v>
      </c>
      <c r="I590" s="3">
        <f>ZeptoData[[#This Row],[discountedSellingPrice]]/100</f>
        <v>89</v>
      </c>
      <c r="J590">
        <v>1000</v>
      </c>
      <c r="K590" t="b">
        <v>1</v>
      </c>
      <c r="L590">
        <v>1</v>
      </c>
      <c r="N590" s="3">
        <f>ZeptoData[[#This Row],[MRP_Rupees]] - ZeptoData[[#This Row],[Sale_Price]]</f>
        <v>-80</v>
      </c>
      <c r="O590" t="str">
        <f>IF(ZeptoData[[#This Row],[outOfStock]]=TRUE, "Out of Stock", IF(ZeptoData[[#This Row],[availableQuantity]]&lt;=2, "LOW STOCK", "HEALTHY"))</f>
        <v>Out of Stock</v>
      </c>
      <c r="P590" t="str" cm="1">
        <f t="array" ref="P590">_xlfn.IFS(ZeptoData[[#This Row],[Sale_Price]]&lt;50, "Budget", ZeptoData[[#This Row],[Sale_Price]]&lt;150, "Mid-Range", ZeptoData[[#This Row],[Sale_Price]]&gt;=150, "Premium")</f>
        <v>Mid-Range</v>
      </c>
      <c r="Q590" t="str">
        <f>IF(ROUND(((ZeptoData[[#This Row],[mrp]]-ZeptoData[[#This Row],[discountedSellingPrice]])/ZeptoData[[#This Row],[mrp]])*100,0) = ZeptoData[[#This Row],[discountPercent]], "Match", "Error")</f>
        <v>Match</v>
      </c>
      <c r="R590" s="9" t="str" cm="1">
        <f t="array" ref="R590">_xlfn.IFS(ZeptoData[[#This Row],[discountPercent]]=0, "No Discount", ZeptoData[[#This Row],[discountPercent]]&lt;=15, "Standard (1-15%)", ZeptoData[[#This Row],[discountPercent]]&gt;15, "Mega (&gt;15%)")</f>
        <v>Standard (1-15%)</v>
      </c>
      <c r="S590" s="9" t="str" cm="1">
        <f t="array" ref="S590">_xlfn.IFS(ZeptoData[[#This Row],[weightInGms]]&lt;=100, "Small (&lt;100g)", ZeptoData[[#This Row],[weightInGms]]&lt;=500, "Medium (100-500g)", ZeptoData[[#This Row],[weightInGms]]&gt;500, "Large (&gt;500g)")</f>
        <v>Large (&gt;500g)</v>
      </c>
    </row>
    <row r="591" spans="1:19" x14ac:dyDescent="0.25">
      <c r="A591" t="s">
        <v>99</v>
      </c>
      <c r="B591" t="s">
        <v>561</v>
      </c>
      <c r="C591" t="str">
        <f>TRIM(ZeptoData[[#This Row],[name]])</f>
        <v>Top Ramen Masala</v>
      </c>
      <c r="D591">
        <v>9100</v>
      </c>
      <c r="E591" s="3">
        <f>'Cleaned Data'!F594</f>
        <v>11</v>
      </c>
      <c r="F591">
        <v>9</v>
      </c>
      <c r="G591">
        <v>0</v>
      </c>
      <c r="H591">
        <v>8200</v>
      </c>
      <c r="I591" s="3">
        <f>ZeptoData[[#This Row],[discountedSellingPrice]]/100</f>
        <v>82</v>
      </c>
      <c r="J591">
        <v>560</v>
      </c>
      <c r="K591" t="b">
        <v>1</v>
      </c>
      <c r="L591">
        <v>560</v>
      </c>
      <c r="N591" s="3">
        <f>ZeptoData[[#This Row],[MRP_Rupees]] - ZeptoData[[#This Row],[Sale_Price]]</f>
        <v>-71</v>
      </c>
      <c r="O591" t="str">
        <f>IF(ZeptoData[[#This Row],[outOfStock]]=TRUE, "Out of Stock", IF(ZeptoData[[#This Row],[availableQuantity]]&lt;=2, "LOW STOCK", "HEALTHY"))</f>
        <v>Out of Stock</v>
      </c>
      <c r="P591" t="str" cm="1">
        <f t="array" ref="P591">_xlfn.IFS(ZeptoData[[#This Row],[Sale_Price]]&lt;50, "Budget", ZeptoData[[#This Row],[Sale_Price]]&lt;150, "Mid-Range", ZeptoData[[#This Row],[Sale_Price]]&gt;=150, "Premium")</f>
        <v>Mid-Range</v>
      </c>
      <c r="Q591" t="str">
        <f>IF(ROUND(((ZeptoData[[#This Row],[mrp]]-ZeptoData[[#This Row],[discountedSellingPrice]])/ZeptoData[[#This Row],[mrp]])*100,0) = ZeptoData[[#This Row],[discountPercent]], "Match", "Error")</f>
        <v>Error</v>
      </c>
      <c r="R591" s="9" t="str" cm="1">
        <f t="array" ref="R591">_xlfn.IFS(ZeptoData[[#This Row],[discountPercent]]=0, "No Discount", ZeptoData[[#This Row],[discountPercent]]&lt;=15, "Standard (1-15%)", ZeptoData[[#This Row],[discountPercent]]&gt;15, "Mega (&gt;15%)")</f>
        <v>Standard (1-15%)</v>
      </c>
      <c r="S591" s="9" t="str" cm="1">
        <f t="array" ref="S591">_xlfn.IFS(ZeptoData[[#This Row],[weightInGms]]&lt;=100, "Small (&lt;100g)", ZeptoData[[#This Row],[weightInGms]]&lt;=500, "Medium (100-500g)", ZeptoData[[#This Row],[weightInGms]]&gt;500, "Large (&gt;500g)")</f>
        <v>Large (&gt;500g)</v>
      </c>
    </row>
    <row r="592" spans="1:19" x14ac:dyDescent="0.25">
      <c r="A592" t="s">
        <v>99</v>
      </c>
      <c r="B592" t="s">
        <v>562</v>
      </c>
      <c r="C592" t="str">
        <f>TRIM(ZeptoData[[#This Row],[name]])</f>
        <v>Everest Turmeric Powder</v>
      </c>
      <c r="D592">
        <v>6700</v>
      </c>
      <c r="E592" s="3">
        <f>'Cleaned Data'!F595</f>
        <v>50</v>
      </c>
      <c r="F592">
        <v>10</v>
      </c>
      <c r="G592">
        <v>0</v>
      </c>
      <c r="H592">
        <v>6000</v>
      </c>
      <c r="I592" s="3">
        <f>ZeptoData[[#This Row],[discountedSellingPrice]]/100</f>
        <v>60</v>
      </c>
      <c r="J592">
        <v>200</v>
      </c>
      <c r="K592" t="b">
        <v>1</v>
      </c>
      <c r="L592">
        <v>200</v>
      </c>
      <c r="N592" s="3">
        <f>ZeptoData[[#This Row],[MRP_Rupees]] - ZeptoData[[#This Row],[Sale_Price]]</f>
        <v>-10</v>
      </c>
      <c r="O592" t="str">
        <f>IF(ZeptoData[[#This Row],[outOfStock]]=TRUE, "Out of Stock", IF(ZeptoData[[#This Row],[availableQuantity]]&lt;=2, "LOW STOCK", "HEALTHY"))</f>
        <v>Out of Stock</v>
      </c>
      <c r="P592" t="str" cm="1">
        <f t="array" ref="P592">_xlfn.IFS(ZeptoData[[#This Row],[Sale_Price]]&lt;50, "Budget", ZeptoData[[#This Row],[Sale_Price]]&lt;150, "Mid-Range", ZeptoData[[#This Row],[Sale_Price]]&gt;=150, "Premium")</f>
        <v>Mid-Range</v>
      </c>
      <c r="Q592" t="str">
        <f>IF(ROUND(((ZeptoData[[#This Row],[mrp]]-ZeptoData[[#This Row],[discountedSellingPrice]])/ZeptoData[[#This Row],[mrp]])*100,0) = ZeptoData[[#This Row],[discountPercent]], "Match", "Error")</f>
        <v>Match</v>
      </c>
      <c r="R592" s="9" t="str" cm="1">
        <f t="array" ref="R592">_xlfn.IFS(ZeptoData[[#This Row],[discountPercent]]=0, "No Discount", ZeptoData[[#This Row],[discountPercent]]&lt;=15, "Standard (1-15%)", ZeptoData[[#This Row],[discountPercent]]&gt;15, "Mega (&gt;15%)")</f>
        <v>Standard (1-15%)</v>
      </c>
      <c r="S592" s="9" t="str" cm="1">
        <f t="array" ref="S592">_xlfn.IFS(ZeptoData[[#This Row],[weightInGms]]&lt;=100, "Small (&lt;100g)", ZeptoData[[#This Row],[weightInGms]]&lt;=500, "Medium (100-500g)", ZeptoData[[#This Row],[weightInGms]]&gt;500, "Large (&gt;500g)")</f>
        <v>Medium (100-500g)</v>
      </c>
    </row>
    <row r="593" spans="1:19" x14ac:dyDescent="0.25">
      <c r="A593" t="s">
        <v>99</v>
      </c>
      <c r="B593" t="s">
        <v>563</v>
      </c>
      <c r="C593" t="str">
        <f>TRIM(ZeptoData[[#This Row],[name]])</f>
        <v>Popular Essentials Buckwheat Flour (Kuttu Atta)</v>
      </c>
      <c r="D593">
        <v>12500</v>
      </c>
      <c r="E593" s="3">
        <f>'Cleaned Data'!F596</f>
        <v>0</v>
      </c>
      <c r="F593">
        <v>9</v>
      </c>
      <c r="G593">
        <v>0</v>
      </c>
      <c r="H593">
        <v>11300</v>
      </c>
      <c r="I593" s="3">
        <f>ZeptoData[[#This Row],[discountedSellingPrice]]/100</f>
        <v>113</v>
      </c>
      <c r="J593">
        <v>500</v>
      </c>
      <c r="K593" t="b">
        <v>1</v>
      </c>
      <c r="L593">
        <v>500</v>
      </c>
      <c r="N593" s="3">
        <f>ZeptoData[[#This Row],[MRP_Rupees]] - ZeptoData[[#This Row],[Sale_Price]]</f>
        <v>-113</v>
      </c>
      <c r="O593" t="str">
        <f>IF(ZeptoData[[#This Row],[outOfStock]]=TRUE, "Out of Stock", IF(ZeptoData[[#This Row],[availableQuantity]]&lt;=2, "LOW STOCK", "HEALTHY"))</f>
        <v>Out of Stock</v>
      </c>
      <c r="P593" t="str" cm="1">
        <f t="array" ref="P593">_xlfn.IFS(ZeptoData[[#This Row],[Sale_Price]]&lt;50, "Budget", ZeptoData[[#This Row],[Sale_Price]]&lt;150, "Mid-Range", ZeptoData[[#This Row],[Sale_Price]]&gt;=150, "Premium")</f>
        <v>Mid-Range</v>
      </c>
      <c r="Q593" t="str">
        <f>IF(ROUND(((ZeptoData[[#This Row],[mrp]]-ZeptoData[[#This Row],[discountedSellingPrice]])/ZeptoData[[#This Row],[mrp]])*100,0) = ZeptoData[[#This Row],[discountPercent]], "Match", "Error")</f>
        <v>Error</v>
      </c>
      <c r="R593" s="9" t="str" cm="1">
        <f t="array" ref="R593">_xlfn.IFS(ZeptoData[[#This Row],[discountPercent]]=0, "No Discount", ZeptoData[[#This Row],[discountPercent]]&lt;=15, "Standard (1-15%)", ZeptoData[[#This Row],[discountPercent]]&gt;15, "Mega (&gt;15%)")</f>
        <v>Standard (1-15%)</v>
      </c>
      <c r="S593" s="9" t="str" cm="1">
        <f t="array" ref="S593">_xlfn.IFS(ZeptoData[[#This Row],[weightInGms]]&lt;=100, "Small (&lt;100g)", ZeptoData[[#This Row],[weightInGms]]&lt;=500, "Medium (100-500g)", ZeptoData[[#This Row],[weightInGms]]&gt;500, "Large (&gt;500g)")</f>
        <v>Medium (100-500g)</v>
      </c>
    </row>
    <row r="594" spans="1:19" x14ac:dyDescent="0.25">
      <c r="A594" t="s">
        <v>99</v>
      </c>
      <c r="B594" t="s">
        <v>564</v>
      </c>
      <c r="C594" t="str">
        <f>TRIM(ZeptoData[[#This Row],[name]])</f>
        <v>Keya Italian Pizza Oregano</v>
      </c>
      <c r="D594">
        <v>10900</v>
      </c>
      <c r="E594" s="3">
        <f>'Cleaned Data'!F597</f>
        <v>0</v>
      </c>
      <c r="F594">
        <v>11</v>
      </c>
      <c r="G594">
        <v>0</v>
      </c>
      <c r="H594">
        <v>9700</v>
      </c>
      <c r="I594" s="3">
        <f>ZeptoData[[#This Row],[discountedSellingPrice]]/100</f>
        <v>97</v>
      </c>
      <c r="J594">
        <v>80</v>
      </c>
      <c r="K594" t="b">
        <v>1</v>
      </c>
      <c r="L594">
        <v>80</v>
      </c>
      <c r="N594" s="3">
        <f>ZeptoData[[#This Row],[MRP_Rupees]] - ZeptoData[[#This Row],[Sale_Price]]</f>
        <v>-97</v>
      </c>
      <c r="O594" t="str">
        <f>IF(ZeptoData[[#This Row],[outOfStock]]=TRUE, "Out of Stock", IF(ZeptoData[[#This Row],[availableQuantity]]&lt;=2, "LOW STOCK", "HEALTHY"))</f>
        <v>Out of Stock</v>
      </c>
      <c r="P594" t="str" cm="1">
        <f t="array" ref="P594">_xlfn.IFS(ZeptoData[[#This Row],[Sale_Price]]&lt;50, "Budget", ZeptoData[[#This Row],[Sale_Price]]&lt;150, "Mid-Range", ZeptoData[[#This Row],[Sale_Price]]&gt;=150, "Premium")</f>
        <v>Mid-Range</v>
      </c>
      <c r="Q594" t="str">
        <f>IF(ROUND(((ZeptoData[[#This Row],[mrp]]-ZeptoData[[#This Row],[discountedSellingPrice]])/ZeptoData[[#This Row],[mrp]])*100,0) = ZeptoData[[#This Row],[discountPercent]], "Match", "Error")</f>
        <v>Match</v>
      </c>
      <c r="R594" s="9" t="str" cm="1">
        <f t="array" ref="R594">_xlfn.IFS(ZeptoData[[#This Row],[discountPercent]]=0, "No Discount", ZeptoData[[#This Row],[discountPercent]]&lt;=15, "Standard (1-15%)", ZeptoData[[#This Row],[discountPercent]]&gt;15, "Mega (&gt;15%)")</f>
        <v>Standard (1-15%)</v>
      </c>
      <c r="S594" s="9" t="str" cm="1">
        <f t="array" ref="S594">_xlfn.IFS(ZeptoData[[#This Row],[weightInGms]]&lt;=100, "Small (&lt;100g)", ZeptoData[[#This Row],[weightInGms]]&lt;=500, "Medium (100-500g)", ZeptoData[[#This Row],[weightInGms]]&gt;500, "Large (&gt;500g)")</f>
        <v>Small (&lt;100g)</v>
      </c>
    </row>
    <row r="595" spans="1:19" x14ac:dyDescent="0.25">
      <c r="A595" t="s">
        <v>99</v>
      </c>
      <c r="B595" t="s">
        <v>565</v>
      </c>
      <c r="C595" t="str">
        <f>TRIM(ZeptoData[[#This Row],[name]])</f>
        <v>Chef's Basket Durum Wheat Penne Pasta</v>
      </c>
      <c r="D595">
        <v>16000</v>
      </c>
      <c r="E595" s="3">
        <f>'Cleaned Data'!F598</f>
        <v>7</v>
      </c>
      <c r="F595">
        <v>50</v>
      </c>
      <c r="G595">
        <v>0</v>
      </c>
      <c r="H595">
        <v>8000</v>
      </c>
      <c r="I595" s="3">
        <f>ZeptoData[[#This Row],[discountedSellingPrice]]/100</f>
        <v>80</v>
      </c>
      <c r="J595">
        <v>500</v>
      </c>
      <c r="K595" t="b">
        <v>1</v>
      </c>
      <c r="L595">
        <v>500</v>
      </c>
      <c r="N595" s="3">
        <f>ZeptoData[[#This Row],[MRP_Rupees]] - ZeptoData[[#This Row],[Sale_Price]]</f>
        <v>-73</v>
      </c>
      <c r="O595" t="str">
        <f>IF(ZeptoData[[#This Row],[outOfStock]]=TRUE, "Out of Stock", IF(ZeptoData[[#This Row],[availableQuantity]]&lt;=2, "LOW STOCK", "HEALTHY"))</f>
        <v>Out of Stock</v>
      </c>
      <c r="P595" t="str" cm="1">
        <f t="array" ref="P595">_xlfn.IFS(ZeptoData[[#This Row],[Sale_Price]]&lt;50, "Budget", ZeptoData[[#This Row],[Sale_Price]]&lt;150, "Mid-Range", ZeptoData[[#This Row],[Sale_Price]]&gt;=150, "Premium")</f>
        <v>Mid-Range</v>
      </c>
      <c r="Q595" t="str">
        <f>IF(ROUND(((ZeptoData[[#This Row],[mrp]]-ZeptoData[[#This Row],[discountedSellingPrice]])/ZeptoData[[#This Row],[mrp]])*100,0) = ZeptoData[[#This Row],[discountPercent]], "Match", "Error")</f>
        <v>Match</v>
      </c>
      <c r="R595" s="9" t="str" cm="1">
        <f t="array" ref="R595">_xlfn.IFS(ZeptoData[[#This Row],[discountPercent]]=0, "No Discount", ZeptoData[[#This Row],[discountPercent]]&lt;=15, "Standard (1-15%)", ZeptoData[[#This Row],[discountPercent]]&gt;15, "Mega (&gt;15%)")</f>
        <v>Mega (&gt;15%)</v>
      </c>
      <c r="S595" s="9" t="str" cm="1">
        <f t="array" ref="S595">_xlfn.IFS(ZeptoData[[#This Row],[weightInGms]]&lt;=100, "Small (&lt;100g)", ZeptoData[[#This Row],[weightInGms]]&lt;=500, "Medium (100-500g)", ZeptoData[[#This Row],[weightInGms]]&gt;500, "Large (&gt;500g)")</f>
        <v>Medium (100-500g)</v>
      </c>
    </row>
    <row r="596" spans="1:19" x14ac:dyDescent="0.25">
      <c r="A596" t="s">
        <v>99</v>
      </c>
      <c r="B596" t="s">
        <v>207</v>
      </c>
      <c r="C596" t="str">
        <f>TRIM(ZeptoData[[#This Row],[name]])</f>
        <v>Tata Sampann Kala Chana</v>
      </c>
      <c r="D596">
        <v>12500</v>
      </c>
      <c r="E596" s="3">
        <f>'Cleaned Data'!F599</f>
        <v>0</v>
      </c>
      <c r="F596">
        <v>0</v>
      </c>
      <c r="G596">
        <v>0</v>
      </c>
      <c r="H596">
        <v>12500</v>
      </c>
      <c r="I596" s="3">
        <f>ZeptoData[[#This Row],[discountedSellingPrice]]/100</f>
        <v>125</v>
      </c>
      <c r="J596">
        <v>1000</v>
      </c>
      <c r="K596" t="b">
        <v>1</v>
      </c>
      <c r="L596">
        <v>1</v>
      </c>
      <c r="N596" s="3">
        <f>ZeptoData[[#This Row],[MRP_Rupees]] - ZeptoData[[#This Row],[Sale_Price]]</f>
        <v>-125</v>
      </c>
      <c r="O596" t="str">
        <f>IF(ZeptoData[[#This Row],[outOfStock]]=TRUE, "Out of Stock", IF(ZeptoData[[#This Row],[availableQuantity]]&lt;=2, "LOW STOCK", "HEALTHY"))</f>
        <v>Out of Stock</v>
      </c>
      <c r="P596" t="str" cm="1">
        <f t="array" ref="P596">_xlfn.IFS(ZeptoData[[#This Row],[Sale_Price]]&lt;50, "Budget", ZeptoData[[#This Row],[Sale_Price]]&lt;150, "Mid-Range", ZeptoData[[#This Row],[Sale_Price]]&gt;=150, "Premium")</f>
        <v>Mid-Range</v>
      </c>
      <c r="Q596" t="str">
        <f>IF(ROUND(((ZeptoData[[#This Row],[mrp]]-ZeptoData[[#This Row],[discountedSellingPrice]])/ZeptoData[[#This Row],[mrp]])*100,0) = ZeptoData[[#This Row],[discountPercent]], "Match", "Error")</f>
        <v>Match</v>
      </c>
      <c r="R596" s="9" t="str" cm="1">
        <f t="array" ref="R596">_xlfn.IFS(ZeptoData[[#This Row],[discountPercent]]=0, "No Discount", ZeptoData[[#This Row],[discountPercent]]&lt;=15, "Standard (1-15%)", ZeptoData[[#This Row],[discountPercent]]&gt;15, "Mega (&gt;15%)")</f>
        <v>No Discount</v>
      </c>
      <c r="S596" s="9" t="str" cm="1">
        <f t="array" ref="S596">_xlfn.IFS(ZeptoData[[#This Row],[weightInGms]]&lt;=100, "Small (&lt;100g)", ZeptoData[[#This Row],[weightInGms]]&lt;=500, "Medium (100-500g)", ZeptoData[[#This Row],[weightInGms]]&gt;500, "Large (&gt;500g)")</f>
        <v>Large (&gt;500g)</v>
      </c>
    </row>
    <row r="597" spans="1:19" x14ac:dyDescent="0.25">
      <c r="A597" t="s">
        <v>99</v>
      </c>
      <c r="B597" t="s">
        <v>566</v>
      </c>
      <c r="C597" t="str">
        <f>TRIM(ZeptoData[[#This Row],[name]])</f>
        <v>India Gate Basmati Rice</v>
      </c>
      <c r="D597">
        <v>21000</v>
      </c>
      <c r="E597" s="3">
        <f>'Cleaned Data'!F600</f>
        <v>17</v>
      </c>
      <c r="F597">
        <v>0</v>
      </c>
      <c r="G597">
        <v>0</v>
      </c>
      <c r="H597">
        <v>21000</v>
      </c>
      <c r="I597" s="3">
        <f>ZeptoData[[#This Row],[discountedSellingPrice]]/100</f>
        <v>210</v>
      </c>
      <c r="J597">
        <v>1000</v>
      </c>
      <c r="K597" t="b">
        <v>1</v>
      </c>
      <c r="L597">
        <v>1</v>
      </c>
      <c r="N597" s="3">
        <f>ZeptoData[[#This Row],[MRP_Rupees]] - ZeptoData[[#This Row],[Sale_Price]]</f>
        <v>-193</v>
      </c>
      <c r="O597" t="str">
        <f>IF(ZeptoData[[#This Row],[outOfStock]]=TRUE, "Out of Stock", IF(ZeptoData[[#This Row],[availableQuantity]]&lt;=2, "LOW STOCK", "HEALTHY"))</f>
        <v>Out of Stock</v>
      </c>
      <c r="P597" t="str" cm="1">
        <f t="array" ref="P597">_xlfn.IFS(ZeptoData[[#This Row],[Sale_Price]]&lt;50, "Budget", ZeptoData[[#This Row],[Sale_Price]]&lt;150, "Mid-Range", ZeptoData[[#This Row],[Sale_Price]]&gt;=150, "Premium")</f>
        <v>Premium</v>
      </c>
      <c r="Q597" t="str">
        <f>IF(ROUND(((ZeptoData[[#This Row],[mrp]]-ZeptoData[[#This Row],[discountedSellingPrice]])/ZeptoData[[#This Row],[mrp]])*100,0) = ZeptoData[[#This Row],[discountPercent]], "Match", "Error")</f>
        <v>Match</v>
      </c>
      <c r="R597" s="9" t="str" cm="1">
        <f t="array" ref="R597">_xlfn.IFS(ZeptoData[[#This Row],[discountPercent]]=0, "No Discount", ZeptoData[[#This Row],[discountPercent]]&lt;=15, "Standard (1-15%)", ZeptoData[[#This Row],[discountPercent]]&gt;15, "Mega (&gt;15%)")</f>
        <v>No Discount</v>
      </c>
      <c r="S597" s="9" t="str" cm="1">
        <f t="array" ref="S597">_xlfn.IFS(ZeptoData[[#This Row],[weightInGms]]&lt;=100, "Small (&lt;100g)", ZeptoData[[#This Row],[weightInGms]]&lt;=500, "Medium (100-500g)", ZeptoData[[#This Row],[weightInGms]]&gt;500, "Large (&gt;500g)")</f>
        <v>Large (&gt;500g)</v>
      </c>
    </row>
    <row r="598" spans="1:19" x14ac:dyDescent="0.25">
      <c r="A598" t="s">
        <v>99</v>
      </c>
      <c r="B598" t="s">
        <v>567</v>
      </c>
      <c r="C598" t="str">
        <f>TRIM(ZeptoData[[#This Row],[name]])</f>
        <v>24 Mantra Organic Whole Wheat Atta</v>
      </c>
      <c r="D598">
        <v>6400</v>
      </c>
      <c r="E598" s="3">
        <f>'Cleaned Data'!F601</f>
        <v>40</v>
      </c>
      <c r="F598">
        <v>7</v>
      </c>
      <c r="G598">
        <v>0</v>
      </c>
      <c r="H598">
        <v>5900</v>
      </c>
      <c r="I598" s="3">
        <f>ZeptoData[[#This Row],[discountedSellingPrice]]/100</f>
        <v>59</v>
      </c>
      <c r="J598">
        <v>1000</v>
      </c>
      <c r="K598" t="b">
        <v>1</v>
      </c>
      <c r="L598">
        <v>1</v>
      </c>
      <c r="N598" s="3">
        <f>ZeptoData[[#This Row],[MRP_Rupees]] - ZeptoData[[#This Row],[Sale_Price]]</f>
        <v>-19</v>
      </c>
      <c r="O598" t="str">
        <f>IF(ZeptoData[[#This Row],[outOfStock]]=TRUE, "Out of Stock", IF(ZeptoData[[#This Row],[availableQuantity]]&lt;=2, "LOW STOCK", "HEALTHY"))</f>
        <v>Out of Stock</v>
      </c>
      <c r="P598" t="str" cm="1">
        <f t="array" ref="P598">_xlfn.IFS(ZeptoData[[#This Row],[Sale_Price]]&lt;50, "Budget", ZeptoData[[#This Row],[Sale_Price]]&lt;150, "Mid-Range", ZeptoData[[#This Row],[Sale_Price]]&gt;=150, "Premium")</f>
        <v>Mid-Range</v>
      </c>
      <c r="Q598" t="str">
        <f>IF(ROUND(((ZeptoData[[#This Row],[mrp]]-ZeptoData[[#This Row],[discountedSellingPrice]])/ZeptoData[[#This Row],[mrp]])*100,0) = ZeptoData[[#This Row],[discountPercent]], "Match", "Error")</f>
        <v>Error</v>
      </c>
      <c r="R598" s="9" t="str" cm="1">
        <f t="array" ref="R598">_xlfn.IFS(ZeptoData[[#This Row],[discountPercent]]=0, "No Discount", ZeptoData[[#This Row],[discountPercent]]&lt;=15, "Standard (1-15%)", ZeptoData[[#This Row],[discountPercent]]&gt;15, "Mega (&gt;15%)")</f>
        <v>Standard (1-15%)</v>
      </c>
      <c r="S598" s="9" t="str" cm="1">
        <f t="array" ref="S598">_xlfn.IFS(ZeptoData[[#This Row],[weightInGms]]&lt;=100, "Small (&lt;100g)", ZeptoData[[#This Row],[weightInGms]]&lt;=500, "Medium (100-500g)", ZeptoData[[#This Row],[weightInGms]]&gt;500, "Large (&gt;500g)")</f>
        <v>Large (&gt;500g)</v>
      </c>
    </row>
    <row r="599" spans="1:19" x14ac:dyDescent="0.25">
      <c r="A599" t="s">
        <v>99</v>
      </c>
      <c r="B599" t="s">
        <v>568</v>
      </c>
      <c r="C599" t="str">
        <f>TRIM(ZeptoData[[#This Row],[name]])</f>
        <v>Zorabian Chicken Kheema Parathas</v>
      </c>
      <c r="D599">
        <v>19000</v>
      </c>
      <c r="E599" s="3">
        <f>'Cleaned Data'!F602</f>
        <v>15</v>
      </c>
      <c r="F599">
        <v>0</v>
      </c>
      <c r="G599">
        <v>0</v>
      </c>
      <c r="H599">
        <v>19000</v>
      </c>
      <c r="I599" s="3">
        <f>ZeptoData[[#This Row],[discountedSellingPrice]]/100</f>
        <v>190</v>
      </c>
      <c r="J599">
        <v>300</v>
      </c>
      <c r="K599" t="b">
        <v>1</v>
      </c>
      <c r="L599">
        <v>300</v>
      </c>
      <c r="N599" s="3">
        <f>ZeptoData[[#This Row],[MRP_Rupees]] - ZeptoData[[#This Row],[Sale_Price]]</f>
        <v>-175</v>
      </c>
      <c r="O599" t="str">
        <f>IF(ZeptoData[[#This Row],[outOfStock]]=TRUE, "Out of Stock", IF(ZeptoData[[#This Row],[availableQuantity]]&lt;=2, "LOW STOCK", "HEALTHY"))</f>
        <v>Out of Stock</v>
      </c>
      <c r="P599" t="str" cm="1">
        <f t="array" ref="P599">_xlfn.IFS(ZeptoData[[#This Row],[Sale_Price]]&lt;50, "Budget", ZeptoData[[#This Row],[Sale_Price]]&lt;150, "Mid-Range", ZeptoData[[#This Row],[Sale_Price]]&gt;=150, "Premium")</f>
        <v>Premium</v>
      </c>
      <c r="Q599" t="str">
        <f>IF(ROUND(((ZeptoData[[#This Row],[mrp]]-ZeptoData[[#This Row],[discountedSellingPrice]])/ZeptoData[[#This Row],[mrp]])*100,0) = ZeptoData[[#This Row],[discountPercent]], "Match", "Error")</f>
        <v>Match</v>
      </c>
      <c r="R599" s="9" t="str" cm="1">
        <f t="array" ref="R599">_xlfn.IFS(ZeptoData[[#This Row],[discountPercent]]=0, "No Discount", ZeptoData[[#This Row],[discountPercent]]&lt;=15, "Standard (1-15%)", ZeptoData[[#This Row],[discountPercent]]&gt;15, "Mega (&gt;15%)")</f>
        <v>No Discount</v>
      </c>
      <c r="S599" s="9" t="str" cm="1">
        <f t="array" ref="S599">_xlfn.IFS(ZeptoData[[#This Row],[weightInGms]]&lt;=100, "Small (&lt;100g)", ZeptoData[[#This Row],[weightInGms]]&lt;=500, "Medium (100-500g)", ZeptoData[[#This Row],[weightInGms]]&gt;500, "Large (&gt;500g)")</f>
        <v>Medium (100-500g)</v>
      </c>
    </row>
    <row r="600" spans="1:19" x14ac:dyDescent="0.25">
      <c r="A600" t="s">
        <v>99</v>
      </c>
      <c r="B600" t="s">
        <v>569</v>
      </c>
      <c r="C600" t="str">
        <f>TRIM(ZeptoData[[#This Row],[name]])</f>
        <v>Sunfeast Pasta Treat Pack of Tomato Cheese</v>
      </c>
      <c r="D600">
        <v>2800</v>
      </c>
      <c r="E600" s="3">
        <f>'Cleaned Data'!F603</f>
        <v>0</v>
      </c>
      <c r="F600">
        <v>17</v>
      </c>
      <c r="G600">
        <v>0</v>
      </c>
      <c r="H600">
        <v>2300</v>
      </c>
      <c r="I600" s="3">
        <f>ZeptoData[[#This Row],[discountedSellingPrice]]/100</f>
        <v>23</v>
      </c>
      <c r="J600">
        <v>65</v>
      </c>
      <c r="K600" t="b">
        <v>1</v>
      </c>
      <c r="L600">
        <v>65</v>
      </c>
      <c r="N600" s="3">
        <f>ZeptoData[[#This Row],[MRP_Rupees]] - ZeptoData[[#This Row],[Sale_Price]]</f>
        <v>-23</v>
      </c>
      <c r="O600" t="str">
        <f>IF(ZeptoData[[#This Row],[outOfStock]]=TRUE, "Out of Stock", IF(ZeptoData[[#This Row],[availableQuantity]]&lt;=2, "LOW STOCK", "HEALTHY"))</f>
        <v>Out of Stock</v>
      </c>
      <c r="P600" t="str" cm="1">
        <f t="array" ref="P600">_xlfn.IFS(ZeptoData[[#This Row],[Sale_Price]]&lt;50, "Budget", ZeptoData[[#This Row],[Sale_Price]]&lt;150, "Mid-Range", ZeptoData[[#This Row],[Sale_Price]]&gt;=150, "Premium")</f>
        <v>Budget</v>
      </c>
      <c r="Q600" t="str">
        <f>IF(ROUND(((ZeptoData[[#This Row],[mrp]]-ZeptoData[[#This Row],[discountedSellingPrice]])/ZeptoData[[#This Row],[mrp]])*100,0) = ZeptoData[[#This Row],[discountPercent]], "Match", "Error")</f>
        <v>Error</v>
      </c>
      <c r="R600" s="9" t="str" cm="1">
        <f t="array" ref="R600">_xlfn.IFS(ZeptoData[[#This Row],[discountPercent]]=0, "No Discount", ZeptoData[[#This Row],[discountPercent]]&lt;=15, "Standard (1-15%)", ZeptoData[[#This Row],[discountPercent]]&gt;15, "Mega (&gt;15%)")</f>
        <v>Mega (&gt;15%)</v>
      </c>
      <c r="S600" s="9" t="str" cm="1">
        <f t="array" ref="S600">_xlfn.IFS(ZeptoData[[#This Row],[weightInGms]]&lt;=100, "Small (&lt;100g)", ZeptoData[[#This Row],[weightInGms]]&lt;=500, "Medium (100-500g)", ZeptoData[[#This Row],[weightInGms]]&gt;500, "Large (&gt;500g)")</f>
        <v>Small (&lt;100g)</v>
      </c>
    </row>
    <row r="601" spans="1:19" x14ac:dyDescent="0.25">
      <c r="A601" t="s">
        <v>99</v>
      </c>
      <c r="B601" t="s">
        <v>570</v>
      </c>
      <c r="C601" t="str">
        <f>TRIM(ZeptoData[[#This Row],[name]])</f>
        <v>Sugarlite 50% Less Calories Sugar Pouch</v>
      </c>
      <c r="D601">
        <v>9900</v>
      </c>
      <c r="E601" s="3">
        <f>'Cleaned Data'!F604</f>
        <v>2</v>
      </c>
      <c r="F601">
        <v>40</v>
      </c>
      <c r="G601">
        <v>0</v>
      </c>
      <c r="H601">
        <v>5900</v>
      </c>
      <c r="I601" s="3">
        <f>ZeptoData[[#This Row],[discountedSellingPrice]]/100</f>
        <v>59</v>
      </c>
      <c r="J601">
        <v>500</v>
      </c>
      <c r="K601" t="b">
        <v>1</v>
      </c>
      <c r="L601">
        <v>500</v>
      </c>
      <c r="N601" s="3">
        <f>ZeptoData[[#This Row],[MRP_Rupees]] - ZeptoData[[#This Row],[Sale_Price]]</f>
        <v>-57</v>
      </c>
      <c r="O601" t="str">
        <f>IF(ZeptoData[[#This Row],[outOfStock]]=TRUE, "Out of Stock", IF(ZeptoData[[#This Row],[availableQuantity]]&lt;=2, "LOW STOCK", "HEALTHY"))</f>
        <v>Out of Stock</v>
      </c>
      <c r="P601" t="str" cm="1">
        <f t="array" ref="P601">_xlfn.IFS(ZeptoData[[#This Row],[Sale_Price]]&lt;50, "Budget", ZeptoData[[#This Row],[Sale_Price]]&lt;150, "Mid-Range", ZeptoData[[#This Row],[Sale_Price]]&gt;=150, "Premium")</f>
        <v>Mid-Range</v>
      </c>
      <c r="Q601" t="str">
        <f>IF(ROUND(((ZeptoData[[#This Row],[mrp]]-ZeptoData[[#This Row],[discountedSellingPrice]])/ZeptoData[[#This Row],[mrp]])*100,0) = ZeptoData[[#This Row],[discountPercent]], "Match", "Error")</f>
        <v>Match</v>
      </c>
      <c r="R601" s="9" t="str" cm="1">
        <f t="array" ref="R601">_xlfn.IFS(ZeptoData[[#This Row],[discountPercent]]=0, "No Discount", ZeptoData[[#This Row],[discountPercent]]&lt;=15, "Standard (1-15%)", ZeptoData[[#This Row],[discountPercent]]&gt;15, "Mega (&gt;15%)")</f>
        <v>Mega (&gt;15%)</v>
      </c>
      <c r="S601" s="9" t="str" cm="1">
        <f t="array" ref="S601">_xlfn.IFS(ZeptoData[[#This Row],[weightInGms]]&lt;=100, "Small (&lt;100g)", ZeptoData[[#This Row],[weightInGms]]&lt;=500, "Medium (100-500g)", ZeptoData[[#This Row],[weightInGms]]&gt;500, "Large (&gt;500g)")</f>
        <v>Medium (100-500g)</v>
      </c>
    </row>
    <row r="602" spans="1:19" x14ac:dyDescent="0.25">
      <c r="A602" t="s">
        <v>99</v>
      </c>
      <c r="B602" t="s">
        <v>571</v>
      </c>
      <c r="C602" t="str">
        <f>TRIM(ZeptoData[[#This Row],[name]])</f>
        <v>Popular Essentials Sabja/Basil Seeds</v>
      </c>
      <c r="D602">
        <v>6000</v>
      </c>
      <c r="E602" s="3">
        <f>'Cleaned Data'!F605</f>
        <v>7</v>
      </c>
      <c r="F602">
        <v>15</v>
      </c>
      <c r="G602">
        <v>0</v>
      </c>
      <c r="H602">
        <v>5100</v>
      </c>
      <c r="I602" s="3">
        <f>ZeptoData[[#This Row],[discountedSellingPrice]]/100</f>
        <v>51</v>
      </c>
      <c r="J602">
        <v>100</v>
      </c>
      <c r="K602" t="b">
        <v>1</v>
      </c>
      <c r="L602">
        <v>100</v>
      </c>
      <c r="N602" s="3">
        <f>ZeptoData[[#This Row],[MRP_Rupees]] - ZeptoData[[#This Row],[Sale_Price]]</f>
        <v>-44</v>
      </c>
      <c r="O602" t="str">
        <f>IF(ZeptoData[[#This Row],[outOfStock]]=TRUE, "Out of Stock", IF(ZeptoData[[#This Row],[availableQuantity]]&lt;=2, "LOW STOCK", "HEALTHY"))</f>
        <v>Out of Stock</v>
      </c>
      <c r="P602" t="str" cm="1">
        <f t="array" ref="P602">_xlfn.IFS(ZeptoData[[#This Row],[Sale_Price]]&lt;50, "Budget", ZeptoData[[#This Row],[Sale_Price]]&lt;150, "Mid-Range", ZeptoData[[#This Row],[Sale_Price]]&gt;=150, "Premium")</f>
        <v>Mid-Range</v>
      </c>
      <c r="Q602" t="str">
        <f>IF(ROUND(((ZeptoData[[#This Row],[mrp]]-ZeptoData[[#This Row],[discountedSellingPrice]])/ZeptoData[[#This Row],[mrp]])*100,0) = ZeptoData[[#This Row],[discountPercent]], "Match", "Error")</f>
        <v>Match</v>
      </c>
      <c r="R602" s="9" t="str" cm="1">
        <f t="array" ref="R602">_xlfn.IFS(ZeptoData[[#This Row],[discountPercent]]=0, "No Discount", ZeptoData[[#This Row],[discountPercent]]&lt;=15, "Standard (1-15%)", ZeptoData[[#This Row],[discountPercent]]&gt;15, "Mega (&gt;15%)")</f>
        <v>Standard (1-15%)</v>
      </c>
      <c r="S602" s="9" t="str" cm="1">
        <f t="array" ref="S602">_xlfn.IFS(ZeptoData[[#This Row],[weightInGms]]&lt;=100, "Small (&lt;100g)", ZeptoData[[#This Row],[weightInGms]]&lt;=500, "Medium (100-500g)", ZeptoData[[#This Row],[weightInGms]]&gt;500, "Large (&gt;500g)")</f>
        <v>Small (&lt;100g)</v>
      </c>
    </row>
    <row r="603" spans="1:19" x14ac:dyDescent="0.25">
      <c r="A603" t="s">
        <v>99</v>
      </c>
      <c r="B603" t="s">
        <v>572</v>
      </c>
      <c r="C603" t="str">
        <f>TRIM(ZeptoData[[#This Row],[name]])</f>
        <v>Patanjali Pure Honey</v>
      </c>
      <c r="D603">
        <v>9500</v>
      </c>
      <c r="E603" s="3">
        <f>'Cleaned Data'!F606</f>
        <v>0</v>
      </c>
      <c r="F603">
        <v>0</v>
      </c>
      <c r="G603">
        <v>0</v>
      </c>
      <c r="H603">
        <v>9500</v>
      </c>
      <c r="I603" s="3">
        <f>ZeptoData[[#This Row],[discountedSellingPrice]]/100</f>
        <v>95</v>
      </c>
      <c r="J603">
        <v>250</v>
      </c>
      <c r="K603" t="b">
        <v>1</v>
      </c>
      <c r="L603">
        <v>250</v>
      </c>
      <c r="N603" s="3">
        <f>ZeptoData[[#This Row],[MRP_Rupees]] - ZeptoData[[#This Row],[Sale_Price]]</f>
        <v>-95</v>
      </c>
      <c r="O603" t="str">
        <f>IF(ZeptoData[[#This Row],[outOfStock]]=TRUE, "Out of Stock", IF(ZeptoData[[#This Row],[availableQuantity]]&lt;=2, "LOW STOCK", "HEALTHY"))</f>
        <v>Out of Stock</v>
      </c>
      <c r="P603" t="str" cm="1">
        <f t="array" ref="P603">_xlfn.IFS(ZeptoData[[#This Row],[Sale_Price]]&lt;50, "Budget", ZeptoData[[#This Row],[Sale_Price]]&lt;150, "Mid-Range", ZeptoData[[#This Row],[Sale_Price]]&gt;=150, "Premium")</f>
        <v>Mid-Range</v>
      </c>
      <c r="Q603" t="str">
        <f>IF(ROUND(((ZeptoData[[#This Row],[mrp]]-ZeptoData[[#This Row],[discountedSellingPrice]])/ZeptoData[[#This Row],[mrp]])*100,0) = ZeptoData[[#This Row],[discountPercent]], "Match", "Error")</f>
        <v>Match</v>
      </c>
      <c r="R603" s="9" t="str" cm="1">
        <f t="array" ref="R603">_xlfn.IFS(ZeptoData[[#This Row],[discountPercent]]=0, "No Discount", ZeptoData[[#This Row],[discountPercent]]&lt;=15, "Standard (1-15%)", ZeptoData[[#This Row],[discountPercent]]&gt;15, "Mega (&gt;15%)")</f>
        <v>No Discount</v>
      </c>
      <c r="S603" s="9" t="str" cm="1">
        <f t="array" ref="S603">_xlfn.IFS(ZeptoData[[#This Row],[weightInGms]]&lt;=100, "Small (&lt;100g)", ZeptoData[[#This Row],[weightInGms]]&lt;=500, "Medium (100-500g)", ZeptoData[[#This Row],[weightInGms]]&gt;500, "Large (&gt;500g)")</f>
        <v>Medium (100-500g)</v>
      </c>
    </row>
    <row r="604" spans="1:19" x14ac:dyDescent="0.25">
      <c r="A604" t="s">
        <v>99</v>
      </c>
      <c r="B604" t="s">
        <v>573</v>
      </c>
      <c r="C604" t="str">
        <f>TRIM(ZeptoData[[#This Row],[name]])</f>
        <v>Weikfield Falooda Mix - Mango</v>
      </c>
      <c r="D604">
        <v>4900</v>
      </c>
      <c r="E604" s="3">
        <f>'Cleaned Data'!F607</f>
        <v>4</v>
      </c>
      <c r="F604">
        <v>2</v>
      </c>
      <c r="G604">
        <v>0</v>
      </c>
      <c r="H604">
        <v>4800</v>
      </c>
      <c r="I604" s="3">
        <f>ZeptoData[[#This Row],[discountedSellingPrice]]/100</f>
        <v>48</v>
      </c>
      <c r="J604">
        <v>200</v>
      </c>
      <c r="K604" t="b">
        <v>1</v>
      </c>
      <c r="L604">
        <v>200</v>
      </c>
      <c r="N604" s="3">
        <f>ZeptoData[[#This Row],[MRP_Rupees]] - ZeptoData[[#This Row],[Sale_Price]]</f>
        <v>-44</v>
      </c>
      <c r="O604" t="str">
        <f>IF(ZeptoData[[#This Row],[outOfStock]]=TRUE, "Out of Stock", IF(ZeptoData[[#This Row],[availableQuantity]]&lt;=2, "LOW STOCK", "HEALTHY"))</f>
        <v>Out of Stock</v>
      </c>
      <c r="P604" t="str" cm="1">
        <f t="array" ref="P604">_xlfn.IFS(ZeptoData[[#This Row],[Sale_Price]]&lt;50, "Budget", ZeptoData[[#This Row],[Sale_Price]]&lt;150, "Mid-Range", ZeptoData[[#This Row],[Sale_Price]]&gt;=150, "Premium")</f>
        <v>Budget</v>
      </c>
      <c r="Q604" t="str">
        <f>IF(ROUND(((ZeptoData[[#This Row],[mrp]]-ZeptoData[[#This Row],[discountedSellingPrice]])/ZeptoData[[#This Row],[mrp]])*100,0) = ZeptoData[[#This Row],[discountPercent]], "Match", "Error")</f>
        <v>Match</v>
      </c>
      <c r="R604" s="9" t="str" cm="1">
        <f t="array" ref="R604">_xlfn.IFS(ZeptoData[[#This Row],[discountPercent]]=0, "No Discount", ZeptoData[[#This Row],[discountPercent]]&lt;=15, "Standard (1-15%)", ZeptoData[[#This Row],[discountPercent]]&gt;15, "Mega (&gt;15%)")</f>
        <v>Standard (1-15%)</v>
      </c>
      <c r="S604" s="9" t="str" cm="1">
        <f t="array" ref="S604">_xlfn.IFS(ZeptoData[[#This Row],[weightInGms]]&lt;=100, "Small (&lt;100g)", ZeptoData[[#This Row],[weightInGms]]&lt;=500, "Medium (100-500g)", ZeptoData[[#This Row],[weightInGms]]&gt;500, "Large (&gt;500g)")</f>
        <v>Medium (100-500g)</v>
      </c>
    </row>
    <row r="605" spans="1:19" x14ac:dyDescent="0.25">
      <c r="A605" t="s">
        <v>99</v>
      </c>
      <c r="B605" t="s">
        <v>574</v>
      </c>
      <c r="C605" t="str">
        <f>TRIM(ZeptoData[[#This Row],[name]])</f>
        <v>Pro Nature Organic Sonamasoori Brown Rice</v>
      </c>
      <c r="D605">
        <v>10200</v>
      </c>
      <c r="E605" s="3">
        <f>'Cleaned Data'!F608</f>
        <v>0</v>
      </c>
      <c r="F605">
        <v>7</v>
      </c>
      <c r="G605">
        <v>0</v>
      </c>
      <c r="H605">
        <v>9400</v>
      </c>
      <c r="I605" s="3">
        <f>ZeptoData[[#This Row],[discountedSellingPrice]]/100</f>
        <v>94</v>
      </c>
      <c r="J605">
        <v>1000</v>
      </c>
      <c r="K605" t="b">
        <v>1</v>
      </c>
      <c r="L605">
        <v>1</v>
      </c>
      <c r="N605" s="3">
        <f>ZeptoData[[#This Row],[MRP_Rupees]] - ZeptoData[[#This Row],[Sale_Price]]</f>
        <v>-94</v>
      </c>
      <c r="O605" t="str">
        <f>IF(ZeptoData[[#This Row],[outOfStock]]=TRUE, "Out of Stock", IF(ZeptoData[[#This Row],[availableQuantity]]&lt;=2, "LOW STOCK", "HEALTHY"))</f>
        <v>Out of Stock</v>
      </c>
      <c r="P605" t="str" cm="1">
        <f t="array" ref="P605">_xlfn.IFS(ZeptoData[[#This Row],[Sale_Price]]&lt;50, "Budget", ZeptoData[[#This Row],[Sale_Price]]&lt;150, "Mid-Range", ZeptoData[[#This Row],[Sale_Price]]&gt;=150, "Premium")</f>
        <v>Mid-Range</v>
      </c>
      <c r="Q605" t="str">
        <f>IF(ROUND(((ZeptoData[[#This Row],[mrp]]-ZeptoData[[#This Row],[discountedSellingPrice]])/ZeptoData[[#This Row],[mrp]])*100,0) = ZeptoData[[#This Row],[discountPercent]], "Match", "Error")</f>
        <v>Error</v>
      </c>
      <c r="R605" s="9" t="str" cm="1">
        <f t="array" ref="R605">_xlfn.IFS(ZeptoData[[#This Row],[discountPercent]]=0, "No Discount", ZeptoData[[#This Row],[discountPercent]]&lt;=15, "Standard (1-15%)", ZeptoData[[#This Row],[discountPercent]]&gt;15, "Mega (&gt;15%)")</f>
        <v>Standard (1-15%)</v>
      </c>
      <c r="S605" s="9" t="str" cm="1">
        <f t="array" ref="S605">_xlfn.IFS(ZeptoData[[#This Row],[weightInGms]]&lt;=100, "Small (&lt;100g)", ZeptoData[[#This Row],[weightInGms]]&lt;=500, "Medium (100-500g)", ZeptoData[[#This Row],[weightInGms]]&gt;500, "Large (&gt;500g)")</f>
        <v>Large (&gt;500g)</v>
      </c>
    </row>
    <row r="606" spans="1:19" x14ac:dyDescent="0.25">
      <c r="A606" t="s">
        <v>99</v>
      </c>
      <c r="B606" t="s">
        <v>575</v>
      </c>
      <c r="C606" t="str">
        <f>TRIM(ZeptoData[[#This Row],[name]])</f>
        <v>Maggi Special Masala Spicy Yummy Noodles</v>
      </c>
      <c r="D606">
        <v>7200</v>
      </c>
      <c r="E606" s="3">
        <f>'Cleaned Data'!F609</f>
        <v>0</v>
      </c>
      <c r="F606">
        <v>0</v>
      </c>
      <c r="G606">
        <v>0</v>
      </c>
      <c r="H606">
        <v>7200</v>
      </c>
      <c r="I606" s="3">
        <f>ZeptoData[[#This Row],[discountedSellingPrice]]/100</f>
        <v>72</v>
      </c>
      <c r="J606">
        <v>280</v>
      </c>
      <c r="K606" t="b">
        <v>1</v>
      </c>
      <c r="L606">
        <v>280</v>
      </c>
      <c r="N606" s="3">
        <f>ZeptoData[[#This Row],[MRP_Rupees]] - ZeptoData[[#This Row],[Sale_Price]]</f>
        <v>-72</v>
      </c>
      <c r="O606" t="str">
        <f>IF(ZeptoData[[#This Row],[outOfStock]]=TRUE, "Out of Stock", IF(ZeptoData[[#This Row],[availableQuantity]]&lt;=2, "LOW STOCK", "HEALTHY"))</f>
        <v>Out of Stock</v>
      </c>
      <c r="P606" t="str" cm="1">
        <f t="array" ref="P606">_xlfn.IFS(ZeptoData[[#This Row],[Sale_Price]]&lt;50, "Budget", ZeptoData[[#This Row],[Sale_Price]]&lt;150, "Mid-Range", ZeptoData[[#This Row],[Sale_Price]]&gt;=150, "Premium")</f>
        <v>Mid-Range</v>
      </c>
      <c r="Q606" t="str">
        <f>IF(ROUND(((ZeptoData[[#This Row],[mrp]]-ZeptoData[[#This Row],[discountedSellingPrice]])/ZeptoData[[#This Row],[mrp]])*100,0) = ZeptoData[[#This Row],[discountPercent]], "Match", "Error")</f>
        <v>Match</v>
      </c>
      <c r="R606" s="9" t="str" cm="1">
        <f t="array" ref="R606">_xlfn.IFS(ZeptoData[[#This Row],[discountPercent]]=0, "No Discount", ZeptoData[[#This Row],[discountPercent]]&lt;=15, "Standard (1-15%)", ZeptoData[[#This Row],[discountPercent]]&gt;15, "Mega (&gt;15%)")</f>
        <v>No Discount</v>
      </c>
      <c r="S606" s="9" t="str" cm="1">
        <f t="array" ref="S606">_xlfn.IFS(ZeptoData[[#This Row],[weightInGms]]&lt;=100, "Small (&lt;100g)", ZeptoData[[#This Row],[weightInGms]]&lt;=500, "Medium (100-500g)", ZeptoData[[#This Row],[weightInGms]]&gt;500, "Large (&gt;500g)")</f>
        <v>Medium (100-500g)</v>
      </c>
    </row>
    <row r="607" spans="1:19" x14ac:dyDescent="0.25">
      <c r="A607" t="s">
        <v>99</v>
      </c>
      <c r="B607" t="s">
        <v>576</v>
      </c>
      <c r="C607" t="str">
        <f>TRIM(ZeptoData[[#This Row],[name]])</f>
        <v>Godrej Yummiez Chicken Breakfast Salami</v>
      </c>
      <c r="D607">
        <v>15000</v>
      </c>
      <c r="E607" s="3">
        <f>'Cleaned Data'!F610</f>
        <v>15</v>
      </c>
      <c r="F607">
        <v>4</v>
      </c>
      <c r="G607">
        <v>0</v>
      </c>
      <c r="H607">
        <v>14300</v>
      </c>
      <c r="I607" s="3">
        <f>ZeptoData[[#This Row],[discountedSellingPrice]]/100</f>
        <v>143</v>
      </c>
      <c r="J607">
        <v>250</v>
      </c>
      <c r="K607" t="b">
        <v>1</v>
      </c>
      <c r="L607">
        <v>250</v>
      </c>
      <c r="N607" s="3">
        <f>ZeptoData[[#This Row],[MRP_Rupees]] - ZeptoData[[#This Row],[Sale_Price]]</f>
        <v>-128</v>
      </c>
      <c r="O607" t="str">
        <f>IF(ZeptoData[[#This Row],[outOfStock]]=TRUE, "Out of Stock", IF(ZeptoData[[#This Row],[availableQuantity]]&lt;=2, "LOW STOCK", "HEALTHY"))</f>
        <v>Out of Stock</v>
      </c>
      <c r="P607" t="str" cm="1">
        <f t="array" ref="P607">_xlfn.IFS(ZeptoData[[#This Row],[Sale_Price]]&lt;50, "Budget", ZeptoData[[#This Row],[Sale_Price]]&lt;150, "Mid-Range", ZeptoData[[#This Row],[Sale_Price]]&gt;=150, "Premium")</f>
        <v>Mid-Range</v>
      </c>
      <c r="Q607" t="str">
        <f>IF(ROUND(((ZeptoData[[#This Row],[mrp]]-ZeptoData[[#This Row],[discountedSellingPrice]])/ZeptoData[[#This Row],[mrp]])*100,0) = ZeptoData[[#This Row],[discountPercent]], "Match", "Error")</f>
        <v>Error</v>
      </c>
      <c r="R607" s="9" t="str" cm="1">
        <f t="array" ref="R607">_xlfn.IFS(ZeptoData[[#This Row],[discountPercent]]=0, "No Discount", ZeptoData[[#This Row],[discountPercent]]&lt;=15, "Standard (1-15%)", ZeptoData[[#This Row],[discountPercent]]&gt;15, "Mega (&gt;15%)")</f>
        <v>Standard (1-15%)</v>
      </c>
      <c r="S607" s="9" t="str" cm="1">
        <f t="array" ref="S607">_xlfn.IFS(ZeptoData[[#This Row],[weightInGms]]&lt;=100, "Small (&lt;100g)", ZeptoData[[#This Row],[weightInGms]]&lt;=500, "Medium (100-500g)", ZeptoData[[#This Row],[weightInGms]]&gt;500, "Large (&gt;500g)")</f>
        <v>Medium (100-500g)</v>
      </c>
    </row>
    <row r="608" spans="1:19" x14ac:dyDescent="0.25">
      <c r="A608" t="s">
        <v>99</v>
      </c>
      <c r="B608" t="s">
        <v>577</v>
      </c>
      <c r="C608" t="str">
        <f>TRIM(ZeptoData[[#This Row],[name]])</f>
        <v>Everest Saffron Kesar</v>
      </c>
      <c r="D608">
        <v>12000</v>
      </c>
      <c r="E608" s="3">
        <f>'Cleaned Data'!F611</f>
        <v>0</v>
      </c>
      <c r="F608">
        <v>0</v>
      </c>
      <c r="G608">
        <v>0</v>
      </c>
      <c r="H608">
        <v>12000</v>
      </c>
      <c r="I608" s="3">
        <f>ZeptoData[[#This Row],[discountedSellingPrice]]/100</f>
        <v>120</v>
      </c>
      <c r="J608">
        <v>1</v>
      </c>
      <c r="K608" t="b">
        <v>1</v>
      </c>
      <c r="L608">
        <v>0</v>
      </c>
      <c r="N608" s="3">
        <f>ZeptoData[[#This Row],[MRP_Rupees]] - ZeptoData[[#This Row],[Sale_Price]]</f>
        <v>-120</v>
      </c>
      <c r="O608" t="str">
        <f>IF(ZeptoData[[#This Row],[outOfStock]]=TRUE, "Out of Stock", IF(ZeptoData[[#This Row],[availableQuantity]]&lt;=2, "LOW STOCK", "HEALTHY"))</f>
        <v>Out of Stock</v>
      </c>
      <c r="P608" t="str" cm="1">
        <f t="array" ref="P608">_xlfn.IFS(ZeptoData[[#This Row],[Sale_Price]]&lt;50, "Budget", ZeptoData[[#This Row],[Sale_Price]]&lt;150, "Mid-Range", ZeptoData[[#This Row],[Sale_Price]]&gt;=150, "Premium")</f>
        <v>Mid-Range</v>
      </c>
      <c r="Q608" t="str">
        <f>IF(ROUND(((ZeptoData[[#This Row],[mrp]]-ZeptoData[[#This Row],[discountedSellingPrice]])/ZeptoData[[#This Row],[mrp]])*100,0) = ZeptoData[[#This Row],[discountPercent]], "Match", "Error")</f>
        <v>Match</v>
      </c>
      <c r="R608" s="9" t="str" cm="1">
        <f t="array" ref="R608">_xlfn.IFS(ZeptoData[[#This Row],[discountPercent]]=0, "No Discount", ZeptoData[[#This Row],[discountPercent]]&lt;=15, "Standard (1-15%)", ZeptoData[[#This Row],[discountPercent]]&gt;15, "Mega (&gt;15%)")</f>
        <v>No Discount</v>
      </c>
      <c r="S608" s="9" t="str" cm="1">
        <f t="array" ref="S608">_xlfn.IFS(ZeptoData[[#This Row],[weightInGms]]&lt;=100, "Small (&lt;100g)", ZeptoData[[#This Row],[weightInGms]]&lt;=500, "Medium (100-500g)", ZeptoData[[#This Row],[weightInGms]]&gt;500, "Large (&gt;500g)")</f>
        <v>Small (&lt;100g)</v>
      </c>
    </row>
    <row r="609" spans="1:19" x14ac:dyDescent="0.25">
      <c r="A609" t="s">
        <v>578</v>
      </c>
      <c r="B609" t="s">
        <v>100</v>
      </c>
      <c r="C609" t="str">
        <f>TRIM(ZeptoData[[#This Row],[name]])</f>
        <v>Maggi 2 Minute Masala Noodles</v>
      </c>
      <c r="D609">
        <v>1200</v>
      </c>
      <c r="E609" s="3">
        <f>'Cleaned Data'!F612</f>
        <v>0</v>
      </c>
      <c r="F609">
        <v>0</v>
      </c>
      <c r="G609">
        <v>6</v>
      </c>
      <c r="H609">
        <v>1200</v>
      </c>
      <c r="I609" s="3">
        <f>ZeptoData[[#This Row],[discountedSellingPrice]]/100</f>
        <v>12</v>
      </c>
      <c r="J609">
        <v>70</v>
      </c>
      <c r="K609" t="b">
        <v>0</v>
      </c>
      <c r="L609">
        <v>70</v>
      </c>
      <c r="N609" s="3">
        <f>ZeptoData[[#This Row],[MRP_Rupees]] - ZeptoData[[#This Row],[Sale_Price]]</f>
        <v>-12</v>
      </c>
      <c r="O609" t="str">
        <f>IF(ZeptoData[[#This Row],[outOfStock]]=TRUE, "Out of Stock", IF(ZeptoData[[#This Row],[availableQuantity]]&lt;=2, "LOW STOCK", "HEALTHY"))</f>
        <v>HEALTHY</v>
      </c>
      <c r="P609" t="str" cm="1">
        <f t="array" ref="P609">_xlfn.IFS(ZeptoData[[#This Row],[Sale_Price]]&lt;50, "Budget", ZeptoData[[#This Row],[Sale_Price]]&lt;150, "Mid-Range", ZeptoData[[#This Row],[Sale_Price]]&gt;=150, "Premium")</f>
        <v>Budget</v>
      </c>
      <c r="Q609" t="str">
        <f>IF(ROUND(((ZeptoData[[#This Row],[mrp]]-ZeptoData[[#This Row],[discountedSellingPrice]])/ZeptoData[[#This Row],[mrp]])*100,0) = ZeptoData[[#This Row],[discountPercent]], "Match", "Error")</f>
        <v>Match</v>
      </c>
      <c r="R609" s="9" t="str" cm="1">
        <f t="array" ref="R609">_xlfn.IFS(ZeptoData[[#This Row],[discountPercent]]=0, "No Discount", ZeptoData[[#This Row],[discountPercent]]&lt;=15, "Standard (1-15%)", ZeptoData[[#This Row],[discountPercent]]&gt;15, "Mega (&gt;15%)")</f>
        <v>No Discount</v>
      </c>
      <c r="S609" s="9" t="str" cm="1">
        <f t="array" ref="S609">_xlfn.IFS(ZeptoData[[#This Row],[weightInGms]]&lt;=100, "Small (&lt;100g)", ZeptoData[[#This Row],[weightInGms]]&lt;=500, "Medium (100-500g)", ZeptoData[[#This Row],[weightInGms]]&gt;500, "Large (&gt;500g)")</f>
        <v>Small (&lt;100g)</v>
      </c>
    </row>
    <row r="610" spans="1:19" x14ac:dyDescent="0.25">
      <c r="A610" t="s">
        <v>578</v>
      </c>
      <c r="B610" t="s">
        <v>1721</v>
      </c>
      <c r="C610" t="str">
        <f>TRIM(ZeptoData[[#This Row],[name]])</f>
        <v>iD Idli &amp; Dosa Batter</v>
      </c>
      <c r="D610">
        <v>8000</v>
      </c>
      <c r="E610" s="3">
        <f>'Cleaned Data'!F613</f>
        <v>15</v>
      </c>
      <c r="F610">
        <v>15</v>
      </c>
      <c r="G610">
        <v>6</v>
      </c>
      <c r="H610">
        <v>6800</v>
      </c>
      <c r="I610" s="3">
        <f>ZeptoData[[#This Row],[discountedSellingPrice]]/100</f>
        <v>68</v>
      </c>
      <c r="J610">
        <v>1000</v>
      </c>
      <c r="K610" t="b">
        <v>0</v>
      </c>
      <c r="L610">
        <v>1</v>
      </c>
      <c r="N610" s="3">
        <f>ZeptoData[[#This Row],[MRP_Rupees]] - ZeptoData[[#This Row],[Sale_Price]]</f>
        <v>-53</v>
      </c>
      <c r="O610" t="str">
        <f>IF(ZeptoData[[#This Row],[outOfStock]]=TRUE, "Out of Stock", IF(ZeptoData[[#This Row],[availableQuantity]]&lt;=2, "LOW STOCK", "HEALTHY"))</f>
        <v>HEALTHY</v>
      </c>
      <c r="P610" t="str" cm="1">
        <f t="array" ref="P610">_xlfn.IFS(ZeptoData[[#This Row],[Sale_Price]]&lt;50, "Budget", ZeptoData[[#This Row],[Sale_Price]]&lt;150, "Mid-Range", ZeptoData[[#This Row],[Sale_Price]]&gt;=150, "Premium")</f>
        <v>Mid-Range</v>
      </c>
      <c r="Q610" t="str">
        <f>IF(ROUND(((ZeptoData[[#This Row],[mrp]]-ZeptoData[[#This Row],[discountedSellingPrice]])/ZeptoData[[#This Row],[mrp]])*100,0) = ZeptoData[[#This Row],[discountPercent]], "Match", "Error")</f>
        <v>Match</v>
      </c>
      <c r="R610" s="9" t="str" cm="1">
        <f t="array" ref="R610">_xlfn.IFS(ZeptoData[[#This Row],[discountPercent]]=0, "No Discount", ZeptoData[[#This Row],[discountPercent]]&lt;=15, "Standard (1-15%)", ZeptoData[[#This Row],[discountPercent]]&gt;15, "Mega (&gt;15%)")</f>
        <v>Standard (1-15%)</v>
      </c>
      <c r="S610" s="9" t="str" cm="1">
        <f t="array" ref="S610">_xlfn.IFS(ZeptoData[[#This Row],[weightInGms]]&lt;=100, "Small (&lt;100g)", ZeptoData[[#This Row],[weightInGms]]&lt;=500, "Medium (100-500g)", ZeptoData[[#This Row],[weightInGms]]&gt;500, "Large (&gt;500g)")</f>
        <v>Large (&gt;500g)</v>
      </c>
    </row>
    <row r="611" spans="1:19" x14ac:dyDescent="0.25">
      <c r="A611" t="s">
        <v>578</v>
      </c>
      <c r="B611" t="s">
        <v>102</v>
      </c>
      <c r="C611" t="str">
        <f>TRIM(ZeptoData[[#This Row],[name]])</f>
        <v>Tata Salt</v>
      </c>
      <c r="D611">
        <v>2400</v>
      </c>
      <c r="E611" s="3">
        <f>'Cleaned Data'!F614</f>
        <v>4</v>
      </c>
      <c r="F611">
        <v>0</v>
      </c>
      <c r="G611">
        <v>6</v>
      </c>
      <c r="H611">
        <v>2400</v>
      </c>
      <c r="I611" s="3">
        <f>ZeptoData[[#This Row],[discountedSellingPrice]]/100</f>
        <v>24</v>
      </c>
      <c r="J611">
        <v>1000</v>
      </c>
      <c r="K611" t="b">
        <v>0</v>
      </c>
      <c r="L611">
        <v>1</v>
      </c>
      <c r="N611" s="3">
        <f>ZeptoData[[#This Row],[MRP_Rupees]] - ZeptoData[[#This Row],[Sale_Price]]</f>
        <v>-20</v>
      </c>
      <c r="O611" t="str">
        <f>IF(ZeptoData[[#This Row],[outOfStock]]=TRUE, "Out of Stock", IF(ZeptoData[[#This Row],[availableQuantity]]&lt;=2, "LOW STOCK", "HEALTHY"))</f>
        <v>HEALTHY</v>
      </c>
      <c r="P611" t="str" cm="1">
        <f t="array" ref="P611">_xlfn.IFS(ZeptoData[[#This Row],[Sale_Price]]&lt;50, "Budget", ZeptoData[[#This Row],[Sale_Price]]&lt;150, "Mid-Range", ZeptoData[[#This Row],[Sale_Price]]&gt;=150, "Premium")</f>
        <v>Budget</v>
      </c>
      <c r="Q611" t="str">
        <f>IF(ROUND(((ZeptoData[[#This Row],[mrp]]-ZeptoData[[#This Row],[discountedSellingPrice]])/ZeptoData[[#This Row],[mrp]])*100,0) = ZeptoData[[#This Row],[discountPercent]], "Match", "Error")</f>
        <v>Match</v>
      </c>
      <c r="R611" s="9" t="str" cm="1">
        <f t="array" ref="R611">_xlfn.IFS(ZeptoData[[#This Row],[discountPercent]]=0, "No Discount", ZeptoData[[#This Row],[discountPercent]]&lt;=15, "Standard (1-15%)", ZeptoData[[#This Row],[discountPercent]]&gt;15, "Mega (&gt;15%)")</f>
        <v>No Discount</v>
      </c>
      <c r="S611" s="9" t="str" cm="1">
        <f t="array" ref="S611">_xlfn.IFS(ZeptoData[[#This Row],[weightInGms]]&lt;=100, "Small (&lt;100g)", ZeptoData[[#This Row],[weightInGms]]&lt;=500, "Medium (100-500g)", ZeptoData[[#This Row],[weightInGms]]&gt;500, "Large (&gt;500g)")</f>
        <v>Large (&gt;500g)</v>
      </c>
    </row>
    <row r="612" spans="1:19" x14ac:dyDescent="0.25">
      <c r="A612" t="s">
        <v>578</v>
      </c>
      <c r="B612" t="s">
        <v>103</v>
      </c>
      <c r="C612" t="str">
        <f>TRIM(ZeptoData[[#This Row],[name]])</f>
        <v>Arden Eggs White</v>
      </c>
      <c r="D612">
        <v>9700</v>
      </c>
      <c r="E612" s="3">
        <f>'Cleaned Data'!F615</f>
        <v>2</v>
      </c>
      <c r="F612">
        <v>0</v>
      </c>
      <c r="G612">
        <v>4</v>
      </c>
      <c r="H612">
        <v>9700</v>
      </c>
      <c r="I612" s="3">
        <f>ZeptoData[[#This Row],[discountedSellingPrice]]/100</f>
        <v>97</v>
      </c>
      <c r="J612">
        <v>696</v>
      </c>
      <c r="K612" t="b">
        <v>0</v>
      </c>
      <c r="L612">
        <v>12</v>
      </c>
      <c r="N612" s="3">
        <f>ZeptoData[[#This Row],[MRP_Rupees]] - ZeptoData[[#This Row],[Sale_Price]]</f>
        <v>-95</v>
      </c>
      <c r="O612" t="str">
        <f>IF(ZeptoData[[#This Row],[outOfStock]]=TRUE, "Out of Stock", IF(ZeptoData[[#This Row],[availableQuantity]]&lt;=2, "LOW STOCK", "HEALTHY"))</f>
        <v>HEALTHY</v>
      </c>
      <c r="P612" t="str" cm="1">
        <f t="array" ref="P612">_xlfn.IFS(ZeptoData[[#This Row],[Sale_Price]]&lt;50, "Budget", ZeptoData[[#This Row],[Sale_Price]]&lt;150, "Mid-Range", ZeptoData[[#This Row],[Sale_Price]]&gt;=150, "Premium")</f>
        <v>Mid-Range</v>
      </c>
      <c r="Q612" t="str">
        <f>IF(ROUND(((ZeptoData[[#This Row],[mrp]]-ZeptoData[[#This Row],[discountedSellingPrice]])/ZeptoData[[#This Row],[mrp]])*100,0) = ZeptoData[[#This Row],[discountPercent]], "Match", "Error")</f>
        <v>Match</v>
      </c>
      <c r="R612" s="9" t="str" cm="1">
        <f t="array" ref="R612">_xlfn.IFS(ZeptoData[[#This Row],[discountPercent]]=0, "No Discount", ZeptoData[[#This Row],[discountPercent]]&lt;=15, "Standard (1-15%)", ZeptoData[[#This Row],[discountPercent]]&gt;15, "Mega (&gt;15%)")</f>
        <v>No Discount</v>
      </c>
      <c r="S612" s="9" t="str" cm="1">
        <f t="array" ref="S612">_xlfn.IFS(ZeptoData[[#This Row],[weightInGms]]&lt;=100, "Small (&lt;100g)", ZeptoData[[#This Row],[weightInGms]]&lt;=500, "Medium (100-500g)", ZeptoData[[#This Row],[weightInGms]]&gt;500, "Large (&gt;500g)")</f>
        <v>Large (&gt;500g)</v>
      </c>
    </row>
    <row r="613" spans="1:19" x14ac:dyDescent="0.25">
      <c r="A613" t="s">
        <v>578</v>
      </c>
      <c r="B613" t="s">
        <v>103</v>
      </c>
      <c r="C613" t="str">
        <f>TRIM(ZeptoData[[#This Row],[name]])</f>
        <v>Arden Eggs White</v>
      </c>
      <c r="D613">
        <v>6500</v>
      </c>
      <c r="E613" s="3">
        <f>'Cleaned Data'!F616</f>
        <v>2</v>
      </c>
      <c r="F613">
        <v>15</v>
      </c>
      <c r="G613">
        <v>4</v>
      </c>
      <c r="H613">
        <v>5500</v>
      </c>
      <c r="I613" s="3">
        <f>ZeptoData[[#This Row],[discountedSellingPrice]]/100</f>
        <v>55</v>
      </c>
      <c r="J613">
        <v>348</v>
      </c>
      <c r="K613" t="b">
        <v>0</v>
      </c>
      <c r="L613">
        <v>6</v>
      </c>
      <c r="N613" s="3">
        <f>ZeptoData[[#This Row],[MRP_Rupees]] - ZeptoData[[#This Row],[Sale_Price]]</f>
        <v>-53</v>
      </c>
      <c r="O613" t="str">
        <f>IF(ZeptoData[[#This Row],[outOfStock]]=TRUE, "Out of Stock", IF(ZeptoData[[#This Row],[availableQuantity]]&lt;=2, "LOW STOCK", "HEALTHY"))</f>
        <v>HEALTHY</v>
      </c>
      <c r="P613" t="str" cm="1">
        <f t="array" ref="P613">_xlfn.IFS(ZeptoData[[#This Row],[Sale_Price]]&lt;50, "Budget", ZeptoData[[#This Row],[Sale_Price]]&lt;150, "Mid-Range", ZeptoData[[#This Row],[Sale_Price]]&gt;=150, "Premium")</f>
        <v>Mid-Range</v>
      </c>
      <c r="Q613" t="str">
        <f>IF(ROUND(((ZeptoData[[#This Row],[mrp]]-ZeptoData[[#This Row],[discountedSellingPrice]])/ZeptoData[[#This Row],[mrp]])*100,0) = ZeptoData[[#This Row],[discountPercent]], "Match", "Error")</f>
        <v>Match</v>
      </c>
      <c r="R613" s="9" t="str" cm="1">
        <f t="array" ref="R613">_xlfn.IFS(ZeptoData[[#This Row],[discountPercent]]=0, "No Discount", ZeptoData[[#This Row],[discountPercent]]&lt;=15, "Standard (1-15%)", ZeptoData[[#This Row],[discountPercent]]&gt;15, "Mega (&gt;15%)")</f>
        <v>Standard (1-15%)</v>
      </c>
      <c r="S613" s="9" t="str" cm="1">
        <f t="array" ref="S613">_xlfn.IFS(ZeptoData[[#This Row],[weightInGms]]&lt;=100, "Small (&lt;100g)", ZeptoData[[#This Row],[weightInGms]]&lt;=500, "Medium (100-500g)", ZeptoData[[#This Row],[weightInGms]]&gt;500, "Large (&gt;500g)")</f>
        <v>Medium (100-500g)</v>
      </c>
    </row>
    <row r="614" spans="1:19" x14ac:dyDescent="0.25">
      <c r="A614" t="s">
        <v>578</v>
      </c>
      <c r="B614" t="s">
        <v>104</v>
      </c>
      <c r="C614" t="str">
        <f>TRIM(ZeptoData[[#This Row],[name]])</f>
        <v>Fortune Sunlite Refined Sunflower (Pouch)</v>
      </c>
      <c r="D614">
        <v>23000</v>
      </c>
      <c r="E614" s="3">
        <f>'Cleaned Data'!F617</f>
        <v>7</v>
      </c>
      <c r="F614">
        <v>4</v>
      </c>
      <c r="G614">
        <v>6</v>
      </c>
      <c r="H614">
        <v>21900</v>
      </c>
      <c r="I614" s="3">
        <f>ZeptoData[[#This Row],[discountedSellingPrice]]/100</f>
        <v>219</v>
      </c>
      <c r="J614">
        <v>1000</v>
      </c>
      <c r="K614" t="b">
        <v>0</v>
      </c>
      <c r="L614">
        <v>1</v>
      </c>
      <c r="N614" s="3">
        <f>ZeptoData[[#This Row],[MRP_Rupees]] - ZeptoData[[#This Row],[Sale_Price]]</f>
        <v>-212</v>
      </c>
      <c r="O614" t="str">
        <f>IF(ZeptoData[[#This Row],[outOfStock]]=TRUE, "Out of Stock", IF(ZeptoData[[#This Row],[availableQuantity]]&lt;=2, "LOW STOCK", "HEALTHY"))</f>
        <v>HEALTHY</v>
      </c>
      <c r="P614" t="str" cm="1">
        <f t="array" ref="P614">_xlfn.IFS(ZeptoData[[#This Row],[Sale_Price]]&lt;50, "Budget", ZeptoData[[#This Row],[Sale_Price]]&lt;150, "Mid-Range", ZeptoData[[#This Row],[Sale_Price]]&gt;=150, "Premium")</f>
        <v>Premium</v>
      </c>
      <c r="Q614" t="str">
        <f>IF(ROUND(((ZeptoData[[#This Row],[mrp]]-ZeptoData[[#This Row],[discountedSellingPrice]])/ZeptoData[[#This Row],[mrp]])*100,0) = ZeptoData[[#This Row],[discountPercent]], "Match", "Error")</f>
        <v>Error</v>
      </c>
      <c r="R614" s="9" t="str" cm="1">
        <f t="array" ref="R614">_xlfn.IFS(ZeptoData[[#This Row],[discountPercent]]=0, "No Discount", ZeptoData[[#This Row],[discountPercent]]&lt;=15, "Standard (1-15%)", ZeptoData[[#This Row],[discountPercent]]&gt;15, "Mega (&gt;15%)")</f>
        <v>Standard (1-15%)</v>
      </c>
      <c r="S614" s="9" t="str" cm="1">
        <f t="array" ref="S614">_xlfn.IFS(ZeptoData[[#This Row],[weightInGms]]&lt;=100, "Small (&lt;100g)", ZeptoData[[#This Row],[weightInGms]]&lt;=500, "Medium (100-500g)", ZeptoData[[#This Row],[weightInGms]]&gt;500, "Large (&gt;500g)")</f>
        <v>Large (&gt;500g)</v>
      </c>
    </row>
    <row r="615" spans="1:19" x14ac:dyDescent="0.25">
      <c r="A615" t="s">
        <v>578</v>
      </c>
      <c r="B615" t="s">
        <v>105</v>
      </c>
      <c r="C615" t="str">
        <f>TRIM(ZeptoData[[#This Row],[name]])</f>
        <v>Aashirvaad Superior MP Atta</v>
      </c>
      <c r="D615">
        <v>25000</v>
      </c>
      <c r="E615" s="3">
        <f>'Cleaned Data'!F618</f>
        <v>10</v>
      </c>
      <c r="F615">
        <v>2</v>
      </c>
      <c r="G615">
        <v>6</v>
      </c>
      <c r="H615">
        <v>24500</v>
      </c>
      <c r="I615" s="3">
        <f>ZeptoData[[#This Row],[discountedSellingPrice]]/100</f>
        <v>245</v>
      </c>
      <c r="J615">
        <v>5000</v>
      </c>
      <c r="K615" t="b">
        <v>0</v>
      </c>
      <c r="L615">
        <v>5</v>
      </c>
      <c r="N615" s="3">
        <f>ZeptoData[[#This Row],[MRP_Rupees]] - ZeptoData[[#This Row],[Sale_Price]]</f>
        <v>-235</v>
      </c>
      <c r="O615" t="str">
        <f>IF(ZeptoData[[#This Row],[outOfStock]]=TRUE, "Out of Stock", IF(ZeptoData[[#This Row],[availableQuantity]]&lt;=2, "LOW STOCK", "HEALTHY"))</f>
        <v>HEALTHY</v>
      </c>
      <c r="P615" t="str" cm="1">
        <f t="array" ref="P615">_xlfn.IFS(ZeptoData[[#This Row],[Sale_Price]]&lt;50, "Budget", ZeptoData[[#This Row],[Sale_Price]]&lt;150, "Mid-Range", ZeptoData[[#This Row],[Sale_Price]]&gt;=150, "Premium")</f>
        <v>Premium</v>
      </c>
      <c r="Q615" t="str">
        <f>IF(ROUND(((ZeptoData[[#This Row],[mrp]]-ZeptoData[[#This Row],[discountedSellingPrice]])/ZeptoData[[#This Row],[mrp]])*100,0) = ZeptoData[[#This Row],[discountPercent]], "Match", "Error")</f>
        <v>Match</v>
      </c>
      <c r="R615" s="9" t="str" cm="1">
        <f t="array" ref="R615">_xlfn.IFS(ZeptoData[[#This Row],[discountPercent]]=0, "No Discount", ZeptoData[[#This Row],[discountPercent]]&lt;=15, "Standard (1-15%)", ZeptoData[[#This Row],[discountPercent]]&gt;15, "Mega (&gt;15%)")</f>
        <v>Standard (1-15%)</v>
      </c>
      <c r="S615" s="9" t="str" cm="1">
        <f t="array" ref="S615">_xlfn.IFS(ZeptoData[[#This Row],[weightInGms]]&lt;=100, "Small (&lt;100g)", ZeptoData[[#This Row],[weightInGms]]&lt;=500, "Medium (100-500g)", ZeptoData[[#This Row],[weightInGms]]&gt;500, "Large (&gt;500g)")</f>
        <v>Large (&gt;500g)</v>
      </c>
    </row>
    <row r="616" spans="1:19" x14ac:dyDescent="0.25">
      <c r="A616" t="s">
        <v>578</v>
      </c>
      <c r="B616" t="s">
        <v>106</v>
      </c>
      <c r="C616" t="str">
        <f>TRIM(ZeptoData[[#This Row],[name]])</f>
        <v>Amul Pure Ghee (Pouch)</v>
      </c>
      <c r="D616">
        <v>25500</v>
      </c>
      <c r="E616" s="3">
        <f>'Cleaned Data'!F619</f>
        <v>0</v>
      </c>
      <c r="F616">
        <v>2</v>
      </c>
      <c r="G616">
        <v>6</v>
      </c>
      <c r="H616">
        <v>24900</v>
      </c>
      <c r="I616" s="3">
        <f>ZeptoData[[#This Row],[discountedSellingPrice]]/100</f>
        <v>249</v>
      </c>
      <c r="J616">
        <v>500</v>
      </c>
      <c r="K616" t="b">
        <v>0</v>
      </c>
      <c r="L616">
        <v>500</v>
      </c>
      <c r="N616" s="3">
        <f>ZeptoData[[#This Row],[MRP_Rupees]] - ZeptoData[[#This Row],[Sale_Price]]</f>
        <v>-249</v>
      </c>
      <c r="O616" t="str">
        <f>IF(ZeptoData[[#This Row],[outOfStock]]=TRUE, "Out of Stock", IF(ZeptoData[[#This Row],[availableQuantity]]&lt;=2, "LOW STOCK", "HEALTHY"))</f>
        <v>HEALTHY</v>
      </c>
      <c r="P616" t="str" cm="1">
        <f t="array" ref="P616">_xlfn.IFS(ZeptoData[[#This Row],[Sale_Price]]&lt;50, "Budget", ZeptoData[[#This Row],[Sale_Price]]&lt;150, "Mid-Range", ZeptoData[[#This Row],[Sale_Price]]&gt;=150, "Premium")</f>
        <v>Premium</v>
      </c>
      <c r="Q616" t="str">
        <f>IF(ROUND(((ZeptoData[[#This Row],[mrp]]-ZeptoData[[#This Row],[discountedSellingPrice]])/ZeptoData[[#This Row],[mrp]])*100,0) = ZeptoData[[#This Row],[discountPercent]], "Match", "Error")</f>
        <v>Match</v>
      </c>
      <c r="R616" s="9" t="str" cm="1">
        <f t="array" ref="R616">_xlfn.IFS(ZeptoData[[#This Row],[discountPercent]]=0, "No Discount", ZeptoData[[#This Row],[discountPercent]]&lt;=15, "Standard (1-15%)", ZeptoData[[#This Row],[discountPercent]]&gt;15, "Mega (&gt;15%)")</f>
        <v>Standard (1-15%)</v>
      </c>
      <c r="S616" s="9" t="str" cm="1">
        <f t="array" ref="S616">_xlfn.IFS(ZeptoData[[#This Row],[weightInGms]]&lt;=100, "Small (&lt;100g)", ZeptoData[[#This Row],[weightInGms]]&lt;=500, "Medium (100-500g)", ZeptoData[[#This Row],[weightInGms]]&gt;500, "Large (&gt;500g)")</f>
        <v>Medium (100-500g)</v>
      </c>
    </row>
    <row r="617" spans="1:19" x14ac:dyDescent="0.25">
      <c r="A617" t="s">
        <v>578</v>
      </c>
      <c r="B617" t="s">
        <v>107</v>
      </c>
      <c r="C617" t="str">
        <f>TRIM(ZeptoData[[#This Row],[name]])</f>
        <v>Arden Eggs Brown</v>
      </c>
      <c r="D617">
        <v>8500</v>
      </c>
      <c r="E617" s="3">
        <f>'Cleaned Data'!F620</f>
        <v>0</v>
      </c>
      <c r="F617">
        <v>7</v>
      </c>
      <c r="G617">
        <v>4</v>
      </c>
      <c r="H617">
        <v>7900</v>
      </c>
      <c r="I617" s="3">
        <f>ZeptoData[[#This Row],[discountedSellingPrice]]/100</f>
        <v>79</v>
      </c>
      <c r="J617">
        <v>348</v>
      </c>
      <c r="K617" t="b">
        <v>0</v>
      </c>
      <c r="L617">
        <v>6</v>
      </c>
      <c r="N617" s="3">
        <f>ZeptoData[[#This Row],[MRP_Rupees]] - ZeptoData[[#This Row],[Sale_Price]]</f>
        <v>-79</v>
      </c>
      <c r="O617" t="str">
        <f>IF(ZeptoData[[#This Row],[outOfStock]]=TRUE, "Out of Stock", IF(ZeptoData[[#This Row],[availableQuantity]]&lt;=2, "LOW STOCK", "HEALTHY"))</f>
        <v>HEALTHY</v>
      </c>
      <c r="P617" t="str" cm="1">
        <f t="array" ref="P617">_xlfn.IFS(ZeptoData[[#This Row],[Sale_Price]]&lt;50, "Budget", ZeptoData[[#This Row],[Sale_Price]]&lt;150, "Mid-Range", ZeptoData[[#This Row],[Sale_Price]]&gt;=150, "Premium")</f>
        <v>Mid-Range</v>
      </c>
      <c r="Q617" t="str">
        <f>IF(ROUND(((ZeptoData[[#This Row],[mrp]]-ZeptoData[[#This Row],[discountedSellingPrice]])/ZeptoData[[#This Row],[mrp]])*100,0) = ZeptoData[[#This Row],[discountPercent]], "Match", "Error")</f>
        <v>Match</v>
      </c>
      <c r="R617" s="9" t="str" cm="1">
        <f t="array" ref="R617">_xlfn.IFS(ZeptoData[[#This Row],[discountPercent]]=0, "No Discount", ZeptoData[[#This Row],[discountPercent]]&lt;=15, "Standard (1-15%)", ZeptoData[[#This Row],[discountPercent]]&gt;15, "Mega (&gt;15%)")</f>
        <v>Standard (1-15%)</v>
      </c>
      <c r="S617" s="9" t="str" cm="1">
        <f t="array" ref="S617">_xlfn.IFS(ZeptoData[[#This Row],[weightInGms]]&lt;=100, "Small (&lt;100g)", ZeptoData[[#This Row],[weightInGms]]&lt;=500, "Medium (100-500g)", ZeptoData[[#This Row],[weightInGms]]&gt;500, "Large (&gt;500g)")</f>
        <v>Medium (100-500g)</v>
      </c>
    </row>
    <row r="618" spans="1:19" x14ac:dyDescent="0.25">
      <c r="A618" t="s">
        <v>578</v>
      </c>
      <c r="B618" t="s">
        <v>108</v>
      </c>
      <c r="C618" t="str">
        <f>TRIM(ZeptoData[[#This Row],[name]])</f>
        <v>Tata Salt Lite</v>
      </c>
      <c r="D618">
        <v>4000</v>
      </c>
      <c r="E618" s="3">
        <f>'Cleaned Data'!F621</f>
        <v>11</v>
      </c>
      <c r="F618">
        <v>10</v>
      </c>
      <c r="G618">
        <v>6</v>
      </c>
      <c r="H618">
        <v>3600</v>
      </c>
      <c r="I618" s="3">
        <f>ZeptoData[[#This Row],[discountedSellingPrice]]/100</f>
        <v>36</v>
      </c>
      <c r="J618">
        <v>1000</v>
      </c>
      <c r="K618" t="b">
        <v>0</v>
      </c>
      <c r="L618">
        <v>1</v>
      </c>
      <c r="N618" s="3">
        <f>ZeptoData[[#This Row],[MRP_Rupees]] - ZeptoData[[#This Row],[Sale_Price]]</f>
        <v>-25</v>
      </c>
      <c r="O618" t="str">
        <f>IF(ZeptoData[[#This Row],[outOfStock]]=TRUE, "Out of Stock", IF(ZeptoData[[#This Row],[availableQuantity]]&lt;=2, "LOW STOCK", "HEALTHY"))</f>
        <v>HEALTHY</v>
      </c>
      <c r="P618" t="str" cm="1">
        <f t="array" ref="P618">_xlfn.IFS(ZeptoData[[#This Row],[Sale_Price]]&lt;50, "Budget", ZeptoData[[#This Row],[Sale_Price]]&lt;150, "Mid-Range", ZeptoData[[#This Row],[Sale_Price]]&gt;=150, "Premium")</f>
        <v>Budget</v>
      </c>
      <c r="Q618" t="str">
        <f>IF(ROUND(((ZeptoData[[#This Row],[mrp]]-ZeptoData[[#This Row],[discountedSellingPrice]])/ZeptoData[[#This Row],[mrp]])*100,0) = ZeptoData[[#This Row],[discountPercent]], "Match", "Error")</f>
        <v>Match</v>
      </c>
      <c r="R618" s="9" t="str" cm="1">
        <f t="array" ref="R618">_xlfn.IFS(ZeptoData[[#This Row],[discountPercent]]=0, "No Discount", ZeptoData[[#This Row],[discountPercent]]&lt;=15, "Standard (1-15%)", ZeptoData[[#This Row],[discountPercent]]&gt;15, "Mega (&gt;15%)")</f>
        <v>Standard (1-15%)</v>
      </c>
      <c r="S618" s="9" t="str" cm="1">
        <f t="array" ref="S618">_xlfn.IFS(ZeptoData[[#This Row],[weightInGms]]&lt;=100, "Small (&lt;100g)", ZeptoData[[#This Row],[weightInGms]]&lt;=500, "Medium (100-500g)", ZeptoData[[#This Row],[weightInGms]]&gt;500, "Large (&gt;500g)")</f>
        <v>Large (&gt;500g)</v>
      </c>
    </row>
    <row r="619" spans="1:19" x14ac:dyDescent="0.25">
      <c r="A619" t="s">
        <v>578</v>
      </c>
      <c r="B619" t="s">
        <v>109</v>
      </c>
      <c r="C619" t="str">
        <f>TRIM(ZeptoData[[#This Row],[name]])</f>
        <v>Saffola Gold Oil (Pouch)</v>
      </c>
      <c r="D619">
        <v>21500</v>
      </c>
      <c r="E619" s="3">
        <f>'Cleaned Data'!F622</f>
        <v>0</v>
      </c>
      <c r="F619">
        <v>0</v>
      </c>
      <c r="G619">
        <v>6</v>
      </c>
      <c r="H619">
        <v>21500</v>
      </c>
      <c r="I619" s="3">
        <f>ZeptoData[[#This Row],[discountedSellingPrice]]/100</f>
        <v>215</v>
      </c>
      <c r="J619">
        <v>1000</v>
      </c>
      <c r="K619" t="b">
        <v>0</v>
      </c>
      <c r="L619">
        <v>1</v>
      </c>
      <c r="N619" s="3">
        <f>ZeptoData[[#This Row],[MRP_Rupees]] - ZeptoData[[#This Row],[Sale_Price]]</f>
        <v>-215</v>
      </c>
      <c r="O619" t="str">
        <f>IF(ZeptoData[[#This Row],[outOfStock]]=TRUE, "Out of Stock", IF(ZeptoData[[#This Row],[availableQuantity]]&lt;=2, "LOW STOCK", "HEALTHY"))</f>
        <v>HEALTHY</v>
      </c>
      <c r="P619" t="str" cm="1">
        <f t="array" ref="P619">_xlfn.IFS(ZeptoData[[#This Row],[Sale_Price]]&lt;50, "Budget", ZeptoData[[#This Row],[Sale_Price]]&lt;150, "Mid-Range", ZeptoData[[#This Row],[Sale_Price]]&gt;=150, "Premium")</f>
        <v>Premium</v>
      </c>
      <c r="Q619" t="str">
        <f>IF(ROUND(((ZeptoData[[#This Row],[mrp]]-ZeptoData[[#This Row],[discountedSellingPrice]])/ZeptoData[[#This Row],[mrp]])*100,0) = ZeptoData[[#This Row],[discountPercent]], "Match", "Error")</f>
        <v>Match</v>
      </c>
      <c r="R619" s="9" t="str" cm="1">
        <f t="array" ref="R619">_xlfn.IFS(ZeptoData[[#This Row],[discountPercent]]=0, "No Discount", ZeptoData[[#This Row],[discountPercent]]&lt;=15, "Standard (1-15%)", ZeptoData[[#This Row],[discountPercent]]&gt;15, "Mega (&gt;15%)")</f>
        <v>No Discount</v>
      </c>
      <c r="S619" s="9" t="str" cm="1">
        <f t="array" ref="S619">_xlfn.IFS(ZeptoData[[#This Row],[weightInGms]]&lt;=100, "Small (&lt;100g)", ZeptoData[[#This Row],[weightInGms]]&lt;=500, "Medium (100-500g)", ZeptoData[[#This Row],[weightInGms]]&gt;500, "Large (&gt;500g)")</f>
        <v>Large (&gt;500g)</v>
      </c>
    </row>
    <row r="620" spans="1:19" x14ac:dyDescent="0.25">
      <c r="A620" t="s">
        <v>578</v>
      </c>
      <c r="B620" t="s">
        <v>110</v>
      </c>
      <c r="C620" t="str">
        <f>TRIM(ZeptoData[[#This Row],[name]])</f>
        <v>Fortune Sunlite Refined Sunflower (Jar)</v>
      </c>
      <c r="D620">
        <v>92500</v>
      </c>
      <c r="E620" s="3">
        <f>'Cleaned Data'!F623</f>
        <v>1</v>
      </c>
      <c r="F620">
        <v>0</v>
      </c>
      <c r="G620">
        <v>6</v>
      </c>
      <c r="H620">
        <v>92500</v>
      </c>
      <c r="I620" s="3">
        <f>ZeptoData[[#This Row],[discountedSellingPrice]]/100</f>
        <v>925</v>
      </c>
      <c r="J620">
        <v>5000</v>
      </c>
      <c r="K620" t="b">
        <v>0</v>
      </c>
      <c r="L620">
        <v>5</v>
      </c>
      <c r="N620" s="3">
        <f>ZeptoData[[#This Row],[MRP_Rupees]] - ZeptoData[[#This Row],[Sale_Price]]</f>
        <v>-924</v>
      </c>
      <c r="O620" t="str">
        <f>IF(ZeptoData[[#This Row],[outOfStock]]=TRUE, "Out of Stock", IF(ZeptoData[[#This Row],[availableQuantity]]&lt;=2, "LOW STOCK", "HEALTHY"))</f>
        <v>HEALTHY</v>
      </c>
      <c r="P620" t="str" cm="1">
        <f t="array" ref="P620">_xlfn.IFS(ZeptoData[[#This Row],[Sale_Price]]&lt;50, "Budget", ZeptoData[[#This Row],[Sale_Price]]&lt;150, "Mid-Range", ZeptoData[[#This Row],[Sale_Price]]&gt;=150, "Premium")</f>
        <v>Premium</v>
      </c>
      <c r="Q620" t="str">
        <f>IF(ROUND(((ZeptoData[[#This Row],[mrp]]-ZeptoData[[#This Row],[discountedSellingPrice]])/ZeptoData[[#This Row],[mrp]])*100,0) = ZeptoData[[#This Row],[discountPercent]], "Match", "Error")</f>
        <v>Match</v>
      </c>
      <c r="R620" s="9" t="str" cm="1">
        <f t="array" ref="R620">_xlfn.IFS(ZeptoData[[#This Row],[discountPercent]]=0, "No Discount", ZeptoData[[#This Row],[discountPercent]]&lt;=15, "Standard (1-15%)", ZeptoData[[#This Row],[discountPercent]]&gt;15, "Mega (&gt;15%)")</f>
        <v>No Discount</v>
      </c>
      <c r="S620" s="9" t="str" cm="1">
        <f t="array" ref="S620">_xlfn.IFS(ZeptoData[[#This Row],[weightInGms]]&lt;=100, "Small (&lt;100g)", ZeptoData[[#This Row],[weightInGms]]&lt;=500, "Medium (100-500g)", ZeptoData[[#This Row],[weightInGms]]&gt;500, "Large (&gt;500g)")</f>
        <v>Large (&gt;500g)</v>
      </c>
    </row>
    <row r="621" spans="1:19" x14ac:dyDescent="0.25">
      <c r="A621" t="s">
        <v>578</v>
      </c>
      <c r="B621" t="s">
        <v>111</v>
      </c>
      <c r="C621" t="str">
        <f>TRIM(ZeptoData[[#This Row],[name]])</f>
        <v>Fortune Rice Bran (Pouch)</v>
      </c>
      <c r="D621">
        <v>22500</v>
      </c>
      <c r="E621" s="3">
        <f>'Cleaned Data'!F624</f>
        <v>13</v>
      </c>
      <c r="F621">
        <v>11</v>
      </c>
      <c r="G621">
        <v>6</v>
      </c>
      <c r="H621">
        <v>19900</v>
      </c>
      <c r="I621" s="3">
        <f>ZeptoData[[#This Row],[discountedSellingPrice]]/100</f>
        <v>199</v>
      </c>
      <c r="J621">
        <v>1000</v>
      </c>
      <c r="K621" t="b">
        <v>0</v>
      </c>
      <c r="L621">
        <v>1</v>
      </c>
      <c r="N621" s="3">
        <f>ZeptoData[[#This Row],[MRP_Rupees]] - ZeptoData[[#This Row],[Sale_Price]]</f>
        <v>-186</v>
      </c>
      <c r="O621" t="str">
        <f>IF(ZeptoData[[#This Row],[outOfStock]]=TRUE, "Out of Stock", IF(ZeptoData[[#This Row],[availableQuantity]]&lt;=2, "LOW STOCK", "HEALTHY"))</f>
        <v>HEALTHY</v>
      </c>
      <c r="P621" t="str" cm="1">
        <f t="array" ref="P621">_xlfn.IFS(ZeptoData[[#This Row],[Sale_Price]]&lt;50, "Budget", ZeptoData[[#This Row],[Sale_Price]]&lt;150, "Mid-Range", ZeptoData[[#This Row],[Sale_Price]]&gt;=150, "Premium")</f>
        <v>Premium</v>
      </c>
      <c r="Q621" t="str">
        <f>IF(ROUND(((ZeptoData[[#This Row],[mrp]]-ZeptoData[[#This Row],[discountedSellingPrice]])/ZeptoData[[#This Row],[mrp]])*100,0) = ZeptoData[[#This Row],[discountPercent]], "Match", "Error")</f>
        <v>Error</v>
      </c>
      <c r="R621" s="9" t="str" cm="1">
        <f t="array" ref="R621">_xlfn.IFS(ZeptoData[[#This Row],[discountPercent]]=0, "No Discount", ZeptoData[[#This Row],[discountPercent]]&lt;=15, "Standard (1-15%)", ZeptoData[[#This Row],[discountPercent]]&gt;15, "Mega (&gt;15%)")</f>
        <v>Standard (1-15%)</v>
      </c>
      <c r="S621" s="9" t="str" cm="1">
        <f t="array" ref="S621">_xlfn.IFS(ZeptoData[[#This Row],[weightInGms]]&lt;=100, "Small (&lt;100g)", ZeptoData[[#This Row],[weightInGms]]&lt;=500, "Medium (100-500g)", ZeptoData[[#This Row],[weightInGms]]&gt;500, "Large (&gt;500g)")</f>
        <v>Large (&gt;500g)</v>
      </c>
    </row>
    <row r="622" spans="1:19" x14ac:dyDescent="0.25">
      <c r="A622" t="s">
        <v>578</v>
      </c>
      <c r="B622" t="s">
        <v>112</v>
      </c>
      <c r="C622" t="str">
        <f>TRIM(ZeptoData[[#This Row],[name]])</f>
        <v>Saffola Active Oil</v>
      </c>
      <c r="D622">
        <v>21000</v>
      </c>
      <c r="E622" s="3">
        <f>'Cleaned Data'!F625</f>
        <v>6</v>
      </c>
      <c r="F622">
        <v>0</v>
      </c>
      <c r="G622">
        <v>6</v>
      </c>
      <c r="H622">
        <v>21000</v>
      </c>
      <c r="I622" s="3">
        <f>ZeptoData[[#This Row],[discountedSellingPrice]]/100</f>
        <v>210</v>
      </c>
      <c r="J622">
        <v>1000</v>
      </c>
      <c r="K622" t="b">
        <v>0</v>
      </c>
      <c r="L622">
        <v>1</v>
      </c>
      <c r="N622" s="3">
        <f>ZeptoData[[#This Row],[MRP_Rupees]] - ZeptoData[[#This Row],[Sale_Price]]</f>
        <v>-204</v>
      </c>
      <c r="O622" t="str">
        <f>IF(ZeptoData[[#This Row],[outOfStock]]=TRUE, "Out of Stock", IF(ZeptoData[[#This Row],[availableQuantity]]&lt;=2, "LOW STOCK", "HEALTHY"))</f>
        <v>HEALTHY</v>
      </c>
      <c r="P622" t="str" cm="1">
        <f t="array" ref="P622">_xlfn.IFS(ZeptoData[[#This Row],[Sale_Price]]&lt;50, "Budget", ZeptoData[[#This Row],[Sale_Price]]&lt;150, "Mid-Range", ZeptoData[[#This Row],[Sale_Price]]&gt;=150, "Premium")</f>
        <v>Premium</v>
      </c>
      <c r="Q622" t="str">
        <f>IF(ROUND(((ZeptoData[[#This Row],[mrp]]-ZeptoData[[#This Row],[discountedSellingPrice]])/ZeptoData[[#This Row],[mrp]])*100,0) = ZeptoData[[#This Row],[discountPercent]], "Match", "Error")</f>
        <v>Match</v>
      </c>
      <c r="R622" s="9" t="str" cm="1">
        <f t="array" ref="R622">_xlfn.IFS(ZeptoData[[#This Row],[discountPercent]]=0, "No Discount", ZeptoData[[#This Row],[discountPercent]]&lt;=15, "Standard (1-15%)", ZeptoData[[#This Row],[discountPercent]]&gt;15, "Mega (&gt;15%)")</f>
        <v>No Discount</v>
      </c>
      <c r="S622" s="9" t="str" cm="1">
        <f t="array" ref="S622">_xlfn.IFS(ZeptoData[[#This Row],[weightInGms]]&lt;=100, "Small (&lt;100g)", ZeptoData[[#This Row],[weightInGms]]&lt;=500, "Medium (100-500g)", ZeptoData[[#This Row],[weightInGms]]&gt;500, "Large (&gt;500g)")</f>
        <v>Large (&gt;500g)</v>
      </c>
    </row>
    <row r="623" spans="1:19" x14ac:dyDescent="0.25">
      <c r="A623" t="s">
        <v>578</v>
      </c>
      <c r="B623" t="s">
        <v>106</v>
      </c>
      <c r="C623" t="str">
        <f>TRIM(ZeptoData[[#This Row],[name]])</f>
        <v>Amul Pure Ghee (Pouch)</v>
      </c>
      <c r="D623">
        <v>50500</v>
      </c>
      <c r="E623" s="3">
        <f>'Cleaned Data'!F626</f>
        <v>2</v>
      </c>
      <c r="F623">
        <v>1</v>
      </c>
      <c r="G623">
        <v>2</v>
      </c>
      <c r="H623">
        <v>49900</v>
      </c>
      <c r="I623" s="3">
        <f>ZeptoData[[#This Row],[discountedSellingPrice]]/100</f>
        <v>499</v>
      </c>
      <c r="J623">
        <v>1000</v>
      </c>
      <c r="K623" t="b">
        <v>0</v>
      </c>
      <c r="L623">
        <v>1</v>
      </c>
      <c r="N623" s="3">
        <f>ZeptoData[[#This Row],[MRP_Rupees]] - ZeptoData[[#This Row],[Sale_Price]]</f>
        <v>-497</v>
      </c>
      <c r="O623" t="str">
        <f>IF(ZeptoData[[#This Row],[outOfStock]]=TRUE, "Out of Stock", IF(ZeptoData[[#This Row],[availableQuantity]]&lt;=2, "LOW STOCK", "HEALTHY"))</f>
        <v>LOW STOCK</v>
      </c>
      <c r="P623" t="str" cm="1">
        <f t="array" ref="P623">_xlfn.IFS(ZeptoData[[#This Row],[Sale_Price]]&lt;50, "Budget", ZeptoData[[#This Row],[Sale_Price]]&lt;150, "Mid-Range", ZeptoData[[#This Row],[Sale_Price]]&gt;=150, "Premium")</f>
        <v>Premium</v>
      </c>
      <c r="Q623" t="str">
        <f>IF(ROUND(((ZeptoData[[#This Row],[mrp]]-ZeptoData[[#This Row],[discountedSellingPrice]])/ZeptoData[[#This Row],[mrp]])*100,0) = ZeptoData[[#This Row],[discountPercent]], "Match", "Error")</f>
        <v>Match</v>
      </c>
      <c r="R623" s="9" t="str" cm="1">
        <f t="array" ref="R623">_xlfn.IFS(ZeptoData[[#This Row],[discountPercent]]=0, "No Discount", ZeptoData[[#This Row],[discountPercent]]&lt;=15, "Standard (1-15%)", ZeptoData[[#This Row],[discountPercent]]&gt;15, "Mega (&gt;15%)")</f>
        <v>Standard (1-15%)</v>
      </c>
      <c r="S623" s="9" t="str" cm="1">
        <f t="array" ref="S623">_xlfn.IFS(ZeptoData[[#This Row],[weightInGms]]&lt;=100, "Small (&lt;100g)", ZeptoData[[#This Row],[weightInGms]]&lt;=500, "Medium (100-500g)", ZeptoData[[#This Row],[weightInGms]]&gt;500, "Large (&gt;500g)")</f>
        <v>Large (&gt;500g)</v>
      </c>
    </row>
    <row r="624" spans="1:19" x14ac:dyDescent="0.25">
      <c r="A624" t="s">
        <v>578</v>
      </c>
      <c r="B624" t="s">
        <v>113</v>
      </c>
      <c r="C624" t="str">
        <f>TRIM(ZeptoData[[#This Row],[name]])</f>
        <v>Aashirvaad Atta</v>
      </c>
      <c r="D624">
        <v>46000</v>
      </c>
      <c r="E624" s="3">
        <f>'Cleaned Data'!F627</f>
        <v>3</v>
      </c>
      <c r="F624">
        <v>13</v>
      </c>
      <c r="G624">
        <v>6</v>
      </c>
      <c r="H624">
        <v>39900</v>
      </c>
      <c r="I624" s="3">
        <f>ZeptoData[[#This Row],[discountedSellingPrice]]/100</f>
        <v>399</v>
      </c>
      <c r="J624">
        <v>10000</v>
      </c>
      <c r="K624" t="b">
        <v>0</v>
      </c>
      <c r="L624">
        <v>10</v>
      </c>
      <c r="N624" s="3">
        <f>ZeptoData[[#This Row],[MRP_Rupees]] - ZeptoData[[#This Row],[Sale_Price]]</f>
        <v>-396</v>
      </c>
      <c r="O624" t="str">
        <f>IF(ZeptoData[[#This Row],[outOfStock]]=TRUE, "Out of Stock", IF(ZeptoData[[#This Row],[availableQuantity]]&lt;=2, "LOW STOCK", "HEALTHY"))</f>
        <v>HEALTHY</v>
      </c>
      <c r="P624" t="str" cm="1">
        <f t="array" ref="P624">_xlfn.IFS(ZeptoData[[#This Row],[Sale_Price]]&lt;50, "Budget", ZeptoData[[#This Row],[Sale_Price]]&lt;150, "Mid-Range", ZeptoData[[#This Row],[Sale_Price]]&gt;=150, "Premium")</f>
        <v>Premium</v>
      </c>
      <c r="Q624" t="str">
        <f>IF(ROUND(((ZeptoData[[#This Row],[mrp]]-ZeptoData[[#This Row],[discountedSellingPrice]])/ZeptoData[[#This Row],[mrp]])*100,0) = ZeptoData[[#This Row],[discountPercent]], "Match", "Error")</f>
        <v>Match</v>
      </c>
      <c r="R624" s="9" t="str" cm="1">
        <f t="array" ref="R624">_xlfn.IFS(ZeptoData[[#This Row],[discountPercent]]=0, "No Discount", ZeptoData[[#This Row],[discountPercent]]&lt;=15, "Standard (1-15%)", ZeptoData[[#This Row],[discountPercent]]&gt;15, "Mega (&gt;15%)")</f>
        <v>Standard (1-15%)</v>
      </c>
      <c r="S624" s="9" t="str" cm="1">
        <f t="array" ref="S624">_xlfn.IFS(ZeptoData[[#This Row],[weightInGms]]&lt;=100, "Small (&lt;100g)", ZeptoData[[#This Row],[weightInGms]]&lt;=500, "Medium (100-500g)", ZeptoData[[#This Row],[weightInGms]]&gt;500, "Large (&gt;500g)")</f>
        <v>Large (&gt;500g)</v>
      </c>
    </row>
    <row r="625" spans="1:19" x14ac:dyDescent="0.25">
      <c r="A625" t="s">
        <v>578</v>
      </c>
      <c r="B625" t="s">
        <v>114</v>
      </c>
      <c r="C625" t="str">
        <f>TRIM(ZeptoData[[#This Row],[name]])</f>
        <v>Popular Essentials Toor Dal (Un-Polished)</v>
      </c>
      <c r="D625">
        <v>16000</v>
      </c>
      <c r="E625" s="3">
        <f>'Cleaned Data'!F628</f>
        <v>2</v>
      </c>
      <c r="F625">
        <v>6</v>
      </c>
      <c r="G625">
        <v>4</v>
      </c>
      <c r="H625">
        <v>14900</v>
      </c>
      <c r="I625" s="3">
        <f>ZeptoData[[#This Row],[discountedSellingPrice]]/100</f>
        <v>149</v>
      </c>
      <c r="J625">
        <v>1000</v>
      </c>
      <c r="K625" t="b">
        <v>0</v>
      </c>
      <c r="L625">
        <v>1</v>
      </c>
      <c r="N625" s="3">
        <f>ZeptoData[[#This Row],[MRP_Rupees]] - ZeptoData[[#This Row],[Sale_Price]]</f>
        <v>-147</v>
      </c>
      <c r="O625" t="str">
        <f>IF(ZeptoData[[#This Row],[outOfStock]]=TRUE, "Out of Stock", IF(ZeptoData[[#This Row],[availableQuantity]]&lt;=2, "LOW STOCK", "HEALTHY"))</f>
        <v>HEALTHY</v>
      </c>
      <c r="P625" t="str" cm="1">
        <f t="array" ref="P625">_xlfn.IFS(ZeptoData[[#This Row],[Sale_Price]]&lt;50, "Budget", ZeptoData[[#This Row],[Sale_Price]]&lt;150, "Mid-Range", ZeptoData[[#This Row],[Sale_Price]]&gt;=150, "Premium")</f>
        <v>Mid-Range</v>
      </c>
      <c r="Q625" t="str">
        <f>IF(ROUND(((ZeptoData[[#This Row],[mrp]]-ZeptoData[[#This Row],[discountedSellingPrice]])/ZeptoData[[#This Row],[mrp]])*100,0) = ZeptoData[[#This Row],[discountPercent]], "Match", "Error")</f>
        <v>Error</v>
      </c>
      <c r="R625" s="9" t="str" cm="1">
        <f t="array" ref="R625">_xlfn.IFS(ZeptoData[[#This Row],[discountPercent]]=0, "No Discount", ZeptoData[[#This Row],[discountPercent]]&lt;=15, "Standard (1-15%)", ZeptoData[[#This Row],[discountPercent]]&gt;15, "Mega (&gt;15%)")</f>
        <v>Standard (1-15%)</v>
      </c>
      <c r="S625" s="9" t="str" cm="1">
        <f t="array" ref="S625">_xlfn.IFS(ZeptoData[[#This Row],[weightInGms]]&lt;=100, "Small (&lt;100g)", ZeptoData[[#This Row],[weightInGms]]&lt;=500, "Medium (100-500g)", ZeptoData[[#This Row],[weightInGms]]&gt;500, "Large (&gt;500g)")</f>
        <v>Large (&gt;500g)</v>
      </c>
    </row>
    <row r="626" spans="1:19" x14ac:dyDescent="0.25">
      <c r="A626" t="s">
        <v>578</v>
      </c>
      <c r="B626" t="s">
        <v>115</v>
      </c>
      <c r="C626" t="str">
        <f>TRIM(ZeptoData[[#This Row],[name]])</f>
        <v>Amul Ghee (Tin)</v>
      </c>
      <c r="D626">
        <v>52000</v>
      </c>
      <c r="E626" s="3">
        <f>'Cleaned Data'!F629</f>
        <v>3</v>
      </c>
      <c r="F626">
        <v>2</v>
      </c>
      <c r="G626">
        <v>6</v>
      </c>
      <c r="H626">
        <v>50900</v>
      </c>
      <c r="I626" s="3">
        <f>ZeptoData[[#This Row],[discountedSellingPrice]]/100</f>
        <v>509</v>
      </c>
      <c r="J626">
        <v>1000</v>
      </c>
      <c r="K626" t="b">
        <v>0</v>
      </c>
      <c r="L626">
        <v>1</v>
      </c>
      <c r="N626" s="3">
        <f>ZeptoData[[#This Row],[MRP_Rupees]] - ZeptoData[[#This Row],[Sale_Price]]</f>
        <v>-506</v>
      </c>
      <c r="O626" t="str">
        <f>IF(ZeptoData[[#This Row],[outOfStock]]=TRUE, "Out of Stock", IF(ZeptoData[[#This Row],[availableQuantity]]&lt;=2, "LOW STOCK", "HEALTHY"))</f>
        <v>HEALTHY</v>
      </c>
      <c r="P626" t="str" cm="1">
        <f t="array" ref="P626">_xlfn.IFS(ZeptoData[[#This Row],[Sale_Price]]&lt;50, "Budget", ZeptoData[[#This Row],[Sale_Price]]&lt;150, "Mid-Range", ZeptoData[[#This Row],[Sale_Price]]&gt;=150, "Premium")</f>
        <v>Premium</v>
      </c>
      <c r="Q626" t="str">
        <f>IF(ROUND(((ZeptoData[[#This Row],[mrp]]-ZeptoData[[#This Row],[discountedSellingPrice]])/ZeptoData[[#This Row],[mrp]])*100,0) = ZeptoData[[#This Row],[discountPercent]], "Match", "Error")</f>
        <v>Match</v>
      </c>
      <c r="R626" s="9" t="str" cm="1">
        <f t="array" ref="R626">_xlfn.IFS(ZeptoData[[#This Row],[discountPercent]]=0, "No Discount", ZeptoData[[#This Row],[discountPercent]]&lt;=15, "Standard (1-15%)", ZeptoData[[#This Row],[discountPercent]]&gt;15, "Mega (&gt;15%)")</f>
        <v>Standard (1-15%)</v>
      </c>
      <c r="S626" s="9" t="str" cm="1">
        <f t="array" ref="S626">_xlfn.IFS(ZeptoData[[#This Row],[weightInGms]]&lt;=100, "Small (&lt;100g)", ZeptoData[[#This Row],[weightInGms]]&lt;=500, "Medium (100-500g)", ZeptoData[[#This Row],[weightInGms]]&gt;500, "Large (&gt;500g)")</f>
        <v>Large (&gt;500g)</v>
      </c>
    </row>
    <row r="627" spans="1:19" x14ac:dyDescent="0.25">
      <c r="A627" t="s">
        <v>578</v>
      </c>
      <c r="B627" t="s">
        <v>116</v>
      </c>
      <c r="C627" t="str">
        <f>TRIM(ZeptoData[[#This Row],[name]])</f>
        <v>Amul Fresh Cream</v>
      </c>
      <c r="D627">
        <v>19700</v>
      </c>
      <c r="E627" s="3">
        <f>'Cleaned Data'!F630</f>
        <v>0</v>
      </c>
      <c r="F627">
        <v>3</v>
      </c>
      <c r="G627">
        <v>3</v>
      </c>
      <c r="H627">
        <v>19100</v>
      </c>
      <c r="I627" s="3">
        <f>ZeptoData[[#This Row],[discountedSellingPrice]]/100</f>
        <v>191</v>
      </c>
      <c r="J627">
        <v>1000</v>
      </c>
      <c r="K627" t="b">
        <v>0</v>
      </c>
      <c r="L627">
        <v>1</v>
      </c>
      <c r="N627" s="3">
        <f>ZeptoData[[#This Row],[MRP_Rupees]] - ZeptoData[[#This Row],[Sale_Price]]</f>
        <v>-191</v>
      </c>
      <c r="O627" t="str">
        <f>IF(ZeptoData[[#This Row],[outOfStock]]=TRUE, "Out of Stock", IF(ZeptoData[[#This Row],[availableQuantity]]&lt;=2, "LOW STOCK", "HEALTHY"))</f>
        <v>HEALTHY</v>
      </c>
      <c r="P627" t="str" cm="1">
        <f t="array" ref="P627">_xlfn.IFS(ZeptoData[[#This Row],[Sale_Price]]&lt;50, "Budget", ZeptoData[[#This Row],[Sale_Price]]&lt;150, "Mid-Range", ZeptoData[[#This Row],[Sale_Price]]&gt;=150, "Premium")</f>
        <v>Premium</v>
      </c>
      <c r="Q627" t="str">
        <f>IF(ROUND(((ZeptoData[[#This Row],[mrp]]-ZeptoData[[#This Row],[discountedSellingPrice]])/ZeptoData[[#This Row],[mrp]])*100,0) = ZeptoData[[#This Row],[discountPercent]], "Match", "Error")</f>
        <v>Match</v>
      </c>
      <c r="R627" s="9" t="str" cm="1">
        <f t="array" ref="R627">_xlfn.IFS(ZeptoData[[#This Row],[discountPercent]]=0, "No Discount", ZeptoData[[#This Row],[discountPercent]]&lt;=15, "Standard (1-15%)", ZeptoData[[#This Row],[discountPercent]]&gt;15, "Mega (&gt;15%)")</f>
        <v>Standard (1-15%)</v>
      </c>
      <c r="S627" s="9" t="str" cm="1">
        <f t="array" ref="S627">_xlfn.IFS(ZeptoData[[#This Row],[weightInGms]]&lt;=100, "Small (&lt;100g)", ZeptoData[[#This Row],[weightInGms]]&lt;=500, "Medium (100-500g)", ZeptoData[[#This Row],[weightInGms]]&gt;500, "Large (&gt;500g)")</f>
        <v>Large (&gt;500g)</v>
      </c>
    </row>
    <row r="628" spans="1:19" x14ac:dyDescent="0.25">
      <c r="A628" t="s">
        <v>578</v>
      </c>
      <c r="B628" t="s">
        <v>117</v>
      </c>
      <c r="C628" t="str">
        <f>TRIM(ZeptoData[[#This Row],[name]])</f>
        <v>Popular Essentials Pure Jaggery</v>
      </c>
      <c r="D628">
        <v>5000</v>
      </c>
      <c r="E628" s="3">
        <f>'Cleaned Data'!F631</f>
        <v>0</v>
      </c>
      <c r="F628">
        <v>2</v>
      </c>
      <c r="G628">
        <v>6</v>
      </c>
      <c r="H628">
        <v>4900</v>
      </c>
      <c r="I628" s="3">
        <f>ZeptoData[[#This Row],[discountedSellingPrice]]/100</f>
        <v>49</v>
      </c>
      <c r="J628">
        <v>450</v>
      </c>
      <c r="K628" t="b">
        <v>0</v>
      </c>
      <c r="L628">
        <v>450</v>
      </c>
      <c r="N628" s="3">
        <f>ZeptoData[[#This Row],[MRP_Rupees]] - ZeptoData[[#This Row],[Sale_Price]]</f>
        <v>-49</v>
      </c>
      <c r="O628" t="str">
        <f>IF(ZeptoData[[#This Row],[outOfStock]]=TRUE, "Out of Stock", IF(ZeptoData[[#This Row],[availableQuantity]]&lt;=2, "LOW STOCK", "HEALTHY"))</f>
        <v>HEALTHY</v>
      </c>
      <c r="P628" t="str" cm="1">
        <f t="array" ref="P628">_xlfn.IFS(ZeptoData[[#This Row],[Sale_Price]]&lt;50, "Budget", ZeptoData[[#This Row],[Sale_Price]]&lt;150, "Mid-Range", ZeptoData[[#This Row],[Sale_Price]]&gt;=150, "Premium")</f>
        <v>Budget</v>
      </c>
      <c r="Q628" t="str">
        <f>IF(ROUND(((ZeptoData[[#This Row],[mrp]]-ZeptoData[[#This Row],[discountedSellingPrice]])/ZeptoData[[#This Row],[mrp]])*100,0) = ZeptoData[[#This Row],[discountPercent]], "Match", "Error")</f>
        <v>Match</v>
      </c>
      <c r="R628" s="9" t="str" cm="1">
        <f t="array" ref="R628">_xlfn.IFS(ZeptoData[[#This Row],[discountPercent]]=0, "No Discount", ZeptoData[[#This Row],[discountPercent]]&lt;=15, "Standard (1-15%)", ZeptoData[[#This Row],[discountPercent]]&gt;15, "Mega (&gt;15%)")</f>
        <v>Standard (1-15%)</v>
      </c>
      <c r="S628" s="9" t="str" cm="1">
        <f t="array" ref="S628">_xlfn.IFS(ZeptoData[[#This Row],[weightInGms]]&lt;=100, "Small (&lt;100g)", ZeptoData[[#This Row],[weightInGms]]&lt;=500, "Medium (100-500g)", ZeptoData[[#This Row],[weightInGms]]&gt;500, "Large (&gt;500g)")</f>
        <v>Medium (100-500g)</v>
      </c>
    </row>
    <row r="629" spans="1:19" x14ac:dyDescent="0.25">
      <c r="A629" t="s">
        <v>578</v>
      </c>
      <c r="B629" t="s">
        <v>118</v>
      </c>
      <c r="C629" t="str">
        <f>TRIM(ZeptoData[[#This Row],[name]])</f>
        <v>Aashirvaad Multigrain Atta</v>
      </c>
      <c r="D629">
        <v>6400</v>
      </c>
      <c r="E629" s="3">
        <f>'Cleaned Data'!F632</f>
        <v>1</v>
      </c>
      <c r="F629">
        <v>3</v>
      </c>
      <c r="G629">
        <v>2</v>
      </c>
      <c r="H629">
        <v>6200</v>
      </c>
      <c r="I629" s="3">
        <f>ZeptoData[[#This Row],[discountedSellingPrice]]/100</f>
        <v>62</v>
      </c>
      <c r="J629">
        <v>1000</v>
      </c>
      <c r="K629" t="b">
        <v>0</v>
      </c>
      <c r="L629">
        <v>1</v>
      </c>
      <c r="N629" s="3">
        <f>ZeptoData[[#This Row],[MRP_Rupees]] - ZeptoData[[#This Row],[Sale_Price]]</f>
        <v>-61</v>
      </c>
      <c r="O629" t="str">
        <f>IF(ZeptoData[[#This Row],[outOfStock]]=TRUE, "Out of Stock", IF(ZeptoData[[#This Row],[availableQuantity]]&lt;=2, "LOW STOCK", "HEALTHY"))</f>
        <v>LOW STOCK</v>
      </c>
      <c r="P629" t="str" cm="1">
        <f t="array" ref="P629">_xlfn.IFS(ZeptoData[[#This Row],[Sale_Price]]&lt;50, "Budget", ZeptoData[[#This Row],[Sale_Price]]&lt;150, "Mid-Range", ZeptoData[[#This Row],[Sale_Price]]&gt;=150, "Premium")</f>
        <v>Mid-Range</v>
      </c>
      <c r="Q629" t="str">
        <f>IF(ROUND(((ZeptoData[[#This Row],[mrp]]-ZeptoData[[#This Row],[discountedSellingPrice]])/ZeptoData[[#This Row],[mrp]])*100,0) = ZeptoData[[#This Row],[discountPercent]], "Match", "Error")</f>
        <v>Match</v>
      </c>
      <c r="R629" s="9" t="str" cm="1">
        <f t="array" ref="R629">_xlfn.IFS(ZeptoData[[#This Row],[discountPercent]]=0, "No Discount", ZeptoData[[#This Row],[discountPercent]]&lt;=15, "Standard (1-15%)", ZeptoData[[#This Row],[discountPercent]]&gt;15, "Mega (&gt;15%)")</f>
        <v>Standard (1-15%)</v>
      </c>
      <c r="S629" s="9" t="str" cm="1">
        <f t="array" ref="S629">_xlfn.IFS(ZeptoData[[#This Row],[weightInGms]]&lt;=100, "Small (&lt;100g)", ZeptoData[[#This Row],[weightInGms]]&lt;=500, "Medium (100-500g)", ZeptoData[[#This Row],[weightInGms]]&gt;500, "Large (&gt;500g)")</f>
        <v>Large (&gt;500g)</v>
      </c>
    </row>
    <row r="630" spans="1:19" x14ac:dyDescent="0.25">
      <c r="A630" t="s">
        <v>578</v>
      </c>
      <c r="B630" t="s">
        <v>119</v>
      </c>
      <c r="C630" t="str">
        <f>TRIM(ZeptoData[[#This Row],[name]])</f>
        <v>Fortune Soyabean Oil</v>
      </c>
      <c r="D630">
        <v>100500</v>
      </c>
      <c r="E630" s="3">
        <f>'Cleaned Data'!F633</f>
        <v>11</v>
      </c>
      <c r="F630">
        <v>0</v>
      </c>
      <c r="G630">
        <v>6</v>
      </c>
      <c r="H630">
        <v>99900</v>
      </c>
      <c r="I630" s="3">
        <f>ZeptoData[[#This Row],[discountedSellingPrice]]/100</f>
        <v>999</v>
      </c>
      <c r="J630">
        <v>5000</v>
      </c>
      <c r="K630" t="b">
        <v>0</v>
      </c>
      <c r="L630">
        <v>5</v>
      </c>
      <c r="N630" s="3">
        <f>ZeptoData[[#This Row],[MRP_Rupees]] - ZeptoData[[#This Row],[Sale_Price]]</f>
        <v>-988</v>
      </c>
      <c r="O630" t="str">
        <f>IF(ZeptoData[[#This Row],[outOfStock]]=TRUE, "Out of Stock", IF(ZeptoData[[#This Row],[availableQuantity]]&lt;=2, "LOW STOCK", "HEALTHY"))</f>
        <v>HEALTHY</v>
      </c>
      <c r="P630" t="str" cm="1">
        <f t="array" ref="P630">_xlfn.IFS(ZeptoData[[#This Row],[Sale_Price]]&lt;50, "Budget", ZeptoData[[#This Row],[Sale_Price]]&lt;150, "Mid-Range", ZeptoData[[#This Row],[Sale_Price]]&gt;=150, "Premium")</f>
        <v>Premium</v>
      </c>
      <c r="Q630" t="str">
        <f>IF(ROUND(((ZeptoData[[#This Row],[mrp]]-ZeptoData[[#This Row],[discountedSellingPrice]])/ZeptoData[[#This Row],[mrp]])*100,0) = ZeptoData[[#This Row],[discountPercent]], "Match", "Error")</f>
        <v>Error</v>
      </c>
      <c r="R630" s="9" t="str" cm="1">
        <f t="array" ref="R630">_xlfn.IFS(ZeptoData[[#This Row],[discountPercent]]=0, "No Discount", ZeptoData[[#This Row],[discountPercent]]&lt;=15, "Standard (1-15%)", ZeptoData[[#This Row],[discountPercent]]&gt;15, "Mega (&gt;15%)")</f>
        <v>No Discount</v>
      </c>
      <c r="S630" s="9" t="str" cm="1">
        <f t="array" ref="S630">_xlfn.IFS(ZeptoData[[#This Row],[weightInGms]]&lt;=100, "Small (&lt;100g)", ZeptoData[[#This Row],[weightInGms]]&lt;=500, "Medium (100-500g)", ZeptoData[[#This Row],[weightInGms]]&gt;500, "Large (&gt;500g)")</f>
        <v>Large (&gt;500g)</v>
      </c>
    </row>
    <row r="631" spans="1:19" x14ac:dyDescent="0.25">
      <c r="A631" t="s">
        <v>578</v>
      </c>
      <c r="B631" t="s">
        <v>120</v>
      </c>
      <c r="C631" t="str">
        <f>TRIM(ZeptoData[[#This Row],[name]])</f>
        <v>Popular Essentials Sunflower Seeds</v>
      </c>
      <c r="D631">
        <v>2500</v>
      </c>
      <c r="E631" s="3">
        <f>'Cleaned Data'!F634</f>
        <v>18</v>
      </c>
      <c r="F631">
        <v>0</v>
      </c>
      <c r="G631">
        <v>6</v>
      </c>
      <c r="H631">
        <v>2500</v>
      </c>
      <c r="I631" s="3">
        <f>ZeptoData[[#This Row],[discountedSellingPrice]]/100</f>
        <v>25</v>
      </c>
      <c r="J631">
        <v>50</v>
      </c>
      <c r="K631" t="b">
        <v>0</v>
      </c>
      <c r="L631">
        <v>50</v>
      </c>
      <c r="N631" s="3">
        <f>ZeptoData[[#This Row],[MRP_Rupees]] - ZeptoData[[#This Row],[Sale_Price]]</f>
        <v>-7</v>
      </c>
      <c r="O631" t="str">
        <f>IF(ZeptoData[[#This Row],[outOfStock]]=TRUE, "Out of Stock", IF(ZeptoData[[#This Row],[availableQuantity]]&lt;=2, "LOW STOCK", "HEALTHY"))</f>
        <v>HEALTHY</v>
      </c>
      <c r="P631" t="str" cm="1">
        <f t="array" ref="P631">_xlfn.IFS(ZeptoData[[#This Row],[Sale_Price]]&lt;50, "Budget", ZeptoData[[#This Row],[Sale_Price]]&lt;150, "Mid-Range", ZeptoData[[#This Row],[Sale_Price]]&gt;=150, "Premium")</f>
        <v>Budget</v>
      </c>
      <c r="Q631" t="str">
        <f>IF(ROUND(((ZeptoData[[#This Row],[mrp]]-ZeptoData[[#This Row],[discountedSellingPrice]])/ZeptoData[[#This Row],[mrp]])*100,0) = ZeptoData[[#This Row],[discountPercent]], "Match", "Error")</f>
        <v>Match</v>
      </c>
      <c r="R631" s="9" t="str" cm="1">
        <f t="array" ref="R631">_xlfn.IFS(ZeptoData[[#This Row],[discountPercent]]=0, "No Discount", ZeptoData[[#This Row],[discountPercent]]&lt;=15, "Standard (1-15%)", ZeptoData[[#This Row],[discountPercent]]&gt;15, "Mega (&gt;15%)")</f>
        <v>No Discount</v>
      </c>
      <c r="S631" s="9" t="str" cm="1">
        <f t="array" ref="S631">_xlfn.IFS(ZeptoData[[#This Row],[weightInGms]]&lt;=100, "Small (&lt;100g)", ZeptoData[[#This Row],[weightInGms]]&lt;=500, "Medium (100-500g)", ZeptoData[[#This Row],[weightInGms]]&gt;500, "Large (&gt;500g)")</f>
        <v>Small (&lt;100g)</v>
      </c>
    </row>
    <row r="632" spans="1:19" x14ac:dyDescent="0.25">
      <c r="A632" t="s">
        <v>578</v>
      </c>
      <c r="B632" t="s">
        <v>121</v>
      </c>
      <c r="C632" t="str">
        <f>TRIM(ZeptoData[[#This Row],[name]])</f>
        <v>Tata Sampann kabuli chana</v>
      </c>
      <c r="D632">
        <v>18500</v>
      </c>
      <c r="E632" s="3">
        <f>'Cleaned Data'!F635</f>
        <v>15</v>
      </c>
      <c r="F632">
        <v>1</v>
      </c>
      <c r="G632">
        <v>4</v>
      </c>
      <c r="H632">
        <v>18300</v>
      </c>
      <c r="I632" s="3">
        <f>ZeptoData[[#This Row],[discountedSellingPrice]]/100</f>
        <v>183</v>
      </c>
      <c r="J632">
        <v>1000</v>
      </c>
      <c r="K632" t="b">
        <v>0</v>
      </c>
      <c r="L632">
        <v>500</v>
      </c>
      <c r="N632" s="3">
        <f>ZeptoData[[#This Row],[MRP_Rupees]] - ZeptoData[[#This Row],[Sale_Price]]</f>
        <v>-168</v>
      </c>
      <c r="O632" t="str">
        <f>IF(ZeptoData[[#This Row],[outOfStock]]=TRUE, "Out of Stock", IF(ZeptoData[[#This Row],[availableQuantity]]&lt;=2, "LOW STOCK", "HEALTHY"))</f>
        <v>HEALTHY</v>
      </c>
      <c r="P632" t="str" cm="1">
        <f t="array" ref="P632">_xlfn.IFS(ZeptoData[[#This Row],[Sale_Price]]&lt;50, "Budget", ZeptoData[[#This Row],[Sale_Price]]&lt;150, "Mid-Range", ZeptoData[[#This Row],[Sale_Price]]&gt;=150, "Premium")</f>
        <v>Premium</v>
      </c>
      <c r="Q632" t="str">
        <f>IF(ROUND(((ZeptoData[[#This Row],[mrp]]-ZeptoData[[#This Row],[discountedSellingPrice]])/ZeptoData[[#This Row],[mrp]])*100,0) = ZeptoData[[#This Row],[discountPercent]], "Match", "Error")</f>
        <v>Match</v>
      </c>
      <c r="R632" s="9" t="str" cm="1">
        <f t="array" ref="R632">_xlfn.IFS(ZeptoData[[#This Row],[discountPercent]]=0, "No Discount", ZeptoData[[#This Row],[discountPercent]]&lt;=15, "Standard (1-15%)", ZeptoData[[#This Row],[discountPercent]]&gt;15, "Mega (&gt;15%)")</f>
        <v>Standard (1-15%)</v>
      </c>
      <c r="S632" s="9" t="str" cm="1">
        <f t="array" ref="S632">_xlfn.IFS(ZeptoData[[#This Row],[weightInGms]]&lt;=100, "Small (&lt;100g)", ZeptoData[[#This Row],[weightInGms]]&lt;=500, "Medium (100-500g)", ZeptoData[[#This Row],[weightInGms]]&gt;500, "Large (&gt;500g)")</f>
        <v>Large (&gt;500g)</v>
      </c>
    </row>
    <row r="633" spans="1:19" x14ac:dyDescent="0.25">
      <c r="A633" t="s">
        <v>578</v>
      </c>
      <c r="B633" t="s">
        <v>122</v>
      </c>
      <c r="C633" t="str">
        <f>TRIM(ZeptoData[[#This Row],[name]])</f>
        <v>Dhara Groundnut Oil (Pouch)</v>
      </c>
      <c r="D633">
        <v>23000</v>
      </c>
      <c r="E633" s="3">
        <f>'Cleaned Data'!F636</f>
        <v>0</v>
      </c>
      <c r="F633">
        <v>11</v>
      </c>
      <c r="G633">
        <v>6</v>
      </c>
      <c r="H633">
        <v>20300</v>
      </c>
      <c r="I633" s="3">
        <f>ZeptoData[[#This Row],[discountedSellingPrice]]/100</f>
        <v>203</v>
      </c>
      <c r="J633">
        <v>1000</v>
      </c>
      <c r="K633" t="b">
        <v>0</v>
      </c>
      <c r="L633">
        <v>1</v>
      </c>
      <c r="N633" s="3">
        <f>ZeptoData[[#This Row],[MRP_Rupees]] - ZeptoData[[#This Row],[Sale_Price]]</f>
        <v>-203</v>
      </c>
      <c r="O633" t="str">
        <f>IF(ZeptoData[[#This Row],[outOfStock]]=TRUE, "Out of Stock", IF(ZeptoData[[#This Row],[availableQuantity]]&lt;=2, "LOW STOCK", "HEALTHY"))</f>
        <v>HEALTHY</v>
      </c>
      <c r="P633" t="str" cm="1">
        <f t="array" ref="P633">_xlfn.IFS(ZeptoData[[#This Row],[Sale_Price]]&lt;50, "Budget", ZeptoData[[#This Row],[Sale_Price]]&lt;150, "Mid-Range", ZeptoData[[#This Row],[Sale_Price]]&gt;=150, "Premium")</f>
        <v>Premium</v>
      </c>
      <c r="Q633" t="str">
        <f>IF(ROUND(((ZeptoData[[#This Row],[mrp]]-ZeptoData[[#This Row],[discountedSellingPrice]])/ZeptoData[[#This Row],[mrp]])*100,0) = ZeptoData[[#This Row],[discountPercent]], "Match", "Error")</f>
        <v>Error</v>
      </c>
      <c r="R633" s="9" t="str" cm="1">
        <f t="array" ref="R633">_xlfn.IFS(ZeptoData[[#This Row],[discountPercent]]=0, "No Discount", ZeptoData[[#This Row],[discountPercent]]&lt;=15, "Standard (1-15%)", ZeptoData[[#This Row],[discountPercent]]&gt;15, "Mega (&gt;15%)")</f>
        <v>Standard (1-15%)</v>
      </c>
      <c r="S633" s="9" t="str" cm="1">
        <f t="array" ref="S633">_xlfn.IFS(ZeptoData[[#This Row],[weightInGms]]&lt;=100, "Small (&lt;100g)", ZeptoData[[#This Row],[weightInGms]]&lt;=500, "Medium (100-500g)", ZeptoData[[#This Row],[weightInGms]]&gt;500, "Large (&gt;500g)")</f>
        <v>Large (&gt;500g)</v>
      </c>
    </row>
    <row r="634" spans="1:19" x14ac:dyDescent="0.25">
      <c r="A634" t="s">
        <v>578</v>
      </c>
      <c r="B634" t="s">
        <v>123</v>
      </c>
      <c r="C634" t="str">
        <f>TRIM(ZeptoData[[#This Row],[name]])</f>
        <v>Dhara Health Refined Sun Flower Oil Jar</v>
      </c>
      <c r="D634">
        <v>120000</v>
      </c>
      <c r="E634" s="3">
        <f>'Cleaned Data'!F637</f>
        <v>8</v>
      </c>
      <c r="F634">
        <v>18</v>
      </c>
      <c r="G634">
        <v>6</v>
      </c>
      <c r="H634">
        <v>98400</v>
      </c>
      <c r="I634" s="3">
        <f>ZeptoData[[#This Row],[discountedSellingPrice]]/100</f>
        <v>984</v>
      </c>
      <c r="J634">
        <v>5000</v>
      </c>
      <c r="K634" t="b">
        <v>0</v>
      </c>
      <c r="L634">
        <v>5</v>
      </c>
      <c r="N634" s="3">
        <f>ZeptoData[[#This Row],[MRP_Rupees]] - ZeptoData[[#This Row],[Sale_Price]]</f>
        <v>-976</v>
      </c>
      <c r="O634" t="str">
        <f>IF(ZeptoData[[#This Row],[outOfStock]]=TRUE, "Out of Stock", IF(ZeptoData[[#This Row],[availableQuantity]]&lt;=2, "LOW STOCK", "HEALTHY"))</f>
        <v>HEALTHY</v>
      </c>
      <c r="P634" t="str" cm="1">
        <f t="array" ref="P634">_xlfn.IFS(ZeptoData[[#This Row],[Sale_Price]]&lt;50, "Budget", ZeptoData[[#This Row],[Sale_Price]]&lt;150, "Mid-Range", ZeptoData[[#This Row],[Sale_Price]]&gt;=150, "Premium")</f>
        <v>Premium</v>
      </c>
      <c r="Q634" t="str">
        <f>IF(ROUND(((ZeptoData[[#This Row],[mrp]]-ZeptoData[[#This Row],[discountedSellingPrice]])/ZeptoData[[#This Row],[mrp]])*100,0) = ZeptoData[[#This Row],[discountPercent]], "Match", "Error")</f>
        <v>Match</v>
      </c>
      <c r="R634" s="9" t="str" cm="1">
        <f t="array" ref="R634">_xlfn.IFS(ZeptoData[[#This Row],[discountPercent]]=0, "No Discount", ZeptoData[[#This Row],[discountPercent]]&lt;=15, "Standard (1-15%)", ZeptoData[[#This Row],[discountPercent]]&gt;15, "Mega (&gt;15%)")</f>
        <v>Mega (&gt;15%)</v>
      </c>
      <c r="S634" s="9" t="str" cm="1">
        <f t="array" ref="S634">_xlfn.IFS(ZeptoData[[#This Row],[weightInGms]]&lt;=100, "Small (&lt;100g)", ZeptoData[[#This Row],[weightInGms]]&lt;=500, "Medium (100-500g)", ZeptoData[[#This Row],[weightInGms]]&gt;500, "Large (&gt;500g)")</f>
        <v>Large (&gt;500g)</v>
      </c>
    </row>
    <row r="635" spans="1:19" x14ac:dyDescent="0.25">
      <c r="A635" t="s">
        <v>578</v>
      </c>
      <c r="B635" t="s">
        <v>124</v>
      </c>
      <c r="C635" t="str">
        <f>TRIM(ZeptoData[[#This Row],[name]])</f>
        <v>24 Mantra Organic Jaggery Powder</v>
      </c>
      <c r="D635">
        <v>8000</v>
      </c>
      <c r="E635" s="3">
        <f>'Cleaned Data'!F638</f>
        <v>5</v>
      </c>
      <c r="F635">
        <v>15</v>
      </c>
      <c r="G635">
        <v>6</v>
      </c>
      <c r="H635">
        <v>6800</v>
      </c>
      <c r="I635" s="3">
        <f>ZeptoData[[#This Row],[discountedSellingPrice]]/100</f>
        <v>68</v>
      </c>
      <c r="J635">
        <v>500</v>
      </c>
      <c r="K635" t="b">
        <v>0</v>
      </c>
      <c r="L635">
        <v>500</v>
      </c>
      <c r="N635" s="3">
        <f>ZeptoData[[#This Row],[MRP_Rupees]] - ZeptoData[[#This Row],[Sale_Price]]</f>
        <v>-63</v>
      </c>
      <c r="O635" t="str">
        <f>IF(ZeptoData[[#This Row],[outOfStock]]=TRUE, "Out of Stock", IF(ZeptoData[[#This Row],[availableQuantity]]&lt;=2, "LOW STOCK", "HEALTHY"))</f>
        <v>HEALTHY</v>
      </c>
      <c r="P635" t="str" cm="1">
        <f t="array" ref="P635">_xlfn.IFS(ZeptoData[[#This Row],[Sale_Price]]&lt;50, "Budget", ZeptoData[[#This Row],[Sale_Price]]&lt;150, "Mid-Range", ZeptoData[[#This Row],[Sale_Price]]&gt;=150, "Premium")</f>
        <v>Mid-Range</v>
      </c>
      <c r="Q635" t="str">
        <f>IF(ROUND(((ZeptoData[[#This Row],[mrp]]-ZeptoData[[#This Row],[discountedSellingPrice]])/ZeptoData[[#This Row],[mrp]])*100,0) = ZeptoData[[#This Row],[discountPercent]], "Match", "Error")</f>
        <v>Match</v>
      </c>
      <c r="R635" s="9" t="str" cm="1">
        <f t="array" ref="R635">_xlfn.IFS(ZeptoData[[#This Row],[discountPercent]]=0, "No Discount", ZeptoData[[#This Row],[discountPercent]]&lt;=15, "Standard (1-15%)", ZeptoData[[#This Row],[discountPercent]]&gt;15, "Mega (&gt;15%)")</f>
        <v>Standard (1-15%)</v>
      </c>
      <c r="S635" s="9" t="str" cm="1">
        <f t="array" ref="S635">_xlfn.IFS(ZeptoData[[#This Row],[weightInGms]]&lt;=100, "Small (&lt;100g)", ZeptoData[[#This Row],[weightInGms]]&lt;=500, "Medium (100-500g)", ZeptoData[[#This Row],[weightInGms]]&gt;500, "Large (&gt;500g)")</f>
        <v>Medium (100-500g)</v>
      </c>
    </row>
    <row r="636" spans="1:19" x14ac:dyDescent="0.25">
      <c r="A636" t="s">
        <v>578</v>
      </c>
      <c r="B636" t="s">
        <v>125</v>
      </c>
      <c r="C636" t="str">
        <f>TRIM(ZeptoData[[#This Row],[name]])</f>
        <v>Tata Sampann High Protien Kabuli Chana</v>
      </c>
      <c r="D636">
        <v>9400</v>
      </c>
      <c r="E636" s="3">
        <f>'Cleaned Data'!F639</f>
        <v>0</v>
      </c>
      <c r="F636">
        <v>0</v>
      </c>
      <c r="G636">
        <v>1</v>
      </c>
      <c r="H636">
        <v>9400</v>
      </c>
      <c r="I636" s="3">
        <f>ZeptoData[[#This Row],[discountedSellingPrice]]/100</f>
        <v>94</v>
      </c>
      <c r="J636">
        <v>500</v>
      </c>
      <c r="K636" t="b">
        <v>0</v>
      </c>
      <c r="L636">
        <v>500</v>
      </c>
      <c r="N636" s="3">
        <f>ZeptoData[[#This Row],[MRP_Rupees]] - ZeptoData[[#This Row],[Sale_Price]]</f>
        <v>-94</v>
      </c>
      <c r="O636" t="str">
        <f>IF(ZeptoData[[#This Row],[outOfStock]]=TRUE, "Out of Stock", IF(ZeptoData[[#This Row],[availableQuantity]]&lt;=2, "LOW STOCK", "HEALTHY"))</f>
        <v>LOW STOCK</v>
      </c>
      <c r="P636" t="str" cm="1">
        <f t="array" ref="P636">_xlfn.IFS(ZeptoData[[#This Row],[Sale_Price]]&lt;50, "Budget", ZeptoData[[#This Row],[Sale_Price]]&lt;150, "Mid-Range", ZeptoData[[#This Row],[Sale_Price]]&gt;=150, "Premium")</f>
        <v>Mid-Range</v>
      </c>
      <c r="Q636" t="str">
        <f>IF(ROUND(((ZeptoData[[#This Row],[mrp]]-ZeptoData[[#This Row],[discountedSellingPrice]])/ZeptoData[[#This Row],[mrp]])*100,0) = ZeptoData[[#This Row],[discountPercent]], "Match", "Error")</f>
        <v>Match</v>
      </c>
      <c r="R636" s="9" t="str" cm="1">
        <f t="array" ref="R636">_xlfn.IFS(ZeptoData[[#This Row],[discountPercent]]=0, "No Discount", ZeptoData[[#This Row],[discountPercent]]&lt;=15, "Standard (1-15%)", ZeptoData[[#This Row],[discountPercent]]&gt;15, "Mega (&gt;15%)")</f>
        <v>No Discount</v>
      </c>
      <c r="S636" s="9" t="str" cm="1">
        <f t="array" ref="S636">_xlfn.IFS(ZeptoData[[#This Row],[weightInGms]]&lt;=100, "Small (&lt;100g)", ZeptoData[[#This Row],[weightInGms]]&lt;=500, "Medium (100-500g)", ZeptoData[[#This Row],[weightInGms]]&gt;500, "Large (&gt;500g)")</f>
        <v>Medium (100-500g)</v>
      </c>
    </row>
    <row r="637" spans="1:19" x14ac:dyDescent="0.25">
      <c r="A637" t="s">
        <v>578</v>
      </c>
      <c r="B637" t="s">
        <v>126</v>
      </c>
      <c r="C637" t="str">
        <f>TRIM(ZeptoData[[#This Row],[name]])</f>
        <v>Dhara Kachi Ghani Mustard Oil Jar</v>
      </c>
      <c r="D637">
        <v>125000</v>
      </c>
      <c r="E637" s="3">
        <f>'Cleaned Data'!F640</f>
        <v>8</v>
      </c>
      <c r="F637">
        <v>8</v>
      </c>
      <c r="G637">
        <v>6</v>
      </c>
      <c r="H637">
        <v>114300</v>
      </c>
      <c r="I637" s="3">
        <f>ZeptoData[[#This Row],[discountedSellingPrice]]/100</f>
        <v>1143</v>
      </c>
      <c r="J637">
        <v>5000</v>
      </c>
      <c r="K637" t="b">
        <v>0</v>
      </c>
      <c r="L637">
        <v>5</v>
      </c>
      <c r="N637" s="3">
        <f>ZeptoData[[#This Row],[MRP_Rupees]] - ZeptoData[[#This Row],[Sale_Price]]</f>
        <v>-1135</v>
      </c>
      <c r="O637" t="str">
        <f>IF(ZeptoData[[#This Row],[outOfStock]]=TRUE, "Out of Stock", IF(ZeptoData[[#This Row],[availableQuantity]]&lt;=2, "LOW STOCK", "HEALTHY"))</f>
        <v>HEALTHY</v>
      </c>
      <c r="P637" t="str" cm="1">
        <f t="array" ref="P637">_xlfn.IFS(ZeptoData[[#This Row],[Sale_Price]]&lt;50, "Budget", ZeptoData[[#This Row],[Sale_Price]]&lt;150, "Mid-Range", ZeptoData[[#This Row],[Sale_Price]]&gt;=150, "Premium")</f>
        <v>Premium</v>
      </c>
      <c r="Q637" t="str">
        <f>IF(ROUND(((ZeptoData[[#This Row],[mrp]]-ZeptoData[[#This Row],[discountedSellingPrice]])/ZeptoData[[#This Row],[mrp]])*100,0) = ZeptoData[[#This Row],[discountPercent]], "Match", "Error")</f>
        <v>Error</v>
      </c>
      <c r="R637" s="9" t="str" cm="1">
        <f t="array" ref="R637">_xlfn.IFS(ZeptoData[[#This Row],[discountPercent]]=0, "No Discount", ZeptoData[[#This Row],[discountPercent]]&lt;=15, "Standard (1-15%)", ZeptoData[[#This Row],[discountPercent]]&gt;15, "Mega (&gt;15%)")</f>
        <v>Standard (1-15%)</v>
      </c>
      <c r="S637" s="9" t="str" cm="1">
        <f t="array" ref="S637">_xlfn.IFS(ZeptoData[[#This Row],[weightInGms]]&lt;=100, "Small (&lt;100g)", ZeptoData[[#This Row],[weightInGms]]&lt;=500, "Medium (100-500g)", ZeptoData[[#This Row],[weightInGms]]&gt;500, "Large (&gt;500g)")</f>
        <v>Large (&gt;500g)</v>
      </c>
    </row>
    <row r="638" spans="1:19" x14ac:dyDescent="0.25">
      <c r="A638" t="s">
        <v>578</v>
      </c>
      <c r="B638" t="s">
        <v>127</v>
      </c>
      <c r="C638" t="str">
        <f>TRIM(ZeptoData[[#This Row],[name]])</f>
        <v>D'lecta Dairy Cream</v>
      </c>
      <c r="D638">
        <v>5400</v>
      </c>
      <c r="E638" s="3">
        <f>'Cleaned Data'!F641</f>
        <v>0</v>
      </c>
      <c r="F638">
        <v>5</v>
      </c>
      <c r="G638">
        <v>6</v>
      </c>
      <c r="H638">
        <v>5100</v>
      </c>
      <c r="I638" s="3">
        <f>ZeptoData[[#This Row],[discountedSellingPrice]]/100</f>
        <v>51</v>
      </c>
      <c r="J638">
        <v>200</v>
      </c>
      <c r="K638" t="b">
        <v>0</v>
      </c>
      <c r="L638">
        <v>200</v>
      </c>
      <c r="N638" s="3">
        <f>ZeptoData[[#This Row],[MRP_Rupees]] - ZeptoData[[#This Row],[Sale_Price]]</f>
        <v>-51</v>
      </c>
      <c r="O638" t="str">
        <f>IF(ZeptoData[[#This Row],[outOfStock]]=TRUE, "Out of Stock", IF(ZeptoData[[#This Row],[availableQuantity]]&lt;=2, "LOW STOCK", "HEALTHY"))</f>
        <v>HEALTHY</v>
      </c>
      <c r="P638" t="str" cm="1">
        <f t="array" ref="P638">_xlfn.IFS(ZeptoData[[#This Row],[Sale_Price]]&lt;50, "Budget", ZeptoData[[#This Row],[Sale_Price]]&lt;150, "Mid-Range", ZeptoData[[#This Row],[Sale_Price]]&gt;=150, "Premium")</f>
        <v>Mid-Range</v>
      </c>
      <c r="Q638" t="str">
        <f>IF(ROUND(((ZeptoData[[#This Row],[mrp]]-ZeptoData[[#This Row],[discountedSellingPrice]])/ZeptoData[[#This Row],[mrp]])*100,0) = ZeptoData[[#This Row],[discountPercent]], "Match", "Error")</f>
        <v>Error</v>
      </c>
      <c r="R638" s="9" t="str" cm="1">
        <f t="array" ref="R638">_xlfn.IFS(ZeptoData[[#This Row],[discountPercent]]=0, "No Discount", ZeptoData[[#This Row],[discountPercent]]&lt;=15, "Standard (1-15%)", ZeptoData[[#This Row],[discountPercent]]&gt;15, "Mega (&gt;15%)")</f>
        <v>Standard (1-15%)</v>
      </c>
      <c r="S638" s="9" t="str" cm="1">
        <f t="array" ref="S638">_xlfn.IFS(ZeptoData[[#This Row],[weightInGms]]&lt;=100, "Small (&lt;100g)", ZeptoData[[#This Row],[weightInGms]]&lt;=500, "Medium (100-500g)", ZeptoData[[#This Row],[weightInGms]]&gt;500, "Large (&gt;500g)")</f>
        <v>Medium (100-500g)</v>
      </c>
    </row>
    <row r="639" spans="1:19" x14ac:dyDescent="0.25">
      <c r="A639" t="s">
        <v>578</v>
      </c>
      <c r="B639" t="s">
        <v>128</v>
      </c>
      <c r="C639" t="str">
        <f>TRIM(ZeptoData[[#This Row],[name]])</f>
        <v>Ching's Secret Instant Hot Garlic Noodles</v>
      </c>
      <c r="D639">
        <v>1500</v>
      </c>
      <c r="E639" s="3">
        <f>'Cleaned Data'!F642</f>
        <v>1</v>
      </c>
      <c r="F639">
        <v>0</v>
      </c>
      <c r="G639">
        <v>3</v>
      </c>
      <c r="H639">
        <v>1500</v>
      </c>
      <c r="I639" s="3">
        <f>ZeptoData[[#This Row],[discountedSellingPrice]]/100</f>
        <v>15</v>
      </c>
      <c r="J639">
        <v>60</v>
      </c>
      <c r="K639" t="b">
        <v>0</v>
      </c>
      <c r="L639">
        <v>60</v>
      </c>
      <c r="N639" s="3">
        <f>ZeptoData[[#This Row],[MRP_Rupees]] - ZeptoData[[#This Row],[Sale_Price]]</f>
        <v>-14</v>
      </c>
      <c r="O639" t="str">
        <f>IF(ZeptoData[[#This Row],[outOfStock]]=TRUE, "Out of Stock", IF(ZeptoData[[#This Row],[availableQuantity]]&lt;=2, "LOW STOCK", "HEALTHY"))</f>
        <v>HEALTHY</v>
      </c>
      <c r="P639" t="str" cm="1">
        <f t="array" ref="P639">_xlfn.IFS(ZeptoData[[#This Row],[Sale_Price]]&lt;50, "Budget", ZeptoData[[#This Row],[Sale_Price]]&lt;150, "Mid-Range", ZeptoData[[#This Row],[Sale_Price]]&gt;=150, "Premium")</f>
        <v>Budget</v>
      </c>
      <c r="Q639" t="str">
        <f>IF(ROUND(((ZeptoData[[#This Row],[mrp]]-ZeptoData[[#This Row],[discountedSellingPrice]])/ZeptoData[[#This Row],[mrp]])*100,0) = ZeptoData[[#This Row],[discountPercent]], "Match", "Error")</f>
        <v>Match</v>
      </c>
      <c r="R639" s="9" t="str" cm="1">
        <f t="array" ref="R639">_xlfn.IFS(ZeptoData[[#This Row],[discountPercent]]=0, "No Discount", ZeptoData[[#This Row],[discountPercent]]&lt;=15, "Standard (1-15%)", ZeptoData[[#This Row],[discountPercent]]&gt;15, "Mega (&gt;15%)")</f>
        <v>No Discount</v>
      </c>
      <c r="S639" s="9" t="str" cm="1">
        <f t="array" ref="S639">_xlfn.IFS(ZeptoData[[#This Row],[weightInGms]]&lt;=100, "Small (&lt;100g)", ZeptoData[[#This Row],[weightInGms]]&lt;=500, "Medium (100-500g)", ZeptoData[[#This Row],[weightInGms]]&gt;500, "Large (&gt;500g)")</f>
        <v>Small (&lt;100g)</v>
      </c>
    </row>
    <row r="640" spans="1:19" x14ac:dyDescent="0.25">
      <c r="A640" t="s">
        <v>578</v>
      </c>
      <c r="B640" t="s">
        <v>129</v>
      </c>
      <c r="C640" t="str">
        <f>TRIM(ZeptoData[[#This Row],[name]])</f>
        <v>Dabur Ginger Garlic Paste</v>
      </c>
      <c r="D640">
        <v>2500</v>
      </c>
      <c r="E640" s="3">
        <f>'Cleaned Data'!F643</f>
        <v>4</v>
      </c>
      <c r="F640">
        <v>8</v>
      </c>
      <c r="G640">
        <v>3</v>
      </c>
      <c r="H640">
        <v>2300</v>
      </c>
      <c r="I640" s="3">
        <f>ZeptoData[[#This Row],[discountedSellingPrice]]/100</f>
        <v>23</v>
      </c>
      <c r="J640">
        <v>100</v>
      </c>
      <c r="K640" t="b">
        <v>0</v>
      </c>
      <c r="L640">
        <v>100</v>
      </c>
      <c r="N640" s="3">
        <f>ZeptoData[[#This Row],[MRP_Rupees]] - ZeptoData[[#This Row],[Sale_Price]]</f>
        <v>-19</v>
      </c>
      <c r="O640" t="str">
        <f>IF(ZeptoData[[#This Row],[outOfStock]]=TRUE, "Out of Stock", IF(ZeptoData[[#This Row],[availableQuantity]]&lt;=2, "LOW STOCK", "HEALTHY"))</f>
        <v>HEALTHY</v>
      </c>
      <c r="P640" t="str" cm="1">
        <f t="array" ref="P640">_xlfn.IFS(ZeptoData[[#This Row],[Sale_Price]]&lt;50, "Budget", ZeptoData[[#This Row],[Sale_Price]]&lt;150, "Mid-Range", ZeptoData[[#This Row],[Sale_Price]]&gt;=150, "Premium")</f>
        <v>Budget</v>
      </c>
      <c r="Q640" t="str">
        <f>IF(ROUND(((ZeptoData[[#This Row],[mrp]]-ZeptoData[[#This Row],[discountedSellingPrice]])/ZeptoData[[#This Row],[mrp]])*100,0) = ZeptoData[[#This Row],[discountPercent]], "Match", "Error")</f>
        <v>Match</v>
      </c>
      <c r="R640" s="9" t="str" cm="1">
        <f t="array" ref="R640">_xlfn.IFS(ZeptoData[[#This Row],[discountPercent]]=0, "No Discount", ZeptoData[[#This Row],[discountPercent]]&lt;=15, "Standard (1-15%)", ZeptoData[[#This Row],[discountPercent]]&gt;15, "Mega (&gt;15%)")</f>
        <v>Standard (1-15%)</v>
      </c>
      <c r="S640" s="9" t="str" cm="1">
        <f t="array" ref="S640">_xlfn.IFS(ZeptoData[[#This Row],[weightInGms]]&lt;=100, "Small (&lt;100g)", ZeptoData[[#This Row],[weightInGms]]&lt;=500, "Medium (100-500g)", ZeptoData[[#This Row],[weightInGms]]&gt;500, "Large (&gt;500g)")</f>
        <v>Small (&lt;100g)</v>
      </c>
    </row>
    <row r="641" spans="1:19" x14ac:dyDescent="0.25">
      <c r="A641" t="s">
        <v>578</v>
      </c>
      <c r="B641" t="s">
        <v>130</v>
      </c>
      <c r="C641" t="str">
        <f>TRIM(ZeptoData[[#This Row],[name]])</f>
        <v>Ching's Secret Instant Schezwan Noodles</v>
      </c>
      <c r="D641">
        <v>1500</v>
      </c>
      <c r="E641" s="3">
        <f>'Cleaned Data'!F644</f>
        <v>0</v>
      </c>
      <c r="F641">
        <v>0</v>
      </c>
      <c r="G641">
        <v>6</v>
      </c>
      <c r="H641">
        <v>1500</v>
      </c>
      <c r="I641" s="3">
        <f>ZeptoData[[#This Row],[discountedSellingPrice]]/100</f>
        <v>15</v>
      </c>
      <c r="J641">
        <v>60</v>
      </c>
      <c r="K641" t="b">
        <v>0</v>
      </c>
      <c r="L641">
        <v>60</v>
      </c>
      <c r="N641" s="3">
        <f>ZeptoData[[#This Row],[MRP_Rupees]] - ZeptoData[[#This Row],[Sale_Price]]</f>
        <v>-15</v>
      </c>
      <c r="O641" t="str">
        <f>IF(ZeptoData[[#This Row],[outOfStock]]=TRUE, "Out of Stock", IF(ZeptoData[[#This Row],[availableQuantity]]&lt;=2, "LOW STOCK", "HEALTHY"))</f>
        <v>HEALTHY</v>
      </c>
      <c r="P641" t="str" cm="1">
        <f t="array" ref="P641">_xlfn.IFS(ZeptoData[[#This Row],[Sale_Price]]&lt;50, "Budget", ZeptoData[[#This Row],[Sale_Price]]&lt;150, "Mid-Range", ZeptoData[[#This Row],[Sale_Price]]&gt;=150, "Premium")</f>
        <v>Budget</v>
      </c>
      <c r="Q641" t="str">
        <f>IF(ROUND(((ZeptoData[[#This Row],[mrp]]-ZeptoData[[#This Row],[discountedSellingPrice]])/ZeptoData[[#This Row],[mrp]])*100,0) = ZeptoData[[#This Row],[discountPercent]], "Match", "Error")</f>
        <v>Match</v>
      </c>
      <c r="R641" s="9" t="str" cm="1">
        <f t="array" ref="R641">_xlfn.IFS(ZeptoData[[#This Row],[discountPercent]]=0, "No Discount", ZeptoData[[#This Row],[discountPercent]]&lt;=15, "Standard (1-15%)", ZeptoData[[#This Row],[discountPercent]]&gt;15, "Mega (&gt;15%)")</f>
        <v>No Discount</v>
      </c>
      <c r="S641" s="9" t="str" cm="1">
        <f t="array" ref="S641">_xlfn.IFS(ZeptoData[[#This Row],[weightInGms]]&lt;=100, "Small (&lt;100g)", ZeptoData[[#This Row],[weightInGms]]&lt;=500, "Medium (100-500g)", ZeptoData[[#This Row],[weightInGms]]&gt;500, "Large (&gt;500g)")</f>
        <v>Small (&lt;100g)</v>
      </c>
    </row>
    <row r="642" spans="1:19" x14ac:dyDescent="0.25">
      <c r="A642" t="s">
        <v>578</v>
      </c>
      <c r="B642" t="s">
        <v>131</v>
      </c>
      <c r="C642" t="str">
        <f>TRIM(ZeptoData[[#This Row],[name]])</f>
        <v>Gowardhan Ghee/Tuppa Jar</v>
      </c>
      <c r="D642">
        <v>31500</v>
      </c>
      <c r="E642" s="3">
        <f>'Cleaned Data'!F645</f>
        <v>0</v>
      </c>
      <c r="F642">
        <v>1</v>
      </c>
      <c r="G642">
        <v>6</v>
      </c>
      <c r="H642">
        <v>30900</v>
      </c>
      <c r="I642" s="3">
        <f>ZeptoData[[#This Row],[discountedSellingPrice]]/100</f>
        <v>309</v>
      </c>
      <c r="J642">
        <v>500</v>
      </c>
      <c r="K642" t="b">
        <v>0</v>
      </c>
      <c r="L642">
        <v>500</v>
      </c>
      <c r="N642" s="3">
        <f>ZeptoData[[#This Row],[MRP_Rupees]] - ZeptoData[[#This Row],[Sale_Price]]</f>
        <v>-309</v>
      </c>
      <c r="O642" t="str">
        <f>IF(ZeptoData[[#This Row],[outOfStock]]=TRUE, "Out of Stock", IF(ZeptoData[[#This Row],[availableQuantity]]&lt;=2, "LOW STOCK", "HEALTHY"))</f>
        <v>HEALTHY</v>
      </c>
      <c r="P642" t="str" cm="1">
        <f t="array" ref="P642">_xlfn.IFS(ZeptoData[[#This Row],[Sale_Price]]&lt;50, "Budget", ZeptoData[[#This Row],[Sale_Price]]&lt;150, "Mid-Range", ZeptoData[[#This Row],[Sale_Price]]&gt;=150, "Premium")</f>
        <v>Premium</v>
      </c>
      <c r="Q642" t="str">
        <f>IF(ROUND(((ZeptoData[[#This Row],[mrp]]-ZeptoData[[#This Row],[discountedSellingPrice]])/ZeptoData[[#This Row],[mrp]])*100,0) = ZeptoData[[#This Row],[discountPercent]], "Match", "Error")</f>
        <v>Error</v>
      </c>
      <c r="R642" s="9" t="str" cm="1">
        <f t="array" ref="R642">_xlfn.IFS(ZeptoData[[#This Row],[discountPercent]]=0, "No Discount", ZeptoData[[#This Row],[discountPercent]]&lt;=15, "Standard (1-15%)", ZeptoData[[#This Row],[discountPercent]]&gt;15, "Mega (&gt;15%)")</f>
        <v>Standard (1-15%)</v>
      </c>
      <c r="S642" s="9" t="str" cm="1">
        <f t="array" ref="S642">_xlfn.IFS(ZeptoData[[#This Row],[weightInGms]]&lt;=100, "Small (&lt;100g)", ZeptoData[[#This Row],[weightInGms]]&lt;=500, "Medium (100-500g)", ZeptoData[[#This Row],[weightInGms]]&gt;500, "Large (&gt;500g)")</f>
        <v>Medium (100-500g)</v>
      </c>
    </row>
    <row r="643" spans="1:19" x14ac:dyDescent="0.25">
      <c r="A643" t="s">
        <v>578</v>
      </c>
      <c r="B643" t="s">
        <v>1722</v>
      </c>
      <c r="C643" t="str">
        <f>TRIM(ZeptoData[[#This Row],[name]])</f>
        <v>Tata Sampann Unpolished Moong Dal</v>
      </c>
      <c r="D643">
        <v>9200</v>
      </c>
      <c r="E643" s="3">
        <f>'Cleaned Data'!F646</f>
        <v>3</v>
      </c>
      <c r="F643">
        <v>4</v>
      </c>
      <c r="G643">
        <v>4</v>
      </c>
      <c r="H643">
        <v>8800</v>
      </c>
      <c r="I643" s="3">
        <f>ZeptoData[[#This Row],[discountedSellingPrice]]/100</f>
        <v>88</v>
      </c>
      <c r="J643">
        <v>500</v>
      </c>
      <c r="K643" t="b">
        <v>0</v>
      </c>
      <c r="L643">
        <v>500</v>
      </c>
      <c r="N643" s="3">
        <f>ZeptoData[[#This Row],[MRP_Rupees]] - ZeptoData[[#This Row],[Sale_Price]]</f>
        <v>-85</v>
      </c>
      <c r="O643" t="str">
        <f>IF(ZeptoData[[#This Row],[outOfStock]]=TRUE, "Out of Stock", IF(ZeptoData[[#This Row],[availableQuantity]]&lt;=2, "LOW STOCK", "HEALTHY"))</f>
        <v>HEALTHY</v>
      </c>
      <c r="P643" t="str" cm="1">
        <f t="array" ref="P643">_xlfn.IFS(ZeptoData[[#This Row],[Sale_Price]]&lt;50, "Budget", ZeptoData[[#This Row],[Sale_Price]]&lt;150, "Mid-Range", ZeptoData[[#This Row],[Sale_Price]]&gt;=150, "Premium")</f>
        <v>Mid-Range</v>
      </c>
      <c r="Q643" t="str">
        <f>IF(ROUND(((ZeptoData[[#This Row],[mrp]]-ZeptoData[[#This Row],[discountedSellingPrice]])/ZeptoData[[#This Row],[mrp]])*100,0) = ZeptoData[[#This Row],[discountPercent]], "Match", "Error")</f>
        <v>Match</v>
      </c>
      <c r="R643" s="9" t="str" cm="1">
        <f t="array" ref="R643">_xlfn.IFS(ZeptoData[[#This Row],[discountPercent]]=0, "No Discount", ZeptoData[[#This Row],[discountPercent]]&lt;=15, "Standard (1-15%)", ZeptoData[[#This Row],[discountPercent]]&gt;15, "Mega (&gt;15%)")</f>
        <v>Standard (1-15%)</v>
      </c>
      <c r="S643" s="9" t="str" cm="1">
        <f t="array" ref="S643">_xlfn.IFS(ZeptoData[[#This Row],[weightInGms]]&lt;=100, "Small (&lt;100g)", ZeptoData[[#This Row],[weightInGms]]&lt;=500, "Medium (100-500g)", ZeptoData[[#This Row],[weightInGms]]&gt;500, "Large (&gt;500g)")</f>
        <v>Medium (100-500g)</v>
      </c>
    </row>
    <row r="644" spans="1:19" x14ac:dyDescent="0.25">
      <c r="A644" t="s">
        <v>578</v>
      </c>
      <c r="B644" t="s">
        <v>133</v>
      </c>
      <c r="C644" t="str">
        <f>TRIM(ZeptoData[[#This Row],[name]])</f>
        <v>Aashirvaad Select Atta</v>
      </c>
      <c r="D644">
        <v>6400</v>
      </c>
      <c r="E644" s="3">
        <f>'Cleaned Data'!F647</f>
        <v>0</v>
      </c>
      <c r="F644">
        <v>0</v>
      </c>
      <c r="G644">
        <v>6</v>
      </c>
      <c r="H644">
        <v>6400</v>
      </c>
      <c r="I644" s="3">
        <f>ZeptoData[[#This Row],[discountedSellingPrice]]/100</f>
        <v>64</v>
      </c>
      <c r="J644">
        <v>1000</v>
      </c>
      <c r="K644" t="b">
        <v>0</v>
      </c>
      <c r="L644">
        <v>1</v>
      </c>
      <c r="N644" s="3">
        <f>ZeptoData[[#This Row],[MRP_Rupees]] - ZeptoData[[#This Row],[Sale_Price]]</f>
        <v>-64</v>
      </c>
      <c r="O644" t="str">
        <f>IF(ZeptoData[[#This Row],[outOfStock]]=TRUE, "Out of Stock", IF(ZeptoData[[#This Row],[availableQuantity]]&lt;=2, "LOW STOCK", "HEALTHY"))</f>
        <v>HEALTHY</v>
      </c>
      <c r="P644" t="str" cm="1">
        <f t="array" ref="P644">_xlfn.IFS(ZeptoData[[#This Row],[Sale_Price]]&lt;50, "Budget", ZeptoData[[#This Row],[Sale_Price]]&lt;150, "Mid-Range", ZeptoData[[#This Row],[Sale_Price]]&gt;=150, "Premium")</f>
        <v>Mid-Range</v>
      </c>
      <c r="Q644" t="str">
        <f>IF(ROUND(((ZeptoData[[#This Row],[mrp]]-ZeptoData[[#This Row],[discountedSellingPrice]])/ZeptoData[[#This Row],[mrp]])*100,0) = ZeptoData[[#This Row],[discountPercent]], "Match", "Error")</f>
        <v>Match</v>
      </c>
      <c r="R644" s="9" t="str" cm="1">
        <f t="array" ref="R644">_xlfn.IFS(ZeptoData[[#This Row],[discountPercent]]=0, "No Discount", ZeptoData[[#This Row],[discountPercent]]&lt;=15, "Standard (1-15%)", ZeptoData[[#This Row],[discountPercent]]&gt;15, "Mega (&gt;15%)")</f>
        <v>No Discount</v>
      </c>
      <c r="S644" s="9" t="str" cm="1">
        <f t="array" ref="S644">_xlfn.IFS(ZeptoData[[#This Row],[weightInGms]]&lt;=100, "Small (&lt;100g)", ZeptoData[[#This Row],[weightInGms]]&lt;=500, "Medium (100-500g)", ZeptoData[[#This Row],[weightInGms]]&gt;500, "Large (&gt;500g)")</f>
        <v>Large (&gt;500g)</v>
      </c>
    </row>
    <row r="645" spans="1:19" x14ac:dyDescent="0.25">
      <c r="A645" t="s">
        <v>578</v>
      </c>
      <c r="B645" t="s">
        <v>1723</v>
      </c>
      <c r="C645" t="str">
        <f>TRIM(ZeptoData[[#This Row],[name]])</f>
        <v>Popular Essentials Misri Dana (Diamond Sugar)</v>
      </c>
      <c r="D645">
        <v>1500</v>
      </c>
      <c r="E645" s="3">
        <f>'Cleaned Data'!F648</f>
        <v>0</v>
      </c>
      <c r="F645">
        <v>0</v>
      </c>
      <c r="G645">
        <v>4</v>
      </c>
      <c r="H645">
        <v>1500</v>
      </c>
      <c r="I645" s="3">
        <f>ZeptoData[[#This Row],[discountedSellingPrice]]/100</f>
        <v>15</v>
      </c>
      <c r="J645">
        <v>100</v>
      </c>
      <c r="K645" t="b">
        <v>0</v>
      </c>
      <c r="L645">
        <v>100</v>
      </c>
      <c r="N645" s="3">
        <f>ZeptoData[[#This Row],[MRP_Rupees]] - ZeptoData[[#This Row],[Sale_Price]]</f>
        <v>-15</v>
      </c>
      <c r="O645" t="str">
        <f>IF(ZeptoData[[#This Row],[outOfStock]]=TRUE, "Out of Stock", IF(ZeptoData[[#This Row],[availableQuantity]]&lt;=2, "LOW STOCK", "HEALTHY"))</f>
        <v>HEALTHY</v>
      </c>
      <c r="P645" t="str" cm="1">
        <f t="array" ref="P645">_xlfn.IFS(ZeptoData[[#This Row],[Sale_Price]]&lt;50, "Budget", ZeptoData[[#This Row],[Sale_Price]]&lt;150, "Mid-Range", ZeptoData[[#This Row],[Sale_Price]]&gt;=150, "Premium")</f>
        <v>Budget</v>
      </c>
      <c r="Q645" t="str">
        <f>IF(ROUND(((ZeptoData[[#This Row],[mrp]]-ZeptoData[[#This Row],[discountedSellingPrice]])/ZeptoData[[#This Row],[mrp]])*100,0) = ZeptoData[[#This Row],[discountPercent]], "Match", "Error")</f>
        <v>Match</v>
      </c>
      <c r="R645" s="9" t="str" cm="1">
        <f t="array" ref="R645">_xlfn.IFS(ZeptoData[[#This Row],[discountPercent]]=0, "No Discount", ZeptoData[[#This Row],[discountPercent]]&lt;=15, "Standard (1-15%)", ZeptoData[[#This Row],[discountPercent]]&gt;15, "Mega (&gt;15%)")</f>
        <v>No Discount</v>
      </c>
      <c r="S645" s="9" t="str" cm="1">
        <f t="array" ref="S645">_xlfn.IFS(ZeptoData[[#This Row],[weightInGms]]&lt;=100, "Small (&lt;100g)", ZeptoData[[#This Row],[weightInGms]]&lt;=500, "Medium (100-500g)", ZeptoData[[#This Row],[weightInGms]]&gt;500, "Large (&gt;500g)")</f>
        <v>Small (&lt;100g)</v>
      </c>
    </row>
    <row r="646" spans="1:19" x14ac:dyDescent="0.25">
      <c r="A646" t="s">
        <v>578</v>
      </c>
      <c r="B646" t="s">
        <v>135</v>
      </c>
      <c r="C646" t="str">
        <f>TRIM(ZeptoData[[#This Row],[name]])</f>
        <v>Gowardhan Ghee Jar</v>
      </c>
      <c r="D646">
        <v>59800</v>
      </c>
      <c r="E646" s="3">
        <f>'Cleaned Data'!F649</f>
        <v>7</v>
      </c>
      <c r="F646">
        <v>3</v>
      </c>
      <c r="G646">
        <v>6</v>
      </c>
      <c r="H646">
        <v>57900</v>
      </c>
      <c r="I646" s="3">
        <f>ZeptoData[[#This Row],[discountedSellingPrice]]/100</f>
        <v>579</v>
      </c>
      <c r="J646">
        <v>1000</v>
      </c>
      <c r="K646" t="b">
        <v>0</v>
      </c>
      <c r="L646">
        <v>1</v>
      </c>
      <c r="N646" s="3">
        <f>ZeptoData[[#This Row],[MRP_Rupees]] - ZeptoData[[#This Row],[Sale_Price]]</f>
        <v>-572</v>
      </c>
      <c r="O646" t="str">
        <f>IF(ZeptoData[[#This Row],[outOfStock]]=TRUE, "Out of Stock", IF(ZeptoData[[#This Row],[availableQuantity]]&lt;=2, "LOW STOCK", "HEALTHY"))</f>
        <v>HEALTHY</v>
      </c>
      <c r="P646" t="str" cm="1">
        <f t="array" ref="P646">_xlfn.IFS(ZeptoData[[#This Row],[Sale_Price]]&lt;50, "Budget", ZeptoData[[#This Row],[Sale_Price]]&lt;150, "Mid-Range", ZeptoData[[#This Row],[Sale_Price]]&gt;=150, "Premium")</f>
        <v>Premium</v>
      </c>
      <c r="Q646" t="str">
        <f>IF(ROUND(((ZeptoData[[#This Row],[mrp]]-ZeptoData[[#This Row],[discountedSellingPrice]])/ZeptoData[[#This Row],[mrp]])*100,0) = ZeptoData[[#This Row],[discountPercent]], "Match", "Error")</f>
        <v>Match</v>
      </c>
      <c r="R646" s="9" t="str" cm="1">
        <f t="array" ref="R646">_xlfn.IFS(ZeptoData[[#This Row],[discountPercent]]=0, "No Discount", ZeptoData[[#This Row],[discountPercent]]&lt;=15, "Standard (1-15%)", ZeptoData[[#This Row],[discountPercent]]&gt;15, "Mega (&gt;15%)")</f>
        <v>Standard (1-15%)</v>
      </c>
      <c r="S646" s="9" t="str" cm="1">
        <f t="array" ref="S646">_xlfn.IFS(ZeptoData[[#This Row],[weightInGms]]&lt;=100, "Small (&lt;100g)", ZeptoData[[#This Row],[weightInGms]]&lt;=500, "Medium (100-500g)", ZeptoData[[#This Row],[weightInGms]]&gt;500, "Large (&gt;500g)")</f>
        <v>Large (&gt;500g)</v>
      </c>
    </row>
    <row r="647" spans="1:19" x14ac:dyDescent="0.25">
      <c r="A647" t="s">
        <v>578</v>
      </c>
      <c r="B647" t="s">
        <v>1724</v>
      </c>
      <c r="C647" t="str">
        <f>TRIM(ZeptoData[[#This Row],[name]])</f>
        <v>Top Ramen Noodles Curry Veg Pouch</v>
      </c>
      <c r="D647">
        <v>2000</v>
      </c>
      <c r="E647" s="3">
        <f>'Cleaned Data'!F650</f>
        <v>0</v>
      </c>
      <c r="F647">
        <v>0</v>
      </c>
      <c r="G647">
        <v>1</v>
      </c>
      <c r="H647">
        <v>2000</v>
      </c>
      <c r="I647" s="3">
        <f>ZeptoData[[#This Row],[discountedSellingPrice]]/100</f>
        <v>20</v>
      </c>
      <c r="J647">
        <v>70</v>
      </c>
      <c r="K647" t="b">
        <v>0</v>
      </c>
      <c r="L647">
        <v>70</v>
      </c>
      <c r="N647" s="3">
        <f>ZeptoData[[#This Row],[MRP_Rupees]] - ZeptoData[[#This Row],[Sale_Price]]</f>
        <v>-20</v>
      </c>
      <c r="O647" t="str">
        <f>IF(ZeptoData[[#This Row],[outOfStock]]=TRUE, "Out of Stock", IF(ZeptoData[[#This Row],[availableQuantity]]&lt;=2, "LOW STOCK", "HEALTHY"))</f>
        <v>LOW STOCK</v>
      </c>
      <c r="P647" t="str" cm="1">
        <f t="array" ref="P647">_xlfn.IFS(ZeptoData[[#This Row],[Sale_Price]]&lt;50, "Budget", ZeptoData[[#This Row],[Sale_Price]]&lt;150, "Mid-Range", ZeptoData[[#This Row],[Sale_Price]]&gt;=150, "Premium")</f>
        <v>Budget</v>
      </c>
      <c r="Q647" t="str">
        <f>IF(ROUND(((ZeptoData[[#This Row],[mrp]]-ZeptoData[[#This Row],[discountedSellingPrice]])/ZeptoData[[#This Row],[mrp]])*100,0) = ZeptoData[[#This Row],[discountPercent]], "Match", "Error")</f>
        <v>Match</v>
      </c>
      <c r="R647" s="9" t="str" cm="1">
        <f t="array" ref="R647">_xlfn.IFS(ZeptoData[[#This Row],[discountPercent]]=0, "No Discount", ZeptoData[[#This Row],[discountPercent]]&lt;=15, "Standard (1-15%)", ZeptoData[[#This Row],[discountPercent]]&gt;15, "Mega (&gt;15%)")</f>
        <v>No Discount</v>
      </c>
      <c r="S647" s="9" t="str" cm="1">
        <f t="array" ref="S647">_xlfn.IFS(ZeptoData[[#This Row],[weightInGms]]&lt;=100, "Small (&lt;100g)", ZeptoData[[#This Row],[weightInGms]]&lt;=500, "Medium (100-500g)", ZeptoData[[#This Row],[weightInGms]]&gt;500, "Large (&gt;500g)")</f>
        <v>Small (&lt;100g)</v>
      </c>
    </row>
    <row r="648" spans="1:19" x14ac:dyDescent="0.25">
      <c r="A648" t="s">
        <v>578</v>
      </c>
      <c r="B648" t="s">
        <v>137</v>
      </c>
      <c r="C648" t="str">
        <f>TRIM(ZeptoData[[#This Row],[name]])</f>
        <v>Popular Essentials Refined Sugar</v>
      </c>
      <c r="D648">
        <v>6000</v>
      </c>
      <c r="E648" s="3">
        <f>'Cleaned Data'!F651</f>
        <v>0</v>
      </c>
      <c r="F648">
        <v>0</v>
      </c>
      <c r="G648">
        <v>6</v>
      </c>
      <c r="H648">
        <v>6000</v>
      </c>
      <c r="I648" s="3">
        <f>ZeptoData[[#This Row],[discountedSellingPrice]]/100</f>
        <v>60</v>
      </c>
      <c r="J648">
        <v>1000</v>
      </c>
      <c r="K648" t="b">
        <v>0</v>
      </c>
      <c r="L648">
        <v>1</v>
      </c>
      <c r="N648" s="3">
        <f>ZeptoData[[#This Row],[MRP_Rupees]] - ZeptoData[[#This Row],[Sale_Price]]</f>
        <v>-60</v>
      </c>
      <c r="O648" t="str">
        <f>IF(ZeptoData[[#This Row],[outOfStock]]=TRUE, "Out of Stock", IF(ZeptoData[[#This Row],[availableQuantity]]&lt;=2, "LOW STOCK", "HEALTHY"))</f>
        <v>HEALTHY</v>
      </c>
      <c r="P648" t="str" cm="1">
        <f t="array" ref="P648">_xlfn.IFS(ZeptoData[[#This Row],[Sale_Price]]&lt;50, "Budget", ZeptoData[[#This Row],[Sale_Price]]&lt;150, "Mid-Range", ZeptoData[[#This Row],[Sale_Price]]&gt;=150, "Premium")</f>
        <v>Mid-Range</v>
      </c>
      <c r="Q648" t="str">
        <f>IF(ROUND(((ZeptoData[[#This Row],[mrp]]-ZeptoData[[#This Row],[discountedSellingPrice]])/ZeptoData[[#This Row],[mrp]])*100,0) = ZeptoData[[#This Row],[discountPercent]], "Match", "Error")</f>
        <v>Match</v>
      </c>
      <c r="R648" s="9" t="str" cm="1">
        <f t="array" ref="R648">_xlfn.IFS(ZeptoData[[#This Row],[discountPercent]]=0, "No Discount", ZeptoData[[#This Row],[discountPercent]]&lt;=15, "Standard (1-15%)", ZeptoData[[#This Row],[discountPercent]]&gt;15, "Mega (&gt;15%)")</f>
        <v>No Discount</v>
      </c>
      <c r="S648" s="9" t="str" cm="1">
        <f t="array" ref="S648">_xlfn.IFS(ZeptoData[[#This Row],[weightInGms]]&lt;=100, "Small (&lt;100g)", ZeptoData[[#This Row],[weightInGms]]&lt;=500, "Medium (100-500g)", ZeptoData[[#This Row],[weightInGms]]&gt;500, "Large (&gt;500g)")</f>
        <v>Large (&gt;500g)</v>
      </c>
    </row>
    <row r="649" spans="1:19" x14ac:dyDescent="0.25">
      <c r="A649" t="s">
        <v>578</v>
      </c>
      <c r="B649" t="s">
        <v>138</v>
      </c>
      <c r="C649" t="str">
        <f>TRIM(ZeptoData[[#This Row],[name]])</f>
        <v>Fortune Kachi Ghani Mustard Oil Bottle</v>
      </c>
      <c r="D649">
        <v>21600</v>
      </c>
      <c r="E649" s="3">
        <f>'Cleaned Data'!F652</f>
        <v>0</v>
      </c>
      <c r="F649">
        <v>7</v>
      </c>
      <c r="G649">
        <v>6</v>
      </c>
      <c r="H649">
        <v>19900</v>
      </c>
      <c r="I649" s="3">
        <f>ZeptoData[[#This Row],[discountedSellingPrice]]/100</f>
        <v>199</v>
      </c>
      <c r="J649">
        <v>1000</v>
      </c>
      <c r="K649" t="b">
        <v>0</v>
      </c>
      <c r="L649">
        <v>1</v>
      </c>
      <c r="N649" s="3">
        <f>ZeptoData[[#This Row],[MRP_Rupees]] - ZeptoData[[#This Row],[Sale_Price]]</f>
        <v>-199</v>
      </c>
      <c r="O649" t="str">
        <f>IF(ZeptoData[[#This Row],[outOfStock]]=TRUE, "Out of Stock", IF(ZeptoData[[#This Row],[availableQuantity]]&lt;=2, "LOW STOCK", "HEALTHY"))</f>
        <v>HEALTHY</v>
      </c>
      <c r="P649" t="str" cm="1">
        <f t="array" ref="P649">_xlfn.IFS(ZeptoData[[#This Row],[Sale_Price]]&lt;50, "Budget", ZeptoData[[#This Row],[Sale_Price]]&lt;150, "Mid-Range", ZeptoData[[#This Row],[Sale_Price]]&gt;=150, "Premium")</f>
        <v>Premium</v>
      </c>
      <c r="Q649" t="str">
        <f>IF(ROUND(((ZeptoData[[#This Row],[mrp]]-ZeptoData[[#This Row],[discountedSellingPrice]])/ZeptoData[[#This Row],[mrp]])*100,0) = ZeptoData[[#This Row],[discountPercent]], "Match", "Error")</f>
        <v>Error</v>
      </c>
      <c r="R649" s="9" t="str" cm="1">
        <f t="array" ref="R649">_xlfn.IFS(ZeptoData[[#This Row],[discountPercent]]=0, "No Discount", ZeptoData[[#This Row],[discountPercent]]&lt;=15, "Standard (1-15%)", ZeptoData[[#This Row],[discountPercent]]&gt;15, "Mega (&gt;15%)")</f>
        <v>Standard (1-15%)</v>
      </c>
      <c r="S649" s="9" t="str" cm="1">
        <f t="array" ref="S649">_xlfn.IFS(ZeptoData[[#This Row],[weightInGms]]&lt;=100, "Small (&lt;100g)", ZeptoData[[#This Row],[weightInGms]]&lt;=500, "Medium (100-500g)", ZeptoData[[#This Row],[weightInGms]]&gt;500, "Large (&gt;500g)")</f>
        <v>Large (&gt;500g)</v>
      </c>
    </row>
    <row r="650" spans="1:19" x14ac:dyDescent="0.25">
      <c r="A650" t="s">
        <v>578</v>
      </c>
      <c r="B650" t="s">
        <v>139</v>
      </c>
      <c r="C650" t="str">
        <f>TRIM(ZeptoData[[#This Row],[name]])</f>
        <v>Saffola Veggie Twist Masala Oats</v>
      </c>
      <c r="D650">
        <v>1500</v>
      </c>
      <c r="E650" s="3">
        <f>'Cleaned Data'!F653</f>
        <v>10</v>
      </c>
      <c r="F650">
        <v>0</v>
      </c>
      <c r="G650">
        <v>6</v>
      </c>
      <c r="H650">
        <v>1500</v>
      </c>
      <c r="I650" s="3">
        <f>ZeptoData[[#This Row],[discountedSellingPrice]]/100</f>
        <v>15</v>
      </c>
      <c r="J650">
        <v>38</v>
      </c>
      <c r="K650" t="b">
        <v>0</v>
      </c>
      <c r="L650">
        <v>38</v>
      </c>
      <c r="N650" s="3">
        <f>ZeptoData[[#This Row],[MRP_Rupees]] - ZeptoData[[#This Row],[Sale_Price]]</f>
        <v>-5</v>
      </c>
      <c r="O650" t="str">
        <f>IF(ZeptoData[[#This Row],[outOfStock]]=TRUE, "Out of Stock", IF(ZeptoData[[#This Row],[availableQuantity]]&lt;=2, "LOW STOCK", "HEALTHY"))</f>
        <v>HEALTHY</v>
      </c>
      <c r="P650" t="str" cm="1">
        <f t="array" ref="P650">_xlfn.IFS(ZeptoData[[#This Row],[Sale_Price]]&lt;50, "Budget", ZeptoData[[#This Row],[Sale_Price]]&lt;150, "Mid-Range", ZeptoData[[#This Row],[Sale_Price]]&gt;=150, "Premium")</f>
        <v>Budget</v>
      </c>
      <c r="Q650" t="str">
        <f>IF(ROUND(((ZeptoData[[#This Row],[mrp]]-ZeptoData[[#This Row],[discountedSellingPrice]])/ZeptoData[[#This Row],[mrp]])*100,0) = ZeptoData[[#This Row],[discountPercent]], "Match", "Error")</f>
        <v>Match</v>
      </c>
      <c r="R650" s="9" t="str" cm="1">
        <f t="array" ref="R650">_xlfn.IFS(ZeptoData[[#This Row],[discountPercent]]=0, "No Discount", ZeptoData[[#This Row],[discountPercent]]&lt;=15, "Standard (1-15%)", ZeptoData[[#This Row],[discountPercent]]&gt;15, "Mega (&gt;15%)")</f>
        <v>No Discount</v>
      </c>
      <c r="S650" s="9" t="str" cm="1">
        <f t="array" ref="S650">_xlfn.IFS(ZeptoData[[#This Row],[weightInGms]]&lt;=100, "Small (&lt;100g)", ZeptoData[[#This Row],[weightInGms]]&lt;=500, "Medium (100-500g)", ZeptoData[[#This Row],[weightInGms]]&gt;500, "Large (&gt;500g)")</f>
        <v>Small (&lt;100g)</v>
      </c>
    </row>
    <row r="651" spans="1:19" x14ac:dyDescent="0.25">
      <c r="A651" t="s">
        <v>578</v>
      </c>
      <c r="B651" t="s">
        <v>140</v>
      </c>
      <c r="C651" t="str">
        <f>TRIM(ZeptoData[[#This Row],[name]])</f>
        <v>Satyam Puffed Rice Kurmura (R)</v>
      </c>
      <c r="D651">
        <v>2300</v>
      </c>
      <c r="E651" s="3">
        <f>'Cleaned Data'!F654</f>
        <v>10</v>
      </c>
      <c r="F651">
        <v>0</v>
      </c>
      <c r="G651">
        <v>6</v>
      </c>
      <c r="H651">
        <v>2300</v>
      </c>
      <c r="I651" s="3">
        <f>ZeptoData[[#This Row],[discountedSellingPrice]]/100</f>
        <v>23</v>
      </c>
      <c r="J651">
        <v>200</v>
      </c>
      <c r="K651" t="b">
        <v>0</v>
      </c>
      <c r="L651">
        <v>200</v>
      </c>
      <c r="N651" s="3">
        <f>ZeptoData[[#This Row],[MRP_Rupees]] - ZeptoData[[#This Row],[Sale_Price]]</f>
        <v>-13</v>
      </c>
      <c r="O651" t="str">
        <f>IF(ZeptoData[[#This Row],[outOfStock]]=TRUE, "Out of Stock", IF(ZeptoData[[#This Row],[availableQuantity]]&lt;=2, "LOW STOCK", "HEALTHY"))</f>
        <v>HEALTHY</v>
      </c>
      <c r="P651" t="str" cm="1">
        <f t="array" ref="P651">_xlfn.IFS(ZeptoData[[#This Row],[Sale_Price]]&lt;50, "Budget", ZeptoData[[#This Row],[Sale_Price]]&lt;150, "Mid-Range", ZeptoData[[#This Row],[Sale_Price]]&gt;=150, "Premium")</f>
        <v>Budget</v>
      </c>
      <c r="Q651" t="str">
        <f>IF(ROUND(((ZeptoData[[#This Row],[mrp]]-ZeptoData[[#This Row],[discountedSellingPrice]])/ZeptoData[[#This Row],[mrp]])*100,0) = ZeptoData[[#This Row],[discountPercent]], "Match", "Error")</f>
        <v>Match</v>
      </c>
      <c r="R651" s="9" t="str" cm="1">
        <f t="array" ref="R651">_xlfn.IFS(ZeptoData[[#This Row],[discountPercent]]=0, "No Discount", ZeptoData[[#This Row],[discountPercent]]&lt;=15, "Standard (1-15%)", ZeptoData[[#This Row],[discountPercent]]&gt;15, "Mega (&gt;15%)")</f>
        <v>No Discount</v>
      </c>
      <c r="S651" s="9" t="str" cm="1">
        <f t="array" ref="S651">_xlfn.IFS(ZeptoData[[#This Row],[weightInGms]]&lt;=100, "Small (&lt;100g)", ZeptoData[[#This Row],[weightInGms]]&lt;=500, "Medium (100-500g)", ZeptoData[[#This Row],[weightInGms]]&gt;500, "Large (&gt;500g)")</f>
        <v>Medium (100-500g)</v>
      </c>
    </row>
    <row r="652" spans="1:19" x14ac:dyDescent="0.25">
      <c r="A652" t="s">
        <v>578</v>
      </c>
      <c r="B652" t="s">
        <v>141</v>
      </c>
      <c r="C652" t="str">
        <f>TRIM(ZeptoData[[#This Row],[name]])</f>
        <v>Quaker Oats</v>
      </c>
      <c r="D652">
        <v>7900</v>
      </c>
      <c r="E652" s="3">
        <f>'Cleaned Data'!F655</f>
        <v>10</v>
      </c>
      <c r="F652">
        <v>0</v>
      </c>
      <c r="G652">
        <v>2</v>
      </c>
      <c r="H652">
        <v>7900</v>
      </c>
      <c r="I652" s="3">
        <f>ZeptoData[[#This Row],[discountedSellingPrice]]/100</f>
        <v>79</v>
      </c>
      <c r="J652">
        <v>400</v>
      </c>
      <c r="K652" t="b">
        <v>0</v>
      </c>
      <c r="L652">
        <v>400</v>
      </c>
      <c r="N652" s="3">
        <f>ZeptoData[[#This Row],[MRP_Rupees]] - ZeptoData[[#This Row],[Sale_Price]]</f>
        <v>-69</v>
      </c>
      <c r="O652" t="str">
        <f>IF(ZeptoData[[#This Row],[outOfStock]]=TRUE, "Out of Stock", IF(ZeptoData[[#This Row],[availableQuantity]]&lt;=2, "LOW STOCK", "HEALTHY"))</f>
        <v>LOW STOCK</v>
      </c>
      <c r="P652" t="str" cm="1">
        <f t="array" ref="P652">_xlfn.IFS(ZeptoData[[#This Row],[Sale_Price]]&lt;50, "Budget", ZeptoData[[#This Row],[Sale_Price]]&lt;150, "Mid-Range", ZeptoData[[#This Row],[Sale_Price]]&gt;=150, "Premium")</f>
        <v>Mid-Range</v>
      </c>
      <c r="Q652" t="str">
        <f>IF(ROUND(((ZeptoData[[#This Row],[mrp]]-ZeptoData[[#This Row],[discountedSellingPrice]])/ZeptoData[[#This Row],[mrp]])*100,0) = ZeptoData[[#This Row],[discountPercent]], "Match", "Error")</f>
        <v>Match</v>
      </c>
      <c r="R652" s="9" t="str" cm="1">
        <f t="array" ref="R652">_xlfn.IFS(ZeptoData[[#This Row],[discountPercent]]=0, "No Discount", ZeptoData[[#This Row],[discountPercent]]&lt;=15, "Standard (1-15%)", ZeptoData[[#This Row],[discountPercent]]&gt;15, "Mega (&gt;15%)")</f>
        <v>No Discount</v>
      </c>
      <c r="S652" s="9" t="str" cm="1">
        <f t="array" ref="S652">_xlfn.IFS(ZeptoData[[#This Row],[weightInGms]]&lt;=100, "Small (&lt;100g)", ZeptoData[[#This Row],[weightInGms]]&lt;=500, "Medium (100-500g)", ZeptoData[[#This Row],[weightInGms]]&gt;500, "Large (&gt;500g)")</f>
        <v>Medium (100-500g)</v>
      </c>
    </row>
    <row r="653" spans="1:19" x14ac:dyDescent="0.25">
      <c r="A653" t="s">
        <v>578</v>
      </c>
      <c r="B653" t="s">
        <v>142</v>
      </c>
      <c r="C653" t="str">
        <f>TRIM(ZeptoData[[#This Row],[name]])</f>
        <v>Aashirvaad Select Sharbati Atta</v>
      </c>
      <c r="D653">
        <v>31500</v>
      </c>
      <c r="E653" s="3">
        <f>'Cleaned Data'!F656</f>
        <v>5</v>
      </c>
      <c r="F653">
        <v>10</v>
      </c>
      <c r="G653">
        <v>6</v>
      </c>
      <c r="H653">
        <v>28300</v>
      </c>
      <c r="I653" s="3">
        <f>ZeptoData[[#This Row],[discountedSellingPrice]]/100</f>
        <v>283</v>
      </c>
      <c r="J653">
        <v>5000</v>
      </c>
      <c r="K653" t="b">
        <v>0</v>
      </c>
      <c r="L653">
        <v>5</v>
      </c>
      <c r="N653" s="3">
        <f>ZeptoData[[#This Row],[MRP_Rupees]] - ZeptoData[[#This Row],[Sale_Price]]</f>
        <v>-278</v>
      </c>
      <c r="O653" t="str">
        <f>IF(ZeptoData[[#This Row],[outOfStock]]=TRUE, "Out of Stock", IF(ZeptoData[[#This Row],[availableQuantity]]&lt;=2, "LOW STOCK", "HEALTHY"))</f>
        <v>HEALTHY</v>
      </c>
      <c r="P653" t="str" cm="1">
        <f t="array" ref="P653">_xlfn.IFS(ZeptoData[[#This Row],[Sale_Price]]&lt;50, "Budget", ZeptoData[[#This Row],[Sale_Price]]&lt;150, "Mid-Range", ZeptoData[[#This Row],[Sale_Price]]&gt;=150, "Premium")</f>
        <v>Premium</v>
      </c>
      <c r="Q653" t="str">
        <f>IF(ROUND(((ZeptoData[[#This Row],[mrp]]-ZeptoData[[#This Row],[discountedSellingPrice]])/ZeptoData[[#This Row],[mrp]])*100,0) = ZeptoData[[#This Row],[discountPercent]], "Match", "Error")</f>
        <v>Match</v>
      </c>
      <c r="R653" s="9" t="str" cm="1">
        <f t="array" ref="R653">_xlfn.IFS(ZeptoData[[#This Row],[discountPercent]]=0, "No Discount", ZeptoData[[#This Row],[discountPercent]]&lt;=15, "Standard (1-15%)", ZeptoData[[#This Row],[discountPercent]]&gt;15, "Mega (&gt;15%)")</f>
        <v>Standard (1-15%)</v>
      </c>
      <c r="S653" s="9" t="str" cm="1">
        <f t="array" ref="S653">_xlfn.IFS(ZeptoData[[#This Row],[weightInGms]]&lt;=100, "Small (&lt;100g)", ZeptoData[[#This Row],[weightInGms]]&lt;=500, "Medium (100-500g)", ZeptoData[[#This Row],[weightInGms]]&gt;500, "Large (&gt;500g)")</f>
        <v>Large (&gt;500g)</v>
      </c>
    </row>
    <row r="654" spans="1:19" x14ac:dyDescent="0.25">
      <c r="A654" t="s">
        <v>578</v>
      </c>
      <c r="B654" t="s">
        <v>137</v>
      </c>
      <c r="C654" t="str">
        <f>TRIM(ZeptoData[[#This Row],[name]])</f>
        <v>Popular Essentials Refined Sugar</v>
      </c>
      <c r="D654">
        <v>29500</v>
      </c>
      <c r="E654" s="3">
        <f>'Cleaned Data'!F657</f>
        <v>7</v>
      </c>
      <c r="F654">
        <v>10</v>
      </c>
      <c r="G654">
        <v>6</v>
      </c>
      <c r="H654">
        <v>26500</v>
      </c>
      <c r="I654" s="3">
        <f>ZeptoData[[#This Row],[discountedSellingPrice]]/100</f>
        <v>265</v>
      </c>
      <c r="J654">
        <v>5000</v>
      </c>
      <c r="K654" t="b">
        <v>0</v>
      </c>
      <c r="L654">
        <v>5</v>
      </c>
      <c r="N654" s="3">
        <f>ZeptoData[[#This Row],[MRP_Rupees]] - ZeptoData[[#This Row],[Sale_Price]]</f>
        <v>-258</v>
      </c>
      <c r="O654" t="str">
        <f>IF(ZeptoData[[#This Row],[outOfStock]]=TRUE, "Out of Stock", IF(ZeptoData[[#This Row],[availableQuantity]]&lt;=2, "LOW STOCK", "HEALTHY"))</f>
        <v>HEALTHY</v>
      </c>
      <c r="P654" t="str" cm="1">
        <f t="array" ref="P654">_xlfn.IFS(ZeptoData[[#This Row],[Sale_Price]]&lt;50, "Budget", ZeptoData[[#This Row],[Sale_Price]]&lt;150, "Mid-Range", ZeptoData[[#This Row],[Sale_Price]]&gt;=150, "Premium")</f>
        <v>Premium</v>
      </c>
      <c r="Q654" t="str">
        <f>IF(ROUND(((ZeptoData[[#This Row],[mrp]]-ZeptoData[[#This Row],[discountedSellingPrice]])/ZeptoData[[#This Row],[mrp]])*100,0) = ZeptoData[[#This Row],[discountPercent]], "Match", "Error")</f>
        <v>Match</v>
      </c>
      <c r="R654" s="9" t="str" cm="1">
        <f t="array" ref="R654">_xlfn.IFS(ZeptoData[[#This Row],[discountPercent]]=0, "No Discount", ZeptoData[[#This Row],[discountPercent]]&lt;=15, "Standard (1-15%)", ZeptoData[[#This Row],[discountPercent]]&gt;15, "Mega (&gt;15%)")</f>
        <v>Standard (1-15%)</v>
      </c>
      <c r="S654" s="9" t="str" cm="1">
        <f t="array" ref="S654">_xlfn.IFS(ZeptoData[[#This Row],[weightInGms]]&lt;=100, "Small (&lt;100g)", ZeptoData[[#This Row],[weightInGms]]&lt;=500, "Medium (100-500g)", ZeptoData[[#This Row],[weightInGms]]&gt;500, "Large (&gt;500g)")</f>
        <v>Large (&gt;500g)</v>
      </c>
    </row>
    <row r="655" spans="1:19" x14ac:dyDescent="0.25">
      <c r="A655" t="s">
        <v>578</v>
      </c>
      <c r="B655" t="s">
        <v>143</v>
      </c>
      <c r="C655" t="str">
        <f>TRIM(ZeptoData[[#This Row],[name]])</f>
        <v>Gowardhan Cow Ghee Pouch</v>
      </c>
      <c r="D655">
        <v>57900</v>
      </c>
      <c r="E655" s="3">
        <f>'Cleaned Data'!F658</f>
        <v>0</v>
      </c>
      <c r="F655">
        <v>10</v>
      </c>
      <c r="G655">
        <v>6</v>
      </c>
      <c r="H655">
        <v>52100</v>
      </c>
      <c r="I655" s="3">
        <f>ZeptoData[[#This Row],[discountedSellingPrice]]/100</f>
        <v>521</v>
      </c>
      <c r="J655">
        <v>1000</v>
      </c>
      <c r="K655" t="b">
        <v>0</v>
      </c>
      <c r="L655">
        <v>1</v>
      </c>
      <c r="N655" s="3">
        <f>ZeptoData[[#This Row],[MRP_Rupees]] - ZeptoData[[#This Row],[Sale_Price]]</f>
        <v>-521</v>
      </c>
      <c r="O655" t="str">
        <f>IF(ZeptoData[[#This Row],[outOfStock]]=TRUE, "Out of Stock", IF(ZeptoData[[#This Row],[availableQuantity]]&lt;=2, "LOW STOCK", "HEALTHY"))</f>
        <v>HEALTHY</v>
      </c>
      <c r="P655" t="str" cm="1">
        <f t="array" ref="P655">_xlfn.IFS(ZeptoData[[#This Row],[Sale_Price]]&lt;50, "Budget", ZeptoData[[#This Row],[Sale_Price]]&lt;150, "Mid-Range", ZeptoData[[#This Row],[Sale_Price]]&gt;=150, "Premium")</f>
        <v>Premium</v>
      </c>
      <c r="Q655" t="str">
        <f>IF(ROUND(((ZeptoData[[#This Row],[mrp]]-ZeptoData[[#This Row],[discountedSellingPrice]])/ZeptoData[[#This Row],[mrp]])*100,0) = ZeptoData[[#This Row],[discountPercent]], "Match", "Error")</f>
        <v>Match</v>
      </c>
      <c r="R655" s="9" t="str" cm="1">
        <f t="array" ref="R655">_xlfn.IFS(ZeptoData[[#This Row],[discountPercent]]=0, "No Discount", ZeptoData[[#This Row],[discountPercent]]&lt;=15, "Standard (1-15%)", ZeptoData[[#This Row],[discountPercent]]&gt;15, "Mega (&gt;15%)")</f>
        <v>Standard (1-15%)</v>
      </c>
      <c r="S655" s="9" t="str" cm="1">
        <f t="array" ref="S655">_xlfn.IFS(ZeptoData[[#This Row],[weightInGms]]&lt;=100, "Small (&lt;100g)", ZeptoData[[#This Row],[weightInGms]]&lt;=500, "Medium (100-500g)", ZeptoData[[#This Row],[weightInGms]]&gt;500, "Large (&gt;500g)")</f>
        <v>Large (&gt;500g)</v>
      </c>
    </row>
    <row r="656" spans="1:19" x14ac:dyDescent="0.25">
      <c r="A656" t="s">
        <v>578</v>
      </c>
      <c r="B656" t="s">
        <v>144</v>
      </c>
      <c r="C656" t="str">
        <f>TRIM(ZeptoData[[#This Row],[name]])</f>
        <v>Dhara Nourish Refined Sunflower Oil Pouch</v>
      </c>
      <c r="D656">
        <v>21000</v>
      </c>
      <c r="E656" s="3">
        <f>'Cleaned Data'!F659</f>
        <v>3</v>
      </c>
      <c r="F656">
        <v>5</v>
      </c>
      <c r="G656">
        <v>6</v>
      </c>
      <c r="H656">
        <v>19900</v>
      </c>
      <c r="I656" s="3">
        <f>ZeptoData[[#This Row],[discountedSellingPrice]]/100</f>
        <v>199</v>
      </c>
      <c r="J656">
        <v>1000</v>
      </c>
      <c r="K656" t="b">
        <v>0</v>
      </c>
      <c r="L656">
        <v>1</v>
      </c>
      <c r="N656" s="3">
        <f>ZeptoData[[#This Row],[MRP_Rupees]] - ZeptoData[[#This Row],[Sale_Price]]</f>
        <v>-196</v>
      </c>
      <c r="O656" t="str">
        <f>IF(ZeptoData[[#This Row],[outOfStock]]=TRUE, "Out of Stock", IF(ZeptoData[[#This Row],[availableQuantity]]&lt;=2, "LOW STOCK", "HEALTHY"))</f>
        <v>HEALTHY</v>
      </c>
      <c r="P656" t="str" cm="1">
        <f t="array" ref="P656">_xlfn.IFS(ZeptoData[[#This Row],[Sale_Price]]&lt;50, "Budget", ZeptoData[[#This Row],[Sale_Price]]&lt;150, "Mid-Range", ZeptoData[[#This Row],[Sale_Price]]&gt;=150, "Premium")</f>
        <v>Premium</v>
      </c>
      <c r="Q656" t="str">
        <f>IF(ROUND(((ZeptoData[[#This Row],[mrp]]-ZeptoData[[#This Row],[discountedSellingPrice]])/ZeptoData[[#This Row],[mrp]])*100,0) = ZeptoData[[#This Row],[discountPercent]], "Match", "Error")</f>
        <v>Match</v>
      </c>
      <c r="R656" s="9" t="str" cm="1">
        <f t="array" ref="R656">_xlfn.IFS(ZeptoData[[#This Row],[discountPercent]]=0, "No Discount", ZeptoData[[#This Row],[discountPercent]]&lt;=15, "Standard (1-15%)", ZeptoData[[#This Row],[discountPercent]]&gt;15, "Mega (&gt;15%)")</f>
        <v>Standard (1-15%)</v>
      </c>
      <c r="S656" s="9" t="str" cm="1">
        <f t="array" ref="S656">_xlfn.IFS(ZeptoData[[#This Row],[weightInGms]]&lt;=100, "Small (&lt;100g)", ZeptoData[[#This Row],[weightInGms]]&lt;=500, "Medium (100-500g)", ZeptoData[[#This Row],[weightInGms]]&gt;500, "Large (&gt;500g)")</f>
        <v>Large (&gt;500g)</v>
      </c>
    </row>
    <row r="657" spans="1:19" x14ac:dyDescent="0.25">
      <c r="A657" t="s">
        <v>578</v>
      </c>
      <c r="B657" t="s">
        <v>1725</v>
      </c>
      <c r="C657" t="str">
        <f>TRIM(ZeptoData[[#This Row],[name]])</f>
        <v>Parachute Oil</v>
      </c>
      <c r="D657">
        <v>4000</v>
      </c>
      <c r="E657" s="3">
        <f>'Cleaned Data'!F660</f>
        <v>0</v>
      </c>
      <c r="F657">
        <v>7</v>
      </c>
      <c r="G657">
        <v>3</v>
      </c>
      <c r="H657">
        <v>3700</v>
      </c>
      <c r="I657" s="3">
        <f>ZeptoData[[#This Row],[discountedSellingPrice]]/100</f>
        <v>37</v>
      </c>
      <c r="J657">
        <v>100</v>
      </c>
      <c r="K657" t="b">
        <v>0</v>
      </c>
      <c r="L657">
        <v>100</v>
      </c>
      <c r="N657" s="3">
        <f>ZeptoData[[#This Row],[MRP_Rupees]] - ZeptoData[[#This Row],[Sale_Price]]</f>
        <v>-37</v>
      </c>
      <c r="O657" t="str">
        <f>IF(ZeptoData[[#This Row],[outOfStock]]=TRUE, "Out of Stock", IF(ZeptoData[[#This Row],[availableQuantity]]&lt;=2, "LOW STOCK", "HEALTHY"))</f>
        <v>HEALTHY</v>
      </c>
      <c r="P657" t="str" cm="1">
        <f t="array" ref="P657">_xlfn.IFS(ZeptoData[[#This Row],[Sale_Price]]&lt;50, "Budget", ZeptoData[[#This Row],[Sale_Price]]&lt;150, "Mid-Range", ZeptoData[[#This Row],[Sale_Price]]&gt;=150, "Premium")</f>
        <v>Budget</v>
      </c>
      <c r="Q657" t="str">
        <f>IF(ROUND(((ZeptoData[[#This Row],[mrp]]-ZeptoData[[#This Row],[discountedSellingPrice]])/ZeptoData[[#This Row],[mrp]])*100,0) = ZeptoData[[#This Row],[discountPercent]], "Match", "Error")</f>
        <v>Error</v>
      </c>
      <c r="R657" s="9" t="str" cm="1">
        <f t="array" ref="R657">_xlfn.IFS(ZeptoData[[#This Row],[discountPercent]]=0, "No Discount", ZeptoData[[#This Row],[discountPercent]]&lt;=15, "Standard (1-15%)", ZeptoData[[#This Row],[discountPercent]]&gt;15, "Mega (&gt;15%)")</f>
        <v>Standard (1-15%)</v>
      </c>
      <c r="S657" s="9" t="str" cm="1">
        <f t="array" ref="S657">_xlfn.IFS(ZeptoData[[#This Row],[weightInGms]]&lt;=100, "Small (&lt;100g)", ZeptoData[[#This Row],[weightInGms]]&lt;=500, "Medium (100-500g)", ZeptoData[[#This Row],[weightInGms]]&gt;500, "Large (&gt;500g)")</f>
        <v>Small (&lt;100g)</v>
      </c>
    </row>
    <row r="658" spans="1:19" x14ac:dyDescent="0.25">
      <c r="A658" t="s">
        <v>578</v>
      </c>
      <c r="B658" t="s">
        <v>146</v>
      </c>
      <c r="C658" t="str">
        <f>TRIM(ZeptoData[[#This Row],[name]])</f>
        <v>Popular Essentials Plain Puffed Rice (Murmura/Muri)</v>
      </c>
      <c r="D658">
        <v>1800</v>
      </c>
      <c r="E658" s="3">
        <f>'Cleaned Data'!F661</f>
        <v>1</v>
      </c>
      <c r="F658">
        <v>0</v>
      </c>
      <c r="G658">
        <v>6</v>
      </c>
      <c r="H658">
        <v>1800</v>
      </c>
      <c r="I658" s="3">
        <f>ZeptoData[[#This Row],[discountedSellingPrice]]/100</f>
        <v>18</v>
      </c>
      <c r="J658">
        <v>100</v>
      </c>
      <c r="K658" t="b">
        <v>0</v>
      </c>
      <c r="L658">
        <v>100</v>
      </c>
      <c r="N658" s="3">
        <f>ZeptoData[[#This Row],[MRP_Rupees]] - ZeptoData[[#This Row],[Sale_Price]]</f>
        <v>-17</v>
      </c>
      <c r="O658" t="str">
        <f>IF(ZeptoData[[#This Row],[outOfStock]]=TRUE, "Out of Stock", IF(ZeptoData[[#This Row],[availableQuantity]]&lt;=2, "LOW STOCK", "HEALTHY"))</f>
        <v>HEALTHY</v>
      </c>
      <c r="P658" t="str" cm="1">
        <f t="array" ref="P658">_xlfn.IFS(ZeptoData[[#This Row],[Sale_Price]]&lt;50, "Budget", ZeptoData[[#This Row],[Sale_Price]]&lt;150, "Mid-Range", ZeptoData[[#This Row],[Sale_Price]]&gt;=150, "Premium")</f>
        <v>Budget</v>
      </c>
      <c r="Q658" t="str">
        <f>IF(ROUND(((ZeptoData[[#This Row],[mrp]]-ZeptoData[[#This Row],[discountedSellingPrice]])/ZeptoData[[#This Row],[mrp]])*100,0) = ZeptoData[[#This Row],[discountPercent]], "Match", "Error")</f>
        <v>Match</v>
      </c>
      <c r="R658" s="9" t="str" cm="1">
        <f t="array" ref="R658">_xlfn.IFS(ZeptoData[[#This Row],[discountPercent]]=0, "No Discount", ZeptoData[[#This Row],[discountPercent]]&lt;=15, "Standard (1-15%)", ZeptoData[[#This Row],[discountPercent]]&gt;15, "Mega (&gt;15%)")</f>
        <v>No Discount</v>
      </c>
      <c r="S658" s="9" t="str" cm="1">
        <f t="array" ref="S658">_xlfn.IFS(ZeptoData[[#This Row],[weightInGms]]&lt;=100, "Small (&lt;100g)", ZeptoData[[#This Row],[weightInGms]]&lt;=500, "Medium (100-500g)", ZeptoData[[#This Row],[weightInGms]]&gt;500, "Large (&gt;500g)")</f>
        <v>Small (&lt;100g)</v>
      </c>
    </row>
    <row r="659" spans="1:19" x14ac:dyDescent="0.25">
      <c r="A659" t="s">
        <v>578</v>
      </c>
      <c r="B659" t="s">
        <v>147</v>
      </c>
      <c r="C659" t="str">
        <f>TRIM(ZeptoData[[#This Row],[name]])</f>
        <v>Amul Mithai Mate Condensed Sweetened Milk</v>
      </c>
      <c r="D659">
        <v>5600</v>
      </c>
      <c r="E659" s="3">
        <f>'Cleaned Data'!F662</f>
        <v>1</v>
      </c>
      <c r="F659">
        <v>3</v>
      </c>
      <c r="G659">
        <v>4</v>
      </c>
      <c r="H659">
        <v>5400</v>
      </c>
      <c r="I659" s="3">
        <f>ZeptoData[[#This Row],[discountedSellingPrice]]/100</f>
        <v>54</v>
      </c>
      <c r="J659">
        <v>200</v>
      </c>
      <c r="K659" t="b">
        <v>0</v>
      </c>
      <c r="L659">
        <v>200</v>
      </c>
      <c r="N659" s="3">
        <f>ZeptoData[[#This Row],[MRP_Rupees]] - ZeptoData[[#This Row],[Sale_Price]]</f>
        <v>-53</v>
      </c>
      <c r="O659" t="str">
        <f>IF(ZeptoData[[#This Row],[outOfStock]]=TRUE, "Out of Stock", IF(ZeptoData[[#This Row],[availableQuantity]]&lt;=2, "LOW STOCK", "HEALTHY"))</f>
        <v>HEALTHY</v>
      </c>
      <c r="P659" t="str" cm="1">
        <f t="array" ref="P659">_xlfn.IFS(ZeptoData[[#This Row],[Sale_Price]]&lt;50, "Budget", ZeptoData[[#This Row],[Sale_Price]]&lt;150, "Mid-Range", ZeptoData[[#This Row],[Sale_Price]]&gt;=150, "Premium")</f>
        <v>Mid-Range</v>
      </c>
      <c r="Q659" t="str">
        <f>IF(ROUND(((ZeptoData[[#This Row],[mrp]]-ZeptoData[[#This Row],[discountedSellingPrice]])/ZeptoData[[#This Row],[mrp]])*100,0) = ZeptoData[[#This Row],[discountPercent]], "Match", "Error")</f>
        <v>Error</v>
      </c>
      <c r="R659" s="9" t="str" cm="1">
        <f t="array" ref="R659">_xlfn.IFS(ZeptoData[[#This Row],[discountPercent]]=0, "No Discount", ZeptoData[[#This Row],[discountPercent]]&lt;=15, "Standard (1-15%)", ZeptoData[[#This Row],[discountPercent]]&gt;15, "Mega (&gt;15%)")</f>
        <v>Standard (1-15%)</v>
      </c>
      <c r="S659" s="9" t="str" cm="1">
        <f t="array" ref="S659">_xlfn.IFS(ZeptoData[[#This Row],[weightInGms]]&lt;=100, "Small (&lt;100g)", ZeptoData[[#This Row],[weightInGms]]&lt;=500, "Medium (100-500g)", ZeptoData[[#This Row],[weightInGms]]&gt;500, "Large (&gt;500g)")</f>
        <v>Medium (100-500g)</v>
      </c>
    </row>
    <row r="660" spans="1:19" x14ac:dyDescent="0.25">
      <c r="A660" t="s">
        <v>578</v>
      </c>
      <c r="B660" t="s">
        <v>148</v>
      </c>
      <c r="C660" t="str">
        <f>TRIM(ZeptoData[[#This Row],[name]])</f>
        <v>Saffola Gold (Jar)</v>
      </c>
      <c r="D660">
        <v>124000</v>
      </c>
      <c r="E660" s="3">
        <f>'Cleaned Data'!F663</f>
        <v>13</v>
      </c>
      <c r="F660">
        <v>0</v>
      </c>
      <c r="G660">
        <v>6</v>
      </c>
      <c r="H660">
        <v>124000</v>
      </c>
      <c r="I660" s="3">
        <f>ZeptoData[[#This Row],[discountedSellingPrice]]/100</f>
        <v>1240</v>
      </c>
      <c r="J660">
        <v>5000</v>
      </c>
      <c r="K660" t="b">
        <v>0</v>
      </c>
      <c r="L660">
        <v>5</v>
      </c>
      <c r="N660" s="3">
        <f>ZeptoData[[#This Row],[MRP_Rupees]] - ZeptoData[[#This Row],[Sale_Price]]</f>
        <v>-1227</v>
      </c>
      <c r="O660" t="str">
        <f>IF(ZeptoData[[#This Row],[outOfStock]]=TRUE, "Out of Stock", IF(ZeptoData[[#This Row],[availableQuantity]]&lt;=2, "LOW STOCK", "HEALTHY"))</f>
        <v>HEALTHY</v>
      </c>
      <c r="P660" t="str" cm="1">
        <f t="array" ref="P660">_xlfn.IFS(ZeptoData[[#This Row],[Sale_Price]]&lt;50, "Budget", ZeptoData[[#This Row],[Sale_Price]]&lt;150, "Mid-Range", ZeptoData[[#This Row],[Sale_Price]]&gt;=150, "Premium")</f>
        <v>Premium</v>
      </c>
      <c r="Q660" t="str">
        <f>IF(ROUND(((ZeptoData[[#This Row],[mrp]]-ZeptoData[[#This Row],[discountedSellingPrice]])/ZeptoData[[#This Row],[mrp]])*100,0) = ZeptoData[[#This Row],[discountPercent]], "Match", "Error")</f>
        <v>Match</v>
      </c>
      <c r="R660" s="9" t="str" cm="1">
        <f t="array" ref="R660">_xlfn.IFS(ZeptoData[[#This Row],[discountPercent]]=0, "No Discount", ZeptoData[[#This Row],[discountPercent]]&lt;=15, "Standard (1-15%)", ZeptoData[[#This Row],[discountPercent]]&gt;15, "Mega (&gt;15%)")</f>
        <v>No Discount</v>
      </c>
      <c r="S660" s="9" t="str" cm="1">
        <f t="array" ref="S660">_xlfn.IFS(ZeptoData[[#This Row],[weightInGms]]&lt;=100, "Small (&lt;100g)", ZeptoData[[#This Row],[weightInGms]]&lt;=500, "Medium (100-500g)", ZeptoData[[#This Row],[weightInGms]]&gt;500, "Large (&gt;500g)")</f>
        <v>Large (&gt;500g)</v>
      </c>
    </row>
    <row r="661" spans="1:19" x14ac:dyDescent="0.25">
      <c r="A661" t="s">
        <v>578</v>
      </c>
      <c r="B661" t="s">
        <v>149</v>
      </c>
      <c r="C661" t="str">
        <f>TRIM(ZeptoData[[#This Row],[name]])</f>
        <v>McCain New Mini Samosa with Cheese Pizza Style Filling</v>
      </c>
      <c r="D661">
        <v>12000</v>
      </c>
      <c r="E661" s="3">
        <f>'Cleaned Data'!F664</f>
        <v>21</v>
      </c>
      <c r="F661">
        <v>1</v>
      </c>
      <c r="G661">
        <v>3</v>
      </c>
      <c r="H661">
        <v>11800</v>
      </c>
      <c r="I661" s="3">
        <f>ZeptoData[[#This Row],[discountedSellingPrice]]/100</f>
        <v>118</v>
      </c>
      <c r="J661">
        <v>240</v>
      </c>
      <c r="K661" t="b">
        <v>0</v>
      </c>
      <c r="L661">
        <v>240</v>
      </c>
      <c r="N661" s="3">
        <f>ZeptoData[[#This Row],[MRP_Rupees]] - ZeptoData[[#This Row],[Sale_Price]]</f>
        <v>-97</v>
      </c>
      <c r="O661" t="str">
        <f>IF(ZeptoData[[#This Row],[outOfStock]]=TRUE, "Out of Stock", IF(ZeptoData[[#This Row],[availableQuantity]]&lt;=2, "LOW STOCK", "HEALTHY"))</f>
        <v>HEALTHY</v>
      </c>
      <c r="P661" t="str" cm="1">
        <f t="array" ref="P661">_xlfn.IFS(ZeptoData[[#This Row],[Sale_Price]]&lt;50, "Budget", ZeptoData[[#This Row],[Sale_Price]]&lt;150, "Mid-Range", ZeptoData[[#This Row],[Sale_Price]]&gt;=150, "Premium")</f>
        <v>Mid-Range</v>
      </c>
      <c r="Q661" t="str">
        <f>IF(ROUND(((ZeptoData[[#This Row],[mrp]]-ZeptoData[[#This Row],[discountedSellingPrice]])/ZeptoData[[#This Row],[mrp]])*100,0) = ZeptoData[[#This Row],[discountPercent]], "Match", "Error")</f>
        <v>Error</v>
      </c>
      <c r="R661" s="9" t="str" cm="1">
        <f t="array" ref="R661">_xlfn.IFS(ZeptoData[[#This Row],[discountPercent]]=0, "No Discount", ZeptoData[[#This Row],[discountPercent]]&lt;=15, "Standard (1-15%)", ZeptoData[[#This Row],[discountPercent]]&gt;15, "Mega (&gt;15%)")</f>
        <v>Standard (1-15%)</v>
      </c>
      <c r="S661" s="9" t="str" cm="1">
        <f t="array" ref="S661">_xlfn.IFS(ZeptoData[[#This Row],[weightInGms]]&lt;=100, "Small (&lt;100g)", ZeptoData[[#This Row],[weightInGms]]&lt;=500, "Medium (100-500g)", ZeptoData[[#This Row],[weightInGms]]&gt;500, "Large (&gt;500g)")</f>
        <v>Medium (100-500g)</v>
      </c>
    </row>
    <row r="662" spans="1:19" x14ac:dyDescent="0.25">
      <c r="A662" t="s">
        <v>578</v>
      </c>
      <c r="B662" t="s">
        <v>150</v>
      </c>
      <c r="C662" t="str">
        <f>TRIM(ZeptoData[[#This Row],[name]])</f>
        <v>Fortune Rice Bran Health Oil (Jar)</v>
      </c>
      <c r="D662">
        <v>105000</v>
      </c>
      <c r="E662" s="3">
        <f>'Cleaned Data'!F665</f>
        <v>0</v>
      </c>
      <c r="F662">
        <v>1</v>
      </c>
      <c r="G662">
        <v>6</v>
      </c>
      <c r="H662">
        <v>103900</v>
      </c>
      <c r="I662" s="3">
        <f>ZeptoData[[#This Row],[discountedSellingPrice]]/100</f>
        <v>1039</v>
      </c>
      <c r="J662">
        <v>5000</v>
      </c>
      <c r="K662" t="b">
        <v>0</v>
      </c>
      <c r="L662">
        <v>5</v>
      </c>
      <c r="N662" s="3">
        <f>ZeptoData[[#This Row],[MRP_Rupees]] - ZeptoData[[#This Row],[Sale_Price]]</f>
        <v>-1039</v>
      </c>
      <c r="O662" t="str">
        <f>IF(ZeptoData[[#This Row],[outOfStock]]=TRUE, "Out of Stock", IF(ZeptoData[[#This Row],[availableQuantity]]&lt;=2, "LOW STOCK", "HEALTHY"))</f>
        <v>HEALTHY</v>
      </c>
      <c r="P662" t="str" cm="1">
        <f t="array" ref="P662">_xlfn.IFS(ZeptoData[[#This Row],[Sale_Price]]&lt;50, "Budget", ZeptoData[[#This Row],[Sale_Price]]&lt;150, "Mid-Range", ZeptoData[[#This Row],[Sale_Price]]&gt;=150, "Premium")</f>
        <v>Premium</v>
      </c>
      <c r="Q662" t="str">
        <f>IF(ROUND(((ZeptoData[[#This Row],[mrp]]-ZeptoData[[#This Row],[discountedSellingPrice]])/ZeptoData[[#This Row],[mrp]])*100,0) = ZeptoData[[#This Row],[discountPercent]], "Match", "Error")</f>
        <v>Match</v>
      </c>
      <c r="R662" s="9" t="str" cm="1">
        <f t="array" ref="R662">_xlfn.IFS(ZeptoData[[#This Row],[discountPercent]]=0, "No Discount", ZeptoData[[#This Row],[discountPercent]]&lt;=15, "Standard (1-15%)", ZeptoData[[#This Row],[discountPercent]]&gt;15, "Mega (&gt;15%)")</f>
        <v>Standard (1-15%)</v>
      </c>
      <c r="S662" s="9" t="str" cm="1">
        <f t="array" ref="S662">_xlfn.IFS(ZeptoData[[#This Row],[weightInGms]]&lt;=100, "Small (&lt;100g)", ZeptoData[[#This Row],[weightInGms]]&lt;=500, "Medium (100-500g)", ZeptoData[[#This Row],[weightInGms]]&gt;500, "Large (&gt;500g)")</f>
        <v>Large (&gt;500g)</v>
      </c>
    </row>
    <row r="663" spans="1:19" x14ac:dyDescent="0.25">
      <c r="A663" t="s">
        <v>578</v>
      </c>
      <c r="B663" t="s">
        <v>151</v>
      </c>
      <c r="C663" t="str">
        <f>TRIM(ZeptoData[[#This Row],[name]])</f>
        <v>Arden Desi Eggs</v>
      </c>
      <c r="D663">
        <v>11000</v>
      </c>
      <c r="E663" s="3">
        <f>'Cleaned Data'!F666</f>
        <v>7</v>
      </c>
      <c r="F663">
        <v>13</v>
      </c>
      <c r="G663">
        <v>4</v>
      </c>
      <c r="H663">
        <v>9500</v>
      </c>
      <c r="I663" s="3">
        <f>ZeptoData[[#This Row],[discountedSellingPrice]]/100</f>
        <v>95</v>
      </c>
      <c r="J663">
        <v>348</v>
      </c>
      <c r="K663" t="b">
        <v>0</v>
      </c>
      <c r="L663">
        <v>6</v>
      </c>
      <c r="N663" s="3">
        <f>ZeptoData[[#This Row],[MRP_Rupees]] - ZeptoData[[#This Row],[Sale_Price]]</f>
        <v>-88</v>
      </c>
      <c r="O663" t="str">
        <f>IF(ZeptoData[[#This Row],[outOfStock]]=TRUE, "Out of Stock", IF(ZeptoData[[#This Row],[availableQuantity]]&lt;=2, "LOW STOCK", "HEALTHY"))</f>
        <v>HEALTHY</v>
      </c>
      <c r="P663" t="str" cm="1">
        <f t="array" ref="P663">_xlfn.IFS(ZeptoData[[#This Row],[Sale_Price]]&lt;50, "Budget", ZeptoData[[#This Row],[Sale_Price]]&lt;150, "Mid-Range", ZeptoData[[#This Row],[Sale_Price]]&gt;=150, "Premium")</f>
        <v>Mid-Range</v>
      </c>
      <c r="Q663" t="str">
        <f>IF(ROUND(((ZeptoData[[#This Row],[mrp]]-ZeptoData[[#This Row],[discountedSellingPrice]])/ZeptoData[[#This Row],[mrp]])*100,0) = ZeptoData[[#This Row],[discountPercent]], "Match", "Error")</f>
        <v>Error</v>
      </c>
      <c r="R663" s="9" t="str" cm="1">
        <f t="array" ref="R663">_xlfn.IFS(ZeptoData[[#This Row],[discountPercent]]=0, "No Discount", ZeptoData[[#This Row],[discountPercent]]&lt;=15, "Standard (1-15%)", ZeptoData[[#This Row],[discountPercent]]&gt;15, "Mega (&gt;15%)")</f>
        <v>Standard (1-15%)</v>
      </c>
      <c r="S663" s="9" t="str" cm="1">
        <f t="array" ref="S663">_xlfn.IFS(ZeptoData[[#This Row],[weightInGms]]&lt;=100, "Small (&lt;100g)", ZeptoData[[#This Row],[weightInGms]]&lt;=500, "Medium (100-500g)", ZeptoData[[#This Row],[weightInGms]]&gt;500, "Large (&gt;500g)")</f>
        <v>Medium (100-500g)</v>
      </c>
    </row>
    <row r="664" spans="1:19" x14ac:dyDescent="0.25">
      <c r="A664" t="s">
        <v>578</v>
      </c>
      <c r="B664" t="s">
        <v>152</v>
      </c>
      <c r="C664" t="str">
        <f>TRIM(ZeptoData[[#This Row],[name]])</f>
        <v>Fortune Rozana Basmati Rice</v>
      </c>
      <c r="D664">
        <v>58500</v>
      </c>
      <c r="E664" s="3">
        <f>'Cleaned Data'!F667</f>
        <v>16</v>
      </c>
      <c r="F664">
        <v>21</v>
      </c>
      <c r="G664">
        <v>6</v>
      </c>
      <c r="H664">
        <v>46200</v>
      </c>
      <c r="I664" s="3">
        <f>ZeptoData[[#This Row],[discountedSellingPrice]]/100</f>
        <v>462</v>
      </c>
      <c r="J664">
        <v>5000</v>
      </c>
      <c r="K664" t="b">
        <v>0</v>
      </c>
      <c r="L664">
        <v>5</v>
      </c>
      <c r="N664" s="3">
        <f>ZeptoData[[#This Row],[MRP_Rupees]] - ZeptoData[[#This Row],[Sale_Price]]</f>
        <v>-446</v>
      </c>
      <c r="O664" t="str">
        <f>IF(ZeptoData[[#This Row],[outOfStock]]=TRUE, "Out of Stock", IF(ZeptoData[[#This Row],[availableQuantity]]&lt;=2, "LOW STOCK", "HEALTHY"))</f>
        <v>HEALTHY</v>
      </c>
      <c r="P664" t="str" cm="1">
        <f t="array" ref="P664">_xlfn.IFS(ZeptoData[[#This Row],[Sale_Price]]&lt;50, "Budget", ZeptoData[[#This Row],[Sale_Price]]&lt;150, "Mid-Range", ZeptoData[[#This Row],[Sale_Price]]&gt;=150, "Premium")</f>
        <v>Premium</v>
      </c>
      <c r="Q664" t="str">
        <f>IF(ROUND(((ZeptoData[[#This Row],[mrp]]-ZeptoData[[#This Row],[discountedSellingPrice]])/ZeptoData[[#This Row],[mrp]])*100,0) = ZeptoData[[#This Row],[discountPercent]], "Match", "Error")</f>
        <v>Match</v>
      </c>
      <c r="R664" s="9" t="str" cm="1">
        <f t="array" ref="R664">_xlfn.IFS(ZeptoData[[#This Row],[discountPercent]]=0, "No Discount", ZeptoData[[#This Row],[discountPercent]]&lt;=15, "Standard (1-15%)", ZeptoData[[#This Row],[discountPercent]]&gt;15, "Mega (&gt;15%)")</f>
        <v>Mega (&gt;15%)</v>
      </c>
      <c r="S664" s="9" t="str" cm="1">
        <f t="array" ref="S664">_xlfn.IFS(ZeptoData[[#This Row],[weightInGms]]&lt;=100, "Small (&lt;100g)", ZeptoData[[#This Row],[weightInGms]]&lt;=500, "Medium (100-500g)", ZeptoData[[#This Row],[weightInGms]]&gt;500, "Large (&gt;500g)")</f>
        <v>Large (&gt;500g)</v>
      </c>
    </row>
    <row r="665" spans="1:19" x14ac:dyDescent="0.25">
      <c r="A665" t="s">
        <v>578</v>
      </c>
      <c r="B665" t="s">
        <v>153</v>
      </c>
      <c r="C665" t="str">
        <f>TRIM(ZeptoData[[#This Row],[name]])</f>
        <v>Fortune Biriyani Special Basmati Rice</v>
      </c>
      <c r="D665">
        <v>17500</v>
      </c>
      <c r="E665" s="3">
        <f>'Cleaned Data'!F668</f>
        <v>1</v>
      </c>
      <c r="F665">
        <v>0</v>
      </c>
      <c r="G665">
        <v>5</v>
      </c>
      <c r="H665">
        <v>17500</v>
      </c>
      <c r="I665" s="3">
        <f>ZeptoData[[#This Row],[discountedSellingPrice]]/100</f>
        <v>175</v>
      </c>
      <c r="J665">
        <v>1000</v>
      </c>
      <c r="K665" t="b">
        <v>0</v>
      </c>
      <c r="L665">
        <v>1</v>
      </c>
      <c r="N665" s="3">
        <f>ZeptoData[[#This Row],[MRP_Rupees]] - ZeptoData[[#This Row],[Sale_Price]]</f>
        <v>-174</v>
      </c>
      <c r="O665" t="str">
        <f>IF(ZeptoData[[#This Row],[outOfStock]]=TRUE, "Out of Stock", IF(ZeptoData[[#This Row],[availableQuantity]]&lt;=2, "LOW STOCK", "HEALTHY"))</f>
        <v>HEALTHY</v>
      </c>
      <c r="P665" t="str" cm="1">
        <f t="array" ref="P665">_xlfn.IFS(ZeptoData[[#This Row],[Sale_Price]]&lt;50, "Budget", ZeptoData[[#This Row],[Sale_Price]]&lt;150, "Mid-Range", ZeptoData[[#This Row],[Sale_Price]]&gt;=150, "Premium")</f>
        <v>Premium</v>
      </c>
      <c r="Q665" t="str">
        <f>IF(ROUND(((ZeptoData[[#This Row],[mrp]]-ZeptoData[[#This Row],[discountedSellingPrice]])/ZeptoData[[#This Row],[mrp]])*100,0) = ZeptoData[[#This Row],[discountPercent]], "Match", "Error")</f>
        <v>Match</v>
      </c>
      <c r="R665" s="9" t="str" cm="1">
        <f t="array" ref="R665">_xlfn.IFS(ZeptoData[[#This Row],[discountPercent]]=0, "No Discount", ZeptoData[[#This Row],[discountPercent]]&lt;=15, "Standard (1-15%)", ZeptoData[[#This Row],[discountPercent]]&gt;15, "Mega (&gt;15%)")</f>
        <v>No Discount</v>
      </c>
      <c r="S665" s="9" t="str" cm="1">
        <f t="array" ref="S665">_xlfn.IFS(ZeptoData[[#This Row],[weightInGms]]&lt;=100, "Small (&lt;100g)", ZeptoData[[#This Row],[weightInGms]]&lt;=500, "Medium (100-500g)", ZeptoData[[#This Row],[weightInGms]]&gt;500, "Large (&gt;500g)")</f>
        <v>Large (&gt;500g)</v>
      </c>
    </row>
    <row r="666" spans="1:19" x14ac:dyDescent="0.25">
      <c r="A666" t="s">
        <v>578</v>
      </c>
      <c r="B666" t="s">
        <v>154</v>
      </c>
      <c r="C666" t="str">
        <f>TRIM(ZeptoData[[#This Row],[name]])</f>
        <v>Everest Garam Masala</v>
      </c>
      <c r="D666">
        <v>7800</v>
      </c>
      <c r="E666" s="3">
        <f>'Cleaned Data'!F669</f>
        <v>4</v>
      </c>
      <c r="F666">
        <v>7</v>
      </c>
      <c r="G666">
        <v>5</v>
      </c>
      <c r="H666">
        <v>7200</v>
      </c>
      <c r="I666" s="3">
        <f>ZeptoData[[#This Row],[discountedSellingPrice]]/100</f>
        <v>72</v>
      </c>
      <c r="J666">
        <v>100</v>
      </c>
      <c r="K666" t="b">
        <v>0</v>
      </c>
      <c r="L666">
        <v>100</v>
      </c>
      <c r="N666" s="3">
        <f>ZeptoData[[#This Row],[MRP_Rupees]] - ZeptoData[[#This Row],[Sale_Price]]</f>
        <v>-68</v>
      </c>
      <c r="O666" t="str">
        <f>IF(ZeptoData[[#This Row],[outOfStock]]=TRUE, "Out of Stock", IF(ZeptoData[[#This Row],[availableQuantity]]&lt;=2, "LOW STOCK", "HEALTHY"))</f>
        <v>HEALTHY</v>
      </c>
      <c r="P666" t="str" cm="1">
        <f t="array" ref="P666">_xlfn.IFS(ZeptoData[[#This Row],[Sale_Price]]&lt;50, "Budget", ZeptoData[[#This Row],[Sale_Price]]&lt;150, "Mid-Range", ZeptoData[[#This Row],[Sale_Price]]&gt;=150, "Premium")</f>
        <v>Mid-Range</v>
      </c>
      <c r="Q666" t="str">
        <f>IF(ROUND(((ZeptoData[[#This Row],[mrp]]-ZeptoData[[#This Row],[discountedSellingPrice]])/ZeptoData[[#This Row],[mrp]])*100,0) = ZeptoData[[#This Row],[discountPercent]], "Match", "Error")</f>
        <v>Error</v>
      </c>
      <c r="R666" s="9" t="str" cm="1">
        <f t="array" ref="R666">_xlfn.IFS(ZeptoData[[#This Row],[discountPercent]]=0, "No Discount", ZeptoData[[#This Row],[discountPercent]]&lt;=15, "Standard (1-15%)", ZeptoData[[#This Row],[discountPercent]]&gt;15, "Mega (&gt;15%)")</f>
        <v>Standard (1-15%)</v>
      </c>
      <c r="S666" s="9" t="str" cm="1">
        <f t="array" ref="S666">_xlfn.IFS(ZeptoData[[#This Row],[weightInGms]]&lt;=100, "Small (&lt;100g)", ZeptoData[[#This Row],[weightInGms]]&lt;=500, "Medium (100-500g)", ZeptoData[[#This Row],[weightInGms]]&gt;500, "Large (&gt;500g)")</f>
        <v>Small (&lt;100g)</v>
      </c>
    </row>
    <row r="667" spans="1:19" x14ac:dyDescent="0.25">
      <c r="A667" t="s">
        <v>578</v>
      </c>
      <c r="B667" t="s">
        <v>155</v>
      </c>
      <c r="C667" t="str">
        <f>TRIM(ZeptoData[[#This Row],[name]])</f>
        <v>Popular Essentials Pumpkin Seeds</v>
      </c>
      <c r="D667">
        <v>9000</v>
      </c>
      <c r="E667" s="3">
        <f>'Cleaned Data'!F670</f>
        <v>5</v>
      </c>
      <c r="F667">
        <v>16</v>
      </c>
      <c r="G667">
        <v>6</v>
      </c>
      <c r="H667">
        <v>7500</v>
      </c>
      <c r="I667" s="3">
        <f>ZeptoData[[#This Row],[discountedSellingPrice]]/100</f>
        <v>75</v>
      </c>
      <c r="J667">
        <v>100</v>
      </c>
      <c r="K667" t="b">
        <v>0</v>
      </c>
      <c r="L667">
        <v>100</v>
      </c>
      <c r="N667" s="3">
        <f>ZeptoData[[#This Row],[MRP_Rupees]] - ZeptoData[[#This Row],[Sale_Price]]</f>
        <v>-70</v>
      </c>
      <c r="O667" t="str">
        <f>IF(ZeptoData[[#This Row],[outOfStock]]=TRUE, "Out of Stock", IF(ZeptoData[[#This Row],[availableQuantity]]&lt;=2, "LOW STOCK", "HEALTHY"))</f>
        <v>HEALTHY</v>
      </c>
      <c r="P667" t="str" cm="1">
        <f t="array" ref="P667">_xlfn.IFS(ZeptoData[[#This Row],[Sale_Price]]&lt;50, "Budget", ZeptoData[[#This Row],[Sale_Price]]&lt;150, "Mid-Range", ZeptoData[[#This Row],[Sale_Price]]&gt;=150, "Premium")</f>
        <v>Mid-Range</v>
      </c>
      <c r="Q667" t="str">
        <f>IF(ROUND(((ZeptoData[[#This Row],[mrp]]-ZeptoData[[#This Row],[discountedSellingPrice]])/ZeptoData[[#This Row],[mrp]])*100,0) = ZeptoData[[#This Row],[discountPercent]], "Match", "Error")</f>
        <v>Error</v>
      </c>
      <c r="R667" s="9" t="str" cm="1">
        <f t="array" ref="R667">_xlfn.IFS(ZeptoData[[#This Row],[discountPercent]]=0, "No Discount", ZeptoData[[#This Row],[discountPercent]]&lt;=15, "Standard (1-15%)", ZeptoData[[#This Row],[discountPercent]]&gt;15, "Mega (&gt;15%)")</f>
        <v>Mega (&gt;15%)</v>
      </c>
      <c r="S667" s="9" t="str" cm="1">
        <f t="array" ref="S667">_xlfn.IFS(ZeptoData[[#This Row],[weightInGms]]&lt;=100, "Small (&lt;100g)", ZeptoData[[#This Row],[weightInGms]]&lt;=500, "Medium (100-500g)", ZeptoData[[#This Row],[weightInGms]]&gt;500, "Large (&gt;500g)")</f>
        <v>Small (&lt;100g)</v>
      </c>
    </row>
    <row r="668" spans="1:19" x14ac:dyDescent="0.25">
      <c r="A668" t="s">
        <v>578</v>
      </c>
      <c r="B668" t="s">
        <v>156</v>
      </c>
      <c r="C668" t="str">
        <f>TRIM(ZeptoData[[#This Row],[name]])</f>
        <v>Fortune Soya Health Refined Soybean Oil</v>
      </c>
      <c r="D668">
        <v>21000</v>
      </c>
      <c r="E668" s="3">
        <f>'Cleaned Data'!F671</f>
        <v>3</v>
      </c>
      <c r="F668">
        <v>1</v>
      </c>
      <c r="G668">
        <v>2</v>
      </c>
      <c r="H668">
        <v>20600</v>
      </c>
      <c r="I668" s="3">
        <f>ZeptoData[[#This Row],[discountedSellingPrice]]/100</f>
        <v>206</v>
      </c>
      <c r="J668">
        <v>1000</v>
      </c>
      <c r="K668" t="b">
        <v>0</v>
      </c>
      <c r="L668">
        <v>1</v>
      </c>
      <c r="N668" s="3">
        <f>ZeptoData[[#This Row],[MRP_Rupees]] - ZeptoData[[#This Row],[Sale_Price]]</f>
        <v>-203</v>
      </c>
      <c r="O668" t="str">
        <f>IF(ZeptoData[[#This Row],[outOfStock]]=TRUE, "Out of Stock", IF(ZeptoData[[#This Row],[availableQuantity]]&lt;=2, "LOW STOCK", "HEALTHY"))</f>
        <v>LOW STOCK</v>
      </c>
      <c r="P668" t="str" cm="1">
        <f t="array" ref="P668">_xlfn.IFS(ZeptoData[[#This Row],[Sale_Price]]&lt;50, "Budget", ZeptoData[[#This Row],[Sale_Price]]&lt;150, "Mid-Range", ZeptoData[[#This Row],[Sale_Price]]&gt;=150, "Premium")</f>
        <v>Premium</v>
      </c>
      <c r="Q668" t="str">
        <f>IF(ROUND(((ZeptoData[[#This Row],[mrp]]-ZeptoData[[#This Row],[discountedSellingPrice]])/ZeptoData[[#This Row],[mrp]])*100,0) = ZeptoData[[#This Row],[discountPercent]], "Match", "Error")</f>
        <v>Error</v>
      </c>
      <c r="R668" s="9" t="str" cm="1">
        <f t="array" ref="R668">_xlfn.IFS(ZeptoData[[#This Row],[discountPercent]]=0, "No Discount", ZeptoData[[#This Row],[discountPercent]]&lt;=15, "Standard (1-15%)", ZeptoData[[#This Row],[discountPercent]]&gt;15, "Mega (&gt;15%)")</f>
        <v>Standard (1-15%)</v>
      </c>
      <c r="S668" s="9" t="str" cm="1">
        <f t="array" ref="S668">_xlfn.IFS(ZeptoData[[#This Row],[weightInGms]]&lt;=100, "Small (&lt;100g)", ZeptoData[[#This Row],[weightInGms]]&lt;=500, "Medium (100-500g)", ZeptoData[[#This Row],[weightInGms]]&gt;500, "Large (&gt;500g)")</f>
        <v>Large (&gt;500g)</v>
      </c>
    </row>
    <row r="669" spans="1:19" x14ac:dyDescent="0.25">
      <c r="A669" t="s">
        <v>578</v>
      </c>
      <c r="B669" t="s">
        <v>157</v>
      </c>
      <c r="C669" t="str">
        <f>TRIM(ZeptoData[[#This Row],[name]])</f>
        <v>Gowardhan Pure Ghee Pouch</v>
      </c>
      <c r="D669">
        <v>29500</v>
      </c>
      <c r="E669" s="3">
        <f>'Cleaned Data'!F672</f>
        <v>10</v>
      </c>
      <c r="F669">
        <v>4</v>
      </c>
      <c r="G669">
        <v>6</v>
      </c>
      <c r="H669">
        <v>28100</v>
      </c>
      <c r="I669" s="3">
        <f>ZeptoData[[#This Row],[discountedSellingPrice]]/100</f>
        <v>281</v>
      </c>
      <c r="J669">
        <v>500</v>
      </c>
      <c r="K669" t="b">
        <v>0</v>
      </c>
      <c r="L669">
        <v>500</v>
      </c>
      <c r="N669" s="3">
        <f>ZeptoData[[#This Row],[MRP_Rupees]] - ZeptoData[[#This Row],[Sale_Price]]</f>
        <v>-271</v>
      </c>
      <c r="O669" t="str">
        <f>IF(ZeptoData[[#This Row],[outOfStock]]=TRUE, "Out of Stock", IF(ZeptoData[[#This Row],[availableQuantity]]&lt;=2, "LOW STOCK", "HEALTHY"))</f>
        <v>HEALTHY</v>
      </c>
      <c r="P669" t="str" cm="1">
        <f t="array" ref="P669">_xlfn.IFS(ZeptoData[[#This Row],[Sale_Price]]&lt;50, "Budget", ZeptoData[[#This Row],[Sale_Price]]&lt;150, "Mid-Range", ZeptoData[[#This Row],[Sale_Price]]&gt;=150, "Premium")</f>
        <v>Premium</v>
      </c>
      <c r="Q669" t="str">
        <f>IF(ROUND(((ZeptoData[[#This Row],[mrp]]-ZeptoData[[#This Row],[discountedSellingPrice]])/ZeptoData[[#This Row],[mrp]])*100,0) = ZeptoData[[#This Row],[discountPercent]], "Match", "Error")</f>
        <v>Error</v>
      </c>
      <c r="R669" s="9" t="str" cm="1">
        <f t="array" ref="R669">_xlfn.IFS(ZeptoData[[#This Row],[discountPercent]]=0, "No Discount", ZeptoData[[#This Row],[discountPercent]]&lt;=15, "Standard (1-15%)", ZeptoData[[#This Row],[discountPercent]]&gt;15, "Mega (&gt;15%)")</f>
        <v>Standard (1-15%)</v>
      </c>
      <c r="S669" s="9" t="str" cm="1">
        <f t="array" ref="S669">_xlfn.IFS(ZeptoData[[#This Row],[weightInGms]]&lt;=100, "Small (&lt;100g)", ZeptoData[[#This Row],[weightInGms]]&lt;=500, "Medium (100-500g)", ZeptoData[[#This Row],[weightInGms]]&gt;500, "Large (&gt;500g)")</f>
        <v>Medium (100-500g)</v>
      </c>
    </row>
    <row r="670" spans="1:19" x14ac:dyDescent="0.25">
      <c r="A670" t="s">
        <v>578</v>
      </c>
      <c r="B670" t="s">
        <v>158</v>
      </c>
      <c r="C670" t="str">
        <f>TRIM(ZeptoData[[#This Row],[name]])</f>
        <v>Popular Essentials Jeera/Cumin Seeds</v>
      </c>
      <c r="D670">
        <v>4000</v>
      </c>
      <c r="E670" s="3">
        <f>'Cleaned Data'!F673</f>
        <v>6</v>
      </c>
      <c r="F670">
        <v>5</v>
      </c>
      <c r="G670">
        <v>3</v>
      </c>
      <c r="H670">
        <v>3800</v>
      </c>
      <c r="I670" s="3">
        <f>ZeptoData[[#This Row],[discountedSellingPrice]]/100</f>
        <v>38</v>
      </c>
      <c r="J670">
        <v>100</v>
      </c>
      <c r="K670" t="b">
        <v>0</v>
      </c>
      <c r="L670">
        <v>100</v>
      </c>
      <c r="N670" s="3">
        <f>ZeptoData[[#This Row],[MRP_Rupees]] - ZeptoData[[#This Row],[Sale_Price]]</f>
        <v>-32</v>
      </c>
      <c r="O670" t="str">
        <f>IF(ZeptoData[[#This Row],[outOfStock]]=TRUE, "Out of Stock", IF(ZeptoData[[#This Row],[availableQuantity]]&lt;=2, "LOW STOCK", "HEALTHY"))</f>
        <v>HEALTHY</v>
      </c>
      <c r="P670" t="str" cm="1">
        <f t="array" ref="P670">_xlfn.IFS(ZeptoData[[#This Row],[Sale_Price]]&lt;50, "Budget", ZeptoData[[#This Row],[Sale_Price]]&lt;150, "Mid-Range", ZeptoData[[#This Row],[Sale_Price]]&gt;=150, "Premium")</f>
        <v>Budget</v>
      </c>
      <c r="Q670" t="str">
        <f>IF(ROUND(((ZeptoData[[#This Row],[mrp]]-ZeptoData[[#This Row],[discountedSellingPrice]])/ZeptoData[[#This Row],[mrp]])*100,0) = ZeptoData[[#This Row],[discountPercent]], "Match", "Error")</f>
        <v>Match</v>
      </c>
      <c r="R670" s="9" t="str" cm="1">
        <f t="array" ref="R670">_xlfn.IFS(ZeptoData[[#This Row],[discountPercent]]=0, "No Discount", ZeptoData[[#This Row],[discountPercent]]&lt;=15, "Standard (1-15%)", ZeptoData[[#This Row],[discountPercent]]&gt;15, "Mega (&gt;15%)")</f>
        <v>Standard (1-15%)</v>
      </c>
      <c r="S670" s="9" t="str" cm="1">
        <f t="array" ref="S670">_xlfn.IFS(ZeptoData[[#This Row],[weightInGms]]&lt;=100, "Small (&lt;100g)", ZeptoData[[#This Row],[weightInGms]]&lt;=500, "Medium (100-500g)", ZeptoData[[#This Row],[weightInGms]]&gt;500, "Large (&gt;500g)")</f>
        <v>Small (&lt;100g)</v>
      </c>
    </row>
    <row r="671" spans="1:19" x14ac:dyDescent="0.25">
      <c r="A671" t="s">
        <v>578</v>
      </c>
      <c r="B671" t="s">
        <v>159</v>
      </c>
      <c r="C671" t="str">
        <f>TRIM(ZeptoData[[#This Row],[name]])</f>
        <v>Weikfield Baking Soda</v>
      </c>
      <c r="D671">
        <v>3000</v>
      </c>
      <c r="E671" s="3">
        <f>'Cleaned Data'!F674</f>
        <v>2</v>
      </c>
      <c r="F671">
        <v>3</v>
      </c>
      <c r="G671">
        <v>6</v>
      </c>
      <c r="H671">
        <v>2900</v>
      </c>
      <c r="I671" s="3">
        <f>ZeptoData[[#This Row],[discountedSellingPrice]]/100</f>
        <v>29</v>
      </c>
      <c r="J671">
        <v>100</v>
      </c>
      <c r="K671" t="b">
        <v>0</v>
      </c>
      <c r="L671">
        <v>100</v>
      </c>
      <c r="N671" s="3">
        <f>ZeptoData[[#This Row],[MRP_Rupees]] - ZeptoData[[#This Row],[Sale_Price]]</f>
        <v>-27</v>
      </c>
      <c r="O671" t="str">
        <f>IF(ZeptoData[[#This Row],[outOfStock]]=TRUE, "Out of Stock", IF(ZeptoData[[#This Row],[availableQuantity]]&lt;=2, "LOW STOCK", "HEALTHY"))</f>
        <v>HEALTHY</v>
      </c>
      <c r="P671" t="str" cm="1">
        <f t="array" ref="P671">_xlfn.IFS(ZeptoData[[#This Row],[Sale_Price]]&lt;50, "Budget", ZeptoData[[#This Row],[Sale_Price]]&lt;150, "Mid-Range", ZeptoData[[#This Row],[Sale_Price]]&gt;=150, "Premium")</f>
        <v>Budget</v>
      </c>
      <c r="Q671" t="str">
        <f>IF(ROUND(((ZeptoData[[#This Row],[mrp]]-ZeptoData[[#This Row],[discountedSellingPrice]])/ZeptoData[[#This Row],[mrp]])*100,0) = ZeptoData[[#This Row],[discountPercent]], "Match", "Error")</f>
        <v>Match</v>
      </c>
      <c r="R671" s="9" t="str" cm="1">
        <f t="array" ref="R671">_xlfn.IFS(ZeptoData[[#This Row],[discountPercent]]=0, "No Discount", ZeptoData[[#This Row],[discountPercent]]&lt;=15, "Standard (1-15%)", ZeptoData[[#This Row],[discountPercent]]&gt;15, "Mega (&gt;15%)")</f>
        <v>Standard (1-15%)</v>
      </c>
      <c r="S671" s="9" t="str" cm="1">
        <f t="array" ref="S671">_xlfn.IFS(ZeptoData[[#This Row],[weightInGms]]&lt;=100, "Small (&lt;100g)", ZeptoData[[#This Row],[weightInGms]]&lt;=500, "Medium (100-500g)", ZeptoData[[#This Row],[weightInGms]]&gt;500, "Large (&gt;500g)")</f>
        <v>Small (&lt;100g)</v>
      </c>
    </row>
    <row r="672" spans="1:19" x14ac:dyDescent="0.25">
      <c r="A672" t="s">
        <v>578</v>
      </c>
      <c r="B672" t="s">
        <v>160</v>
      </c>
      <c r="C672" t="str">
        <f>TRIM(ZeptoData[[#This Row],[name]])</f>
        <v>Everest Pav Bhaji Masala</v>
      </c>
      <c r="D672">
        <v>3700</v>
      </c>
      <c r="E672" s="3">
        <f>'Cleaned Data'!F675</f>
        <v>16</v>
      </c>
      <c r="F672">
        <v>10</v>
      </c>
      <c r="G672">
        <v>4</v>
      </c>
      <c r="H672">
        <v>3300</v>
      </c>
      <c r="I672" s="3">
        <f>ZeptoData[[#This Row],[discountedSellingPrice]]/100</f>
        <v>33</v>
      </c>
      <c r="J672">
        <v>50</v>
      </c>
      <c r="K672" t="b">
        <v>0</v>
      </c>
      <c r="L672">
        <v>50</v>
      </c>
      <c r="N672" s="3">
        <f>ZeptoData[[#This Row],[MRP_Rupees]] - ZeptoData[[#This Row],[Sale_Price]]</f>
        <v>-17</v>
      </c>
      <c r="O672" t="str">
        <f>IF(ZeptoData[[#This Row],[outOfStock]]=TRUE, "Out of Stock", IF(ZeptoData[[#This Row],[availableQuantity]]&lt;=2, "LOW STOCK", "HEALTHY"))</f>
        <v>HEALTHY</v>
      </c>
      <c r="P672" t="str" cm="1">
        <f t="array" ref="P672">_xlfn.IFS(ZeptoData[[#This Row],[Sale_Price]]&lt;50, "Budget", ZeptoData[[#This Row],[Sale_Price]]&lt;150, "Mid-Range", ZeptoData[[#This Row],[Sale_Price]]&gt;=150, "Premium")</f>
        <v>Budget</v>
      </c>
      <c r="Q672" t="str">
        <f>IF(ROUND(((ZeptoData[[#This Row],[mrp]]-ZeptoData[[#This Row],[discountedSellingPrice]])/ZeptoData[[#This Row],[mrp]])*100,0) = ZeptoData[[#This Row],[discountPercent]], "Match", "Error")</f>
        <v>Error</v>
      </c>
      <c r="R672" s="9" t="str" cm="1">
        <f t="array" ref="R672">_xlfn.IFS(ZeptoData[[#This Row],[discountPercent]]=0, "No Discount", ZeptoData[[#This Row],[discountPercent]]&lt;=15, "Standard (1-15%)", ZeptoData[[#This Row],[discountPercent]]&gt;15, "Mega (&gt;15%)")</f>
        <v>Standard (1-15%)</v>
      </c>
      <c r="S672" s="9" t="str" cm="1">
        <f t="array" ref="S672">_xlfn.IFS(ZeptoData[[#This Row],[weightInGms]]&lt;=100, "Small (&lt;100g)", ZeptoData[[#This Row],[weightInGms]]&lt;=500, "Medium (100-500g)", ZeptoData[[#This Row],[weightInGms]]&gt;500, "Large (&gt;500g)")</f>
        <v>Small (&lt;100g)</v>
      </c>
    </row>
    <row r="673" spans="1:19" x14ac:dyDescent="0.25">
      <c r="A673" t="s">
        <v>578</v>
      </c>
      <c r="B673" t="s">
        <v>161</v>
      </c>
      <c r="C673" t="str">
        <f>TRIM(ZeptoData[[#This Row],[name]])</f>
        <v>Tata Sampann Unpolished Chana Dal</v>
      </c>
      <c r="D673">
        <v>9500</v>
      </c>
      <c r="E673" s="3">
        <f>'Cleaned Data'!F676</f>
        <v>2</v>
      </c>
      <c r="F673">
        <v>6</v>
      </c>
      <c r="G673">
        <v>2</v>
      </c>
      <c r="H673">
        <v>8900</v>
      </c>
      <c r="I673" s="3">
        <f>ZeptoData[[#This Row],[discountedSellingPrice]]/100</f>
        <v>89</v>
      </c>
      <c r="J673">
        <v>1000</v>
      </c>
      <c r="K673" t="b">
        <v>0</v>
      </c>
      <c r="L673">
        <v>500</v>
      </c>
      <c r="N673" s="3">
        <f>ZeptoData[[#This Row],[MRP_Rupees]] - ZeptoData[[#This Row],[Sale_Price]]</f>
        <v>-87</v>
      </c>
      <c r="O673" t="str">
        <f>IF(ZeptoData[[#This Row],[outOfStock]]=TRUE, "Out of Stock", IF(ZeptoData[[#This Row],[availableQuantity]]&lt;=2, "LOW STOCK", "HEALTHY"))</f>
        <v>LOW STOCK</v>
      </c>
      <c r="P673" t="str" cm="1">
        <f t="array" ref="P673">_xlfn.IFS(ZeptoData[[#This Row],[Sale_Price]]&lt;50, "Budget", ZeptoData[[#This Row],[Sale_Price]]&lt;150, "Mid-Range", ZeptoData[[#This Row],[Sale_Price]]&gt;=150, "Premium")</f>
        <v>Mid-Range</v>
      </c>
      <c r="Q673" t="str">
        <f>IF(ROUND(((ZeptoData[[#This Row],[mrp]]-ZeptoData[[#This Row],[discountedSellingPrice]])/ZeptoData[[#This Row],[mrp]])*100,0) = ZeptoData[[#This Row],[discountPercent]], "Match", "Error")</f>
        <v>Match</v>
      </c>
      <c r="R673" s="9" t="str" cm="1">
        <f t="array" ref="R673">_xlfn.IFS(ZeptoData[[#This Row],[discountPercent]]=0, "No Discount", ZeptoData[[#This Row],[discountPercent]]&lt;=15, "Standard (1-15%)", ZeptoData[[#This Row],[discountPercent]]&gt;15, "Mega (&gt;15%)")</f>
        <v>Standard (1-15%)</v>
      </c>
      <c r="S673" s="9" t="str" cm="1">
        <f t="array" ref="S673">_xlfn.IFS(ZeptoData[[#This Row],[weightInGms]]&lt;=100, "Small (&lt;100g)", ZeptoData[[#This Row],[weightInGms]]&lt;=500, "Medium (100-500g)", ZeptoData[[#This Row],[weightInGms]]&gt;500, "Large (&gt;500g)")</f>
        <v>Large (&gt;500g)</v>
      </c>
    </row>
    <row r="674" spans="1:19" x14ac:dyDescent="0.25">
      <c r="A674" t="s">
        <v>578</v>
      </c>
      <c r="B674" t="s">
        <v>162</v>
      </c>
      <c r="C674" t="str">
        <f>TRIM(ZeptoData[[#This Row],[name]])</f>
        <v>Amul Mithai Mate EOE Tin</v>
      </c>
      <c r="D674">
        <v>11200</v>
      </c>
      <c r="E674" s="3">
        <f>'Cleaned Data'!F677</f>
        <v>7</v>
      </c>
      <c r="F674">
        <v>2</v>
      </c>
      <c r="G674">
        <v>6</v>
      </c>
      <c r="H674">
        <v>10900</v>
      </c>
      <c r="I674" s="3">
        <f>ZeptoData[[#This Row],[discountedSellingPrice]]/100</f>
        <v>109</v>
      </c>
      <c r="J674">
        <v>400</v>
      </c>
      <c r="K674" t="b">
        <v>0</v>
      </c>
      <c r="L674">
        <v>400</v>
      </c>
      <c r="N674" s="3">
        <f>ZeptoData[[#This Row],[MRP_Rupees]] - ZeptoData[[#This Row],[Sale_Price]]</f>
        <v>-102</v>
      </c>
      <c r="O674" t="str">
        <f>IF(ZeptoData[[#This Row],[outOfStock]]=TRUE, "Out of Stock", IF(ZeptoData[[#This Row],[availableQuantity]]&lt;=2, "LOW STOCK", "HEALTHY"))</f>
        <v>HEALTHY</v>
      </c>
      <c r="P674" t="str" cm="1">
        <f t="array" ref="P674">_xlfn.IFS(ZeptoData[[#This Row],[Sale_Price]]&lt;50, "Budget", ZeptoData[[#This Row],[Sale_Price]]&lt;150, "Mid-Range", ZeptoData[[#This Row],[Sale_Price]]&gt;=150, "Premium")</f>
        <v>Mid-Range</v>
      </c>
      <c r="Q674" t="str">
        <f>IF(ROUND(((ZeptoData[[#This Row],[mrp]]-ZeptoData[[#This Row],[discountedSellingPrice]])/ZeptoData[[#This Row],[mrp]])*100,0) = ZeptoData[[#This Row],[discountPercent]], "Match", "Error")</f>
        <v>Error</v>
      </c>
      <c r="R674" s="9" t="str" cm="1">
        <f t="array" ref="R674">_xlfn.IFS(ZeptoData[[#This Row],[discountPercent]]=0, "No Discount", ZeptoData[[#This Row],[discountPercent]]&lt;=15, "Standard (1-15%)", ZeptoData[[#This Row],[discountPercent]]&gt;15, "Mega (&gt;15%)")</f>
        <v>Standard (1-15%)</v>
      </c>
      <c r="S674" s="9" t="str" cm="1">
        <f t="array" ref="S674">_xlfn.IFS(ZeptoData[[#This Row],[weightInGms]]&lt;=100, "Small (&lt;100g)", ZeptoData[[#This Row],[weightInGms]]&lt;=500, "Medium (100-500g)", ZeptoData[[#This Row],[weightInGms]]&gt;500, "Large (&gt;500g)")</f>
        <v>Medium (100-500g)</v>
      </c>
    </row>
    <row r="675" spans="1:19" x14ac:dyDescent="0.25">
      <c r="A675" t="s">
        <v>578</v>
      </c>
      <c r="B675" t="s">
        <v>163</v>
      </c>
      <c r="C675" t="str">
        <f>TRIM(ZeptoData[[#This Row],[name]])</f>
        <v>Pillsbury Chakki Fresh Atta</v>
      </c>
      <c r="D675">
        <v>45000</v>
      </c>
      <c r="E675" s="3">
        <f>'Cleaned Data'!F678</f>
        <v>25</v>
      </c>
      <c r="F675">
        <v>16</v>
      </c>
      <c r="G675">
        <v>6</v>
      </c>
      <c r="H675">
        <v>37500</v>
      </c>
      <c r="I675" s="3">
        <f>ZeptoData[[#This Row],[discountedSellingPrice]]/100</f>
        <v>375</v>
      </c>
      <c r="J675">
        <v>10000</v>
      </c>
      <c r="K675" t="b">
        <v>0</v>
      </c>
      <c r="L675">
        <v>10</v>
      </c>
      <c r="N675" s="3">
        <f>ZeptoData[[#This Row],[MRP_Rupees]] - ZeptoData[[#This Row],[Sale_Price]]</f>
        <v>-350</v>
      </c>
      <c r="O675" t="str">
        <f>IF(ZeptoData[[#This Row],[outOfStock]]=TRUE, "Out of Stock", IF(ZeptoData[[#This Row],[availableQuantity]]&lt;=2, "LOW STOCK", "HEALTHY"))</f>
        <v>HEALTHY</v>
      </c>
      <c r="P675" t="str" cm="1">
        <f t="array" ref="P675">_xlfn.IFS(ZeptoData[[#This Row],[Sale_Price]]&lt;50, "Budget", ZeptoData[[#This Row],[Sale_Price]]&lt;150, "Mid-Range", ZeptoData[[#This Row],[Sale_Price]]&gt;=150, "Premium")</f>
        <v>Premium</v>
      </c>
      <c r="Q675" t="str">
        <f>IF(ROUND(((ZeptoData[[#This Row],[mrp]]-ZeptoData[[#This Row],[discountedSellingPrice]])/ZeptoData[[#This Row],[mrp]])*100,0) = ZeptoData[[#This Row],[discountPercent]], "Match", "Error")</f>
        <v>Error</v>
      </c>
      <c r="R675" s="9" t="str" cm="1">
        <f t="array" ref="R675">_xlfn.IFS(ZeptoData[[#This Row],[discountPercent]]=0, "No Discount", ZeptoData[[#This Row],[discountPercent]]&lt;=15, "Standard (1-15%)", ZeptoData[[#This Row],[discountPercent]]&gt;15, "Mega (&gt;15%)")</f>
        <v>Mega (&gt;15%)</v>
      </c>
      <c r="S675" s="9" t="str" cm="1">
        <f t="array" ref="S675">_xlfn.IFS(ZeptoData[[#This Row],[weightInGms]]&lt;=100, "Small (&lt;100g)", ZeptoData[[#This Row],[weightInGms]]&lt;=500, "Medium (100-500g)", ZeptoData[[#This Row],[weightInGms]]&gt;500, "Large (&gt;500g)")</f>
        <v>Large (&gt;500g)</v>
      </c>
    </row>
    <row r="676" spans="1:19" x14ac:dyDescent="0.25">
      <c r="A676" t="s">
        <v>578</v>
      </c>
      <c r="B676" t="s">
        <v>164</v>
      </c>
      <c r="C676" t="str">
        <f>TRIM(ZeptoData[[#This Row],[name]])</f>
        <v>Everest Chicken Masala</v>
      </c>
      <c r="D676">
        <v>3900</v>
      </c>
      <c r="E676" s="3">
        <f>'Cleaned Data'!F679</f>
        <v>14</v>
      </c>
      <c r="F676">
        <v>2</v>
      </c>
      <c r="G676">
        <v>1</v>
      </c>
      <c r="H676">
        <v>3800</v>
      </c>
      <c r="I676" s="3">
        <f>ZeptoData[[#This Row],[discountedSellingPrice]]/100</f>
        <v>38</v>
      </c>
      <c r="J676">
        <v>50</v>
      </c>
      <c r="K676" t="b">
        <v>0</v>
      </c>
      <c r="L676">
        <v>50</v>
      </c>
      <c r="N676" s="3">
        <f>ZeptoData[[#This Row],[MRP_Rupees]] - ZeptoData[[#This Row],[Sale_Price]]</f>
        <v>-24</v>
      </c>
      <c r="O676" t="str">
        <f>IF(ZeptoData[[#This Row],[outOfStock]]=TRUE, "Out of Stock", IF(ZeptoData[[#This Row],[availableQuantity]]&lt;=2, "LOW STOCK", "HEALTHY"))</f>
        <v>LOW STOCK</v>
      </c>
      <c r="P676" t="str" cm="1">
        <f t="array" ref="P676">_xlfn.IFS(ZeptoData[[#This Row],[Sale_Price]]&lt;50, "Budget", ZeptoData[[#This Row],[Sale_Price]]&lt;150, "Mid-Range", ZeptoData[[#This Row],[Sale_Price]]&gt;=150, "Premium")</f>
        <v>Budget</v>
      </c>
      <c r="Q676" t="str">
        <f>IF(ROUND(((ZeptoData[[#This Row],[mrp]]-ZeptoData[[#This Row],[discountedSellingPrice]])/ZeptoData[[#This Row],[mrp]])*100,0) = ZeptoData[[#This Row],[discountPercent]], "Match", "Error")</f>
        <v>Error</v>
      </c>
      <c r="R676" s="9" t="str" cm="1">
        <f t="array" ref="R676">_xlfn.IFS(ZeptoData[[#This Row],[discountPercent]]=0, "No Discount", ZeptoData[[#This Row],[discountPercent]]&lt;=15, "Standard (1-15%)", ZeptoData[[#This Row],[discountPercent]]&gt;15, "Mega (&gt;15%)")</f>
        <v>Standard (1-15%)</v>
      </c>
      <c r="S676" s="9" t="str" cm="1">
        <f t="array" ref="S676">_xlfn.IFS(ZeptoData[[#This Row],[weightInGms]]&lt;=100, "Small (&lt;100g)", ZeptoData[[#This Row],[weightInGms]]&lt;=500, "Medium (100-500g)", ZeptoData[[#This Row],[weightInGms]]&gt;500, "Large (&gt;500g)")</f>
        <v>Small (&lt;100g)</v>
      </c>
    </row>
    <row r="677" spans="1:19" x14ac:dyDescent="0.25">
      <c r="A677" t="s">
        <v>578</v>
      </c>
      <c r="B677" t="s">
        <v>165</v>
      </c>
      <c r="C677" t="str">
        <f>TRIM(ZeptoData[[#This Row],[name]])</f>
        <v>Dhara Life Refined Ricebran Oil (Pouch)</v>
      </c>
      <c r="D677">
        <v>20500</v>
      </c>
      <c r="E677" s="3">
        <f>'Cleaned Data'!F680</f>
        <v>28</v>
      </c>
      <c r="F677">
        <v>7</v>
      </c>
      <c r="G677">
        <v>6</v>
      </c>
      <c r="H677">
        <v>19000</v>
      </c>
      <c r="I677" s="3">
        <f>ZeptoData[[#This Row],[discountedSellingPrice]]/100</f>
        <v>190</v>
      </c>
      <c r="J677">
        <v>1000</v>
      </c>
      <c r="K677" t="b">
        <v>0</v>
      </c>
      <c r="L677">
        <v>1</v>
      </c>
      <c r="N677" s="3">
        <f>ZeptoData[[#This Row],[MRP_Rupees]] - ZeptoData[[#This Row],[Sale_Price]]</f>
        <v>-162</v>
      </c>
      <c r="O677" t="str">
        <f>IF(ZeptoData[[#This Row],[outOfStock]]=TRUE, "Out of Stock", IF(ZeptoData[[#This Row],[availableQuantity]]&lt;=2, "LOW STOCK", "HEALTHY"))</f>
        <v>HEALTHY</v>
      </c>
      <c r="P677" t="str" cm="1">
        <f t="array" ref="P677">_xlfn.IFS(ZeptoData[[#This Row],[Sale_Price]]&lt;50, "Budget", ZeptoData[[#This Row],[Sale_Price]]&lt;150, "Mid-Range", ZeptoData[[#This Row],[Sale_Price]]&gt;=150, "Premium")</f>
        <v>Premium</v>
      </c>
      <c r="Q677" t="str">
        <f>IF(ROUND(((ZeptoData[[#This Row],[mrp]]-ZeptoData[[#This Row],[discountedSellingPrice]])/ZeptoData[[#This Row],[mrp]])*100,0) = ZeptoData[[#This Row],[discountPercent]], "Match", "Error")</f>
        <v>Match</v>
      </c>
      <c r="R677" s="9" t="str" cm="1">
        <f t="array" ref="R677">_xlfn.IFS(ZeptoData[[#This Row],[discountPercent]]=0, "No Discount", ZeptoData[[#This Row],[discountPercent]]&lt;=15, "Standard (1-15%)", ZeptoData[[#This Row],[discountPercent]]&gt;15, "Mega (&gt;15%)")</f>
        <v>Standard (1-15%)</v>
      </c>
      <c r="S677" s="9" t="str" cm="1">
        <f t="array" ref="S677">_xlfn.IFS(ZeptoData[[#This Row],[weightInGms]]&lt;=100, "Small (&lt;100g)", ZeptoData[[#This Row],[weightInGms]]&lt;=500, "Medium (100-500g)", ZeptoData[[#This Row],[weightInGms]]&gt;500, "Large (&gt;500g)")</f>
        <v>Large (&gt;500g)</v>
      </c>
    </row>
    <row r="678" spans="1:19" x14ac:dyDescent="0.25">
      <c r="A678" t="s">
        <v>578</v>
      </c>
      <c r="B678" t="s">
        <v>166</v>
      </c>
      <c r="C678" t="str">
        <f>TRIM(ZeptoData[[#This Row],[name]])</f>
        <v>Borges Extra Virgin Olive Oil</v>
      </c>
      <c r="D678">
        <v>40000</v>
      </c>
      <c r="E678" s="3">
        <f>'Cleaned Data'!F681</f>
        <v>0</v>
      </c>
      <c r="F678">
        <v>25</v>
      </c>
      <c r="G678">
        <v>1</v>
      </c>
      <c r="H678">
        <v>29900</v>
      </c>
      <c r="I678" s="3">
        <f>ZeptoData[[#This Row],[discountedSellingPrice]]/100</f>
        <v>299</v>
      </c>
      <c r="J678">
        <v>250</v>
      </c>
      <c r="K678" t="b">
        <v>0</v>
      </c>
      <c r="L678">
        <v>250</v>
      </c>
      <c r="N678" s="3">
        <f>ZeptoData[[#This Row],[MRP_Rupees]] - ZeptoData[[#This Row],[Sale_Price]]</f>
        <v>-299</v>
      </c>
      <c r="O678" t="str">
        <f>IF(ZeptoData[[#This Row],[outOfStock]]=TRUE, "Out of Stock", IF(ZeptoData[[#This Row],[availableQuantity]]&lt;=2, "LOW STOCK", "HEALTHY"))</f>
        <v>LOW STOCK</v>
      </c>
      <c r="P678" t="str" cm="1">
        <f t="array" ref="P678">_xlfn.IFS(ZeptoData[[#This Row],[Sale_Price]]&lt;50, "Budget", ZeptoData[[#This Row],[Sale_Price]]&lt;150, "Mid-Range", ZeptoData[[#This Row],[Sale_Price]]&gt;=150, "Premium")</f>
        <v>Premium</v>
      </c>
      <c r="Q678" t="str">
        <f>IF(ROUND(((ZeptoData[[#This Row],[mrp]]-ZeptoData[[#This Row],[discountedSellingPrice]])/ZeptoData[[#This Row],[mrp]])*100,0) = ZeptoData[[#This Row],[discountPercent]], "Match", "Error")</f>
        <v>Match</v>
      </c>
      <c r="R678" s="9" t="str" cm="1">
        <f t="array" ref="R678">_xlfn.IFS(ZeptoData[[#This Row],[discountPercent]]=0, "No Discount", ZeptoData[[#This Row],[discountPercent]]&lt;=15, "Standard (1-15%)", ZeptoData[[#This Row],[discountPercent]]&gt;15, "Mega (&gt;15%)")</f>
        <v>Mega (&gt;15%)</v>
      </c>
      <c r="S678" s="9" t="str" cm="1">
        <f t="array" ref="S678">_xlfn.IFS(ZeptoData[[#This Row],[weightInGms]]&lt;=100, "Small (&lt;100g)", ZeptoData[[#This Row],[weightInGms]]&lt;=500, "Medium (100-500g)", ZeptoData[[#This Row],[weightInGms]]&gt;500, "Large (&gt;500g)")</f>
        <v>Medium (100-500g)</v>
      </c>
    </row>
    <row r="679" spans="1:19" x14ac:dyDescent="0.25">
      <c r="A679" t="s">
        <v>578</v>
      </c>
      <c r="B679" t="s">
        <v>167</v>
      </c>
      <c r="C679" t="str">
        <f>TRIM(ZeptoData[[#This Row],[name]])</f>
        <v>Everest Shahi Biryani Masala</v>
      </c>
      <c r="D679">
        <v>7000</v>
      </c>
      <c r="E679" s="3">
        <f>'Cleaned Data'!F682</f>
        <v>9</v>
      </c>
      <c r="F679">
        <v>14</v>
      </c>
      <c r="G679">
        <v>6</v>
      </c>
      <c r="H679">
        <v>6000</v>
      </c>
      <c r="I679" s="3">
        <f>ZeptoData[[#This Row],[discountedSellingPrice]]/100</f>
        <v>60</v>
      </c>
      <c r="J679">
        <v>50</v>
      </c>
      <c r="K679" t="b">
        <v>0</v>
      </c>
      <c r="L679">
        <v>50</v>
      </c>
      <c r="N679" s="3">
        <f>ZeptoData[[#This Row],[MRP_Rupees]] - ZeptoData[[#This Row],[Sale_Price]]</f>
        <v>-51</v>
      </c>
      <c r="O679" t="str">
        <f>IF(ZeptoData[[#This Row],[outOfStock]]=TRUE, "Out of Stock", IF(ZeptoData[[#This Row],[availableQuantity]]&lt;=2, "LOW STOCK", "HEALTHY"))</f>
        <v>HEALTHY</v>
      </c>
      <c r="P679" t="str" cm="1">
        <f t="array" ref="P679">_xlfn.IFS(ZeptoData[[#This Row],[Sale_Price]]&lt;50, "Budget", ZeptoData[[#This Row],[Sale_Price]]&lt;150, "Mid-Range", ZeptoData[[#This Row],[Sale_Price]]&gt;=150, "Premium")</f>
        <v>Mid-Range</v>
      </c>
      <c r="Q679" t="str">
        <f>IF(ROUND(((ZeptoData[[#This Row],[mrp]]-ZeptoData[[#This Row],[discountedSellingPrice]])/ZeptoData[[#This Row],[mrp]])*100,0) = ZeptoData[[#This Row],[discountPercent]], "Match", "Error")</f>
        <v>Match</v>
      </c>
      <c r="R679" s="9" t="str" cm="1">
        <f t="array" ref="R679">_xlfn.IFS(ZeptoData[[#This Row],[discountPercent]]=0, "No Discount", ZeptoData[[#This Row],[discountPercent]]&lt;=15, "Standard (1-15%)", ZeptoData[[#This Row],[discountPercent]]&gt;15, "Mega (&gt;15%)")</f>
        <v>Standard (1-15%)</v>
      </c>
      <c r="S679" s="9" t="str" cm="1">
        <f t="array" ref="S679">_xlfn.IFS(ZeptoData[[#This Row],[weightInGms]]&lt;=100, "Small (&lt;100g)", ZeptoData[[#This Row],[weightInGms]]&lt;=500, "Medium (100-500g)", ZeptoData[[#This Row],[weightInGms]]&gt;500, "Large (&gt;500g)")</f>
        <v>Small (&lt;100g)</v>
      </c>
    </row>
    <row r="680" spans="1:19" x14ac:dyDescent="0.25">
      <c r="A680" t="s">
        <v>578</v>
      </c>
      <c r="B680" t="s">
        <v>168</v>
      </c>
      <c r="C680" t="str">
        <f>TRIM(ZeptoData[[#This Row],[name]])</f>
        <v>Popular Essentials Californian Almond</v>
      </c>
      <c r="D680">
        <v>35000</v>
      </c>
      <c r="E680" s="3">
        <f>'Cleaned Data'!F683</f>
        <v>9</v>
      </c>
      <c r="F680">
        <v>28</v>
      </c>
      <c r="G680">
        <v>6</v>
      </c>
      <c r="H680">
        <v>25100</v>
      </c>
      <c r="I680" s="3">
        <f>ZeptoData[[#This Row],[discountedSellingPrice]]/100</f>
        <v>251</v>
      </c>
      <c r="J680">
        <v>250</v>
      </c>
      <c r="K680" t="b">
        <v>0</v>
      </c>
      <c r="L680">
        <v>250</v>
      </c>
      <c r="N680" s="3">
        <f>ZeptoData[[#This Row],[MRP_Rupees]] - ZeptoData[[#This Row],[Sale_Price]]</f>
        <v>-242</v>
      </c>
      <c r="O680" t="str">
        <f>IF(ZeptoData[[#This Row],[outOfStock]]=TRUE, "Out of Stock", IF(ZeptoData[[#This Row],[availableQuantity]]&lt;=2, "LOW STOCK", "HEALTHY"))</f>
        <v>HEALTHY</v>
      </c>
      <c r="P680" t="str" cm="1">
        <f t="array" ref="P680">_xlfn.IFS(ZeptoData[[#This Row],[Sale_Price]]&lt;50, "Budget", ZeptoData[[#This Row],[Sale_Price]]&lt;150, "Mid-Range", ZeptoData[[#This Row],[Sale_Price]]&gt;=150, "Premium")</f>
        <v>Premium</v>
      </c>
      <c r="Q680" t="str">
        <f>IF(ROUND(((ZeptoData[[#This Row],[mrp]]-ZeptoData[[#This Row],[discountedSellingPrice]])/ZeptoData[[#This Row],[mrp]])*100,0) = ZeptoData[[#This Row],[discountPercent]], "Match", "Error")</f>
        <v>Match</v>
      </c>
      <c r="R680" s="9" t="str" cm="1">
        <f t="array" ref="R680">_xlfn.IFS(ZeptoData[[#This Row],[discountPercent]]=0, "No Discount", ZeptoData[[#This Row],[discountPercent]]&lt;=15, "Standard (1-15%)", ZeptoData[[#This Row],[discountPercent]]&gt;15, "Mega (&gt;15%)")</f>
        <v>Mega (&gt;15%)</v>
      </c>
      <c r="S680" s="9" t="str" cm="1">
        <f t="array" ref="S680">_xlfn.IFS(ZeptoData[[#This Row],[weightInGms]]&lt;=100, "Small (&lt;100g)", ZeptoData[[#This Row],[weightInGms]]&lt;=500, "Medium (100-500g)", ZeptoData[[#This Row],[weightInGms]]&gt;500, "Large (&gt;500g)")</f>
        <v>Medium (100-500g)</v>
      </c>
    </row>
    <row r="681" spans="1:19" x14ac:dyDescent="0.25">
      <c r="A681" t="s">
        <v>578</v>
      </c>
      <c r="B681" t="s">
        <v>169</v>
      </c>
      <c r="C681" t="str">
        <f>TRIM(ZeptoData[[#This Row],[name]])</f>
        <v>Popular Essentials Ajwain Whole</v>
      </c>
      <c r="D681">
        <v>2500</v>
      </c>
      <c r="E681" s="3">
        <f>'Cleaned Data'!F684</f>
        <v>0</v>
      </c>
      <c r="F681">
        <v>0</v>
      </c>
      <c r="G681">
        <v>4</v>
      </c>
      <c r="H681">
        <v>2500</v>
      </c>
      <c r="I681" s="3">
        <f>ZeptoData[[#This Row],[discountedSellingPrice]]/100</f>
        <v>25</v>
      </c>
      <c r="J681">
        <v>50</v>
      </c>
      <c r="K681" t="b">
        <v>0</v>
      </c>
      <c r="L681">
        <v>50</v>
      </c>
      <c r="N681" s="3">
        <f>ZeptoData[[#This Row],[MRP_Rupees]] - ZeptoData[[#This Row],[Sale_Price]]</f>
        <v>-25</v>
      </c>
      <c r="O681" t="str">
        <f>IF(ZeptoData[[#This Row],[outOfStock]]=TRUE, "Out of Stock", IF(ZeptoData[[#This Row],[availableQuantity]]&lt;=2, "LOW STOCK", "HEALTHY"))</f>
        <v>HEALTHY</v>
      </c>
      <c r="P681" t="str" cm="1">
        <f t="array" ref="P681">_xlfn.IFS(ZeptoData[[#This Row],[Sale_Price]]&lt;50, "Budget", ZeptoData[[#This Row],[Sale_Price]]&lt;150, "Mid-Range", ZeptoData[[#This Row],[Sale_Price]]&gt;=150, "Premium")</f>
        <v>Budget</v>
      </c>
      <c r="Q681" t="str">
        <f>IF(ROUND(((ZeptoData[[#This Row],[mrp]]-ZeptoData[[#This Row],[discountedSellingPrice]])/ZeptoData[[#This Row],[mrp]])*100,0) = ZeptoData[[#This Row],[discountPercent]], "Match", "Error")</f>
        <v>Match</v>
      </c>
      <c r="R681" s="9" t="str" cm="1">
        <f t="array" ref="R681">_xlfn.IFS(ZeptoData[[#This Row],[discountPercent]]=0, "No Discount", ZeptoData[[#This Row],[discountPercent]]&lt;=15, "Standard (1-15%)", ZeptoData[[#This Row],[discountPercent]]&gt;15, "Mega (&gt;15%)")</f>
        <v>No Discount</v>
      </c>
      <c r="S681" s="9" t="str" cm="1">
        <f t="array" ref="S681">_xlfn.IFS(ZeptoData[[#This Row],[weightInGms]]&lt;=100, "Small (&lt;100g)", ZeptoData[[#This Row],[weightInGms]]&lt;=500, "Medium (100-500g)", ZeptoData[[#This Row],[weightInGms]]&gt;500, "Large (&gt;500g)")</f>
        <v>Small (&lt;100g)</v>
      </c>
    </row>
    <row r="682" spans="1:19" x14ac:dyDescent="0.25">
      <c r="A682" t="s">
        <v>578</v>
      </c>
      <c r="B682" t="s">
        <v>170</v>
      </c>
      <c r="C682" t="str">
        <f>TRIM(ZeptoData[[#This Row],[name]])</f>
        <v>Everest Tikhalal Chilli Powder</v>
      </c>
      <c r="D682">
        <v>23500</v>
      </c>
      <c r="E682" s="3">
        <f>'Cleaned Data'!F685</f>
        <v>2</v>
      </c>
      <c r="F682">
        <v>9</v>
      </c>
      <c r="G682">
        <v>6</v>
      </c>
      <c r="H682">
        <v>21200</v>
      </c>
      <c r="I682" s="3">
        <f>ZeptoData[[#This Row],[discountedSellingPrice]]/100</f>
        <v>212</v>
      </c>
      <c r="J682">
        <v>500</v>
      </c>
      <c r="K682" t="b">
        <v>0</v>
      </c>
      <c r="L682">
        <v>500</v>
      </c>
      <c r="N682" s="3">
        <f>ZeptoData[[#This Row],[MRP_Rupees]] - ZeptoData[[#This Row],[Sale_Price]]</f>
        <v>-210</v>
      </c>
      <c r="O682" t="str">
        <f>IF(ZeptoData[[#This Row],[outOfStock]]=TRUE, "Out of Stock", IF(ZeptoData[[#This Row],[availableQuantity]]&lt;=2, "LOW STOCK", "HEALTHY"))</f>
        <v>HEALTHY</v>
      </c>
      <c r="P682" t="str" cm="1">
        <f t="array" ref="P682">_xlfn.IFS(ZeptoData[[#This Row],[Sale_Price]]&lt;50, "Budget", ZeptoData[[#This Row],[Sale_Price]]&lt;150, "Mid-Range", ZeptoData[[#This Row],[Sale_Price]]&gt;=150, "Premium")</f>
        <v>Premium</v>
      </c>
      <c r="Q682" t="str">
        <f>IF(ROUND(((ZeptoData[[#This Row],[mrp]]-ZeptoData[[#This Row],[discountedSellingPrice]])/ZeptoData[[#This Row],[mrp]])*100,0) = ZeptoData[[#This Row],[discountPercent]], "Match", "Error")</f>
        <v>Error</v>
      </c>
      <c r="R682" s="9" t="str" cm="1">
        <f t="array" ref="R682">_xlfn.IFS(ZeptoData[[#This Row],[discountPercent]]=0, "No Discount", ZeptoData[[#This Row],[discountPercent]]&lt;=15, "Standard (1-15%)", ZeptoData[[#This Row],[discountPercent]]&gt;15, "Mega (&gt;15%)")</f>
        <v>Standard (1-15%)</v>
      </c>
      <c r="S682" s="9" t="str" cm="1">
        <f t="array" ref="S682">_xlfn.IFS(ZeptoData[[#This Row],[weightInGms]]&lt;=100, "Small (&lt;100g)", ZeptoData[[#This Row],[weightInGms]]&lt;=500, "Medium (100-500g)", ZeptoData[[#This Row],[weightInGms]]&gt;500, "Large (&gt;500g)")</f>
        <v>Medium (100-500g)</v>
      </c>
    </row>
    <row r="683" spans="1:19" x14ac:dyDescent="0.25">
      <c r="A683" t="s">
        <v>578</v>
      </c>
      <c r="B683" t="s">
        <v>171</v>
      </c>
      <c r="C683" t="str">
        <f>TRIM(ZeptoData[[#This Row],[name]])</f>
        <v>Popular Essentials Kabuli Chana Regular</v>
      </c>
      <c r="D683">
        <v>8500</v>
      </c>
      <c r="E683" s="3">
        <f>'Cleaned Data'!F686</f>
        <v>2</v>
      </c>
      <c r="F683">
        <v>9</v>
      </c>
      <c r="G683">
        <v>6</v>
      </c>
      <c r="H683">
        <v>7700</v>
      </c>
      <c r="I683" s="3">
        <f>ZeptoData[[#This Row],[discountedSellingPrice]]/100</f>
        <v>77</v>
      </c>
      <c r="J683">
        <v>500</v>
      </c>
      <c r="K683" t="b">
        <v>0</v>
      </c>
      <c r="L683">
        <v>500</v>
      </c>
      <c r="N683" s="3">
        <f>ZeptoData[[#This Row],[MRP_Rupees]] - ZeptoData[[#This Row],[Sale_Price]]</f>
        <v>-75</v>
      </c>
      <c r="O683" t="str">
        <f>IF(ZeptoData[[#This Row],[outOfStock]]=TRUE, "Out of Stock", IF(ZeptoData[[#This Row],[availableQuantity]]&lt;=2, "LOW STOCK", "HEALTHY"))</f>
        <v>HEALTHY</v>
      </c>
      <c r="P683" t="str" cm="1">
        <f t="array" ref="P683">_xlfn.IFS(ZeptoData[[#This Row],[Sale_Price]]&lt;50, "Budget", ZeptoData[[#This Row],[Sale_Price]]&lt;150, "Mid-Range", ZeptoData[[#This Row],[Sale_Price]]&gt;=150, "Premium")</f>
        <v>Mid-Range</v>
      </c>
      <c r="Q683" t="str">
        <f>IF(ROUND(((ZeptoData[[#This Row],[mrp]]-ZeptoData[[#This Row],[discountedSellingPrice]])/ZeptoData[[#This Row],[mrp]])*100,0) = ZeptoData[[#This Row],[discountPercent]], "Match", "Error")</f>
        <v>Match</v>
      </c>
      <c r="R683" s="9" t="str" cm="1">
        <f t="array" ref="R683">_xlfn.IFS(ZeptoData[[#This Row],[discountPercent]]=0, "No Discount", ZeptoData[[#This Row],[discountPercent]]&lt;=15, "Standard (1-15%)", ZeptoData[[#This Row],[discountPercent]]&gt;15, "Mega (&gt;15%)")</f>
        <v>Standard (1-15%)</v>
      </c>
      <c r="S683" s="9" t="str" cm="1">
        <f t="array" ref="S683">_xlfn.IFS(ZeptoData[[#This Row],[weightInGms]]&lt;=100, "Small (&lt;100g)", ZeptoData[[#This Row],[weightInGms]]&lt;=500, "Medium (100-500g)", ZeptoData[[#This Row],[weightInGms]]&gt;500, "Large (&gt;500g)")</f>
        <v>Medium (100-500g)</v>
      </c>
    </row>
    <row r="684" spans="1:19" x14ac:dyDescent="0.25">
      <c r="A684" t="s">
        <v>578</v>
      </c>
      <c r="B684" t="s">
        <v>163</v>
      </c>
      <c r="C684" t="str">
        <f>TRIM(ZeptoData[[#This Row],[name]])</f>
        <v>Pillsbury Chakki Fresh Atta</v>
      </c>
      <c r="D684">
        <v>5200</v>
      </c>
      <c r="E684" s="3">
        <f>'Cleaned Data'!F687</f>
        <v>29</v>
      </c>
      <c r="F684">
        <v>0</v>
      </c>
      <c r="G684">
        <v>4</v>
      </c>
      <c r="H684">
        <v>5200</v>
      </c>
      <c r="I684" s="3">
        <f>ZeptoData[[#This Row],[discountedSellingPrice]]/100</f>
        <v>52</v>
      </c>
      <c r="J684">
        <v>1000</v>
      </c>
      <c r="K684" t="b">
        <v>0</v>
      </c>
      <c r="L684">
        <v>1</v>
      </c>
      <c r="N684" s="3">
        <f>ZeptoData[[#This Row],[MRP_Rupees]] - ZeptoData[[#This Row],[Sale_Price]]</f>
        <v>-23</v>
      </c>
      <c r="O684" t="str">
        <f>IF(ZeptoData[[#This Row],[outOfStock]]=TRUE, "Out of Stock", IF(ZeptoData[[#This Row],[availableQuantity]]&lt;=2, "LOW STOCK", "HEALTHY"))</f>
        <v>HEALTHY</v>
      </c>
      <c r="P684" t="str" cm="1">
        <f t="array" ref="P684">_xlfn.IFS(ZeptoData[[#This Row],[Sale_Price]]&lt;50, "Budget", ZeptoData[[#This Row],[Sale_Price]]&lt;150, "Mid-Range", ZeptoData[[#This Row],[Sale_Price]]&gt;=150, "Premium")</f>
        <v>Mid-Range</v>
      </c>
      <c r="Q684" t="str">
        <f>IF(ROUND(((ZeptoData[[#This Row],[mrp]]-ZeptoData[[#This Row],[discountedSellingPrice]])/ZeptoData[[#This Row],[mrp]])*100,0) = ZeptoData[[#This Row],[discountPercent]], "Match", "Error")</f>
        <v>Match</v>
      </c>
      <c r="R684" s="9" t="str" cm="1">
        <f t="array" ref="R684">_xlfn.IFS(ZeptoData[[#This Row],[discountPercent]]=0, "No Discount", ZeptoData[[#This Row],[discountPercent]]&lt;=15, "Standard (1-15%)", ZeptoData[[#This Row],[discountPercent]]&gt;15, "Mega (&gt;15%)")</f>
        <v>No Discount</v>
      </c>
      <c r="S684" s="9" t="str" cm="1">
        <f t="array" ref="S684">_xlfn.IFS(ZeptoData[[#This Row],[weightInGms]]&lt;=100, "Small (&lt;100g)", ZeptoData[[#This Row],[weightInGms]]&lt;=500, "Medium (100-500g)", ZeptoData[[#This Row],[weightInGms]]&gt;500, "Large (&gt;500g)")</f>
        <v>Large (&gt;500g)</v>
      </c>
    </row>
    <row r="685" spans="1:19" x14ac:dyDescent="0.25">
      <c r="A685" t="s">
        <v>578</v>
      </c>
      <c r="B685" t="s">
        <v>172</v>
      </c>
      <c r="C685" t="str">
        <f>TRIM(ZeptoData[[#This Row],[name]])</f>
        <v>Popular Essentials Saunf/Fennel Seeds</v>
      </c>
      <c r="D685">
        <v>4500</v>
      </c>
      <c r="E685" s="3">
        <f>'Cleaned Data'!F688</f>
        <v>6</v>
      </c>
      <c r="F685">
        <v>2</v>
      </c>
      <c r="G685">
        <v>6</v>
      </c>
      <c r="H685">
        <v>4400</v>
      </c>
      <c r="I685" s="3">
        <f>ZeptoData[[#This Row],[discountedSellingPrice]]/100</f>
        <v>44</v>
      </c>
      <c r="J685">
        <v>100</v>
      </c>
      <c r="K685" t="b">
        <v>0</v>
      </c>
      <c r="L685">
        <v>100</v>
      </c>
      <c r="N685" s="3">
        <f>ZeptoData[[#This Row],[MRP_Rupees]] - ZeptoData[[#This Row],[Sale_Price]]</f>
        <v>-38</v>
      </c>
      <c r="O685" t="str">
        <f>IF(ZeptoData[[#This Row],[outOfStock]]=TRUE, "Out of Stock", IF(ZeptoData[[#This Row],[availableQuantity]]&lt;=2, "LOW STOCK", "HEALTHY"))</f>
        <v>HEALTHY</v>
      </c>
      <c r="P685" t="str" cm="1">
        <f t="array" ref="P685">_xlfn.IFS(ZeptoData[[#This Row],[Sale_Price]]&lt;50, "Budget", ZeptoData[[#This Row],[Sale_Price]]&lt;150, "Mid-Range", ZeptoData[[#This Row],[Sale_Price]]&gt;=150, "Premium")</f>
        <v>Budget</v>
      </c>
      <c r="Q685" t="str">
        <f>IF(ROUND(((ZeptoData[[#This Row],[mrp]]-ZeptoData[[#This Row],[discountedSellingPrice]])/ZeptoData[[#This Row],[mrp]])*100,0) = ZeptoData[[#This Row],[discountPercent]], "Match", "Error")</f>
        <v>Match</v>
      </c>
      <c r="R685" s="9" t="str" cm="1">
        <f t="array" ref="R685">_xlfn.IFS(ZeptoData[[#This Row],[discountPercent]]=0, "No Discount", ZeptoData[[#This Row],[discountPercent]]&lt;=15, "Standard (1-15%)", ZeptoData[[#This Row],[discountPercent]]&gt;15, "Mega (&gt;15%)")</f>
        <v>Standard (1-15%)</v>
      </c>
      <c r="S685" s="9" t="str" cm="1">
        <f t="array" ref="S685">_xlfn.IFS(ZeptoData[[#This Row],[weightInGms]]&lt;=100, "Small (&lt;100g)", ZeptoData[[#This Row],[weightInGms]]&lt;=500, "Medium (100-500g)", ZeptoData[[#This Row],[weightInGms]]&gt;500, "Large (&gt;500g)")</f>
        <v>Small (&lt;100g)</v>
      </c>
    </row>
    <row r="686" spans="1:19" x14ac:dyDescent="0.25">
      <c r="A686" t="s">
        <v>578</v>
      </c>
      <c r="B686" t="s">
        <v>173</v>
      </c>
      <c r="C686" t="str">
        <f>TRIM(ZeptoData[[#This Row],[name]])</f>
        <v>Popular Essentials Bansi Sooji</v>
      </c>
      <c r="D686">
        <v>3500</v>
      </c>
      <c r="E686" s="3">
        <f>'Cleaned Data'!F689</f>
        <v>12</v>
      </c>
      <c r="F686">
        <v>2</v>
      </c>
      <c r="G686">
        <v>3</v>
      </c>
      <c r="H686">
        <v>3400</v>
      </c>
      <c r="I686" s="3">
        <f>ZeptoData[[#This Row],[discountedSellingPrice]]/100</f>
        <v>34</v>
      </c>
      <c r="J686">
        <v>500</v>
      </c>
      <c r="K686" t="b">
        <v>0</v>
      </c>
      <c r="L686">
        <v>500</v>
      </c>
      <c r="N686" s="3">
        <f>ZeptoData[[#This Row],[MRP_Rupees]] - ZeptoData[[#This Row],[Sale_Price]]</f>
        <v>-22</v>
      </c>
      <c r="O686" t="str">
        <f>IF(ZeptoData[[#This Row],[outOfStock]]=TRUE, "Out of Stock", IF(ZeptoData[[#This Row],[availableQuantity]]&lt;=2, "LOW STOCK", "HEALTHY"))</f>
        <v>HEALTHY</v>
      </c>
      <c r="P686" t="str" cm="1">
        <f t="array" ref="P686">_xlfn.IFS(ZeptoData[[#This Row],[Sale_Price]]&lt;50, "Budget", ZeptoData[[#This Row],[Sale_Price]]&lt;150, "Mid-Range", ZeptoData[[#This Row],[Sale_Price]]&gt;=150, "Premium")</f>
        <v>Budget</v>
      </c>
      <c r="Q686" t="str">
        <f>IF(ROUND(((ZeptoData[[#This Row],[mrp]]-ZeptoData[[#This Row],[discountedSellingPrice]])/ZeptoData[[#This Row],[mrp]])*100,0) = ZeptoData[[#This Row],[discountPercent]], "Match", "Error")</f>
        <v>Error</v>
      </c>
      <c r="R686" s="9" t="str" cm="1">
        <f t="array" ref="R686">_xlfn.IFS(ZeptoData[[#This Row],[discountPercent]]=0, "No Discount", ZeptoData[[#This Row],[discountPercent]]&lt;=15, "Standard (1-15%)", ZeptoData[[#This Row],[discountPercent]]&gt;15, "Mega (&gt;15%)")</f>
        <v>Standard (1-15%)</v>
      </c>
      <c r="S686" s="9" t="str" cm="1">
        <f t="array" ref="S686">_xlfn.IFS(ZeptoData[[#This Row],[weightInGms]]&lt;=100, "Small (&lt;100g)", ZeptoData[[#This Row],[weightInGms]]&lt;=500, "Medium (100-500g)", ZeptoData[[#This Row],[weightInGms]]&gt;500, "Large (&gt;500g)")</f>
        <v>Medium (100-500g)</v>
      </c>
    </row>
    <row r="687" spans="1:19" x14ac:dyDescent="0.25">
      <c r="A687" t="s">
        <v>578</v>
      </c>
      <c r="B687" t="s">
        <v>174</v>
      </c>
      <c r="C687" t="str">
        <f>TRIM(ZeptoData[[#This Row],[name]])</f>
        <v>Happilo Premium International Queen Kalmi Dates</v>
      </c>
      <c r="D687">
        <v>24500</v>
      </c>
      <c r="E687" s="3">
        <f>'Cleaned Data'!F690</f>
        <v>10</v>
      </c>
      <c r="F687">
        <v>29</v>
      </c>
      <c r="G687">
        <v>6</v>
      </c>
      <c r="H687">
        <v>17200</v>
      </c>
      <c r="I687" s="3">
        <f>ZeptoData[[#This Row],[discountedSellingPrice]]/100</f>
        <v>172</v>
      </c>
      <c r="J687">
        <v>200</v>
      </c>
      <c r="K687" t="b">
        <v>0</v>
      </c>
      <c r="L687">
        <v>200</v>
      </c>
      <c r="N687" s="3">
        <f>ZeptoData[[#This Row],[MRP_Rupees]] - ZeptoData[[#This Row],[Sale_Price]]</f>
        <v>-162</v>
      </c>
      <c r="O687" t="str">
        <f>IF(ZeptoData[[#This Row],[outOfStock]]=TRUE, "Out of Stock", IF(ZeptoData[[#This Row],[availableQuantity]]&lt;=2, "LOW STOCK", "HEALTHY"))</f>
        <v>HEALTHY</v>
      </c>
      <c r="P687" t="str" cm="1">
        <f t="array" ref="P687">_xlfn.IFS(ZeptoData[[#This Row],[Sale_Price]]&lt;50, "Budget", ZeptoData[[#This Row],[Sale_Price]]&lt;150, "Mid-Range", ZeptoData[[#This Row],[Sale_Price]]&gt;=150, "Premium")</f>
        <v>Premium</v>
      </c>
      <c r="Q687" t="str">
        <f>IF(ROUND(((ZeptoData[[#This Row],[mrp]]-ZeptoData[[#This Row],[discountedSellingPrice]])/ZeptoData[[#This Row],[mrp]])*100,0) = ZeptoData[[#This Row],[discountPercent]], "Match", "Error")</f>
        <v>Error</v>
      </c>
      <c r="R687" s="9" t="str" cm="1">
        <f t="array" ref="R687">_xlfn.IFS(ZeptoData[[#This Row],[discountPercent]]=0, "No Discount", ZeptoData[[#This Row],[discountPercent]]&lt;=15, "Standard (1-15%)", ZeptoData[[#This Row],[discountPercent]]&gt;15, "Mega (&gt;15%)")</f>
        <v>Mega (&gt;15%)</v>
      </c>
      <c r="S687" s="9" t="str" cm="1">
        <f t="array" ref="S687">_xlfn.IFS(ZeptoData[[#This Row],[weightInGms]]&lt;=100, "Small (&lt;100g)", ZeptoData[[#This Row],[weightInGms]]&lt;=500, "Medium (100-500g)", ZeptoData[[#This Row],[weightInGms]]&gt;500, "Large (&gt;500g)")</f>
        <v>Medium (100-500g)</v>
      </c>
    </row>
    <row r="688" spans="1:19" x14ac:dyDescent="0.25">
      <c r="A688" t="s">
        <v>578</v>
      </c>
      <c r="B688" t="s">
        <v>175</v>
      </c>
      <c r="C688" t="str">
        <f>TRIM(ZeptoData[[#This Row],[name]])</f>
        <v>Tata Sampann Unpolished Urad Whole</v>
      </c>
      <c r="D688">
        <v>10100</v>
      </c>
      <c r="E688" s="3">
        <f>'Cleaned Data'!F691</f>
        <v>6</v>
      </c>
      <c r="F688">
        <v>6</v>
      </c>
      <c r="G688">
        <v>4</v>
      </c>
      <c r="H688">
        <v>9400</v>
      </c>
      <c r="I688" s="3">
        <f>ZeptoData[[#This Row],[discountedSellingPrice]]/100</f>
        <v>94</v>
      </c>
      <c r="J688">
        <v>500</v>
      </c>
      <c r="K688" t="b">
        <v>0</v>
      </c>
      <c r="L688">
        <v>500</v>
      </c>
      <c r="N688" s="3">
        <f>ZeptoData[[#This Row],[MRP_Rupees]] - ZeptoData[[#This Row],[Sale_Price]]</f>
        <v>-88</v>
      </c>
      <c r="O688" t="str">
        <f>IF(ZeptoData[[#This Row],[outOfStock]]=TRUE, "Out of Stock", IF(ZeptoData[[#This Row],[availableQuantity]]&lt;=2, "LOW STOCK", "HEALTHY"))</f>
        <v>HEALTHY</v>
      </c>
      <c r="P688" t="str" cm="1">
        <f t="array" ref="P688">_xlfn.IFS(ZeptoData[[#This Row],[Sale_Price]]&lt;50, "Budget", ZeptoData[[#This Row],[Sale_Price]]&lt;150, "Mid-Range", ZeptoData[[#This Row],[Sale_Price]]&gt;=150, "Premium")</f>
        <v>Mid-Range</v>
      </c>
      <c r="Q688" t="str">
        <f>IF(ROUND(((ZeptoData[[#This Row],[mrp]]-ZeptoData[[#This Row],[discountedSellingPrice]])/ZeptoData[[#This Row],[mrp]])*100,0) = ZeptoData[[#This Row],[discountPercent]], "Match", "Error")</f>
        <v>Error</v>
      </c>
      <c r="R688" s="9" t="str" cm="1">
        <f t="array" ref="R688">_xlfn.IFS(ZeptoData[[#This Row],[discountPercent]]=0, "No Discount", ZeptoData[[#This Row],[discountPercent]]&lt;=15, "Standard (1-15%)", ZeptoData[[#This Row],[discountPercent]]&gt;15, "Mega (&gt;15%)")</f>
        <v>Standard (1-15%)</v>
      </c>
      <c r="S688" s="9" t="str" cm="1">
        <f t="array" ref="S688">_xlfn.IFS(ZeptoData[[#This Row],[weightInGms]]&lt;=100, "Small (&lt;100g)", ZeptoData[[#This Row],[weightInGms]]&lt;=500, "Medium (100-500g)", ZeptoData[[#This Row],[weightInGms]]&gt;500, "Large (&gt;500g)")</f>
        <v>Medium (100-500g)</v>
      </c>
    </row>
    <row r="689" spans="1:19" x14ac:dyDescent="0.25">
      <c r="A689" t="s">
        <v>578</v>
      </c>
      <c r="B689" t="s">
        <v>176</v>
      </c>
      <c r="C689" t="str">
        <f>TRIM(ZeptoData[[#This Row],[name]])</f>
        <v>Popular Essentials Cashew Split</v>
      </c>
      <c r="D689">
        <v>32500</v>
      </c>
      <c r="E689" s="3">
        <f>'Cleaned Data'!F692</f>
        <v>2</v>
      </c>
      <c r="F689">
        <v>12</v>
      </c>
      <c r="G689">
        <v>6</v>
      </c>
      <c r="H689">
        <v>28300</v>
      </c>
      <c r="I689" s="3">
        <f>ZeptoData[[#This Row],[discountedSellingPrice]]/100</f>
        <v>283</v>
      </c>
      <c r="J689">
        <v>250</v>
      </c>
      <c r="K689" t="b">
        <v>0</v>
      </c>
      <c r="L689">
        <v>250</v>
      </c>
      <c r="N689" s="3">
        <f>ZeptoData[[#This Row],[MRP_Rupees]] - ZeptoData[[#This Row],[Sale_Price]]</f>
        <v>-281</v>
      </c>
      <c r="O689" t="str">
        <f>IF(ZeptoData[[#This Row],[outOfStock]]=TRUE, "Out of Stock", IF(ZeptoData[[#This Row],[availableQuantity]]&lt;=2, "LOW STOCK", "HEALTHY"))</f>
        <v>HEALTHY</v>
      </c>
      <c r="P689" t="str" cm="1">
        <f t="array" ref="P689">_xlfn.IFS(ZeptoData[[#This Row],[Sale_Price]]&lt;50, "Budget", ZeptoData[[#This Row],[Sale_Price]]&lt;150, "Mid-Range", ZeptoData[[#This Row],[Sale_Price]]&gt;=150, "Premium")</f>
        <v>Premium</v>
      </c>
      <c r="Q689" t="str">
        <f>IF(ROUND(((ZeptoData[[#This Row],[mrp]]-ZeptoData[[#This Row],[discountedSellingPrice]])/ZeptoData[[#This Row],[mrp]])*100,0) = ZeptoData[[#This Row],[discountPercent]], "Match", "Error")</f>
        <v>Error</v>
      </c>
      <c r="R689" s="9" t="str" cm="1">
        <f t="array" ref="R689">_xlfn.IFS(ZeptoData[[#This Row],[discountPercent]]=0, "No Discount", ZeptoData[[#This Row],[discountPercent]]&lt;=15, "Standard (1-15%)", ZeptoData[[#This Row],[discountPercent]]&gt;15, "Mega (&gt;15%)")</f>
        <v>Standard (1-15%)</v>
      </c>
      <c r="S689" s="9" t="str" cm="1">
        <f t="array" ref="S689">_xlfn.IFS(ZeptoData[[#This Row],[weightInGms]]&lt;=100, "Small (&lt;100g)", ZeptoData[[#This Row],[weightInGms]]&lt;=500, "Medium (100-500g)", ZeptoData[[#This Row],[weightInGms]]&gt;500, "Large (&gt;500g)")</f>
        <v>Medium (100-500g)</v>
      </c>
    </row>
    <row r="690" spans="1:19" x14ac:dyDescent="0.25">
      <c r="A690" t="s">
        <v>578</v>
      </c>
      <c r="B690" t="s">
        <v>177</v>
      </c>
      <c r="C690" t="str">
        <f>TRIM(ZeptoData[[#This Row],[name]])</f>
        <v>Popular Essentials Chana Dal (Un-Polished)</v>
      </c>
      <c r="D690">
        <v>6000</v>
      </c>
      <c r="E690" s="3">
        <f>'Cleaned Data'!F693</f>
        <v>14</v>
      </c>
      <c r="F690">
        <v>10</v>
      </c>
      <c r="G690">
        <v>6</v>
      </c>
      <c r="H690">
        <v>5400</v>
      </c>
      <c r="I690" s="3">
        <f>ZeptoData[[#This Row],[discountedSellingPrice]]/100</f>
        <v>54</v>
      </c>
      <c r="J690">
        <v>500</v>
      </c>
      <c r="K690" t="b">
        <v>0</v>
      </c>
      <c r="L690">
        <v>500</v>
      </c>
      <c r="N690" s="3">
        <f>ZeptoData[[#This Row],[MRP_Rupees]] - ZeptoData[[#This Row],[Sale_Price]]</f>
        <v>-40</v>
      </c>
      <c r="O690" t="str">
        <f>IF(ZeptoData[[#This Row],[outOfStock]]=TRUE, "Out of Stock", IF(ZeptoData[[#This Row],[availableQuantity]]&lt;=2, "LOW STOCK", "HEALTHY"))</f>
        <v>HEALTHY</v>
      </c>
      <c r="P690" t="str" cm="1">
        <f t="array" ref="P690">_xlfn.IFS(ZeptoData[[#This Row],[Sale_Price]]&lt;50, "Budget", ZeptoData[[#This Row],[Sale_Price]]&lt;150, "Mid-Range", ZeptoData[[#This Row],[Sale_Price]]&gt;=150, "Premium")</f>
        <v>Mid-Range</v>
      </c>
      <c r="Q690" t="str">
        <f>IF(ROUND(((ZeptoData[[#This Row],[mrp]]-ZeptoData[[#This Row],[discountedSellingPrice]])/ZeptoData[[#This Row],[mrp]])*100,0) = ZeptoData[[#This Row],[discountPercent]], "Match", "Error")</f>
        <v>Match</v>
      </c>
      <c r="R690" s="9" t="str" cm="1">
        <f t="array" ref="R690">_xlfn.IFS(ZeptoData[[#This Row],[discountPercent]]=0, "No Discount", ZeptoData[[#This Row],[discountPercent]]&lt;=15, "Standard (1-15%)", ZeptoData[[#This Row],[discountPercent]]&gt;15, "Mega (&gt;15%)")</f>
        <v>Standard (1-15%)</v>
      </c>
      <c r="S690" s="9" t="str" cm="1">
        <f t="array" ref="S690">_xlfn.IFS(ZeptoData[[#This Row],[weightInGms]]&lt;=100, "Small (&lt;100g)", ZeptoData[[#This Row],[weightInGms]]&lt;=500, "Medium (100-500g)", ZeptoData[[#This Row],[weightInGms]]&gt;500, "Large (&gt;500g)")</f>
        <v>Medium (100-500g)</v>
      </c>
    </row>
    <row r="691" spans="1:19" x14ac:dyDescent="0.25">
      <c r="A691" t="s">
        <v>578</v>
      </c>
      <c r="B691" t="s">
        <v>178</v>
      </c>
      <c r="C691" t="str">
        <f>TRIM(ZeptoData[[#This Row],[name]])</f>
        <v>Tata Sampann Unpolished Rajma (Chitra)</v>
      </c>
      <c r="D691">
        <v>13400</v>
      </c>
      <c r="E691" s="3">
        <f>'Cleaned Data'!F694</f>
        <v>7</v>
      </c>
      <c r="F691">
        <v>6</v>
      </c>
      <c r="G691">
        <v>6</v>
      </c>
      <c r="H691">
        <v>12500</v>
      </c>
      <c r="I691" s="3">
        <f>ZeptoData[[#This Row],[discountedSellingPrice]]/100</f>
        <v>125</v>
      </c>
      <c r="J691">
        <v>500</v>
      </c>
      <c r="K691" t="b">
        <v>0</v>
      </c>
      <c r="L691">
        <v>500</v>
      </c>
      <c r="N691" s="3">
        <f>ZeptoData[[#This Row],[MRP_Rupees]] - ZeptoData[[#This Row],[Sale_Price]]</f>
        <v>-118</v>
      </c>
      <c r="O691" t="str">
        <f>IF(ZeptoData[[#This Row],[outOfStock]]=TRUE, "Out of Stock", IF(ZeptoData[[#This Row],[availableQuantity]]&lt;=2, "LOW STOCK", "HEALTHY"))</f>
        <v>HEALTHY</v>
      </c>
      <c r="P691" t="str" cm="1">
        <f t="array" ref="P691">_xlfn.IFS(ZeptoData[[#This Row],[Sale_Price]]&lt;50, "Budget", ZeptoData[[#This Row],[Sale_Price]]&lt;150, "Mid-Range", ZeptoData[[#This Row],[Sale_Price]]&gt;=150, "Premium")</f>
        <v>Mid-Range</v>
      </c>
      <c r="Q691" t="str">
        <f>IF(ROUND(((ZeptoData[[#This Row],[mrp]]-ZeptoData[[#This Row],[discountedSellingPrice]])/ZeptoData[[#This Row],[mrp]])*100,0) = ZeptoData[[#This Row],[discountPercent]], "Match", "Error")</f>
        <v>Error</v>
      </c>
      <c r="R691" s="9" t="str" cm="1">
        <f t="array" ref="R691">_xlfn.IFS(ZeptoData[[#This Row],[discountPercent]]=0, "No Discount", ZeptoData[[#This Row],[discountPercent]]&lt;=15, "Standard (1-15%)", ZeptoData[[#This Row],[discountPercent]]&gt;15, "Mega (&gt;15%)")</f>
        <v>Standard (1-15%)</v>
      </c>
      <c r="S691" s="9" t="str" cm="1">
        <f t="array" ref="S691">_xlfn.IFS(ZeptoData[[#This Row],[weightInGms]]&lt;=100, "Small (&lt;100g)", ZeptoData[[#This Row],[weightInGms]]&lt;=500, "Medium (100-500g)", ZeptoData[[#This Row],[weightInGms]]&gt;500, "Large (&gt;500g)")</f>
        <v>Medium (100-500g)</v>
      </c>
    </row>
    <row r="692" spans="1:19" x14ac:dyDescent="0.25">
      <c r="A692" t="s">
        <v>578</v>
      </c>
      <c r="B692" t="s">
        <v>154</v>
      </c>
      <c r="C692" t="str">
        <f>TRIM(ZeptoData[[#This Row],[name]])</f>
        <v>Everest Garam Masala</v>
      </c>
      <c r="D692">
        <v>4200</v>
      </c>
      <c r="E692" s="3">
        <f>'Cleaned Data'!F695</f>
        <v>3</v>
      </c>
      <c r="F692">
        <v>2</v>
      </c>
      <c r="G692">
        <v>2</v>
      </c>
      <c r="H692">
        <v>4100</v>
      </c>
      <c r="I692" s="3">
        <f>ZeptoData[[#This Row],[discountedSellingPrice]]/100</f>
        <v>41</v>
      </c>
      <c r="J692">
        <v>50</v>
      </c>
      <c r="K692" t="b">
        <v>0</v>
      </c>
      <c r="L692">
        <v>50</v>
      </c>
      <c r="N692" s="3">
        <f>ZeptoData[[#This Row],[MRP_Rupees]] - ZeptoData[[#This Row],[Sale_Price]]</f>
        <v>-38</v>
      </c>
      <c r="O692" t="str">
        <f>IF(ZeptoData[[#This Row],[outOfStock]]=TRUE, "Out of Stock", IF(ZeptoData[[#This Row],[availableQuantity]]&lt;=2, "LOW STOCK", "HEALTHY"))</f>
        <v>LOW STOCK</v>
      </c>
      <c r="P692" t="str" cm="1">
        <f t="array" ref="P692">_xlfn.IFS(ZeptoData[[#This Row],[Sale_Price]]&lt;50, "Budget", ZeptoData[[#This Row],[Sale_Price]]&lt;150, "Mid-Range", ZeptoData[[#This Row],[Sale_Price]]&gt;=150, "Premium")</f>
        <v>Budget</v>
      </c>
      <c r="Q692" t="str">
        <f>IF(ROUND(((ZeptoData[[#This Row],[mrp]]-ZeptoData[[#This Row],[discountedSellingPrice]])/ZeptoData[[#This Row],[mrp]])*100,0) = ZeptoData[[#This Row],[discountPercent]], "Match", "Error")</f>
        <v>Match</v>
      </c>
      <c r="R692" s="9" t="str" cm="1">
        <f t="array" ref="R692">_xlfn.IFS(ZeptoData[[#This Row],[discountPercent]]=0, "No Discount", ZeptoData[[#This Row],[discountPercent]]&lt;=15, "Standard (1-15%)", ZeptoData[[#This Row],[discountPercent]]&gt;15, "Mega (&gt;15%)")</f>
        <v>Standard (1-15%)</v>
      </c>
      <c r="S692" s="9" t="str" cm="1">
        <f t="array" ref="S692">_xlfn.IFS(ZeptoData[[#This Row],[weightInGms]]&lt;=100, "Small (&lt;100g)", ZeptoData[[#This Row],[weightInGms]]&lt;=500, "Medium (100-500g)", ZeptoData[[#This Row],[weightInGms]]&gt;500, "Large (&gt;500g)")</f>
        <v>Small (&lt;100g)</v>
      </c>
    </row>
    <row r="693" spans="1:19" x14ac:dyDescent="0.25">
      <c r="A693" t="s">
        <v>578</v>
      </c>
      <c r="B693" t="s">
        <v>179</v>
      </c>
      <c r="C693" t="str">
        <f>TRIM(ZeptoData[[#This Row],[name]])</f>
        <v>Everest Kitchen King Masala</v>
      </c>
      <c r="D693">
        <v>7000</v>
      </c>
      <c r="E693" s="3">
        <f>'Cleaned Data'!F696</f>
        <v>9</v>
      </c>
      <c r="F693">
        <v>14</v>
      </c>
      <c r="G693">
        <v>2</v>
      </c>
      <c r="H693">
        <v>6000</v>
      </c>
      <c r="I693" s="3">
        <f>ZeptoData[[#This Row],[discountedSellingPrice]]/100</f>
        <v>60</v>
      </c>
      <c r="J693">
        <v>100</v>
      </c>
      <c r="K693" t="b">
        <v>0</v>
      </c>
      <c r="L693">
        <v>100</v>
      </c>
      <c r="N693" s="3">
        <f>ZeptoData[[#This Row],[MRP_Rupees]] - ZeptoData[[#This Row],[Sale_Price]]</f>
        <v>-51</v>
      </c>
      <c r="O693" t="str">
        <f>IF(ZeptoData[[#This Row],[outOfStock]]=TRUE, "Out of Stock", IF(ZeptoData[[#This Row],[availableQuantity]]&lt;=2, "LOW STOCK", "HEALTHY"))</f>
        <v>LOW STOCK</v>
      </c>
      <c r="P693" t="str" cm="1">
        <f t="array" ref="P693">_xlfn.IFS(ZeptoData[[#This Row],[Sale_Price]]&lt;50, "Budget", ZeptoData[[#This Row],[Sale_Price]]&lt;150, "Mid-Range", ZeptoData[[#This Row],[Sale_Price]]&gt;=150, "Premium")</f>
        <v>Mid-Range</v>
      </c>
      <c r="Q693" t="str">
        <f>IF(ROUND(((ZeptoData[[#This Row],[mrp]]-ZeptoData[[#This Row],[discountedSellingPrice]])/ZeptoData[[#This Row],[mrp]])*100,0) = ZeptoData[[#This Row],[discountPercent]], "Match", "Error")</f>
        <v>Match</v>
      </c>
      <c r="R693" s="9" t="str" cm="1">
        <f t="array" ref="R693">_xlfn.IFS(ZeptoData[[#This Row],[discountPercent]]=0, "No Discount", ZeptoData[[#This Row],[discountPercent]]&lt;=15, "Standard (1-15%)", ZeptoData[[#This Row],[discountPercent]]&gt;15, "Mega (&gt;15%)")</f>
        <v>Standard (1-15%)</v>
      </c>
      <c r="S693" s="9" t="str" cm="1">
        <f t="array" ref="S693">_xlfn.IFS(ZeptoData[[#This Row],[weightInGms]]&lt;=100, "Small (&lt;100g)", ZeptoData[[#This Row],[weightInGms]]&lt;=500, "Medium (100-500g)", ZeptoData[[#This Row],[weightInGms]]&gt;500, "Large (&gt;500g)")</f>
        <v>Small (&lt;100g)</v>
      </c>
    </row>
    <row r="694" spans="1:19" x14ac:dyDescent="0.25">
      <c r="A694" t="s">
        <v>578</v>
      </c>
      <c r="B694" t="s">
        <v>180</v>
      </c>
      <c r="C694" t="str">
        <f>TRIM(ZeptoData[[#This Row],[name]])</f>
        <v>24 Mantra Organic Cumin</v>
      </c>
      <c r="D694">
        <v>7000</v>
      </c>
      <c r="E694" s="3">
        <f>'Cleaned Data'!F697</f>
        <v>20</v>
      </c>
      <c r="F694">
        <v>7</v>
      </c>
      <c r="G694">
        <v>2</v>
      </c>
      <c r="H694">
        <v>6500</v>
      </c>
      <c r="I694" s="3">
        <f>ZeptoData[[#This Row],[discountedSellingPrice]]/100</f>
        <v>65</v>
      </c>
      <c r="J694">
        <v>100</v>
      </c>
      <c r="K694" t="b">
        <v>0</v>
      </c>
      <c r="L694">
        <v>100</v>
      </c>
      <c r="N694" s="3">
        <f>ZeptoData[[#This Row],[MRP_Rupees]] - ZeptoData[[#This Row],[Sale_Price]]</f>
        <v>-45</v>
      </c>
      <c r="O694" t="str">
        <f>IF(ZeptoData[[#This Row],[outOfStock]]=TRUE, "Out of Stock", IF(ZeptoData[[#This Row],[availableQuantity]]&lt;=2, "LOW STOCK", "HEALTHY"))</f>
        <v>LOW STOCK</v>
      </c>
      <c r="P694" t="str" cm="1">
        <f t="array" ref="P694">_xlfn.IFS(ZeptoData[[#This Row],[Sale_Price]]&lt;50, "Budget", ZeptoData[[#This Row],[Sale_Price]]&lt;150, "Mid-Range", ZeptoData[[#This Row],[Sale_Price]]&gt;=150, "Premium")</f>
        <v>Mid-Range</v>
      </c>
      <c r="Q694" t="str">
        <f>IF(ROUND(((ZeptoData[[#This Row],[mrp]]-ZeptoData[[#This Row],[discountedSellingPrice]])/ZeptoData[[#This Row],[mrp]])*100,0) = ZeptoData[[#This Row],[discountPercent]], "Match", "Error")</f>
        <v>Match</v>
      </c>
      <c r="R694" s="9" t="str" cm="1">
        <f t="array" ref="R694">_xlfn.IFS(ZeptoData[[#This Row],[discountPercent]]=0, "No Discount", ZeptoData[[#This Row],[discountPercent]]&lt;=15, "Standard (1-15%)", ZeptoData[[#This Row],[discountPercent]]&gt;15, "Mega (&gt;15%)")</f>
        <v>Standard (1-15%)</v>
      </c>
      <c r="S694" s="9" t="str" cm="1">
        <f t="array" ref="S694">_xlfn.IFS(ZeptoData[[#This Row],[weightInGms]]&lt;=100, "Small (&lt;100g)", ZeptoData[[#This Row],[weightInGms]]&lt;=500, "Medium (100-500g)", ZeptoData[[#This Row],[weightInGms]]&gt;500, "Large (&gt;500g)")</f>
        <v>Small (&lt;100g)</v>
      </c>
    </row>
    <row r="695" spans="1:19" x14ac:dyDescent="0.25">
      <c r="A695" t="s">
        <v>578</v>
      </c>
      <c r="B695" t="s">
        <v>181</v>
      </c>
      <c r="C695" t="str">
        <f>TRIM(ZeptoData[[#This Row],[name]])</f>
        <v>Nestle Milkmaid</v>
      </c>
      <c r="D695">
        <v>13200</v>
      </c>
      <c r="E695" s="3">
        <f>'Cleaned Data'!F698</f>
        <v>10</v>
      </c>
      <c r="F695">
        <v>3</v>
      </c>
      <c r="G695">
        <v>6</v>
      </c>
      <c r="H695">
        <v>12800</v>
      </c>
      <c r="I695" s="3">
        <f>ZeptoData[[#This Row],[discountedSellingPrice]]/100</f>
        <v>128</v>
      </c>
      <c r="J695">
        <v>400</v>
      </c>
      <c r="K695" t="b">
        <v>0</v>
      </c>
      <c r="L695">
        <v>400</v>
      </c>
      <c r="N695" s="3">
        <f>ZeptoData[[#This Row],[MRP_Rupees]] - ZeptoData[[#This Row],[Sale_Price]]</f>
        <v>-118</v>
      </c>
      <c r="O695" t="str">
        <f>IF(ZeptoData[[#This Row],[outOfStock]]=TRUE, "Out of Stock", IF(ZeptoData[[#This Row],[availableQuantity]]&lt;=2, "LOW STOCK", "HEALTHY"))</f>
        <v>HEALTHY</v>
      </c>
      <c r="P695" t="str" cm="1">
        <f t="array" ref="P695">_xlfn.IFS(ZeptoData[[#This Row],[Sale_Price]]&lt;50, "Budget", ZeptoData[[#This Row],[Sale_Price]]&lt;150, "Mid-Range", ZeptoData[[#This Row],[Sale_Price]]&gt;=150, "Premium")</f>
        <v>Mid-Range</v>
      </c>
      <c r="Q695" t="str">
        <f>IF(ROUND(((ZeptoData[[#This Row],[mrp]]-ZeptoData[[#This Row],[discountedSellingPrice]])/ZeptoData[[#This Row],[mrp]])*100,0) = ZeptoData[[#This Row],[discountPercent]], "Match", "Error")</f>
        <v>Match</v>
      </c>
      <c r="R695" s="9" t="str" cm="1">
        <f t="array" ref="R695">_xlfn.IFS(ZeptoData[[#This Row],[discountPercent]]=0, "No Discount", ZeptoData[[#This Row],[discountPercent]]&lt;=15, "Standard (1-15%)", ZeptoData[[#This Row],[discountPercent]]&gt;15, "Mega (&gt;15%)")</f>
        <v>Standard (1-15%)</v>
      </c>
      <c r="S695" s="9" t="str" cm="1">
        <f t="array" ref="S695">_xlfn.IFS(ZeptoData[[#This Row],[weightInGms]]&lt;=100, "Small (&lt;100g)", ZeptoData[[#This Row],[weightInGms]]&lt;=500, "Medium (100-500g)", ZeptoData[[#This Row],[weightInGms]]&gt;500, "Large (&gt;500g)")</f>
        <v>Medium (100-500g)</v>
      </c>
    </row>
    <row r="696" spans="1:19" x14ac:dyDescent="0.25">
      <c r="A696" t="s">
        <v>578</v>
      </c>
      <c r="B696" t="s">
        <v>182</v>
      </c>
      <c r="C696" t="str">
        <f>TRIM(ZeptoData[[#This Row],[name]])</f>
        <v>Popular Essentials Sona Masouri Steam Rice</v>
      </c>
      <c r="D696">
        <v>6500</v>
      </c>
      <c r="E696" s="3">
        <f>'Cleaned Data'!F699</f>
        <v>10</v>
      </c>
      <c r="F696">
        <v>9</v>
      </c>
      <c r="G696">
        <v>6</v>
      </c>
      <c r="H696">
        <v>5900</v>
      </c>
      <c r="I696" s="3">
        <f>ZeptoData[[#This Row],[discountedSellingPrice]]/100</f>
        <v>59</v>
      </c>
      <c r="J696">
        <v>1000</v>
      </c>
      <c r="K696" t="b">
        <v>0</v>
      </c>
      <c r="L696">
        <v>1</v>
      </c>
      <c r="N696" s="3">
        <f>ZeptoData[[#This Row],[MRP_Rupees]] - ZeptoData[[#This Row],[Sale_Price]]</f>
        <v>-49</v>
      </c>
      <c r="O696" t="str">
        <f>IF(ZeptoData[[#This Row],[outOfStock]]=TRUE, "Out of Stock", IF(ZeptoData[[#This Row],[availableQuantity]]&lt;=2, "LOW STOCK", "HEALTHY"))</f>
        <v>HEALTHY</v>
      </c>
      <c r="P696" t="str" cm="1">
        <f t="array" ref="P696">_xlfn.IFS(ZeptoData[[#This Row],[Sale_Price]]&lt;50, "Budget", ZeptoData[[#This Row],[Sale_Price]]&lt;150, "Mid-Range", ZeptoData[[#This Row],[Sale_Price]]&gt;=150, "Premium")</f>
        <v>Mid-Range</v>
      </c>
      <c r="Q696" t="str">
        <f>IF(ROUND(((ZeptoData[[#This Row],[mrp]]-ZeptoData[[#This Row],[discountedSellingPrice]])/ZeptoData[[#This Row],[mrp]])*100,0) = ZeptoData[[#This Row],[discountPercent]], "Match", "Error")</f>
        <v>Match</v>
      </c>
      <c r="R696" s="9" t="str" cm="1">
        <f t="array" ref="R696">_xlfn.IFS(ZeptoData[[#This Row],[discountPercent]]=0, "No Discount", ZeptoData[[#This Row],[discountPercent]]&lt;=15, "Standard (1-15%)", ZeptoData[[#This Row],[discountPercent]]&gt;15, "Mega (&gt;15%)")</f>
        <v>Standard (1-15%)</v>
      </c>
      <c r="S696" s="9" t="str" cm="1">
        <f t="array" ref="S696">_xlfn.IFS(ZeptoData[[#This Row],[weightInGms]]&lt;=100, "Small (&lt;100g)", ZeptoData[[#This Row],[weightInGms]]&lt;=500, "Medium (100-500g)", ZeptoData[[#This Row],[weightInGms]]&gt;500, "Large (&gt;500g)")</f>
        <v>Large (&gt;500g)</v>
      </c>
    </row>
    <row r="697" spans="1:19" x14ac:dyDescent="0.25">
      <c r="A697" t="s">
        <v>578</v>
      </c>
      <c r="B697" t="s">
        <v>183</v>
      </c>
      <c r="C697" t="str">
        <f>TRIM(ZeptoData[[#This Row],[name]])</f>
        <v>24 Mantra Organic Tur Dal</v>
      </c>
      <c r="D697">
        <v>26000</v>
      </c>
      <c r="E697" s="3">
        <f>'Cleaned Data'!F700</f>
        <v>7</v>
      </c>
      <c r="F697">
        <v>20</v>
      </c>
      <c r="G697">
        <v>6</v>
      </c>
      <c r="H697">
        <v>20800</v>
      </c>
      <c r="I697" s="3">
        <f>ZeptoData[[#This Row],[discountedSellingPrice]]/100</f>
        <v>208</v>
      </c>
      <c r="J697">
        <v>1000</v>
      </c>
      <c r="K697" t="b">
        <v>0</v>
      </c>
      <c r="L697">
        <v>1</v>
      </c>
      <c r="N697" s="3">
        <f>ZeptoData[[#This Row],[MRP_Rupees]] - ZeptoData[[#This Row],[Sale_Price]]</f>
        <v>-201</v>
      </c>
      <c r="O697" t="str">
        <f>IF(ZeptoData[[#This Row],[outOfStock]]=TRUE, "Out of Stock", IF(ZeptoData[[#This Row],[availableQuantity]]&lt;=2, "LOW STOCK", "HEALTHY"))</f>
        <v>HEALTHY</v>
      </c>
      <c r="P697" t="str" cm="1">
        <f t="array" ref="P697">_xlfn.IFS(ZeptoData[[#This Row],[Sale_Price]]&lt;50, "Budget", ZeptoData[[#This Row],[Sale_Price]]&lt;150, "Mid-Range", ZeptoData[[#This Row],[Sale_Price]]&gt;=150, "Premium")</f>
        <v>Premium</v>
      </c>
      <c r="Q697" t="str">
        <f>IF(ROUND(((ZeptoData[[#This Row],[mrp]]-ZeptoData[[#This Row],[discountedSellingPrice]])/ZeptoData[[#This Row],[mrp]])*100,0) = ZeptoData[[#This Row],[discountPercent]], "Match", "Error")</f>
        <v>Match</v>
      </c>
      <c r="R697" s="9" t="str" cm="1">
        <f t="array" ref="R697">_xlfn.IFS(ZeptoData[[#This Row],[discountPercent]]=0, "No Discount", ZeptoData[[#This Row],[discountPercent]]&lt;=15, "Standard (1-15%)", ZeptoData[[#This Row],[discountPercent]]&gt;15, "Mega (&gt;15%)")</f>
        <v>Mega (&gt;15%)</v>
      </c>
      <c r="S697" s="9" t="str" cm="1">
        <f t="array" ref="S697">_xlfn.IFS(ZeptoData[[#This Row],[weightInGms]]&lt;=100, "Small (&lt;100g)", ZeptoData[[#This Row],[weightInGms]]&lt;=500, "Medium (100-500g)", ZeptoData[[#This Row],[weightInGms]]&gt;500, "Large (&gt;500g)")</f>
        <v>Large (&gt;500g)</v>
      </c>
    </row>
    <row r="698" spans="1:19" x14ac:dyDescent="0.25">
      <c r="A698" t="s">
        <v>578</v>
      </c>
      <c r="B698" t="s">
        <v>184</v>
      </c>
      <c r="C698" t="str">
        <f>TRIM(ZeptoData[[#This Row],[name]])</f>
        <v>Gits Gulab Jamun Instant Dessert Mix</v>
      </c>
      <c r="D698">
        <v>9900</v>
      </c>
      <c r="E698" s="3">
        <f>'Cleaned Data'!F701</f>
        <v>10</v>
      </c>
      <c r="F698">
        <v>10</v>
      </c>
      <c r="G698">
        <v>6</v>
      </c>
      <c r="H698">
        <v>8900</v>
      </c>
      <c r="I698" s="3">
        <f>ZeptoData[[#This Row],[discountedSellingPrice]]/100</f>
        <v>89</v>
      </c>
      <c r="J698">
        <v>200</v>
      </c>
      <c r="K698" t="b">
        <v>0</v>
      </c>
      <c r="L698">
        <v>200</v>
      </c>
      <c r="N698" s="3">
        <f>ZeptoData[[#This Row],[MRP_Rupees]] - ZeptoData[[#This Row],[Sale_Price]]</f>
        <v>-79</v>
      </c>
      <c r="O698" t="str">
        <f>IF(ZeptoData[[#This Row],[outOfStock]]=TRUE, "Out of Stock", IF(ZeptoData[[#This Row],[availableQuantity]]&lt;=2, "LOW STOCK", "HEALTHY"))</f>
        <v>HEALTHY</v>
      </c>
      <c r="P698" t="str" cm="1">
        <f t="array" ref="P698">_xlfn.IFS(ZeptoData[[#This Row],[Sale_Price]]&lt;50, "Budget", ZeptoData[[#This Row],[Sale_Price]]&lt;150, "Mid-Range", ZeptoData[[#This Row],[Sale_Price]]&gt;=150, "Premium")</f>
        <v>Mid-Range</v>
      </c>
      <c r="Q698" t="str">
        <f>IF(ROUND(((ZeptoData[[#This Row],[mrp]]-ZeptoData[[#This Row],[discountedSellingPrice]])/ZeptoData[[#This Row],[mrp]])*100,0) = ZeptoData[[#This Row],[discountPercent]], "Match", "Error")</f>
        <v>Match</v>
      </c>
      <c r="R698" s="9" t="str" cm="1">
        <f t="array" ref="R698">_xlfn.IFS(ZeptoData[[#This Row],[discountPercent]]=0, "No Discount", ZeptoData[[#This Row],[discountPercent]]&lt;=15, "Standard (1-15%)", ZeptoData[[#This Row],[discountPercent]]&gt;15, "Mega (&gt;15%)")</f>
        <v>Standard (1-15%)</v>
      </c>
      <c r="S698" s="9" t="str" cm="1">
        <f t="array" ref="S698">_xlfn.IFS(ZeptoData[[#This Row],[weightInGms]]&lt;=100, "Small (&lt;100g)", ZeptoData[[#This Row],[weightInGms]]&lt;=500, "Medium (100-500g)", ZeptoData[[#This Row],[weightInGms]]&gt;500, "Large (&gt;500g)")</f>
        <v>Medium (100-500g)</v>
      </c>
    </row>
    <row r="699" spans="1:19" x14ac:dyDescent="0.25">
      <c r="A699" t="s">
        <v>578</v>
      </c>
      <c r="B699" t="s">
        <v>185</v>
      </c>
      <c r="C699" t="str">
        <f>TRIM(ZeptoData[[#This Row],[name]])</f>
        <v>Popular Essentials Black Masoor Whole (Un-Polished)</v>
      </c>
      <c r="D699">
        <v>6500</v>
      </c>
      <c r="E699" s="3">
        <f>'Cleaned Data'!F702</f>
        <v>14</v>
      </c>
      <c r="F699">
        <v>10</v>
      </c>
      <c r="G699">
        <v>3</v>
      </c>
      <c r="H699">
        <v>5800</v>
      </c>
      <c r="I699" s="3">
        <f>ZeptoData[[#This Row],[discountedSellingPrice]]/100</f>
        <v>58</v>
      </c>
      <c r="J699">
        <v>500</v>
      </c>
      <c r="K699" t="b">
        <v>0</v>
      </c>
      <c r="L699">
        <v>500</v>
      </c>
      <c r="N699" s="3">
        <f>ZeptoData[[#This Row],[MRP_Rupees]] - ZeptoData[[#This Row],[Sale_Price]]</f>
        <v>-44</v>
      </c>
      <c r="O699" t="str">
        <f>IF(ZeptoData[[#This Row],[outOfStock]]=TRUE, "Out of Stock", IF(ZeptoData[[#This Row],[availableQuantity]]&lt;=2, "LOW STOCK", "HEALTHY"))</f>
        <v>HEALTHY</v>
      </c>
      <c r="P699" t="str" cm="1">
        <f t="array" ref="P699">_xlfn.IFS(ZeptoData[[#This Row],[Sale_Price]]&lt;50, "Budget", ZeptoData[[#This Row],[Sale_Price]]&lt;150, "Mid-Range", ZeptoData[[#This Row],[Sale_Price]]&gt;=150, "Premium")</f>
        <v>Mid-Range</v>
      </c>
      <c r="Q699" t="str">
        <f>IF(ROUND(((ZeptoData[[#This Row],[mrp]]-ZeptoData[[#This Row],[discountedSellingPrice]])/ZeptoData[[#This Row],[mrp]])*100,0) = ZeptoData[[#This Row],[discountPercent]], "Match", "Error")</f>
        <v>Error</v>
      </c>
      <c r="R699" s="9" t="str" cm="1">
        <f t="array" ref="R699">_xlfn.IFS(ZeptoData[[#This Row],[discountPercent]]=0, "No Discount", ZeptoData[[#This Row],[discountPercent]]&lt;=15, "Standard (1-15%)", ZeptoData[[#This Row],[discountPercent]]&gt;15, "Mega (&gt;15%)")</f>
        <v>Standard (1-15%)</v>
      </c>
      <c r="S699" s="9" t="str" cm="1">
        <f t="array" ref="S699">_xlfn.IFS(ZeptoData[[#This Row],[weightInGms]]&lt;=100, "Small (&lt;100g)", ZeptoData[[#This Row],[weightInGms]]&lt;=500, "Medium (100-500g)", ZeptoData[[#This Row],[weightInGms]]&gt;500, "Large (&gt;500g)")</f>
        <v>Medium (100-500g)</v>
      </c>
    </row>
    <row r="700" spans="1:19" x14ac:dyDescent="0.25">
      <c r="A700" t="s">
        <v>578</v>
      </c>
      <c r="B700" t="s">
        <v>186</v>
      </c>
      <c r="C700" t="str">
        <f>TRIM(ZeptoData[[#This Row],[name]])</f>
        <v>24 Mantra Organic Peanuts</v>
      </c>
      <c r="D700">
        <v>13500</v>
      </c>
      <c r="E700" s="3">
        <f>'Cleaned Data'!F703</f>
        <v>10</v>
      </c>
      <c r="F700">
        <v>7</v>
      </c>
      <c r="G700">
        <v>1</v>
      </c>
      <c r="H700">
        <v>12500</v>
      </c>
      <c r="I700" s="3">
        <f>ZeptoData[[#This Row],[discountedSellingPrice]]/100</f>
        <v>125</v>
      </c>
      <c r="J700">
        <v>500</v>
      </c>
      <c r="K700" t="b">
        <v>0</v>
      </c>
      <c r="L700">
        <v>500</v>
      </c>
      <c r="N700" s="3">
        <f>ZeptoData[[#This Row],[MRP_Rupees]] - ZeptoData[[#This Row],[Sale_Price]]</f>
        <v>-115</v>
      </c>
      <c r="O700" t="str">
        <f>IF(ZeptoData[[#This Row],[outOfStock]]=TRUE, "Out of Stock", IF(ZeptoData[[#This Row],[availableQuantity]]&lt;=2, "LOW STOCK", "HEALTHY"))</f>
        <v>LOW STOCK</v>
      </c>
      <c r="P700" t="str" cm="1">
        <f t="array" ref="P700">_xlfn.IFS(ZeptoData[[#This Row],[Sale_Price]]&lt;50, "Budget", ZeptoData[[#This Row],[Sale_Price]]&lt;150, "Mid-Range", ZeptoData[[#This Row],[Sale_Price]]&gt;=150, "Premium")</f>
        <v>Mid-Range</v>
      </c>
      <c r="Q700" t="str">
        <f>IF(ROUND(((ZeptoData[[#This Row],[mrp]]-ZeptoData[[#This Row],[discountedSellingPrice]])/ZeptoData[[#This Row],[mrp]])*100,0) = ZeptoData[[#This Row],[discountPercent]], "Match", "Error")</f>
        <v>Match</v>
      </c>
      <c r="R700" s="9" t="str" cm="1">
        <f t="array" ref="R700">_xlfn.IFS(ZeptoData[[#This Row],[discountPercent]]=0, "No Discount", ZeptoData[[#This Row],[discountPercent]]&lt;=15, "Standard (1-15%)", ZeptoData[[#This Row],[discountPercent]]&gt;15, "Mega (&gt;15%)")</f>
        <v>Standard (1-15%)</v>
      </c>
      <c r="S700" s="9" t="str" cm="1">
        <f t="array" ref="S700">_xlfn.IFS(ZeptoData[[#This Row],[weightInGms]]&lt;=100, "Small (&lt;100g)", ZeptoData[[#This Row],[weightInGms]]&lt;=500, "Medium (100-500g)", ZeptoData[[#This Row],[weightInGms]]&gt;500, "Large (&gt;500g)")</f>
        <v>Medium (100-500g)</v>
      </c>
    </row>
    <row r="701" spans="1:19" x14ac:dyDescent="0.25">
      <c r="A701" t="s">
        <v>578</v>
      </c>
      <c r="B701" t="s">
        <v>187</v>
      </c>
      <c r="C701" t="str">
        <f>TRIM(ZeptoData[[#This Row],[name]])</f>
        <v>Everest Hingraj Powder</v>
      </c>
      <c r="D701">
        <v>9000</v>
      </c>
      <c r="E701" s="3">
        <f>'Cleaned Data'!F704</f>
        <v>7</v>
      </c>
      <c r="F701">
        <v>10</v>
      </c>
      <c r="G701">
        <v>2</v>
      </c>
      <c r="H701">
        <v>8100</v>
      </c>
      <c r="I701" s="3">
        <f>ZeptoData[[#This Row],[discountedSellingPrice]]/100</f>
        <v>81</v>
      </c>
      <c r="J701">
        <v>50</v>
      </c>
      <c r="K701" t="b">
        <v>0</v>
      </c>
      <c r="L701">
        <v>50</v>
      </c>
      <c r="N701" s="3">
        <f>ZeptoData[[#This Row],[MRP_Rupees]] - ZeptoData[[#This Row],[Sale_Price]]</f>
        <v>-74</v>
      </c>
      <c r="O701" t="str">
        <f>IF(ZeptoData[[#This Row],[outOfStock]]=TRUE, "Out of Stock", IF(ZeptoData[[#This Row],[availableQuantity]]&lt;=2, "LOW STOCK", "HEALTHY"))</f>
        <v>LOW STOCK</v>
      </c>
      <c r="P701" t="str" cm="1">
        <f t="array" ref="P701">_xlfn.IFS(ZeptoData[[#This Row],[Sale_Price]]&lt;50, "Budget", ZeptoData[[#This Row],[Sale_Price]]&lt;150, "Mid-Range", ZeptoData[[#This Row],[Sale_Price]]&gt;=150, "Premium")</f>
        <v>Mid-Range</v>
      </c>
      <c r="Q701" t="str">
        <f>IF(ROUND(((ZeptoData[[#This Row],[mrp]]-ZeptoData[[#This Row],[discountedSellingPrice]])/ZeptoData[[#This Row],[mrp]])*100,0) = ZeptoData[[#This Row],[discountPercent]], "Match", "Error")</f>
        <v>Match</v>
      </c>
      <c r="R701" s="9" t="str" cm="1">
        <f t="array" ref="R701">_xlfn.IFS(ZeptoData[[#This Row],[discountPercent]]=0, "No Discount", ZeptoData[[#This Row],[discountPercent]]&lt;=15, "Standard (1-15%)", ZeptoData[[#This Row],[discountPercent]]&gt;15, "Mega (&gt;15%)")</f>
        <v>Standard (1-15%)</v>
      </c>
      <c r="S701" s="9" t="str" cm="1">
        <f t="array" ref="S701">_xlfn.IFS(ZeptoData[[#This Row],[weightInGms]]&lt;=100, "Small (&lt;100g)", ZeptoData[[#This Row],[weightInGms]]&lt;=500, "Medium (100-500g)", ZeptoData[[#This Row],[weightInGms]]&gt;500, "Large (&gt;500g)")</f>
        <v>Small (&lt;100g)</v>
      </c>
    </row>
    <row r="702" spans="1:19" x14ac:dyDescent="0.25">
      <c r="A702" t="s">
        <v>578</v>
      </c>
      <c r="B702" t="s">
        <v>188</v>
      </c>
      <c r="C702" t="str">
        <f>TRIM(ZeptoData[[#This Row],[name]])</f>
        <v>Everest Black Pepper Powder</v>
      </c>
      <c r="D702">
        <v>13500</v>
      </c>
      <c r="E702" s="3">
        <f>'Cleaned Data'!F705</f>
        <v>7</v>
      </c>
      <c r="F702">
        <v>14</v>
      </c>
      <c r="G702">
        <v>6</v>
      </c>
      <c r="H702">
        <v>11500</v>
      </c>
      <c r="I702" s="3">
        <f>ZeptoData[[#This Row],[discountedSellingPrice]]/100</f>
        <v>115</v>
      </c>
      <c r="J702">
        <v>100</v>
      </c>
      <c r="K702" t="b">
        <v>0</v>
      </c>
      <c r="L702">
        <v>100</v>
      </c>
      <c r="N702" s="3">
        <f>ZeptoData[[#This Row],[MRP_Rupees]] - ZeptoData[[#This Row],[Sale_Price]]</f>
        <v>-108</v>
      </c>
      <c r="O702" t="str">
        <f>IF(ZeptoData[[#This Row],[outOfStock]]=TRUE, "Out of Stock", IF(ZeptoData[[#This Row],[availableQuantity]]&lt;=2, "LOW STOCK", "HEALTHY"))</f>
        <v>HEALTHY</v>
      </c>
      <c r="P702" t="str" cm="1">
        <f t="array" ref="P702">_xlfn.IFS(ZeptoData[[#This Row],[Sale_Price]]&lt;50, "Budget", ZeptoData[[#This Row],[Sale_Price]]&lt;150, "Mid-Range", ZeptoData[[#This Row],[Sale_Price]]&gt;=150, "Premium")</f>
        <v>Mid-Range</v>
      </c>
      <c r="Q702" t="str">
        <f>IF(ROUND(((ZeptoData[[#This Row],[mrp]]-ZeptoData[[#This Row],[discountedSellingPrice]])/ZeptoData[[#This Row],[mrp]])*100,0) = ZeptoData[[#This Row],[discountPercent]], "Match", "Error")</f>
        <v>Error</v>
      </c>
      <c r="R702" s="9" t="str" cm="1">
        <f t="array" ref="R702">_xlfn.IFS(ZeptoData[[#This Row],[discountPercent]]=0, "No Discount", ZeptoData[[#This Row],[discountPercent]]&lt;=15, "Standard (1-15%)", ZeptoData[[#This Row],[discountPercent]]&gt;15, "Mega (&gt;15%)")</f>
        <v>Standard (1-15%)</v>
      </c>
      <c r="S702" s="9" t="str" cm="1">
        <f t="array" ref="S702">_xlfn.IFS(ZeptoData[[#This Row],[weightInGms]]&lt;=100, "Small (&lt;100g)", ZeptoData[[#This Row],[weightInGms]]&lt;=500, "Medium (100-500g)", ZeptoData[[#This Row],[weightInGms]]&gt;500, "Large (&gt;500g)")</f>
        <v>Small (&lt;100g)</v>
      </c>
    </row>
    <row r="703" spans="1:19" x14ac:dyDescent="0.25">
      <c r="A703" t="s">
        <v>578</v>
      </c>
      <c r="B703" t="s">
        <v>189</v>
      </c>
      <c r="C703" t="str">
        <f>TRIM(ZeptoData[[#This Row],[name]])</f>
        <v>Tata Sampann Masoor Dal Stand</v>
      </c>
      <c r="D703">
        <v>15000</v>
      </c>
      <c r="E703" s="3">
        <f>'Cleaned Data'!F706</f>
        <v>7</v>
      </c>
      <c r="F703">
        <v>10</v>
      </c>
      <c r="G703">
        <v>4</v>
      </c>
      <c r="H703">
        <v>13400</v>
      </c>
      <c r="I703" s="3">
        <f>ZeptoData[[#This Row],[discountedSellingPrice]]/100</f>
        <v>134</v>
      </c>
      <c r="J703">
        <v>1000</v>
      </c>
      <c r="K703" t="b">
        <v>0</v>
      </c>
      <c r="L703">
        <v>1</v>
      </c>
      <c r="N703" s="3">
        <f>ZeptoData[[#This Row],[MRP_Rupees]] - ZeptoData[[#This Row],[Sale_Price]]</f>
        <v>-127</v>
      </c>
      <c r="O703" t="str">
        <f>IF(ZeptoData[[#This Row],[outOfStock]]=TRUE, "Out of Stock", IF(ZeptoData[[#This Row],[availableQuantity]]&lt;=2, "LOW STOCK", "HEALTHY"))</f>
        <v>HEALTHY</v>
      </c>
      <c r="P703" t="str" cm="1">
        <f t="array" ref="P703">_xlfn.IFS(ZeptoData[[#This Row],[Sale_Price]]&lt;50, "Budget", ZeptoData[[#This Row],[Sale_Price]]&lt;150, "Mid-Range", ZeptoData[[#This Row],[Sale_Price]]&gt;=150, "Premium")</f>
        <v>Mid-Range</v>
      </c>
      <c r="Q703" t="str">
        <f>IF(ROUND(((ZeptoData[[#This Row],[mrp]]-ZeptoData[[#This Row],[discountedSellingPrice]])/ZeptoData[[#This Row],[mrp]])*100,0) = ZeptoData[[#This Row],[discountPercent]], "Match", "Error")</f>
        <v>Error</v>
      </c>
      <c r="R703" s="9" t="str" cm="1">
        <f t="array" ref="R703">_xlfn.IFS(ZeptoData[[#This Row],[discountPercent]]=0, "No Discount", ZeptoData[[#This Row],[discountPercent]]&lt;=15, "Standard (1-15%)", ZeptoData[[#This Row],[discountPercent]]&gt;15, "Mega (&gt;15%)")</f>
        <v>Standard (1-15%)</v>
      </c>
      <c r="S703" s="9" t="str" cm="1">
        <f t="array" ref="S703">_xlfn.IFS(ZeptoData[[#This Row],[weightInGms]]&lt;=100, "Small (&lt;100g)", ZeptoData[[#This Row],[weightInGms]]&lt;=500, "Medium (100-500g)", ZeptoData[[#This Row],[weightInGms]]&gt;500, "Large (&gt;500g)")</f>
        <v>Large (&gt;500g)</v>
      </c>
    </row>
    <row r="704" spans="1:19" x14ac:dyDescent="0.25">
      <c r="A704" t="s">
        <v>578</v>
      </c>
      <c r="B704" t="s">
        <v>190</v>
      </c>
      <c r="C704" t="str">
        <f>TRIM(ZeptoData[[#This Row],[name]])</f>
        <v>24 Mantra Organic Besan</v>
      </c>
      <c r="D704">
        <v>9500</v>
      </c>
      <c r="E704" s="3">
        <f>'Cleaned Data'!F707</f>
        <v>0</v>
      </c>
      <c r="F704">
        <v>7</v>
      </c>
      <c r="G704">
        <v>5</v>
      </c>
      <c r="H704">
        <v>8800</v>
      </c>
      <c r="I704" s="3">
        <f>ZeptoData[[#This Row],[discountedSellingPrice]]/100</f>
        <v>88</v>
      </c>
      <c r="J704">
        <v>500</v>
      </c>
      <c r="K704" t="b">
        <v>0</v>
      </c>
      <c r="L704">
        <v>500</v>
      </c>
      <c r="N704" s="3">
        <f>ZeptoData[[#This Row],[MRP_Rupees]] - ZeptoData[[#This Row],[Sale_Price]]</f>
        <v>-88</v>
      </c>
      <c r="O704" t="str">
        <f>IF(ZeptoData[[#This Row],[outOfStock]]=TRUE, "Out of Stock", IF(ZeptoData[[#This Row],[availableQuantity]]&lt;=2, "LOW STOCK", "HEALTHY"))</f>
        <v>HEALTHY</v>
      </c>
      <c r="P704" t="str" cm="1">
        <f t="array" ref="P704">_xlfn.IFS(ZeptoData[[#This Row],[Sale_Price]]&lt;50, "Budget", ZeptoData[[#This Row],[Sale_Price]]&lt;150, "Mid-Range", ZeptoData[[#This Row],[Sale_Price]]&gt;=150, "Premium")</f>
        <v>Mid-Range</v>
      </c>
      <c r="Q704" t="str">
        <f>IF(ROUND(((ZeptoData[[#This Row],[mrp]]-ZeptoData[[#This Row],[discountedSellingPrice]])/ZeptoData[[#This Row],[mrp]])*100,0) = ZeptoData[[#This Row],[discountPercent]], "Match", "Error")</f>
        <v>Match</v>
      </c>
      <c r="R704" s="9" t="str" cm="1">
        <f t="array" ref="R704">_xlfn.IFS(ZeptoData[[#This Row],[discountPercent]]=0, "No Discount", ZeptoData[[#This Row],[discountPercent]]&lt;=15, "Standard (1-15%)", ZeptoData[[#This Row],[discountPercent]]&gt;15, "Mega (&gt;15%)")</f>
        <v>Standard (1-15%)</v>
      </c>
      <c r="S704" s="9" t="str" cm="1">
        <f t="array" ref="S704">_xlfn.IFS(ZeptoData[[#This Row],[weightInGms]]&lt;=100, "Small (&lt;100g)", ZeptoData[[#This Row],[weightInGms]]&lt;=500, "Medium (100-500g)", ZeptoData[[#This Row],[weightInGms]]&gt;500, "Large (&gt;500g)")</f>
        <v>Medium (100-500g)</v>
      </c>
    </row>
    <row r="705" spans="1:19" x14ac:dyDescent="0.25">
      <c r="A705" t="s">
        <v>578</v>
      </c>
      <c r="B705" t="s">
        <v>141</v>
      </c>
      <c r="C705" t="str">
        <f>TRIM(ZeptoData[[#This Row],[name]])</f>
        <v>Quaker Oats</v>
      </c>
      <c r="D705">
        <v>19900</v>
      </c>
      <c r="E705" s="3">
        <f>'Cleaned Data'!F708</f>
        <v>8</v>
      </c>
      <c r="F705">
        <v>7</v>
      </c>
      <c r="G705">
        <v>6</v>
      </c>
      <c r="H705">
        <v>18400</v>
      </c>
      <c r="I705" s="3">
        <f>ZeptoData[[#This Row],[discountedSellingPrice]]/100</f>
        <v>184</v>
      </c>
      <c r="J705">
        <v>1000</v>
      </c>
      <c r="K705" t="b">
        <v>0</v>
      </c>
      <c r="L705">
        <v>1</v>
      </c>
      <c r="N705" s="3">
        <f>ZeptoData[[#This Row],[MRP_Rupees]] - ZeptoData[[#This Row],[Sale_Price]]</f>
        <v>-176</v>
      </c>
      <c r="O705" t="str">
        <f>IF(ZeptoData[[#This Row],[outOfStock]]=TRUE, "Out of Stock", IF(ZeptoData[[#This Row],[availableQuantity]]&lt;=2, "LOW STOCK", "HEALTHY"))</f>
        <v>HEALTHY</v>
      </c>
      <c r="P705" t="str" cm="1">
        <f t="array" ref="P705">_xlfn.IFS(ZeptoData[[#This Row],[Sale_Price]]&lt;50, "Budget", ZeptoData[[#This Row],[Sale_Price]]&lt;150, "Mid-Range", ZeptoData[[#This Row],[Sale_Price]]&gt;=150, "Premium")</f>
        <v>Premium</v>
      </c>
      <c r="Q705" t="str">
        <f>IF(ROUND(((ZeptoData[[#This Row],[mrp]]-ZeptoData[[#This Row],[discountedSellingPrice]])/ZeptoData[[#This Row],[mrp]])*100,0) = ZeptoData[[#This Row],[discountPercent]], "Match", "Error")</f>
        <v>Error</v>
      </c>
      <c r="R705" s="9" t="str" cm="1">
        <f t="array" ref="R705">_xlfn.IFS(ZeptoData[[#This Row],[discountPercent]]=0, "No Discount", ZeptoData[[#This Row],[discountPercent]]&lt;=15, "Standard (1-15%)", ZeptoData[[#This Row],[discountPercent]]&gt;15, "Mega (&gt;15%)")</f>
        <v>Standard (1-15%)</v>
      </c>
      <c r="S705" s="9" t="str" cm="1">
        <f t="array" ref="S705">_xlfn.IFS(ZeptoData[[#This Row],[weightInGms]]&lt;=100, "Small (&lt;100g)", ZeptoData[[#This Row],[weightInGms]]&lt;=500, "Medium (100-500g)", ZeptoData[[#This Row],[weightInGms]]&gt;500, "Large (&gt;500g)")</f>
        <v>Large (&gt;500g)</v>
      </c>
    </row>
    <row r="706" spans="1:19" x14ac:dyDescent="0.25">
      <c r="A706" t="s">
        <v>578</v>
      </c>
      <c r="B706" t="s">
        <v>191</v>
      </c>
      <c r="C706" t="str">
        <f>TRIM(ZeptoData[[#This Row],[name]])</f>
        <v>Saffola Gold Refined Cooking Oil (Jar)</v>
      </c>
      <c r="D706">
        <v>48500</v>
      </c>
      <c r="E706" s="3">
        <f>'Cleaned Data'!F709</f>
        <v>9</v>
      </c>
      <c r="F706">
        <v>7</v>
      </c>
      <c r="G706">
        <v>6</v>
      </c>
      <c r="H706">
        <v>44900</v>
      </c>
      <c r="I706" s="3">
        <f>ZeptoData[[#This Row],[discountedSellingPrice]]/100</f>
        <v>449</v>
      </c>
      <c r="J706">
        <v>2000</v>
      </c>
      <c r="K706" t="b">
        <v>0</v>
      </c>
      <c r="L706">
        <v>2</v>
      </c>
      <c r="N706" s="3">
        <f>ZeptoData[[#This Row],[MRP_Rupees]] - ZeptoData[[#This Row],[Sale_Price]]</f>
        <v>-440</v>
      </c>
      <c r="O706" t="str">
        <f>IF(ZeptoData[[#This Row],[outOfStock]]=TRUE, "Out of Stock", IF(ZeptoData[[#This Row],[availableQuantity]]&lt;=2, "LOW STOCK", "HEALTHY"))</f>
        <v>HEALTHY</v>
      </c>
      <c r="P706" t="str" cm="1">
        <f t="array" ref="P706">_xlfn.IFS(ZeptoData[[#This Row],[Sale_Price]]&lt;50, "Budget", ZeptoData[[#This Row],[Sale_Price]]&lt;150, "Mid-Range", ZeptoData[[#This Row],[Sale_Price]]&gt;=150, "Premium")</f>
        <v>Premium</v>
      </c>
      <c r="Q706" t="str">
        <f>IF(ROUND(((ZeptoData[[#This Row],[mrp]]-ZeptoData[[#This Row],[discountedSellingPrice]])/ZeptoData[[#This Row],[mrp]])*100,0) = ZeptoData[[#This Row],[discountPercent]], "Match", "Error")</f>
        <v>Match</v>
      </c>
      <c r="R706" s="9" t="str" cm="1">
        <f t="array" ref="R706">_xlfn.IFS(ZeptoData[[#This Row],[discountPercent]]=0, "No Discount", ZeptoData[[#This Row],[discountPercent]]&lt;=15, "Standard (1-15%)", ZeptoData[[#This Row],[discountPercent]]&gt;15, "Mega (&gt;15%)")</f>
        <v>Standard (1-15%)</v>
      </c>
      <c r="S706" s="9" t="str" cm="1">
        <f t="array" ref="S706">_xlfn.IFS(ZeptoData[[#This Row],[weightInGms]]&lt;=100, "Small (&lt;100g)", ZeptoData[[#This Row],[weightInGms]]&lt;=500, "Medium (100-500g)", ZeptoData[[#This Row],[weightInGms]]&gt;500, "Large (&gt;500g)")</f>
        <v>Large (&gt;500g)</v>
      </c>
    </row>
    <row r="707" spans="1:19" x14ac:dyDescent="0.25">
      <c r="A707" t="s">
        <v>578</v>
      </c>
      <c r="B707" t="s">
        <v>192</v>
      </c>
      <c r="C707" t="str">
        <f>TRIM(ZeptoData[[#This Row],[name]])</f>
        <v>Nestle Everyday Dairy Whitener</v>
      </c>
      <c r="D707">
        <v>21000</v>
      </c>
      <c r="E707" s="3">
        <f>'Cleaned Data'!F710</f>
        <v>4</v>
      </c>
      <c r="F707">
        <v>0</v>
      </c>
      <c r="G707">
        <v>4</v>
      </c>
      <c r="H707">
        <v>21000</v>
      </c>
      <c r="I707" s="3">
        <f>ZeptoData[[#This Row],[discountedSellingPrice]]/100</f>
        <v>210</v>
      </c>
      <c r="J707">
        <v>400</v>
      </c>
      <c r="K707" t="b">
        <v>0</v>
      </c>
      <c r="L707">
        <v>400</v>
      </c>
      <c r="N707" s="3">
        <f>ZeptoData[[#This Row],[MRP_Rupees]] - ZeptoData[[#This Row],[Sale_Price]]</f>
        <v>-206</v>
      </c>
      <c r="O707" t="str">
        <f>IF(ZeptoData[[#This Row],[outOfStock]]=TRUE, "Out of Stock", IF(ZeptoData[[#This Row],[availableQuantity]]&lt;=2, "LOW STOCK", "HEALTHY"))</f>
        <v>HEALTHY</v>
      </c>
      <c r="P707" t="str" cm="1">
        <f t="array" ref="P707">_xlfn.IFS(ZeptoData[[#This Row],[Sale_Price]]&lt;50, "Budget", ZeptoData[[#This Row],[Sale_Price]]&lt;150, "Mid-Range", ZeptoData[[#This Row],[Sale_Price]]&gt;=150, "Premium")</f>
        <v>Premium</v>
      </c>
      <c r="Q707" t="str">
        <f>IF(ROUND(((ZeptoData[[#This Row],[mrp]]-ZeptoData[[#This Row],[discountedSellingPrice]])/ZeptoData[[#This Row],[mrp]])*100,0) = ZeptoData[[#This Row],[discountPercent]], "Match", "Error")</f>
        <v>Match</v>
      </c>
      <c r="R707" s="9" t="str" cm="1">
        <f t="array" ref="R707">_xlfn.IFS(ZeptoData[[#This Row],[discountPercent]]=0, "No Discount", ZeptoData[[#This Row],[discountPercent]]&lt;=15, "Standard (1-15%)", ZeptoData[[#This Row],[discountPercent]]&gt;15, "Mega (&gt;15%)")</f>
        <v>No Discount</v>
      </c>
      <c r="S707" s="9" t="str" cm="1">
        <f t="array" ref="S707">_xlfn.IFS(ZeptoData[[#This Row],[weightInGms]]&lt;=100, "Small (&lt;100g)", ZeptoData[[#This Row],[weightInGms]]&lt;=500, "Medium (100-500g)", ZeptoData[[#This Row],[weightInGms]]&gt;500, "Large (&gt;500g)")</f>
        <v>Medium (100-500g)</v>
      </c>
    </row>
    <row r="708" spans="1:19" x14ac:dyDescent="0.25">
      <c r="A708" t="s">
        <v>578</v>
      </c>
      <c r="B708" t="s">
        <v>193</v>
      </c>
      <c r="C708" t="str">
        <f>TRIM(ZeptoData[[#This Row],[name]])</f>
        <v>24 Mantra Organic Red Poha</v>
      </c>
      <c r="D708">
        <v>7500</v>
      </c>
      <c r="E708" s="3">
        <f>'Cleaned Data'!F711</f>
        <v>6</v>
      </c>
      <c r="F708">
        <v>8</v>
      </c>
      <c r="G708">
        <v>1</v>
      </c>
      <c r="H708">
        <v>6900</v>
      </c>
      <c r="I708" s="3">
        <f>ZeptoData[[#This Row],[discountedSellingPrice]]/100</f>
        <v>69</v>
      </c>
      <c r="J708">
        <v>500</v>
      </c>
      <c r="K708" t="b">
        <v>0</v>
      </c>
      <c r="L708">
        <v>500</v>
      </c>
      <c r="N708" s="3">
        <f>ZeptoData[[#This Row],[MRP_Rupees]] - ZeptoData[[#This Row],[Sale_Price]]</f>
        <v>-63</v>
      </c>
      <c r="O708" t="str">
        <f>IF(ZeptoData[[#This Row],[outOfStock]]=TRUE, "Out of Stock", IF(ZeptoData[[#This Row],[availableQuantity]]&lt;=2, "LOW STOCK", "HEALTHY"))</f>
        <v>LOW STOCK</v>
      </c>
      <c r="P708" t="str" cm="1">
        <f t="array" ref="P708">_xlfn.IFS(ZeptoData[[#This Row],[Sale_Price]]&lt;50, "Budget", ZeptoData[[#This Row],[Sale_Price]]&lt;150, "Mid-Range", ZeptoData[[#This Row],[Sale_Price]]&gt;=150, "Premium")</f>
        <v>Mid-Range</v>
      </c>
      <c r="Q708" t="str">
        <f>IF(ROUND(((ZeptoData[[#This Row],[mrp]]-ZeptoData[[#This Row],[discountedSellingPrice]])/ZeptoData[[#This Row],[mrp]])*100,0) = ZeptoData[[#This Row],[discountPercent]], "Match", "Error")</f>
        <v>Match</v>
      </c>
      <c r="R708" s="9" t="str" cm="1">
        <f t="array" ref="R708">_xlfn.IFS(ZeptoData[[#This Row],[discountPercent]]=0, "No Discount", ZeptoData[[#This Row],[discountPercent]]&lt;=15, "Standard (1-15%)", ZeptoData[[#This Row],[discountPercent]]&gt;15, "Mega (&gt;15%)")</f>
        <v>Standard (1-15%)</v>
      </c>
      <c r="S708" s="9" t="str" cm="1">
        <f t="array" ref="S708">_xlfn.IFS(ZeptoData[[#This Row],[weightInGms]]&lt;=100, "Small (&lt;100g)", ZeptoData[[#This Row],[weightInGms]]&lt;=500, "Medium (100-500g)", ZeptoData[[#This Row],[weightInGms]]&gt;500, "Large (&gt;500g)")</f>
        <v>Medium (100-500g)</v>
      </c>
    </row>
    <row r="709" spans="1:19" x14ac:dyDescent="0.25">
      <c r="A709" t="s">
        <v>578</v>
      </c>
      <c r="B709" t="s">
        <v>194</v>
      </c>
      <c r="C709" t="str">
        <f>TRIM(ZeptoData[[#This Row],[name]])</f>
        <v>Everest Powder - Tea Masala</v>
      </c>
      <c r="D709">
        <v>9800</v>
      </c>
      <c r="E709" s="3">
        <f>'Cleaned Data'!F712</f>
        <v>9</v>
      </c>
      <c r="F709">
        <v>9</v>
      </c>
      <c r="G709">
        <v>5</v>
      </c>
      <c r="H709">
        <v>8900</v>
      </c>
      <c r="I709" s="3">
        <f>ZeptoData[[#This Row],[discountedSellingPrice]]/100</f>
        <v>89</v>
      </c>
      <c r="J709">
        <v>100</v>
      </c>
      <c r="K709" t="b">
        <v>0</v>
      </c>
      <c r="L709">
        <v>100</v>
      </c>
      <c r="N709" s="3">
        <f>ZeptoData[[#This Row],[MRP_Rupees]] - ZeptoData[[#This Row],[Sale_Price]]</f>
        <v>-80</v>
      </c>
      <c r="O709" t="str">
        <f>IF(ZeptoData[[#This Row],[outOfStock]]=TRUE, "Out of Stock", IF(ZeptoData[[#This Row],[availableQuantity]]&lt;=2, "LOW STOCK", "HEALTHY"))</f>
        <v>HEALTHY</v>
      </c>
      <c r="P709" t="str" cm="1">
        <f t="array" ref="P709">_xlfn.IFS(ZeptoData[[#This Row],[Sale_Price]]&lt;50, "Budget", ZeptoData[[#This Row],[Sale_Price]]&lt;150, "Mid-Range", ZeptoData[[#This Row],[Sale_Price]]&gt;=150, "Premium")</f>
        <v>Mid-Range</v>
      </c>
      <c r="Q709" t="str">
        <f>IF(ROUND(((ZeptoData[[#This Row],[mrp]]-ZeptoData[[#This Row],[discountedSellingPrice]])/ZeptoData[[#This Row],[mrp]])*100,0) = ZeptoData[[#This Row],[discountPercent]], "Match", "Error")</f>
        <v>Match</v>
      </c>
      <c r="R709" s="9" t="str" cm="1">
        <f t="array" ref="R709">_xlfn.IFS(ZeptoData[[#This Row],[discountPercent]]=0, "No Discount", ZeptoData[[#This Row],[discountPercent]]&lt;=15, "Standard (1-15%)", ZeptoData[[#This Row],[discountPercent]]&gt;15, "Mega (&gt;15%)")</f>
        <v>Standard (1-15%)</v>
      </c>
      <c r="S709" s="9" t="str" cm="1">
        <f t="array" ref="S709">_xlfn.IFS(ZeptoData[[#This Row],[weightInGms]]&lt;=100, "Small (&lt;100g)", ZeptoData[[#This Row],[weightInGms]]&lt;=500, "Medium (100-500g)", ZeptoData[[#This Row],[weightInGms]]&gt;500, "Large (&gt;500g)")</f>
        <v>Small (&lt;100g)</v>
      </c>
    </row>
    <row r="710" spans="1:19" x14ac:dyDescent="0.25">
      <c r="A710" t="s">
        <v>578</v>
      </c>
      <c r="B710" t="s">
        <v>195</v>
      </c>
      <c r="C710" t="str">
        <f>TRIM(ZeptoData[[#This Row],[name]])</f>
        <v>Tata Sampann Urad Dal Split</v>
      </c>
      <c r="D710">
        <v>9400</v>
      </c>
      <c r="E710" s="3">
        <f>'Cleaned Data'!F713</f>
        <v>28</v>
      </c>
      <c r="F710">
        <v>4</v>
      </c>
      <c r="G710">
        <v>6</v>
      </c>
      <c r="H710">
        <v>9000</v>
      </c>
      <c r="I710" s="3">
        <f>ZeptoData[[#This Row],[discountedSellingPrice]]/100</f>
        <v>90</v>
      </c>
      <c r="J710">
        <v>500</v>
      </c>
      <c r="K710" t="b">
        <v>0</v>
      </c>
      <c r="L710">
        <v>500</v>
      </c>
      <c r="N710" s="3">
        <f>ZeptoData[[#This Row],[MRP_Rupees]] - ZeptoData[[#This Row],[Sale_Price]]</f>
        <v>-62</v>
      </c>
      <c r="O710" t="str">
        <f>IF(ZeptoData[[#This Row],[outOfStock]]=TRUE, "Out of Stock", IF(ZeptoData[[#This Row],[availableQuantity]]&lt;=2, "LOW STOCK", "HEALTHY"))</f>
        <v>HEALTHY</v>
      </c>
      <c r="P710" t="str" cm="1">
        <f t="array" ref="P710">_xlfn.IFS(ZeptoData[[#This Row],[Sale_Price]]&lt;50, "Budget", ZeptoData[[#This Row],[Sale_Price]]&lt;150, "Mid-Range", ZeptoData[[#This Row],[Sale_Price]]&gt;=150, "Premium")</f>
        <v>Mid-Range</v>
      </c>
      <c r="Q710" t="str">
        <f>IF(ROUND(((ZeptoData[[#This Row],[mrp]]-ZeptoData[[#This Row],[discountedSellingPrice]])/ZeptoData[[#This Row],[mrp]])*100,0) = ZeptoData[[#This Row],[discountPercent]], "Match", "Error")</f>
        <v>Match</v>
      </c>
      <c r="R710" s="9" t="str" cm="1">
        <f t="array" ref="R710">_xlfn.IFS(ZeptoData[[#This Row],[discountPercent]]=0, "No Discount", ZeptoData[[#This Row],[discountPercent]]&lt;=15, "Standard (1-15%)", ZeptoData[[#This Row],[discountPercent]]&gt;15, "Mega (&gt;15%)")</f>
        <v>Standard (1-15%)</v>
      </c>
      <c r="S710" s="9" t="str" cm="1">
        <f t="array" ref="S710">_xlfn.IFS(ZeptoData[[#This Row],[weightInGms]]&lt;=100, "Small (&lt;100g)", ZeptoData[[#This Row],[weightInGms]]&lt;=500, "Medium (100-500g)", ZeptoData[[#This Row],[weightInGms]]&gt;500, "Large (&gt;500g)")</f>
        <v>Medium (100-500g)</v>
      </c>
    </row>
    <row r="711" spans="1:19" x14ac:dyDescent="0.25">
      <c r="A711" t="s">
        <v>578</v>
      </c>
      <c r="B711" t="s">
        <v>1726</v>
      </c>
      <c r="C711" t="str">
        <f>TRIM(ZeptoData[[#This Row],[name]])</f>
        <v>Popular Essentials Idli Sooji</v>
      </c>
      <c r="D711">
        <v>3000</v>
      </c>
      <c r="E711" s="3">
        <f>'Cleaned Data'!F714</f>
        <v>50</v>
      </c>
      <c r="F711">
        <v>6</v>
      </c>
      <c r="G711">
        <v>6</v>
      </c>
      <c r="H711">
        <v>2800</v>
      </c>
      <c r="I711" s="3">
        <f>ZeptoData[[#This Row],[discountedSellingPrice]]/100</f>
        <v>28</v>
      </c>
      <c r="J711">
        <v>500</v>
      </c>
      <c r="K711" t="b">
        <v>0</v>
      </c>
      <c r="L711">
        <v>500</v>
      </c>
      <c r="N711" s="3">
        <f>ZeptoData[[#This Row],[MRP_Rupees]] - ZeptoData[[#This Row],[Sale_Price]]</f>
        <v>22</v>
      </c>
      <c r="O711" t="str">
        <f>IF(ZeptoData[[#This Row],[outOfStock]]=TRUE, "Out of Stock", IF(ZeptoData[[#This Row],[availableQuantity]]&lt;=2, "LOW STOCK", "HEALTHY"))</f>
        <v>HEALTHY</v>
      </c>
      <c r="P711" t="str" cm="1">
        <f t="array" ref="P711">_xlfn.IFS(ZeptoData[[#This Row],[Sale_Price]]&lt;50, "Budget", ZeptoData[[#This Row],[Sale_Price]]&lt;150, "Mid-Range", ZeptoData[[#This Row],[Sale_Price]]&gt;=150, "Premium")</f>
        <v>Budget</v>
      </c>
      <c r="Q711" t="str">
        <f>IF(ROUND(((ZeptoData[[#This Row],[mrp]]-ZeptoData[[#This Row],[discountedSellingPrice]])/ZeptoData[[#This Row],[mrp]])*100,0) = ZeptoData[[#This Row],[discountPercent]], "Match", "Error")</f>
        <v>Error</v>
      </c>
      <c r="R711" s="9" t="str" cm="1">
        <f t="array" ref="R711">_xlfn.IFS(ZeptoData[[#This Row],[discountPercent]]=0, "No Discount", ZeptoData[[#This Row],[discountPercent]]&lt;=15, "Standard (1-15%)", ZeptoData[[#This Row],[discountPercent]]&gt;15, "Mega (&gt;15%)")</f>
        <v>Standard (1-15%)</v>
      </c>
      <c r="S711" s="9" t="str" cm="1">
        <f t="array" ref="S711">_xlfn.IFS(ZeptoData[[#This Row],[weightInGms]]&lt;=100, "Small (&lt;100g)", ZeptoData[[#This Row],[weightInGms]]&lt;=500, "Medium (100-500g)", ZeptoData[[#This Row],[weightInGms]]&gt;500, "Large (&gt;500g)")</f>
        <v>Medium (100-500g)</v>
      </c>
    </row>
    <row r="712" spans="1:19" x14ac:dyDescent="0.25">
      <c r="A712" t="s">
        <v>578</v>
      </c>
      <c r="B712" t="s">
        <v>197</v>
      </c>
      <c r="C712" t="str">
        <f>TRIM(ZeptoData[[#This Row],[name]])</f>
        <v>Popular Essentials Dessicated Coconut</v>
      </c>
      <c r="D712">
        <v>9500</v>
      </c>
      <c r="E712" s="3">
        <f>'Cleaned Data'!F715</f>
        <v>20</v>
      </c>
      <c r="F712">
        <v>9</v>
      </c>
      <c r="G712">
        <v>6</v>
      </c>
      <c r="H712">
        <v>8600</v>
      </c>
      <c r="I712" s="3">
        <f>ZeptoData[[#This Row],[discountedSellingPrice]]/100</f>
        <v>86</v>
      </c>
      <c r="J712">
        <v>200</v>
      </c>
      <c r="K712" t="b">
        <v>0</v>
      </c>
      <c r="L712">
        <v>200</v>
      </c>
      <c r="N712" s="3">
        <f>ZeptoData[[#This Row],[MRP_Rupees]] - ZeptoData[[#This Row],[Sale_Price]]</f>
        <v>-66</v>
      </c>
      <c r="O712" t="str">
        <f>IF(ZeptoData[[#This Row],[outOfStock]]=TRUE, "Out of Stock", IF(ZeptoData[[#This Row],[availableQuantity]]&lt;=2, "LOW STOCK", "HEALTHY"))</f>
        <v>HEALTHY</v>
      </c>
      <c r="P712" t="str" cm="1">
        <f t="array" ref="P712">_xlfn.IFS(ZeptoData[[#This Row],[Sale_Price]]&lt;50, "Budget", ZeptoData[[#This Row],[Sale_Price]]&lt;150, "Mid-Range", ZeptoData[[#This Row],[Sale_Price]]&gt;=150, "Premium")</f>
        <v>Mid-Range</v>
      </c>
      <c r="Q712" t="str">
        <f>IF(ROUND(((ZeptoData[[#This Row],[mrp]]-ZeptoData[[#This Row],[discountedSellingPrice]])/ZeptoData[[#This Row],[mrp]])*100,0) = ZeptoData[[#This Row],[discountPercent]], "Match", "Error")</f>
        <v>Match</v>
      </c>
      <c r="R712" s="9" t="str" cm="1">
        <f t="array" ref="R712">_xlfn.IFS(ZeptoData[[#This Row],[discountPercent]]=0, "No Discount", ZeptoData[[#This Row],[discountPercent]]&lt;=15, "Standard (1-15%)", ZeptoData[[#This Row],[discountPercent]]&gt;15, "Mega (&gt;15%)")</f>
        <v>Standard (1-15%)</v>
      </c>
      <c r="S712" s="9" t="str" cm="1">
        <f t="array" ref="S712">_xlfn.IFS(ZeptoData[[#This Row],[weightInGms]]&lt;=100, "Small (&lt;100g)", ZeptoData[[#This Row],[weightInGms]]&lt;=500, "Medium (100-500g)", ZeptoData[[#This Row],[weightInGms]]&gt;500, "Large (&gt;500g)")</f>
        <v>Medium (100-500g)</v>
      </c>
    </row>
    <row r="713" spans="1:19" x14ac:dyDescent="0.25">
      <c r="A713" t="s">
        <v>578</v>
      </c>
      <c r="B713" t="s">
        <v>198</v>
      </c>
      <c r="C713" t="str">
        <f>TRIM(ZeptoData[[#This Row],[name]])</f>
        <v>Sunfeast Yippee! Mood Masala Noodles</v>
      </c>
      <c r="D713">
        <v>6000</v>
      </c>
      <c r="E713" s="3">
        <f>'Cleaned Data'!F716</f>
        <v>10</v>
      </c>
      <c r="F713">
        <v>28</v>
      </c>
      <c r="G713">
        <v>3</v>
      </c>
      <c r="H713">
        <v>4300</v>
      </c>
      <c r="I713" s="3">
        <f>ZeptoData[[#This Row],[discountedSellingPrice]]/100</f>
        <v>43</v>
      </c>
      <c r="J713">
        <v>260</v>
      </c>
      <c r="K713" t="b">
        <v>0</v>
      </c>
      <c r="L713">
        <v>260</v>
      </c>
      <c r="N713" s="3">
        <f>ZeptoData[[#This Row],[MRP_Rupees]] - ZeptoData[[#This Row],[Sale_Price]]</f>
        <v>-33</v>
      </c>
      <c r="O713" t="str">
        <f>IF(ZeptoData[[#This Row],[outOfStock]]=TRUE, "Out of Stock", IF(ZeptoData[[#This Row],[availableQuantity]]&lt;=2, "LOW STOCK", "HEALTHY"))</f>
        <v>HEALTHY</v>
      </c>
      <c r="P713" t="str" cm="1">
        <f t="array" ref="P713">_xlfn.IFS(ZeptoData[[#This Row],[Sale_Price]]&lt;50, "Budget", ZeptoData[[#This Row],[Sale_Price]]&lt;150, "Mid-Range", ZeptoData[[#This Row],[Sale_Price]]&gt;=150, "Premium")</f>
        <v>Budget</v>
      </c>
      <c r="Q713" t="str">
        <f>IF(ROUND(((ZeptoData[[#This Row],[mrp]]-ZeptoData[[#This Row],[discountedSellingPrice]])/ZeptoData[[#This Row],[mrp]])*100,0) = ZeptoData[[#This Row],[discountPercent]], "Match", "Error")</f>
        <v>Match</v>
      </c>
      <c r="R713" s="9" t="str" cm="1">
        <f t="array" ref="R713">_xlfn.IFS(ZeptoData[[#This Row],[discountPercent]]=0, "No Discount", ZeptoData[[#This Row],[discountPercent]]&lt;=15, "Standard (1-15%)", ZeptoData[[#This Row],[discountPercent]]&gt;15, "Mega (&gt;15%)")</f>
        <v>Mega (&gt;15%)</v>
      </c>
      <c r="S713" s="9" t="str" cm="1">
        <f t="array" ref="S713">_xlfn.IFS(ZeptoData[[#This Row],[weightInGms]]&lt;=100, "Small (&lt;100g)", ZeptoData[[#This Row],[weightInGms]]&lt;=500, "Medium (100-500g)", ZeptoData[[#This Row],[weightInGms]]&gt;500, "Large (&gt;500g)")</f>
        <v>Medium (100-500g)</v>
      </c>
    </row>
    <row r="714" spans="1:19" x14ac:dyDescent="0.25">
      <c r="A714" t="s">
        <v>578</v>
      </c>
      <c r="B714" t="s">
        <v>199</v>
      </c>
      <c r="C714" t="str">
        <f>TRIM(ZeptoData[[#This Row],[name]])</f>
        <v>Chef's Basket Durum Wheat Elbow Pasta</v>
      </c>
      <c r="D714">
        <v>16000</v>
      </c>
      <c r="E714" s="3">
        <f>'Cleaned Data'!F717</f>
        <v>4</v>
      </c>
      <c r="F714">
        <v>50</v>
      </c>
      <c r="G714">
        <v>6</v>
      </c>
      <c r="H714">
        <v>8000</v>
      </c>
      <c r="I714" s="3">
        <f>ZeptoData[[#This Row],[discountedSellingPrice]]/100</f>
        <v>80</v>
      </c>
      <c r="J714">
        <v>500</v>
      </c>
      <c r="K714" t="b">
        <v>0</v>
      </c>
      <c r="L714">
        <v>500</v>
      </c>
      <c r="N714" s="3">
        <f>ZeptoData[[#This Row],[MRP_Rupees]] - ZeptoData[[#This Row],[Sale_Price]]</f>
        <v>-76</v>
      </c>
      <c r="O714" t="str">
        <f>IF(ZeptoData[[#This Row],[outOfStock]]=TRUE, "Out of Stock", IF(ZeptoData[[#This Row],[availableQuantity]]&lt;=2, "LOW STOCK", "HEALTHY"))</f>
        <v>HEALTHY</v>
      </c>
      <c r="P714" t="str" cm="1">
        <f t="array" ref="P714">_xlfn.IFS(ZeptoData[[#This Row],[Sale_Price]]&lt;50, "Budget", ZeptoData[[#This Row],[Sale_Price]]&lt;150, "Mid-Range", ZeptoData[[#This Row],[Sale_Price]]&gt;=150, "Premium")</f>
        <v>Mid-Range</v>
      </c>
      <c r="Q714" t="str">
        <f>IF(ROUND(((ZeptoData[[#This Row],[mrp]]-ZeptoData[[#This Row],[discountedSellingPrice]])/ZeptoData[[#This Row],[mrp]])*100,0) = ZeptoData[[#This Row],[discountPercent]], "Match", "Error")</f>
        <v>Match</v>
      </c>
      <c r="R714" s="9" t="str" cm="1">
        <f t="array" ref="R714">_xlfn.IFS(ZeptoData[[#This Row],[discountPercent]]=0, "No Discount", ZeptoData[[#This Row],[discountPercent]]&lt;=15, "Standard (1-15%)", ZeptoData[[#This Row],[discountPercent]]&gt;15, "Mega (&gt;15%)")</f>
        <v>Mega (&gt;15%)</v>
      </c>
      <c r="S714" s="9" t="str" cm="1">
        <f t="array" ref="S714">_xlfn.IFS(ZeptoData[[#This Row],[weightInGms]]&lt;=100, "Small (&lt;100g)", ZeptoData[[#This Row],[weightInGms]]&lt;=500, "Medium (100-500g)", ZeptoData[[#This Row],[weightInGms]]&gt;500, "Large (&gt;500g)")</f>
        <v>Medium (100-500g)</v>
      </c>
    </row>
    <row r="715" spans="1:19" x14ac:dyDescent="0.25">
      <c r="A715" t="s">
        <v>578</v>
      </c>
      <c r="B715" t="s">
        <v>200</v>
      </c>
      <c r="C715" t="str">
        <f>TRIM(ZeptoData[[#This Row],[name]])</f>
        <v>MTR Breakfast Khatta Meetha Poha Mix</v>
      </c>
      <c r="D715">
        <v>2500</v>
      </c>
      <c r="E715" s="3">
        <f>'Cleaned Data'!F718</f>
        <v>0</v>
      </c>
      <c r="F715">
        <v>20</v>
      </c>
      <c r="G715">
        <v>6</v>
      </c>
      <c r="H715">
        <v>2000</v>
      </c>
      <c r="I715" s="3">
        <f>ZeptoData[[#This Row],[discountedSellingPrice]]/100</f>
        <v>20</v>
      </c>
      <c r="J715">
        <v>60</v>
      </c>
      <c r="K715" t="b">
        <v>0</v>
      </c>
      <c r="L715">
        <v>60</v>
      </c>
      <c r="N715" s="3">
        <f>ZeptoData[[#This Row],[MRP_Rupees]] - ZeptoData[[#This Row],[Sale_Price]]</f>
        <v>-20</v>
      </c>
      <c r="O715" t="str">
        <f>IF(ZeptoData[[#This Row],[outOfStock]]=TRUE, "Out of Stock", IF(ZeptoData[[#This Row],[availableQuantity]]&lt;=2, "LOW STOCK", "HEALTHY"))</f>
        <v>HEALTHY</v>
      </c>
      <c r="P715" t="str" cm="1">
        <f t="array" ref="P715">_xlfn.IFS(ZeptoData[[#This Row],[Sale_Price]]&lt;50, "Budget", ZeptoData[[#This Row],[Sale_Price]]&lt;150, "Mid-Range", ZeptoData[[#This Row],[Sale_Price]]&gt;=150, "Premium")</f>
        <v>Budget</v>
      </c>
      <c r="Q715" t="str">
        <f>IF(ROUND(((ZeptoData[[#This Row],[mrp]]-ZeptoData[[#This Row],[discountedSellingPrice]])/ZeptoData[[#This Row],[mrp]])*100,0) = ZeptoData[[#This Row],[discountPercent]], "Match", "Error")</f>
        <v>Match</v>
      </c>
      <c r="R715" s="9" t="str" cm="1">
        <f t="array" ref="R715">_xlfn.IFS(ZeptoData[[#This Row],[discountPercent]]=0, "No Discount", ZeptoData[[#This Row],[discountPercent]]&lt;=15, "Standard (1-15%)", ZeptoData[[#This Row],[discountPercent]]&gt;15, "Mega (&gt;15%)")</f>
        <v>Mega (&gt;15%)</v>
      </c>
      <c r="S715" s="9" t="str" cm="1">
        <f t="array" ref="S715">_xlfn.IFS(ZeptoData[[#This Row],[weightInGms]]&lt;=100, "Small (&lt;100g)", ZeptoData[[#This Row],[weightInGms]]&lt;=500, "Medium (100-500g)", ZeptoData[[#This Row],[weightInGms]]&gt;500, "Large (&gt;500g)")</f>
        <v>Small (&lt;100g)</v>
      </c>
    </row>
    <row r="716" spans="1:19" x14ac:dyDescent="0.25">
      <c r="A716" t="s">
        <v>578</v>
      </c>
      <c r="B716" t="s">
        <v>201</v>
      </c>
      <c r="C716" t="str">
        <f>TRIM(ZeptoData[[#This Row],[name]])</f>
        <v>Satyam Khobra</v>
      </c>
      <c r="D716">
        <v>11300</v>
      </c>
      <c r="E716" s="3">
        <f>'Cleaned Data'!F719</f>
        <v>0</v>
      </c>
      <c r="F716">
        <v>10</v>
      </c>
      <c r="G716">
        <v>5</v>
      </c>
      <c r="H716">
        <v>10100</v>
      </c>
      <c r="I716" s="3">
        <f>ZeptoData[[#This Row],[discountedSellingPrice]]/100</f>
        <v>101</v>
      </c>
      <c r="J716">
        <v>200</v>
      </c>
      <c r="K716" t="b">
        <v>0</v>
      </c>
      <c r="L716">
        <v>200</v>
      </c>
      <c r="N716" s="3">
        <f>ZeptoData[[#This Row],[MRP_Rupees]] - ZeptoData[[#This Row],[Sale_Price]]</f>
        <v>-101</v>
      </c>
      <c r="O716" t="str">
        <f>IF(ZeptoData[[#This Row],[outOfStock]]=TRUE, "Out of Stock", IF(ZeptoData[[#This Row],[availableQuantity]]&lt;=2, "LOW STOCK", "HEALTHY"))</f>
        <v>HEALTHY</v>
      </c>
      <c r="P716" t="str" cm="1">
        <f t="array" ref="P716">_xlfn.IFS(ZeptoData[[#This Row],[Sale_Price]]&lt;50, "Budget", ZeptoData[[#This Row],[Sale_Price]]&lt;150, "Mid-Range", ZeptoData[[#This Row],[Sale_Price]]&gt;=150, "Premium")</f>
        <v>Mid-Range</v>
      </c>
      <c r="Q716" t="str">
        <f>IF(ROUND(((ZeptoData[[#This Row],[mrp]]-ZeptoData[[#This Row],[discountedSellingPrice]])/ZeptoData[[#This Row],[mrp]])*100,0) = ZeptoData[[#This Row],[discountPercent]], "Match", "Error")</f>
        <v>Error</v>
      </c>
      <c r="R716" s="9" t="str" cm="1">
        <f t="array" ref="R716">_xlfn.IFS(ZeptoData[[#This Row],[discountPercent]]=0, "No Discount", ZeptoData[[#This Row],[discountPercent]]&lt;=15, "Standard (1-15%)", ZeptoData[[#This Row],[discountPercent]]&gt;15, "Mega (&gt;15%)")</f>
        <v>Standard (1-15%)</v>
      </c>
      <c r="S716" s="9" t="str" cm="1">
        <f t="array" ref="S716">_xlfn.IFS(ZeptoData[[#This Row],[weightInGms]]&lt;=100, "Small (&lt;100g)", ZeptoData[[#This Row],[weightInGms]]&lt;=500, "Medium (100-500g)", ZeptoData[[#This Row],[weightInGms]]&gt;500, "Large (&gt;500g)")</f>
        <v>Medium (100-500g)</v>
      </c>
    </row>
    <row r="717" spans="1:19" x14ac:dyDescent="0.25">
      <c r="A717" t="s">
        <v>578</v>
      </c>
      <c r="B717" t="s">
        <v>202</v>
      </c>
      <c r="C717" t="str">
        <f>TRIM(ZeptoData[[#This Row],[name]])</f>
        <v>Betty Crocker Complete Pancake Mix Original</v>
      </c>
      <c r="D717">
        <v>11000</v>
      </c>
      <c r="E717" s="3">
        <f>'Cleaned Data'!F720</f>
        <v>0</v>
      </c>
      <c r="F717">
        <v>4</v>
      </c>
      <c r="G717">
        <v>6</v>
      </c>
      <c r="H717">
        <v>10500</v>
      </c>
      <c r="I717" s="3">
        <f>ZeptoData[[#This Row],[discountedSellingPrice]]/100</f>
        <v>105</v>
      </c>
      <c r="J717">
        <v>250</v>
      </c>
      <c r="K717" t="b">
        <v>0</v>
      </c>
      <c r="L717">
        <v>500</v>
      </c>
      <c r="N717" s="3">
        <f>ZeptoData[[#This Row],[MRP_Rupees]] - ZeptoData[[#This Row],[Sale_Price]]</f>
        <v>-105</v>
      </c>
      <c r="O717" t="str">
        <f>IF(ZeptoData[[#This Row],[outOfStock]]=TRUE, "Out of Stock", IF(ZeptoData[[#This Row],[availableQuantity]]&lt;=2, "LOW STOCK", "HEALTHY"))</f>
        <v>HEALTHY</v>
      </c>
      <c r="P717" t="str" cm="1">
        <f t="array" ref="P717">_xlfn.IFS(ZeptoData[[#This Row],[Sale_Price]]&lt;50, "Budget", ZeptoData[[#This Row],[Sale_Price]]&lt;150, "Mid-Range", ZeptoData[[#This Row],[Sale_Price]]&gt;=150, "Premium")</f>
        <v>Mid-Range</v>
      </c>
      <c r="Q717" t="str">
        <f>IF(ROUND(((ZeptoData[[#This Row],[mrp]]-ZeptoData[[#This Row],[discountedSellingPrice]])/ZeptoData[[#This Row],[mrp]])*100,0) = ZeptoData[[#This Row],[discountPercent]], "Match", "Error")</f>
        <v>Error</v>
      </c>
      <c r="R717" s="9" t="str" cm="1">
        <f t="array" ref="R717">_xlfn.IFS(ZeptoData[[#This Row],[discountPercent]]=0, "No Discount", ZeptoData[[#This Row],[discountPercent]]&lt;=15, "Standard (1-15%)", ZeptoData[[#This Row],[discountPercent]]&gt;15, "Mega (&gt;15%)")</f>
        <v>Standard (1-15%)</v>
      </c>
      <c r="S717" s="9" t="str" cm="1">
        <f t="array" ref="S717">_xlfn.IFS(ZeptoData[[#This Row],[weightInGms]]&lt;=100, "Small (&lt;100g)", ZeptoData[[#This Row],[weightInGms]]&lt;=500, "Medium (100-500g)", ZeptoData[[#This Row],[weightInGms]]&gt;500, "Large (&gt;500g)")</f>
        <v>Medium (100-500g)</v>
      </c>
    </row>
    <row r="718" spans="1:19" x14ac:dyDescent="0.25">
      <c r="A718" t="s">
        <v>578</v>
      </c>
      <c r="B718" t="s">
        <v>1727</v>
      </c>
      <c r="C718" t="str">
        <f>TRIM(ZeptoData[[#This Row],[name]])</f>
        <v>Borges Durum Wheat Fusilli Pasta</v>
      </c>
      <c r="D718">
        <v>25000</v>
      </c>
      <c r="E718" s="3">
        <f>'Cleaned Data'!F721</f>
        <v>1</v>
      </c>
      <c r="F718">
        <v>0</v>
      </c>
      <c r="G718">
        <v>3</v>
      </c>
      <c r="H718">
        <v>25000</v>
      </c>
      <c r="I718" s="3">
        <f>ZeptoData[[#This Row],[discountedSellingPrice]]/100</f>
        <v>250</v>
      </c>
      <c r="J718">
        <v>500</v>
      </c>
      <c r="K718" t="b">
        <v>0</v>
      </c>
      <c r="L718">
        <v>500</v>
      </c>
      <c r="N718" s="3">
        <f>ZeptoData[[#This Row],[MRP_Rupees]] - ZeptoData[[#This Row],[Sale_Price]]</f>
        <v>-249</v>
      </c>
      <c r="O718" t="str">
        <f>IF(ZeptoData[[#This Row],[outOfStock]]=TRUE, "Out of Stock", IF(ZeptoData[[#This Row],[availableQuantity]]&lt;=2, "LOW STOCK", "HEALTHY"))</f>
        <v>HEALTHY</v>
      </c>
      <c r="P718" t="str" cm="1">
        <f t="array" ref="P718">_xlfn.IFS(ZeptoData[[#This Row],[Sale_Price]]&lt;50, "Budget", ZeptoData[[#This Row],[Sale_Price]]&lt;150, "Mid-Range", ZeptoData[[#This Row],[Sale_Price]]&gt;=150, "Premium")</f>
        <v>Premium</v>
      </c>
      <c r="Q718" t="str">
        <f>IF(ROUND(((ZeptoData[[#This Row],[mrp]]-ZeptoData[[#This Row],[discountedSellingPrice]])/ZeptoData[[#This Row],[mrp]])*100,0) = ZeptoData[[#This Row],[discountPercent]], "Match", "Error")</f>
        <v>Match</v>
      </c>
      <c r="R718" s="9" t="str" cm="1">
        <f t="array" ref="R718">_xlfn.IFS(ZeptoData[[#This Row],[discountPercent]]=0, "No Discount", ZeptoData[[#This Row],[discountPercent]]&lt;=15, "Standard (1-15%)", ZeptoData[[#This Row],[discountPercent]]&gt;15, "Mega (&gt;15%)")</f>
        <v>No Discount</v>
      </c>
      <c r="S718" s="9" t="str" cm="1">
        <f t="array" ref="S718">_xlfn.IFS(ZeptoData[[#This Row],[weightInGms]]&lt;=100, "Small (&lt;100g)", ZeptoData[[#This Row],[weightInGms]]&lt;=500, "Medium (100-500g)", ZeptoData[[#This Row],[weightInGms]]&gt;500, "Large (&gt;500g)")</f>
        <v>Medium (100-500g)</v>
      </c>
    </row>
    <row r="719" spans="1:19" x14ac:dyDescent="0.25">
      <c r="A719" t="s">
        <v>578</v>
      </c>
      <c r="B719" t="s">
        <v>204</v>
      </c>
      <c r="C719" t="str">
        <f>TRIM(ZeptoData[[#This Row],[name]])</f>
        <v>24 Mantra Organic Green Moong Dal - Split</v>
      </c>
      <c r="D719">
        <v>13500</v>
      </c>
      <c r="E719" s="3">
        <f>'Cleaned Data'!F722</f>
        <v>0</v>
      </c>
      <c r="F719">
        <v>0</v>
      </c>
      <c r="G719">
        <v>2</v>
      </c>
      <c r="H719">
        <v>13500</v>
      </c>
      <c r="I719" s="3">
        <f>ZeptoData[[#This Row],[discountedSellingPrice]]/100</f>
        <v>135</v>
      </c>
      <c r="J719">
        <v>500</v>
      </c>
      <c r="K719" t="b">
        <v>0</v>
      </c>
      <c r="L719">
        <v>500</v>
      </c>
      <c r="N719" s="3">
        <f>ZeptoData[[#This Row],[MRP_Rupees]] - ZeptoData[[#This Row],[Sale_Price]]</f>
        <v>-135</v>
      </c>
      <c r="O719" t="str">
        <f>IF(ZeptoData[[#This Row],[outOfStock]]=TRUE, "Out of Stock", IF(ZeptoData[[#This Row],[availableQuantity]]&lt;=2, "LOW STOCK", "HEALTHY"))</f>
        <v>LOW STOCK</v>
      </c>
      <c r="P719" t="str" cm="1">
        <f t="array" ref="P719">_xlfn.IFS(ZeptoData[[#This Row],[Sale_Price]]&lt;50, "Budget", ZeptoData[[#This Row],[Sale_Price]]&lt;150, "Mid-Range", ZeptoData[[#This Row],[Sale_Price]]&gt;=150, "Premium")</f>
        <v>Mid-Range</v>
      </c>
      <c r="Q719" t="str">
        <f>IF(ROUND(((ZeptoData[[#This Row],[mrp]]-ZeptoData[[#This Row],[discountedSellingPrice]])/ZeptoData[[#This Row],[mrp]])*100,0) = ZeptoData[[#This Row],[discountPercent]], "Match", "Error")</f>
        <v>Match</v>
      </c>
      <c r="R719" s="9" t="str" cm="1">
        <f t="array" ref="R719">_xlfn.IFS(ZeptoData[[#This Row],[discountPercent]]=0, "No Discount", ZeptoData[[#This Row],[discountPercent]]&lt;=15, "Standard (1-15%)", ZeptoData[[#This Row],[discountPercent]]&gt;15, "Mega (&gt;15%)")</f>
        <v>No Discount</v>
      </c>
      <c r="S719" s="9" t="str" cm="1">
        <f t="array" ref="S719">_xlfn.IFS(ZeptoData[[#This Row],[weightInGms]]&lt;=100, "Small (&lt;100g)", ZeptoData[[#This Row],[weightInGms]]&lt;=500, "Medium (100-500g)", ZeptoData[[#This Row],[weightInGms]]&gt;500, "Large (&gt;500g)")</f>
        <v>Medium (100-500g)</v>
      </c>
    </row>
    <row r="720" spans="1:19" x14ac:dyDescent="0.25">
      <c r="A720" t="s">
        <v>578</v>
      </c>
      <c r="B720" t="s">
        <v>205</v>
      </c>
      <c r="C720" t="str">
        <f>TRIM(ZeptoData[[#This Row],[name]])</f>
        <v>Weikfield Vanilla Flavoured Custard Powder</v>
      </c>
      <c r="D720">
        <v>3700</v>
      </c>
      <c r="E720" s="3">
        <f>'Cleaned Data'!F723</f>
        <v>0</v>
      </c>
      <c r="F720">
        <v>0</v>
      </c>
      <c r="G720">
        <v>6</v>
      </c>
      <c r="H720">
        <v>3700</v>
      </c>
      <c r="I720" s="3">
        <f>ZeptoData[[#This Row],[discountedSellingPrice]]/100</f>
        <v>37</v>
      </c>
      <c r="J720">
        <v>100</v>
      </c>
      <c r="K720" t="b">
        <v>0</v>
      </c>
      <c r="L720">
        <v>100</v>
      </c>
      <c r="N720" s="3">
        <f>ZeptoData[[#This Row],[MRP_Rupees]] - ZeptoData[[#This Row],[Sale_Price]]</f>
        <v>-37</v>
      </c>
      <c r="O720" t="str">
        <f>IF(ZeptoData[[#This Row],[outOfStock]]=TRUE, "Out of Stock", IF(ZeptoData[[#This Row],[availableQuantity]]&lt;=2, "LOW STOCK", "HEALTHY"))</f>
        <v>HEALTHY</v>
      </c>
      <c r="P720" t="str" cm="1">
        <f t="array" ref="P720">_xlfn.IFS(ZeptoData[[#This Row],[Sale_Price]]&lt;50, "Budget", ZeptoData[[#This Row],[Sale_Price]]&lt;150, "Mid-Range", ZeptoData[[#This Row],[Sale_Price]]&gt;=150, "Premium")</f>
        <v>Budget</v>
      </c>
      <c r="Q720" t="str">
        <f>IF(ROUND(((ZeptoData[[#This Row],[mrp]]-ZeptoData[[#This Row],[discountedSellingPrice]])/ZeptoData[[#This Row],[mrp]])*100,0) = ZeptoData[[#This Row],[discountPercent]], "Match", "Error")</f>
        <v>Match</v>
      </c>
      <c r="R720" s="9" t="str" cm="1">
        <f t="array" ref="R720">_xlfn.IFS(ZeptoData[[#This Row],[discountPercent]]=0, "No Discount", ZeptoData[[#This Row],[discountPercent]]&lt;=15, "Standard (1-15%)", ZeptoData[[#This Row],[discountPercent]]&gt;15, "Mega (&gt;15%)")</f>
        <v>No Discount</v>
      </c>
      <c r="S720" s="9" t="str" cm="1">
        <f t="array" ref="S720">_xlfn.IFS(ZeptoData[[#This Row],[weightInGms]]&lt;=100, "Small (&lt;100g)", ZeptoData[[#This Row],[weightInGms]]&lt;=500, "Medium (100-500g)", ZeptoData[[#This Row],[weightInGms]]&gt;500, "Large (&gt;500g)")</f>
        <v>Small (&lt;100g)</v>
      </c>
    </row>
    <row r="721" spans="1:19" x14ac:dyDescent="0.25">
      <c r="A721" t="s">
        <v>578</v>
      </c>
      <c r="B721" t="s">
        <v>206</v>
      </c>
      <c r="C721" t="str">
        <f>TRIM(ZeptoData[[#This Row],[name]])</f>
        <v>Tata Sampann Moong Dal Split</v>
      </c>
      <c r="D721">
        <v>18000</v>
      </c>
      <c r="E721" s="3">
        <f>'Cleaned Data'!F724</f>
        <v>10</v>
      </c>
      <c r="F721">
        <v>1</v>
      </c>
      <c r="G721">
        <v>5</v>
      </c>
      <c r="H721">
        <v>17800</v>
      </c>
      <c r="I721" s="3">
        <f>ZeptoData[[#This Row],[discountedSellingPrice]]/100</f>
        <v>178</v>
      </c>
      <c r="J721">
        <v>1000</v>
      </c>
      <c r="K721" t="b">
        <v>0</v>
      </c>
      <c r="L721">
        <v>200</v>
      </c>
      <c r="N721" s="3">
        <f>ZeptoData[[#This Row],[MRP_Rupees]] - ZeptoData[[#This Row],[Sale_Price]]</f>
        <v>-168</v>
      </c>
      <c r="O721" t="str">
        <f>IF(ZeptoData[[#This Row],[outOfStock]]=TRUE, "Out of Stock", IF(ZeptoData[[#This Row],[availableQuantity]]&lt;=2, "LOW STOCK", "HEALTHY"))</f>
        <v>HEALTHY</v>
      </c>
      <c r="P721" t="str" cm="1">
        <f t="array" ref="P721">_xlfn.IFS(ZeptoData[[#This Row],[Sale_Price]]&lt;50, "Budget", ZeptoData[[#This Row],[Sale_Price]]&lt;150, "Mid-Range", ZeptoData[[#This Row],[Sale_Price]]&gt;=150, "Premium")</f>
        <v>Premium</v>
      </c>
      <c r="Q721" t="str">
        <f>IF(ROUND(((ZeptoData[[#This Row],[mrp]]-ZeptoData[[#This Row],[discountedSellingPrice]])/ZeptoData[[#This Row],[mrp]])*100,0) = ZeptoData[[#This Row],[discountPercent]], "Match", "Error")</f>
        <v>Match</v>
      </c>
      <c r="R721" s="9" t="str" cm="1">
        <f t="array" ref="R721">_xlfn.IFS(ZeptoData[[#This Row],[discountPercent]]=0, "No Discount", ZeptoData[[#This Row],[discountPercent]]&lt;=15, "Standard (1-15%)", ZeptoData[[#This Row],[discountPercent]]&gt;15, "Mega (&gt;15%)")</f>
        <v>Standard (1-15%)</v>
      </c>
      <c r="S721" s="9" t="str" cm="1">
        <f t="array" ref="S721">_xlfn.IFS(ZeptoData[[#This Row],[weightInGms]]&lt;=100, "Small (&lt;100g)", ZeptoData[[#This Row],[weightInGms]]&lt;=500, "Medium (100-500g)", ZeptoData[[#This Row],[weightInGms]]&gt;500, "Large (&gt;500g)")</f>
        <v>Large (&gt;500g)</v>
      </c>
    </row>
    <row r="722" spans="1:19" x14ac:dyDescent="0.25">
      <c r="A722" t="s">
        <v>578</v>
      </c>
      <c r="B722" t="s">
        <v>207</v>
      </c>
      <c r="C722" t="str">
        <f>TRIM(ZeptoData[[#This Row],[name]])</f>
        <v>Tata Sampann Kala Chana</v>
      </c>
      <c r="D722">
        <v>6400</v>
      </c>
      <c r="E722" s="3">
        <f>'Cleaned Data'!F725</f>
        <v>1</v>
      </c>
      <c r="F722">
        <v>0</v>
      </c>
      <c r="G722">
        <v>5</v>
      </c>
      <c r="H722">
        <v>6400</v>
      </c>
      <c r="I722" s="3">
        <f>ZeptoData[[#This Row],[discountedSellingPrice]]/100</f>
        <v>64</v>
      </c>
      <c r="J722">
        <v>500</v>
      </c>
      <c r="K722" t="b">
        <v>0</v>
      </c>
      <c r="L722">
        <v>500</v>
      </c>
      <c r="N722" s="3">
        <f>ZeptoData[[#This Row],[MRP_Rupees]] - ZeptoData[[#This Row],[Sale_Price]]</f>
        <v>-63</v>
      </c>
      <c r="O722" t="str">
        <f>IF(ZeptoData[[#This Row],[outOfStock]]=TRUE, "Out of Stock", IF(ZeptoData[[#This Row],[availableQuantity]]&lt;=2, "LOW STOCK", "HEALTHY"))</f>
        <v>HEALTHY</v>
      </c>
      <c r="P722" t="str" cm="1">
        <f t="array" ref="P722">_xlfn.IFS(ZeptoData[[#This Row],[Sale_Price]]&lt;50, "Budget", ZeptoData[[#This Row],[Sale_Price]]&lt;150, "Mid-Range", ZeptoData[[#This Row],[Sale_Price]]&gt;=150, "Premium")</f>
        <v>Mid-Range</v>
      </c>
      <c r="Q722" t="str">
        <f>IF(ROUND(((ZeptoData[[#This Row],[mrp]]-ZeptoData[[#This Row],[discountedSellingPrice]])/ZeptoData[[#This Row],[mrp]])*100,0) = ZeptoData[[#This Row],[discountPercent]], "Match", "Error")</f>
        <v>Match</v>
      </c>
      <c r="R722" s="9" t="str" cm="1">
        <f t="array" ref="R722">_xlfn.IFS(ZeptoData[[#This Row],[discountPercent]]=0, "No Discount", ZeptoData[[#This Row],[discountPercent]]&lt;=15, "Standard (1-15%)", ZeptoData[[#This Row],[discountPercent]]&gt;15, "Mega (&gt;15%)")</f>
        <v>No Discount</v>
      </c>
      <c r="S722" s="9" t="str" cm="1">
        <f t="array" ref="S722">_xlfn.IFS(ZeptoData[[#This Row],[weightInGms]]&lt;=100, "Small (&lt;100g)", ZeptoData[[#This Row],[weightInGms]]&lt;=500, "Medium (100-500g)", ZeptoData[[#This Row],[weightInGms]]&gt;500, "Large (&gt;500g)")</f>
        <v>Medium (100-500g)</v>
      </c>
    </row>
    <row r="723" spans="1:19" x14ac:dyDescent="0.25">
      <c r="A723" t="s">
        <v>578</v>
      </c>
      <c r="B723" t="s">
        <v>208</v>
      </c>
      <c r="C723" t="str">
        <f>TRIM(ZeptoData[[#This Row],[name]])</f>
        <v>Saffola Soya Chunks Mealmaker</v>
      </c>
      <c r="D723">
        <v>5000</v>
      </c>
      <c r="E723" s="3">
        <f>'Cleaned Data'!F726</f>
        <v>0</v>
      </c>
      <c r="F723">
        <v>0</v>
      </c>
      <c r="G723">
        <v>2</v>
      </c>
      <c r="H723">
        <v>5000</v>
      </c>
      <c r="I723" s="3">
        <f>ZeptoData[[#This Row],[discountedSellingPrice]]/100</f>
        <v>50</v>
      </c>
      <c r="J723">
        <v>200</v>
      </c>
      <c r="K723" t="b">
        <v>0</v>
      </c>
      <c r="L723">
        <v>200</v>
      </c>
      <c r="N723" s="3">
        <f>ZeptoData[[#This Row],[MRP_Rupees]] - ZeptoData[[#This Row],[Sale_Price]]</f>
        <v>-50</v>
      </c>
      <c r="O723" t="str">
        <f>IF(ZeptoData[[#This Row],[outOfStock]]=TRUE, "Out of Stock", IF(ZeptoData[[#This Row],[availableQuantity]]&lt;=2, "LOW STOCK", "HEALTHY"))</f>
        <v>LOW STOCK</v>
      </c>
      <c r="P723" t="str" cm="1">
        <f t="array" ref="P723">_xlfn.IFS(ZeptoData[[#This Row],[Sale_Price]]&lt;50, "Budget", ZeptoData[[#This Row],[Sale_Price]]&lt;150, "Mid-Range", ZeptoData[[#This Row],[Sale_Price]]&gt;=150, "Premium")</f>
        <v>Mid-Range</v>
      </c>
      <c r="Q723" t="str">
        <f>IF(ROUND(((ZeptoData[[#This Row],[mrp]]-ZeptoData[[#This Row],[discountedSellingPrice]])/ZeptoData[[#This Row],[mrp]])*100,0) = ZeptoData[[#This Row],[discountPercent]], "Match", "Error")</f>
        <v>Match</v>
      </c>
      <c r="R723" s="9" t="str" cm="1">
        <f t="array" ref="R723">_xlfn.IFS(ZeptoData[[#This Row],[discountPercent]]=0, "No Discount", ZeptoData[[#This Row],[discountPercent]]&lt;=15, "Standard (1-15%)", ZeptoData[[#This Row],[discountPercent]]&gt;15, "Mega (&gt;15%)")</f>
        <v>No Discount</v>
      </c>
      <c r="S723" s="9" t="str" cm="1">
        <f t="array" ref="S723">_xlfn.IFS(ZeptoData[[#This Row],[weightInGms]]&lt;=100, "Small (&lt;100g)", ZeptoData[[#This Row],[weightInGms]]&lt;=500, "Medium (100-500g)", ZeptoData[[#This Row],[weightInGms]]&gt;500, "Large (&gt;500g)")</f>
        <v>Medium (100-500g)</v>
      </c>
    </row>
    <row r="724" spans="1:19" x14ac:dyDescent="0.25">
      <c r="A724" t="s">
        <v>578</v>
      </c>
      <c r="B724" t="s">
        <v>209</v>
      </c>
      <c r="C724" t="str">
        <f>TRIM(ZeptoData[[#This Row],[name]])</f>
        <v>24 Mantra Bura Sugar (Demerara)</v>
      </c>
      <c r="D724">
        <v>8000</v>
      </c>
      <c r="E724" s="3">
        <f>'Cleaned Data'!F727</f>
        <v>11</v>
      </c>
      <c r="F724">
        <v>10</v>
      </c>
      <c r="G724">
        <v>6</v>
      </c>
      <c r="H724">
        <v>7200</v>
      </c>
      <c r="I724" s="3">
        <f>ZeptoData[[#This Row],[discountedSellingPrice]]/100</f>
        <v>72</v>
      </c>
      <c r="J724">
        <v>500</v>
      </c>
      <c r="K724" t="b">
        <v>0</v>
      </c>
      <c r="L724">
        <v>500</v>
      </c>
      <c r="N724" s="3">
        <f>ZeptoData[[#This Row],[MRP_Rupees]] - ZeptoData[[#This Row],[Sale_Price]]</f>
        <v>-61</v>
      </c>
      <c r="O724" t="str">
        <f>IF(ZeptoData[[#This Row],[outOfStock]]=TRUE, "Out of Stock", IF(ZeptoData[[#This Row],[availableQuantity]]&lt;=2, "LOW STOCK", "HEALTHY"))</f>
        <v>HEALTHY</v>
      </c>
      <c r="P724" t="str" cm="1">
        <f t="array" ref="P724">_xlfn.IFS(ZeptoData[[#This Row],[Sale_Price]]&lt;50, "Budget", ZeptoData[[#This Row],[Sale_Price]]&lt;150, "Mid-Range", ZeptoData[[#This Row],[Sale_Price]]&gt;=150, "Premium")</f>
        <v>Mid-Range</v>
      </c>
      <c r="Q724" t="str">
        <f>IF(ROUND(((ZeptoData[[#This Row],[mrp]]-ZeptoData[[#This Row],[discountedSellingPrice]])/ZeptoData[[#This Row],[mrp]])*100,0) = ZeptoData[[#This Row],[discountPercent]], "Match", "Error")</f>
        <v>Match</v>
      </c>
      <c r="R724" s="9" t="str" cm="1">
        <f t="array" ref="R724">_xlfn.IFS(ZeptoData[[#This Row],[discountPercent]]=0, "No Discount", ZeptoData[[#This Row],[discountPercent]]&lt;=15, "Standard (1-15%)", ZeptoData[[#This Row],[discountPercent]]&gt;15, "Mega (&gt;15%)")</f>
        <v>Standard (1-15%)</v>
      </c>
      <c r="S724" s="9" t="str" cm="1">
        <f t="array" ref="S724">_xlfn.IFS(ZeptoData[[#This Row],[weightInGms]]&lt;=100, "Small (&lt;100g)", ZeptoData[[#This Row],[weightInGms]]&lt;=500, "Medium (100-500g)", ZeptoData[[#This Row],[weightInGms]]&gt;500, "Large (&gt;500g)")</f>
        <v>Medium (100-500g)</v>
      </c>
    </row>
    <row r="725" spans="1:19" x14ac:dyDescent="0.25">
      <c r="A725" t="s">
        <v>578</v>
      </c>
      <c r="B725" t="s">
        <v>210</v>
      </c>
      <c r="C725" t="str">
        <f>TRIM(ZeptoData[[#This Row],[name]])</f>
        <v>Popular Essentials Green Cardamom (Elaichi)</v>
      </c>
      <c r="D725">
        <v>20000</v>
      </c>
      <c r="E725" s="3">
        <f>'Cleaned Data'!F728</f>
        <v>0</v>
      </c>
      <c r="F725">
        <v>1</v>
      </c>
      <c r="G725">
        <v>6</v>
      </c>
      <c r="H725">
        <v>19800</v>
      </c>
      <c r="I725" s="3">
        <f>ZeptoData[[#This Row],[discountedSellingPrice]]/100</f>
        <v>198</v>
      </c>
      <c r="J725">
        <v>50</v>
      </c>
      <c r="K725" t="b">
        <v>0</v>
      </c>
      <c r="L725">
        <v>50</v>
      </c>
      <c r="N725" s="3">
        <f>ZeptoData[[#This Row],[MRP_Rupees]] - ZeptoData[[#This Row],[Sale_Price]]</f>
        <v>-198</v>
      </c>
      <c r="O725" t="str">
        <f>IF(ZeptoData[[#This Row],[outOfStock]]=TRUE, "Out of Stock", IF(ZeptoData[[#This Row],[availableQuantity]]&lt;=2, "LOW STOCK", "HEALTHY"))</f>
        <v>HEALTHY</v>
      </c>
      <c r="P725" t="str" cm="1">
        <f t="array" ref="P725">_xlfn.IFS(ZeptoData[[#This Row],[Sale_Price]]&lt;50, "Budget", ZeptoData[[#This Row],[Sale_Price]]&lt;150, "Mid-Range", ZeptoData[[#This Row],[Sale_Price]]&gt;=150, "Premium")</f>
        <v>Premium</v>
      </c>
      <c r="Q725" t="str">
        <f>IF(ROUND(((ZeptoData[[#This Row],[mrp]]-ZeptoData[[#This Row],[discountedSellingPrice]])/ZeptoData[[#This Row],[mrp]])*100,0) = ZeptoData[[#This Row],[discountPercent]], "Match", "Error")</f>
        <v>Match</v>
      </c>
      <c r="R725" s="9" t="str" cm="1">
        <f t="array" ref="R725">_xlfn.IFS(ZeptoData[[#This Row],[discountPercent]]=0, "No Discount", ZeptoData[[#This Row],[discountPercent]]&lt;=15, "Standard (1-15%)", ZeptoData[[#This Row],[discountPercent]]&gt;15, "Mega (&gt;15%)")</f>
        <v>Standard (1-15%)</v>
      </c>
      <c r="S725" s="9" t="str" cm="1">
        <f t="array" ref="S725">_xlfn.IFS(ZeptoData[[#This Row],[weightInGms]]&lt;=100, "Small (&lt;100g)", ZeptoData[[#This Row],[weightInGms]]&lt;=500, "Medium (100-500g)", ZeptoData[[#This Row],[weightInGms]]&gt;500, "Large (&gt;500g)")</f>
        <v>Small (&lt;100g)</v>
      </c>
    </row>
    <row r="726" spans="1:19" x14ac:dyDescent="0.25">
      <c r="A726" t="s">
        <v>578</v>
      </c>
      <c r="B726" t="s">
        <v>211</v>
      </c>
      <c r="C726" t="str">
        <f>TRIM(ZeptoData[[#This Row],[name]])</f>
        <v>Hershey's Syrup Delicious Strawberry</v>
      </c>
      <c r="D726">
        <v>9500</v>
      </c>
      <c r="E726" s="3">
        <f>'Cleaned Data'!F729</f>
        <v>3</v>
      </c>
      <c r="F726">
        <v>0</v>
      </c>
      <c r="G726">
        <v>1</v>
      </c>
      <c r="H726">
        <v>9500</v>
      </c>
      <c r="I726" s="3">
        <f>ZeptoData[[#This Row],[discountedSellingPrice]]/100</f>
        <v>95</v>
      </c>
      <c r="J726">
        <v>200</v>
      </c>
      <c r="K726" t="b">
        <v>0</v>
      </c>
      <c r="L726">
        <v>200</v>
      </c>
      <c r="N726" s="3">
        <f>ZeptoData[[#This Row],[MRP_Rupees]] - ZeptoData[[#This Row],[Sale_Price]]</f>
        <v>-92</v>
      </c>
      <c r="O726" t="str">
        <f>IF(ZeptoData[[#This Row],[outOfStock]]=TRUE, "Out of Stock", IF(ZeptoData[[#This Row],[availableQuantity]]&lt;=2, "LOW STOCK", "HEALTHY"))</f>
        <v>LOW STOCK</v>
      </c>
      <c r="P726" t="str" cm="1">
        <f t="array" ref="P726">_xlfn.IFS(ZeptoData[[#This Row],[Sale_Price]]&lt;50, "Budget", ZeptoData[[#This Row],[Sale_Price]]&lt;150, "Mid-Range", ZeptoData[[#This Row],[Sale_Price]]&gt;=150, "Premium")</f>
        <v>Mid-Range</v>
      </c>
      <c r="Q726" t="str">
        <f>IF(ROUND(((ZeptoData[[#This Row],[mrp]]-ZeptoData[[#This Row],[discountedSellingPrice]])/ZeptoData[[#This Row],[mrp]])*100,0) = ZeptoData[[#This Row],[discountPercent]], "Match", "Error")</f>
        <v>Match</v>
      </c>
      <c r="R726" s="9" t="str" cm="1">
        <f t="array" ref="R726">_xlfn.IFS(ZeptoData[[#This Row],[discountPercent]]=0, "No Discount", ZeptoData[[#This Row],[discountPercent]]&lt;=15, "Standard (1-15%)", ZeptoData[[#This Row],[discountPercent]]&gt;15, "Mega (&gt;15%)")</f>
        <v>No Discount</v>
      </c>
      <c r="S726" s="9" t="str" cm="1">
        <f t="array" ref="S726">_xlfn.IFS(ZeptoData[[#This Row],[weightInGms]]&lt;=100, "Small (&lt;100g)", ZeptoData[[#This Row],[weightInGms]]&lt;=500, "Medium (100-500g)", ZeptoData[[#This Row],[weightInGms]]&gt;500, "Large (&gt;500g)")</f>
        <v>Medium (100-500g)</v>
      </c>
    </row>
    <row r="727" spans="1:19" x14ac:dyDescent="0.25">
      <c r="A727" t="s">
        <v>578</v>
      </c>
      <c r="B727" t="s">
        <v>212</v>
      </c>
      <c r="C727" t="str">
        <f>TRIM(ZeptoData[[#This Row],[name]])</f>
        <v>Popular Essentials Anjeer</v>
      </c>
      <c r="D727">
        <v>19000</v>
      </c>
      <c r="E727" s="3">
        <f>'Cleaned Data'!F730</f>
        <v>9</v>
      </c>
      <c r="F727">
        <v>11</v>
      </c>
      <c r="G727">
        <v>4</v>
      </c>
      <c r="H727">
        <v>16900</v>
      </c>
      <c r="I727" s="3">
        <f>ZeptoData[[#This Row],[discountedSellingPrice]]/100</f>
        <v>169</v>
      </c>
      <c r="J727">
        <v>100</v>
      </c>
      <c r="K727" t="b">
        <v>0</v>
      </c>
      <c r="L727">
        <v>100</v>
      </c>
      <c r="N727" s="3">
        <f>ZeptoData[[#This Row],[MRP_Rupees]] - ZeptoData[[#This Row],[Sale_Price]]</f>
        <v>-160</v>
      </c>
      <c r="O727" t="str">
        <f>IF(ZeptoData[[#This Row],[outOfStock]]=TRUE, "Out of Stock", IF(ZeptoData[[#This Row],[availableQuantity]]&lt;=2, "LOW STOCK", "HEALTHY"))</f>
        <v>HEALTHY</v>
      </c>
      <c r="P727" t="str" cm="1">
        <f t="array" ref="P727">_xlfn.IFS(ZeptoData[[#This Row],[Sale_Price]]&lt;50, "Budget", ZeptoData[[#This Row],[Sale_Price]]&lt;150, "Mid-Range", ZeptoData[[#This Row],[Sale_Price]]&gt;=150, "Premium")</f>
        <v>Premium</v>
      </c>
      <c r="Q727" t="str">
        <f>IF(ROUND(((ZeptoData[[#This Row],[mrp]]-ZeptoData[[#This Row],[discountedSellingPrice]])/ZeptoData[[#This Row],[mrp]])*100,0) = ZeptoData[[#This Row],[discountPercent]], "Match", "Error")</f>
        <v>Match</v>
      </c>
      <c r="R727" s="9" t="str" cm="1">
        <f t="array" ref="R727">_xlfn.IFS(ZeptoData[[#This Row],[discountPercent]]=0, "No Discount", ZeptoData[[#This Row],[discountPercent]]&lt;=15, "Standard (1-15%)", ZeptoData[[#This Row],[discountPercent]]&gt;15, "Mega (&gt;15%)")</f>
        <v>Standard (1-15%)</v>
      </c>
      <c r="S727" s="9" t="str" cm="1">
        <f t="array" ref="S727">_xlfn.IFS(ZeptoData[[#This Row],[weightInGms]]&lt;=100, "Small (&lt;100g)", ZeptoData[[#This Row],[weightInGms]]&lt;=500, "Medium (100-500g)", ZeptoData[[#This Row],[weightInGms]]&gt;500, "Large (&gt;500g)")</f>
        <v>Small (&lt;100g)</v>
      </c>
    </row>
    <row r="728" spans="1:19" x14ac:dyDescent="0.25">
      <c r="A728" t="s">
        <v>578</v>
      </c>
      <c r="B728" t="s">
        <v>213</v>
      </c>
      <c r="C728" t="str">
        <f>TRIM(ZeptoData[[#This Row],[name]])</f>
        <v>Popular Essentials Mustard Seeds Rai Small</v>
      </c>
      <c r="D728">
        <v>2000</v>
      </c>
      <c r="E728" s="3">
        <f>'Cleaned Data'!F731</f>
        <v>14</v>
      </c>
      <c r="F728">
        <v>0</v>
      </c>
      <c r="G728">
        <v>2</v>
      </c>
      <c r="H728">
        <v>2000</v>
      </c>
      <c r="I728" s="3">
        <f>ZeptoData[[#This Row],[discountedSellingPrice]]/100</f>
        <v>20</v>
      </c>
      <c r="J728">
        <v>100</v>
      </c>
      <c r="K728" t="b">
        <v>0</v>
      </c>
      <c r="L728">
        <v>100</v>
      </c>
      <c r="N728" s="3">
        <f>ZeptoData[[#This Row],[MRP_Rupees]] - ZeptoData[[#This Row],[Sale_Price]]</f>
        <v>-6</v>
      </c>
      <c r="O728" t="str">
        <f>IF(ZeptoData[[#This Row],[outOfStock]]=TRUE, "Out of Stock", IF(ZeptoData[[#This Row],[availableQuantity]]&lt;=2, "LOW STOCK", "HEALTHY"))</f>
        <v>LOW STOCK</v>
      </c>
      <c r="P728" t="str" cm="1">
        <f t="array" ref="P728">_xlfn.IFS(ZeptoData[[#This Row],[Sale_Price]]&lt;50, "Budget", ZeptoData[[#This Row],[Sale_Price]]&lt;150, "Mid-Range", ZeptoData[[#This Row],[Sale_Price]]&gt;=150, "Premium")</f>
        <v>Budget</v>
      </c>
      <c r="Q728" t="str">
        <f>IF(ROUND(((ZeptoData[[#This Row],[mrp]]-ZeptoData[[#This Row],[discountedSellingPrice]])/ZeptoData[[#This Row],[mrp]])*100,0) = ZeptoData[[#This Row],[discountPercent]], "Match", "Error")</f>
        <v>Match</v>
      </c>
      <c r="R728" s="9" t="str" cm="1">
        <f t="array" ref="R728">_xlfn.IFS(ZeptoData[[#This Row],[discountPercent]]=0, "No Discount", ZeptoData[[#This Row],[discountPercent]]&lt;=15, "Standard (1-15%)", ZeptoData[[#This Row],[discountPercent]]&gt;15, "Mega (&gt;15%)")</f>
        <v>No Discount</v>
      </c>
      <c r="S728" s="9" t="str" cm="1">
        <f t="array" ref="S728">_xlfn.IFS(ZeptoData[[#This Row],[weightInGms]]&lt;=100, "Small (&lt;100g)", ZeptoData[[#This Row],[weightInGms]]&lt;=500, "Medium (100-500g)", ZeptoData[[#This Row],[weightInGms]]&gt;500, "Large (&gt;500g)")</f>
        <v>Small (&lt;100g)</v>
      </c>
    </row>
    <row r="729" spans="1:19" x14ac:dyDescent="0.25">
      <c r="A729" t="s">
        <v>578</v>
      </c>
      <c r="B729" t="s">
        <v>214</v>
      </c>
      <c r="C729" t="str">
        <f>TRIM(ZeptoData[[#This Row],[name]])</f>
        <v>Weikfield Baking Powder</v>
      </c>
      <c r="D729">
        <v>3300</v>
      </c>
      <c r="E729" s="3">
        <f>'Cleaned Data'!F732</f>
        <v>2</v>
      </c>
      <c r="F729">
        <v>3</v>
      </c>
      <c r="G729">
        <v>6</v>
      </c>
      <c r="H729">
        <v>3200</v>
      </c>
      <c r="I729" s="3">
        <f>ZeptoData[[#This Row],[discountedSellingPrice]]/100</f>
        <v>32</v>
      </c>
      <c r="J729">
        <v>100</v>
      </c>
      <c r="K729" t="b">
        <v>0</v>
      </c>
      <c r="L729">
        <v>100</v>
      </c>
      <c r="N729" s="3">
        <f>ZeptoData[[#This Row],[MRP_Rupees]] - ZeptoData[[#This Row],[Sale_Price]]</f>
        <v>-30</v>
      </c>
      <c r="O729" t="str">
        <f>IF(ZeptoData[[#This Row],[outOfStock]]=TRUE, "Out of Stock", IF(ZeptoData[[#This Row],[availableQuantity]]&lt;=2, "LOW STOCK", "HEALTHY"))</f>
        <v>HEALTHY</v>
      </c>
      <c r="P729" t="str" cm="1">
        <f t="array" ref="P729">_xlfn.IFS(ZeptoData[[#This Row],[Sale_Price]]&lt;50, "Budget", ZeptoData[[#This Row],[Sale_Price]]&lt;150, "Mid-Range", ZeptoData[[#This Row],[Sale_Price]]&gt;=150, "Premium")</f>
        <v>Budget</v>
      </c>
      <c r="Q729" t="str">
        <f>IF(ROUND(((ZeptoData[[#This Row],[mrp]]-ZeptoData[[#This Row],[discountedSellingPrice]])/ZeptoData[[#This Row],[mrp]])*100,0) = ZeptoData[[#This Row],[discountPercent]], "Match", "Error")</f>
        <v>Match</v>
      </c>
      <c r="R729" s="9" t="str" cm="1">
        <f t="array" ref="R729">_xlfn.IFS(ZeptoData[[#This Row],[discountPercent]]=0, "No Discount", ZeptoData[[#This Row],[discountPercent]]&lt;=15, "Standard (1-15%)", ZeptoData[[#This Row],[discountPercent]]&gt;15, "Mega (&gt;15%)")</f>
        <v>Standard (1-15%)</v>
      </c>
      <c r="S729" s="9" t="str" cm="1">
        <f t="array" ref="S729">_xlfn.IFS(ZeptoData[[#This Row],[weightInGms]]&lt;=100, "Small (&lt;100g)", ZeptoData[[#This Row],[weightInGms]]&lt;=500, "Medium (100-500g)", ZeptoData[[#This Row],[weightInGms]]&gt;500, "Large (&gt;500g)")</f>
        <v>Small (&lt;100g)</v>
      </c>
    </row>
    <row r="730" spans="1:19" x14ac:dyDescent="0.25">
      <c r="A730" t="s">
        <v>578</v>
      </c>
      <c r="B730" t="s">
        <v>215</v>
      </c>
      <c r="C730" t="str">
        <f>TRIM(ZeptoData[[#This Row],[name]])</f>
        <v>Dabur Honey Squeezy</v>
      </c>
      <c r="D730">
        <v>18500</v>
      </c>
      <c r="E730" s="3">
        <f>'Cleaned Data'!F733</f>
        <v>50</v>
      </c>
      <c r="F730">
        <v>9</v>
      </c>
      <c r="G730">
        <v>6</v>
      </c>
      <c r="H730">
        <v>16700</v>
      </c>
      <c r="I730" s="3">
        <f>ZeptoData[[#This Row],[discountedSellingPrice]]/100</f>
        <v>167</v>
      </c>
      <c r="J730">
        <v>225</v>
      </c>
      <c r="K730" t="b">
        <v>0</v>
      </c>
      <c r="L730">
        <v>225</v>
      </c>
      <c r="N730" s="3">
        <f>ZeptoData[[#This Row],[MRP_Rupees]] - ZeptoData[[#This Row],[Sale_Price]]</f>
        <v>-117</v>
      </c>
      <c r="O730" t="str">
        <f>IF(ZeptoData[[#This Row],[outOfStock]]=TRUE, "Out of Stock", IF(ZeptoData[[#This Row],[availableQuantity]]&lt;=2, "LOW STOCK", "HEALTHY"))</f>
        <v>HEALTHY</v>
      </c>
      <c r="P730" t="str" cm="1">
        <f t="array" ref="P730">_xlfn.IFS(ZeptoData[[#This Row],[Sale_Price]]&lt;50, "Budget", ZeptoData[[#This Row],[Sale_Price]]&lt;150, "Mid-Range", ZeptoData[[#This Row],[Sale_Price]]&gt;=150, "Premium")</f>
        <v>Premium</v>
      </c>
      <c r="Q730" t="str">
        <f>IF(ROUND(((ZeptoData[[#This Row],[mrp]]-ZeptoData[[#This Row],[discountedSellingPrice]])/ZeptoData[[#This Row],[mrp]])*100,0) = ZeptoData[[#This Row],[discountPercent]], "Match", "Error")</f>
        <v>Error</v>
      </c>
      <c r="R730" s="9" t="str" cm="1">
        <f t="array" ref="R730">_xlfn.IFS(ZeptoData[[#This Row],[discountPercent]]=0, "No Discount", ZeptoData[[#This Row],[discountPercent]]&lt;=15, "Standard (1-15%)", ZeptoData[[#This Row],[discountPercent]]&gt;15, "Mega (&gt;15%)")</f>
        <v>Standard (1-15%)</v>
      </c>
      <c r="S730" s="9" t="str" cm="1">
        <f t="array" ref="S730">_xlfn.IFS(ZeptoData[[#This Row],[weightInGms]]&lt;=100, "Small (&lt;100g)", ZeptoData[[#This Row],[weightInGms]]&lt;=500, "Medium (100-500g)", ZeptoData[[#This Row],[weightInGms]]&gt;500, "Large (&gt;500g)")</f>
        <v>Medium (100-500g)</v>
      </c>
    </row>
    <row r="731" spans="1:19" x14ac:dyDescent="0.25">
      <c r="A731" t="s">
        <v>578</v>
      </c>
      <c r="B731" t="s">
        <v>216</v>
      </c>
      <c r="C731" t="str">
        <f>TRIM(ZeptoData[[#This Row],[name]])</f>
        <v>Tata Sampann High Protein Kali Urad</v>
      </c>
      <c r="D731">
        <v>9100</v>
      </c>
      <c r="E731" s="3">
        <f>'Cleaned Data'!F734</f>
        <v>10</v>
      </c>
      <c r="F731">
        <v>14</v>
      </c>
      <c r="G731">
        <v>6</v>
      </c>
      <c r="H731">
        <v>7800</v>
      </c>
      <c r="I731" s="3">
        <f>ZeptoData[[#This Row],[discountedSellingPrice]]/100</f>
        <v>78</v>
      </c>
      <c r="J731">
        <v>500</v>
      </c>
      <c r="K731" t="b">
        <v>0</v>
      </c>
      <c r="L731">
        <v>500</v>
      </c>
      <c r="N731" s="3">
        <f>ZeptoData[[#This Row],[MRP_Rupees]] - ZeptoData[[#This Row],[Sale_Price]]</f>
        <v>-68</v>
      </c>
      <c r="O731" t="str">
        <f>IF(ZeptoData[[#This Row],[outOfStock]]=TRUE, "Out of Stock", IF(ZeptoData[[#This Row],[availableQuantity]]&lt;=2, "LOW STOCK", "HEALTHY"))</f>
        <v>HEALTHY</v>
      </c>
      <c r="P731" t="str" cm="1">
        <f t="array" ref="P731">_xlfn.IFS(ZeptoData[[#This Row],[Sale_Price]]&lt;50, "Budget", ZeptoData[[#This Row],[Sale_Price]]&lt;150, "Mid-Range", ZeptoData[[#This Row],[Sale_Price]]&gt;=150, "Premium")</f>
        <v>Mid-Range</v>
      </c>
      <c r="Q731" t="str">
        <f>IF(ROUND(((ZeptoData[[#This Row],[mrp]]-ZeptoData[[#This Row],[discountedSellingPrice]])/ZeptoData[[#This Row],[mrp]])*100,0) = ZeptoData[[#This Row],[discountPercent]], "Match", "Error")</f>
        <v>Match</v>
      </c>
      <c r="R731" s="9" t="str" cm="1">
        <f t="array" ref="R731">_xlfn.IFS(ZeptoData[[#This Row],[discountPercent]]=0, "No Discount", ZeptoData[[#This Row],[discountPercent]]&lt;=15, "Standard (1-15%)", ZeptoData[[#This Row],[discountPercent]]&gt;15, "Mega (&gt;15%)")</f>
        <v>Standard (1-15%)</v>
      </c>
      <c r="S731" s="9" t="str" cm="1">
        <f t="array" ref="S731">_xlfn.IFS(ZeptoData[[#This Row],[weightInGms]]&lt;=100, "Small (&lt;100g)", ZeptoData[[#This Row],[weightInGms]]&lt;=500, "Medium (100-500g)", ZeptoData[[#This Row],[weightInGms]]&gt;500, "Large (&gt;500g)")</f>
        <v>Medium (100-500g)</v>
      </c>
    </row>
    <row r="732" spans="1:19" x14ac:dyDescent="0.25">
      <c r="A732" t="s">
        <v>578</v>
      </c>
      <c r="B732" t="s">
        <v>179</v>
      </c>
      <c r="C732" t="str">
        <f>TRIM(ZeptoData[[#This Row],[name]])</f>
        <v>Everest Kitchen King Masala</v>
      </c>
      <c r="D732">
        <v>3700</v>
      </c>
      <c r="E732" s="3">
        <f>'Cleaned Data'!F735</f>
        <v>10</v>
      </c>
      <c r="F732">
        <v>2</v>
      </c>
      <c r="G732">
        <v>6</v>
      </c>
      <c r="H732">
        <v>3600</v>
      </c>
      <c r="I732" s="3">
        <f>ZeptoData[[#This Row],[discountedSellingPrice]]/100</f>
        <v>36</v>
      </c>
      <c r="J732">
        <v>50</v>
      </c>
      <c r="K732" t="b">
        <v>0</v>
      </c>
      <c r="L732">
        <v>50</v>
      </c>
      <c r="N732" s="3">
        <f>ZeptoData[[#This Row],[MRP_Rupees]] - ZeptoData[[#This Row],[Sale_Price]]</f>
        <v>-26</v>
      </c>
      <c r="O732" t="str">
        <f>IF(ZeptoData[[#This Row],[outOfStock]]=TRUE, "Out of Stock", IF(ZeptoData[[#This Row],[availableQuantity]]&lt;=2, "LOW STOCK", "HEALTHY"))</f>
        <v>HEALTHY</v>
      </c>
      <c r="P732" t="str" cm="1">
        <f t="array" ref="P732">_xlfn.IFS(ZeptoData[[#This Row],[Sale_Price]]&lt;50, "Budget", ZeptoData[[#This Row],[Sale_Price]]&lt;150, "Mid-Range", ZeptoData[[#This Row],[Sale_Price]]&gt;=150, "Premium")</f>
        <v>Budget</v>
      </c>
      <c r="Q732" t="str">
        <f>IF(ROUND(((ZeptoData[[#This Row],[mrp]]-ZeptoData[[#This Row],[discountedSellingPrice]])/ZeptoData[[#This Row],[mrp]])*100,0) = ZeptoData[[#This Row],[discountPercent]], "Match", "Error")</f>
        <v>Error</v>
      </c>
      <c r="R732" s="9" t="str" cm="1">
        <f t="array" ref="R732">_xlfn.IFS(ZeptoData[[#This Row],[discountPercent]]=0, "No Discount", ZeptoData[[#This Row],[discountPercent]]&lt;=15, "Standard (1-15%)", ZeptoData[[#This Row],[discountPercent]]&gt;15, "Mega (&gt;15%)")</f>
        <v>Standard (1-15%)</v>
      </c>
      <c r="S732" s="9" t="str" cm="1">
        <f t="array" ref="S732">_xlfn.IFS(ZeptoData[[#This Row],[weightInGms]]&lt;=100, "Small (&lt;100g)", ZeptoData[[#This Row],[weightInGms]]&lt;=500, "Medium (100-500g)", ZeptoData[[#This Row],[weightInGms]]&gt;500, "Large (&gt;500g)")</f>
        <v>Small (&lt;100g)</v>
      </c>
    </row>
    <row r="733" spans="1:19" x14ac:dyDescent="0.25">
      <c r="A733" t="s">
        <v>578</v>
      </c>
      <c r="B733" t="s">
        <v>217</v>
      </c>
      <c r="C733" t="str">
        <f>TRIM(ZeptoData[[#This Row],[name]])</f>
        <v>Chef's Basket Durum Wheat Fusilli Pasta</v>
      </c>
      <c r="D733">
        <v>16000</v>
      </c>
      <c r="E733" s="3">
        <f>'Cleaned Data'!F736</f>
        <v>2</v>
      </c>
      <c r="F733">
        <v>50</v>
      </c>
      <c r="G733">
        <v>6</v>
      </c>
      <c r="H733">
        <v>8000</v>
      </c>
      <c r="I733" s="3">
        <f>ZeptoData[[#This Row],[discountedSellingPrice]]/100</f>
        <v>80</v>
      </c>
      <c r="J733">
        <v>500</v>
      </c>
      <c r="K733" t="b">
        <v>0</v>
      </c>
      <c r="L733">
        <v>500</v>
      </c>
      <c r="N733" s="3">
        <f>ZeptoData[[#This Row],[MRP_Rupees]] - ZeptoData[[#This Row],[Sale_Price]]</f>
        <v>-78</v>
      </c>
      <c r="O733" t="str">
        <f>IF(ZeptoData[[#This Row],[outOfStock]]=TRUE, "Out of Stock", IF(ZeptoData[[#This Row],[availableQuantity]]&lt;=2, "LOW STOCK", "HEALTHY"))</f>
        <v>HEALTHY</v>
      </c>
      <c r="P733" t="str" cm="1">
        <f t="array" ref="P733">_xlfn.IFS(ZeptoData[[#This Row],[Sale_Price]]&lt;50, "Budget", ZeptoData[[#This Row],[Sale_Price]]&lt;150, "Mid-Range", ZeptoData[[#This Row],[Sale_Price]]&gt;=150, "Premium")</f>
        <v>Mid-Range</v>
      </c>
      <c r="Q733" t="str">
        <f>IF(ROUND(((ZeptoData[[#This Row],[mrp]]-ZeptoData[[#This Row],[discountedSellingPrice]])/ZeptoData[[#This Row],[mrp]])*100,0) = ZeptoData[[#This Row],[discountPercent]], "Match", "Error")</f>
        <v>Match</v>
      </c>
      <c r="R733" s="9" t="str" cm="1">
        <f t="array" ref="R733">_xlfn.IFS(ZeptoData[[#This Row],[discountPercent]]=0, "No Discount", ZeptoData[[#This Row],[discountPercent]]&lt;=15, "Standard (1-15%)", ZeptoData[[#This Row],[discountPercent]]&gt;15, "Mega (&gt;15%)")</f>
        <v>Mega (&gt;15%)</v>
      </c>
      <c r="S733" s="9" t="str" cm="1">
        <f t="array" ref="S733">_xlfn.IFS(ZeptoData[[#This Row],[weightInGms]]&lt;=100, "Small (&lt;100g)", ZeptoData[[#This Row],[weightInGms]]&lt;=500, "Medium (100-500g)", ZeptoData[[#This Row],[weightInGms]]&gt;500, "Large (&gt;500g)")</f>
        <v>Medium (100-500g)</v>
      </c>
    </row>
    <row r="734" spans="1:19" x14ac:dyDescent="0.25">
      <c r="A734" t="s">
        <v>578</v>
      </c>
      <c r="B734" t="s">
        <v>218</v>
      </c>
      <c r="C734" t="str">
        <f>TRIM(ZeptoData[[#This Row],[name]])</f>
        <v>TilSona Til Oil</v>
      </c>
      <c r="D734">
        <v>18000</v>
      </c>
      <c r="E734" s="3">
        <f>'Cleaned Data'!F737</f>
        <v>10</v>
      </c>
      <c r="F734">
        <v>10</v>
      </c>
      <c r="G734">
        <v>2</v>
      </c>
      <c r="H734">
        <v>16200</v>
      </c>
      <c r="I734" s="3">
        <f>ZeptoData[[#This Row],[discountedSellingPrice]]/100</f>
        <v>162</v>
      </c>
      <c r="J734">
        <v>500</v>
      </c>
      <c r="K734" t="b">
        <v>0</v>
      </c>
      <c r="L734">
        <v>500</v>
      </c>
      <c r="N734" s="3">
        <f>ZeptoData[[#This Row],[MRP_Rupees]] - ZeptoData[[#This Row],[Sale_Price]]</f>
        <v>-152</v>
      </c>
      <c r="O734" t="str">
        <f>IF(ZeptoData[[#This Row],[outOfStock]]=TRUE, "Out of Stock", IF(ZeptoData[[#This Row],[availableQuantity]]&lt;=2, "LOW STOCK", "HEALTHY"))</f>
        <v>LOW STOCK</v>
      </c>
      <c r="P734" t="str" cm="1">
        <f t="array" ref="P734">_xlfn.IFS(ZeptoData[[#This Row],[Sale_Price]]&lt;50, "Budget", ZeptoData[[#This Row],[Sale_Price]]&lt;150, "Mid-Range", ZeptoData[[#This Row],[Sale_Price]]&gt;=150, "Premium")</f>
        <v>Premium</v>
      </c>
      <c r="Q734" t="str">
        <f>IF(ROUND(((ZeptoData[[#This Row],[mrp]]-ZeptoData[[#This Row],[discountedSellingPrice]])/ZeptoData[[#This Row],[mrp]])*100,0) = ZeptoData[[#This Row],[discountPercent]], "Match", "Error")</f>
        <v>Match</v>
      </c>
      <c r="R734" s="9" t="str" cm="1">
        <f t="array" ref="R734">_xlfn.IFS(ZeptoData[[#This Row],[discountPercent]]=0, "No Discount", ZeptoData[[#This Row],[discountPercent]]&lt;=15, "Standard (1-15%)", ZeptoData[[#This Row],[discountPercent]]&gt;15, "Mega (&gt;15%)")</f>
        <v>Standard (1-15%)</v>
      </c>
      <c r="S734" s="9" t="str" cm="1">
        <f t="array" ref="S734">_xlfn.IFS(ZeptoData[[#This Row],[weightInGms]]&lt;=100, "Small (&lt;100g)", ZeptoData[[#This Row],[weightInGms]]&lt;=500, "Medium (100-500g)", ZeptoData[[#This Row],[weightInGms]]&gt;500, "Large (&gt;500g)")</f>
        <v>Medium (100-500g)</v>
      </c>
    </row>
    <row r="735" spans="1:19" x14ac:dyDescent="0.25">
      <c r="A735" t="s">
        <v>578</v>
      </c>
      <c r="B735" t="s">
        <v>219</v>
      </c>
      <c r="C735" t="str">
        <f>TRIM(ZeptoData[[#This Row],[name]])</f>
        <v>Top Ramen Chicken Noodles</v>
      </c>
      <c r="D735">
        <v>6000</v>
      </c>
      <c r="E735" s="3">
        <f>'Cleaned Data'!F738</f>
        <v>10</v>
      </c>
      <c r="F735">
        <v>10</v>
      </c>
      <c r="G735">
        <v>1</v>
      </c>
      <c r="H735">
        <v>5400</v>
      </c>
      <c r="I735" s="3">
        <f>ZeptoData[[#This Row],[discountedSellingPrice]]/100</f>
        <v>54</v>
      </c>
      <c r="J735">
        <v>280</v>
      </c>
      <c r="K735" t="b">
        <v>0</v>
      </c>
      <c r="L735">
        <v>280</v>
      </c>
      <c r="N735" s="3">
        <f>ZeptoData[[#This Row],[MRP_Rupees]] - ZeptoData[[#This Row],[Sale_Price]]</f>
        <v>-44</v>
      </c>
      <c r="O735" t="str">
        <f>IF(ZeptoData[[#This Row],[outOfStock]]=TRUE, "Out of Stock", IF(ZeptoData[[#This Row],[availableQuantity]]&lt;=2, "LOW STOCK", "HEALTHY"))</f>
        <v>LOW STOCK</v>
      </c>
      <c r="P735" t="str" cm="1">
        <f t="array" ref="P735">_xlfn.IFS(ZeptoData[[#This Row],[Sale_Price]]&lt;50, "Budget", ZeptoData[[#This Row],[Sale_Price]]&lt;150, "Mid-Range", ZeptoData[[#This Row],[Sale_Price]]&gt;=150, "Premium")</f>
        <v>Mid-Range</v>
      </c>
      <c r="Q735" t="str">
        <f>IF(ROUND(((ZeptoData[[#This Row],[mrp]]-ZeptoData[[#This Row],[discountedSellingPrice]])/ZeptoData[[#This Row],[mrp]])*100,0) = ZeptoData[[#This Row],[discountPercent]], "Match", "Error")</f>
        <v>Match</v>
      </c>
      <c r="R735" s="9" t="str" cm="1">
        <f t="array" ref="R735">_xlfn.IFS(ZeptoData[[#This Row],[discountPercent]]=0, "No Discount", ZeptoData[[#This Row],[discountPercent]]&lt;=15, "Standard (1-15%)", ZeptoData[[#This Row],[discountPercent]]&gt;15, "Mega (&gt;15%)")</f>
        <v>Standard (1-15%)</v>
      </c>
      <c r="S735" s="9" t="str" cm="1">
        <f t="array" ref="S735">_xlfn.IFS(ZeptoData[[#This Row],[weightInGms]]&lt;=100, "Small (&lt;100g)", ZeptoData[[#This Row],[weightInGms]]&lt;=500, "Medium (100-500g)", ZeptoData[[#This Row],[weightInGms]]&gt;500, "Large (&gt;500g)")</f>
        <v>Medium (100-500g)</v>
      </c>
    </row>
    <row r="736" spans="1:19" x14ac:dyDescent="0.25">
      <c r="A736" t="s">
        <v>578</v>
      </c>
      <c r="B736" t="s">
        <v>220</v>
      </c>
      <c r="C736" t="str">
        <f>TRIM(ZeptoData[[#This Row],[name]])</f>
        <v>Everest Chaat Masala</v>
      </c>
      <c r="D736">
        <v>3500</v>
      </c>
      <c r="E736" s="3">
        <f>'Cleaned Data'!F739</f>
        <v>0</v>
      </c>
      <c r="F736">
        <v>2</v>
      </c>
      <c r="G736">
        <v>1</v>
      </c>
      <c r="H736">
        <v>3400</v>
      </c>
      <c r="I736" s="3">
        <f>ZeptoData[[#This Row],[discountedSellingPrice]]/100</f>
        <v>34</v>
      </c>
      <c r="J736">
        <v>50</v>
      </c>
      <c r="K736" t="b">
        <v>0</v>
      </c>
      <c r="L736">
        <v>50</v>
      </c>
      <c r="N736" s="3">
        <f>ZeptoData[[#This Row],[MRP_Rupees]] - ZeptoData[[#This Row],[Sale_Price]]</f>
        <v>-34</v>
      </c>
      <c r="O736" t="str">
        <f>IF(ZeptoData[[#This Row],[outOfStock]]=TRUE, "Out of Stock", IF(ZeptoData[[#This Row],[availableQuantity]]&lt;=2, "LOW STOCK", "HEALTHY"))</f>
        <v>LOW STOCK</v>
      </c>
      <c r="P736" t="str" cm="1">
        <f t="array" ref="P736">_xlfn.IFS(ZeptoData[[#This Row],[Sale_Price]]&lt;50, "Budget", ZeptoData[[#This Row],[Sale_Price]]&lt;150, "Mid-Range", ZeptoData[[#This Row],[Sale_Price]]&gt;=150, "Premium")</f>
        <v>Budget</v>
      </c>
      <c r="Q736" t="str">
        <f>IF(ROUND(((ZeptoData[[#This Row],[mrp]]-ZeptoData[[#This Row],[discountedSellingPrice]])/ZeptoData[[#This Row],[mrp]])*100,0) = ZeptoData[[#This Row],[discountPercent]], "Match", "Error")</f>
        <v>Error</v>
      </c>
      <c r="R736" s="9" t="str" cm="1">
        <f t="array" ref="R736">_xlfn.IFS(ZeptoData[[#This Row],[discountPercent]]=0, "No Discount", ZeptoData[[#This Row],[discountPercent]]&lt;=15, "Standard (1-15%)", ZeptoData[[#This Row],[discountPercent]]&gt;15, "Mega (&gt;15%)")</f>
        <v>Standard (1-15%)</v>
      </c>
      <c r="S736" s="9" t="str" cm="1">
        <f t="array" ref="S736">_xlfn.IFS(ZeptoData[[#This Row],[weightInGms]]&lt;=100, "Small (&lt;100g)", ZeptoData[[#This Row],[weightInGms]]&lt;=500, "Medium (100-500g)", ZeptoData[[#This Row],[weightInGms]]&gt;500, "Large (&gt;500g)")</f>
        <v>Small (&lt;100g)</v>
      </c>
    </row>
    <row r="737" spans="1:19" x14ac:dyDescent="0.25">
      <c r="A737" t="s">
        <v>578</v>
      </c>
      <c r="B737" t="s">
        <v>221</v>
      </c>
      <c r="C737" t="str">
        <f>TRIM(ZeptoData[[#This Row],[name]])</f>
        <v>Keya Wonder Red Hot Chilli Flakes</v>
      </c>
      <c r="D737">
        <v>8900</v>
      </c>
      <c r="E737" s="3">
        <f>'Cleaned Data'!F740</f>
        <v>1</v>
      </c>
      <c r="F737">
        <v>10</v>
      </c>
      <c r="G737">
        <v>2</v>
      </c>
      <c r="H737">
        <v>8000</v>
      </c>
      <c r="I737" s="3">
        <f>ZeptoData[[#This Row],[discountedSellingPrice]]/100</f>
        <v>80</v>
      </c>
      <c r="J737">
        <v>40</v>
      </c>
      <c r="K737" t="b">
        <v>0</v>
      </c>
      <c r="L737">
        <v>40</v>
      </c>
      <c r="N737" s="3">
        <f>ZeptoData[[#This Row],[MRP_Rupees]] - ZeptoData[[#This Row],[Sale_Price]]</f>
        <v>-79</v>
      </c>
      <c r="O737" t="str">
        <f>IF(ZeptoData[[#This Row],[outOfStock]]=TRUE, "Out of Stock", IF(ZeptoData[[#This Row],[availableQuantity]]&lt;=2, "LOW STOCK", "HEALTHY"))</f>
        <v>LOW STOCK</v>
      </c>
      <c r="P737" t="str" cm="1">
        <f t="array" ref="P737">_xlfn.IFS(ZeptoData[[#This Row],[Sale_Price]]&lt;50, "Budget", ZeptoData[[#This Row],[Sale_Price]]&lt;150, "Mid-Range", ZeptoData[[#This Row],[Sale_Price]]&gt;=150, "Premium")</f>
        <v>Mid-Range</v>
      </c>
      <c r="Q737" t="str">
        <f>IF(ROUND(((ZeptoData[[#This Row],[mrp]]-ZeptoData[[#This Row],[discountedSellingPrice]])/ZeptoData[[#This Row],[mrp]])*100,0) = ZeptoData[[#This Row],[discountPercent]], "Match", "Error")</f>
        <v>Match</v>
      </c>
      <c r="R737" s="9" t="str" cm="1">
        <f t="array" ref="R737">_xlfn.IFS(ZeptoData[[#This Row],[discountPercent]]=0, "No Discount", ZeptoData[[#This Row],[discountPercent]]&lt;=15, "Standard (1-15%)", ZeptoData[[#This Row],[discountPercent]]&gt;15, "Mega (&gt;15%)")</f>
        <v>Standard (1-15%)</v>
      </c>
      <c r="S737" s="9" t="str" cm="1">
        <f t="array" ref="S737">_xlfn.IFS(ZeptoData[[#This Row],[weightInGms]]&lt;=100, "Small (&lt;100g)", ZeptoData[[#This Row],[weightInGms]]&lt;=500, "Medium (100-500g)", ZeptoData[[#This Row],[weightInGms]]&gt;500, "Large (&gt;500g)")</f>
        <v>Small (&lt;100g)</v>
      </c>
    </row>
    <row r="738" spans="1:19" x14ac:dyDescent="0.25">
      <c r="A738" t="s">
        <v>578</v>
      </c>
      <c r="B738" t="s">
        <v>222</v>
      </c>
      <c r="C738" t="str">
        <f>TRIM(ZeptoData[[#This Row],[name]])</f>
        <v>Popular Essentials White Peas (Un-Polished)</v>
      </c>
      <c r="D738">
        <v>8000</v>
      </c>
      <c r="E738" s="3">
        <f>'Cleaned Data'!F741</f>
        <v>5</v>
      </c>
      <c r="F738">
        <v>10</v>
      </c>
      <c r="G738">
        <v>5</v>
      </c>
      <c r="H738">
        <v>7200</v>
      </c>
      <c r="I738" s="3">
        <f>ZeptoData[[#This Row],[discountedSellingPrice]]/100</f>
        <v>72</v>
      </c>
      <c r="J738">
        <v>500</v>
      </c>
      <c r="K738" t="b">
        <v>0</v>
      </c>
      <c r="L738">
        <v>500</v>
      </c>
      <c r="N738" s="3">
        <f>ZeptoData[[#This Row],[MRP_Rupees]] - ZeptoData[[#This Row],[Sale_Price]]</f>
        <v>-67</v>
      </c>
      <c r="O738" t="str">
        <f>IF(ZeptoData[[#This Row],[outOfStock]]=TRUE, "Out of Stock", IF(ZeptoData[[#This Row],[availableQuantity]]&lt;=2, "LOW STOCK", "HEALTHY"))</f>
        <v>HEALTHY</v>
      </c>
      <c r="P738" t="str" cm="1">
        <f t="array" ref="P738">_xlfn.IFS(ZeptoData[[#This Row],[Sale_Price]]&lt;50, "Budget", ZeptoData[[#This Row],[Sale_Price]]&lt;150, "Mid-Range", ZeptoData[[#This Row],[Sale_Price]]&gt;=150, "Premium")</f>
        <v>Mid-Range</v>
      </c>
      <c r="Q738" t="str">
        <f>IF(ROUND(((ZeptoData[[#This Row],[mrp]]-ZeptoData[[#This Row],[discountedSellingPrice]])/ZeptoData[[#This Row],[mrp]])*100,0) = ZeptoData[[#This Row],[discountPercent]], "Match", "Error")</f>
        <v>Match</v>
      </c>
      <c r="R738" s="9" t="str" cm="1">
        <f t="array" ref="R738">_xlfn.IFS(ZeptoData[[#This Row],[discountPercent]]=0, "No Discount", ZeptoData[[#This Row],[discountPercent]]&lt;=15, "Standard (1-15%)", ZeptoData[[#This Row],[discountPercent]]&gt;15, "Mega (&gt;15%)")</f>
        <v>Standard (1-15%)</v>
      </c>
      <c r="S738" s="9" t="str" cm="1">
        <f t="array" ref="S738">_xlfn.IFS(ZeptoData[[#This Row],[weightInGms]]&lt;=100, "Small (&lt;100g)", ZeptoData[[#This Row],[weightInGms]]&lt;=500, "Medium (100-500g)", ZeptoData[[#This Row],[weightInGms]]&gt;500, "Large (&gt;500g)")</f>
        <v>Medium (100-500g)</v>
      </c>
    </row>
    <row r="739" spans="1:19" x14ac:dyDescent="0.25">
      <c r="A739" t="s">
        <v>578</v>
      </c>
      <c r="B739" t="s">
        <v>1728</v>
      </c>
      <c r="C739" t="str">
        <f>TRIM(ZeptoData[[#This Row],[name]])</f>
        <v>Ching’s Secret Chowmein Hakka Noodles Masala</v>
      </c>
      <c r="D739">
        <v>4400</v>
      </c>
      <c r="E739" s="3">
        <f>'Cleaned Data'!F742</f>
        <v>0</v>
      </c>
      <c r="F739">
        <v>0</v>
      </c>
      <c r="G739">
        <v>2</v>
      </c>
      <c r="H739">
        <v>4400</v>
      </c>
      <c r="I739" s="3">
        <f>ZeptoData[[#This Row],[discountedSellingPrice]]/100</f>
        <v>44</v>
      </c>
      <c r="J739">
        <v>60</v>
      </c>
      <c r="K739" t="b">
        <v>0</v>
      </c>
      <c r="L739">
        <v>60</v>
      </c>
      <c r="N739" s="3">
        <f>ZeptoData[[#This Row],[MRP_Rupees]] - ZeptoData[[#This Row],[Sale_Price]]</f>
        <v>-44</v>
      </c>
      <c r="O739" t="str">
        <f>IF(ZeptoData[[#This Row],[outOfStock]]=TRUE, "Out of Stock", IF(ZeptoData[[#This Row],[availableQuantity]]&lt;=2, "LOW STOCK", "HEALTHY"))</f>
        <v>LOW STOCK</v>
      </c>
      <c r="P739" t="str" cm="1">
        <f t="array" ref="P739">_xlfn.IFS(ZeptoData[[#This Row],[Sale_Price]]&lt;50, "Budget", ZeptoData[[#This Row],[Sale_Price]]&lt;150, "Mid-Range", ZeptoData[[#This Row],[Sale_Price]]&gt;=150, "Premium")</f>
        <v>Budget</v>
      </c>
      <c r="Q739" t="str">
        <f>IF(ROUND(((ZeptoData[[#This Row],[mrp]]-ZeptoData[[#This Row],[discountedSellingPrice]])/ZeptoData[[#This Row],[mrp]])*100,0) = ZeptoData[[#This Row],[discountPercent]], "Match", "Error")</f>
        <v>Match</v>
      </c>
      <c r="R739" s="9" t="str" cm="1">
        <f t="array" ref="R739">_xlfn.IFS(ZeptoData[[#This Row],[discountPercent]]=0, "No Discount", ZeptoData[[#This Row],[discountPercent]]&lt;=15, "Standard (1-15%)", ZeptoData[[#This Row],[discountPercent]]&gt;15, "Mega (&gt;15%)")</f>
        <v>No Discount</v>
      </c>
      <c r="S739" s="9" t="str" cm="1">
        <f t="array" ref="S739">_xlfn.IFS(ZeptoData[[#This Row],[weightInGms]]&lt;=100, "Small (&lt;100g)", ZeptoData[[#This Row],[weightInGms]]&lt;=500, "Medium (100-500g)", ZeptoData[[#This Row],[weightInGms]]&gt;500, "Large (&gt;500g)")</f>
        <v>Small (&lt;100g)</v>
      </c>
    </row>
    <row r="740" spans="1:19" x14ac:dyDescent="0.25">
      <c r="A740" t="s">
        <v>578</v>
      </c>
      <c r="B740" t="s">
        <v>224</v>
      </c>
      <c r="C740" t="str">
        <f>TRIM(ZeptoData[[#This Row],[name]])</f>
        <v>Dhara Filtered Groundnut Oil (Jar)</v>
      </c>
      <c r="D740">
        <v>105000</v>
      </c>
      <c r="E740" s="3">
        <f>'Cleaned Data'!F743</f>
        <v>6</v>
      </c>
      <c r="F740">
        <v>1</v>
      </c>
      <c r="G740">
        <v>6</v>
      </c>
      <c r="H740">
        <v>103500</v>
      </c>
      <c r="I740" s="3">
        <f>ZeptoData[[#This Row],[discountedSellingPrice]]/100</f>
        <v>1035</v>
      </c>
      <c r="J740">
        <v>5000</v>
      </c>
      <c r="K740" t="b">
        <v>0</v>
      </c>
      <c r="L740">
        <v>5</v>
      </c>
      <c r="N740" s="3">
        <f>ZeptoData[[#This Row],[MRP_Rupees]] - ZeptoData[[#This Row],[Sale_Price]]</f>
        <v>-1029</v>
      </c>
      <c r="O740" t="str">
        <f>IF(ZeptoData[[#This Row],[outOfStock]]=TRUE, "Out of Stock", IF(ZeptoData[[#This Row],[availableQuantity]]&lt;=2, "LOW STOCK", "HEALTHY"))</f>
        <v>HEALTHY</v>
      </c>
      <c r="P740" t="str" cm="1">
        <f t="array" ref="P740">_xlfn.IFS(ZeptoData[[#This Row],[Sale_Price]]&lt;50, "Budget", ZeptoData[[#This Row],[Sale_Price]]&lt;150, "Mid-Range", ZeptoData[[#This Row],[Sale_Price]]&gt;=150, "Premium")</f>
        <v>Premium</v>
      </c>
      <c r="Q740" t="str">
        <f>IF(ROUND(((ZeptoData[[#This Row],[mrp]]-ZeptoData[[#This Row],[discountedSellingPrice]])/ZeptoData[[#This Row],[mrp]])*100,0) = ZeptoData[[#This Row],[discountPercent]], "Match", "Error")</f>
        <v>Match</v>
      </c>
      <c r="R740" s="9" t="str" cm="1">
        <f t="array" ref="R740">_xlfn.IFS(ZeptoData[[#This Row],[discountPercent]]=0, "No Discount", ZeptoData[[#This Row],[discountPercent]]&lt;=15, "Standard (1-15%)", ZeptoData[[#This Row],[discountPercent]]&gt;15, "Mega (&gt;15%)")</f>
        <v>Standard (1-15%)</v>
      </c>
      <c r="S740" s="9" t="str" cm="1">
        <f t="array" ref="S740">_xlfn.IFS(ZeptoData[[#This Row],[weightInGms]]&lt;=100, "Small (&lt;100g)", ZeptoData[[#This Row],[weightInGms]]&lt;=500, "Medium (100-500g)", ZeptoData[[#This Row],[weightInGms]]&gt;500, "Large (&gt;500g)")</f>
        <v>Large (&gt;500g)</v>
      </c>
    </row>
    <row r="741" spans="1:19" x14ac:dyDescent="0.25">
      <c r="A741" t="s">
        <v>578</v>
      </c>
      <c r="B741" t="s">
        <v>225</v>
      </c>
      <c r="C741" t="str">
        <f>TRIM(ZeptoData[[#This Row],[name]])</f>
        <v>Pillsbury Choco Chip Pancake Mix</v>
      </c>
      <c r="D741">
        <v>9900</v>
      </c>
      <c r="E741" s="3">
        <f>'Cleaned Data'!F744</f>
        <v>1</v>
      </c>
      <c r="F741">
        <v>5</v>
      </c>
      <c r="G741">
        <v>6</v>
      </c>
      <c r="H741">
        <v>9400</v>
      </c>
      <c r="I741" s="3">
        <f>ZeptoData[[#This Row],[discountedSellingPrice]]/100</f>
        <v>94</v>
      </c>
      <c r="J741">
        <v>165</v>
      </c>
      <c r="K741" t="b">
        <v>0</v>
      </c>
      <c r="L741">
        <v>165</v>
      </c>
      <c r="N741" s="3">
        <f>ZeptoData[[#This Row],[MRP_Rupees]] - ZeptoData[[#This Row],[Sale_Price]]</f>
        <v>-93</v>
      </c>
      <c r="O741" t="str">
        <f>IF(ZeptoData[[#This Row],[outOfStock]]=TRUE, "Out of Stock", IF(ZeptoData[[#This Row],[availableQuantity]]&lt;=2, "LOW STOCK", "HEALTHY"))</f>
        <v>HEALTHY</v>
      </c>
      <c r="P741" t="str" cm="1">
        <f t="array" ref="P741">_xlfn.IFS(ZeptoData[[#This Row],[Sale_Price]]&lt;50, "Budget", ZeptoData[[#This Row],[Sale_Price]]&lt;150, "Mid-Range", ZeptoData[[#This Row],[Sale_Price]]&gt;=150, "Premium")</f>
        <v>Mid-Range</v>
      </c>
      <c r="Q741" t="str">
        <f>IF(ROUND(((ZeptoData[[#This Row],[mrp]]-ZeptoData[[#This Row],[discountedSellingPrice]])/ZeptoData[[#This Row],[mrp]])*100,0) = ZeptoData[[#This Row],[discountPercent]], "Match", "Error")</f>
        <v>Match</v>
      </c>
      <c r="R741" s="9" t="str" cm="1">
        <f t="array" ref="R741">_xlfn.IFS(ZeptoData[[#This Row],[discountPercent]]=0, "No Discount", ZeptoData[[#This Row],[discountPercent]]&lt;=15, "Standard (1-15%)", ZeptoData[[#This Row],[discountPercent]]&gt;15, "Mega (&gt;15%)")</f>
        <v>Standard (1-15%)</v>
      </c>
      <c r="S741" s="9" t="str" cm="1">
        <f t="array" ref="S741">_xlfn.IFS(ZeptoData[[#This Row],[weightInGms]]&lt;=100, "Small (&lt;100g)", ZeptoData[[#This Row],[weightInGms]]&lt;=500, "Medium (100-500g)", ZeptoData[[#This Row],[weightInGms]]&gt;500, "Large (&gt;500g)")</f>
        <v>Medium (100-500g)</v>
      </c>
    </row>
    <row r="742" spans="1:19" x14ac:dyDescent="0.25">
      <c r="A742" t="s">
        <v>578</v>
      </c>
      <c r="B742" t="s">
        <v>226</v>
      </c>
      <c r="C742" t="str">
        <f>TRIM(ZeptoData[[#This Row],[name]])</f>
        <v>Hershey's Caramel Syrup</v>
      </c>
      <c r="D742">
        <v>23000</v>
      </c>
      <c r="E742" s="3">
        <f>'Cleaned Data'!F745</f>
        <v>0</v>
      </c>
      <c r="F742">
        <v>0</v>
      </c>
      <c r="G742">
        <v>1</v>
      </c>
      <c r="H742">
        <v>23000</v>
      </c>
      <c r="I742" s="3">
        <f>ZeptoData[[#This Row],[discountedSellingPrice]]/100</f>
        <v>230</v>
      </c>
      <c r="J742">
        <v>623</v>
      </c>
      <c r="K742" t="b">
        <v>0</v>
      </c>
      <c r="L742">
        <v>623</v>
      </c>
      <c r="N742" s="3">
        <f>ZeptoData[[#This Row],[MRP_Rupees]] - ZeptoData[[#This Row],[Sale_Price]]</f>
        <v>-230</v>
      </c>
      <c r="O742" t="str">
        <f>IF(ZeptoData[[#This Row],[outOfStock]]=TRUE, "Out of Stock", IF(ZeptoData[[#This Row],[availableQuantity]]&lt;=2, "LOW STOCK", "HEALTHY"))</f>
        <v>LOW STOCK</v>
      </c>
      <c r="P742" t="str" cm="1">
        <f t="array" ref="P742">_xlfn.IFS(ZeptoData[[#This Row],[Sale_Price]]&lt;50, "Budget", ZeptoData[[#This Row],[Sale_Price]]&lt;150, "Mid-Range", ZeptoData[[#This Row],[Sale_Price]]&gt;=150, "Premium")</f>
        <v>Premium</v>
      </c>
      <c r="Q742" t="str">
        <f>IF(ROUND(((ZeptoData[[#This Row],[mrp]]-ZeptoData[[#This Row],[discountedSellingPrice]])/ZeptoData[[#This Row],[mrp]])*100,0) = ZeptoData[[#This Row],[discountPercent]], "Match", "Error")</f>
        <v>Match</v>
      </c>
      <c r="R742" s="9" t="str" cm="1">
        <f t="array" ref="R742">_xlfn.IFS(ZeptoData[[#This Row],[discountPercent]]=0, "No Discount", ZeptoData[[#This Row],[discountPercent]]&lt;=15, "Standard (1-15%)", ZeptoData[[#This Row],[discountPercent]]&gt;15, "Mega (&gt;15%)")</f>
        <v>No Discount</v>
      </c>
      <c r="S742" s="9" t="str" cm="1">
        <f t="array" ref="S742">_xlfn.IFS(ZeptoData[[#This Row],[weightInGms]]&lt;=100, "Small (&lt;100g)", ZeptoData[[#This Row],[weightInGms]]&lt;=500, "Medium (100-500g)", ZeptoData[[#This Row],[weightInGms]]&gt;500, "Large (&gt;500g)")</f>
        <v>Large (&gt;500g)</v>
      </c>
    </row>
    <row r="743" spans="1:19" x14ac:dyDescent="0.25">
      <c r="A743" t="s">
        <v>578</v>
      </c>
      <c r="B743" t="s">
        <v>227</v>
      </c>
      <c r="C743" t="str">
        <f>TRIM(ZeptoData[[#This Row],[name]])</f>
        <v>Pillsbury Multi Grain Atta</v>
      </c>
      <c r="D743">
        <v>6000</v>
      </c>
      <c r="E743" s="3">
        <f>'Cleaned Data'!F746</f>
        <v>0</v>
      </c>
      <c r="F743">
        <v>6</v>
      </c>
      <c r="G743">
        <v>3</v>
      </c>
      <c r="H743">
        <v>5600</v>
      </c>
      <c r="I743" s="3">
        <f>ZeptoData[[#This Row],[discountedSellingPrice]]/100</f>
        <v>56</v>
      </c>
      <c r="J743">
        <v>1000</v>
      </c>
      <c r="K743" t="b">
        <v>0</v>
      </c>
      <c r="L743">
        <v>1</v>
      </c>
      <c r="N743" s="3">
        <f>ZeptoData[[#This Row],[MRP_Rupees]] - ZeptoData[[#This Row],[Sale_Price]]</f>
        <v>-56</v>
      </c>
      <c r="O743" t="str">
        <f>IF(ZeptoData[[#This Row],[outOfStock]]=TRUE, "Out of Stock", IF(ZeptoData[[#This Row],[availableQuantity]]&lt;=2, "LOW STOCK", "HEALTHY"))</f>
        <v>HEALTHY</v>
      </c>
      <c r="P743" t="str" cm="1">
        <f t="array" ref="P743">_xlfn.IFS(ZeptoData[[#This Row],[Sale_Price]]&lt;50, "Budget", ZeptoData[[#This Row],[Sale_Price]]&lt;150, "Mid-Range", ZeptoData[[#This Row],[Sale_Price]]&gt;=150, "Premium")</f>
        <v>Mid-Range</v>
      </c>
      <c r="Q743" t="str">
        <f>IF(ROUND(((ZeptoData[[#This Row],[mrp]]-ZeptoData[[#This Row],[discountedSellingPrice]])/ZeptoData[[#This Row],[mrp]])*100,0) = ZeptoData[[#This Row],[discountPercent]], "Match", "Error")</f>
        <v>Error</v>
      </c>
      <c r="R743" s="9" t="str" cm="1">
        <f t="array" ref="R743">_xlfn.IFS(ZeptoData[[#This Row],[discountPercent]]=0, "No Discount", ZeptoData[[#This Row],[discountPercent]]&lt;=15, "Standard (1-15%)", ZeptoData[[#This Row],[discountPercent]]&gt;15, "Mega (&gt;15%)")</f>
        <v>Standard (1-15%)</v>
      </c>
      <c r="S743" s="9" t="str" cm="1">
        <f t="array" ref="S743">_xlfn.IFS(ZeptoData[[#This Row],[weightInGms]]&lt;=100, "Small (&lt;100g)", ZeptoData[[#This Row],[weightInGms]]&lt;=500, "Medium (100-500g)", ZeptoData[[#This Row],[weightInGms]]&gt;500, "Large (&gt;500g)")</f>
        <v>Large (&gt;500g)</v>
      </c>
    </row>
    <row r="744" spans="1:19" x14ac:dyDescent="0.25">
      <c r="A744" t="s">
        <v>578</v>
      </c>
      <c r="B744" t="s">
        <v>228</v>
      </c>
      <c r="C744" t="str">
        <f>TRIM(ZeptoData[[#This Row],[name]])</f>
        <v>McCain New Mini Samosa with Cheese Corn Style Filling</v>
      </c>
      <c r="D744">
        <v>12000</v>
      </c>
      <c r="E744" s="3">
        <f>'Cleaned Data'!F747</f>
        <v>0</v>
      </c>
      <c r="F744">
        <v>1</v>
      </c>
      <c r="G744">
        <v>2</v>
      </c>
      <c r="H744">
        <v>11800</v>
      </c>
      <c r="I744" s="3">
        <f>ZeptoData[[#This Row],[discountedSellingPrice]]/100</f>
        <v>118</v>
      </c>
      <c r="J744">
        <v>240</v>
      </c>
      <c r="K744" t="b">
        <v>0</v>
      </c>
      <c r="L744">
        <v>240</v>
      </c>
      <c r="N744" s="3">
        <f>ZeptoData[[#This Row],[MRP_Rupees]] - ZeptoData[[#This Row],[Sale_Price]]</f>
        <v>-118</v>
      </c>
      <c r="O744" t="str">
        <f>IF(ZeptoData[[#This Row],[outOfStock]]=TRUE, "Out of Stock", IF(ZeptoData[[#This Row],[availableQuantity]]&lt;=2, "LOW STOCK", "HEALTHY"))</f>
        <v>LOW STOCK</v>
      </c>
      <c r="P744" t="str" cm="1">
        <f t="array" ref="P744">_xlfn.IFS(ZeptoData[[#This Row],[Sale_Price]]&lt;50, "Budget", ZeptoData[[#This Row],[Sale_Price]]&lt;150, "Mid-Range", ZeptoData[[#This Row],[Sale_Price]]&gt;=150, "Premium")</f>
        <v>Mid-Range</v>
      </c>
      <c r="Q744" t="str">
        <f>IF(ROUND(((ZeptoData[[#This Row],[mrp]]-ZeptoData[[#This Row],[discountedSellingPrice]])/ZeptoData[[#This Row],[mrp]])*100,0) = ZeptoData[[#This Row],[discountPercent]], "Match", "Error")</f>
        <v>Error</v>
      </c>
      <c r="R744" s="9" t="str" cm="1">
        <f t="array" ref="R744">_xlfn.IFS(ZeptoData[[#This Row],[discountPercent]]=0, "No Discount", ZeptoData[[#This Row],[discountPercent]]&lt;=15, "Standard (1-15%)", ZeptoData[[#This Row],[discountPercent]]&gt;15, "Mega (&gt;15%)")</f>
        <v>Standard (1-15%)</v>
      </c>
      <c r="S744" s="9" t="str" cm="1">
        <f t="array" ref="S744">_xlfn.IFS(ZeptoData[[#This Row],[weightInGms]]&lt;=100, "Small (&lt;100g)", ZeptoData[[#This Row],[weightInGms]]&lt;=500, "Medium (100-500g)", ZeptoData[[#This Row],[weightInGms]]&gt;500, "Large (&gt;500g)")</f>
        <v>Medium (100-500g)</v>
      </c>
    </row>
    <row r="745" spans="1:19" x14ac:dyDescent="0.25">
      <c r="A745" t="s">
        <v>578</v>
      </c>
      <c r="B745" t="s">
        <v>229</v>
      </c>
      <c r="C745" t="str">
        <f>TRIM(ZeptoData[[#This Row],[name]])</f>
        <v>Satyam Puffed Rice Kurmura (A)</v>
      </c>
      <c r="D745">
        <v>4300</v>
      </c>
      <c r="E745" s="3">
        <f>'Cleaned Data'!F748</f>
        <v>0</v>
      </c>
      <c r="F745">
        <v>0</v>
      </c>
      <c r="G745">
        <v>6</v>
      </c>
      <c r="H745">
        <v>4300</v>
      </c>
      <c r="I745" s="3">
        <f>ZeptoData[[#This Row],[discountedSellingPrice]]/100</f>
        <v>43</v>
      </c>
      <c r="J745">
        <v>200</v>
      </c>
      <c r="K745" t="b">
        <v>0</v>
      </c>
      <c r="L745">
        <v>200</v>
      </c>
      <c r="N745" s="3">
        <f>ZeptoData[[#This Row],[MRP_Rupees]] - ZeptoData[[#This Row],[Sale_Price]]</f>
        <v>-43</v>
      </c>
      <c r="O745" t="str">
        <f>IF(ZeptoData[[#This Row],[outOfStock]]=TRUE, "Out of Stock", IF(ZeptoData[[#This Row],[availableQuantity]]&lt;=2, "LOW STOCK", "HEALTHY"))</f>
        <v>HEALTHY</v>
      </c>
      <c r="P745" t="str" cm="1">
        <f t="array" ref="P745">_xlfn.IFS(ZeptoData[[#This Row],[Sale_Price]]&lt;50, "Budget", ZeptoData[[#This Row],[Sale_Price]]&lt;150, "Mid-Range", ZeptoData[[#This Row],[Sale_Price]]&gt;=150, "Premium")</f>
        <v>Budget</v>
      </c>
      <c r="Q745" t="str">
        <f>IF(ROUND(((ZeptoData[[#This Row],[mrp]]-ZeptoData[[#This Row],[discountedSellingPrice]])/ZeptoData[[#This Row],[mrp]])*100,0) = ZeptoData[[#This Row],[discountPercent]], "Match", "Error")</f>
        <v>Match</v>
      </c>
      <c r="R745" s="9" t="str" cm="1">
        <f t="array" ref="R745">_xlfn.IFS(ZeptoData[[#This Row],[discountPercent]]=0, "No Discount", ZeptoData[[#This Row],[discountPercent]]&lt;=15, "Standard (1-15%)", ZeptoData[[#This Row],[discountPercent]]&gt;15, "Mega (&gt;15%)")</f>
        <v>No Discount</v>
      </c>
      <c r="S745" s="9" t="str" cm="1">
        <f t="array" ref="S745">_xlfn.IFS(ZeptoData[[#This Row],[weightInGms]]&lt;=100, "Small (&lt;100g)", ZeptoData[[#This Row],[weightInGms]]&lt;=500, "Medium (100-500g)", ZeptoData[[#This Row],[weightInGms]]&gt;500, "Large (&gt;500g)")</f>
        <v>Medium (100-500g)</v>
      </c>
    </row>
    <row r="746" spans="1:19" x14ac:dyDescent="0.25">
      <c r="A746" t="s">
        <v>578</v>
      </c>
      <c r="B746" t="s">
        <v>230</v>
      </c>
      <c r="C746" t="str">
        <f>TRIM(ZeptoData[[#This Row],[name]])</f>
        <v>MTR 3 Min Poha</v>
      </c>
      <c r="D746">
        <v>2500</v>
      </c>
      <c r="E746" s="3">
        <f>'Cleaned Data'!F749</f>
        <v>6</v>
      </c>
      <c r="F746">
        <v>0</v>
      </c>
      <c r="G746">
        <v>6</v>
      </c>
      <c r="H746">
        <v>2500</v>
      </c>
      <c r="I746" s="3">
        <f>ZeptoData[[#This Row],[discountedSellingPrice]]/100</f>
        <v>25</v>
      </c>
      <c r="J746">
        <v>60</v>
      </c>
      <c r="K746" t="b">
        <v>0</v>
      </c>
      <c r="L746">
        <v>60</v>
      </c>
      <c r="N746" s="3">
        <f>ZeptoData[[#This Row],[MRP_Rupees]] - ZeptoData[[#This Row],[Sale_Price]]</f>
        <v>-19</v>
      </c>
      <c r="O746" t="str">
        <f>IF(ZeptoData[[#This Row],[outOfStock]]=TRUE, "Out of Stock", IF(ZeptoData[[#This Row],[availableQuantity]]&lt;=2, "LOW STOCK", "HEALTHY"))</f>
        <v>HEALTHY</v>
      </c>
      <c r="P746" t="str" cm="1">
        <f t="array" ref="P746">_xlfn.IFS(ZeptoData[[#This Row],[Sale_Price]]&lt;50, "Budget", ZeptoData[[#This Row],[Sale_Price]]&lt;150, "Mid-Range", ZeptoData[[#This Row],[Sale_Price]]&gt;=150, "Premium")</f>
        <v>Budget</v>
      </c>
      <c r="Q746" t="str">
        <f>IF(ROUND(((ZeptoData[[#This Row],[mrp]]-ZeptoData[[#This Row],[discountedSellingPrice]])/ZeptoData[[#This Row],[mrp]])*100,0) = ZeptoData[[#This Row],[discountPercent]], "Match", "Error")</f>
        <v>Match</v>
      </c>
      <c r="R746" s="9" t="str" cm="1">
        <f t="array" ref="R746">_xlfn.IFS(ZeptoData[[#This Row],[discountPercent]]=0, "No Discount", ZeptoData[[#This Row],[discountPercent]]&lt;=15, "Standard (1-15%)", ZeptoData[[#This Row],[discountPercent]]&gt;15, "Mega (&gt;15%)")</f>
        <v>No Discount</v>
      </c>
      <c r="S746" s="9" t="str" cm="1">
        <f t="array" ref="S746">_xlfn.IFS(ZeptoData[[#This Row],[weightInGms]]&lt;=100, "Small (&lt;100g)", ZeptoData[[#This Row],[weightInGms]]&lt;=500, "Medium (100-500g)", ZeptoData[[#This Row],[weightInGms]]&gt;500, "Large (&gt;500g)")</f>
        <v>Small (&lt;100g)</v>
      </c>
    </row>
    <row r="747" spans="1:19" x14ac:dyDescent="0.25">
      <c r="A747" t="s">
        <v>578</v>
      </c>
      <c r="B747" t="s">
        <v>231</v>
      </c>
      <c r="C747" t="str">
        <f>TRIM(ZeptoData[[#This Row],[name]])</f>
        <v>Ching's Manchurian Instant Noodles</v>
      </c>
      <c r="D747">
        <v>1500</v>
      </c>
      <c r="E747" s="3">
        <f>'Cleaned Data'!F750</f>
        <v>16</v>
      </c>
      <c r="F747">
        <v>0</v>
      </c>
      <c r="G747">
        <v>5</v>
      </c>
      <c r="H747">
        <v>1500</v>
      </c>
      <c r="I747" s="3">
        <f>ZeptoData[[#This Row],[discountedSellingPrice]]/100</f>
        <v>15</v>
      </c>
      <c r="J747">
        <v>60</v>
      </c>
      <c r="K747" t="b">
        <v>0</v>
      </c>
      <c r="L747">
        <v>60</v>
      </c>
      <c r="N747" s="3">
        <f>ZeptoData[[#This Row],[MRP_Rupees]] - ZeptoData[[#This Row],[Sale_Price]]</f>
        <v>1</v>
      </c>
      <c r="O747" t="str">
        <f>IF(ZeptoData[[#This Row],[outOfStock]]=TRUE, "Out of Stock", IF(ZeptoData[[#This Row],[availableQuantity]]&lt;=2, "LOW STOCK", "HEALTHY"))</f>
        <v>HEALTHY</v>
      </c>
      <c r="P747" t="str" cm="1">
        <f t="array" ref="P747">_xlfn.IFS(ZeptoData[[#This Row],[Sale_Price]]&lt;50, "Budget", ZeptoData[[#This Row],[Sale_Price]]&lt;150, "Mid-Range", ZeptoData[[#This Row],[Sale_Price]]&gt;=150, "Premium")</f>
        <v>Budget</v>
      </c>
      <c r="Q747" t="str">
        <f>IF(ROUND(((ZeptoData[[#This Row],[mrp]]-ZeptoData[[#This Row],[discountedSellingPrice]])/ZeptoData[[#This Row],[mrp]])*100,0) = ZeptoData[[#This Row],[discountPercent]], "Match", "Error")</f>
        <v>Match</v>
      </c>
      <c r="R747" s="9" t="str" cm="1">
        <f t="array" ref="R747">_xlfn.IFS(ZeptoData[[#This Row],[discountPercent]]=0, "No Discount", ZeptoData[[#This Row],[discountPercent]]&lt;=15, "Standard (1-15%)", ZeptoData[[#This Row],[discountPercent]]&gt;15, "Mega (&gt;15%)")</f>
        <v>No Discount</v>
      </c>
      <c r="S747" s="9" t="str" cm="1">
        <f t="array" ref="S747">_xlfn.IFS(ZeptoData[[#This Row],[weightInGms]]&lt;=100, "Small (&lt;100g)", ZeptoData[[#This Row],[weightInGms]]&lt;=500, "Medium (100-500g)", ZeptoData[[#This Row],[weightInGms]]&gt;500, "Large (&gt;500g)")</f>
        <v>Small (&lt;100g)</v>
      </c>
    </row>
    <row r="748" spans="1:19" x14ac:dyDescent="0.25">
      <c r="A748" t="s">
        <v>578</v>
      </c>
      <c r="B748" t="s">
        <v>160</v>
      </c>
      <c r="C748" t="str">
        <f>TRIM(ZeptoData[[#This Row],[name]])</f>
        <v>Everest Pav Bhaji Masala</v>
      </c>
      <c r="D748">
        <v>7000</v>
      </c>
      <c r="E748" s="3">
        <f>'Cleaned Data'!F751</f>
        <v>7</v>
      </c>
      <c r="F748">
        <v>0</v>
      </c>
      <c r="G748">
        <v>2</v>
      </c>
      <c r="H748">
        <v>7000</v>
      </c>
      <c r="I748" s="3">
        <f>ZeptoData[[#This Row],[discountedSellingPrice]]/100</f>
        <v>70</v>
      </c>
      <c r="J748">
        <v>100</v>
      </c>
      <c r="K748" t="b">
        <v>0</v>
      </c>
      <c r="L748">
        <v>100</v>
      </c>
      <c r="N748" s="3">
        <f>ZeptoData[[#This Row],[MRP_Rupees]] - ZeptoData[[#This Row],[Sale_Price]]</f>
        <v>-63</v>
      </c>
      <c r="O748" t="str">
        <f>IF(ZeptoData[[#This Row],[outOfStock]]=TRUE, "Out of Stock", IF(ZeptoData[[#This Row],[availableQuantity]]&lt;=2, "LOW STOCK", "HEALTHY"))</f>
        <v>LOW STOCK</v>
      </c>
      <c r="P748" t="str" cm="1">
        <f t="array" ref="P748">_xlfn.IFS(ZeptoData[[#This Row],[Sale_Price]]&lt;50, "Budget", ZeptoData[[#This Row],[Sale_Price]]&lt;150, "Mid-Range", ZeptoData[[#This Row],[Sale_Price]]&gt;=150, "Premium")</f>
        <v>Mid-Range</v>
      </c>
      <c r="Q748" t="str">
        <f>IF(ROUND(((ZeptoData[[#This Row],[mrp]]-ZeptoData[[#This Row],[discountedSellingPrice]])/ZeptoData[[#This Row],[mrp]])*100,0) = ZeptoData[[#This Row],[discountPercent]], "Match", "Error")</f>
        <v>Match</v>
      </c>
      <c r="R748" s="9" t="str" cm="1">
        <f t="array" ref="R748">_xlfn.IFS(ZeptoData[[#This Row],[discountPercent]]=0, "No Discount", ZeptoData[[#This Row],[discountPercent]]&lt;=15, "Standard (1-15%)", ZeptoData[[#This Row],[discountPercent]]&gt;15, "Mega (&gt;15%)")</f>
        <v>No Discount</v>
      </c>
      <c r="S748" s="9" t="str" cm="1">
        <f t="array" ref="S748">_xlfn.IFS(ZeptoData[[#This Row],[weightInGms]]&lt;=100, "Small (&lt;100g)", ZeptoData[[#This Row],[weightInGms]]&lt;=500, "Medium (100-500g)", ZeptoData[[#This Row],[weightInGms]]&gt;500, "Large (&gt;500g)")</f>
        <v>Small (&lt;100g)</v>
      </c>
    </row>
    <row r="749" spans="1:19" x14ac:dyDescent="0.25">
      <c r="A749" t="s">
        <v>578</v>
      </c>
      <c r="B749" t="s">
        <v>232</v>
      </c>
      <c r="C749" t="str">
        <f>TRIM(ZeptoData[[#This Row],[name]])</f>
        <v>Hershey's Chocolate Flavour Syrup</v>
      </c>
      <c r="D749">
        <v>22000</v>
      </c>
      <c r="E749" s="3">
        <f>'Cleaned Data'!F752</f>
        <v>0</v>
      </c>
      <c r="F749">
        <v>6</v>
      </c>
      <c r="G749">
        <v>6</v>
      </c>
      <c r="H749">
        <v>20500</v>
      </c>
      <c r="I749" s="3">
        <f>ZeptoData[[#This Row],[discountedSellingPrice]]/100</f>
        <v>205</v>
      </c>
      <c r="J749">
        <v>623</v>
      </c>
      <c r="K749" t="b">
        <v>0</v>
      </c>
      <c r="L749">
        <v>680</v>
      </c>
      <c r="N749" s="3">
        <f>ZeptoData[[#This Row],[MRP_Rupees]] - ZeptoData[[#This Row],[Sale_Price]]</f>
        <v>-205</v>
      </c>
      <c r="O749" t="str">
        <f>IF(ZeptoData[[#This Row],[outOfStock]]=TRUE, "Out of Stock", IF(ZeptoData[[#This Row],[availableQuantity]]&lt;=2, "LOW STOCK", "HEALTHY"))</f>
        <v>HEALTHY</v>
      </c>
      <c r="P749" t="str" cm="1">
        <f t="array" ref="P749">_xlfn.IFS(ZeptoData[[#This Row],[Sale_Price]]&lt;50, "Budget", ZeptoData[[#This Row],[Sale_Price]]&lt;150, "Mid-Range", ZeptoData[[#This Row],[Sale_Price]]&gt;=150, "Premium")</f>
        <v>Premium</v>
      </c>
      <c r="Q749" t="str">
        <f>IF(ROUND(((ZeptoData[[#This Row],[mrp]]-ZeptoData[[#This Row],[discountedSellingPrice]])/ZeptoData[[#This Row],[mrp]])*100,0) = ZeptoData[[#This Row],[discountPercent]], "Match", "Error")</f>
        <v>Error</v>
      </c>
      <c r="R749" s="9" t="str" cm="1">
        <f t="array" ref="R749">_xlfn.IFS(ZeptoData[[#This Row],[discountPercent]]=0, "No Discount", ZeptoData[[#This Row],[discountPercent]]&lt;=15, "Standard (1-15%)", ZeptoData[[#This Row],[discountPercent]]&gt;15, "Mega (&gt;15%)")</f>
        <v>Standard (1-15%)</v>
      </c>
      <c r="S749" s="9" t="str" cm="1">
        <f t="array" ref="S749">_xlfn.IFS(ZeptoData[[#This Row],[weightInGms]]&lt;=100, "Small (&lt;100g)", ZeptoData[[#This Row],[weightInGms]]&lt;=500, "Medium (100-500g)", ZeptoData[[#This Row],[weightInGms]]&gt;500, "Large (&gt;500g)")</f>
        <v>Large (&gt;500g)</v>
      </c>
    </row>
    <row r="750" spans="1:19" x14ac:dyDescent="0.25">
      <c r="A750" t="s">
        <v>578</v>
      </c>
      <c r="B750" t="s">
        <v>233</v>
      </c>
      <c r="C750" t="str">
        <f>TRIM(ZeptoData[[#This Row],[name]])</f>
        <v>Popular Essentials Dhania (Coriander Seeds)</v>
      </c>
      <c r="D750">
        <v>5500</v>
      </c>
      <c r="E750" s="3">
        <f>'Cleaned Data'!F753</f>
        <v>2</v>
      </c>
      <c r="F750">
        <v>16</v>
      </c>
      <c r="G750">
        <v>4</v>
      </c>
      <c r="H750">
        <v>4600</v>
      </c>
      <c r="I750" s="3">
        <f>ZeptoData[[#This Row],[discountedSellingPrice]]/100</f>
        <v>46</v>
      </c>
      <c r="J750">
        <v>200</v>
      </c>
      <c r="K750" t="b">
        <v>0</v>
      </c>
      <c r="L750">
        <v>200</v>
      </c>
      <c r="N750" s="3">
        <f>ZeptoData[[#This Row],[MRP_Rupees]] - ZeptoData[[#This Row],[Sale_Price]]</f>
        <v>-44</v>
      </c>
      <c r="O750" t="str">
        <f>IF(ZeptoData[[#This Row],[outOfStock]]=TRUE, "Out of Stock", IF(ZeptoData[[#This Row],[availableQuantity]]&lt;=2, "LOW STOCK", "HEALTHY"))</f>
        <v>HEALTHY</v>
      </c>
      <c r="P750" t="str" cm="1">
        <f t="array" ref="P750">_xlfn.IFS(ZeptoData[[#This Row],[Sale_Price]]&lt;50, "Budget", ZeptoData[[#This Row],[Sale_Price]]&lt;150, "Mid-Range", ZeptoData[[#This Row],[Sale_Price]]&gt;=150, "Premium")</f>
        <v>Budget</v>
      </c>
      <c r="Q750" t="str">
        <f>IF(ROUND(((ZeptoData[[#This Row],[mrp]]-ZeptoData[[#This Row],[discountedSellingPrice]])/ZeptoData[[#This Row],[mrp]])*100,0) = ZeptoData[[#This Row],[discountPercent]], "Match", "Error")</f>
        <v>Match</v>
      </c>
      <c r="R750" s="9" t="str" cm="1">
        <f t="array" ref="R750">_xlfn.IFS(ZeptoData[[#This Row],[discountPercent]]=0, "No Discount", ZeptoData[[#This Row],[discountPercent]]&lt;=15, "Standard (1-15%)", ZeptoData[[#This Row],[discountPercent]]&gt;15, "Mega (&gt;15%)")</f>
        <v>Mega (&gt;15%)</v>
      </c>
      <c r="S750" s="9" t="str" cm="1">
        <f t="array" ref="S750">_xlfn.IFS(ZeptoData[[#This Row],[weightInGms]]&lt;=100, "Small (&lt;100g)", ZeptoData[[#This Row],[weightInGms]]&lt;=500, "Medium (100-500g)", ZeptoData[[#This Row],[weightInGms]]&gt;500, "Large (&gt;500g)")</f>
        <v>Medium (100-500g)</v>
      </c>
    </row>
    <row r="751" spans="1:19" x14ac:dyDescent="0.25">
      <c r="A751" t="s">
        <v>578</v>
      </c>
      <c r="B751" t="s">
        <v>234</v>
      </c>
      <c r="C751" t="str">
        <f>TRIM(ZeptoData[[#This Row],[name]])</f>
        <v>24 Mantra Red Chilly Whole</v>
      </c>
      <c r="D751">
        <v>7000</v>
      </c>
      <c r="E751" s="3">
        <f>'Cleaned Data'!F754</f>
        <v>2</v>
      </c>
      <c r="F751">
        <v>7</v>
      </c>
      <c r="G751">
        <v>1</v>
      </c>
      <c r="H751">
        <v>6500</v>
      </c>
      <c r="I751" s="3">
        <f>ZeptoData[[#This Row],[discountedSellingPrice]]/100</f>
        <v>65</v>
      </c>
      <c r="J751">
        <v>100</v>
      </c>
      <c r="K751" t="b">
        <v>0</v>
      </c>
      <c r="L751">
        <v>100</v>
      </c>
      <c r="N751" s="3">
        <f>ZeptoData[[#This Row],[MRP_Rupees]] - ZeptoData[[#This Row],[Sale_Price]]</f>
        <v>-63</v>
      </c>
      <c r="O751" t="str">
        <f>IF(ZeptoData[[#This Row],[outOfStock]]=TRUE, "Out of Stock", IF(ZeptoData[[#This Row],[availableQuantity]]&lt;=2, "LOW STOCK", "HEALTHY"))</f>
        <v>LOW STOCK</v>
      </c>
      <c r="P751" t="str" cm="1">
        <f t="array" ref="P751">_xlfn.IFS(ZeptoData[[#This Row],[Sale_Price]]&lt;50, "Budget", ZeptoData[[#This Row],[Sale_Price]]&lt;150, "Mid-Range", ZeptoData[[#This Row],[Sale_Price]]&gt;=150, "Premium")</f>
        <v>Mid-Range</v>
      </c>
      <c r="Q751" t="str">
        <f>IF(ROUND(((ZeptoData[[#This Row],[mrp]]-ZeptoData[[#This Row],[discountedSellingPrice]])/ZeptoData[[#This Row],[mrp]])*100,0) = ZeptoData[[#This Row],[discountPercent]], "Match", "Error")</f>
        <v>Match</v>
      </c>
      <c r="R751" s="9" t="str" cm="1">
        <f t="array" ref="R751">_xlfn.IFS(ZeptoData[[#This Row],[discountPercent]]=0, "No Discount", ZeptoData[[#This Row],[discountPercent]]&lt;=15, "Standard (1-15%)", ZeptoData[[#This Row],[discountPercent]]&gt;15, "Mega (&gt;15%)")</f>
        <v>Standard (1-15%)</v>
      </c>
      <c r="S751" s="9" t="str" cm="1">
        <f t="array" ref="S751">_xlfn.IFS(ZeptoData[[#This Row],[weightInGms]]&lt;=100, "Small (&lt;100g)", ZeptoData[[#This Row],[weightInGms]]&lt;=500, "Medium (100-500g)", ZeptoData[[#This Row],[weightInGms]]&gt;500, "Large (&gt;500g)")</f>
        <v>Small (&lt;100g)</v>
      </c>
    </row>
    <row r="752" spans="1:19" x14ac:dyDescent="0.25">
      <c r="A752" t="s">
        <v>578</v>
      </c>
      <c r="B752" t="s">
        <v>235</v>
      </c>
      <c r="C752" t="str">
        <f>TRIM(ZeptoData[[#This Row],[name]])</f>
        <v>Dabur Honey - World's No.1</v>
      </c>
      <c r="D752">
        <v>12000</v>
      </c>
      <c r="E752" s="3">
        <f>'Cleaned Data'!F755</f>
        <v>20</v>
      </c>
      <c r="F752">
        <v>0</v>
      </c>
      <c r="G752">
        <v>6</v>
      </c>
      <c r="H752">
        <v>12000</v>
      </c>
      <c r="I752" s="3">
        <f>ZeptoData[[#This Row],[discountedSellingPrice]]/100</f>
        <v>120</v>
      </c>
      <c r="J752">
        <v>250</v>
      </c>
      <c r="K752" t="b">
        <v>0</v>
      </c>
      <c r="L752">
        <v>250</v>
      </c>
      <c r="N752" s="3">
        <f>ZeptoData[[#This Row],[MRP_Rupees]] - ZeptoData[[#This Row],[Sale_Price]]</f>
        <v>-100</v>
      </c>
      <c r="O752" t="str">
        <f>IF(ZeptoData[[#This Row],[outOfStock]]=TRUE, "Out of Stock", IF(ZeptoData[[#This Row],[availableQuantity]]&lt;=2, "LOW STOCK", "HEALTHY"))</f>
        <v>HEALTHY</v>
      </c>
      <c r="P752" t="str" cm="1">
        <f t="array" ref="P752">_xlfn.IFS(ZeptoData[[#This Row],[Sale_Price]]&lt;50, "Budget", ZeptoData[[#This Row],[Sale_Price]]&lt;150, "Mid-Range", ZeptoData[[#This Row],[Sale_Price]]&gt;=150, "Premium")</f>
        <v>Mid-Range</v>
      </c>
      <c r="Q752" t="str">
        <f>IF(ROUND(((ZeptoData[[#This Row],[mrp]]-ZeptoData[[#This Row],[discountedSellingPrice]])/ZeptoData[[#This Row],[mrp]])*100,0) = ZeptoData[[#This Row],[discountPercent]], "Match", "Error")</f>
        <v>Match</v>
      </c>
      <c r="R752" s="9" t="str" cm="1">
        <f t="array" ref="R752">_xlfn.IFS(ZeptoData[[#This Row],[discountPercent]]=0, "No Discount", ZeptoData[[#This Row],[discountPercent]]&lt;=15, "Standard (1-15%)", ZeptoData[[#This Row],[discountPercent]]&gt;15, "Mega (&gt;15%)")</f>
        <v>No Discount</v>
      </c>
      <c r="S752" s="9" t="str" cm="1">
        <f t="array" ref="S752">_xlfn.IFS(ZeptoData[[#This Row],[weightInGms]]&lt;=100, "Small (&lt;100g)", ZeptoData[[#This Row],[weightInGms]]&lt;=500, "Medium (100-500g)", ZeptoData[[#This Row],[weightInGms]]&gt;500, "Large (&gt;500g)")</f>
        <v>Medium (100-500g)</v>
      </c>
    </row>
    <row r="753" spans="1:19" x14ac:dyDescent="0.25">
      <c r="A753" t="s">
        <v>578</v>
      </c>
      <c r="B753" t="s">
        <v>236</v>
      </c>
      <c r="C753" t="str">
        <f>TRIM(ZeptoData[[#This Row],[name]])</f>
        <v>24 Mantra Organic Puffed Rice</v>
      </c>
      <c r="D753">
        <v>4000</v>
      </c>
      <c r="E753" s="3">
        <f>'Cleaned Data'!F756</f>
        <v>5</v>
      </c>
      <c r="F753">
        <v>2</v>
      </c>
      <c r="G753">
        <v>6</v>
      </c>
      <c r="H753">
        <v>3900</v>
      </c>
      <c r="I753" s="3">
        <f>ZeptoData[[#This Row],[discountedSellingPrice]]/100</f>
        <v>39</v>
      </c>
      <c r="J753">
        <v>200</v>
      </c>
      <c r="K753" t="b">
        <v>0</v>
      </c>
      <c r="L753">
        <v>200</v>
      </c>
      <c r="N753" s="3">
        <f>ZeptoData[[#This Row],[MRP_Rupees]] - ZeptoData[[#This Row],[Sale_Price]]</f>
        <v>-34</v>
      </c>
      <c r="O753" t="str">
        <f>IF(ZeptoData[[#This Row],[outOfStock]]=TRUE, "Out of Stock", IF(ZeptoData[[#This Row],[availableQuantity]]&lt;=2, "LOW STOCK", "HEALTHY"))</f>
        <v>HEALTHY</v>
      </c>
      <c r="P753" t="str" cm="1">
        <f t="array" ref="P753">_xlfn.IFS(ZeptoData[[#This Row],[Sale_Price]]&lt;50, "Budget", ZeptoData[[#This Row],[Sale_Price]]&lt;150, "Mid-Range", ZeptoData[[#This Row],[Sale_Price]]&gt;=150, "Premium")</f>
        <v>Budget</v>
      </c>
      <c r="Q753" t="str">
        <f>IF(ROUND(((ZeptoData[[#This Row],[mrp]]-ZeptoData[[#This Row],[discountedSellingPrice]])/ZeptoData[[#This Row],[mrp]])*100,0) = ZeptoData[[#This Row],[discountPercent]], "Match", "Error")</f>
        <v>Error</v>
      </c>
      <c r="R753" s="9" t="str" cm="1">
        <f t="array" ref="R753">_xlfn.IFS(ZeptoData[[#This Row],[discountPercent]]=0, "No Discount", ZeptoData[[#This Row],[discountPercent]]&lt;=15, "Standard (1-15%)", ZeptoData[[#This Row],[discountPercent]]&gt;15, "Mega (&gt;15%)")</f>
        <v>Standard (1-15%)</v>
      </c>
      <c r="S753" s="9" t="str" cm="1">
        <f t="array" ref="S753">_xlfn.IFS(ZeptoData[[#This Row],[weightInGms]]&lt;=100, "Small (&lt;100g)", ZeptoData[[#This Row],[weightInGms]]&lt;=500, "Medium (100-500g)", ZeptoData[[#This Row],[weightInGms]]&gt;500, "Large (&gt;500g)")</f>
        <v>Medium (100-500g)</v>
      </c>
    </row>
    <row r="754" spans="1:19" x14ac:dyDescent="0.25">
      <c r="A754" t="s">
        <v>578</v>
      </c>
      <c r="B754" t="s">
        <v>1729</v>
      </c>
      <c r="C754" t="str">
        <f>TRIM(ZeptoData[[#This Row],[name]])</f>
        <v>24 Mantra Organic Wheat Daliya</v>
      </c>
      <c r="D754">
        <v>4800</v>
      </c>
      <c r="E754" s="3">
        <f>'Cleaned Data'!F757</f>
        <v>0</v>
      </c>
      <c r="F754">
        <v>2</v>
      </c>
      <c r="G754">
        <v>2</v>
      </c>
      <c r="H754">
        <v>4700</v>
      </c>
      <c r="I754" s="3">
        <f>ZeptoData[[#This Row],[discountedSellingPrice]]/100</f>
        <v>47</v>
      </c>
      <c r="J754">
        <v>500</v>
      </c>
      <c r="K754" t="b">
        <v>0</v>
      </c>
      <c r="L754">
        <v>500</v>
      </c>
      <c r="N754" s="3">
        <f>ZeptoData[[#This Row],[MRP_Rupees]] - ZeptoData[[#This Row],[Sale_Price]]</f>
        <v>-47</v>
      </c>
      <c r="O754" t="str">
        <f>IF(ZeptoData[[#This Row],[outOfStock]]=TRUE, "Out of Stock", IF(ZeptoData[[#This Row],[availableQuantity]]&lt;=2, "LOW STOCK", "HEALTHY"))</f>
        <v>LOW STOCK</v>
      </c>
      <c r="P754" t="str" cm="1">
        <f t="array" ref="P754">_xlfn.IFS(ZeptoData[[#This Row],[Sale_Price]]&lt;50, "Budget", ZeptoData[[#This Row],[Sale_Price]]&lt;150, "Mid-Range", ZeptoData[[#This Row],[Sale_Price]]&gt;=150, "Premium")</f>
        <v>Budget</v>
      </c>
      <c r="Q754" t="str">
        <f>IF(ROUND(((ZeptoData[[#This Row],[mrp]]-ZeptoData[[#This Row],[discountedSellingPrice]])/ZeptoData[[#This Row],[mrp]])*100,0) = ZeptoData[[#This Row],[discountPercent]], "Match", "Error")</f>
        <v>Match</v>
      </c>
      <c r="R754" s="9" t="str" cm="1">
        <f t="array" ref="R754">_xlfn.IFS(ZeptoData[[#This Row],[discountPercent]]=0, "No Discount", ZeptoData[[#This Row],[discountPercent]]&lt;=15, "Standard (1-15%)", ZeptoData[[#This Row],[discountPercent]]&gt;15, "Mega (&gt;15%)")</f>
        <v>Standard (1-15%)</v>
      </c>
      <c r="S754" s="9" t="str" cm="1">
        <f t="array" ref="S754">_xlfn.IFS(ZeptoData[[#This Row],[weightInGms]]&lt;=100, "Small (&lt;100g)", ZeptoData[[#This Row],[weightInGms]]&lt;=500, "Medium (100-500g)", ZeptoData[[#This Row],[weightInGms]]&gt;500, "Large (&gt;500g)")</f>
        <v>Medium (100-500g)</v>
      </c>
    </row>
    <row r="755" spans="1:19" x14ac:dyDescent="0.25">
      <c r="A755" t="s">
        <v>578</v>
      </c>
      <c r="B755" t="s">
        <v>238</v>
      </c>
      <c r="C755" t="str">
        <f>TRIM(ZeptoData[[#This Row],[name]])</f>
        <v>24 Mantra Organic Ragi Flour</v>
      </c>
      <c r="D755">
        <v>6500</v>
      </c>
      <c r="E755" s="3">
        <f>'Cleaned Data'!F758</f>
        <v>7</v>
      </c>
      <c r="F755">
        <v>20</v>
      </c>
      <c r="G755">
        <v>4</v>
      </c>
      <c r="H755">
        <v>5200</v>
      </c>
      <c r="I755" s="3">
        <f>ZeptoData[[#This Row],[discountedSellingPrice]]/100</f>
        <v>52</v>
      </c>
      <c r="J755">
        <v>500</v>
      </c>
      <c r="K755" t="b">
        <v>0</v>
      </c>
      <c r="L755">
        <v>500</v>
      </c>
      <c r="N755" s="3">
        <f>ZeptoData[[#This Row],[MRP_Rupees]] - ZeptoData[[#This Row],[Sale_Price]]</f>
        <v>-45</v>
      </c>
      <c r="O755" t="str">
        <f>IF(ZeptoData[[#This Row],[outOfStock]]=TRUE, "Out of Stock", IF(ZeptoData[[#This Row],[availableQuantity]]&lt;=2, "LOW STOCK", "HEALTHY"))</f>
        <v>HEALTHY</v>
      </c>
      <c r="P755" t="str" cm="1">
        <f t="array" ref="P755">_xlfn.IFS(ZeptoData[[#This Row],[Sale_Price]]&lt;50, "Budget", ZeptoData[[#This Row],[Sale_Price]]&lt;150, "Mid-Range", ZeptoData[[#This Row],[Sale_Price]]&gt;=150, "Premium")</f>
        <v>Mid-Range</v>
      </c>
      <c r="Q755" t="str">
        <f>IF(ROUND(((ZeptoData[[#This Row],[mrp]]-ZeptoData[[#This Row],[discountedSellingPrice]])/ZeptoData[[#This Row],[mrp]])*100,0) = ZeptoData[[#This Row],[discountPercent]], "Match", "Error")</f>
        <v>Match</v>
      </c>
      <c r="R755" s="9" t="str" cm="1">
        <f t="array" ref="R755">_xlfn.IFS(ZeptoData[[#This Row],[discountPercent]]=0, "No Discount", ZeptoData[[#This Row],[discountPercent]]&lt;=15, "Standard (1-15%)", ZeptoData[[#This Row],[discountPercent]]&gt;15, "Mega (&gt;15%)")</f>
        <v>Mega (&gt;15%)</v>
      </c>
      <c r="S755" s="9" t="str" cm="1">
        <f t="array" ref="S755">_xlfn.IFS(ZeptoData[[#This Row],[weightInGms]]&lt;=100, "Small (&lt;100g)", ZeptoData[[#This Row],[weightInGms]]&lt;=500, "Medium (100-500g)", ZeptoData[[#This Row],[weightInGms]]&gt;500, "Large (&gt;500g)")</f>
        <v>Medium (100-500g)</v>
      </c>
    </row>
    <row r="756" spans="1:19" x14ac:dyDescent="0.25">
      <c r="A756" t="s">
        <v>578</v>
      </c>
      <c r="B756" t="s">
        <v>239</v>
      </c>
      <c r="C756" t="str">
        <f>TRIM(ZeptoData[[#This Row],[name]])</f>
        <v>Popular Essentials Cinnamon Whole (Dalchini)</v>
      </c>
      <c r="D756">
        <v>3500</v>
      </c>
      <c r="E756" s="3">
        <f>'Cleaned Data'!F759</f>
        <v>7</v>
      </c>
      <c r="F756">
        <v>5</v>
      </c>
      <c r="G756">
        <v>6</v>
      </c>
      <c r="H756">
        <v>3300</v>
      </c>
      <c r="I756" s="3">
        <f>ZeptoData[[#This Row],[discountedSellingPrice]]/100</f>
        <v>33</v>
      </c>
      <c r="J756">
        <v>25</v>
      </c>
      <c r="K756" t="b">
        <v>0</v>
      </c>
      <c r="L756">
        <v>25</v>
      </c>
      <c r="N756" s="3">
        <f>ZeptoData[[#This Row],[MRP_Rupees]] - ZeptoData[[#This Row],[Sale_Price]]</f>
        <v>-26</v>
      </c>
      <c r="O756" t="str">
        <f>IF(ZeptoData[[#This Row],[outOfStock]]=TRUE, "Out of Stock", IF(ZeptoData[[#This Row],[availableQuantity]]&lt;=2, "LOW STOCK", "HEALTHY"))</f>
        <v>HEALTHY</v>
      </c>
      <c r="P756" t="str" cm="1">
        <f t="array" ref="P756">_xlfn.IFS(ZeptoData[[#This Row],[Sale_Price]]&lt;50, "Budget", ZeptoData[[#This Row],[Sale_Price]]&lt;150, "Mid-Range", ZeptoData[[#This Row],[Sale_Price]]&gt;=150, "Premium")</f>
        <v>Budget</v>
      </c>
      <c r="Q756" t="str">
        <f>IF(ROUND(((ZeptoData[[#This Row],[mrp]]-ZeptoData[[#This Row],[discountedSellingPrice]])/ZeptoData[[#This Row],[mrp]])*100,0) = ZeptoData[[#This Row],[discountPercent]], "Match", "Error")</f>
        <v>Error</v>
      </c>
      <c r="R756" s="9" t="str" cm="1">
        <f t="array" ref="R756">_xlfn.IFS(ZeptoData[[#This Row],[discountPercent]]=0, "No Discount", ZeptoData[[#This Row],[discountPercent]]&lt;=15, "Standard (1-15%)", ZeptoData[[#This Row],[discountPercent]]&gt;15, "Mega (&gt;15%)")</f>
        <v>Standard (1-15%)</v>
      </c>
      <c r="S756" s="9" t="str" cm="1">
        <f t="array" ref="S756">_xlfn.IFS(ZeptoData[[#This Row],[weightInGms]]&lt;=100, "Small (&lt;100g)", ZeptoData[[#This Row],[weightInGms]]&lt;=500, "Medium (100-500g)", ZeptoData[[#This Row],[weightInGms]]&gt;500, "Large (&gt;500g)")</f>
        <v>Small (&lt;100g)</v>
      </c>
    </row>
    <row r="757" spans="1:19" x14ac:dyDescent="0.25">
      <c r="A757" t="s">
        <v>578</v>
      </c>
      <c r="B757" t="s">
        <v>240</v>
      </c>
      <c r="C757" t="str">
        <f>TRIM(ZeptoData[[#This Row],[name]])</f>
        <v>Sundrop Super Lite Advanced - Sunflower Oil</v>
      </c>
      <c r="D757">
        <v>21500</v>
      </c>
      <c r="E757" s="3">
        <f>'Cleaned Data'!F760</f>
        <v>0</v>
      </c>
      <c r="F757">
        <v>0</v>
      </c>
      <c r="G757">
        <v>4</v>
      </c>
      <c r="H757">
        <v>21500</v>
      </c>
      <c r="I757" s="3">
        <f>ZeptoData[[#This Row],[discountedSellingPrice]]/100</f>
        <v>215</v>
      </c>
      <c r="J757">
        <v>1000</v>
      </c>
      <c r="K757" t="b">
        <v>0</v>
      </c>
      <c r="L757">
        <v>1</v>
      </c>
      <c r="N757" s="3">
        <f>ZeptoData[[#This Row],[MRP_Rupees]] - ZeptoData[[#This Row],[Sale_Price]]</f>
        <v>-215</v>
      </c>
      <c r="O757" t="str">
        <f>IF(ZeptoData[[#This Row],[outOfStock]]=TRUE, "Out of Stock", IF(ZeptoData[[#This Row],[availableQuantity]]&lt;=2, "LOW STOCK", "HEALTHY"))</f>
        <v>HEALTHY</v>
      </c>
      <c r="P757" t="str" cm="1">
        <f t="array" ref="P757">_xlfn.IFS(ZeptoData[[#This Row],[Sale_Price]]&lt;50, "Budget", ZeptoData[[#This Row],[Sale_Price]]&lt;150, "Mid-Range", ZeptoData[[#This Row],[Sale_Price]]&gt;=150, "Premium")</f>
        <v>Premium</v>
      </c>
      <c r="Q757" t="str">
        <f>IF(ROUND(((ZeptoData[[#This Row],[mrp]]-ZeptoData[[#This Row],[discountedSellingPrice]])/ZeptoData[[#This Row],[mrp]])*100,0) = ZeptoData[[#This Row],[discountPercent]], "Match", "Error")</f>
        <v>Match</v>
      </c>
      <c r="R757" s="9" t="str" cm="1">
        <f t="array" ref="R757">_xlfn.IFS(ZeptoData[[#This Row],[discountPercent]]=0, "No Discount", ZeptoData[[#This Row],[discountPercent]]&lt;=15, "Standard (1-15%)", ZeptoData[[#This Row],[discountPercent]]&gt;15, "Mega (&gt;15%)")</f>
        <v>No Discount</v>
      </c>
      <c r="S757" s="9" t="str" cm="1">
        <f t="array" ref="S757">_xlfn.IFS(ZeptoData[[#This Row],[weightInGms]]&lt;=100, "Small (&lt;100g)", ZeptoData[[#This Row],[weightInGms]]&lt;=500, "Medium (100-500g)", ZeptoData[[#This Row],[weightInGms]]&gt;500, "Large (&gt;500g)")</f>
        <v>Large (&gt;500g)</v>
      </c>
    </row>
    <row r="758" spans="1:19" x14ac:dyDescent="0.25">
      <c r="A758" t="s">
        <v>578</v>
      </c>
      <c r="B758" t="s">
        <v>241</v>
      </c>
      <c r="C758" t="str">
        <f>TRIM(ZeptoData[[#This Row],[name]])</f>
        <v>Pillsbury Atta/Godihittu - Chakki Fresh</v>
      </c>
      <c r="D758">
        <v>10200</v>
      </c>
      <c r="E758" s="3">
        <f>'Cleaned Data'!F761</f>
        <v>10</v>
      </c>
      <c r="F758">
        <v>7</v>
      </c>
      <c r="G758">
        <v>4</v>
      </c>
      <c r="H758">
        <v>9400</v>
      </c>
      <c r="I758" s="3">
        <f>ZeptoData[[#This Row],[discountedSellingPrice]]/100</f>
        <v>94</v>
      </c>
      <c r="J758">
        <v>2000</v>
      </c>
      <c r="K758" t="b">
        <v>0</v>
      </c>
      <c r="L758">
        <v>2</v>
      </c>
      <c r="N758" s="3">
        <f>ZeptoData[[#This Row],[MRP_Rupees]] - ZeptoData[[#This Row],[Sale_Price]]</f>
        <v>-84</v>
      </c>
      <c r="O758" t="str">
        <f>IF(ZeptoData[[#This Row],[outOfStock]]=TRUE, "Out of Stock", IF(ZeptoData[[#This Row],[availableQuantity]]&lt;=2, "LOW STOCK", "HEALTHY"))</f>
        <v>HEALTHY</v>
      </c>
      <c r="P758" t="str" cm="1">
        <f t="array" ref="P758">_xlfn.IFS(ZeptoData[[#This Row],[Sale_Price]]&lt;50, "Budget", ZeptoData[[#This Row],[Sale_Price]]&lt;150, "Mid-Range", ZeptoData[[#This Row],[Sale_Price]]&gt;=150, "Premium")</f>
        <v>Mid-Range</v>
      </c>
      <c r="Q758" t="str">
        <f>IF(ROUND(((ZeptoData[[#This Row],[mrp]]-ZeptoData[[#This Row],[discountedSellingPrice]])/ZeptoData[[#This Row],[mrp]])*100,0) = ZeptoData[[#This Row],[discountPercent]], "Match", "Error")</f>
        <v>Error</v>
      </c>
      <c r="R758" s="9" t="str" cm="1">
        <f t="array" ref="R758">_xlfn.IFS(ZeptoData[[#This Row],[discountPercent]]=0, "No Discount", ZeptoData[[#This Row],[discountPercent]]&lt;=15, "Standard (1-15%)", ZeptoData[[#This Row],[discountPercent]]&gt;15, "Mega (&gt;15%)")</f>
        <v>Standard (1-15%)</v>
      </c>
      <c r="S758" s="9" t="str" cm="1">
        <f t="array" ref="S758">_xlfn.IFS(ZeptoData[[#This Row],[weightInGms]]&lt;=100, "Small (&lt;100g)", ZeptoData[[#This Row],[weightInGms]]&lt;=500, "Medium (100-500g)", ZeptoData[[#This Row],[weightInGms]]&gt;500, "Large (&gt;500g)")</f>
        <v>Large (&gt;500g)</v>
      </c>
    </row>
    <row r="759" spans="1:19" x14ac:dyDescent="0.25">
      <c r="A759" t="s">
        <v>578</v>
      </c>
      <c r="B759" t="s">
        <v>242</v>
      </c>
      <c r="C759" t="str">
        <f>TRIM(ZeptoData[[#This Row],[name]])</f>
        <v>Popular Essentials Green Moong Chilka/Chilka (Un-Polished)</v>
      </c>
      <c r="D759">
        <v>8500</v>
      </c>
      <c r="E759" s="3">
        <f>'Cleaned Data'!F762</f>
        <v>10</v>
      </c>
      <c r="F759">
        <v>7</v>
      </c>
      <c r="G759">
        <v>5</v>
      </c>
      <c r="H759">
        <v>7900</v>
      </c>
      <c r="I759" s="3">
        <f>ZeptoData[[#This Row],[discountedSellingPrice]]/100</f>
        <v>79</v>
      </c>
      <c r="J759">
        <v>500</v>
      </c>
      <c r="K759" t="b">
        <v>0</v>
      </c>
      <c r="L759">
        <v>500</v>
      </c>
      <c r="N759" s="3">
        <f>ZeptoData[[#This Row],[MRP_Rupees]] - ZeptoData[[#This Row],[Sale_Price]]</f>
        <v>-69</v>
      </c>
      <c r="O759" t="str">
        <f>IF(ZeptoData[[#This Row],[outOfStock]]=TRUE, "Out of Stock", IF(ZeptoData[[#This Row],[availableQuantity]]&lt;=2, "LOW STOCK", "HEALTHY"))</f>
        <v>HEALTHY</v>
      </c>
      <c r="P759" t="str" cm="1">
        <f t="array" ref="P759">_xlfn.IFS(ZeptoData[[#This Row],[Sale_Price]]&lt;50, "Budget", ZeptoData[[#This Row],[Sale_Price]]&lt;150, "Mid-Range", ZeptoData[[#This Row],[Sale_Price]]&gt;=150, "Premium")</f>
        <v>Mid-Range</v>
      </c>
      <c r="Q759" t="str">
        <f>IF(ROUND(((ZeptoData[[#This Row],[mrp]]-ZeptoData[[#This Row],[discountedSellingPrice]])/ZeptoData[[#This Row],[mrp]])*100,0) = ZeptoData[[#This Row],[discountPercent]], "Match", "Error")</f>
        <v>Match</v>
      </c>
      <c r="R759" s="9" t="str" cm="1">
        <f t="array" ref="R759">_xlfn.IFS(ZeptoData[[#This Row],[discountPercent]]=0, "No Discount", ZeptoData[[#This Row],[discountPercent]]&lt;=15, "Standard (1-15%)", ZeptoData[[#This Row],[discountPercent]]&gt;15, "Mega (&gt;15%)")</f>
        <v>Standard (1-15%)</v>
      </c>
      <c r="S759" s="9" t="str" cm="1">
        <f t="array" ref="S759">_xlfn.IFS(ZeptoData[[#This Row],[weightInGms]]&lt;=100, "Small (&lt;100g)", ZeptoData[[#This Row],[weightInGms]]&lt;=500, "Medium (100-500g)", ZeptoData[[#This Row],[weightInGms]]&gt;500, "Large (&gt;500g)")</f>
        <v>Medium (100-500g)</v>
      </c>
    </row>
    <row r="760" spans="1:19" x14ac:dyDescent="0.25">
      <c r="A760" t="s">
        <v>578</v>
      </c>
      <c r="B760" t="s">
        <v>243</v>
      </c>
      <c r="C760" t="str">
        <f>TRIM(ZeptoData[[#This Row],[name]])</f>
        <v>Popular Essentials HMT Kolam Steam</v>
      </c>
      <c r="D760">
        <v>7500</v>
      </c>
      <c r="E760" s="3">
        <f>'Cleaned Data'!F763</f>
        <v>10</v>
      </c>
      <c r="F760">
        <v>0</v>
      </c>
      <c r="G760">
        <v>3</v>
      </c>
      <c r="H760">
        <v>7500</v>
      </c>
      <c r="I760" s="3">
        <f>ZeptoData[[#This Row],[discountedSellingPrice]]/100</f>
        <v>75</v>
      </c>
      <c r="J760">
        <v>1000</v>
      </c>
      <c r="K760" t="b">
        <v>0</v>
      </c>
      <c r="L760">
        <v>1</v>
      </c>
      <c r="N760" s="3">
        <f>ZeptoData[[#This Row],[MRP_Rupees]] - ZeptoData[[#This Row],[Sale_Price]]</f>
        <v>-65</v>
      </c>
      <c r="O760" t="str">
        <f>IF(ZeptoData[[#This Row],[outOfStock]]=TRUE, "Out of Stock", IF(ZeptoData[[#This Row],[availableQuantity]]&lt;=2, "LOW STOCK", "HEALTHY"))</f>
        <v>HEALTHY</v>
      </c>
      <c r="P760" t="str" cm="1">
        <f t="array" ref="P760">_xlfn.IFS(ZeptoData[[#This Row],[Sale_Price]]&lt;50, "Budget", ZeptoData[[#This Row],[Sale_Price]]&lt;150, "Mid-Range", ZeptoData[[#This Row],[Sale_Price]]&gt;=150, "Premium")</f>
        <v>Mid-Range</v>
      </c>
      <c r="Q760" t="str">
        <f>IF(ROUND(((ZeptoData[[#This Row],[mrp]]-ZeptoData[[#This Row],[discountedSellingPrice]])/ZeptoData[[#This Row],[mrp]])*100,0) = ZeptoData[[#This Row],[discountPercent]], "Match", "Error")</f>
        <v>Match</v>
      </c>
      <c r="R760" s="9" t="str" cm="1">
        <f t="array" ref="R760">_xlfn.IFS(ZeptoData[[#This Row],[discountPercent]]=0, "No Discount", ZeptoData[[#This Row],[discountPercent]]&lt;=15, "Standard (1-15%)", ZeptoData[[#This Row],[discountPercent]]&gt;15, "Mega (&gt;15%)")</f>
        <v>No Discount</v>
      </c>
      <c r="S760" s="9" t="str" cm="1">
        <f t="array" ref="S760">_xlfn.IFS(ZeptoData[[#This Row],[weightInGms]]&lt;=100, "Small (&lt;100g)", ZeptoData[[#This Row],[weightInGms]]&lt;=500, "Medium (100-500g)", ZeptoData[[#This Row],[weightInGms]]&gt;500, "Large (&gt;500g)")</f>
        <v>Large (&gt;500g)</v>
      </c>
    </row>
    <row r="761" spans="1:19" x14ac:dyDescent="0.25">
      <c r="A761" t="s">
        <v>578</v>
      </c>
      <c r="B761" t="s">
        <v>244</v>
      </c>
      <c r="C761" t="str">
        <f>TRIM(ZeptoData[[#This Row],[name]])</f>
        <v>Popular Essentials Black Urad Split</v>
      </c>
      <c r="D761">
        <v>8000</v>
      </c>
      <c r="E761" s="3">
        <f>'Cleaned Data'!F764</f>
        <v>2</v>
      </c>
      <c r="F761">
        <v>10</v>
      </c>
      <c r="G761">
        <v>4</v>
      </c>
      <c r="H761">
        <v>7200</v>
      </c>
      <c r="I761" s="3">
        <f>ZeptoData[[#This Row],[discountedSellingPrice]]/100</f>
        <v>72</v>
      </c>
      <c r="J761">
        <v>500</v>
      </c>
      <c r="K761" t="b">
        <v>0</v>
      </c>
      <c r="L761">
        <v>500</v>
      </c>
      <c r="N761" s="3">
        <f>ZeptoData[[#This Row],[MRP_Rupees]] - ZeptoData[[#This Row],[Sale_Price]]</f>
        <v>-70</v>
      </c>
      <c r="O761" t="str">
        <f>IF(ZeptoData[[#This Row],[outOfStock]]=TRUE, "Out of Stock", IF(ZeptoData[[#This Row],[availableQuantity]]&lt;=2, "LOW STOCK", "HEALTHY"))</f>
        <v>HEALTHY</v>
      </c>
      <c r="P761" t="str" cm="1">
        <f t="array" ref="P761">_xlfn.IFS(ZeptoData[[#This Row],[Sale_Price]]&lt;50, "Budget", ZeptoData[[#This Row],[Sale_Price]]&lt;150, "Mid-Range", ZeptoData[[#This Row],[Sale_Price]]&gt;=150, "Premium")</f>
        <v>Mid-Range</v>
      </c>
      <c r="Q761" t="str">
        <f>IF(ROUND(((ZeptoData[[#This Row],[mrp]]-ZeptoData[[#This Row],[discountedSellingPrice]])/ZeptoData[[#This Row],[mrp]])*100,0) = ZeptoData[[#This Row],[discountPercent]], "Match", "Error")</f>
        <v>Match</v>
      </c>
      <c r="R761" s="9" t="str" cm="1">
        <f t="array" ref="R761">_xlfn.IFS(ZeptoData[[#This Row],[discountPercent]]=0, "No Discount", ZeptoData[[#This Row],[discountPercent]]&lt;=15, "Standard (1-15%)", ZeptoData[[#This Row],[discountPercent]]&gt;15, "Mega (&gt;15%)")</f>
        <v>Standard (1-15%)</v>
      </c>
      <c r="S761" s="9" t="str" cm="1">
        <f t="array" ref="S761">_xlfn.IFS(ZeptoData[[#This Row],[weightInGms]]&lt;=100, "Small (&lt;100g)", ZeptoData[[#This Row],[weightInGms]]&lt;=500, "Medium (100-500g)", ZeptoData[[#This Row],[weightInGms]]&gt;500, "Large (&gt;500g)")</f>
        <v>Medium (100-500g)</v>
      </c>
    </row>
    <row r="762" spans="1:19" x14ac:dyDescent="0.25">
      <c r="A762" t="s">
        <v>578</v>
      </c>
      <c r="B762" t="s">
        <v>245</v>
      </c>
      <c r="C762" t="str">
        <f>TRIM(ZeptoData[[#This Row],[name]])</f>
        <v>Keya Oregano</v>
      </c>
      <c r="D762">
        <v>10900</v>
      </c>
      <c r="E762" s="3">
        <f>'Cleaned Data'!F765</f>
        <v>10</v>
      </c>
      <c r="F762">
        <v>10</v>
      </c>
      <c r="G762">
        <v>5</v>
      </c>
      <c r="H762">
        <v>9800</v>
      </c>
      <c r="I762" s="3">
        <f>ZeptoData[[#This Row],[discountedSellingPrice]]/100</f>
        <v>98</v>
      </c>
      <c r="J762">
        <v>9</v>
      </c>
      <c r="K762" t="b">
        <v>0</v>
      </c>
      <c r="L762">
        <v>9</v>
      </c>
      <c r="N762" s="3">
        <f>ZeptoData[[#This Row],[MRP_Rupees]] - ZeptoData[[#This Row],[Sale_Price]]</f>
        <v>-88</v>
      </c>
      <c r="O762" t="str">
        <f>IF(ZeptoData[[#This Row],[outOfStock]]=TRUE, "Out of Stock", IF(ZeptoData[[#This Row],[availableQuantity]]&lt;=2, "LOW STOCK", "HEALTHY"))</f>
        <v>HEALTHY</v>
      </c>
      <c r="P762" t="str" cm="1">
        <f t="array" ref="P762">_xlfn.IFS(ZeptoData[[#This Row],[Sale_Price]]&lt;50, "Budget", ZeptoData[[#This Row],[Sale_Price]]&lt;150, "Mid-Range", ZeptoData[[#This Row],[Sale_Price]]&gt;=150, "Premium")</f>
        <v>Mid-Range</v>
      </c>
      <c r="Q762" t="str">
        <f>IF(ROUND(((ZeptoData[[#This Row],[mrp]]-ZeptoData[[#This Row],[discountedSellingPrice]])/ZeptoData[[#This Row],[mrp]])*100,0) = ZeptoData[[#This Row],[discountPercent]], "Match", "Error")</f>
        <v>Match</v>
      </c>
      <c r="R762" s="9" t="str" cm="1">
        <f t="array" ref="R762">_xlfn.IFS(ZeptoData[[#This Row],[discountPercent]]=0, "No Discount", ZeptoData[[#This Row],[discountPercent]]&lt;=15, "Standard (1-15%)", ZeptoData[[#This Row],[discountPercent]]&gt;15, "Mega (&gt;15%)")</f>
        <v>Standard (1-15%)</v>
      </c>
      <c r="S762" s="9" t="str" cm="1">
        <f t="array" ref="S762">_xlfn.IFS(ZeptoData[[#This Row],[weightInGms]]&lt;=100, "Small (&lt;100g)", ZeptoData[[#This Row],[weightInGms]]&lt;=500, "Medium (100-500g)", ZeptoData[[#This Row],[weightInGms]]&gt;500, "Large (&gt;500g)")</f>
        <v>Small (&lt;100g)</v>
      </c>
    </row>
    <row r="763" spans="1:19" x14ac:dyDescent="0.25">
      <c r="A763" t="s">
        <v>578</v>
      </c>
      <c r="B763" t="s">
        <v>246</v>
      </c>
      <c r="C763" t="str">
        <f>TRIM(ZeptoData[[#This Row],[name]])</f>
        <v>Popular Essentials Pink Rajma</v>
      </c>
      <c r="D763">
        <v>10000</v>
      </c>
      <c r="E763" s="3">
        <f>'Cleaned Data'!F766</f>
        <v>4</v>
      </c>
      <c r="F763">
        <v>10</v>
      </c>
      <c r="G763">
        <v>6</v>
      </c>
      <c r="H763">
        <v>9000</v>
      </c>
      <c r="I763" s="3">
        <f>ZeptoData[[#This Row],[discountedSellingPrice]]/100</f>
        <v>90</v>
      </c>
      <c r="J763">
        <v>500</v>
      </c>
      <c r="K763" t="b">
        <v>0</v>
      </c>
      <c r="L763">
        <v>500</v>
      </c>
      <c r="N763" s="3">
        <f>ZeptoData[[#This Row],[MRP_Rupees]] - ZeptoData[[#This Row],[Sale_Price]]</f>
        <v>-86</v>
      </c>
      <c r="O763" t="str">
        <f>IF(ZeptoData[[#This Row],[outOfStock]]=TRUE, "Out of Stock", IF(ZeptoData[[#This Row],[availableQuantity]]&lt;=2, "LOW STOCK", "HEALTHY"))</f>
        <v>HEALTHY</v>
      </c>
      <c r="P763" t="str" cm="1">
        <f t="array" ref="P763">_xlfn.IFS(ZeptoData[[#This Row],[Sale_Price]]&lt;50, "Budget", ZeptoData[[#This Row],[Sale_Price]]&lt;150, "Mid-Range", ZeptoData[[#This Row],[Sale_Price]]&gt;=150, "Premium")</f>
        <v>Mid-Range</v>
      </c>
      <c r="Q763" t="str">
        <f>IF(ROUND(((ZeptoData[[#This Row],[mrp]]-ZeptoData[[#This Row],[discountedSellingPrice]])/ZeptoData[[#This Row],[mrp]])*100,0) = ZeptoData[[#This Row],[discountPercent]], "Match", "Error")</f>
        <v>Match</v>
      </c>
      <c r="R763" s="9" t="str" cm="1">
        <f t="array" ref="R763">_xlfn.IFS(ZeptoData[[#This Row],[discountPercent]]=0, "No Discount", ZeptoData[[#This Row],[discountPercent]]&lt;=15, "Standard (1-15%)", ZeptoData[[#This Row],[discountPercent]]&gt;15, "Mega (&gt;15%)")</f>
        <v>Standard (1-15%)</v>
      </c>
      <c r="S763" s="9" t="str" cm="1">
        <f t="array" ref="S763">_xlfn.IFS(ZeptoData[[#This Row],[weightInGms]]&lt;=100, "Small (&lt;100g)", ZeptoData[[#This Row],[weightInGms]]&lt;=500, "Medium (100-500g)", ZeptoData[[#This Row],[weightInGms]]&gt;500, "Large (&gt;500g)")</f>
        <v>Medium (100-500g)</v>
      </c>
    </row>
    <row r="764" spans="1:19" x14ac:dyDescent="0.25">
      <c r="A764" t="s">
        <v>578</v>
      </c>
      <c r="B764" t="s">
        <v>164</v>
      </c>
      <c r="C764" t="str">
        <f>TRIM(ZeptoData[[#This Row],[name]])</f>
        <v>Everest Chicken Masala</v>
      </c>
      <c r="D764">
        <v>7400</v>
      </c>
      <c r="E764" s="3">
        <f>'Cleaned Data'!F767</f>
        <v>9</v>
      </c>
      <c r="F764">
        <v>2</v>
      </c>
      <c r="G764">
        <v>6</v>
      </c>
      <c r="H764">
        <v>7200</v>
      </c>
      <c r="I764" s="3">
        <f>ZeptoData[[#This Row],[discountedSellingPrice]]/100</f>
        <v>72</v>
      </c>
      <c r="J764">
        <v>100</v>
      </c>
      <c r="K764" t="b">
        <v>0</v>
      </c>
      <c r="L764">
        <v>100</v>
      </c>
      <c r="N764" s="3">
        <f>ZeptoData[[#This Row],[MRP_Rupees]] - ZeptoData[[#This Row],[Sale_Price]]</f>
        <v>-63</v>
      </c>
      <c r="O764" t="str">
        <f>IF(ZeptoData[[#This Row],[outOfStock]]=TRUE, "Out of Stock", IF(ZeptoData[[#This Row],[availableQuantity]]&lt;=2, "LOW STOCK", "HEALTHY"))</f>
        <v>HEALTHY</v>
      </c>
      <c r="P764" t="str" cm="1">
        <f t="array" ref="P764">_xlfn.IFS(ZeptoData[[#This Row],[Sale_Price]]&lt;50, "Budget", ZeptoData[[#This Row],[Sale_Price]]&lt;150, "Mid-Range", ZeptoData[[#This Row],[Sale_Price]]&gt;=150, "Premium")</f>
        <v>Mid-Range</v>
      </c>
      <c r="Q764" t="str">
        <f>IF(ROUND(((ZeptoData[[#This Row],[mrp]]-ZeptoData[[#This Row],[discountedSellingPrice]])/ZeptoData[[#This Row],[mrp]])*100,0) = ZeptoData[[#This Row],[discountPercent]], "Match", "Error")</f>
        <v>Error</v>
      </c>
      <c r="R764" s="9" t="str" cm="1">
        <f t="array" ref="R764">_xlfn.IFS(ZeptoData[[#This Row],[discountPercent]]=0, "No Discount", ZeptoData[[#This Row],[discountPercent]]&lt;=15, "Standard (1-15%)", ZeptoData[[#This Row],[discountPercent]]&gt;15, "Mega (&gt;15%)")</f>
        <v>Standard (1-15%)</v>
      </c>
      <c r="S764" s="9" t="str" cm="1">
        <f t="array" ref="S764">_xlfn.IFS(ZeptoData[[#This Row],[weightInGms]]&lt;=100, "Small (&lt;100g)", ZeptoData[[#This Row],[weightInGms]]&lt;=500, "Medium (100-500g)", ZeptoData[[#This Row],[weightInGms]]&gt;500, "Large (&gt;500g)")</f>
        <v>Small (&lt;100g)</v>
      </c>
    </row>
    <row r="765" spans="1:19" x14ac:dyDescent="0.25">
      <c r="A765" t="s">
        <v>578</v>
      </c>
      <c r="B765" t="s">
        <v>243</v>
      </c>
      <c r="C765" t="str">
        <f>TRIM(ZeptoData[[#This Row],[name]])</f>
        <v>Popular Essentials HMT Kolam Steam</v>
      </c>
      <c r="D765">
        <v>37000</v>
      </c>
      <c r="E765" s="3">
        <f>'Cleaned Data'!F768</f>
        <v>2</v>
      </c>
      <c r="F765">
        <v>10</v>
      </c>
      <c r="G765">
        <v>6</v>
      </c>
      <c r="H765">
        <v>33300</v>
      </c>
      <c r="I765" s="3">
        <f>ZeptoData[[#This Row],[discountedSellingPrice]]/100</f>
        <v>333</v>
      </c>
      <c r="J765">
        <v>5000</v>
      </c>
      <c r="K765" t="b">
        <v>0</v>
      </c>
      <c r="L765">
        <v>5</v>
      </c>
      <c r="N765" s="3">
        <f>ZeptoData[[#This Row],[MRP_Rupees]] - ZeptoData[[#This Row],[Sale_Price]]</f>
        <v>-331</v>
      </c>
      <c r="O765" t="str">
        <f>IF(ZeptoData[[#This Row],[outOfStock]]=TRUE, "Out of Stock", IF(ZeptoData[[#This Row],[availableQuantity]]&lt;=2, "LOW STOCK", "HEALTHY"))</f>
        <v>HEALTHY</v>
      </c>
      <c r="P765" t="str" cm="1">
        <f t="array" ref="P765">_xlfn.IFS(ZeptoData[[#This Row],[Sale_Price]]&lt;50, "Budget", ZeptoData[[#This Row],[Sale_Price]]&lt;150, "Mid-Range", ZeptoData[[#This Row],[Sale_Price]]&gt;=150, "Premium")</f>
        <v>Premium</v>
      </c>
      <c r="Q765" t="str">
        <f>IF(ROUND(((ZeptoData[[#This Row],[mrp]]-ZeptoData[[#This Row],[discountedSellingPrice]])/ZeptoData[[#This Row],[mrp]])*100,0) = ZeptoData[[#This Row],[discountPercent]], "Match", "Error")</f>
        <v>Match</v>
      </c>
      <c r="R765" s="9" t="str" cm="1">
        <f t="array" ref="R765">_xlfn.IFS(ZeptoData[[#This Row],[discountPercent]]=0, "No Discount", ZeptoData[[#This Row],[discountPercent]]&lt;=15, "Standard (1-15%)", ZeptoData[[#This Row],[discountPercent]]&gt;15, "Mega (&gt;15%)")</f>
        <v>Standard (1-15%)</v>
      </c>
      <c r="S765" s="9" t="str" cm="1">
        <f t="array" ref="S765">_xlfn.IFS(ZeptoData[[#This Row],[weightInGms]]&lt;=100, "Small (&lt;100g)", ZeptoData[[#This Row],[weightInGms]]&lt;=500, "Medium (100-500g)", ZeptoData[[#This Row],[weightInGms]]&gt;500, "Large (&gt;500g)")</f>
        <v>Large (&gt;500g)</v>
      </c>
    </row>
    <row r="766" spans="1:19" x14ac:dyDescent="0.25">
      <c r="A766" t="s">
        <v>578</v>
      </c>
      <c r="B766" t="s">
        <v>247</v>
      </c>
      <c r="C766" t="str">
        <f>TRIM(ZeptoData[[#This Row],[name]])</f>
        <v>Everest Shahi Paneer Masala</v>
      </c>
      <c r="D766">
        <v>4200</v>
      </c>
      <c r="E766" s="3">
        <f>'Cleaned Data'!F769</f>
        <v>3</v>
      </c>
      <c r="F766">
        <v>4</v>
      </c>
      <c r="G766">
        <v>5</v>
      </c>
      <c r="H766">
        <v>4000</v>
      </c>
      <c r="I766" s="3">
        <f>ZeptoData[[#This Row],[discountedSellingPrice]]/100</f>
        <v>40</v>
      </c>
      <c r="J766">
        <v>50</v>
      </c>
      <c r="K766" t="b">
        <v>0</v>
      </c>
      <c r="L766">
        <v>50</v>
      </c>
      <c r="N766" s="3">
        <f>ZeptoData[[#This Row],[MRP_Rupees]] - ZeptoData[[#This Row],[Sale_Price]]</f>
        <v>-37</v>
      </c>
      <c r="O766" t="str">
        <f>IF(ZeptoData[[#This Row],[outOfStock]]=TRUE, "Out of Stock", IF(ZeptoData[[#This Row],[availableQuantity]]&lt;=2, "LOW STOCK", "HEALTHY"))</f>
        <v>HEALTHY</v>
      </c>
      <c r="P766" t="str" cm="1">
        <f t="array" ref="P766">_xlfn.IFS(ZeptoData[[#This Row],[Sale_Price]]&lt;50, "Budget", ZeptoData[[#This Row],[Sale_Price]]&lt;150, "Mid-Range", ZeptoData[[#This Row],[Sale_Price]]&gt;=150, "Premium")</f>
        <v>Budget</v>
      </c>
      <c r="Q766" t="str">
        <f>IF(ROUND(((ZeptoData[[#This Row],[mrp]]-ZeptoData[[#This Row],[discountedSellingPrice]])/ZeptoData[[#This Row],[mrp]])*100,0) = ZeptoData[[#This Row],[discountPercent]], "Match", "Error")</f>
        <v>Error</v>
      </c>
      <c r="R766" s="9" t="str" cm="1">
        <f t="array" ref="R766">_xlfn.IFS(ZeptoData[[#This Row],[discountPercent]]=0, "No Discount", ZeptoData[[#This Row],[discountPercent]]&lt;=15, "Standard (1-15%)", ZeptoData[[#This Row],[discountPercent]]&gt;15, "Mega (&gt;15%)")</f>
        <v>Standard (1-15%)</v>
      </c>
      <c r="S766" s="9" t="str" cm="1">
        <f t="array" ref="S766">_xlfn.IFS(ZeptoData[[#This Row],[weightInGms]]&lt;=100, "Small (&lt;100g)", ZeptoData[[#This Row],[weightInGms]]&lt;=500, "Medium (100-500g)", ZeptoData[[#This Row],[weightInGms]]&gt;500, "Large (&gt;500g)")</f>
        <v>Small (&lt;100g)</v>
      </c>
    </row>
    <row r="767" spans="1:19" x14ac:dyDescent="0.25">
      <c r="A767" t="s">
        <v>578</v>
      </c>
      <c r="B767" t="s">
        <v>248</v>
      </c>
      <c r="C767" t="str">
        <f>TRIM(ZeptoData[[#This Row],[name]])</f>
        <v>Godrej Yummiez Chicken Nuggets</v>
      </c>
      <c r="D767">
        <v>32500</v>
      </c>
      <c r="E767" s="3">
        <f>'Cleaned Data'!F770</f>
        <v>32</v>
      </c>
      <c r="F767">
        <v>9</v>
      </c>
      <c r="G767">
        <v>1</v>
      </c>
      <c r="H767">
        <v>29300</v>
      </c>
      <c r="I767" s="3">
        <f>ZeptoData[[#This Row],[discountedSellingPrice]]/100</f>
        <v>293</v>
      </c>
      <c r="J767">
        <v>500</v>
      </c>
      <c r="K767" t="b">
        <v>0</v>
      </c>
      <c r="L767">
        <v>500</v>
      </c>
      <c r="N767" s="3">
        <f>ZeptoData[[#This Row],[MRP_Rupees]] - ZeptoData[[#This Row],[Sale_Price]]</f>
        <v>-261</v>
      </c>
      <c r="O767" t="str">
        <f>IF(ZeptoData[[#This Row],[outOfStock]]=TRUE, "Out of Stock", IF(ZeptoData[[#This Row],[availableQuantity]]&lt;=2, "LOW STOCK", "HEALTHY"))</f>
        <v>LOW STOCK</v>
      </c>
      <c r="P767" t="str" cm="1">
        <f t="array" ref="P767">_xlfn.IFS(ZeptoData[[#This Row],[Sale_Price]]&lt;50, "Budget", ZeptoData[[#This Row],[Sale_Price]]&lt;150, "Mid-Range", ZeptoData[[#This Row],[Sale_Price]]&gt;=150, "Premium")</f>
        <v>Premium</v>
      </c>
      <c r="Q767" t="str">
        <f>IF(ROUND(((ZeptoData[[#This Row],[mrp]]-ZeptoData[[#This Row],[discountedSellingPrice]])/ZeptoData[[#This Row],[mrp]])*100,0) = ZeptoData[[#This Row],[discountPercent]], "Match", "Error")</f>
        <v>Error</v>
      </c>
      <c r="R767" s="9" t="str" cm="1">
        <f t="array" ref="R767">_xlfn.IFS(ZeptoData[[#This Row],[discountPercent]]=0, "No Discount", ZeptoData[[#This Row],[discountPercent]]&lt;=15, "Standard (1-15%)", ZeptoData[[#This Row],[discountPercent]]&gt;15, "Mega (&gt;15%)")</f>
        <v>Standard (1-15%)</v>
      </c>
      <c r="S767" s="9" t="str" cm="1">
        <f t="array" ref="S767">_xlfn.IFS(ZeptoData[[#This Row],[weightInGms]]&lt;=100, "Small (&lt;100g)", ZeptoData[[#This Row],[weightInGms]]&lt;=500, "Medium (100-500g)", ZeptoData[[#This Row],[weightInGms]]&gt;500, "Large (&gt;500g)")</f>
        <v>Medium (100-500g)</v>
      </c>
    </row>
    <row r="768" spans="1:19" x14ac:dyDescent="0.25">
      <c r="A768" t="s">
        <v>578</v>
      </c>
      <c r="B768" t="s">
        <v>249</v>
      </c>
      <c r="C768" t="str">
        <f>TRIM(ZeptoData[[#This Row],[name]])</f>
        <v>Flying Bird Vanilla Essence</v>
      </c>
      <c r="D768">
        <v>3500</v>
      </c>
      <c r="E768" s="3">
        <f>'Cleaned Data'!F771</f>
        <v>20</v>
      </c>
      <c r="F768">
        <v>2</v>
      </c>
      <c r="G768">
        <v>6</v>
      </c>
      <c r="H768">
        <v>3400</v>
      </c>
      <c r="I768" s="3">
        <f>ZeptoData[[#This Row],[discountedSellingPrice]]/100</f>
        <v>34</v>
      </c>
      <c r="J768">
        <v>20</v>
      </c>
      <c r="K768" t="b">
        <v>0</v>
      </c>
      <c r="L768">
        <v>20</v>
      </c>
      <c r="N768" s="3">
        <f>ZeptoData[[#This Row],[MRP_Rupees]] - ZeptoData[[#This Row],[Sale_Price]]</f>
        <v>-14</v>
      </c>
      <c r="O768" t="str">
        <f>IF(ZeptoData[[#This Row],[outOfStock]]=TRUE, "Out of Stock", IF(ZeptoData[[#This Row],[availableQuantity]]&lt;=2, "LOW STOCK", "HEALTHY"))</f>
        <v>HEALTHY</v>
      </c>
      <c r="P768" t="str" cm="1">
        <f t="array" ref="P768">_xlfn.IFS(ZeptoData[[#This Row],[Sale_Price]]&lt;50, "Budget", ZeptoData[[#This Row],[Sale_Price]]&lt;150, "Mid-Range", ZeptoData[[#This Row],[Sale_Price]]&gt;=150, "Premium")</f>
        <v>Budget</v>
      </c>
      <c r="Q768" t="str">
        <f>IF(ROUND(((ZeptoData[[#This Row],[mrp]]-ZeptoData[[#This Row],[discountedSellingPrice]])/ZeptoData[[#This Row],[mrp]])*100,0) = ZeptoData[[#This Row],[discountPercent]], "Match", "Error")</f>
        <v>Error</v>
      </c>
      <c r="R768" s="9" t="str" cm="1">
        <f t="array" ref="R768">_xlfn.IFS(ZeptoData[[#This Row],[discountPercent]]=0, "No Discount", ZeptoData[[#This Row],[discountPercent]]&lt;=15, "Standard (1-15%)", ZeptoData[[#This Row],[discountPercent]]&gt;15, "Mega (&gt;15%)")</f>
        <v>Standard (1-15%)</v>
      </c>
      <c r="S768" s="9" t="str" cm="1">
        <f t="array" ref="S768">_xlfn.IFS(ZeptoData[[#This Row],[weightInGms]]&lt;=100, "Small (&lt;100g)", ZeptoData[[#This Row],[weightInGms]]&lt;=500, "Medium (100-500g)", ZeptoData[[#This Row],[weightInGms]]&gt;500, "Large (&gt;500g)")</f>
        <v>Small (&lt;100g)</v>
      </c>
    </row>
    <row r="769" spans="1:19" x14ac:dyDescent="0.25">
      <c r="A769" t="s">
        <v>578</v>
      </c>
      <c r="B769" t="s">
        <v>250</v>
      </c>
      <c r="C769" t="str">
        <f>TRIM(ZeptoData[[#This Row],[name]])</f>
        <v>Everest Sabji Masala</v>
      </c>
      <c r="D769">
        <v>3000</v>
      </c>
      <c r="E769" s="3">
        <f>'Cleaned Data'!F772</f>
        <v>3</v>
      </c>
      <c r="F769">
        <v>3</v>
      </c>
      <c r="G769">
        <v>6</v>
      </c>
      <c r="H769">
        <v>2900</v>
      </c>
      <c r="I769" s="3">
        <f>ZeptoData[[#This Row],[discountedSellingPrice]]/100</f>
        <v>29</v>
      </c>
      <c r="J769">
        <v>50</v>
      </c>
      <c r="K769" t="b">
        <v>0</v>
      </c>
      <c r="L769">
        <v>50</v>
      </c>
      <c r="N769" s="3">
        <f>ZeptoData[[#This Row],[MRP_Rupees]] - ZeptoData[[#This Row],[Sale_Price]]</f>
        <v>-26</v>
      </c>
      <c r="O769" t="str">
        <f>IF(ZeptoData[[#This Row],[outOfStock]]=TRUE, "Out of Stock", IF(ZeptoData[[#This Row],[availableQuantity]]&lt;=2, "LOW STOCK", "HEALTHY"))</f>
        <v>HEALTHY</v>
      </c>
      <c r="P769" t="str" cm="1">
        <f t="array" ref="P769">_xlfn.IFS(ZeptoData[[#This Row],[Sale_Price]]&lt;50, "Budget", ZeptoData[[#This Row],[Sale_Price]]&lt;150, "Mid-Range", ZeptoData[[#This Row],[Sale_Price]]&gt;=150, "Premium")</f>
        <v>Budget</v>
      </c>
      <c r="Q769" t="str">
        <f>IF(ROUND(((ZeptoData[[#This Row],[mrp]]-ZeptoData[[#This Row],[discountedSellingPrice]])/ZeptoData[[#This Row],[mrp]])*100,0) = ZeptoData[[#This Row],[discountPercent]], "Match", "Error")</f>
        <v>Match</v>
      </c>
      <c r="R769" s="9" t="str" cm="1">
        <f t="array" ref="R769">_xlfn.IFS(ZeptoData[[#This Row],[discountPercent]]=0, "No Discount", ZeptoData[[#This Row],[discountPercent]]&lt;=15, "Standard (1-15%)", ZeptoData[[#This Row],[discountPercent]]&gt;15, "Mega (&gt;15%)")</f>
        <v>Standard (1-15%)</v>
      </c>
      <c r="S769" s="9" t="str" cm="1">
        <f t="array" ref="S769">_xlfn.IFS(ZeptoData[[#This Row],[weightInGms]]&lt;=100, "Small (&lt;100g)", ZeptoData[[#This Row],[weightInGms]]&lt;=500, "Medium (100-500g)", ZeptoData[[#This Row],[weightInGms]]&gt;500, "Large (&gt;500g)")</f>
        <v>Small (&lt;100g)</v>
      </c>
    </row>
    <row r="770" spans="1:19" x14ac:dyDescent="0.25">
      <c r="A770" t="s">
        <v>578</v>
      </c>
      <c r="B770" t="s">
        <v>168</v>
      </c>
      <c r="C770" t="str">
        <f>TRIM(ZeptoData[[#This Row],[name]])</f>
        <v>Popular Essentials Californian Almond</v>
      </c>
      <c r="D770">
        <v>69500</v>
      </c>
      <c r="E770" s="3">
        <f>'Cleaned Data'!F773</f>
        <v>5</v>
      </c>
      <c r="F770">
        <v>32</v>
      </c>
      <c r="G770">
        <v>6</v>
      </c>
      <c r="H770">
        <v>47000</v>
      </c>
      <c r="I770" s="3">
        <f>ZeptoData[[#This Row],[discountedSellingPrice]]/100</f>
        <v>470</v>
      </c>
      <c r="J770">
        <v>500</v>
      </c>
      <c r="K770" t="b">
        <v>0</v>
      </c>
      <c r="L770">
        <v>500</v>
      </c>
      <c r="N770" s="3">
        <f>ZeptoData[[#This Row],[MRP_Rupees]] - ZeptoData[[#This Row],[Sale_Price]]</f>
        <v>-465</v>
      </c>
      <c r="O770" t="str">
        <f>IF(ZeptoData[[#This Row],[outOfStock]]=TRUE, "Out of Stock", IF(ZeptoData[[#This Row],[availableQuantity]]&lt;=2, "LOW STOCK", "HEALTHY"))</f>
        <v>HEALTHY</v>
      </c>
      <c r="P770" t="str" cm="1">
        <f t="array" ref="P770">_xlfn.IFS(ZeptoData[[#This Row],[Sale_Price]]&lt;50, "Budget", ZeptoData[[#This Row],[Sale_Price]]&lt;150, "Mid-Range", ZeptoData[[#This Row],[Sale_Price]]&gt;=150, "Premium")</f>
        <v>Premium</v>
      </c>
      <c r="Q770" t="str">
        <f>IF(ROUND(((ZeptoData[[#This Row],[mrp]]-ZeptoData[[#This Row],[discountedSellingPrice]])/ZeptoData[[#This Row],[mrp]])*100,0) = ZeptoData[[#This Row],[discountPercent]], "Match", "Error")</f>
        <v>Match</v>
      </c>
      <c r="R770" s="9" t="str" cm="1">
        <f t="array" ref="R770">_xlfn.IFS(ZeptoData[[#This Row],[discountPercent]]=0, "No Discount", ZeptoData[[#This Row],[discountPercent]]&lt;=15, "Standard (1-15%)", ZeptoData[[#This Row],[discountPercent]]&gt;15, "Mega (&gt;15%)")</f>
        <v>Mega (&gt;15%)</v>
      </c>
      <c r="S770" s="9" t="str" cm="1">
        <f t="array" ref="S770">_xlfn.IFS(ZeptoData[[#This Row],[weightInGms]]&lt;=100, "Small (&lt;100g)", ZeptoData[[#This Row],[weightInGms]]&lt;=500, "Medium (100-500g)", ZeptoData[[#This Row],[weightInGms]]&gt;500, "Large (&gt;500g)")</f>
        <v>Medium (100-500g)</v>
      </c>
    </row>
    <row r="771" spans="1:19" x14ac:dyDescent="0.25">
      <c r="A771" t="s">
        <v>578</v>
      </c>
      <c r="B771" t="s">
        <v>251</v>
      </c>
      <c r="C771" t="str">
        <f>TRIM(ZeptoData[[#This Row],[name]])</f>
        <v>Cornitos Cornitos Taco Shells - 4 Inches</v>
      </c>
      <c r="D771">
        <v>11000</v>
      </c>
      <c r="E771" s="3">
        <f>'Cleaned Data'!F774</f>
        <v>2</v>
      </c>
      <c r="F771">
        <v>20</v>
      </c>
      <c r="G771">
        <v>6</v>
      </c>
      <c r="H771">
        <v>8800</v>
      </c>
      <c r="I771" s="3">
        <f>ZeptoData[[#This Row],[discountedSellingPrice]]/100</f>
        <v>88</v>
      </c>
      <c r="J771">
        <v>80</v>
      </c>
      <c r="K771" t="b">
        <v>0</v>
      </c>
      <c r="L771">
        <v>80</v>
      </c>
      <c r="N771" s="3">
        <f>ZeptoData[[#This Row],[MRP_Rupees]] - ZeptoData[[#This Row],[Sale_Price]]</f>
        <v>-86</v>
      </c>
      <c r="O771" t="str">
        <f>IF(ZeptoData[[#This Row],[outOfStock]]=TRUE, "Out of Stock", IF(ZeptoData[[#This Row],[availableQuantity]]&lt;=2, "LOW STOCK", "HEALTHY"))</f>
        <v>HEALTHY</v>
      </c>
      <c r="P771" t="str" cm="1">
        <f t="array" ref="P771">_xlfn.IFS(ZeptoData[[#This Row],[Sale_Price]]&lt;50, "Budget", ZeptoData[[#This Row],[Sale_Price]]&lt;150, "Mid-Range", ZeptoData[[#This Row],[Sale_Price]]&gt;=150, "Premium")</f>
        <v>Mid-Range</v>
      </c>
      <c r="Q771" t="str">
        <f>IF(ROUND(((ZeptoData[[#This Row],[mrp]]-ZeptoData[[#This Row],[discountedSellingPrice]])/ZeptoData[[#This Row],[mrp]])*100,0) = ZeptoData[[#This Row],[discountPercent]], "Match", "Error")</f>
        <v>Match</v>
      </c>
      <c r="R771" s="9" t="str" cm="1">
        <f t="array" ref="R771">_xlfn.IFS(ZeptoData[[#This Row],[discountPercent]]=0, "No Discount", ZeptoData[[#This Row],[discountPercent]]&lt;=15, "Standard (1-15%)", ZeptoData[[#This Row],[discountPercent]]&gt;15, "Mega (&gt;15%)")</f>
        <v>Mega (&gt;15%)</v>
      </c>
      <c r="S771" s="9" t="str" cm="1">
        <f t="array" ref="S771">_xlfn.IFS(ZeptoData[[#This Row],[weightInGms]]&lt;=100, "Small (&lt;100g)", ZeptoData[[#This Row],[weightInGms]]&lt;=500, "Medium (100-500g)", ZeptoData[[#This Row],[weightInGms]]&gt;500, "Large (&gt;500g)")</f>
        <v>Small (&lt;100g)</v>
      </c>
    </row>
    <row r="772" spans="1:19" x14ac:dyDescent="0.25">
      <c r="A772" t="s">
        <v>578</v>
      </c>
      <c r="B772" t="s">
        <v>252</v>
      </c>
      <c r="C772" t="str">
        <f>TRIM(ZeptoData[[#This Row],[name]])</f>
        <v>Everest Rajma Masala</v>
      </c>
      <c r="D772">
        <v>3300</v>
      </c>
      <c r="E772" s="3">
        <f>'Cleaned Data'!F775</f>
        <v>10</v>
      </c>
      <c r="F772">
        <v>3</v>
      </c>
      <c r="G772">
        <v>5</v>
      </c>
      <c r="H772">
        <v>3200</v>
      </c>
      <c r="I772" s="3">
        <f>ZeptoData[[#This Row],[discountedSellingPrice]]/100</f>
        <v>32</v>
      </c>
      <c r="J772">
        <v>50</v>
      </c>
      <c r="K772" t="b">
        <v>0</v>
      </c>
      <c r="L772">
        <v>50</v>
      </c>
      <c r="N772" s="3">
        <f>ZeptoData[[#This Row],[MRP_Rupees]] - ZeptoData[[#This Row],[Sale_Price]]</f>
        <v>-22</v>
      </c>
      <c r="O772" t="str">
        <f>IF(ZeptoData[[#This Row],[outOfStock]]=TRUE, "Out of Stock", IF(ZeptoData[[#This Row],[availableQuantity]]&lt;=2, "LOW STOCK", "HEALTHY"))</f>
        <v>HEALTHY</v>
      </c>
      <c r="P772" t="str" cm="1">
        <f t="array" ref="P772">_xlfn.IFS(ZeptoData[[#This Row],[Sale_Price]]&lt;50, "Budget", ZeptoData[[#This Row],[Sale_Price]]&lt;150, "Mid-Range", ZeptoData[[#This Row],[Sale_Price]]&gt;=150, "Premium")</f>
        <v>Budget</v>
      </c>
      <c r="Q772" t="str">
        <f>IF(ROUND(((ZeptoData[[#This Row],[mrp]]-ZeptoData[[#This Row],[discountedSellingPrice]])/ZeptoData[[#This Row],[mrp]])*100,0) = ZeptoData[[#This Row],[discountPercent]], "Match", "Error")</f>
        <v>Match</v>
      </c>
      <c r="R772" s="9" t="str" cm="1">
        <f t="array" ref="R772">_xlfn.IFS(ZeptoData[[#This Row],[discountPercent]]=0, "No Discount", ZeptoData[[#This Row],[discountPercent]]&lt;=15, "Standard (1-15%)", ZeptoData[[#This Row],[discountPercent]]&gt;15, "Mega (&gt;15%)")</f>
        <v>Standard (1-15%)</v>
      </c>
      <c r="S772" s="9" t="str" cm="1">
        <f t="array" ref="S772">_xlfn.IFS(ZeptoData[[#This Row],[weightInGms]]&lt;=100, "Small (&lt;100g)", ZeptoData[[#This Row],[weightInGms]]&lt;=500, "Medium (100-500g)", ZeptoData[[#This Row],[weightInGms]]&gt;500, "Large (&gt;500g)")</f>
        <v>Small (&lt;100g)</v>
      </c>
    </row>
    <row r="773" spans="1:19" x14ac:dyDescent="0.25">
      <c r="A773" t="s">
        <v>578</v>
      </c>
      <c r="B773" t="s">
        <v>253</v>
      </c>
      <c r="C773" t="str">
        <f>TRIM(ZeptoData[[#This Row],[name]])</f>
        <v>Popular Essentials White Til</v>
      </c>
      <c r="D773">
        <v>4000</v>
      </c>
      <c r="E773" s="3">
        <f>'Cleaned Data'!F776</f>
        <v>0</v>
      </c>
      <c r="F773">
        <v>5</v>
      </c>
      <c r="G773">
        <v>1</v>
      </c>
      <c r="H773">
        <v>3800</v>
      </c>
      <c r="I773" s="3">
        <f>ZeptoData[[#This Row],[discountedSellingPrice]]/100</f>
        <v>38</v>
      </c>
      <c r="J773">
        <v>100</v>
      </c>
      <c r="K773" t="b">
        <v>0</v>
      </c>
      <c r="L773">
        <v>100</v>
      </c>
      <c r="N773" s="3">
        <f>ZeptoData[[#This Row],[MRP_Rupees]] - ZeptoData[[#This Row],[Sale_Price]]</f>
        <v>-38</v>
      </c>
      <c r="O773" t="str">
        <f>IF(ZeptoData[[#This Row],[outOfStock]]=TRUE, "Out of Stock", IF(ZeptoData[[#This Row],[availableQuantity]]&lt;=2, "LOW STOCK", "HEALTHY"))</f>
        <v>LOW STOCK</v>
      </c>
      <c r="P773" t="str" cm="1">
        <f t="array" ref="P773">_xlfn.IFS(ZeptoData[[#This Row],[Sale_Price]]&lt;50, "Budget", ZeptoData[[#This Row],[Sale_Price]]&lt;150, "Mid-Range", ZeptoData[[#This Row],[Sale_Price]]&gt;=150, "Premium")</f>
        <v>Budget</v>
      </c>
      <c r="Q773" t="str">
        <f>IF(ROUND(((ZeptoData[[#This Row],[mrp]]-ZeptoData[[#This Row],[discountedSellingPrice]])/ZeptoData[[#This Row],[mrp]])*100,0) = ZeptoData[[#This Row],[discountPercent]], "Match", "Error")</f>
        <v>Match</v>
      </c>
      <c r="R773" s="9" t="str" cm="1">
        <f t="array" ref="R773">_xlfn.IFS(ZeptoData[[#This Row],[discountPercent]]=0, "No Discount", ZeptoData[[#This Row],[discountPercent]]&lt;=15, "Standard (1-15%)", ZeptoData[[#This Row],[discountPercent]]&gt;15, "Mega (&gt;15%)")</f>
        <v>Standard (1-15%)</v>
      </c>
      <c r="S773" s="9" t="str" cm="1">
        <f t="array" ref="S773">_xlfn.IFS(ZeptoData[[#This Row],[weightInGms]]&lt;=100, "Small (&lt;100g)", ZeptoData[[#This Row],[weightInGms]]&lt;=500, "Medium (100-500g)", ZeptoData[[#This Row],[weightInGms]]&gt;500, "Large (&gt;500g)")</f>
        <v>Small (&lt;100g)</v>
      </c>
    </row>
    <row r="774" spans="1:19" x14ac:dyDescent="0.25">
      <c r="A774" t="s">
        <v>578</v>
      </c>
      <c r="B774" t="s">
        <v>254</v>
      </c>
      <c r="C774" t="str">
        <f>TRIM(ZeptoData[[#This Row],[name]])</f>
        <v>Amul Dark Compound Chocolate Slab</v>
      </c>
      <c r="D774">
        <v>12500</v>
      </c>
      <c r="E774" s="3">
        <f>'Cleaned Data'!F777</f>
        <v>2</v>
      </c>
      <c r="F774">
        <v>2</v>
      </c>
      <c r="G774">
        <v>6</v>
      </c>
      <c r="H774">
        <v>12200</v>
      </c>
      <c r="I774" s="3">
        <f>ZeptoData[[#This Row],[discountedSellingPrice]]/100</f>
        <v>122</v>
      </c>
      <c r="J774">
        <v>500</v>
      </c>
      <c r="K774" t="b">
        <v>0</v>
      </c>
      <c r="L774">
        <v>500</v>
      </c>
      <c r="N774" s="3">
        <f>ZeptoData[[#This Row],[MRP_Rupees]] - ZeptoData[[#This Row],[Sale_Price]]</f>
        <v>-120</v>
      </c>
      <c r="O774" t="str">
        <f>IF(ZeptoData[[#This Row],[outOfStock]]=TRUE, "Out of Stock", IF(ZeptoData[[#This Row],[availableQuantity]]&lt;=2, "LOW STOCK", "HEALTHY"))</f>
        <v>HEALTHY</v>
      </c>
      <c r="P774" t="str" cm="1">
        <f t="array" ref="P774">_xlfn.IFS(ZeptoData[[#This Row],[Sale_Price]]&lt;50, "Budget", ZeptoData[[#This Row],[Sale_Price]]&lt;150, "Mid-Range", ZeptoData[[#This Row],[Sale_Price]]&gt;=150, "Premium")</f>
        <v>Mid-Range</v>
      </c>
      <c r="Q774" t="str">
        <f>IF(ROUND(((ZeptoData[[#This Row],[mrp]]-ZeptoData[[#This Row],[discountedSellingPrice]])/ZeptoData[[#This Row],[mrp]])*100,0) = ZeptoData[[#This Row],[discountPercent]], "Match", "Error")</f>
        <v>Match</v>
      </c>
      <c r="R774" s="9" t="str" cm="1">
        <f t="array" ref="R774">_xlfn.IFS(ZeptoData[[#This Row],[discountPercent]]=0, "No Discount", ZeptoData[[#This Row],[discountPercent]]&lt;=15, "Standard (1-15%)", ZeptoData[[#This Row],[discountPercent]]&gt;15, "Mega (&gt;15%)")</f>
        <v>Standard (1-15%)</v>
      </c>
      <c r="S774" s="9" t="str" cm="1">
        <f t="array" ref="S774">_xlfn.IFS(ZeptoData[[#This Row],[weightInGms]]&lt;=100, "Small (&lt;100g)", ZeptoData[[#This Row],[weightInGms]]&lt;=500, "Medium (100-500g)", ZeptoData[[#This Row],[weightInGms]]&gt;500, "Large (&gt;500g)")</f>
        <v>Medium (100-500g)</v>
      </c>
    </row>
    <row r="775" spans="1:19" x14ac:dyDescent="0.25">
      <c r="A775" t="s">
        <v>578</v>
      </c>
      <c r="B775" t="s">
        <v>255</v>
      </c>
      <c r="C775" t="str">
        <f>TRIM(ZeptoData[[#This Row],[name]])</f>
        <v>Mothers Recipe Papad Chana Masala</v>
      </c>
      <c r="D775">
        <v>7900</v>
      </c>
      <c r="E775" s="3">
        <f>'Cleaned Data'!F778</f>
        <v>7</v>
      </c>
      <c r="F775">
        <v>10</v>
      </c>
      <c r="G775">
        <v>6</v>
      </c>
      <c r="H775">
        <v>7100</v>
      </c>
      <c r="I775" s="3">
        <f>ZeptoData[[#This Row],[discountedSellingPrice]]/100</f>
        <v>71</v>
      </c>
      <c r="J775">
        <v>200</v>
      </c>
      <c r="K775" t="b">
        <v>0</v>
      </c>
      <c r="L775">
        <v>200</v>
      </c>
      <c r="N775" s="3">
        <f>ZeptoData[[#This Row],[MRP_Rupees]] - ZeptoData[[#This Row],[Sale_Price]]</f>
        <v>-64</v>
      </c>
      <c r="O775" t="str">
        <f>IF(ZeptoData[[#This Row],[outOfStock]]=TRUE, "Out of Stock", IF(ZeptoData[[#This Row],[availableQuantity]]&lt;=2, "LOW STOCK", "HEALTHY"))</f>
        <v>HEALTHY</v>
      </c>
      <c r="P775" t="str" cm="1">
        <f t="array" ref="P775">_xlfn.IFS(ZeptoData[[#This Row],[Sale_Price]]&lt;50, "Budget", ZeptoData[[#This Row],[Sale_Price]]&lt;150, "Mid-Range", ZeptoData[[#This Row],[Sale_Price]]&gt;=150, "Premium")</f>
        <v>Mid-Range</v>
      </c>
      <c r="Q775" t="str">
        <f>IF(ROUND(((ZeptoData[[#This Row],[mrp]]-ZeptoData[[#This Row],[discountedSellingPrice]])/ZeptoData[[#This Row],[mrp]])*100,0) = ZeptoData[[#This Row],[discountPercent]], "Match", "Error")</f>
        <v>Match</v>
      </c>
      <c r="R775" s="9" t="str" cm="1">
        <f t="array" ref="R775">_xlfn.IFS(ZeptoData[[#This Row],[discountPercent]]=0, "No Discount", ZeptoData[[#This Row],[discountPercent]]&lt;=15, "Standard (1-15%)", ZeptoData[[#This Row],[discountPercent]]&gt;15, "Mega (&gt;15%)")</f>
        <v>Standard (1-15%)</v>
      </c>
      <c r="S775" s="9" t="str" cm="1">
        <f t="array" ref="S775">_xlfn.IFS(ZeptoData[[#This Row],[weightInGms]]&lt;=100, "Small (&lt;100g)", ZeptoData[[#This Row],[weightInGms]]&lt;=500, "Medium (100-500g)", ZeptoData[[#This Row],[weightInGms]]&gt;500, "Large (&gt;500g)")</f>
        <v>Medium (100-500g)</v>
      </c>
    </row>
    <row r="776" spans="1:19" x14ac:dyDescent="0.25">
      <c r="A776" t="s">
        <v>578</v>
      </c>
      <c r="B776" t="s">
        <v>256</v>
      </c>
      <c r="C776" t="str">
        <f>TRIM(ZeptoData[[#This Row],[name]])</f>
        <v>Ching's Schezwan Masala Instant Noodles</v>
      </c>
      <c r="D776">
        <v>6000</v>
      </c>
      <c r="E776" s="3">
        <f>'Cleaned Data'!F779</f>
        <v>0</v>
      </c>
      <c r="F776">
        <v>0</v>
      </c>
      <c r="G776">
        <v>1</v>
      </c>
      <c r="H776">
        <v>6000</v>
      </c>
      <c r="I776" s="3">
        <f>ZeptoData[[#This Row],[discountedSellingPrice]]/100</f>
        <v>60</v>
      </c>
      <c r="J776">
        <v>240</v>
      </c>
      <c r="K776" t="b">
        <v>0</v>
      </c>
      <c r="L776">
        <v>240</v>
      </c>
      <c r="N776" s="3">
        <f>ZeptoData[[#This Row],[MRP_Rupees]] - ZeptoData[[#This Row],[Sale_Price]]</f>
        <v>-60</v>
      </c>
      <c r="O776" t="str">
        <f>IF(ZeptoData[[#This Row],[outOfStock]]=TRUE, "Out of Stock", IF(ZeptoData[[#This Row],[availableQuantity]]&lt;=2, "LOW STOCK", "HEALTHY"))</f>
        <v>LOW STOCK</v>
      </c>
      <c r="P776" t="str" cm="1">
        <f t="array" ref="P776">_xlfn.IFS(ZeptoData[[#This Row],[Sale_Price]]&lt;50, "Budget", ZeptoData[[#This Row],[Sale_Price]]&lt;150, "Mid-Range", ZeptoData[[#This Row],[Sale_Price]]&gt;=150, "Premium")</f>
        <v>Mid-Range</v>
      </c>
      <c r="Q776" t="str">
        <f>IF(ROUND(((ZeptoData[[#This Row],[mrp]]-ZeptoData[[#This Row],[discountedSellingPrice]])/ZeptoData[[#This Row],[mrp]])*100,0) = ZeptoData[[#This Row],[discountPercent]], "Match", "Error")</f>
        <v>Match</v>
      </c>
      <c r="R776" s="9" t="str" cm="1">
        <f t="array" ref="R776">_xlfn.IFS(ZeptoData[[#This Row],[discountPercent]]=0, "No Discount", ZeptoData[[#This Row],[discountPercent]]&lt;=15, "Standard (1-15%)", ZeptoData[[#This Row],[discountPercent]]&gt;15, "Mega (&gt;15%)")</f>
        <v>No Discount</v>
      </c>
      <c r="S776" s="9" t="str" cm="1">
        <f t="array" ref="S776">_xlfn.IFS(ZeptoData[[#This Row],[weightInGms]]&lt;=100, "Small (&lt;100g)", ZeptoData[[#This Row],[weightInGms]]&lt;=500, "Medium (100-500g)", ZeptoData[[#This Row],[weightInGms]]&gt;500, "Large (&gt;500g)")</f>
        <v>Medium (100-500g)</v>
      </c>
    </row>
    <row r="777" spans="1:19" x14ac:dyDescent="0.25">
      <c r="A777" t="s">
        <v>578</v>
      </c>
      <c r="B777" t="s">
        <v>257</v>
      </c>
      <c r="C777" t="str">
        <f>TRIM(ZeptoData[[#This Row],[name]])</f>
        <v>Amul Milk Compound Chocolate Slab</v>
      </c>
      <c r="D777">
        <v>11000</v>
      </c>
      <c r="E777" s="3">
        <f>'Cleaned Data'!F780</f>
        <v>0</v>
      </c>
      <c r="F777">
        <v>2</v>
      </c>
      <c r="G777">
        <v>6</v>
      </c>
      <c r="H777">
        <v>10700</v>
      </c>
      <c r="I777" s="3">
        <f>ZeptoData[[#This Row],[discountedSellingPrice]]/100</f>
        <v>107</v>
      </c>
      <c r="J777">
        <v>500</v>
      </c>
      <c r="K777" t="b">
        <v>0</v>
      </c>
      <c r="L777">
        <v>500</v>
      </c>
      <c r="N777" s="3">
        <f>ZeptoData[[#This Row],[MRP_Rupees]] - ZeptoData[[#This Row],[Sale_Price]]</f>
        <v>-107</v>
      </c>
      <c r="O777" t="str">
        <f>IF(ZeptoData[[#This Row],[outOfStock]]=TRUE, "Out of Stock", IF(ZeptoData[[#This Row],[availableQuantity]]&lt;=2, "LOW STOCK", "HEALTHY"))</f>
        <v>HEALTHY</v>
      </c>
      <c r="P777" t="str" cm="1">
        <f t="array" ref="P777">_xlfn.IFS(ZeptoData[[#This Row],[Sale_Price]]&lt;50, "Budget", ZeptoData[[#This Row],[Sale_Price]]&lt;150, "Mid-Range", ZeptoData[[#This Row],[Sale_Price]]&gt;=150, "Premium")</f>
        <v>Mid-Range</v>
      </c>
      <c r="Q777" t="str">
        <f>IF(ROUND(((ZeptoData[[#This Row],[mrp]]-ZeptoData[[#This Row],[discountedSellingPrice]])/ZeptoData[[#This Row],[mrp]])*100,0) = ZeptoData[[#This Row],[discountPercent]], "Match", "Error")</f>
        <v>Error</v>
      </c>
      <c r="R777" s="9" t="str" cm="1">
        <f t="array" ref="R777">_xlfn.IFS(ZeptoData[[#This Row],[discountPercent]]=0, "No Discount", ZeptoData[[#This Row],[discountPercent]]&lt;=15, "Standard (1-15%)", ZeptoData[[#This Row],[discountPercent]]&gt;15, "Mega (&gt;15%)")</f>
        <v>Standard (1-15%)</v>
      </c>
      <c r="S777" s="9" t="str" cm="1">
        <f t="array" ref="S777">_xlfn.IFS(ZeptoData[[#This Row],[weightInGms]]&lt;=100, "Small (&lt;100g)", ZeptoData[[#This Row],[weightInGms]]&lt;=500, "Medium (100-500g)", ZeptoData[[#This Row],[weightInGms]]&gt;500, "Large (&gt;500g)")</f>
        <v>Medium (100-500g)</v>
      </c>
    </row>
    <row r="778" spans="1:19" x14ac:dyDescent="0.25">
      <c r="A778" t="s">
        <v>578</v>
      </c>
      <c r="B778" t="s">
        <v>258</v>
      </c>
      <c r="C778" t="str">
        <f>TRIM(ZeptoData[[#This Row],[name]])</f>
        <v>Eastern Chicken Masala</v>
      </c>
      <c r="D778">
        <v>7000</v>
      </c>
      <c r="E778" s="3">
        <f>'Cleaned Data'!F781</f>
        <v>5</v>
      </c>
      <c r="F778">
        <v>7</v>
      </c>
      <c r="G778">
        <v>3</v>
      </c>
      <c r="H778">
        <v>6500</v>
      </c>
      <c r="I778" s="3">
        <f>ZeptoData[[#This Row],[discountedSellingPrice]]/100</f>
        <v>65</v>
      </c>
      <c r="J778">
        <v>100</v>
      </c>
      <c r="K778" t="b">
        <v>0</v>
      </c>
      <c r="L778">
        <v>100</v>
      </c>
      <c r="N778" s="3">
        <f>ZeptoData[[#This Row],[MRP_Rupees]] - ZeptoData[[#This Row],[Sale_Price]]</f>
        <v>-60</v>
      </c>
      <c r="O778" t="str">
        <f>IF(ZeptoData[[#This Row],[outOfStock]]=TRUE, "Out of Stock", IF(ZeptoData[[#This Row],[availableQuantity]]&lt;=2, "LOW STOCK", "HEALTHY"))</f>
        <v>HEALTHY</v>
      </c>
      <c r="P778" t="str" cm="1">
        <f t="array" ref="P778">_xlfn.IFS(ZeptoData[[#This Row],[Sale_Price]]&lt;50, "Budget", ZeptoData[[#This Row],[Sale_Price]]&lt;150, "Mid-Range", ZeptoData[[#This Row],[Sale_Price]]&gt;=150, "Premium")</f>
        <v>Mid-Range</v>
      </c>
      <c r="Q778" t="str">
        <f>IF(ROUND(((ZeptoData[[#This Row],[mrp]]-ZeptoData[[#This Row],[discountedSellingPrice]])/ZeptoData[[#This Row],[mrp]])*100,0) = ZeptoData[[#This Row],[discountPercent]], "Match", "Error")</f>
        <v>Match</v>
      </c>
      <c r="R778" s="9" t="str" cm="1">
        <f t="array" ref="R778">_xlfn.IFS(ZeptoData[[#This Row],[discountPercent]]=0, "No Discount", ZeptoData[[#This Row],[discountPercent]]&lt;=15, "Standard (1-15%)", ZeptoData[[#This Row],[discountPercent]]&gt;15, "Mega (&gt;15%)")</f>
        <v>Standard (1-15%)</v>
      </c>
      <c r="S778" s="9" t="str" cm="1">
        <f t="array" ref="S778">_xlfn.IFS(ZeptoData[[#This Row],[weightInGms]]&lt;=100, "Small (&lt;100g)", ZeptoData[[#This Row],[weightInGms]]&lt;=500, "Medium (100-500g)", ZeptoData[[#This Row],[weightInGms]]&gt;500, "Large (&gt;500g)")</f>
        <v>Small (&lt;100g)</v>
      </c>
    </row>
    <row r="779" spans="1:19" x14ac:dyDescent="0.25">
      <c r="A779" t="s">
        <v>578</v>
      </c>
      <c r="B779" t="s">
        <v>259</v>
      </c>
      <c r="C779" t="str">
        <f>TRIM(ZeptoData[[#This Row],[name]])</f>
        <v>Popular Essentials Methi Seeds</v>
      </c>
      <c r="D779">
        <v>2500</v>
      </c>
      <c r="E779" s="3">
        <f>'Cleaned Data'!F782</f>
        <v>0</v>
      </c>
      <c r="F779">
        <v>0</v>
      </c>
      <c r="G779">
        <v>5</v>
      </c>
      <c r="H779">
        <v>2500</v>
      </c>
      <c r="I779" s="3">
        <f>ZeptoData[[#This Row],[discountedSellingPrice]]/100</f>
        <v>25</v>
      </c>
      <c r="J779">
        <v>100</v>
      </c>
      <c r="K779" t="b">
        <v>0</v>
      </c>
      <c r="L779">
        <v>100</v>
      </c>
      <c r="N779" s="3">
        <f>ZeptoData[[#This Row],[MRP_Rupees]] - ZeptoData[[#This Row],[Sale_Price]]</f>
        <v>-25</v>
      </c>
      <c r="O779" t="str">
        <f>IF(ZeptoData[[#This Row],[outOfStock]]=TRUE, "Out of Stock", IF(ZeptoData[[#This Row],[availableQuantity]]&lt;=2, "LOW STOCK", "HEALTHY"))</f>
        <v>HEALTHY</v>
      </c>
      <c r="P779" t="str" cm="1">
        <f t="array" ref="P779">_xlfn.IFS(ZeptoData[[#This Row],[Sale_Price]]&lt;50, "Budget", ZeptoData[[#This Row],[Sale_Price]]&lt;150, "Mid-Range", ZeptoData[[#This Row],[Sale_Price]]&gt;=150, "Premium")</f>
        <v>Budget</v>
      </c>
      <c r="Q779" t="str">
        <f>IF(ROUND(((ZeptoData[[#This Row],[mrp]]-ZeptoData[[#This Row],[discountedSellingPrice]])/ZeptoData[[#This Row],[mrp]])*100,0) = ZeptoData[[#This Row],[discountPercent]], "Match", "Error")</f>
        <v>Match</v>
      </c>
      <c r="R779" s="9" t="str" cm="1">
        <f t="array" ref="R779">_xlfn.IFS(ZeptoData[[#This Row],[discountPercent]]=0, "No Discount", ZeptoData[[#This Row],[discountPercent]]&lt;=15, "Standard (1-15%)", ZeptoData[[#This Row],[discountPercent]]&gt;15, "Mega (&gt;15%)")</f>
        <v>No Discount</v>
      </c>
      <c r="S779" s="9" t="str" cm="1">
        <f t="array" ref="S779">_xlfn.IFS(ZeptoData[[#This Row],[weightInGms]]&lt;=100, "Small (&lt;100g)", ZeptoData[[#This Row],[weightInGms]]&lt;=500, "Medium (100-500g)", ZeptoData[[#This Row],[weightInGms]]&gt;500, "Large (&gt;500g)")</f>
        <v>Small (&lt;100g)</v>
      </c>
    </row>
    <row r="780" spans="1:19" x14ac:dyDescent="0.25">
      <c r="A780" t="s">
        <v>578</v>
      </c>
      <c r="B780" t="s">
        <v>1730</v>
      </c>
      <c r="C780" t="str">
        <f>TRIM(ZeptoData[[#This Row],[name]])</f>
        <v>Saffola Yummy Masala Noodles</v>
      </c>
      <c r="D780">
        <v>2000</v>
      </c>
      <c r="E780" s="3">
        <f>'Cleaned Data'!F783</f>
        <v>6</v>
      </c>
      <c r="F780">
        <v>0</v>
      </c>
      <c r="G780">
        <v>2</v>
      </c>
      <c r="H780">
        <v>2000</v>
      </c>
      <c r="I780" s="3">
        <f>ZeptoData[[#This Row],[discountedSellingPrice]]/100</f>
        <v>20</v>
      </c>
      <c r="J780">
        <v>46</v>
      </c>
      <c r="K780" t="b">
        <v>0</v>
      </c>
      <c r="L780">
        <v>46</v>
      </c>
      <c r="N780" s="3">
        <f>ZeptoData[[#This Row],[MRP_Rupees]] - ZeptoData[[#This Row],[Sale_Price]]</f>
        <v>-14</v>
      </c>
      <c r="O780" t="str">
        <f>IF(ZeptoData[[#This Row],[outOfStock]]=TRUE, "Out of Stock", IF(ZeptoData[[#This Row],[availableQuantity]]&lt;=2, "LOW STOCK", "HEALTHY"))</f>
        <v>LOW STOCK</v>
      </c>
      <c r="P780" t="str" cm="1">
        <f t="array" ref="P780">_xlfn.IFS(ZeptoData[[#This Row],[Sale_Price]]&lt;50, "Budget", ZeptoData[[#This Row],[Sale_Price]]&lt;150, "Mid-Range", ZeptoData[[#This Row],[Sale_Price]]&gt;=150, "Premium")</f>
        <v>Budget</v>
      </c>
      <c r="Q780" t="str">
        <f>IF(ROUND(((ZeptoData[[#This Row],[mrp]]-ZeptoData[[#This Row],[discountedSellingPrice]])/ZeptoData[[#This Row],[mrp]])*100,0) = ZeptoData[[#This Row],[discountPercent]], "Match", "Error")</f>
        <v>Match</v>
      </c>
      <c r="R780" s="9" t="str" cm="1">
        <f t="array" ref="R780">_xlfn.IFS(ZeptoData[[#This Row],[discountPercent]]=0, "No Discount", ZeptoData[[#This Row],[discountPercent]]&lt;=15, "Standard (1-15%)", ZeptoData[[#This Row],[discountPercent]]&gt;15, "Mega (&gt;15%)")</f>
        <v>No Discount</v>
      </c>
      <c r="S780" s="9" t="str" cm="1">
        <f t="array" ref="S780">_xlfn.IFS(ZeptoData[[#This Row],[weightInGms]]&lt;=100, "Small (&lt;100g)", ZeptoData[[#This Row],[weightInGms]]&lt;=500, "Medium (100-500g)", ZeptoData[[#This Row],[weightInGms]]&gt;500, "Large (&gt;500g)")</f>
        <v>Small (&lt;100g)</v>
      </c>
    </row>
    <row r="781" spans="1:19" x14ac:dyDescent="0.25">
      <c r="A781" t="s">
        <v>578</v>
      </c>
      <c r="B781" t="s">
        <v>261</v>
      </c>
      <c r="C781" t="str">
        <f>TRIM(ZeptoData[[#This Row],[name]])</f>
        <v>Cadbury Hot Chocolate</v>
      </c>
      <c r="D781">
        <v>17500</v>
      </c>
      <c r="E781" s="3">
        <f>'Cleaned Data'!F784</f>
        <v>10</v>
      </c>
      <c r="F781">
        <v>5</v>
      </c>
      <c r="G781">
        <v>6</v>
      </c>
      <c r="H781">
        <v>16600</v>
      </c>
      <c r="I781" s="3">
        <f>ZeptoData[[#This Row],[discountedSellingPrice]]/100</f>
        <v>166</v>
      </c>
      <c r="J781">
        <v>200</v>
      </c>
      <c r="K781" t="b">
        <v>0</v>
      </c>
      <c r="L781">
        <v>200</v>
      </c>
      <c r="N781" s="3">
        <f>ZeptoData[[#This Row],[MRP_Rupees]] - ZeptoData[[#This Row],[Sale_Price]]</f>
        <v>-156</v>
      </c>
      <c r="O781" t="str">
        <f>IF(ZeptoData[[#This Row],[outOfStock]]=TRUE, "Out of Stock", IF(ZeptoData[[#This Row],[availableQuantity]]&lt;=2, "LOW STOCK", "HEALTHY"))</f>
        <v>HEALTHY</v>
      </c>
      <c r="P781" t="str" cm="1">
        <f t="array" ref="P781">_xlfn.IFS(ZeptoData[[#This Row],[Sale_Price]]&lt;50, "Budget", ZeptoData[[#This Row],[Sale_Price]]&lt;150, "Mid-Range", ZeptoData[[#This Row],[Sale_Price]]&gt;=150, "Premium")</f>
        <v>Premium</v>
      </c>
      <c r="Q781" t="str">
        <f>IF(ROUND(((ZeptoData[[#This Row],[mrp]]-ZeptoData[[#This Row],[discountedSellingPrice]])/ZeptoData[[#This Row],[mrp]])*100,0) = ZeptoData[[#This Row],[discountPercent]], "Match", "Error")</f>
        <v>Match</v>
      </c>
      <c r="R781" s="9" t="str" cm="1">
        <f t="array" ref="R781">_xlfn.IFS(ZeptoData[[#This Row],[discountPercent]]=0, "No Discount", ZeptoData[[#This Row],[discountPercent]]&lt;=15, "Standard (1-15%)", ZeptoData[[#This Row],[discountPercent]]&gt;15, "Mega (&gt;15%)")</f>
        <v>Standard (1-15%)</v>
      </c>
      <c r="S781" s="9" t="str" cm="1">
        <f t="array" ref="S781">_xlfn.IFS(ZeptoData[[#This Row],[weightInGms]]&lt;=100, "Small (&lt;100g)", ZeptoData[[#This Row],[weightInGms]]&lt;=500, "Medium (100-500g)", ZeptoData[[#This Row],[weightInGms]]&gt;500, "Large (&gt;500g)")</f>
        <v>Medium (100-500g)</v>
      </c>
    </row>
    <row r="782" spans="1:19" x14ac:dyDescent="0.25">
      <c r="A782" t="s">
        <v>578</v>
      </c>
      <c r="B782" t="s">
        <v>262</v>
      </c>
      <c r="C782" t="str">
        <f>TRIM(ZeptoData[[#This Row],[name]])</f>
        <v>Ching's Chicken Chilli Masala</v>
      </c>
      <c r="D782">
        <v>1000</v>
      </c>
      <c r="E782" s="3">
        <f>'Cleaned Data'!F785</f>
        <v>10</v>
      </c>
      <c r="F782">
        <v>0</v>
      </c>
      <c r="G782">
        <v>6</v>
      </c>
      <c r="H782">
        <v>1000</v>
      </c>
      <c r="I782" s="3">
        <f>ZeptoData[[#This Row],[discountedSellingPrice]]/100</f>
        <v>10</v>
      </c>
      <c r="J782">
        <v>20</v>
      </c>
      <c r="K782" t="b">
        <v>0</v>
      </c>
      <c r="L782">
        <v>20</v>
      </c>
      <c r="N782" s="3">
        <f>ZeptoData[[#This Row],[MRP_Rupees]] - ZeptoData[[#This Row],[Sale_Price]]</f>
        <v>0</v>
      </c>
      <c r="O782" t="str">
        <f>IF(ZeptoData[[#This Row],[outOfStock]]=TRUE, "Out of Stock", IF(ZeptoData[[#This Row],[availableQuantity]]&lt;=2, "LOW STOCK", "HEALTHY"))</f>
        <v>HEALTHY</v>
      </c>
      <c r="P782" t="str" cm="1">
        <f t="array" ref="P782">_xlfn.IFS(ZeptoData[[#This Row],[Sale_Price]]&lt;50, "Budget", ZeptoData[[#This Row],[Sale_Price]]&lt;150, "Mid-Range", ZeptoData[[#This Row],[Sale_Price]]&gt;=150, "Premium")</f>
        <v>Budget</v>
      </c>
      <c r="Q782" t="str">
        <f>IF(ROUND(((ZeptoData[[#This Row],[mrp]]-ZeptoData[[#This Row],[discountedSellingPrice]])/ZeptoData[[#This Row],[mrp]])*100,0) = ZeptoData[[#This Row],[discountPercent]], "Match", "Error")</f>
        <v>Match</v>
      </c>
      <c r="R782" s="9" t="str" cm="1">
        <f t="array" ref="R782">_xlfn.IFS(ZeptoData[[#This Row],[discountPercent]]=0, "No Discount", ZeptoData[[#This Row],[discountPercent]]&lt;=15, "Standard (1-15%)", ZeptoData[[#This Row],[discountPercent]]&gt;15, "Mega (&gt;15%)")</f>
        <v>No Discount</v>
      </c>
      <c r="S782" s="9" t="str" cm="1">
        <f t="array" ref="S782">_xlfn.IFS(ZeptoData[[#This Row],[weightInGms]]&lt;=100, "Small (&lt;100g)", ZeptoData[[#This Row],[weightInGms]]&lt;=500, "Medium (100-500g)", ZeptoData[[#This Row],[weightInGms]]&gt;500, "Large (&gt;500g)")</f>
        <v>Small (&lt;100g)</v>
      </c>
    </row>
    <row r="783" spans="1:19" x14ac:dyDescent="0.25">
      <c r="A783" t="s">
        <v>578</v>
      </c>
      <c r="B783" t="s">
        <v>263</v>
      </c>
      <c r="C783" t="str">
        <f>TRIM(ZeptoData[[#This Row],[name]])</f>
        <v>Dabur Keora water - Authentic flavour for Biryani's and Desserts</v>
      </c>
      <c r="D783">
        <v>6200</v>
      </c>
      <c r="E783" s="3">
        <f>'Cleaned Data'!F786</f>
        <v>3</v>
      </c>
      <c r="F783">
        <v>6</v>
      </c>
      <c r="G783">
        <v>6</v>
      </c>
      <c r="H783">
        <v>5800</v>
      </c>
      <c r="I783" s="3">
        <f>ZeptoData[[#This Row],[discountedSellingPrice]]/100</f>
        <v>58</v>
      </c>
      <c r="J783">
        <v>250</v>
      </c>
      <c r="K783" t="b">
        <v>0</v>
      </c>
      <c r="L783">
        <v>250</v>
      </c>
      <c r="N783" s="3">
        <f>ZeptoData[[#This Row],[MRP_Rupees]] - ZeptoData[[#This Row],[Sale_Price]]</f>
        <v>-55</v>
      </c>
      <c r="O783" t="str">
        <f>IF(ZeptoData[[#This Row],[outOfStock]]=TRUE, "Out of Stock", IF(ZeptoData[[#This Row],[availableQuantity]]&lt;=2, "LOW STOCK", "HEALTHY"))</f>
        <v>HEALTHY</v>
      </c>
      <c r="P783" t="str" cm="1">
        <f t="array" ref="P783">_xlfn.IFS(ZeptoData[[#This Row],[Sale_Price]]&lt;50, "Budget", ZeptoData[[#This Row],[Sale_Price]]&lt;150, "Mid-Range", ZeptoData[[#This Row],[Sale_Price]]&gt;=150, "Premium")</f>
        <v>Mid-Range</v>
      </c>
      <c r="Q783" t="str">
        <f>IF(ROUND(((ZeptoData[[#This Row],[mrp]]-ZeptoData[[#This Row],[discountedSellingPrice]])/ZeptoData[[#This Row],[mrp]])*100,0) = ZeptoData[[#This Row],[discountPercent]], "Match", "Error")</f>
        <v>Match</v>
      </c>
      <c r="R783" s="9" t="str" cm="1">
        <f t="array" ref="R783">_xlfn.IFS(ZeptoData[[#This Row],[discountPercent]]=0, "No Discount", ZeptoData[[#This Row],[discountPercent]]&lt;=15, "Standard (1-15%)", ZeptoData[[#This Row],[discountPercent]]&gt;15, "Mega (&gt;15%)")</f>
        <v>Standard (1-15%)</v>
      </c>
      <c r="S783" s="9" t="str" cm="1">
        <f t="array" ref="S783">_xlfn.IFS(ZeptoData[[#This Row],[weightInGms]]&lt;=100, "Small (&lt;100g)", ZeptoData[[#This Row],[weightInGms]]&lt;=500, "Medium (100-500g)", ZeptoData[[#This Row],[weightInGms]]&gt;500, "Large (&gt;500g)")</f>
        <v>Medium (100-500g)</v>
      </c>
    </row>
    <row r="784" spans="1:19" x14ac:dyDescent="0.25">
      <c r="A784" t="s">
        <v>578</v>
      </c>
      <c r="B784" t="s">
        <v>1731</v>
      </c>
      <c r="C784" t="str">
        <f>TRIM(ZeptoData[[#This Row],[name]])</f>
        <v>Popular Essentials Black Cardamom/Elaichi</v>
      </c>
      <c r="D784">
        <v>10000</v>
      </c>
      <c r="E784" s="3">
        <f>'Cleaned Data'!F787</f>
        <v>6</v>
      </c>
      <c r="F784">
        <v>10</v>
      </c>
      <c r="G784">
        <v>6</v>
      </c>
      <c r="H784">
        <v>9000</v>
      </c>
      <c r="I784" s="3">
        <f>ZeptoData[[#This Row],[discountedSellingPrice]]/100</f>
        <v>90</v>
      </c>
      <c r="J784">
        <v>50</v>
      </c>
      <c r="K784" t="b">
        <v>0</v>
      </c>
      <c r="L784">
        <v>50</v>
      </c>
      <c r="N784" s="3">
        <f>ZeptoData[[#This Row],[MRP_Rupees]] - ZeptoData[[#This Row],[Sale_Price]]</f>
        <v>-84</v>
      </c>
      <c r="O784" t="str">
        <f>IF(ZeptoData[[#This Row],[outOfStock]]=TRUE, "Out of Stock", IF(ZeptoData[[#This Row],[availableQuantity]]&lt;=2, "LOW STOCK", "HEALTHY"))</f>
        <v>HEALTHY</v>
      </c>
      <c r="P784" t="str" cm="1">
        <f t="array" ref="P784">_xlfn.IFS(ZeptoData[[#This Row],[Sale_Price]]&lt;50, "Budget", ZeptoData[[#This Row],[Sale_Price]]&lt;150, "Mid-Range", ZeptoData[[#This Row],[Sale_Price]]&gt;=150, "Premium")</f>
        <v>Mid-Range</v>
      </c>
      <c r="Q784" t="str">
        <f>IF(ROUND(((ZeptoData[[#This Row],[mrp]]-ZeptoData[[#This Row],[discountedSellingPrice]])/ZeptoData[[#This Row],[mrp]])*100,0) = ZeptoData[[#This Row],[discountPercent]], "Match", "Error")</f>
        <v>Match</v>
      </c>
      <c r="R784" s="9" t="str" cm="1">
        <f t="array" ref="R784">_xlfn.IFS(ZeptoData[[#This Row],[discountPercent]]=0, "No Discount", ZeptoData[[#This Row],[discountPercent]]&lt;=15, "Standard (1-15%)", ZeptoData[[#This Row],[discountPercent]]&gt;15, "Mega (&gt;15%)")</f>
        <v>Standard (1-15%)</v>
      </c>
      <c r="S784" s="9" t="str" cm="1">
        <f t="array" ref="S784">_xlfn.IFS(ZeptoData[[#This Row],[weightInGms]]&lt;=100, "Small (&lt;100g)", ZeptoData[[#This Row],[weightInGms]]&lt;=500, "Medium (100-500g)", ZeptoData[[#This Row],[weightInGms]]&gt;500, "Large (&gt;500g)")</f>
        <v>Small (&lt;100g)</v>
      </c>
    </row>
    <row r="785" spans="1:19" x14ac:dyDescent="0.25">
      <c r="A785" t="s">
        <v>578</v>
      </c>
      <c r="B785" t="s">
        <v>265</v>
      </c>
      <c r="C785" t="str">
        <f>TRIM(ZeptoData[[#This Row],[name]])</f>
        <v>Popular Essentials Idli Rice</v>
      </c>
      <c r="D785">
        <v>6000</v>
      </c>
      <c r="E785" s="3">
        <f>'Cleaned Data'!F788</f>
        <v>2</v>
      </c>
      <c r="F785">
        <v>10</v>
      </c>
      <c r="G785">
        <v>4</v>
      </c>
      <c r="H785">
        <v>5400</v>
      </c>
      <c r="I785" s="3">
        <f>ZeptoData[[#This Row],[discountedSellingPrice]]/100</f>
        <v>54</v>
      </c>
      <c r="J785">
        <v>1000</v>
      </c>
      <c r="K785" t="b">
        <v>0</v>
      </c>
      <c r="L785">
        <v>1</v>
      </c>
      <c r="N785" s="3">
        <f>ZeptoData[[#This Row],[MRP_Rupees]] - ZeptoData[[#This Row],[Sale_Price]]</f>
        <v>-52</v>
      </c>
      <c r="O785" t="str">
        <f>IF(ZeptoData[[#This Row],[outOfStock]]=TRUE, "Out of Stock", IF(ZeptoData[[#This Row],[availableQuantity]]&lt;=2, "LOW STOCK", "HEALTHY"))</f>
        <v>HEALTHY</v>
      </c>
      <c r="P785" t="str" cm="1">
        <f t="array" ref="P785">_xlfn.IFS(ZeptoData[[#This Row],[Sale_Price]]&lt;50, "Budget", ZeptoData[[#This Row],[Sale_Price]]&lt;150, "Mid-Range", ZeptoData[[#This Row],[Sale_Price]]&gt;=150, "Premium")</f>
        <v>Mid-Range</v>
      </c>
      <c r="Q785" t="str">
        <f>IF(ROUND(((ZeptoData[[#This Row],[mrp]]-ZeptoData[[#This Row],[discountedSellingPrice]])/ZeptoData[[#This Row],[mrp]])*100,0) = ZeptoData[[#This Row],[discountPercent]], "Match", "Error")</f>
        <v>Match</v>
      </c>
      <c r="R785" s="9" t="str" cm="1">
        <f t="array" ref="R785">_xlfn.IFS(ZeptoData[[#This Row],[discountPercent]]=0, "No Discount", ZeptoData[[#This Row],[discountPercent]]&lt;=15, "Standard (1-15%)", ZeptoData[[#This Row],[discountPercent]]&gt;15, "Mega (&gt;15%)")</f>
        <v>Standard (1-15%)</v>
      </c>
      <c r="S785" s="9" t="str" cm="1">
        <f t="array" ref="S785">_xlfn.IFS(ZeptoData[[#This Row],[weightInGms]]&lt;=100, "Small (&lt;100g)", ZeptoData[[#This Row],[weightInGms]]&lt;=500, "Medium (100-500g)", ZeptoData[[#This Row],[weightInGms]]&gt;500, "Large (&gt;500g)")</f>
        <v>Large (&gt;500g)</v>
      </c>
    </row>
    <row r="786" spans="1:19" x14ac:dyDescent="0.25">
      <c r="A786" t="s">
        <v>578</v>
      </c>
      <c r="B786" t="s">
        <v>266</v>
      </c>
      <c r="C786" t="str">
        <f>TRIM(ZeptoData[[#This Row],[name]])</f>
        <v>Everest Chole Masala</v>
      </c>
      <c r="D786">
        <v>3300</v>
      </c>
      <c r="E786" s="3">
        <f>'Cleaned Data'!F789</f>
        <v>10</v>
      </c>
      <c r="F786">
        <v>3</v>
      </c>
      <c r="G786">
        <v>1</v>
      </c>
      <c r="H786">
        <v>3200</v>
      </c>
      <c r="I786" s="3">
        <f>ZeptoData[[#This Row],[discountedSellingPrice]]/100</f>
        <v>32</v>
      </c>
      <c r="J786">
        <v>50</v>
      </c>
      <c r="K786" t="b">
        <v>0</v>
      </c>
      <c r="L786">
        <v>50</v>
      </c>
      <c r="N786" s="3">
        <f>ZeptoData[[#This Row],[MRP_Rupees]] - ZeptoData[[#This Row],[Sale_Price]]</f>
        <v>-22</v>
      </c>
      <c r="O786" t="str">
        <f>IF(ZeptoData[[#This Row],[outOfStock]]=TRUE, "Out of Stock", IF(ZeptoData[[#This Row],[availableQuantity]]&lt;=2, "LOW STOCK", "HEALTHY"))</f>
        <v>LOW STOCK</v>
      </c>
      <c r="P786" t="str" cm="1">
        <f t="array" ref="P786">_xlfn.IFS(ZeptoData[[#This Row],[Sale_Price]]&lt;50, "Budget", ZeptoData[[#This Row],[Sale_Price]]&lt;150, "Mid-Range", ZeptoData[[#This Row],[Sale_Price]]&gt;=150, "Premium")</f>
        <v>Budget</v>
      </c>
      <c r="Q786" t="str">
        <f>IF(ROUND(((ZeptoData[[#This Row],[mrp]]-ZeptoData[[#This Row],[discountedSellingPrice]])/ZeptoData[[#This Row],[mrp]])*100,0) = ZeptoData[[#This Row],[discountPercent]], "Match", "Error")</f>
        <v>Match</v>
      </c>
      <c r="R786" s="9" t="str" cm="1">
        <f t="array" ref="R786">_xlfn.IFS(ZeptoData[[#This Row],[discountPercent]]=0, "No Discount", ZeptoData[[#This Row],[discountPercent]]&lt;=15, "Standard (1-15%)", ZeptoData[[#This Row],[discountPercent]]&gt;15, "Mega (&gt;15%)")</f>
        <v>Standard (1-15%)</v>
      </c>
      <c r="S786" s="9" t="str" cm="1">
        <f t="array" ref="S786">_xlfn.IFS(ZeptoData[[#This Row],[weightInGms]]&lt;=100, "Small (&lt;100g)", ZeptoData[[#This Row],[weightInGms]]&lt;=500, "Medium (100-500g)", ZeptoData[[#This Row],[weightInGms]]&gt;500, "Large (&gt;500g)")</f>
        <v>Small (&lt;100g)</v>
      </c>
    </row>
    <row r="787" spans="1:19" x14ac:dyDescent="0.25">
      <c r="A787" t="s">
        <v>578</v>
      </c>
      <c r="B787" t="s">
        <v>267</v>
      </c>
      <c r="C787" t="str">
        <f>TRIM(ZeptoData[[#This Row],[name]])</f>
        <v>Dabur Hommade Tamarind Paste</v>
      </c>
      <c r="D787">
        <v>4800</v>
      </c>
      <c r="E787" s="3">
        <f>'Cleaned Data'!F790</f>
        <v>6</v>
      </c>
      <c r="F787">
        <v>6</v>
      </c>
      <c r="G787">
        <v>6</v>
      </c>
      <c r="H787">
        <v>4500</v>
      </c>
      <c r="I787" s="3">
        <f>ZeptoData[[#This Row],[discountedSellingPrice]]/100</f>
        <v>45</v>
      </c>
      <c r="J787">
        <v>200</v>
      </c>
      <c r="K787" t="b">
        <v>0</v>
      </c>
      <c r="L787">
        <v>200</v>
      </c>
      <c r="N787" s="3">
        <f>ZeptoData[[#This Row],[MRP_Rupees]] - ZeptoData[[#This Row],[Sale_Price]]</f>
        <v>-39</v>
      </c>
      <c r="O787" t="str">
        <f>IF(ZeptoData[[#This Row],[outOfStock]]=TRUE, "Out of Stock", IF(ZeptoData[[#This Row],[availableQuantity]]&lt;=2, "LOW STOCK", "HEALTHY"))</f>
        <v>HEALTHY</v>
      </c>
      <c r="P787" t="str" cm="1">
        <f t="array" ref="P787">_xlfn.IFS(ZeptoData[[#This Row],[Sale_Price]]&lt;50, "Budget", ZeptoData[[#This Row],[Sale_Price]]&lt;150, "Mid-Range", ZeptoData[[#This Row],[Sale_Price]]&gt;=150, "Premium")</f>
        <v>Budget</v>
      </c>
      <c r="Q787" t="str">
        <f>IF(ROUND(((ZeptoData[[#This Row],[mrp]]-ZeptoData[[#This Row],[discountedSellingPrice]])/ZeptoData[[#This Row],[mrp]])*100,0) = ZeptoData[[#This Row],[discountPercent]], "Match", "Error")</f>
        <v>Match</v>
      </c>
      <c r="R787" s="9" t="str" cm="1">
        <f t="array" ref="R787">_xlfn.IFS(ZeptoData[[#This Row],[discountPercent]]=0, "No Discount", ZeptoData[[#This Row],[discountPercent]]&lt;=15, "Standard (1-15%)", ZeptoData[[#This Row],[discountPercent]]&gt;15, "Mega (&gt;15%)")</f>
        <v>Standard (1-15%)</v>
      </c>
      <c r="S787" s="9" t="str" cm="1">
        <f t="array" ref="S787">_xlfn.IFS(ZeptoData[[#This Row],[weightInGms]]&lt;=100, "Small (&lt;100g)", ZeptoData[[#This Row],[weightInGms]]&lt;=500, "Medium (100-500g)", ZeptoData[[#This Row],[weightInGms]]&gt;500, "Large (&gt;500g)")</f>
        <v>Medium (100-500g)</v>
      </c>
    </row>
    <row r="788" spans="1:19" x14ac:dyDescent="0.25">
      <c r="A788" t="s">
        <v>578</v>
      </c>
      <c r="B788" t="s">
        <v>268</v>
      </c>
      <c r="C788" t="str">
        <f>TRIM(ZeptoData[[#This Row],[name]])</f>
        <v>"Maggi Magic Cubes, Vegetarian Masala (Free 2 Cubes Inside)"</v>
      </c>
      <c r="D788">
        <v>3500</v>
      </c>
      <c r="E788" s="3">
        <f>'Cleaned Data'!F791</f>
        <v>3</v>
      </c>
      <c r="F788">
        <v>2</v>
      </c>
      <c r="G788">
        <v>6</v>
      </c>
      <c r="H788">
        <v>3400</v>
      </c>
      <c r="I788" s="3">
        <f>ZeptoData[[#This Row],[discountedSellingPrice]]/100</f>
        <v>34</v>
      </c>
      <c r="J788">
        <v>48</v>
      </c>
      <c r="K788" t="b">
        <v>0</v>
      </c>
      <c r="L788">
        <v>48</v>
      </c>
      <c r="N788" s="3">
        <f>ZeptoData[[#This Row],[MRP_Rupees]] - ZeptoData[[#This Row],[Sale_Price]]</f>
        <v>-31</v>
      </c>
      <c r="O788" t="str">
        <f>IF(ZeptoData[[#This Row],[outOfStock]]=TRUE, "Out of Stock", IF(ZeptoData[[#This Row],[availableQuantity]]&lt;=2, "LOW STOCK", "HEALTHY"))</f>
        <v>HEALTHY</v>
      </c>
      <c r="P788" t="str" cm="1">
        <f t="array" ref="P788">_xlfn.IFS(ZeptoData[[#This Row],[Sale_Price]]&lt;50, "Budget", ZeptoData[[#This Row],[Sale_Price]]&lt;150, "Mid-Range", ZeptoData[[#This Row],[Sale_Price]]&gt;=150, "Premium")</f>
        <v>Budget</v>
      </c>
      <c r="Q788" t="str">
        <f>IF(ROUND(((ZeptoData[[#This Row],[mrp]]-ZeptoData[[#This Row],[discountedSellingPrice]])/ZeptoData[[#This Row],[mrp]])*100,0) = ZeptoData[[#This Row],[discountPercent]], "Match", "Error")</f>
        <v>Error</v>
      </c>
      <c r="R788" s="9" t="str" cm="1">
        <f t="array" ref="R788">_xlfn.IFS(ZeptoData[[#This Row],[discountPercent]]=0, "No Discount", ZeptoData[[#This Row],[discountPercent]]&lt;=15, "Standard (1-15%)", ZeptoData[[#This Row],[discountPercent]]&gt;15, "Mega (&gt;15%)")</f>
        <v>Standard (1-15%)</v>
      </c>
      <c r="S788" s="9" t="str" cm="1">
        <f t="array" ref="S788">_xlfn.IFS(ZeptoData[[#This Row],[weightInGms]]&lt;=100, "Small (&lt;100g)", ZeptoData[[#This Row],[weightInGms]]&lt;=500, "Medium (100-500g)", ZeptoData[[#This Row],[weightInGms]]&gt;500, "Large (&gt;500g)")</f>
        <v>Small (&lt;100g)</v>
      </c>
    </row>
    <row r="789" spans="1:19" x14ac:dyDescent="0.25">
      <c r="A789" t="s">
        <v>578</v>
      </c>
      <c r="B789" t="s">
        <v>269</v>
      </c>
      <c r="C789" t="str">
        <f>TRIM(ZeptoData[[#This Row],[name]])</f>
        <v>Popular Essentials Cooking Soda</v>
      </c>
      <c r="D789">
        <v>3000</v>
      </c>
      <c r="E789" s="3">
        <f>'Cleaned Data'!F792</f>
        <v>10</v>
      </c>
      <c r="F789">
        <v>10</v>
      </c>
      <c r="G789">
        <v>6</v>
      </c>
      <c r="H789">
        <v>2700</v>
      </c>
      <c r="I789" s="3">
        <f>ZeptoData[[#This Row],[discountedSellingPrice]]/100</f>
        <v>27</v>
      </c>
      <c r="J789">
        <v>200</v>
      </c>
      <c r="K789" t="b">
        <v>0</v>
      </c>
      <c r="L789">
        <v>200</v>
      </c>
      <c r="N789" s="3">
        <f>ZeptoData[[#This Row],[MRP_Rupees]] - ZeptoData[[#This Row],[Sale_Price]]</f>
        <v>-17</v>
      </c>
      <c r="O789" t="str">
        <f>IF(ZeptoData[[#This Row],[outOfStock]]=TRUE, "Out of Stock", IF(ZeptoData[[#This Row],[availableQuantity]]&lt;=2, "LOW STOCK", "HEALTHY"))</f>
        <v>HEALTHY</v>
      </c>
      <c r="P789" t="str" cm="1">
        <f t="array" ref="P789">_xlfn.IFS(ZeptoData[[#This Row],[Sale_Price]]&lt;50, "Budget", ZeptoData[[#This Row],[Sale_Price]]&lt;150, "Mid-Range", ZeptoData[[#This Row],[Sale_Price]]&gt;=150, "Premium")</f>
        <v>Budget</v>
      </c>
      <c r="Q789" t="str">
        <f>IF(ROUND(((ZeptoData[[#This Row],[mrp]]-ZeptoData[[#This Row],[discountedSellingPrice]])/ZeptoData[[#This Row],[mrp]])*100,0) = ZeptoData[[#This Row],[discountPercent]], "Match", "Error")</f>
        <v>Match</v>
      </c>
      <c r="R789" s="9" t="str" cm="1">
        <f t="array" ref="R789">_xlfn.IFS(ZeptoData[[#This Row],[discountPercent]]=0, "No Discount", ZeptoData[[#This Row],[discountPercent]]&lt;=15, "Standard (1-15%)", ZeptoData[[#This Row],[discountPercent]]&gt;15, "Mega (&gt;15%)")</f>
        <v>Standard (1-15%)</v>
      </c>
      <c r="S789" s="9" t="str" cm="1">
        <f t="array" ref="S789">_xlfn.IFS(ZeptoData[[#This Row],[weightInGms]]&lt;=100, "Small (&lt;100g)", ZeptoData[[#This Row],[weightInGms]]&lt;=500, "Medium (100-500g)", ZeptoData[[#This Row],[weightInGms]]&gt;500, "Large (&gt;500g)")</f>
        <v>Medium (100-500g)</v>
      </c>
    </row>
    <row r="790" spans="1:19" x14ac:dyDescent="0.25">
      <c r="A790" t="s">
        <v>578</v>
      </c>
      <c r="B790" t="s">
        <v>270</v>
      </c>
      <c r="C790" t="str">
        <f>TRIM(ZeptoData[[#This Row],[name]])</f>
        <v>RRO Primio Refined Groundnut Oil Pet Bottle</v>
      </c>
      <c r="D790">
        <v>25500</v>
      </c>
      <c r="E790" s="3">
        <f>'Cleaned Data'!F793</f>
        <v>0</v>
      </c>
      <c r="F790">
        <v>6</v>
      </c>
      <c r="G790">
        <v>2</v>
      </c>
      <c r="H790">
        <v>23900</v>
      </c>
      <c r="I790" s="3">
        <f>ZeptoData[[#This Row],[discountedSellingPrice]]/100</f>
        <v>239</v>
      </c>
      <c r="J790">
        <v>1000</v>
      </c>
      <c r="K790" t="b">
        <v>0</v>
      </c>
      <c r="L790">
        <v>1</v>
      </c>
      <c r="N790" s="3">
        <f>ZeptoData[[#This Row],[MRP_Rupees]] - ZeptoData[[#This Row],[Sale_Price]]</f>
        <v>-239</v>
      </c>
      <c r="O790" t="str">
        <f>IF(ZeptoData[[#This Row],[outOfStock]]=TRUE, "Out of Stock", IF(ZeptoData[[#This Row],[availableQuantity]]&lt;=2, "LOW STOCK", "HEALTHY"))</f>
        <v>LOW STOCK</v>
      </c>
      <c r="P790" t="str" cm="1">
        <f t="array" ref="P790">_xlfn.IFS(ZeptoData[[#This Row],[Sale_Price]]&lt;50, "Budget", ZeptoData[[#This Row],[Sale_Price]]&lt;150, "Mid-Range", ZeptoData[[#This Row],[Sale_Price]]&gt;=150, "Premium")</f>
        <v>Premium</v>
      </c>
      <c r="Q790" t="str">
        <f>IF(ROUND(((ZeptoData[[#This Row],[mrp]]-ZeptoData[[#This Row],[discountedSellingPrice]])/ZeptoData[[#This Row],[mrp]])*100,0) = ZeptoData[[#This Row],[discountPercent]], "Match", "Error")</f>
        <v>Match</v>
      </c>
      <c r="R790" s="9" t="str" cm="1">
        <f t="array" ref="R790">_xlfn.IFS(ZeptoData[[#This Row],[discountPercent]]=0, "No Discount", ZeptoData[[#This Row],[discountPercent]]&lt;=15, "Standard (1-15%)", ZeptoData[[#This Row],[discountPercent]]&gt;15, "Mega (&gt;15%)")</f>
        <v>Standard (1-15%)</v>
      </c>
      <c r="S790" s="9" t="str" cm="1">
        <f t="array" ref="S790">_xlfn.IFS(ZeptoData[[#This Row],[weightInGms]]&lt;=100, "Small (&lt;100g)", ZeptoData[[#This Row],[weightInGms]]&lt;=500, "Medium (100-500g)", ZeptoData[[#This Row],[weightInGms]]&gt;500, "Large (&gt;500g)")</f>
        <v>Large (&gt;500g)</v>
      </c>
    </row>
    <row r="791" spans="1:19" x14ac:dyDescent="0.25">
      <c r="A791" t="s">
        <v>578</v>
      </c>
      <c r="B791" t="s">
        <v>271</v>
      </c>
      <c r="C791" t="str">
        <f>TRIM(ZeptoData[[#This Row],[name]])</f>
        <v>Everest Pani Puri Masala</v>
      </c>
      <c r="D791">
        <v>3100</v>
      </c>
      <c r="E791" s="3">
        <f>'Cleaned Data'!F794</f>
        <v>50</v>
      </c>
      <c r="F791">
        <v>3</v>
      </c>
      <c r="G791">
        <v>6</v>
      </c>
      <c r="H791">
        <v>3000</v>
      </c>
      <c r="I791" s="3">
        <f>ZeptoData[[#This Row],[discountedSellingPrice]]/100</f>
        <v>30</v>
      </c>
      <c r="J791">
        <v>50</v>
      </c>
      <c r="K791" t="b">
        <v>0</v>
      </c>
      <c r="L791">
        <v>50</v>
      </c>
      <c r="N791" s="3">
        <f>ZeptoData[[#This Row],[MRP_Rupees]] - ZeptoData[[#This Row],[Sale_Price]]</f>
        <v>20</v>
      </c>
      <c r="O791" t="str">
        <f>IF(ZeptoData[[#This Row],[outOfStock]]=TRUE, "Out of Stock", IF(ZeptoData[[#This Row],[availableQuantity]]&lt;=2, "LOW STOCK", "HEALTHY"))</f>
        <v>HEALTHY</v>
      </c>
      <c r="P791" t="str" cm="1">
        <f t="array" ref="P791">_xlfn.IFS(ZeptoData[[#This Row],[Sale_Price]]&lt;50, "Budget", ZeptoData[[#This Row],[Sale_Price]]&lt;150, "Mid-Range", ZeptoData[[#This Row],[Sale_Price]]&gt;=150, "Premium")</f>
        <v>Budget</v>
      </c>
      <c r="Q791" t="str">
        <f>IF(ROUND(((ZeptoData[[#This Row],[mrp]]-ZeptoData[[#This Row],[discountedSellingPrice]])/ZeptoData[[#This Row],[mrp]])*100,0) = ZeptoData[[#This Row],[discountPercent]], "Match", "Error")</f>
        <v>Match</v>
      </c>
      <c r="R791" s="9" t="str" cm="1">
        <f t="array" ref="R791">_xlfn.IFS(ZeptoData[[#This Row],[discountPercent]]=0, "No Discount", ZeptoData[[#This Row],[discountPercent]]&lt;=15, "Standard (1-15%)", ZeptoData[[#This Row],[discountPercent]]&gt;15, "Mega (&gt;15%)")</f>
        <v>Standard (1-15%)</v>
      </c>
      <c r="S791" s="9" t="str" cm="1">
        <f t="array" ref="S791">_xlfn.IFS(ZeptoData[[#This Row],[weightInGms]]&lt;=100, "Small (&lt;100g)", ZeptoData[[#This Row],[weightInGms]]&lt;=500, "Medium (100-500g)", ZeptoData[[#This Row],[weightInGms]]&gt;500, "Large (&gt;500g)")</f>
        <v>Small (&lt;100g)</v>
      </c>
    </row>
    <row r="792" spans="1:19" x14ac:dyDescent="0.25">
      <c r="A792" t="s">
        <v>578</v>
      </c>
      <c r="B792" t="s">
        <v>272</v>
      </c>
      <c r="C792" t="str">
        <f>TRIM(ZeptoData[[#This Row],[name]])</f>
        <v>Nissin Cup Noodles Tangy Tomato</v>
      </c>
      <c r="D792">
        <v>5000</v>
      </c>
      <c r="E792" s="3">
        <f>'Cleaned Data'!F795</f>
        <v>10</v>
      </c>
      <c r="F792">
        <v>10</v>
      </c>
      <c r="G792">
        <v>2</v>
      </c>
      <c r="H792">
        <v>4500</v>
      </c>
      <c r="I792" s="3">
        <f>ZeptoData[[#This Row],[discountedSellingPrice]]/100</f>
        <v>45</v>
      </c>
      <c r="J792">
        <v>70</v>
      </c>
      <c r="K792" t="b">
        <v>0</v>
      </c>
      <c r="L792">
        <v>70</v>
      </c>
      <c r="N792" s="3">
        <f>ZeptoData[[#This Row],[MRP_Rupees]] - ZeptoData[[#This Row],[Sale_Price]]</f>
        <v>-35</v>
      </c>
      <c r="O792" t="str">
        <f>IF(ZeptoData[[#This Row],[outOfStock]]=TRUE, "Out of Stock", IF(ZeptoData[[#This Row],[availableQuantity]]&lt;=2, "LOW STOCK", "HEALTHY"))</f>
        <v>LOW STOCK</v>
      </c>
      <c r="P792" t="str" cm="1">
        <f t="array" ref="P792">_xlfn.IFS(ZeptoData[[#This Row],[Sale_Price]]&lt;50, "Budget", ZeptoData[[#This Row],[Sale_Price]]&lt;150, "Mid-Range", ZeptoData[[#This Row],[Sale_Price]]&gt;=150, "Premium")</f>
        <v>Budget</v>
      </c>
      <c r="Q792" t="str">
        <f>IF(ROUND(((ZeptoData[[#This Row],[mrp]]-ZeptoData[[#This Row],[discountedSellingPrice]])/ZeptoData[[#This Row],[mrp]])*100,0) = ZeptoData[[#This Row],[discountPercent]], "Match", "Error")</f>
        <v>Match</v>
      </c>
      <c r="R792" s="9" t="str" cm="1">
        <f t="array" ref="R792">_xlfn.IFS(ZeptoData[[#This Row],[discountPercent]]=0, "No Discount", ZeptoData[[#This Row],[discountPercent]]&lt;=15, "Standard (1-15%)", ZeptoData[[#This Row],[discountPercent]]&gt;15, "Mega (&gt;15%)")</f>
        <v>Standard (1-15%)</v>
      </c>
      <c r="S792" s="9" t="str" cm="1">
        <f t="array" ref="S792">_xlfn.IFS(ZeptoData[[#This Row],[weightInGms]]&lt;=100, "Small (&lt;100g)", ZeptoData[[#This Row],[weightInGms]]&lt;=500, "Medium (100-500g)", ZeptoData[[#This Row],[weightInGms]]&gt;500, "Large (&gt;500g)")</f>
        <v>Small (&lt;100g)</v>
      </c>
    </row>
    <row r="793" spans="1:19" x14ac:dyDescent="0.25">
      <c r="A793" t="s">
        <v>578</v>
      </c>
      <c r="B793" t="s">
        <v>273</v>
      </c>
      <c r="C793" t="str">
        <f>TRIM(ZeptoData[[#This Row],[name]])</f>
        <v>Ching's Veg Manchurian Masala</v>
      </c>
      <c r="D793">
        <v>1000</v>
      </c>
      <c r="E793" s="3">
        <f>'Cleaned Data'!F796</f>
        <v>7</v>
      </c>
      <c r="F793">
        <v>0</v>
      </c>
      <c r="G793">
        <v>2</v>
      </c>
      <c r="H793">
        <v>1000</v>
      </c>
      <c r="I793" s="3">
        <f>ZeptoData[[#This Row],[discountedSellingPrice]]/100</f>
        <v>10</v>
      </c>
      <c r="J793">
        <v>20</v>
      </c>
      <c r="K793" t="b">
        <v>0</v>
      </c>
      <c r="L793">
        <v>20</v>
      </c>
      <c r="N793" s="3">
        <f>ZeptoData[[#This Row],[MRP_Rupees]] - ZeptoData[[#This Row],[Sale_Price]]</f>
        <v>-3</v>
      </c>
      <c r="O793" t="str">
        <f>IF(ZeptoData[[#This Row],[outOfStock]]=TRUE, "Out of Stock", IF(ZeptoData[[#This Row],[availableQuantity]]&lt;=2, "LOW STOCK", "HEALTHY"))</f>
        <v>LOW STOCK</v>
      </c>
      <c r="P793" t="str" cm="1">
        <f t="array" ref="P793">_xlfn.IFS(ZeptoData[[#This Row],[Sale_Price]]&lt;50, "Budget", ZeptoData[[#This Row],[Sale_Price]]&lt;150, "Mid-Range", ZeptoData[[#This Row],[Sale_Price]]&gt;=150, "Premium")</f>
        <v>Budget</v>
      </c>
      <c r="Q793" t="str">
        <f>IF(ROUND(((ZeptoData[[#This Row],[mrp]]-ZeptoData[[#This Row],[discountedSellingPrice]])/ZeptoData[[#This Row],[mrp]])*100,0) = ZeptoData[[#This Row],[discountPercent]], "Match", "Error")</f>
        <v>Match</v>
      </c>
      <c r="R793" s="9" t="str" cm="1">
        <f t="array" ref="R793">_xlfn.IFS(ZeptoData[[#This Row],[discountPercent]]=0, "No Discount", ZeptoData[[#This Row],[discountPercent]]&lt;=15, "Standard (1-15%)", ZeptoData[[#This Row],[discountPercent]]&gt;15, "Mega (&gt;15%)")</f>
        <v>No Discount</v>
      </c>
      <c r="S793" s="9" t="str" cm="1">
        <f t="array" ref="S793">_xlfn.IFS(ZeptoData[[#This Row],[weightInGms]]&lt;=100, "Small (&lt;100g)", ZeptoData[[#This Row],[weightInGms]]&lt;=500, "Medium (100-500g)", ZeptoData[[#This Row],[weightInGms]]&gt;500, "Large (&gt;500g)")</f>
        <v>Small (&lt;100g)</v>
      </c>
    </row>
    <row r="794" spans="1:19" x14ac:dyDescent="0.25">
      <c r="A794" t="s">
        <v>578</v>
      </c>
      <c r="B794" t="s">
        <v>274</v>
      </c>
      <c r="C794" t="str">
        <f>TRIM(ZeptoData[[#This Row],[name]])</f>
        <v>Ceres Foods Fish Mustard Instant Liquid Masala</v>
      </c>
      <c r="D794">
        <v>22000</v>
      </c>
      <c r="E794" s="3">
        <f>'Cleaned Data'!F797</f>
        <v>0</v>
      </c>
      <c r="F794">
        <v>50</v>
      </c>
      <c r="G794">
        <v>6</v>
      </c>
      <c r="H794">
        <v>11000</v>
      </c>
      <c r="I794" s="3">
        <f>ZeptoData[[#This Row],[discountedSellingPrice]]/100</f>
        <v>110</v>
      </c>
      <c r="J794">
        <v>200</v>
      </c>
      <c r="K794" t="b">
        <v>0</v>
      </c>
      <c r="L794">
        <v>200</v>
      </c>
      <c r="N794" s="3">
        <f>ZeptoData[[#This Row],[MRP_Rupees]] - ZeptoData[[#This Row],[Sale_Price]]</f>
        <v>-110</v>
      </c>
      <c r="O794" t="str">
        <f>IF(ZeptoData[[#This Row],[outOfStock]]=TRUE, "Out of Stock", IF(ZeptoData[[#This Row],[availableQuantity]]&lt;=2, "LOW STOCK", "HEALTHY"))</f>
        <v>HEALTHY</v>
      </c>
      <c r="P794" t="str" cm="1">
        <f t="array" ref="P794">_xlfn.IFS(ZeptoData[[#This Row],[Sale_Price]]&lt;50, "Budget", ZeptoData[[#This Row],[Sale_Price]]&lt;150, "Mid-Range", ZeptoData[[#This Row],[Sale_Price]]&gt;=150, "Premium")</f>
        <v>Mid-Range</v>
      </c>
      <c r="Q794" t="str">
        <f>IF(ROUND(((ZeptoData[[#This Row],[mrp]]-ZeptoData[[#This Row],[discountedSellingPrice]])/ZeptoData[[#This Row],[mrp]])*100,0) = ZeptoData[[#This Row],[discountPercent]], "Match", "Error")</f>
        <v>Match</v>
      </c>
      <c r="R794" s="9" t="str" cm="1">
        <f t="array" ref="R794">_xlfn.IFS(ZeptoData[[#This Row],[discountPercent]]=0, "No Discount", ZeptoData[[#This Row],[discountPercent]]&lt;=15, "Standard (1-15%)", ZeptoData[[#This Row],[discountPercent]]&gt;15, "Mega (&gt;15%)")</f>
        <v>Mega (&gt;15%)</v>
      </c>
      <c r="S794" s="9" t="str" cm="1">
        <f t="array" ref="S794">_xlfn.IFS(ZeptoData[[#This Row],[weightInGms]]&lt;=100, "Small (&lt;100g)", ZeptoData[[#This Row],[weightInGms]]&lt;=500, "Medium (100-500g)", ZeptoData[[#This Row],[weightInGms]]&gt;500, "Large (&gt;500g)")</f>
        <v>Medium (100-500g)</v>
      </c>
    </row>
    <row r="795" spans="1:19" x14ac:dyDescent="0.25">
      <c r="A795" t="s">
        <v>578</v>
      </c>
      <c r="B795" t="s">
        <v>154</v>
      </c>
      <c r="C795" t="str">
        <f>TRIM(ZeptoData[[#This Row],[name]])</f>
        <v>Everest Garam Masala</v>
      </c>
      <c r="D795">
        <v>15800</v>
      </c>
      <c r="E795" s="3">
        <f>'Cleaned Data'!F798</f>
        <v>9</v>
      </c>
      <c r="F795">
        <v>10</v>
      </c>
      <c r="G795">
        <v>6</v>
      </c>
      <c r="H795">
        <v>14200</v>
      </c>
      <c r="I795" s="3">
        <f>ZeptoData[[#This Row],[discountedSellingPrice]]/100</f>
        <v>142</v>
      </c>
      <c r="J795">
        <v>200</v>
      </c>
      <c r="K795" t="b">
        <v>0</v>
      </c>
      <c r="L795">
        <v>200</v>
      </c>
      <c r="N795" s="3">
        <f>ZeptoData[[#This Row],[MRP_Rupees]] - ZeptoData[[#This Row],[Sale_Price]]</f>
        <v>-133</v>
      </c>
      <c r="O795" t="str">
        <f>IF(ZeptoData[[#This Row],[outOfStock]]=TRUE, "Out of Stock", IF(ZeptoData[[#This Row],[availableQuantity]]&lt;=2, "LOW STOCK", "HEALTHY"))</f>
        <v>HEALTHY</v>
      </c>
      <c r="P795" t="str" cm="1">
        <f t="array" ref="P795">_xlfn.IFS(ZeptoData[[#This Row],[Sale_Price]]&lt;50, "Budget", ZeptoData[[#This Row],[Sale_Price]]&lt;150, "Mid-Range", ZeptoData[[#This Row],[Sale_Price]]&gt;=150, "Premium")</f>
        <v>Mid-Range</v>
      </c>
      <c r="Q795" t="str">
        <f>IF(ROUND(((ZeptoData[[#This Row],[mrp]]-ZeptoData[[#This Row],[discountedSellingPrice]])/ZeptoData[[#This Row],[mrp]])*100,0) = ZeptoData[[#This Row],[discountPercent]], "Match", "Error")</f>
        <v>Match</v>
      </c>
      <c r="R795" s="9" t="str" cm="1">
        <f t="array" ref="R795">_xlfn.IFS(ZeptoData[[#This Row],[discountPercent]]=0, "No Discount", ZeptoData[[#This Row],[discountPercent]]&lt;=15, "Standard (1-15%)", ZeptoData[[#This Row],[discountPercent]]&gt;15, "Mega (&gt;15%)")</f>
        <v>Standard (1-15%)</v>
      </c>
      <c r="S795" s="9" t="str" cm="1">
        <f t="array" ref="S795">_xlfn.IFS(ZeptoData[[#This Row],[weightInGms]]&lt;=100, "Small (&lt;100g)", ZeptoData[[#This Row],[weightInGms]]&lt;=500, "Medium (100-500g)", ZeptoData[[#This Row],[weightInGms]]&gt;500, "Large (&gt;500g)")</f>
        <v>Medium (100-500g)</v>
      </c>
    </row>
    <row r="796" spans="1:19" x14ac:dyDescent="0.25">
      <c r="A796" t="s">
        <v>578</v>
      </c>
      <c r="B796" t="s">
        <v>275</v>
      </c>
      <c r="C796" t="str">
        <f>TRIM(ZeptoData[[#This Row],[name]])</f>
        <v>24 Mantra Organic Jowar Flour</v>
      </c>
      <c r="D796">
        <v>7000</v>
      </c>
      <c r="E796" s="3">
        <f>'Cleaned Data'!F799</f>
        <v>0</v>
      </c>
      <c r="F796">
        <v>7</v>
      </c>
      <c r="G796">
        <v>6</v>
      </c>
      <c r="H796">
        <v>6500</v>
      </c>
      <c r="I796" s="3">
        <f>ZeptoData[[#This Row],[discountedSellingPrice]]/100</f>
        <v>65</v>
      </c>
      <c r="J796">
        <v>500</v>
      </c>
      <c r="K796" t="b">
        <v>0</v>
      </c>
      <c r="L796">
        <v>500</v>
      </c>
      <c r="N796" s="3">
        <f>ZeptoData[[#This Row],[MRP_Rupees]] - ZeptoData[[#This Row],[Sale_Price]]</f>
        <v>-65</v>
      </c>
      <c r="O796" t="str">
        <f>IF(ZeptoData[[#This Row],[outOfStock]]=TRUE, "Out of Stock", IF(ZeptoData[[#This Row],[availableQuantity]]&lt;=2, "LOW STOCK", "HEALTHY"))</f>
        <v>HEALTHY</v>
      </c>
      <c r="P796" t="str" cm="1">
        <f t="array" ref="P796">_xlfn.IFS(ZeptoData[[#This Row],[Sale_Price]]&lt;50, "Budget", ZeptoData[[#This Row],[Sale_Price]]&lt;150, "Mid-Range", ZeptoData[[#This Row],[Sale_Price]]&gt;=150, "Premium")</f>
        <v>Mid-Range</v>
      </c>
      <c r="Q796" t="str">
        <f>IF(ROUND(((ZeptoData[[#This Row],[mrp]]-ZeptoData[[#This Row],[discountedSellingPrice]])/ZeptoData[[#This Row],[mrp]])*100,0) = ZeptoData[[#This Row],[discountPercent]], "Match", "Error")</f>
        <v>Match</v>
      </c>
      <c r="R796" s="9" t="str" cm="1">
        <f t="array" ref="R796">_xlfn.IFS(ZeptoData[[#This Row],[discountPercent]]=0, "No Discount", ZeptoData[[#This Row],[discountPercent]]&lt;=15, "Standard (1-15%)", ZeptoData[[#This Row],[discountPercent]]&gt;15, "Mega (&gt;15%)")</f>
        <v>Standard (1-15%)</v>
      </c>
      <c r="S796" s="9" t="str" cm="1">
        <f t="array" ref="S796">_xlfn.IFS(ZeptoData[[#This Row],[weightInGms]]&lt;=100, "Small (&lt;100g)", ZeptoData[[#This Row],[weightInGms]]&lt;=500, "Medium (100-500g)", ZeptoData[[#This Row],[weightInGms]]&gt;500, "Large (&gt;500g)")</f>
        <v>Medium (100-500g)</v>
      </c>
    </row>
    <row r="797" spans="1:19" x14ac:dyDescent="0.25">
      <c r="A797" t="s">
        <v>578</v>
      </c>
      <c r="B797" t="s">
        <v>276</v>
      </c>
      <c r="C797" t="str">
        <f>TRIM(ZeptoData[[#This Row],[name]])</f>
        <v>Maggi Coconut Milkpowder</v>
      </c>
      <c r="D797">
        <v>10000</v>
      </c>
      <c r="E797" s="3">
        <f>'Cleaned Data'!F800</f>
        <v>10</v>
      </c>
      <c r="F797">
        <v>0</v>
      </c>
      <c r="G797">
        <v>6</v>
      </c>
      <c r="H797">
        <v>10000</v>
      </c>
      <c r="I797" s="3">
        <f>ZeptoData[[#This Row],[discountedSellingPrice]]/100</f>
        <v>100</v>
      </c>
      <c r="J797">
        <v>100</v>
      </c>
      <c r="K797" t="b">
        <v>0</v>
      </c>
      <c r="L797">
        <v>100</v>
      </c>
      <c r="N797" s="3">
        <f>ZeptoData[[#This Row],[MRP_Rupees]] - ZeptoData[[#This Row],[Sale_Price]]</f>
        <v>-90</v>
      </c>
      <c r="O797" t="str">
        <f>IF(ZeptoData[[#This Row],[outOfStock]]=TRUE, "Out of Stock", IF(ZeptoData[[#This Row],[availableQuantity]]&lt;=2, "LOW STOCK", "HEALTHY"))</f>
        <v>HEALTHY</v>
      </c>
      <c r="P797" t="str" cm="1">
        <f t="array" ref="P797">_xlfn.IFS(ZeptoData[[#This Row],[Sale_Price]]&lt;50, "Budget", ZeptoData[[#This Row],[Sale_Price]]&lt;150, "Mid-Range", ZeptoData[[#This Row],[Sale_Price]]&gt;=150, "Premium")</f>
        <v>Mid-Range</v>
      </c>
      <c r="Q797" t="str">
        <f>IF(ROUND(((ZeptoData[[#This Row],[mrp]]-ZeptoData[[#This Row],[discountedSellingPrice]])/ZeptoData[[#This Row],[mrp]])*100,0) = ZeptoData[[#This Row],[discountPercent]], "Match", "Error")</f>
        <v>Match</v>
      </c>
      <c r="R797" s="9" t="str" cm="1">
        <f t="array" ref="R797">_xlfn.IFS(ZeptoData[[#This Row],[discountPercent]]=0, "No Discount", ZeptoData[[#This Row],[discountPercent]]&lt;=15, "Standard (1-15%)", ZeptoData[[#This Row],[discountPercent]]&gt;15, "Mega (&gt;15%)")</f>
        <v>No Discount</v>
      </c>
      <c r="S797" s="9" t="str" cm="1">
        <f t="array" ref="S797">_xlfn.IFS(ZeptoData[[#This Row],[weightInGms]]&lt;=100, "Small (&lt;100g)", ZeptoData[[#This Row],[weightInGms]]&lt;=500, "Medium (100-500g)", ZeptoData[[#This Row],[weightInGms]]&gt;500, "Large (&gt;500g)")</f>
        <v>Small (&lt;100g)</v>
      </c>
    </row>
    <row r="798" spans="1:19" x14ac:dyDescent="0.25">
      <c r="A798" t="s">
        <v>578</v>
      </c>
      <c r="B798" t="s">
        <v>277</v>
      </c>
      <c r="C798" t="str">
        <f>TRIM(ZeptoData[[#This Row],[name]])</f>
        <v>On1y Pepper Grinder</v>
      </c>
      <c r="D798">
        <v>15900</v>
      </c>
      <c r="E798" s="3">
        <f>'Cleaned Data'!F801</f>
        <v>0</v>
      </c>
      <c r="F798">
        <v>9</v>
      </c>
      <c r="G798">
        <v>1</v>
      </c>
      <c r="H798">
        <v>14400</v>
      </c>
      <c r="I798" s="3">
        <f>ZeptoData[[#This Row],[discountedSellingPrice]]/100</f>
        <v>144</v>
      </c>
      <c r="J798">
        <v>50</v>
      </c>
      <c r="K798" t="b">
        <v>0</v>
      </c>
      <c r="L798">
        <v>50</v>
      </c>
      <c r="N798" s="3">
        <f>ZeptoData[[#This Row],[MRP_Rupees]] - ZeptoData[[#This Row],[Sale_Price]]</f>
        <v>-144</v>
      </c>
      <c r="O798" t="str">
        <f>IF(ZeptoData[[#This Row],[outOfStock]]=TRUE, "Out of Stock", IF(ZeptoData[[#This Row],[availableQuantity]]&lt;=2, "LOW STOCK", "HEALTHY"))</f>
        <v>LOW STOCK</v>
      </c>
      <c r="P798" t="str" cm="1">
        <f t="array" ref="P798">_xlfn.IFS(ZeptoData[[#This Row],[Sale_Price]]&lt;50, "Budget", ZeptoData[[#This Row],[Sale_Price]]&lt;150, "Mid-Range", ZeptoData[[#This Row],[Sale_Price]]&gt;=150, "Premium")</f>
        <v>Mid-Range</v>
      </c>
      <c r="Q798" t="str">
        <f>IF(ROUND(((ZeptoData[[#This Row],[mrp]]-ZeptoData[[#This Row],[discountedSellingPrice]])/ZeptoData[[#This Row],[mrp]])*100,0) = ZeptoData[[#This Row],[discountPercent]], "Match", "Error")</f>
        <v>Match</v>
      </c>
      <c r="R798" s="9" t="str" cm="1">
        <f t="array" ref="R798">_xlfn.IFS(ZeptoData[[#This Row],[discountPercent]]=0, "No Discount", ZeptoData[[#This Row],[discountPercent]]&lt;=15, "Standard (1-15%)", ZeptoData[[#This Row],[discountPercent]]&gt;15, "Mega (&gt;15%)")</f>
        <v>Standard (1-15%)</v>
      </c>
      <c r="S798" s="9" t="str" cm="1">
        <f t="array" ref="S798">_xlfn.IFS(ZeptoData[[#This Row],[weightInGms]]&lt;=100, "Small (&lt;100g)", ZeptoData[[#This Row],[weightInGms]]&lt;=500, "Medium (100-500g)", ZeptoData[[#This Row],[weightInGms]]&gt;500, "Large (&gt;500g)")</f>
        <v>Small (&lt;100g)</v>
      </c>
    </row>
    <row r="799" spans="1:19" x14ac:dyDescent="0.25">
      <c r="A799" t="s">
        <v>578</v>
      </c>
      <c r="B799" t="s">
        <v>278</v>
      </c>
      <c r="C799" t="str">
        <f>TRIM(ZeptoData[[#This Row],[name]])</f>
        <v>Popular Essentials Rice Flour</v>
      </c>
      <c r="D799">
        <v>6000</v>
      </c>
      <c r="E799" s="3">
        <f>'Cleaned Data'!F802</f>
        <v>29</v>
      </c>
      <c r="F799">
        <v>0</v>
      </c>
      <c r="G799">
        <v>3</v>
      </c>
      <c r="H799">
        <v>6000</v>
      </c>
      <c r="I799" s="3">
        <f>ZeptoData[[#This Row],[discountedSellingPrice]]/100</f>
        <v>60</v>
      </c>
      <c r="J799">
        <v>1000</v>
      </c>
      <c r="K799" t="b">
        <v>0</v>
      </c>
      <c r="L799">
        <v>1</v>
      </c>
      <c r="N799" s="3">
        <f>ZeptoData[[#This Row],[MRP_Rupees]] - ZeptoData[[#This Row],[Sale_Price]]</f>
        <v>-31</v>
      </c>
      <c r="O799" t="str">
        <f>IF(ZeptoData[[#This Row],[outOfStock]]=TRUE, "Out of Stock", IF(ZeptoData[[#This Row],[availableQuantity]]&lt;=2, "LOW STOCK", "HEALTHY"))</f>
        <v>HEALTHY</v>
      </c>
      <c r="P799" t="str" cm="1">
        <f t="array" ref="P799">_xlfn.IFS(ZeptoData[[#This Row],[Sale_Price]]&lt;50, "Budget", ZeptoData[[#This Row],[Sale_Price]]&lt;150, "Mid-Range", ZeptoData[[#This Row],[Sale_Price]]&gt;=150, "Premium")</f>
        <v>Mid-Range</v>
      </c>
      <c r="Q799" t="str">
        <f>IF(ROUND(((ZeptoData[[#This Row],[mrp]]-ZeptoData[[#This Row],[discountedSellingPrice]])/ZeptoData[[#This Row],[mrp]])*100,0) = ZeptoData[[#This Row],[discountPercent]], "Match", "Error")</f>
        <v>Match</v>
      </c>
      <c r="R799" s="9" t="str" cm="1">
        <f t="array" ref="R799">_xlfn.IFS(ZeptoData[[#This Row],[discountPercent]]=0, "No Discount", ZeptoData[[#This Row],[discountPercent]]&lt;=15, "Standard (1-15%)", ZeptoData[[#This Row],[discountPercent]]&gt;15, "Mega (&gt;15%)")</f>
        <v>No Discount</v>
      </c>
      <c r="S799" s="9" t="str" cm="1">
        <f t="array" ref="S799">_xlfn.IFS(ZeptoData[[#This Row],[weightInGms]]&lt;=100, "Small (&lt;100g)", ZeptoData[[#This Row],[weightInGms]]&lt;=500, "Medium (100-500g)", ZeptoData[[#This Row],[weightInGms]]&gt;500, "Large (&gt;500g)")</f>
        <v>Large (&gt;500g)</v>
      </c>
    </row>
    <row r="800" spans="1:19" x14ac:dyDescent="0.25">
      <c r="A800" t="s">
        <v>578</v>
      </c>
      <c r="B800" t="s">
        <v>279</v>
      </c>
      <c r="C800" t="str">
        <f>TRIM(ZeptoData[[#This Row],[name]])</f>
        <v>Sunfeast Yippee! Pasta Treat - Sour Cream Onion</v>
      </c>
      <c r="D800">
        <v>2800</v>
      </c>
      <c r="E800" s="3">
        <f>'Cleaned Data'!F803</f>
        <v>2</v>
      </c>
      <c r="F800">
        <v>10</v>
      </c>
      <c r="G800">
        <v>1</v>
      </c>
      <c r="H800">
        <v>2500</v>
      </c>
      <c r="I800" s="3">
        <f>ZeptoData[[#This Row],[discountedSellingPrice]]/100</f>
        <v>25</v>
      </c>
      <c r="J800">
        <v>65</v>
      </c>
      <c r="K800" t="b">
        <v>0</v>
      </c>
      <c r="L800">
        <v>65</v>
      </c>
      <c r="N800" s="3">
        <f>ZeptoData[[#This Row],[MRP_Rupees]] - ZeptoData[[#This Row],[Sale_Price]]</f>
        <v>-23</v>
      </c>
      <c r="O800" t="str">
        <f>IF(ZeptoData[[#This Row],[outOfStock]]=TRUE, "Out of Stock", IF(ZeptoData[[#This Row],[availableQuantity]]&lt;=2, "LOW STOCK", "HEALTHY"))</f>
        <v>LOW STOCK</v>
      </c>
      <c r="P800" t="str" cm="1">
        <f t="array" ref="P800">_xlfn.IFS(ZeptoData[[#This Row],[Sale_Price]]&lt;50, "Budget", ZeptoData[[#This Row],[Sale_Price]]&lt;150, "Mid-Range", ZeptoData[[#This Row],[Sale_Price]]&gt;=150, "Premium")</f>
        <v>Budget</v>
      </c>
      <c r="Q800" t="str">
        <f>IF(ROUND(((ZeptoData[[#This Row],[mrp]]-ZeptoData[[#This Row],[discountedSellingPrice]])/ZeptoData[[#This Row],[mrp]])*100,0) = ZeptoData[[#This Row],[discountPercent]], "Match", "Error")</f>
        <v>Error</v>
      </c>
      <c r="R800" s="9" t="str" cm="1">
        <f t="array" ref="R800">_xlfn.IFS(ZeptoData[[#This Row],[discountPercent]]=0, "No Discount", ZeptoData[[#This Row],[discountPercent]]&lt;=15, "Standard (1-15%)", ZeptoData[[#This Row],[discountPercent]]&gt;15, "Mega (&gt;15%)")</f>
        <v>Standard (1-15%)</v>
      </c>
      <c r="S800" s="9" t="str" cm="1">
        <f t="array" ref="S800">_xlfn.IFS(ZeptoData[[#This Row],[weightInGms]]&lt;=100, "Small (&lt;100g)", ZeptoData[[#This Row],[weightInGms]]&lt;=500, "Medium (100-500g)", ZeptoData[[#This Row],[weightInGms]]&gt;500, "Large (&gt;500g)")</f>
        <v>Small (&lt;100g)</v>
      </c>
    </row>
    <row r="801" spans="1:19" x14ac:dyDescent="0.25">
      <c r="A801" t="s">
        <v>578</v>
      </c>
      <c r="B801" t="s">
        <v>280</v>
      </c>
      <c r="C801" t="str">
        <f>TRIM(ZeptoData[[#This Row],[name]])</f>
        <v>24 Mantra Organic Brown Sona Masoori Rice</v>
      </c>
      <c r="D801">
        <v>9500</v>
      </c>
      <c r="E801" s="3">
        <f>'Cleaned Data'!F804</f>
        <v>10</v>
      </c>
      <c r="F801">
        <v>0</v>
      </c>
      <c r="G801">
        <v>6</v>
      </c>
      <c r="H801">
        <v>9500</v>
      </c>
      <c r="I801" s="3">
        <f>ZeptoData[[#This Row],[discountedSellingPrice]]/100</f>
        <v>95</v>
      </c>
      <c r="J801">
        <v>1000</v>
      </c>
      <c r="K801" t="b">
        <v>0</v>
      </c>
      <c r="L801">
        <v>1</v>
      </c>
      <c r="N801" s="3">
        <f>ZeptoData[[#This Row],[MRP_Rupees]] - ZeptoData[[#This Row],[Sale_Price]]</f>
        <v>-85</v>
      </c>
      <c r="O801" t="str">
        <f>IF(ZeptoData[[#This Row],[outOfStock]]=TRUE, "Out of Stock", IF(ZeptoData[[#This Row],[availableQuantity]]&lt;=2, "LOW STOCK", "HEALTHY"))</f>
        <v>HEALTHY</v>
      </c>
      <c r="P801" t="str" cm="1">
        <f t="array" ref="P801">_xlfn.IFS(ZeptoData[[#This Row],[Sale_Price]]&lt;50, "Budget", ZeptoData[[#This Row],[Sale_Price]]&lt;150, "Mid-Range", ZeptoData[[#This Row],[Sale_Price]]&gt;=150, "Premium")</f>
        <v>Mid-Range</v>
      </c>
      <c r="Q801" t="str">
        <f>IF(ROUND(((ZeptoData[[#This Row],[mrp]]-ZeptoData[[#This Row],[discountedSellingPrice]])/ZeptoData[[#This Row],[mrp]])*100,0) = ZeptoData[[#This Row],[discountPercent]], "Match", "Error")</f>
        <v>Match</v>
      </c>
      <c r="R801" s="9" t="str" cm="1">
        <f t="array" ref="R801">_xlfn.IFS(ZeptoData[[#This Row],[discountPercent]]=0, "No Discount", ZeptoData[[#This Row],[discountPercent]]&lt;=15, "Standard (1-15%)", ZeptoData[[#This Row],[discountPercent]]&gt;15, "Mega (&gt;15%)")</f>
        <v>No Discount</v>
      </c>
      <c r="S801" s="9" t="str" cm="1">
        <f t="array" ref="S801">_xlfn.IFS(ZeptoData[[#This Row],[weightInGms]]&lt;=100, "Small (&lt;100g)", ZeptoData[[#This Row],[weightInGms]]&lt;=500, "Medium (100-500g)", ZeptoData[[#This Row],[weightInGms]]&gt;500, "Large (&gt;500g)")</f>
        <v>Large (&gt;500g)</v>
      </c>
    </row>
    <row r="802" spans="1:19" x14ac:dyDescent="0.25">
      <c r="A802" t="s">
        <v>578</v>
      </c>
      <c r="B802" t="s">
        <v>281</v>
      </c>
      <c r="C802" t="str">
        <f>TRIM(ZeptoData[[#This Row],[name]])</f>
        <v>Happilo Premium Afghani Anjeer</v>
      </c>
      <c r="D802">
        <v>36500</v>
      </c>
      <c r="E802" s="3">
        <f>'Cleaned Data'!F805</f>
        <v>10</v>
      </c>
      <c r="F802">
        <v>29</v>
      </c>
      <c r="G802">
        <v>2</v>
      </c>
      <c r="H802">
        <v>25600</v>
      </c>
      <c r="I802" s="3">
        <f>ZeptoData[[#This Row],[discountedSellingPrice]]/100</f>
        <v>256</v>
      </c>
      <c r="J802">
        <v>200</v>
      </c>
      <c r="K802" t="b">
        <v>0</v>
      </c>
      <c r="L802">
        <v>200</v>
      </c>
      <c r="N802" s="3">
        <f>ZeptoData[[#This Row],[MRP_Rupees]] - ZeptoData[[#This Row],[Sale_Price]]</f>
        <v>-246</v>
      </c>
      <c r="O802" t="str">
        <f>IF(ZeptoData[[#This Row],[outOfStock]]=TRUE, "Out of Stock", IF(ZeptoData[[#This Row],[availableQuantity]]&lt;=2, "LOW STOCK", "HEALTHY"))</f>
        <v>LOW STOCK</v>
      </c>
      <c r="P802" t="str" cm="1">
        <f t="array" ref="P802">_xlfn.IFS(ZeptoData[[#This Row],[Sale_Price]]&lt;50, "Budget", ZeptoData[[#This Row],[Sale_Price]]&lt;150, "Mid-Range", ZeptoData[[#This Row],[Sale_Price]]&gt;=150, "Premium")</f>
        <v>Premium</v>
      </c>
      <c r="Q802" t="str">
        <f>IF(ROUND(((ZeptoData[[#This Row],[mrp]]-ZeptoData[[#This Row],[discountedSellingPrice]])/ZeptoData[[#This Row],[mrp]])*100,0) = ZeptoData[[#This Row],[discountPercent]], "Match", "Error")</f>
        <v>Error</v>
      </c>
      <c r="R802" s="9" t="str" cm="1">
        <f t="array" ref="R802">_xlfn.IFS(ZeptoData[[#This Row],[discountPercent]]=0, "No Discount", ZeptoData[[#This Row],[discountPercent]]&lt;=15, "Standard (1-15%)", ZeptoData[[#This Row],[discountPercent]]&gt;15, "Mega (&gt;15%)")</f>
        <v>Mega (&gt;15%)</v>
      </c>
      <c r="S802" s="9" t="str" cm="1">
        <f t="array" ref="S802">_xlfn.IFS(ZeptoData[[#This Row],[weightInGms]]&lt;=100, "Small (&lt;100g)", ZeptoData[[#This Row],[weightInGms]]&lt;=500, "Medium (100-500g)", ZeptoData[[#This Row],[weightInGms]]&gt;500, "Large (&gt;500g)")</f>
        <v>Medium (100-500g)</v>
      </c>
    </row>
    <row r="803" spans="1:19" x14ac:dyDescent="0.25">
      <c r="A803" t="s">
        <v>578</v>
      </c>
      <c r="B803" t="s">
        <v>282</v>
      </c>
      <c r="C803" t="str">
        <f>TRIM(ZeptoData[[#This Row],[name]])</f>
        <v>Popular Essentials Chiroti Sooji</v>
      </c>
      <c r="D803">
        <v>3500</v>
      </c>
      <c r="E803" s="3">
        <f>'Cleaned Data'!F806</f>
        <v>10</v>
      </c>
      <c r="F803">
        <v>2</v>
      </c>
      <c r="G803">
        <v>6</v>
      </c>
      <c r="H803">
        <v>3400</v>
      </c>
      <c r="I803" s="3">
        <f>ZeptoData[[#This Row],[discountedSellingPrice]]/100</f>
        <v>34</v>
      </c>
      <c r="J803">
        <v>500</v>
      </c>
      <c r="K803" t="b">
        <v>0</v>
      </c>
      <c r="L803">
        <v>500</v>
      </c>
      <c r="N803" s="3">
        <f>ZeptoData[[#This Row],[MRP_Rupees]] - ZeptoData[[#This Row],[Sale_Price]]</f>
        <v>-24</v>
      </c>
      <c r="O803" t="str">
        <f>IF(ZeptoData[[#This Row],[outOfStock]]=TRUE, "Out of Stock", IF(ZeptoData[[#This Row],[availableQuantity]]&lt;=2, "LOW STOCK", "HEALTHY"))</f>
        <v>HEALTHY</v>
      </c>
      <c r="P803" t="str" cm="1">
        <f t="array" ref="P803">_xlfn.IFS(ZeptoData[[#This Row],[Sale_Price]]&lt;50, "Budget", ZeptoData[[#This Row],[Sale_Price]]&lt;150, "Mid-Range", ZeptoData[[#This Row],[Sale_Price]]&gt;=150, "Premium")</f>
        <v>Budget</v>
      </c>
      <c r="Q803" t="str">
        <f>IF(ROUND(((ZeptoData[[#This Row],[mrp]]-ZeptoData[[#This Row],[discountedSellingPrice]])/ZeptoData[[#This Row],[mrp]])*100,0) = ZeptoData[[#This Row],[discountPercent]], "Match", "Error")</f>
        <v>Error</v>
      </c>
      <c r="R803" s="9" t="str" cm="1">
        <f t="array" ref="R803">_xlfn.IFS(ZeptoData[[#This Row],[discountPercent]]=0, "No Discount", ZeptoData[[#This Row],[discountPercent]]&lt;=15, "Standard (1-15%)", ZeptoData[[#This Row],[discountPercent]]&gt;15, "Mega (&gt;15%)")</f>
        <v>Standard (1-15%)</v>
      </c>
      <c r="S803" s="9" t="str" cm="1">
        <f t="array" ref="S803">_xlfn.IFS(ZeptoData[[#This Row],[weightInGms]]&lt;=100, "Small (&lt;100g)", ZeptoData[[#This Row],[weightInGms]]&lt;=500, "Medium (100-500g)", ZeptoData[[#This Row],[weightInGms]]&gt;500, "Large (&gt;500g)")</f>
        <v>Medium (100-500g)</v>
      </c>
    </row>
    <row r="804" spans="1:19" x14ac:dyDescent="0.25">
      <c r="A804" t="s">
        <v>578</v>
      </c>
      <c r="B804" t="s">
        <v>283</v>
      </c>
      <c r="C804" t="str">
        <f>TRIM(ZeptoData[[#This Row],[name]])</f>
        <v>RRO Til Dil Premium Til Oil Bottle</v>
      </c>
      <c r="D804">
        <v>33000</v>
      </c>
      <c r="E804" s="3">
        <f>'Cleaned Data'!F807</f>
        <v>10</v>
      </c>
      <c r="F804">
        <v>10</v>
      </c>
      <c r="G804">
        <v>5</v>
      </c>
      <c r="H804">
        <v>29400</v>
      </c>
      <c r="I804" s="3">
        <f>ZeptoData[[#This Row],[discountedSellingPrice]]/100</f>
        <v>294</v>
      </c>
      <c r="J804">
        <v>1000</v>
      </c>
      <c r="K804" t="b">
        <v>0</v>
      </c>
      <c r="L804">
        <v>1</v>
      </c>
      <c r="N804" s="3">
        <f>ZeptoData[[#This Row],[MRP_Rupees]] - ZeptoData[[#This Row],[Sale_Price]]</f>
        <v>-284</v>
      </c>
      <c r="O804" t="str">
        <f>IF(ZeptoData[[#This Row],[outOfStock]]=TRUE, "Out of Stock", IF(ZeptoData[[#This Row],[availableQuantity]]&lt;=2, "LOW STOCK", "HEALTHY"))</f>
        <v>HEALTHY</v>
      </c>
      <c r="P804" t="str" cm="1">
        <f t="array" ref="P804">_xlfn.IFS(ZeptoData[[#This Row],[Sale_Price]]&lt;50, "Budget", ZeptoData[[#This Row],[Sale_Price]]&lt;150, "Mid-Range", ZeptoData[[#This Row],[Sale_Price]]&gt;=150, "Premium")</f>
        <v>Premium</v>
      </c>
      <c r="Q804" t="str">
        <f>IF(ROUND(((ZeptoData[[#This Row],[mrp]]-ZeptoData[[#This Row],[discountedSellingPrice]])/ZeptoData[[#This Row],[mrp]])*100,0) = ZeptoData[[#This Row],[discountPercent]], "Match", "Error")</f>
        <v>Error</v>
      </c>
      <c r="R804" s="9" t="str" cm="1">
        <f t="array" ref="R804">_xlfn.IFS(ZeptoData[[#This Row],[discountPercent]]=0, "No Discount", ZeptoData[[#This Row],[discountPercent]]&lt;=15, "Standard (1-15%)", ZeptoData[[#This Row],[discountPercent]]&gt;15, "Mega (&gt;15%)")</f>
        <v>Standard (1-15%)</v>
      </c>
      <c r="S804" s="9" t="str" cm="1">
        <f t="array" ref="S804">_xlfn.IFS(ZeptoData[[#This Row],[weightInGms]]&lt;=100, "Small (&lt;100g)", ZeptoData[[#This Row],[weightInGms]]&lt;=500, "Medium (100-500g)", ZeptoData[[#This Row],[weightInGms]]&gt;500, "Large (&gt;500g)")</f>
        <v>Large (&gt;500g)</v>
      </c>
    </row>
    <row r="805" spans="1:19" x14ac:dyDescent="0.25">
      <c r="A805" t="s">
        <v>578</v>
      </c>
      <c r="B805" t="s">
        <v>284</v>
      </c>
      <c r="C805" t="str">
        <f>TRIM(ZeptoData[[#This Row],[name]])</f>
        <v>Popular Essentials Red Rajma</v>
      </c>
      <c r="D805">
        <v>9000</v>
      </c>
      <c r="E805" s="3">
        <f>'Cleaned Data'!F808</f>
        <v>7</v>
      </c>
      <c r="F805">
        <v>10</v>
      </c>
      <c r="G805">
        <v>6</v>
      </c>
      <c r="H805">
        <v>8100</v>
      </c>
      <c r="I805" s="3">
        <f>ZeptoData[[#This Row],[discountedSellingPrice]]/100</f>
        <v>81</v>
      </c>
      <c r="J805">
        <v>500</v>
      </c>
      <c r="K805" t="b">
        <v>0</v>
      </c>
      <c r="L805">
        <v>500</v>
      </c>
      <c r="N805" s="3">
        <f>ZeptoData[[#This Row],[MRP_Rupees]] - ZeptoData[[#This Row],[Sale_Price]]</f>
        <v>-74</v>
      </c>
      <c r="O805" t="str">
        <f>IF(ZeptoData[[#This Row],[outOfStock]]=TRUE, "Out of Stock", IF(ZeptoData[[#This Row],[availableQuantity]]&lt;=2, "LOW STOCK", "HEALTHY"))</f>
        <v>HEALTHY</v>
      </c>
      <c r="P805" t="str" cm="1">
        <f t="array" ref="P805">_xlfn.IFS(ZeptoData[[#This Row],[Sale_Price]]&lt;50, "Budget", ZeptoData[[#This Row],[Sale_Price]]&lt;150, "Mid-Range", ZeptoData[[#This Row],[Sale_Price]]&gt;=150, "Premium")</f>
        <v>Mid-Range</v>
      </c>
      <c r="Q805" t="str">
        <f>IF(ROUND(((ZeptoData[[#This Row],[mrp]]-ZeptoData[[#This Row],[discountedSellingPrice]])/ZeptoData[[#This Row],[mrp]])*100,0) = ZeptoData[[#This Row],[discountPercent]], "Match", "Error")</f>
        <v>Match</v>
      </c>
      <c r="R805" s="9" t="str" cm="1">
        <f t="array" ref="R805">_xlfn.IFS(ZeptoData[[#This Row],[discountPercent]]=0, "No Discount", ZeptoData[[#This Row],[discountPercent]]&lt;=15, "Standard (1-15%)", ZeptoData[[#This Row],[discountPercent]]&gt;15, "Mega (&gt;15%)")</f>
        <v>Standard (1-15%)</v>
      </c>
      <c r="S805" s="9" t="str" cm="1">
        <f t="array" ref="S805">_xlfn.IFS(ZeptoData[[#This Row],[weightInGms]]&lt;=100, "Small (&lt;100g)", ZeptoData[[#This Row],[weightInGms]]&lt;=500, "Medium (100-500g)", ZeptoData[[#This Row],[weightInGms]]&gt;500, "Large (&gt;500g)")</f>
        <v>Medium (100-500g)</v>
      </c>
    </row>
    <row r="806" spans="1:19" x14ac:dyDescent="0.25">
      <c r="A806" t="s">
        <v>578</v>
      </c>
      <c r="B806" t="s">
        <v>1732</v>
      </c>
      <c r="C806" t="str">
        <f>TRIM(ZeptoData[[#This Row],[name]])</f>
        <v>Cornitos Peanut - Premium Salted</v>
      </c>
      <c r="D806">
        <v>12000</v>
      </c>
      <c r="E806" s="3">
        <f>'Cleaned Data'!F809</f>
        <v>6</v>
      </c>
      <c r="F806">
        <v>10</v>
      </c>
      <c r="G806">
        <v>6</v>
      </c>
      <c r="H806">
        <v>10800</v>
      </c>
      <c r="I806" s="3">
        <f>ZeptoData[[#This Row],[discountedSellingPrice]]/100</f>
        <v>108</v>
      </c>
      <c r="J806">
        <v>150</v>
      </c>
      <c r="K806" t="b">
        <v>0</v>
      </c>
      <c r="L806">
        <v>150</v>
      </c>
      <c r="N806" s="3">
        <f>ZeptoData[[#This Row],[MRP_Rupees]] - ZeptoData[[#This Row],[Sale_Price]]</f>
        <v>-102</v>
      </c>
      <c r="O806" t="str">
        <f>IF(ZeptoData[[#This Row],[outOfStock]]=TRUE, "Out of Stock", IF(ZeptoData[[#This Row],[availableQuantity]]&lt;=2, "LOW STOCK", "HEALTHY"))</f>
        <v>HEALTHY</v>
      </c>
      <c r="P806" t="str" cm="1">
        <f t="array" ref="P806">_xlfn.IFS(ZeptoData[[#This Row],[Sale_Price]]&lt;50, "Budget", ZeptoData[[#This Row],[Sale_Price]]&lt;150, "Mid-Range", ZeptoData[[#This Row],[Sale_Price]]&gt;=150, "Premium")</f>
        <v>Mid-Range</v>
      </c>
      <c r="Q806" t="str">
        <f>IF(ROUND(((ZeptoData[[#This Row],[mrp]]-ZeptoData[[#This Row],[discountedSellingPrice]])/ZeptoData[[#This Row],[mrp]])*100,0) = ZeptoData[[#This Row],[discountPercent]], "Match", "Error")</f>
        <v>Match</v>
      </c>
      <c r="R806" s="9" t="str" cm="1">
        <f t="array" ref="R806">_xlfn.IFS(ZeptoData[[#This Row],[discountPercent]]=0, "No Discount", ZeptoData[[#This Row],[discountPercent]]&lt;=15, "Standard (1-15%)", ZeptoData[[#This Row],[discountPercent]]&gt;15, "Mega (&gt;15%)")</f>
        <v>Standard (1-15%)</v>
      </c>
      <c r="S806" s="9" t="str" cm="1">
        <f t="array" ref="S806">_xlfn.IFS(ZeptoData[[#This Row],[weightInGms]]&lt;=100, "Small (&lt;100g)", ZeptoData[[#This Row],[weightInGms]]&lt;=500, "Medium (100-500g)", ZeptoData[[#This Row],[weightInGms]]&gt;500, "Large (&gt;500g)")</f>
        <v>Medium (100-500g)</v>
      </c>
    </row>
    <row r="807" spans="1:19" x14ac:dyDescent="0.25">
      <c r="A807" t="s">
        <v>578</v>
      </c>
      <c r="B807" t="s">
        <v>286</v>
      </c>
      <c r="C807" t="str">
        <f>TRIM(ZeptoData[[#This Row],[name]])</f>
        <v>Popular Essentials Black Pepper</v>
      </c>
      <c r="D807">
        <v>10000</v>
      </c>
      <c r="E807" s="3">
        <f>'Cleaned Data'!F810</f>
        <v>0</v>
      </c>
      <c r="F807">
        <v>10</v>
      </c>
      <c r="G807">
        <v>5</v>
      </c>
      <c r="H807">
        <v>9000</v>
      </c>
      <c r="I807" s="3">
        <f>ZeptoData[[#This Row],[discountedSellingPrice]]/100</f>
        <v>90</v>
      </c>
      <c r="J807">
        <v>100</v>
      </c>
      <c r="K807" t="b">
        <v>0</v>
      </c>
      <c r="L807">
        <v>100</v>
      </c>
      <c r="N807" s="3">
        <f>ZeptoData[[#This Row],[MRP_Rupees]] - ZeptoData[[#This Row],[Sale_Price]]</f>
        <v>-90</v>
      </c>
      <c r="O807" t="str">
        <f>IF(ZeptoData[[#This Row],[outOfStock]]=TRUE, "Out of Stock", IF(ZeptoData[[#This Row],[availableQuantity]]&lt;=2, "LOW STOCK", "HEALTHY"))</f>
        <v>HEALTHY</v>
      </c>
      <c r="P807" t="str" cm="1">
        <f t="array" ref="P807">_xlfn.IFS(ZeptoData[[#This Row],[Sale_Price]]&lt;50, "Budget", ZeptoData[[#This Row],[Sale_Price]]&lt;150, "Mid-Range", ZeptoData[[#This Row],[Sale_Price]]&gt;=150, "Premium")</f>
        <v>Mid-Range</v>
      </c>
      <c r="Q807" t="str">
        <f>IF(ROUND(((ZeptoData[[#This Row],[mrp]]-ZeptoData[[#This Row],[discountedSellingPrice]])/ZeptoData[[#This Row],[mrp]])*100,0) = ZeptoData[[#This Row],[discountPercent]], "Match", "Error")</f>
        <v>Match</v>
      </c>
      <c r="R807" s="9" t="str" cm="1">
        <f t="array" ref="R807">_xlfn.IFS(ZeptoData[[#This Row],[discountPercent]]=0, "No Discount", ZeptoData[[#This Row],[discountPercent]]&lt;=15, "Standard (1-15%)", ZeptoData[[#This Row],[discountPercent]]&gt;15, "Mega (&gt;15%)")</f>
        <v>Standard (1-15%)</v>
      </c>
      <c r="S807" s="9" t="str" cm="1">
        <f t="array" ref="S807">_xlfn.IFS(ZeptoData[[#This Row],[weightInGms]]&lt;=100, "Small (&lt;100g)", ZeptoData[[#This Row],[weightInGms]]&lt;=500, "Medium (100-500g)", ZeptoData[[#This Row],[weightInGms]]&gt;500, "Large (&gt;500g)")</f>
        <v>Small (&lt;100g)</v>
      </c>
    </row>
    <row r="808" spans="1:19" x14ac:dyDescent="0.25">
      <c r="A808" t="s">
        <v>578</v>
      </c>
      <c r="B808" t="s">
        <v>287</v>
      </c>
      <c r="C808" t="str">
        <f>TRIM(ZeptoData[[#This Row],[name]])</f>
        <v>24 Mantra Organic Tur Dal - Split</v>
      </c>
      <c r="D808">
        <v>13000</v>
      </c>
      <c r="E808" s="3">
        <f>'Cleaned Data'!F811</f>
        <v>7</v>
      </c>
      <c r="F808">
        <v>7</v>
      </c>
      <c r="G808">
        <v>6</v>
      </c>
      <c r="H808">
        <v>12000</v>
      </c>
      <c r="I808" s="3">
        <f>ZeptoData[[#This Row],[discountedSellingPrice]]/100</f>
        <v>120</v>
      </c>
      <c r="J808">
        <v>500</v>
      </c>
      <c r="K808" t="b">
        <v>0</v>
      </c>
      <c r="L808">
        <v>500</v>
      </c>
      <c r="N808" s="3">
        <f>ZeptoData[[#This Row],[MRP_Rupees]] - ZeptoData[[#This Row],[Sale_Price]]</f>
        <v>-113</v>
      </c>
      <c r="O808" t="str">
        <f>IF(ZeptoData[[#This Row],[outOfStock]]=TRUE, "Out of Stock", IF(ZeptoData[[#This Row],[availableQuantity]]&lt;=2, "LOW STOCK", "HEALTHY"))</f>
        <v>HEALTHY</v>
      </c>
      <c r="P808" t="str" cm="1">
        <f t="array" ref="P808">_xlfn.IFS(ZeptoData[[#This Row],[Sale_Price]]&lt;50, "Budget", ZeptoData[[#This Row],[Sale_Price]]&lt;150, "Mid-Range", ZeptoData[[#This Row],[Sale_Price]]&gt;=150, "Premium")</f>
        <v>Mid-Range</v>
      </c>
      <c r="Q808" t="str">
        <f>IF(ROUND(((ZeptoData[[#This Row],[mrp]]-ZeptoData[[#This Row],[discountedSellingPrice]])/ZeptoData[[#This Row],[mrp]])*100,0) = ZeptoData[[#This Row],[discountPercent]], "Match", "Error")</f>
        <v>Error</v>
      </c>
      <c r="R808" s="9" t="str" cm="1">
        <f t="array" ref="R808">_xlfn.IFS(ZeptoData[[#This Row],[discountPercent]]=0, "No Discount", ZeptoData[[#This Row],[discountPercent]]&lt;=15, "Standard (1-15%)", ZeptoData[[#This Row],[discountPercent]]&gt;15, "Mega (&gt;15%)")</f>
        <v>Standard (1-15%)</v>
      </c>
      <c r="S808" s="9" t="str" cm="1">
        <f t="array" ref="S808">_xlfn.IFS(ZeptoData[[#This Row],[weightInGms]]&lt;=100, "Small (&lt;100g)", ZeptoData[[#This Row],[weightInGms]]&lt;=500, "Medium (100-500g)", ZeptoData[[#This Row],[weightInGms]]&gt;500, "Large (&gt;500g)")</f>
        <v>Medium (100-500g)</v>
      </c>
    </row>
    <row r="809" spans="1:19" x14ac:dyDescent="0.25">
      <c r="A809" t="s">
        <v>578</v>
      </c>
      <c r="B809" t="s">
        <v>288</v>
      </c>
      <c r="C809" t="str">
        <f>TRIM(ZeptoData[[#This Row],[name]])</f>
        <v>Sugarfree Gold Low Calorie Sweetner</v>
      </c>
      <c r="D809">
        <v>6500</v>
      </c>
      <c r="E809" s="3">
        <f>'Cleaned Data'!F812</f>
        <v>17</v>
      </c>
      <c r="F809">
        <v>6</v>
      </c>
      <c r="G809">
        <v>3</v>
      </c>
      <c r="H809">
        <v>6100</v>
      </c>
      <c r="I809" s="3">
        <f>ZeptoData[[#This Row],[discountedSellingPrice]]/100</f>
        <v>61</v>
      </c>
      <c r="J809">
        <v>110</v>
      </c>
      <c r="K809" t="b">
        <v>0</v>
      </c>
      <c r="L809">
        <v>100</v>
      </c>
      <c r="N809" s="3">
        <f>ZeptoData[[#This Row],[MRP_Rupees]] - ZeptoData[[#This Row],[Sale_Price]]</f>
        <v>-44</v>
      </c>
      <c r="O809" t="str">
        <f>IF(ZeptoData[[#This Row],[outOfStock]]=TRUE, "Out of Stock", IF(ZeptoData[[#This Row],[availableQuantity]]&lt;=2, "LOW STOCK", "HEALTHY"))</f>
        <v>HEALTHY</v>
      </c>
      <c r="P809" t="str" cm="1">
        <f t="array" ref="P809">_xlfn.IFS(ZeptoData[[#This Row],[Sale_Price]]&lt;50, "Budget", ZeptoData[[#This Row],[Sale_Price]]&lt;150, "Mid-Range", ZeptoData[[#This Row],[Sale_Price]]&gt;=150, "Premium")</f>
        <v>Mid-Range</v>
      </c>
      <c r="Q809" t="str">
        <f>IF(ROUND(((ZeptoData[[#This Row],[mrp]]-ZeptoData[[#This Row],[discountedSellingPrice]])/ZeptoData[[#This Row],[mrp]])*100,0) = ZeptoData[[#This Row],[discountPercent]], "Match", "Error")</f>
        <v>Match</v>
      </c>
      <c r="R809" s="9" t="str" cm="1">
        <f t="array" ref="R809">_xlfn.IFS(ZeptoData[[#This Row],[discountPercent]]=0, "No Discount", ZeptoData[[#This Row],[discountPercent]]&lt;=15, "Standard (1-15%)", ZeptoData[[#This Row],[discountPercent]]&gt;15, "Mega (&gt;15%)")</f>
        <v>Standard (1-15%)</v>
      </c>
      <c r="S809" s="9" t="str" cm="1">
        <f t="array" ref="S809">_xlfn.IFS(ZeptoData[[#This Row],[weightInGms]]&lt;=100, "Small (&lt;100g)", ZeptoData[[#This Row],[weightInGms]]&lt;=500, "Medium (100-500g)", ZeptoData[[#This Row],[weightInGms]]&gt;500, "Large (&gt;500g)")</f>
        <v>Medium (100-500g)</v>
      </c>
    </row>
    <row r="810" spans="1:19" x14ac:dyDescent="0.25">
      <c r="A810" t="s">
        <v>578</v>
      </c>
      <c r="B810" t="s">
        <v>289</v>
      </c>
      <c r="C810" t="str">
        <f>TRIM(ZeptoData[[#This Row],[name]])</f>
        <v>Ching's Secret Paneer Chilli Masala</v>
      </c>
      <c r="D810">
        <v>1000</v>
      </c>
      <c r="E810" s="3">
        <f>'Cleaned Data'!F813</f>
        <v>9</v>
      </c>
      <c r="F810">
        <v>0</v>
      </c>
      <c r="G810">
        <v>2</v>
      </c>
      <c r="H810">
        <v>1000</v>
      </c>
      <c r="I810" s="3">
        <f>ZeptoData[[#This Row],[discountedSellingPrice]]/100</f>
        <v>10</v>
      </c>
      <c r="J810">
        <v>20</v>
      </c>
      <c r="K810" t="b">
        <v>0</v>
      </c>
      <c r="L810">
        <v>20</v>
      </c>
      <c r="N810" s="3">
        <f>ZeptoData[[#This Row],[MRP_Rupees]] - ZeptoData[[#This Row],[Sale_Price]]</f>
        <v>-1</v>
      </c>
      <c r="O810" t="str">
        <f>IF(ZeptoData[[#This Row],[outOfStock]]=TRUE, "Out of Stock", IF(ZeptoData[[#This Row],[availableQuantity]]&lt;=2, "LOW STOCK", "HEALTHY"))</f>
        <v>LOW STOCK</v>
      </c>
      <c r="P810" t="str" cm="1">
        <f t="array" ref="P810">_xlfn.IFS(ZeptoData[[#This Row],[Sale_Price]]&lt;50, "Budget", ZeptoData[[#This Row],[Sale_Price]]&lt;150, "Mid-Range", ZeptoData[[#This Row],[Sale_Price]]&gt;=150, "Premium")</f>
        <v>Budget</v>
      </c>
      <c r="Q810" t="str">
        <f>IF(ROUND(((ZeptoData[[#This Row],[mrp]]-ZeptoData[[#This Row],[discountedSellingPrice]])/ZeptoData[[#This Row],[mrp]])*100,0) = ZeptoData[[#This Row],[discountPercent]], "Match", "Error")</f>
        <v>Match</v>
      </c>
      <c r="R810" s="9" t="str" cm="1">
        <f t="array" ref="R810">_xlfn.IFS(ZeptoData[[#This Row],[discountPercent]]=0, "No Discount", ZeptoData[[#This Row],[discountPercent]]&lt;=15, "Standard (1-15%)", ZeptoData[[#This Row],[discountPercent]]&gt;15, "Mega (&gt;15%)")</f>
        <v>No Discount</v>
      </c>
      <c r="S810" s="9" t="str" cm="1">
        <f t="array" ref="S810">_xlfn.IFS(ZeptoData[[#This Row],[weightInGms]]&lt;=100, "Small (&lt;100g)", ZeptoData[[#This Row],[weightInGms]]&lt;=500, "Medium (100-500g)", ZeptoData[[#This Row],[weightInGms]]&gt;500, "Large (&gt;500g)")</f>
        <v>Small (&lt;100g)</v>
      </c>
    </row>
    <row r="811" spans="1:19" x14ac:dyDescent="0.25">
      <c r="A811" t="s">
        <v>578</v>
      </c>
      <c r="B811" t="s">
        <v>1733</v>
      </c>
      <c r="C811" t="str">
        <f>TRIM(ZeptoData[[#This Row],[name]])</f>
        <v>Dabur Honey</v>
      </c>
      <c r="D811">
        <v>22000</v>
      </c>
      <c r="E811" s="3">
        <f>'Cleaned Data'!F814</f>
        <v>0</v>
      </c>
      <c r="F811">
        <v>7</v>
      </c>
      <c r="G811">
        <v>3</v>
      </c>
      <c r="H811">
        <v>20400</v>
      </c>
      <c r="I811" s="3">
        <f>ZeptoData[[#This Row],[discountedSellingPrice]]/100</f>
        <v>204</v>
      </c>
      <c r="J811">
        <v>500</v>
      </c>
      <c r="K811" t="b">
        <v>0</v>
      </c>
      <c r="L811">
        <v>500</v>
      </c>
      <c r="N811" s="3">
        <f>ZeptoData[[#This Row],[MRP_Rupees]] - ZeptoData[[#This Row],[Sale_Price]]</f>
        <v>-204</v>
      </c>
      <c r="O811" t="str">
        <f>IF(ZeptoData[[#This Row],[outOfStock]]=TRUE, "Out of Stock", IF(ZeptoData[[#This Row],[availableQuantity]]&lt;=2, "LOW STOCK", "HEALTHY"))</f>
        <v>HEALTHY</v>
      </c>
      <c r="P811" t="str" cm="1">
        <f t="array" ref="P811">_xlfn.IFS(ZeptoData[[#This Row],[Sale_Price]]&lt;50, "Budget", ZeptoData[[#This Row],[Sale_Price]]&lt;150, "Mid-Range", ZeptoData[[#This Row],[Sale_Price]]&gt;=150, "Premium")</f>
        <v>Premium</v>
      </c>
      <c r="Q811" t="str">
        <f>IF(ROUND(((ZeptoData[[#This Row],[mrp]]-ZeptoData[[#This Row],[discountedSellingPrice]])/ZeptoData[[#This Row],[mrp]])*100,0) = ZeptoData[[#This Row],[discountPercent]], "Match", "Error")</f>
        <v>Match</v>
      </c>
      <c r="R811" s="9" t="str" cm="1">
        <f t="array" ref="R811">_xlfn.IFS(ZeptoData[[#This Row],[discountPercent]]=0, "No Discount", ZeptoData[[#This Row],[discountPercent]]&lt;=15, "Standard (1-15%)", ZeptoData[[#This Row],[discountPercent]]&gt;15, "Mega (&gt;15%)")</f>
        <v>Standard (1-15%)</v>
      </c>
      <c r="S811" s="9" t="str" cm="1">
        <f t="array" ref="S811">_xlfn.IFS(ZeptoData[[#This Row],[weightInGms]]&lt;=100, "Small (&lt;100g)", ZeptoData[[#This Row],[weightInGms]]&lt;=500, "Medium (100-500g)", ZeptoData[[#This Row],[weightInGms]]&gt;500, "Large (&gt;500g)")</f>
        <v>Medium (100-500g)</v>
      </c>
    </row>
    <row r="812" spans="1:19" x14ac:dyDescent="0.25">
      <c r="A812" t="s">
        <v>578</v>
      </c>
      <c r="B812" t="s">
        <v>279</v>
      </c>
      <c r="C812" t="str">
        <f>TRIM(ZeptoData[[#This Row],[name]])</f>
        <v>Sunfeast Yippee! Pasta Treat - Sour Cream Onion</v>
      </c>
      <c r="D812">
        <v>2800</v>
      </c>
      <c r="E812" s="3">
        <f>'Cleaned Data'!F815</f>
        <v>10</v>
      </c>
      <c r="F812">
        <v>17</v>
      </c>
      <c r="G812">
        <v>3</v>
      </c>
      <c r="H812">
        <v>2300</v>
      </c>
      <c r="I812" s="3">
        <f>ZeptoData[[#This Row],[discountedSellingPrice]]/100</f>
        <v>23</v>
      </c>
      <c r="J812">
        <v>65</v>
      </c>
      <c r="K812" t="b">
        <v>0</v>
      </c>
      <c r="L812">
        <v>65</v>
      </c>
      <c r="N812" s="3">
        <f>ZeptoData[[#This Row],[MRP_Rupees]] - ZeptoData[[#This Row],[Sale_Price]]</f>
        <v>-13</v>
      </c>
      <c r="O812" t="str">
        <f>IF(ZeptoData[[#This Row],[outOfStock]]=TRUE, "Out of Stock", IF(ZeptoData[[#This Row],[availableQuantity]]&lt;=2, "LOW STOCK", "HEALTHY"))</f>
        <v>HEALTHY</v>
      </c>
      <c r="P812" t="str" cm="1">
        <f t="array" ref="P812">_xlfn.IFS(ZeptoData[[#This Row],[Sale_Price]]&lt;50, "Budget", ZeptoData[[#This Row],[Sale_Price]]&lt;150, "Mid-Range", ZeptoData[[#This Row],[Sale_Price]]&gt;=150, "Premium")</f>
        <v>Budget</v>
      </c>
      <c r="Q812" t="str">
        <f>IF(ROUND(((ZeptoData[[#This Row],[mrp]]-ZeptoData[[#This Row],[discountedSellingPrice]])/ZeptoData[[#This Row],[mrp]])*100,0) = ZeptoData[[#This Row],[discountPercent]], "Match", "Error")</f>
        <v>Error</v>
      </c>
      <c r="R812" s="9" t="str" cm="1">
        <f t="array" ref="R812">_xlfn.IFS(ZeptoData[[#This Row],[discountPercent]]=0, "No Discount", ZeptoData[[#This Row],[discountPercent]]&lt;=15, "Standard (1-15%)", ZeptoData[[#This Row],[discountPercent]]&gt;15, "Mega (&gt;15%)")</f>
        <v>Mega (&gt;15%)</v>
      </c>
      <c r="S812" s="9" t="str" cm="1">
        <f t="array" ref="S812">_xlfn.IFS(ZeptoData[[#This Row],[weightInGms]]&lt;=100, "Small (&lt;100g)", ZeptoData[[#This Row],[weightInGms]]&lt;=500, "Medium (100-500g)", ZeptoData[[#This Row],[weightInGms]]&gt;500, "Large (&gt;500g)")</f>
        <v>Small (&lt;100g)</v>
      </c>
    </row>
    <row r="813" spans="1:19" x14ac:dyDescent="0.25">
      <c r="A813" t="s">
        <v>578</v>
      </c>
      <c r="B813" t="s">
        <v>291</v>
      </c>
      <c r="C813" t="str">
        <f>TRIM(ZeptoData[[#This Row],[name]])</f>
        <v>Everest Tea Masala</v>
      </c>
      <c r="D813">
        <v>5500</v>
      </c>
      <c r="E813" s="3">
        <f>'Cleaned Data'!F816</f>
        <v>9</v>
      </c>
      <c r="F813">
        <v>9</v>
      </c>
      <c r="G813">
        <v>2</v>
      </c>
      <c r="H813">
        <v>5000</v>
      </c>
      <c r="I813" s="3">
        <f>ZeptoData[[#This Row],[discountedSellingPrice]]/100</f>
        <v>50</v>
      </c>
      <c r="J813">
        <v>50</v>
      </c>
      <c r="K813" t="b">
        <v>0</v>
      </c>
      <c r="L813">
        <v>50</v>
      </c>
      <c r="N813" s="3">
        <f>ZeptoData[[#This Row],[MRP_Rupees]] - ZeptoData[[#This Row],[Sale_Price]]</f>
        <v>-41</v>
      </c>
      <c r="O813" t="str">
        <f>IF(ZeptoData[[#This Row],[outOfStock]]=TRUE, "Out of Stock", IF(ZeptoData[[#This Row],[availableQuantity]]&lt;=2, "LOW STOCK", "HEALTHY"))</f>
        <v>LOW STOCK</v>
      </c>
      <c r="P813" t="str" cm="1">
        <f t="array" ref="P813">_xlfn.IFS(ZeptoData[[#This Row],[Sale_Price]]&lt;50, "Budget", ZeptoData[[#This Row],[Sale_Price]]&lt;150, "Mid-Range", ZeptoData[[#This Row],[Sale_Price]]&gt;=150, "Premium")</f>
        <v>Mid-Range</v>
      </c>
      <c r="Q813" t="str">
        <f>IF(ROUND(((ZeptoData[[#This Row],[mrp]]-ZeptoData[[#This Row],[discountedSellingPrice]])/ZeptoData[[#This Row],[mrp]])*100,0) = ZeptoData[[#This Row],[discountPercent]], "Match", "Error")</f>
        <v>Match</v>
      </c>
      <c r="R813" s="9" t="str" cm="1">
        <f t="array" ref="R813">_xlfn.IFS(ZeptoData[[#This Row],[discountPercent]]=0, "No Discount", ZeptoData[[#This Row],[discountPercent]]&lt;=15, "Standard (1-15%)", ZeptoData[[#This Row],[discountPercent]]&gt;15, "Mega (&gt;15%)")</f>
        <v>Standard (1-15%)</v>
      </c>
      <c r="S813" s="9" t="str" cm="1">
        <f t="array" ref="S813">_xlfn.IFS(ZeptoData[[#This Row],[weightInGms]]&lt;=100, "Small (&lt;100g)", ZeptoData[[#This Row],[weightInGms]]&lt;=500, "Medium (100-500g)", ZeptoData[[#This Row],[weightInGms]]&gt;500, "Large (&gt;500g)")</f>
        <v>Small (&lt;100g)</v>
      </c>
    </row>
    <row r="814" spans="1:19" x14ac:dyDescent="0.25">
      <c r="A814" t="s">
        <v>578</v>
      </c>
      <c r="B814" t="s">
        <v>292</v>
      </c>
      <c r="C814" t="str">
        <f>TRIM(ZeptoData[[#This Row],[name]])</f>
        <v>Ching's Paneer Chilli Masala</v>
      </c>
      <c r="D814">
        <v>4400</v>
      </c>
      <c r="E814" s="3">
        <f>'Cleaned Data'!F817</f>
        <v>16</v>
      </c>
      <c r="F814">
        <v>0</v>
      </c>
      <c r="G814">
        <v>4</v>
      </c>
      <c r="H814">
        <v>4400</v>
      </c>
      <c r="I814" s="3">
        <f>ZeptoData[[#This Row],[discountedSellingPrice]]/100</f>
        <v>44</v>
      </c>
      <c r="J814">
        <v>60</v>
      </c>
      <c r="K814" t="b">
        <v>0</v>
      </c>
      <c r="L814">
        <v>60</v>
      </c>
      <c r="N814" s="3">
        <f>ZeptoData[[#This Row],[MRP_Rupees]] - ZeptoData[[#This Row],[Sale_Price]]</f>
        <v>-28</v>
      </c>
      <c r="O814" t="str">
        <f>IF(ZeptoData[[#This Row],[outOfStock]]=TRUE, "Out of Stock", IF(ZeptoData[[#This Row],[availableQuantity]]&lt;=2, "LOW STOCK", "HEALTHY"))</f>
        <v>HEALTHY</v>
      </c>
      <c r="P814" t="str" cm="1">
        <f t="array" ref="P814">_xlfn.IFS(ZeptoData[[#This Row],[Sale_Price]]&lt;50, "Budget", ZeptoData[[#This Row],[Sale_Price]]&lt;150, "Mid-Range", ZeptoData[[#This Row],[Sale_Price]]&gt;=150, "Premium")</f>
        <v>Budget</v>
      </c>
      <c r="Q814" t="str">
        <f>IF(ROUND(((ZeptoData[[#This Row],[mrp]]-ZeptoData[[#This Row],[discountedSellingPrice]])/ZeptoData[[#This Row],[mrp]])*100,0) = ZeptoData[[#This Row],[discountPercent]], "Match", "Error")</f>
        <v>Match</v>
      </c>
      <c r="R814" s="9" t="str" cm="1">
        <f t="array" ref="R814">_xlfn.IFS(ZeptoData[[#This Row],[discountPercent]]=0, "No Discount", ZeptoData[[#This Row],[discountPercent]]&lt;=15, "Standard (1-15%)", ZeptoData[[#This Row],[discountPercent]]&gt;15, "Mega (&gt;15%)")</f>
        <v>No Discount</v>
      </c>
      <c r="S814" s="9" t="str" cm="1">
        <f t="array" ref="S814">_xlfn.IFS(ZeptoData[[#This Row],[weightInGms]]&lt;=100, "Small (&lt;100g)", ZeptoData[[#This Row],[weightInGms]]&lt;=500, "Medium (100-500g)", ZeptoData[[#This Row],[weightInGms]]&gt;500, "Large (&gt;500g)")</f>
        <v>Small (&lt;100g)</v>
      </c>
    </row>
    <row r="815" spans="1:19" x14ac:dyDescent="0.25">
      <c r="A815" t="s">
        <v>578</v>
      </c>
      <c r="B815" t="s">
        <v>293</v>
      </c>
      <c r="C815" t="str">
        <f>TRIM(ZeptoData[[#This Row],[name]])</f>
        <v>Sunfeast YiPPee! Magic Masala Noodles</v>
      </c>
      <c r="D815">
        <v>7000</v>
      </c>
      <c r="E815" s="3">
        <f>'Cleaned Data'!F818</f>
        <v>2</v>
      </c>
      <c r="F815">
        <v>10</v>
      </c>
      <c r="G815">
        <v>3</v>
      </c>
      <c r="H815">
        <v>6300</v>
      </c>
      <c r="I815" s="3">
        <f>ZeptoData[[#This Row],[discountedSellingPrice]]/100</f>
        <v>63</v>
      </c>
      <c r="J815">
        <v>405</v>
      </c>
      <c r="K815" t="b">
        <v>0</v>
      </c>
      <c r="L815">
        <v>405</v>
      </c>
      <c r="N815" s="3">
        <f>ZeptoData[[#This Row],[MRP_Rupees]] - ZeptoData[[#This Row],[Sale_Price]]</f>
        <v>-61</v>
      </c>
      <c r="O815" t="str">
        <f>IF(ZeptoData[[#This Row],[outOfStock]]=TRUE, "Out of Stock", IF(ZeptoData[[#This Row],[availableQuantity]]&lt;=2, "LOW STOCK", "HEALTHY"))</f>
        <v>HEALTHY</v>
      </c>
      <c r="P815" t="str" cm="1">
        <f t="array" ref="P815">_xlfn.IFS(ZeptoData[[#This Row],[Sale_Price]]&lt;50, "Budget", ZeptoData[[#This Row],[Sale_Price]]&lt;150, "Mid-Range", ZeptoData[[#This Row],[Sale_Price]]&gt;=150, "Premium")</f>
        <v>Mid-Range</v>
      </c>
      <c r="Q815" t="str">
        <f>IF(ROUND(((ZeptoData[[#This Row],[mrp]]-ZeptoData[[#This Row],[discountedSellingPrice]])/ZeptoData[[#This Row],[mrp]])*100,0) = ZeptoData[[#This Row],[discountPercent]], "Match", "Error")</f>
        <v>Match</v>
      </c>
      <c r="R815" s="9" t="str" cm="1">
        <f t="array" ref="R815">_xlfn.IFS(ZeptoData[[#This Row],[discountPercent]]=0, "No Discount", ZeptoData[[#This Row],[discountPercent]]&lt;=15, "Standard (1-15%)", ZeptoData[[#This Row],[discountPercent]]&gt;15, "Mega (&gt;15%)")</f>
        <v>Standard (1-15%)</v>
      </c>
      <c r="S815" s="9" t="str" cm="1">
        <f t="array" ref="S815">_xlfn.IFS(ZeptoData[[#This Row],[weightInGms]]&lt;=100, "Small (&lt;100g)", ZeptoData[[#This Row],[weightInGms]]&lt;=500, "Medium (100-500g)", ZeptoData[[#This Row],[weightInGms]]&gt;500, "Large (&gt;500g)")</f>
        <v>Medium (100-500g)</v>
      </c>
    </row>
    <row r="816" spans="1:19" x14ac:dyDescent="0.25">
      <c r="A816" t="s">
        <v>578</v>
      </c>
      <c r="B816" t="s">
        <v>294</v>
      </c>
      <c r="C816" t="str">
        <f>TRIM(ZeptoData[[#This Row],[name]])</f>
        <v>Everest Meat Masala Powder</v>
      </c>
      <c r="D816">
        <v>7400</v>
      </c>
      <c r="E816" s="3">
        <f>'Cleaned Data'!F819</f>
        <v>8</v>
      </c>
      <c r="F816">
        <v>9</v>
      </c>
      <c r="G816">
        <v>3</v>
      </c>
      <c r="H816">
        <v>6700</v>
      </c>
      <c r="I816" s="3">
        <f>ZeptoData[[#This Row],[discountedSellingPrice]]/100</f>
        <v>67</v>
      </c>
      <c r="J816">
        <v>100</v>
      </c>
      <c r="K816" t="b">
        <v>0</v>
      </c>
      <c r="L816">
        <v>100</v>
      </c>
      <c r="N816" s="3">
        <f>ZeptoData[[#This Row],[MRP_Rupees]] - ZeptoData[[#This Row],[Sale_Price]]</f>
        <v>-59</v>
      </c>
      <c r="O816" t="str">
        <f>IF(ZeptoData[[#This Row],[outOfStock]]=TRUE, "Out of Stock", IF(ZeptoData[[#This Row],[availableQuantity]]&lt;=2, "LOW STOCK", "HEALTHY"))</f>
        <v>HEALTHY</v>
      </c>
      <c r="P816" t="str" cm="1">
        <f t="array" ref="P816">_xlfn.IFS(ZeptoData[[#This Row],[Sale_Price]]&lt;50, "Budget", ZeptoData[[#This Row],[Sale_Price]]&lt;150, "Mid-Range", ZeptoData[[#This Row],[Sale_Price]]&gt;=150, "Premium")</f>
        <v>Mid-Range</v>
      </c>
      <c r="Q816" t="str">
        <f>IF(ROUND(((ZeptoData[[#This Row],[mrp]]-ZeptoData[[#This Row],[discountedSellingPrice]])/ZeptoData[[#This Row],[mrp]])*100,0) = ZeptoData[[#This Row],[discountPercent]], "Match", "Error")</f>
        <v>Match</v>
      </c>
      <c r="R816" s="9" t="str" cm="1">
        <f t="array" ref="R816">_xlfn.IFS(ZeptoData[[#This Row],[discountPercent]]=0, "No Discount", ZeptoData[[#This Row],[discountPercent]]&lt;=15, "Standard (1-15%)", ZeptoData[[#This Row],[discountPercent]]&gt;15, "Mega (&gt;15%)")</f>
        <v>Standard (1-15%)</v>
      </c>
      <c r="S816" s="9" t="str" cm="1">
        <f t="array" ref="S816">_xlfn.IFS(ZeptoData[[#This Row],[weightInGms]]&lt;=100, "Small (&lt;100g)", ZeptoData[[#This Row],[weightInGms]]&lt;=500, "Medium (100-500g)", ZeptoData[[#This Row],[weightInGms]]&gt;500, "Large (&gt;500g)")</f>
        <v>Small (&lt;100g)</v>
      </c>
    </row>
    <row r="817" spans="1:19" x14ac:dyDescent="0.25">
      <c r="A817" t="s">
        <v>578</v>
      </c>
      <c r="B817" t="s">
        <v>295</v>
      </c>
      <c r="C817" t="str">
        <f>TRIM(ZeptoData[[#This Row],[name]])</f>
        <v>Pillsbury Atta With Multigrains Wheat Grains</v>
      </c>
      <c r="D817">
        <v>29500</v>
      </c>
      <c r="E817" s="3">
        <f>'Cleaned Data'!F820</f>
        <v>17</v>
      </c>
      <c r="F817">
        <v>16</v>
      </c>
      <c r="G817">
        <v>6</v>
      </c>
      <c r="H817">
        <v>24500</v>
      </c>
      <c r="I817" s="3">
        <f>ZeptoData[[#This Row],[discountedSellingPrice]]/100</f>
        <v>245</v>
      </c>
      <c r="J817">
        <v>5000</v>
      </c>
      <c r="K817" t="b">
        <v>0</v>
      </c>
      <c r="L817">
        <v>5</v>
      </c>
      <c r="N817" s="3">
        <f>ZeptoData[[#This Row],[MRP_Rupees]] - ZeptoData[[#This Row],[Sale_Price]]</f>
        <v>-228</v>
      </c>
      <c r="O817" t="str">
        <f>IF(ZeptoData[[#This Row],[outOfStock]]=TRUE, "Out of Stock", IF(ZeptoData[[#This Row],[availableQuantity]]&lt;=2, "LOW STOCK", "HEALTHY"))</f>
        <v>HEALTHY</v>
      </c>
      <c r="P817" t="str" cm="1">
        <f t="array" ref="P817">_xlfn.IFS(ZeptoData[[#This Row],[Sale_Price]]&lt;50, "Budget", ZeptoData[[#This Row],[Sale_Price]]&lt;150, "Mid-Range", ZeptoData[[#This Row],[Sale_Price]]&gt;=150, "Premium")</f>
        <v>Premium</v>
      </c>
      <c r="Q817" t="str">
        <f>IF(ROUND(((ZeptoData[[#This Row],[mrp]]-ZeptoData[[#This Row],[discountedSellingPrice]])/ZeptoData[[#This Row],[mrp]])*100,0) = ZeptoData[[#This Row],[discountPercent]], "Match", "Error")</f>
        <v>Error</v>
      </c>
      <c r="R817" s="9" t="str" cm="1">
        <f t="array" ref="R817">_xlfn.IFS(ZeptoData[[#This Row],[discountPercent]]=0, "No Discount", ZeptoData[[#This Row],[discountPercent]]&lt;=15, "Standard (1-15%)", ZeptoData[[#This Row],[discountPercent]]&gt;15, "Mega (&gt;15%)")</f>
        <v>Mega (&gt;15%)</v>
      </c>
      <c r="S817" s="9" t="str" cm="1">
        <f t="array" ref="S817">_xlfn.IFS(ZeptoData[[#This Row],[weightInGms]]&lt;=100, "Small (&lt;100g)", ZeptoData[[#This Row],[weightInGms]]&lt;=500, "Medium (100-500g)", ZeptoData[[#This Row],[weightInGms]]&gt;500, "Large (&gt;500g)")</f>
        <v>Large (&gt;500g)</v>
      </c>
    </row>
    <row r="818" spans="1:19" x14ac:dyDescent="0.25">
      <c r="A818" t="s">
        <v>578</v>
      </c>
      <c r="B818" t="s">
        <v>296</v>
      </c>
      <c r="C818" t="str">
        <f>TRIM(ZeptoData[[#This Row],[name]])</f>
        <v>Mother's Recipe Tamarind Paste</v>
      </c>
      <c r="D818">
        <v>5000</v>
      </c>
      <c r="E818" s="3">
        <f>'Cleaned Data'!F821</f>
        <v>15</v>
      </c>
      <c r="F818">
        <v>2</v>
      </c>
      <c r="G818">
        <v>6</v>
      </c>
      <c r="H818">
        <v>4900</v>
      </c>
      <c r="I818" s="3">
        <f>ZeptoData[[#This Row],[discountedSellingPrice]]/100</f>
        <v>49</v>
      </c>
      <c r="J818">
        <v>200</v>
      </c>
      <c r="K818" t="b">
        <v>0</v>
      </c>
      <c r="L818">
        <v>200</v>
      </c>
      <c r="N818" s="3">
        <f>ZeptoData[[#This Row],[MRP_Rupees]] - ZeptoData[[#This Row],[Sale_Price]]</f>
        <v>-34</v>
      </c>
      <c r="O818" t="str">
        <f>IF(ZeptoData[[#This Row],[outOfStock]]=TRUE, "Out of Stock", IF(ZeptoData[[#This Row],[availableQuantity]]&lt;=2, "LOW STOCK", "HEALTHY"))</f>
        <v>HEALTHY</v>
      </c>
      <c r="P818" t="str" cm="1">
        <f t="array" ref="P818">_xlfn.IFS(ZeptoData[[#This Row],[Sale_Price]]&lt;50, "Budget", ZeptoData[[#This Row],[Sale_Price]]&lt;150, "Mid-Range", ZeptoData[[#This Row],[Sale_Price]]&gt;=150, "Premium")</f>
        <v>Budget</v>
      </c>
      <c r="Q818" t="str">
        <f>IF(ROUND(((ZeptoData[[#This Row],[mrp]]-ZeptoData[[#This Row],[discountedSellingPrice]])/ZeptoData[[#This Row],[mrp]])*100,0) = ZeptoData[[#This Row],[discountPercent]], "Match", "Error")</f>
        <v>Match</v>
      </c>
      <c r="R818" s="9" t="str" cm="1">
        <f t="array" ref="R818">_xlfn.IFS(ZeptoData[[#This Row],[discountPercent]]=0, "No Discount", ZeptoData[[#This Row],[discountPercent]]&lt;=15, "Standard (1-15%)", ZeptoData[[#This Row],[discountPercent]]&gt;15, "Mega (&gt;15%)")</f>
        <v>Standard (1-15%)</v>
      </c>
      <c r="S818" s="9" t="str" cm="1">
        <f t="array" ref="S818">_xlfn.IFS(ZeptoData[[#This Row],[weightInGms]]&lt;=100, "Small (&lt;100g)", ZeptoData[[#This Row],[weightInGms]]&lt;=500, "Medium (100-500g)", ZeptoData[[#This Row],[weightInGms]]&gt;500, "Large (&gt;500g)")</f>
        <v>Medium (100-500g)</v>
      </c>
    </row>
    <row r="819" spans="1:19" x14ac:dyDescent="0.25">
      <c r="A819" t="s">
        <v>578</v>
      </c>
      <c r="B819" t="s">
        <v>297</v>
      </c>
      <c r="C819" t="str">
        <f>TRIM(ZeptoData[[#This Row],[name]])</f>
        <v>Quaker Oats Breakfast Cereals - With Flavour Mix Nutritious Rich Source Of Energy</v>
      </c>
      <c r="D819">
        <v>4900</v>
      </c>
      <c r="E819" s="3">
        <f>'Cleaned Data'!F822</f>
        <v>5</v>
      </c>
      <c r="F819">
        <v>8</v>
      </c>
      <c r="G819">
        <v>6</v>
      </c>
      <c r="H819">
        <v>4500</v>
      </c>
      <c r="I819" s="3">
        <f>ZeptoData[[#This Row],[discountedSellingPrice]]/100</f>
        <v>45</v>
      </c>
      <c r="J819">
        <v>200</v>
      </c>
      <c r="K819" t="b">
        <v>0</v>
      </c>
      <c r="L819">
        <v>200</v>
      </c>
      <c r="N819" s="3">
        <f>ZeptoData[[#This Row],[MRP_Rupees]] - ZeptoData[[#This Row],[Sale_Price]]</f>
        <v>-40</v>
      </c>
      <c r="O819" t="str">
        <f>IF(ZeptoData[[#This Row],[outOfStock]]=TRUE, "Out of Stock", IF(ZeptoData[[#This Row],[availableQuantity]]&lt;=2, "LOW STOCK", "HEALTHY"))</f>
        <v>HEALTHY</v>
      </c>
      <c r="P819" t="str" cm="1">
        <f t="array" ref="P819">_xlfn.IFS(ZeptoData[[#This Row],[Sale_Price]]&lt;50, "Budget", ZeptoData[[#This Row],[Sale_Price]]&lt;150, "Mid-Range", ZeptoData[[#This Row],[Sale_Price]]&gt;=150, "Premium")</f>
        <v>Budget</v>
      </c>
      <c r="Q819" t="str">
        <f>IF(ROUND(((ZeptoData[[#This Row],[mrp]]-ZeptoData[[#This Row],[discountedSellingPrice]])/ZeptoData[[#This Row],[mrp]])*100,0) = ZeptoData[[#This Row],[discountPercent]], "Match", "Error")</f>
        <v>Match</v>
      </c>
      <c r="R819" s="9" t="str" cm="1">
        <f t="array" ref="R819">_xlfn.IFS(ZeptoData[[#This Row],[discountPercent]]=0, "No Discount", ZeptoData[[#This Row],[discountPercent]]&lt;=15, "Standard (1-15%)", ZeptoData[[#This Row],[discountPercent]]&gt;15, "Mega (&gt;15%)")</f>
        <v>Standard (1-15%)</v>
      </c>
      <c r="S819" s="9" t="str" cm="1">
        <f t="array" ref="S819">_xlfn.IFS(ZeptoData[[#This Row],[weightInGms]]&lt;=100, "Small (&lt;100g)", ZeptoData[[#This Row],[weightInGms]]&lt;=500, "Medium (100-500g)", ZeptoData[[#This Row],[weightInGms]]&gt;500, "Large (&gt;500g)")</f>
        <v>Medium (100-500g)</v>
      </c>
    </row>
    <row r="820" spans="1:19" x14ac:dyDescent="0.25">
      <c r="A820" t="s">
        <v>578</v>
      </c>
      <c r="B820" t="s">
        <v>298</v>
      </c>
      <c r="C820" t="str">
        <f>TRIM(ZeptoData[[#This Row],[name]])</f>
        <v>Popular Essentials Cloves (Lavang)</v>
      </c>
      <c r="D820">
        <v>7500</v>
      </c>
      <c r="E820" s="3">
        <f>'Cleaned Data'!F823</f>
        <v>2</v>
      </c>
      <c r="F820">
        <v>17</v>
      </c>
      <c r="G820">
        <v>6</v>
      </c>
      <c r="H820">
        <v>6200</v>
      </c>
      <c r="I820" s="3">
        <f>ZeptoData[[#This Row],[discountedSellingPrice]]/100</f>
        <v>62</v>
      </c>
      <c r="J820">
        <v>50</v>
      </c>
      <c r="K820" t="b">
        <v>0</v>
      </c>
      <c r="L820">
        <v>50</v>
      </c>
      <c r="N820" s="3">
        <f>ZeptoData[[#This Row],[MRP_Rupees]] - ZeptoData[[#This Row],[Sale_Price]]</f>
        <v>-60</v>
      </c>
      <c r="O820" t="str">
        <f>IF(ZeptoData[[#This Row],[outOfStock]]=TRUE, "Out of Stock", IF(ZeptoData[[#This Row],[availableQuantity]]&lt;=2, "LOW STOCK", "HEALTHY"))</f>
        <v>HEALTHY</v>
      </c>
      <c r="P820" t="str" cm="1">
        <f t="array" ref="P820">_xlfn.IFS(ZeptoData[[#This Row],[Sale_Price]]&lt;50, "Budget", ZeptoData[[#This Row],[Sale_Price]]&lt;150, "Mid-Range", ZeptoData[[#This Row],[Sale_Price]]&gt;=150, "Premium")</f>
        <v>Mid-Range</v>
      </c>
      <c r="Q820" t="str">
        <f>IF(ROUND(((ZeptoData[[#This Row],[mrp]]-ZeptoData[[#This Row],[discountedSellingPrice]])/ZeptoData[[#This Row],[mrp]])*100,0) = ZeptoData[[#This Row],[discountPercent]], "Match", "Error")</f>
        <v>Match</v>
      </c>
      <c r="R820" s="9" t="str" cm="1">
        <f t="array" ref="R820">_xlfn.IFS(ZeptoData[[#This Row],[discountPercent]]=0, "No Discount", ZeptoData[[#This Row],[discountPercent]]&lt;=15, "Standard (1-15%)", ZeptoData[[#This Row],[discountPercent]]&gt;15, "Mega (&gt;15%)")</f>
        <v>Mega (&gt;15%)</v>
      </c>
      <c r="S820" s="9" t="str" cm="1">
        <f t="array" ref="S820">_xlfn.IFS(ZeptoData[[#This Row],[weightInGms]]&lt;=100, "Small (&lt;100g)", ZeptoData[[#This Row],[weightInGms]]&lt;=500, "Medium (100-500g)", ZeptoData[[#This Row],[weightInGms]]&gt;500, "Large (&gt;500g)")</f>
        <v>Small (&lt;100g)</v>
      </c>
    </row>
    <row r="821" spans="1:19" x14ac:dyDescent="0.25">
      <c r="A821" t="s">
        <v>578</v>
      </c>
      <c r="B821" t="s">
        <v>299</v>
      </c>
      <c r="C821" t="str">
        <f>TRIM(ZeptoData[[#This Row],[name]])</f>
        <v>Sunfeast Yippee! Power Up Atta Noodles</v>
      </c>
      <c r="D821">
        <v>9600</v>
      </c>
      <c r="E821" s="3">
        <f>'Cleaned Data'!F824</f>
        <v>0</v>
      </c>
      <c r="F821">
        <v>15</v>
      </c>
      <c r="G821">
        <v>6</v>
      </c>
      <c r="H821">
        <v>8100</v>
      </c>
      <c r="I821" s="3">
        <f>ZeptoData[[#This Row],[discountedSellingPrice]]/100</f>
        <v>81</v>
      </c>
      <c r="J821">
        <v>280</v>
      </c>
      <c r="K821" t="b">
        <v>0</v>
      </c>
      <c r="L821">
        <v>280</v>
      </c>
      <c r="N821" s="3">
        <f>ZeptoData[[#This Row],[MRP_Rupees]] - ZeptoData[[#This Row],[Sale_Price]]</f>
        <v>-81</v>
      </c>
      <c r="O821" t="str">
        <f>IF(ZeptoData[[#This Row],[outOfStock]]=TRUE, "Out of Stock", IF(ZeptoData[[#This Row],[availableQuantity]]&lt;=2, "LOW STOCK", "HEALTHY"))</f>
        <v>HEALTHY</v>
      </c>
      <c r="P821" t="str" cm="1">
        <f t="array" ref="P821">_xlfn.IFS(ZeptoData[[#This Row],[Sale_Price]]&lt;50, "Budget", ZeptoData[[#This Row],[Sale_Price]]&lt;150, "Mid-Range", ZeptoData[[#This Row],[Sale_Price]]&gt;=150, "Premium")</f>
        <v>Mid-Range</v>
      </c>
      <c r="Q821" t="str">
        <f>IF(ROUND(((ZeptoData[[#This Row],[mrp]]-ZeptoData[[#This Row],[discountedSellingPrice]])/ZeptoData[[#This Row],[mrp]])*100,0) = ZeptoData[[#This Row],[discountPercent]], "Match", "Error")</f>
        <v>Error</v>
      </c>
      <c r="R821" s="9" t="str" cm="1">
        <f t="array" ref="R821">_xlfn.IFS(ZeptoData[[#This Row],[discountPercent]]=0, "No Discount", ZeptoData[[#This Row],[discountPercent]]&lt;=15, "Standard (1-15%)", ZeptoData[[#This Row],[discountPercent]]&gt;15, "Mega (&gt;15%)")</f>
        <v>Standard (1-15%)</v>
      </c>
      <c r="S821" s="9" t="str" cm="1">
        <f t="array" ref="S821">_xlfn.IFS(ZeptoData[[#This Row],[weightInGms]]&lt;=100, "Small (&lt;100g)", ZeptoData[[#This Row],[weightInGms]]&lt;=500, "Medium (100-500g)", ZeptoData[[#This Row],[weightInGms]]&gt;500, "Large (&gt;500g)")</f>
        <v>Medium (100-500g)</v>
      </c>
    </row>
    <row r="822" spans="1:19" x14ac:dyDescent="0.25">
      <c r="A822" t="s">
        <v>578</v>
      </c>
      <c r="B822" t="s">
        <v>300</v>
      </c>
      <c r="C822" t="str">
        <f>TRIM(ZeptoData[[#This Row],[name]])</f>
        <v>Suhana Paneer Tikka Masala Mix</v>
      </c>
      <c r="D822">
        <v>4000</v>
      </c>
      <c r="E822" s="3">
        <f>'Cleaned Data'!F825</f>
        <v>2</v>
      </c>
      <c r="F822">
        <v>5</v>
      </c>
      <c r="G822">
        <v>6</v>
      </c>
      <c r="H822">
        <v>3800</v>
      </c>
      <c r="I822" s="3">
        <f>ZeptoData[[#This Row],[discountedSellingPrice]]/100</f>
        <v>38</v>
      </c>
      <c r="J822">
        <v>50</v>
      </c>
      <c r="K822" t="b">
        <v>0</v>
      </c>
      <c r="L822">
        <v>50</v>
      </c>
      <c r="N822" s="3">
        <f>ZeptoData[[#This Row],[MRP_Rupees]] - ZeptoData[[#This Row],[Sale_Price]]</f>
        <v>-36</v>
      </c>
      <c r="O822" t="str">
        <f>IF(ZeptoData[[#This Row],[outOfStock]]=TRUE, "Out of Stock", IF(ZeptoData[[#This Row],[availableQuantity]]&lt;=2, "LOW STOCK", "HEALTHY"))</f>
        <v>HEALTHY</v>
      </c>
      <c r="P822" t="str" cm="1">
        <f t="array" ref="P822">_xlfn.IFS(ZeptoData[[#This Row],[Sale_Price]]&lt;50, "Budget", ZeptoData[[#This Row],[Sale_Price]]&lt;150, "Mid-Range", ZeptoData[[#This Row],[Sale_Price]]&gt;=150, "Premium")</f>
        <v>Budget</v>
      </c>
      <c r="Q822" t="str">
        <f>IF(ROUND(((ZeptoData[[#This Row],[mrp]]-ZeptoData[[#This Row],[discountedSellingPrice]])/ZeptoData[[#This Row],[mrp]])*100,0) = ZeptoData[[#This Row],[discountPercent]], "Match", "Error")</f>
        <v>Match</v>
      </c>
      <c r="R822" s="9" t="str" cm="1">
        <f t="array" ref="R822">_xlfn.IFS(ZeptoData[[#This Row],[discountPercent]]=0, "No Discount", ZeptoData[[#This Row],[discountPercent]]&lt;=15, "Standard (1-15%)", ZeptoData[[#This Row],[discountPercent]]&gt;15, "Mega (&gt;15%)")</f>
        <v>Standard (1-15%)</v>
      </c>
      <c r="S822" s="9" t="str" cm="1">
        <f t="array" ref="S822">_xlfn.IFS(ZeptoData[[#This Row],[weightInGms]]&lt;=100, "Small (&lt;100g)", ZeptoData[[#This Row],[weightInGms]]&lt;=500, "Medium (100-500g)", ZeptoData[[#This Row],[weightInGms]]&gt;500, "Large (&gt;500g)")</f>
        <v>Small (&lt;100g)</v>
      </c>
    </row>
    <row r="823" spans="1:19" x14ac:dyDescent="0.25">
      <c r="A823" t="s">
        <v>578</v>
      </c>
      <c r="B823" t="s">
        <v>301</v>
      </c>
      <c r="C823" t="str">
        <f>TRIM(ZeptoData[[#This Row],[name]])</f>
        <v>24 Mantra Turmeric Powder</v>
      </c>
      <c r="D823">
        <v>3500</v>
      </c>
      <c r="E823" s="3">
        <f>'Cleaned Data'!F826</f>
        <v>15</v>
      </c>
      <c r="F823">
        <v>2</v>
      </c>
      <c r="G823">
        <v>6</v>
      </c>
      <c r="H823">
        <v>3400</v>
      </c>
      <c r="I823" s="3">
        <f>ZeptoData[[#This Row],[discountedSellingPrice]]/100</f>
        <v>34</v>
      </c>
      <c r="J823">
        <v>100</v>
      </c>
      <c r="K823" t="b">
        <v>0</v>
      </c>
      <c r="L823">
        <v>100</v>
      </c>
      <c r="N823" s="3">
        <f>ZeptoData[[#This Row],[MRP_Rupees]] - ZeptoData[[#This Row],[Sale_Price]]</f>
        <v>-19</v>
      </c>
      <c r="O823" t="str">
        <f>IF(ZeptoData[[#This Row],[outOfStock]]=TRUE, "Out of Stock", IF(ZeptoData[[#This Row],[availableQuantity]]&lt;=2, "LOW STOCK", "HEALTHY"))</f>
        <v>HEALTHY</v>
      </c>
      <c r="P823" t="str" cm="1">
        <f t="array" ref="P823">_xlfn.IFS(ZeptoData[[#This Row],[Sale_Price]]&lt;50, "Budget", ZeptoData[[#This Row],[Sale_Price]]&lt;150, "Mid-Range", ZeptoData[[#This Row],[Sale_Price]]&gt;=150, "Premium")</f>
        <v>Budget</v>
      </c>
      <c r="Q823" t="str">
        <f>IF(ROUND(((ZeptoData[[#This Row],[mrp]]-ZeptoData[[#This Row],[discountedSellingPrice]])/ZeptoData[[#This Row],[mrp]])*100,0) = ZeptoData[[#This Row],[discountPercent]], "Match", "Error")</f>
        <v>Error</v>
      </c>
      <c r="R823" s="9" t="str" cm="1">
        <f t="array" ref="R823">_xlfn.IFS(ZeptoData[[#This Row],[discountPercent]]=0, "No Discount", ZeptoData[[#This Row],[discountPercent]]&lt;=15, "Standard (1-15%)", ZeptoData[[#This Row],[discountPercent]]&gt;15, "Mega (&gt;15%)")</f>
        <v>Standard (1-15%)</v>
      </c>
      <c r="S823" s="9" t="str" cm="1">
        <f t="array" ref="S823">_xlfn.IFS(ZeptoData[[#This Row],[weightInGms]]&lt;=100, "Small (&lt;100g)", ZeptoData[[#This Row],[weightInGms]]&lt;=500, "Medium (100-500g)", ZeptoData[[#This Row],[weightInGms]]&gt;500, "Large (&gt;500g)")</f>
        <v>Small (&lt;100g)</v>
      </c>
    </row>
    <row r="824" spans="1:19" x14ac:dyDescent="0.25">
      <c r="A824" t="s">
        <v>578</v>
      </c>
      <c r="B824" t="s">
        <v>302</v>
      </c>
      <c r="C824" t="str">
        <f>TRIM(ZeptoData[[#This Row],[name]])</f>
        <v>24 Mantra Super Grain Quinoa</v>
      </c>
      <c r="D824">
        <v>19000</v>
      </c>
      <c r="E824" s="3">
        <f>'Cleaned Data'!F827</f>
        <v>0</v>
      </c>
      <c r="F824">
        <v>0</v>
      </c>
      <c r="G824">
        <v>4</v>
      </c>
      <c r="H824">
        <v>19000</v>
      </c>
      <c r="I824" s="3">
        <f>ZeptoData[[#This Row],[discountedSellingPrice]]/100</f>
        <v>190</v>
      </c>
      <c r="J824">
        <v>500</v>
      </c>
      <c r="K824" t="b">
        <v>0</v>
      </c>
      <c r="L824">
        <v>500</v>
      </c>
      <c r="N824" s="3">
        <f>ZeptoData[[#This Row],[MRP_Rupees]] - ZeptoData[[#This Row],[Sale_Price]]</f>
        <v>-190</v>
      </c>
      <c r="O824" t="str">
        <f>IF(ZeptoData[[#This Row],[outOfStock]]=TRUE, "Out of Stock", IF(ZeptoData[[#This Row],[availableQuantity]]&lt;=2, "LOW STOCK", "HEALTHY"))</f>
        <v>HEALTHY</v>
      </c>
      <c r="P824" t="str" cm="1">
        <f t="array" ref="P824">_xlfn.IFS(ZeptoData[[#This Row],[Sale_Price]]&lt;50, "Budget", ZeptoData[[#This Row],[Sale_Price]]&lt;150, "Mid-Range", ZeptoData[[#This Row],[Sale_Price]]&gt;=150, "Premium")</f>
        <v>Premium</v>
      </c>
      <c r="Q824" t="str">
        <f>IF(ROUND(((ZeptoData[[#This Row],[mrp]]-ZeptoData[[#This Row],[discountedSellingPrice]])/ZeptoData[[#This Row],[mrp]])*100,0) = ZeptoData[[#This Row],[discountPercent]], "Match", "Error")</f>
        <v>Match</v>
      </c>
      <c r="R824" s="9" t="str" cm="1">
        <f t="array" ref="R824">_xlfn.IFS(ZeptoData[[#This Row],[discountPercent]]=0, "No Discount", ZeptoData[[#This Row],[discountPercent]]&lt;=15, "Standard (1-15%)", ZeptoData[[#This Row],[discountPercent]]&gt;15, "Mega (&gt;15%)")</f>
        <v>No Discount</v>
      </c>
      <c r="S824" s="9" t="str" cm="1">
        <f t="array" ref="S824">_xlfn.IFS(ZeptoData[[#This Row],[weightInGms]]&lt;=100, "Small (&lt;100g)", ZeptoData[[#This Row],[weightInGms]]&lt;=500, "Medium (100-500g)", ZeptoData[[#This Row],[weightInGms]]&gt;500, "Large (&gt;500g)")</f>
        <v>Medium (100-500g)</v>
      </c>
    </row>
    <row r="825" spans="1:19" x14ac:dyDescent="0.25">
      <c r="A825" t="s">
        <v>578</v>
      </c>
      <c r="B825" t="s">
        <v>303</v>
      </c>
      <c r="C825" t="str">
        <f>TRIM(ZeptoData[[#This Row],[name]])</f>
        <v>Everest Powder - Egg Curry Masala</v>
      </c>
      <c r="D825">
        <v>4000</v>
      </c>
      <c r="E825" s="3">
        <f>'Cleaned Data'!F828</f>
        <v>0</v>
      </c>
      <c r="F825">
        <v>2</v>
      </c>
      <c r="G825">
        <v>6</v>
      </c>
      <c r="H825">
        <v>3900</v>
      </c>
      <c r="I825" s="3">
        <f>ZeptoData[[#This Row],[discountedSellingPrice]]/100</f>
        <v>39</v>
      </c>
      <c r="J825">
        <v>50</v>
      </c>
      <c r="K825" t="b">
        <v>0</v>
      </c>
      <c r="L825">
        <v>50</v>
      </c>
      <c r="N825" s="3">
        <f>ZeptoData[[#This Row],[MRP_Rupees]] - ZeptoData[[#This Row],[Sale_Price]]</f>
        <v>-39</v>
      </c>
      <c r="O825" t="str">
        <f>IF(ZeptoData[[#This Row],[outOfStock]]=TRUE, "Out of Stock", IF(ZeptoData[[#This Row],[availableQuantity]]&lt;=2, "LOW STOCK", "HEALTHY"))</f>
        <v>HEALTHY</v>
      </c>
      <c r="P825" t="str" cm="1">
        <f t="array" ref="P825">_xlfn.IFS(ZeptoData[[#This Row],[Sale_Price]]&lt;50, "Budget", ZeptoData[[#This Row],[Sale_Price]]&lt;150, "Mid-Range", ZeptoData[[#This Row],[Sale_Price]]&gt;=150, "Premium")</f>
        <v>Budget</v>
      </c>
      <c r="Q825" t="str">
        <f>IF(ROUND(((ZeptoData[[#This Row],[mrp]]-ZeptoData[[#This Row],[discountedSellingPrice]])/ZeptoData[[#This Row],[mrp]])*100,0) = ZeptoData[[#This Row],[discountPercent]], "Match", "Error")</f>
        <v>Error</v>
      </c>
      <c r="R825" s="9" t="str" cm="1">
        <f t="array" ref="R825">_xlfn.IFS(ZeptoData[[#This Row],[discountPercent]]=0, "No Discount", ZeptoData[[#This Row],[discountPercent]]&lt;=15, "Standard (1-15%)", ZeptoData[[#This Row],[discountPercent]]&gt;15, "Mega (&gt;15%)")</f>
        <v>Standard (1-15%)</v>
      </c>
      <c r="S825" s="9" t="str" cm="1">
        <f t="array" ref="S825">_xlfn.IFS(ZeptoData[[#This Row],[weightInGms]]&lt;=100, "Small (&lt;100g)", ZeptoData[[#This Row],[weightInGms]]&lt;=500, "Medium (100-500g)", ZeptoData[[#This Row],[weightInGms]]&gt;500, "Large (&gt;500g)")</f>
        <v>Small (&lt;100g)</v>
      </c>
    </row>
    <row r="826" spans="1:19" x14ac:dyDescent="0.25">
      <c r="A826" t="s">
        <v>578</v>
      </c>
      <c r="B826" t="s">
        <v>1734</v>
      </c>
      <c r="C826" t="str">
        <f>TRIM(ZeptoData[[#This Row],[name]])</f>
        <v>Popular Essentials Pe Shah Jeera</v>
      </c>
      <c r="D826">
        <v>6000</v>
      </c>
      <c r="E826" s="3">
        <f>'Cleaned Data'!F829</f>
        <v>9</v>
      </c>
      <c r="F826">
        <v>15</v>
      </c>
      <c r="G826">
        <v>6</v>
      </c>
      <c r="H826">
        <v>5100</v>
      </c>
      <c r="I826" s="3">
        <f>ZeptoData[[#This Row],[discountedSellingPrice]]/100</f>
        <v>51</v>
      </c>
      <c r="J826">
        <v>50</v>
      </c>
      <c r="K826" t="b">
        <v>0</v>
      </c>
      <c r="L826">
        <v>50</v>
      </c>
      <c r="N826" s="3">
        <f>ZeptoData[[#This Row],[MRP_Rupees]] - ZeptoData[[#This Row],[Sale_Price]]</f>
        <v>-42</v>
      </c>
      <c r="O826" t="str">
        <f>IF(ZeptoData[[#This Row],[outOfStock]]=TRUE, "Out of Stock", IF(ZeptoData[[#This Row],[availableQuantity]]&lt;=2, "LOW STOCK", "HEALTHY"))</f>
        <v>HEALTHY</v>
      </c>
      <c r="P826" t="str" cm="1">
        <f t="array" ref="P826">_xlfn.IFS(ZeptoData[[#This Row],[Sale_Price]]&lt;50, "Budget", ZeptoData[[#This Row],[Sale_Price]]&lt;150, "Mid-Range", ZeptoData[[#This Row],[Sale_Price]]&gt;=150, "Premium")</f>
        <v>Mid-Range</v>
      </c>
      <c r="Q826" t="str">
        <f>IF(ROUND(((ZeptoData[[#This Row],[mrp]]-ZeptoData[[#This Row],[discountedSellingPrice]])/ZeptoData[[#This Row],[mrp]])*100,0) = ZeptoData[[#This Row],[discountPercent]], "Match", "Error")</f>
        <v>Match</v>
      </c>
      <c r="R826" s="9" t="str" cm="1">
        <f t="array" ref="R826">_xlfn.IFS(ZeptoData[[#This Row],[discountPercent]]=0, "No Discount", ZeptoData[[#This Row],[discountPercent]]&lt;=15, "Standard (1-15%)", ZeptoData[[#This Row],[discountPercent]]&gt;15, "Mega (&gt;15%)")</f>
        <v>Standard (1-15%)</v>
      </c>
      <c r="S826" s="9" t="str" cm="1">
        <f t="array" ref="S826">_xlfn.IFS(ZeptoData[[#This Row],[weightInGms]]&lt;=100, "Small (&lt;100g)", ZeptoData[[#This Row],[weightInGms]]&lt;=500, "Medium (100-500g)", ZeptoData[[#This Row],[weightInGms]]&gt;500, "Large (&gt;500g)")</f>
        <v>Small (&lt;100g)</v>
      </c>
    </row>
    <row r="827" spans="1:19" x14ac:dyDescent="0.25">
      <c r="A827" t="s">
        <v>578</v>
      </c>
      <c r="B827" t="s">
        <v>305</v>
      </c>
      <c r="C827" t="str">
        <f>TRIM(ZeptoData[[#This Row],[name]])</f>
        <v>24 Mantra Organic Sattu Atta</v>
      </c>
      <c r="D827">
        <v>9500</v>
      </c>
      <c r="E827" s="3">
        <f>'Cleaned Data'!F830</f>
        <v>10</v>
      </c>
      <c r="F827">
        <v>0</v>
      </c>
      <c r="G827">
        <v>6</v>
      </c>
      <c r="H827">
        <v>9500</v>
      </c>
      <c r="I827" s="3">
        <f>ZeptoData[[#This Row],[discountedSellingPrice]]/100</f>
        <v>95</v>
      </c>
      <c r="J827">
        <v>500</v>
      </c>
      <c r="K827" t="b">
        <v>0</v>
      </c>
      <c r="L827">
        <v>500</v>
      </c>
      <c r="N827" s="3">
        <f>ZeptoData[[#This Row],[MRP_Rupees]] - ZeptoData[[#This Row],[Sale_Price]]</f>
        <v>-85</v>
      </c>
      <c r="O827" t="str">
        <f>IF(ZeptoData[[#This Row],[outOfStock]]=TRUE, "Out of Stock", IF(ZeptoData[[#This Row],[availableQuantity]]&lt;=2, "LOW STOCK", "HEALTHY"))</f>
        <v>HEALTHY</v>
      </c>
      <c r="P827" t="str" cm="1">
        <f t="array" ref="P827">_xlfn.IFS(ZeptoData[[#This Row],[Sale_Price]]&lt;50, "Budget", ZeptoData[[#This Row],[Sale_Price]]&lt;150, "Mid-Range", ZeptoData[[#This Row],[Sale_Price]]&gt;=150, "Premium")</f>
        <v>Mid-Range</v>
      </c>
      <c r="Q827" t="str">
        <f>IF(ROUND(((ZeptoData[[#This Row],[mrp]]-ZeptoData[[#This Row],[discountedSellingPrice]])/ZeptoData[[#This Row],[mrp]])*100,0) = ZeptoData[[#This Row],[discountPercent]], "Match", "Error")</f>
        <v>Match</v>
      </c>
      <c r="R827" s="9" t="str" cm="1">
        <f t="array" ref="R827">_xlfn.IFS(ZeptoData[[#This Row],[discountPercent]]=0, "No Discount", ZeptoData[[#This Row],[discountPercent]]&lt;=15, "Standard (1-15%)", ZeptoData[[#This Row],[discountPercent]]&gt;15, "Mega (&gt;15%)")</f>
        <v>No Discount</v>
      </c>
      <c r="S827" s="9" t="str" cm="1">
        <f t="array" ref="S827">_xlfn.IFS(ZeptoData[[#This Row],[weightInGms]]&lt;=100, "Small (&lt;100g)", ZeptoData[[#This Row],[weightInGms]]&lt;=500, "Medium (100-500g)", ZeptoData[[#This Row],[weightInGms]]&gt;500, "Large (&gt;500g)")</f>
        <v>Medium (100-500g)</v>
      </c>
    </row>
    <row r="828" spans="1:19" x14ac:dyDescent="0.25">
      <c r="A828" t="s">
        <v>578</v>
      </c>
      <c r="B828" t="s">
        <v>306</v>
      </c>
      <c r="C828" t="str">
        <f>TRIM(ZeptoData[[#This Row],[name]])</f>
        <v>Smith &amp; Jones Pasta Masala</v>
      </c>
      <c r="D828">
        <v>4600</v>
      </c>
      <c r="E828" s="3">
        <f>'Cleaned Data'!F831</f>
        <v>2</v>
      </c>
      <c r="F828">
        <v>0</v>
      </c>
      <c r="G828">
        <v>6</v>
      </c>
      <c r="H828">
        <v>4600</v>
      </c>
      <c r="I828" s="3">
        <f>ZeptoData[[#This Row],[discountedSellingPrice]]/100</f>
        <v>46</v>
      </c>
      <c r="J828">
        <v>54</v>
      </c>
      <c r="K828" t="b">
        <v>0</v>
      </c>
      <c r="L828">
        <v>54</v>
      </c>
      <c r="N828" s="3">
        <f>ZeptoData[[#This Row],[MRP_Rupees]] - ZeptoData[[#This Row],[Sale_Price]]</f>
        <v>-44</v>
      </c>
      <c r="O828" t="str">
        <f>IF(ZeptoData[[#This Row],[outOfStock]]=TRUE, "Out of Stock", IF(ZeptoData[[#This Row],[availableQuantity]]&lt;=2, "LOW STOCK", "HEALTHY"))</f>
        <v>HEALTHY</v>
      </c>
      <c r="P828" t="str" cm="1">
        <f t="array" ref="P828">_xlfn.IFS(ZeptoData[[#This Row],[Sale_Price]]&lt;50, "Budget", ZeptoData[[#This Row],[Sale_Price]]&lt;150, "Mid-Range", ZeptoData[[#This Row],[Sale_Price]]&gt;=150, "Premium")</f>
        <v>Budget</v>
      </c>
      <c r="Q828" t="str">
        <f>IF(ROUND(((ZeptoData[[#This Row],[mrp]]-ZeptoData[[#This Row],[discountedSellingPrice]])/ZeptoData[[#This Row],[mrp]])*100,0) = ZeptoData[[#This Row],[discountPercent]], "Match", "Error")</f>
        <v>Match</v>
      </c>
      <c r="R828" s="9" t="str" cm="1">
        <f t="array" ref="R828">_xlfn.IFS(ZeptoData[[#This Row],[discountPercent]]=0, "No Discount", ZeptoData[[#This Row],[discountPercent]]&lt;=15, "Standard (1-15%)", ZeptoData[[#This Row],[discountPercent]]&gt;15, "Mega (&gt;15%)")</f>
        <v>No Discount</v>
      </c>
      <c r="S828" s="9" t="str" cm="1">
        <f t="array" ref="S828">_xlfn.IFS(ZeptoData[[#This Row],[weightInGms]]&lt;=100, "Small (&lt;100g)", ZeptoData[[#This Row],[weightInGms]]&lt;=500, "Medium (100-500g)", ZeptoData[[#This Row],[weightInGms]]&gt;500, "Large (&gt;500g)")</f>
        <v>Small (&lt;100g)</v>
      </c>
    </row>
    <row r="829" spans="1:19" x14ac:dyDescent="0.25">
      <c r="A829" t="s">
        <v>578</v>
      </c>
      <c r="B829" t="s">
        <v>307</v>
      </c>
      <c r="C829" t="str">
        <f>TRIM(ZeptoData[[#This Row],[name]])</f>
        <v>Weikfield Vanilla Custard Powder</v>
      </c>
      <c r="D829">
        <v>14200</v>
      </c>
      <c r="E829" s="3">
        <f>'Cleaned Data'!F832</f>
        <v>0</v>
      </c>
      <c r="F829">
        <v>9</v>
      </c>
      <c r="G829">
        <v>3</v>
      </c>
      <c r="H829">
        <v>12800</v>
      </c>
      <c r="I829" s="3">
        <f>ZeptoData[[#This Row],[discountedSellingPrice]]/100</f>
        <v>128</v>
      </c>
      <c r="J829">
        <v>500</v>
      </c>
      <c r="K829" t="b">
        <v>0</v>
      </c>
      <c r="L829">
        <v>500</v>
      </c>
      <c r="N829" s="3">
        <f>ZeptoData[[#This Row],[MRP_Rupees]] - ZeptoData[[#This Row],[Sale_Price]]</f>
        <v>-128</v>
      </c>
      <c r="O829" t="str">
        <f>IF(ZeptoData[[#This Row],[outOfStock]]=TRUE, "Out of Stock", IF(ZeptoData[[#This Row],[availableQuantity]]&lt;=2, "LOW STOCK", "HEALTHY"))</f>
        <v>HEALTHY</v>
      </c>
      <c r="P829" t="str" cm="1">
        <f t="array" ref="P829">_xlfn.IFS(ZeptoData[[#This Row],[Sale_Price]]&lt;50, "Budget", ZeptoData[[#This Row],[Sale_Price]]&lt;150, "Mid-Range", ZeptoData[[#This Row],[Sale_Price]]&gt;=150, "Premium")</f>
        <v>Mid-Range</v>
      </c>
      <c r="Q829" t="str">
        <f>IF(ROUND(((ZeptoData[[#This Row],[mrp]]-ZeptoData[[#This Row],[discountedSellingPrice]])/ZeptoData[[#This Row],[mrp]])*100,0) = ZeptoData[[#This Row],[discountPercent]], "Match", "Error")</f>
        <v>Error</v>
      </c>
      <c r="R829" s="9" t="str" cm="1">
        <f t="array" ref="R829">_xlfn.IFS(ZeptoData[[#This Row],[discountPercent]]=0, "No Discount", ZeptoData[[#This Row],[discountPercent]]&lt;=15, "Standard (1-15%)", ZeptoData[[#This Row],[discountPercent]]&gt;15, "Mega (&gt;15%)")</f>
        <v>Standard (1-15%)</v>
      </c>
      <c r="S829" s="9" t="str" cm="1">
        <f t="array" ref="S829">_xlfn.IFS(ZeptoData[[#This Row],[weightInGms]]&lt;=100, "Small (&lt;100g)", ZeptoData[[#This Row],[weightInGms]]&lt;=500, "Medium (100-500g)", ZeptoData[[#This Row],[weightInGms]]&gt;500, "Large (&gt;500g)")</f>
        <v>Medium (100-500g)</v>
      </c>
    </row>
    <row r="830" spans="1:19" x14ac:dyDescent="0.25">
      <c r="A830" t="s">
        <v>578</v>
      </c>
      <c r="B830" t="s">
        <v>1735</v>
      </c>
      <c r="C830" t="str">
        <f>TRIM(ZeptoData[[#This Row],[name]])</f>
        <v>Sugarfree Natura Low Calorie Sweetner</v>
      </c>
      <c r="D830">
        <v>30000</v>
      </c>
      <c r="E830" s="3">
        <f>'Cleaned Data'!F833</f>
        <v>2</v>
      </c>
      <c r="F830">
        <v>10</v>
      </c>
      <c r="G830">
        <v>3</v>
      </c>
      <c r="H830">
        <v>27000</v>
      </c>
      <c r="I830" s="3">
        <f>ZeptoData[[#This Row],[discountedSellingPrice]]/100</f>
        <v>270</v>
      </c>
      <c r="J830">
        <v>42</v>
      </c>
      <c r="K830" t="b">
        <v>0</v>
      </c>
      <c r="L830">
        <v>42</v>
      </c>
      <c r="N830" s="3">
        <f>ZeptoData[[#This Row],[MRP_Rupees]] - ZeptoData[[#This Row],[Sale_Price]]</f>
        <v>-268</v>
      </c>
      <c r="O830" t="str">
        <f>IF(ZeptoData[[#This Row],[outOfStock]]=TRUE, "Out of Stock", IF(ZeptoData[[#This Row],[availableQuantity]]&lt;=2, "LOW STOCK", "HEALTHY"))</f>
        <v>HEALTHY</v>
      </c>
      <c r="P830" t="str" cm="1">
        <f t="array" ref="P830">_xlfn.IFS(ZeptoData[[#This Row],[Sale_Price]]&lt;50, "Budget", ZeptoData[[#This Row],[Sale_Price]]&lt;150, "Mid-Range", ZeptoData[[#This Row],[Sale_Price]]&gt;=150, "Premium")</f>
        <v>Premium</v>
      </c>
      <c r="Q830" t="str">
        <f>IF(ROUND(((ZeptoData[[#This Row],[mrp]]-ZeptoData[[#This Row],[discountedSellingPrice]])/ZeptoData[[#This Row],[mrp]])*100,0) = ZeptoData[[#This Row],[discountPercent]], "Match", "Error")</f>
        <v>Match</v>
      </c>
      <c r="R830" s="9" t="str" cm="1">
        <f t="array" ref="R830">_xlfn.IFS(ZeptoData[[#This Row],[discountPercent]]=0, "No Discount", ZeptoData[[#This Row],[discountPercent]]&lt;=15, "Standard (1-15%)", ZeptoData[[#This Row],[discountPercent]]&gt;15, "Mega (&gt;15%)")</f>
        <v>Standard (1-15%)</v>
      </c>
      <c r="S830" s="9" t="str" cm="1">
        <f t="array" ref="S830">_xlfn.IFS(ZeptoData[[#This Row],[weightInGms]]&lt;=100, "Small (&lt;100g)", ZeptoData[[#This Row],[weightInGms]]&lt;=500, "Medium (100-500g)", ZeptoData[[#This Row],[weightInGms]]&gt;500, "Large (&gt;500g)")</f>
        <v>Small (&lt;100g)</v>
      </c>
    </row>
    <row r="831" spans="1:19" x14ac:dyDescent="0.25">
      <c r="A831" t="s">
        <v>578</v>
      </c>
      <c r="B831" t="s">
        <v>309</v>
      </c>
      <c r="C831" t="str">
        <f>TRIM(ZeptoData[[#This Row],[name]])</f>
        <v>Pillsbury Vanilla Custard Powder</v>
      </c>
      <c r="D831">
        <v>3700</v>
      </c>
      <c r="E831" s="3">
        <f>'Cleaned Data'!F834</f>
        <v>5</v>
      </c>
      <c r="F831">
        <v>2</v>
      </c>
      <c r="G831">
        <v>6</v>
      </c>
      <c r="H831">
        <v>3600</v>
      </c>
      <c r="I831" s="3">
        <f>ZeptoData[[#This Row],[discountedSellingPrice]]/100</f>
        <v>36</v>
      </c>
      <c r="J831">
        <v>100</v>
      </c>
      <c r="K831" t="b">
        <v>0</v>
      </c>
      <c r="L831">
        <v>100</v>
      </c>
      <c r="N831" s="3">
        <f>ZeptoData[[#This Row],[MRP_Rupees]] - ZeptoData[[#This Row],[Sale_Price]]</f>
        <v>-31</v>
      </c>
      <c r="O831" t="str">
        <f>IF(ZeptoData[[#This Row],[outOfStock]]=TRUE, "Out of Stock", IF(ZeptoData[[#This Row],[availableQuantity]]&lt;=2, "LOW STOCK", "HEALTHY"))</f>
        <v>HEALTHY</v>
      </c>
      <c r="P831" t="str" cm="1">
        <f t="array" ref="P831">_xlfn.IFS(ZeptoData[[#This Row],[Sale_Price]]&lt;50, "Budget", ZeptoData[[#This Row],[Sale_Price]]&lt;150, "Mid-Range", ZeptoData[[#This Row],[Sale_Price]]&gt;=150, "Premium")</f>
        <v>Budget</v>
      </c>
      <c r="Q831" t="str">
        <f>IF(ROUND(((ZeptoData[[#This Row],[mrp]]-ZeptoData[[#This Row],[discountedSellingPrice]])/ZeptoData[[#This Row],[mrp]])*100,0) = ZeptoData[[#This Row],[discountPercent]], "Match", "Error")</f>
        <v>Error</v>
      </c>
      <c r="R831" s="9" t="str" cm="1">
        <f t="array" ref="R831">_xlfn.IFS(ZeptoData[[#This Row],[discountPercent]]=0, "No Discount", ZeptoData[[#This Row],[discountPercent]]&lt;=15, "Standard (1-15%)", ZeptoData[[#This Row],[discountPercent]]&gt;15, "Mega (&gt;15%)")</f>
        <v>Standard (1-15%)</v>
      </c>
      <c r="S831" s="9" t="str" cm="1">
        <f t="array" ref="S831">_xlfn.IFS(ZeptoData[[#This Row],[weightInGms]]&lt;=100, "Small (&lt;100g)", ZeptoData[[#This Row],[weightInGms]]&lt;=500, "Medium (100-500g)", ZeptoData[[#This Row],[weightInGms]]&gt;500, "Large (&gt;500g)")</f>
        <v>Small (&lt;100g)</v>
      </c>
    </row>
    <row r="832" spans="1:19" x14ac:dyDescent="0.25">
      <c r="A832" t="s">
        <v>578</v>
      </c>
      <c r="B832" t="s">
        <v>310</v>
      </c>
      <c r="C832" t="str">
        <f>TRIM(ZeptoData[[#This Row],[name]])</f>
        <v>24 Mantra Organic Rajma</v>
      </c>
      <c r="D832">
        <v>14500</v>
      </c>
      <c r="E832" s="3">
        <f>'Cleaned Data'!F835</f>
        <v>0</v>
      </c>
      <c r="F832">
        <v>0</v>
      </c>
      <c r="G832">
        <v>6</v>
      </c>
      <c r="H832">
        <v>14500</v>
      </c>
      <c r="I832" s="3">
        <f>ZeptoData[[#This Row],[discountedSellingPrice]]/100</f>
        <v>145</v>
      </c>
      <c r="J832">
        <v>500</v>
      </c>
      <c r="K832" t="b">
        <v>0</v>
      </c>
      <c r="L832">
        <v>500</v>
      </c>
      <c r="N832" s="3">
        <f>ZeptoData[[#This Row],[MRP_Rupees]] - ZeptoData[[#This Row],[Sale_Price]]</f>
        <v>-145</v>
      </c>
      <c r="O832" t="str">
        <f>IF(ZeptoData[[#This Row],[outOfStock]]=TRUE, "Out of Stock", IF(ZeptoData[[#This Row],[availableQuantity]]&lt;=2, "LOW STOCK", "HEALTHY"))</f>
        <v>HEALTHY</v>
      </c>
      <c r="P832" t="str" cm="1">
        <f t="array" ref="P832">_xlfn.IFS(ZeptoData[[#This Row],[Sale_Price]]&lt;50, "Budget", ZeptoData[[#This Row],[Sale_Price]]&lt;150, "Mid-Range", ZeptoData[[#This Row],[Sale_Price]]&gt;=150, "Premium")</f>
        <v>Mid-Range</v>
      </c>
      <c r="Q832" t="str">
        <f>IF(ROUND(((ZeptoData[[#This Row],[mrp]]-ZeptoData[[#This Row],[discountedSellingPrice]])/ZeptoData[[#This Row],[mrp]])*100,0) = ZeptoData[[#This Row],[discountPercent]], "Match", "Error")</f>
        <v>Match</v>
      </c>
      <c r="R832" s="9" t="str" cm="1">
        <f t="array" ref="R832">_xlfn.IFS(ZeptoData[[#This Row],[discountPercent]]=0, "No Discount", ZeptoData[[#This Row],[discountPercent]]&lt;=15, "Standard (1-15%)", ZeptoData[[#This Row],[discountPercent]]&gt;15, "Mega (&gt;15%)")</f>
        <v>No Discount</v>
      </c>
      <c r="S832" s="9" t="str" cm="1">
        <f t="array" ref="S832">_xlfn.IFS(ZeptoData[[#This Row],[weightInGms]]&lt;=100, "Small (&lt;100g)", ZeptoData[[#This Row],[weightInGms]]&lt;=500, "Medium (100-500g)", ZeptoData[[#This Row],[weightInGms]]&gt;500, "Large (&gt;500g)")</f>
        <v>Medium (100-500g)</v>
      </c>
    </row>
    <row r="833" spans="1:19" x14ac:dyDescent="0.25">
      <c r="A833" t="s">
        <v>578</v>
      </c>
      <c r="B833" t="s">
        <v>311</v>
      </c>
      <c r="C833" t="str">
        <f>TRIM(ZeptoData[[#This Row],[name]])</f>
        <v>Popular Essentials Broken Wheat/Daliya</v>
      </c>
      <c r="D833">
        <v>3500</v>
      </c>
      <c r="E833" s="3">
        <f>'Cleaned Data'!F836</f>
        <v>12</v>
      </c>
      <c r="F833">
        <v>2</v>
      </c>
      <c r="G833">
        <v>6</v>
      </c>
      <c r="H833">
        <v>3400</v>
      </c>
      <c r="I833" s="3">
        <f>ZeptoData[[#This Row],[discountedSellingPrice]]/100</f>
        <v>34</v>
      </c>
      <c r="J833">
        <v>500</v>
      </c>
      <c r="K833" t="b">
        <v>0</v>
      </c>
      <c r="L833">
        <v>500</v>
      </c>
      <c r="N833" s="3">
        <f>ZeptoData[[#This Row],[MRP_Rupees]] - ZeptoData[[#This Row],[Sale_Price]]</f>
        <v>-22</v>
      </c>
      <c r="O833" t="str">
        <f>IF(ZeptoData[[#This Row],[outOfStock]]=TRUE, "Out of Stock", IF(ZeptoData[[#This Row],[availableQuantity]]&lt;=2, "LOW STOCK", "HEALTHY"))</f>
        <v>HEALTHY</v>
      </c>
      <c r="P833" t="str" cm="1">
        <f t="array" ref="P833">_xlfn.IFS(ZeptoData[[#This Row],[Sale_Price]]&lt;50, "Budget", ZeptoData[[#This Row],[Sale_Price]]&lt;150, "Mid-Range", ZeptoData[[#This Row],[Sale_Price]]&gt;=150, "Premium")</f>
        <v>Budget</v>
      </c>
      <c r="Q833" t="str">
        <f>IF(ROUND(((ZeptoData[[#This Row],[mrp]]-ZeptoData[[#This Row],[discountedSellingPrice]])/ZeptoData[[#This Row],[mrp]])*100,0) = ZeptoData[[#This Row],[discountPercent]], "Match", "Error")</f>
        <v>Error</v>
      </c>
      <c r="R833" s="9" t="str" cm="1">
        <f t="array" ref="R833">_xlfn.IFS(ZeptoData[[#This Row],[discountPercent]]=0, "No Discount", ZeptoData[[#This Row],[discountPercent]]&lt;=15, "Standard (1-15%)", ZeptoData[[#This Row],[discountPercent]]&gt;15, "Mega (&gt;15%)")</f>
        <v>Standard (1-15%)</v>
      </c>
      <c r="S833" s="9" t="str" cm="1">
        <f t="array" ref="S833">_xlfn.IFS(ZeptoData[[#This Row],[weightInGms]]&lt;=100, "Small (&lt;100g)", ZeptoData[[#This Row],[weightInGms]]&lt;=500, "Medium (100-500g)", ZeptoData[[#This Row],[weightInGms]]&gt;500, "Large (&gt;500g)")</f>
        <v>Medium (100-500g)</v>
      </c>
    </row>
    <row r="834" spans="1:19" x14ac:dyDescent="0.25">
      <c r="A834" t="s">
        <v>578</v>
      </c>
      <c r="B834" t="s">
        <v>312</v>
      </c>
      <c r="C834" t="str">
        <f>TRIM(ZeptoData[[#This Row],[name]])</f>
        <v>Zorabian Chicken Smoked Ham</v>
      </c>
      <c r="D834">
        <v>20500</v>
      </c>
      <c r="E834" s="3">
        <f>'Cleaned Data'!F837</f>
        <v>9</v>
      </c>
      <c r="F834">
        <v>5</v>
      </c>
      <c r="G834">
        <v>1</v>
      </c>
      <c r="H834">
        <v>19400</v>
      </c>
      <c r="I834" s="3">
        <f>ZeptoData[[#This Row],[discountedSellingPrice]]/100</f>
        <v>194</v>
      </c>
      <c r="J834">
        <v>250</v>
      </c>
      <c r="K834" t="b">
        <v>0</v>
      </c>
      <c r="L834">
        <v>250</v>
      </c>
      <c r="N834" s="3">
        <f>ZeptoData[[#This Row],[MRP_Rupees]] - ZeptoData[[#This Row],[Sale_Price]]</f>
        <v>-185</v>
      </c>
      <c r="O834" t="str">
        <f>IF(ZeptoData[[#This Row],[outOfStock]]=TRUE, "Out of Stock", IF(ZeptoData[[#This Row],[availableQuantity]]&lt;=2, "LOW STOCK", "HEALTHY"))</f>
        <v>LOW STOCK</v>
      </c>
      <c r="P834" t="str" cm="1">
        <f t="array" ref="P834">_xlfn.IFS(ZeptoData[[#This Row],[Sale_Price]]&lt;50, "Budget", ZeptoData[[#This Row],[Sale_Price]]&lt;150, "Mid-Range", ZeptoData[[#This Row],[Sale_Price]]&gt;=150, "Premium")</f>
        <v>Premium</v>
      </c>
      <c r="Q834" t="str">
        <f>IF(ROUND(((ZeptoData[[#This Row],[mrp]]-ZeptoData[[#This Row],[discountedSellingPrice]])/ZeptoData[[#This Row],[mrp]])*100,0) = ZeptoData[[#This Row],[discountPercent]], "Match", "Error")</f>
        <v>Match</v>
      </c>
      <c r="R834" s="9" t="str" cm="1">
        <f t="array" ref="R834">_xlfn.IFS(ZeptoData[[#This Row],[discountPercent]]=0, "No Discount", ZeptoData[[#This Row],[discountPercent]]&lt;=15, "Standard (1-15%)", ZeptoData[[#This Row],[discountPercent]]&gt;15, "Mega (&gt;15%)")</f>
        <v>Standard (1-15%)</v>
      </c>
      <c r="S834" s="9" t="str" cm="1">
        <f t="array" ref="S834">_xlfn.IFS(ZeptoData[[#This Row],[weightInGms]]&lt;=100, "Small (&lt;100g)", ZeptoData[[#This Row],[weightInGms]]&lt;=500, "Medium (100-500g)", ZeptoData[[#This Row],[weightInGms]]&gt;500, "Large (&gt;500g)")</f>
        <v>Medium (100-500g)</v>
      </c>
    </row>
    <row r="835" spans="1:19" x14ac:dyDescent="0.25">
      <c r="A835" t="s">
        <v>578</v>
      </c>
      <c r="B835" t="s">
        <v>313</v>
      </c>
      <c r="C835" t="str">
        <f>TRIM(ZeptoData[[#This Row],[name]])</f>
        <v>Smith &amp; Jones Peri Peri Masala</v>
      </c>
      <c r="D835">
        <v>9900</v>
      </c>
      <c r="E835" s="3">
        <f>'Cleaned Data'!F838</f>
        <v>0</v>
      </c>
      <c r="F835">
        <v>0</v>
      </c>
      <c r="G835">
        <v>6</v>
      </c>
      <c r="H835">
        <v>9900</v>
      </c>
      <c r="I835" s="3">
        <f>ZeptoData[[#This Row],[discountedSellingPrice]]/100</f>
        <v>99</v>
      </c>
      <c r="J835">
        <v>75</v>
      </c>
      <c r="K835" t="b">
        <v>0</v>
      </c>
      <c r="L835">
        <v>75</v>
      </c>
      <c r="N835" s="3">
        <f>ZeptoData[[#This Row],[MRP_Rupees]] - ZeptoData[[#This Row],[Sale_Price]]</f>
        <v>-99</v>
      </c>
      <c r="O835" t="str">
        <f>IF(ZeptoData[[#This Row],[outOfStock]]=TRUE, "Out of Stock", IF(ZeptoData[[#This Row],[availableQuantity]]&lt;=2, "LOW STOCK", "HEALTHY"))</f>
        <v>HEALTHY</v>
      </c>
      <c r="P835" t="str" cm="1">
        <f t="array" ref="P835">_xlfn.IFS(ZeptoData[[#This Row],[Sale_Price]]&lt;50, "Budget", ZeptoData[[#This Row],[Sale_Price]]&lt;150, "Mid-Range", ZeptoData[[#This Row],[Sale_Price]]&gt;=150, "Premium")</f>
        <v>Mid-Range</v>
      </c>
      <c r="Q835" t="str">
        <f>IF(ROUND(((ZeptoData[[#This Row],[mrp]]-ZeptoData[[#This Row],[discountedSellingPrice]])/ZeptoData[[#This Row],[mrp]])*100,0) = ZeptoData[[#This Row],[discountPercent]], "Match", "Error")</f>
        <v>Match</v>
      </c>
      <c r="R835" s="9" t="str" cm="1">
        <f t="array" ref="R835">_xlfn.IFS(ZeptoData[[#This Row],[discountPercent]]=0, "No Discount", ZeptoData[[#This Row],[discountPercent]]&lt;=15, "Standard (1-15%)", ZeptoData[[#This Row],[discountPercent]]&gt;15, "Mega (&gt;15%)")</f>
        <v>No Discount</v>
      </c>
      <c r="S835" s="9" t="str" cm="1">
        <f t="array" ref="S835">_xlfn.IFS(ZeptoData[[#This Row],[weightInGms]]&lt;=100, "Small (&lt;100g)", ZeptoData[[#This Row],[weightInGms]]&lt;=500, "Medium (100-500g)", ZeptoData[[#This Row],[weightInGms]]&gt;500, "Large (&gt;500g)")</f>
        <v>Small (&lt;100g)</v>
      </c>
    </row>
    <row r="836" spans="1:19" x14ac:dyDescent="0.25">
      <c r="A836" t="s">
        <v>578</v>
      </c>
      <c r="B836" t="s">
        <v>139</v>
      </c>
      <c r="C836" t="str">
        <f>TRIM(ZeptoData[[#This Row],[name]])</f>
        <v>Saffola Veggie Twist Masala Oats</v>
      </c>
      <c r="D836">
        <v>19500</v>
      </c>
      <c r="E836" s="3">
        <f>'Cleaned Data'!F839</f>
        <v>13</v>
      </c>
      <c r="F836">
        <v>12</v>
      </c>
      <c r="G836">
        <v>2</v>
      </c>
      <c r="H836">
        <v>17100</v>
      </c>
      <c r="I836" s="3">
        <f>ZeptoData[[#This Row],[discountedSellingPrice]]/100</f>
        <v>171</v>
      </c>
      <c r="J836">
        <v>500</v>
      </c>
      <c r="K836" t="b">
        <v>0</v>
      </c>
      <c r="L836">
        <v>500</v>
      </c>
      <c r="N836" s="3">
        <f>ZeptoData[[#This Row],[MRP_Rupees]] - ZeptoData[[#This Row],[Sale_Price]]</f>
        <v>-158</v>
      </c>
      <c r="O836" t="str">
        <f>IF(ZeptoData[[#This Row],[outOfStock]]=TRUE, "Out of Stock", IF(ZeptoData[[#This Row],[availableQuantity]]&lt;=2, "LOW STOCK", "HEALTHY"))</f>
        <v>LOW STOCK</v>
      </c>
      <c r="P836" t="str" cm="1">
        <f t="array" ref="P836">_xlfn.IFS(ZeptoData[[#This Row],[Sale_Price]]&lt;50, "Budget", ZeptoData[[#This Row],[Sale_Price]]&lt;150, "Mid-Range", ZeptoData[[#This Row],[Sale_Price]]&gt;=150, "Premium")</f>
        <v>Premium</v>
      </c>
      <c r="Q836" t="str">
        <f>IF(ROUND(((ZeptoData[[#This Row],[mrp]]-ZeptoData[[#This Row],[discountedSellingPrice]])/ZeptoData[[#This Row],[mrp]])*100,0) = ZeptoData[[#This Row],[discountPercent]], "Match", "Error")</f>
        <v>Match</v>
      </c>
      <c r="R836" s="9" t="str" cm="1">
        <f t="array" ref="R836">_xlfn.IFS(ZeptoData[[#This Row],[discountPercent]]=0, "No Discount", ZeptoData[[#This Row],[discountPercent]]&lt;=15, "Standard (1-15%)", ZeptoData[[#This Row],[discountPercent]]&gt;15, "Mega (&gt;15%)")</f>
        <v>Standard (1-15%)</v>
      </c>
      <c r="S836" s="9" t="str" cm="1">
        <f t="array" ref="S836">_xlfn.IFS(ZeptoData[[#This Row],[weightInGms]]&lt;=100, "Small (&lt;100g)", ZeptoData[[#This Row],[weightInGms]]&lt;=500, "Medium (100-500g)", ZeptoData[[#This Row],[weightInGms]]&gt;500, "Large (&gt;500g)")</f>
        <v>Medium (100-500g)</v>
      </c>
    </row>
    <row r="837" spans="1:19" x14ac:dyDescent="0.25">
      <c r="A837" t="s">
        <v>578</v>
      </c>
      <c r="B837" t="s">
        <v>314</v>
      </c>
      <c r="C837" t="str">
        <f>TRIM(ZeptoData[[#This Row],[name]])</f>
        <v>Popular Essentials Urad Dal Split (Un-Polished)</v>
      </c>
      <c r="D837">
        <v>8500</v>
      </c>
      <c r="E837" s="3">
        <f>'Cleaned Data'!F840</f>
        <v>2</v>
      </c>
      <c r="F837">
        <v>9</v>
      </c>
      <c r="G837">
        <v>5</v>
      </c>
      <c r="H837">
        <v>7700</v>
      </c>
      <c r="I837" s="3">
        <f>ZeptoData[[#This Row],[discountedSellingPrice]]/100</f>
        <v>77</v>
      </c>
      <c r="J837">
        <v>500</v>
      </c>
      <c r="K837" t="b">
        <v>0</v>
      </c>
      <c r="L837">
        <v>500</v>
      </c>
      <c r="N837" s="3">
        <f>ZeptoData[[#This Row],[MRP_Rupees]] - ZeptoData[[#This Row],[Sale_Price]]</f>
        <v>-75</v>
      </c>
      <c r="O837" t="str">
        <f>IF(ZeptoData[[#This Row],[outOfStock]]=TRUE, "Out of Stock", IF(ZeptoData[[#This Row],[availableQuantity]]&lt;=2, "LOW STOCK", "HEALTHY"))</f>
        <v>HEALTHY</v>
      </c>
      <c r="P837" t="str" cm="1">
        <f t="array" ref="P837">_xlfn.IFS(ZeptoData[[#This Row],[Sale_Price]]&lt;50, "Budget", ZeptoData[[#This Row],[Sale_Price]]&lt;150, "Mid-Range", ZeptoData[[#This Row],[Sale_Price]]&gt;=150, "Premium")</f>
        <v>Mid-Range</v>
      </c>
      <c r="Q837" t="str">
        <f>IF(ROUND(((ZeptoData[[#This Row],[mrp]]-ZeptoData[[#This Row],[discountedSellingPrice]])/ZeptoData[[#This Row],[mrp]])*100,0) = ZeptoData[[#This Row],[discountPercent]], "Match", "Error")</f>
        <v>Match</v>
      </c>
      <c r="R837" s="9" t="str" cm="1">
        <f t="array" ref="R837">_xlfn.IFS(ZeptoData[[#This Row],[discountPercent]]=0, "No Discount", ZeptoData[[#This Row],[discountPercent]]&lt;=15, "Standard (1-15%)", ZeptoData[[#This Row],[discountPercent]]&gt;15, "Mega (&gt;15%)")</f>
        <v>Standard (1-15%)</v>
      </c>
      <c r="S837" s="9" t="str" cm="1">
        <f t="array" ref="S837">_xlfn.IFS(ZeptoData[[#This Row],[weightInGms]]&lt;=100, "Small (&lt;100g)", ZeptoData[[#This Row],[weightInGms]]&lt;=500, "Medium (100-500g)", ZeptoData[[#This Row],[weightInGms]]&gt;500, "Large (&gt;500g)")</f>
        <v>Medium (100-500g)</v>
      </c>
    </row>
    <row r="838" spans="1:19" x14ac:dyDescent="0.25">
      <c r="A838" t="s">
        <v>578</v>
      </c>
      <c r="B838" t="s">
        <v>214</v>
      </c>
      <c r="C838" t="str">
        <f>TRIM(ZeptoData[[#This Row],[name]])</f>
        <v>Weikfield Baking Powder</v>
      </c>
      <c r="D838">
        <v>2200</v>
      </c>
      <c r="E838" s="3">
        <f>'Cleaned Data'!F841</f>
        <v>2</v>
      </c>
      <c r="F838">
        <v>0</v>
      </c>
      <c r="G838">
        <v>6</v>
      </c>
      <c r="H838">
        <v>2200</v>
      </c>
      <c r="I838" s="3">
        <f>ZeptoData[[#This Row],[discountedSellingPrice]]/100</f>
        <v>22</v>
      </c>
      <c r="J838">
        <v>50</v>
      </c>
      <c r="K838" t="b">
        <v>0</v>
      </c>
      <c r="L838">
        <v>50</v>
      </c>
      <c r="N838" s="3">
        <f>ZeptoData[[#This Row],[MRP_Rupees]] - ZeptoData[[#This Row],[Sale_Price]]</f>
        <v>-20</v>
      </c>
      <c r="O838" t="str">
        <f>IF(ZeptoData[[#This Row],[outOfStock]]=TRUE, "Out of Stock", IF(ZeptoData[[#This Row],[availableQuantity]]&lt;=2, "LOW STOCK", "HEALTHY"))</f>
        <v>HEALTHY</v>
      </c>
      <c r="P838" t="str" cm="1">
        <f t="array" ref="P838">_xlfn.IFS(ZeptoData[[#This Row],[Sale_Price]]&lt;50, "Budget", ZeptoData[[#This Row],[Sale_Price]]&lt;150, "Mid-Range", ZeptoData[[#This Row],[Sale_Price]]&gt;=150, "Premium")</f>
        <v>Budget</v>
      </c>
      <c r="Q838" t="str">
        <f>IF(ROUND(((ZeptoData[[#This Row],[mrp]]-ZeptoData[[#This Row],[discountedSellingPrice]])/ZeptoData[[#This Row],[mrp]])*100,0) = ZeptoData[[#This Row],[discountPercent]], "Match", "Error")</f>
        <v>Match</v>
      </c>
      <c r="R838" s="9" t="str" cm="1">
        <f t="array" ref="R838">_xlfn.IFS(ZeptoData[[#This Row],[discountPercent]]=0, "No Discount", ZeptoData[[#This Row],[discountPercent]]&lt;=15, "Standard (1-15%)", ZeptoData[[#This Row],[discountPercent]]&gt;15, "Mega (&gt;15%)")</f>
        <v>No Discount</v>
      </c>
      <c r="S838" s="9" t="str" cm="1">
        <f t="array" ref="S838">_xlfn.IFS(ZeptoData[[#This Row],[weightInGms]]&lt;=100, "Small (&lt;100g)", ZeptoData[[#This Row],[weightInGms]]&lt;=500, "Medium (100-500g)", ZeptoData[[#This Row],[weightInGms]]&gt;500, "Large (&gt;500g)")</f>
        <v>Small (&lt;100g)</v>
      </c>
    </row>
    <row r="839" spans="1:19" x14ac:dyDescent="0.25">
      <c r="A839" t="s">
        <v>578</v>
      </c>
      <c r="B839" t="s">
        <v>315</v>
      </c>
      <c r="C839" t="str">
        <f>TRIM(ZeptoData[[#This Row],[name]])</f>
        <v>Popular Essentials Bajra Whole</v>
      </c>
      <c r="D839">
        <v>6500</v>
      </c>
      <c r="E839" s="3">
        <f>'Cleaned Data'!F842</f>
        <v>10</v>
      </c>
      <c r="F839">
        <v>13</v>
      </c>
      <c r="G839">
        <v>6</v>
      </c>
      <c r="H839">
        <v>5600</v>
      </c>
      <c r="I839" s="3">
        <f>ZeptoData[[#This Row],[discountedSellingPrice]]/100</f>
        <v>56</v>
      </c>
      <c r="J839">
        <v>1000</v>
      </c>
      <c r="K839" t="b">
        <v>0</v>
      </c>
      <c r="L839">
        <v>1</v>
      </c>
      <c r="N839" s="3">
        <f>ZeptoData[[#This Row],[MRP_Rupees]] - ZeptoData[[#This Row],[Sale_Price]]</f>
        <v>-46</v>
      </c>
      <c r="O839" t="str">
        <f>IF(ZeptoData[[#This Row],[outOfStock]]=TRUE, "Out of Stock", IF(ZeptoData[[#This Row],[availableQuantity]]&lt;=2, "LOW STOCK", "HEALTHY"))</f>
        <v>HEALTHY</v>
      </c>
      <c r="P839" t="str" cm="1">
        <f t="array" ref="P839">_xlfn.IFS(ZeptoData[[#This Row],[Sale_Price]]&lt;50, "Budget", ZeptoData[[#This Row],[Sale_Price]]&lt;150, "Mid-Range", ZeptoData[[#This Row],[Sale_Price]]&gt;=150, "Premium")</f>
        <v>Mid-Range</v>
      </c>
      <c r="Q839" t="str">
        <f>IF(ROUND(((ZeptoData[[#This Row],[mrp]]-ZeptoData[[#This Row],[discountedSellingPrice]])/ZeptoData[[#This Row],[mrp]])*100,0) = ZeptoData[[#This Row],[discountPercent]], "Match", "Error")</f>
        <v>Error</v>
      </c>
      <c r="R839" s="9" t="str" cm="1">
        <f t="array" ref="R839">_xlfn.IFS(ZeptoData[[#This Row],[discountPercent]]=0, "No Discount", ZeptoData[[#This Row],[discountPercent]]&lt;=15, "Standard (1-15%)", ZeptoData[[#This Row],[discountPercent]]&gt;15, "Mega (&gt;15%)")</f>
        <v>Standard (1-15%)</v>
      </c>
      <c r="S839" s="9" t="str" cm="1">
        <f t="array" ref="S839">_xlfn.IFS(ZeptoData[[#This Row],[weightInGms]]&lt;=100, "Small (&lt;100g)", ZeptoData[[#This Row],[weightInGms]]&lt;=500, "Medium (100-500g)", ZeptoData[[#This Row],[weightInGms]]&gt;500, "Large (&gt;500g)")</f>
        <v>Large (&gt;500g)</v>
      </c>
    </row>
    <row r="840" spans="1:19" x14ac:dyDescent="0.25">
      <c r="A840" t="s">
        <v>578</v>
      </c>
      <c r="B840" t="s">
        <v>316</v>
      </c>
      <c r="C840" t="str">
        <f>TRIM(ZeptoData[[#This Row],[name]])</f>
        <v>Weikfield Veg Jelly Crystals - Strawberry</v>
      </c>
      <c r="D840">
        <v>4500</v>
      </c>
      <c r="E840" s="3">
        <f>'Cleaned Data'!F843</f>
        <v>12</v>
      </c>
      <c r="F840">
        <v>2</v>
      </c>
      <c r="G840">
        <v>6</v>
      </c>
      <c r="H840">
        <v>4400</v>
      </c>
      <c r="I840" s="3">
        <f>ZeptoData[[#This Row],[discountedSellingPrice]]/100</f>
        <v>44</v>
      </c>
      <c r="J840">
        <v>90</v>
      </c>
      <c r="K840" t="b">
        <v>0</v>
      </c>
      <c r="L840">
        <v>90</v>
      </c>
      <c r="N840" s="3">
        <f>ZeptoData[[#This Row],[MRP_Rupees]] - ZeptoData[[#This Row],[Sale_Price]]</f>
        <v>-32</v>
      </c>
      <c r="O840" t="str">
        <f>IF(ZeptoData[[#This Row],[outOfStock]]=TRUE, "Out of Stock", IF(ZeptoData[[#This Row],[availableQuantity]]&lt;=2, "LOW STOCK", "HEALTHY"))</f>
        <v>HEALTHY</v>
      </c>
      <c r="P840" t="str" cm="1">
        <f t="array" ref="P840">_xlfn.IFS(ZeptoData[[#This Row],[Sale_Price]]&lt;50, "Budget", ZeptoData[[#This Row],[Sale_Price]]&lt;150, "Mid-Range", ZeptoData[[#This Row],[Sale_Price]]&gt;=150, "Premium")</f>
        <v>Budget</v>
      </c>
      <c r="Q840" t="str">
        <f>IF(ROUND(((ZeptoData[[#This Row],[mrp]]-ZeptoData[[#This Row],[discountedSellingPrice]])/ZeptoData[[#This Row],[mrp]])*100,0) = ZeptoData[[#This Row],[discountPercent]], "Match", "Error")</f>
        <v>Match</v>
      </c>
      <c r="R840" s="9" t="str" cm="1">
        <f t="array" ref="R840">_xlfn.IFS(ZeptoData[[#This Row],[discountPercent]]=0, "No Discount", ZeptoData[[#This Row],[discountPercent]]&lt;=15, "Standard (1-15%)", ZeptoData[[#This Row],[discountPercent]]&gt;15, "Mega (&gt;15%)")</f>
        <v>Standard (1-15%)</v>
      </c>
      <c r="S840" s="9" t="str" cm="1">
        <f t="array" ref="S840">_xlfn.IFS(ZeptoData[[#This Row],[weightInGms]]&lt;=100, "Small (&lt;100g)", ZeptoData[[#This Row],[weightInGms]]&lt;=500, "Medium (100-500g)", ZeptoData[[#This Row],[weightInGms]]&gt;500, "Large (&gt;500g)")</f>
        <v>Small (&lt;100g)</v>
      </c>
    </row>
    <row r="841" spans="1:19" x14ac:dyDescent="0.25">
      <c r="A841" t="s">
        <v>578</v>
      </c>
      <c r="B841" t="s">
        <v>317</v>
      </c>
      <c r="C841" t="str">
        <f>TRIM(ZeptoData[[#This Row],[name]])</f>
        <v>Weikfield Veg Jelly Crystals - Raspberry</v>
      </c>
      <c r="D841">
        <v>4500</v>
      </c>
      <c r="E841" s="3">
        <f>'Cleaned Data'!F844</f>
        <v>21</v>
      </c>
      <c r="F841">
        <v>2</v>
      </c>
      <c r="G841">
        <v>6</v>
      </c>
      <c r="H841">
        <v>4400</v>
      </c>
      <c r="I841" s="3">
        <f>ZeptoData[[#This Row],[discountedSellingPrice]]/100</f>
        <v>44</v>
      </c>
      <c r="J841">
        <v>90</v>
      </c>
      <c r="K841" t="b">
        <v>0</v>
      </c>
      <c r="L841">
        <v>90</v>
      </c>
      <c r="N841" s="3">
        <f>ZeptoData[[#This Row],[MRP_Rupees]] - ZeptoData[[#This Row],[Sale_Price]]</f>
        <v>-23</v>
      </c>
      <c r="O841" t="str">
        <f>IF(ZeptoData[[#This Row],[outOfStock]]=TRUE, "Out of Stock", IF(ZeptoData[[#This Row],[availableQuantity]]&lt;=2, "LOW STOCK", "HEALTHY"))</f>
        <v>HEALTHY</v>
      </c>
      <c r="P841" t="str" cm="1">
        <f t="array" ref="P841">_xlfn.IFS(ZeptoData[[#This Row],[Sale_Price]]&lt;50, "Budget", ZeptoData[[#This Row],[Sale_Price]]&lt;150, "Mid-Range", ZeptoData[[#This Row],[Sale_Price]]&gt;=150, "Premium")</f>
        <v>Budget</v>
      </c>
      <c r="Q841" t="str">
        <f>IF(ROUND(((ZeptoData[[#This Row],[mrp]]-ZeptoData[[#This Row],[discountedSellingPrice]])/ZeptoData[[#This Row],[mrp]])*100,0) = ZeptoData[[#This Row],[discountPercent]], "Match", "Error")</f>
        <v>Match</v>
      </c>
      <c r="R841" s="9" t="str" cm="1">
        <f t="array" ref="R841">_xlfn.IFS(ZeptoData[[#This Row],[discountPercent]]=0, "No Discount", ZeptoData[[#This Row],[discountPercent]]&lt;=15, "Standard (1-15%)", ZeptoData[[#This Row],[discountPercent]]&gt;15, "Mega (&gt;15%)")</f>
        <v>Standard (1-15%)</v>
      </c>
      <c r="S841" s="9" t="str" cm="1">
        <f t="array" ref="S841">_xlfn.IFS(ZeptoData[[#This Row],[weightInGms]]&lt;=100, "Small (&lt;100g)", ZeptoData[[#This Row],[weightInGms]]&lt;=500, "Medium (100-500g)", ZeptoData[[#This Row],[weightInGms]]&gt;500, "Large (&gt;500g)")</f>
        <v>Small (&lt;100g)</v>
      </c>
    </row>
    <row r="842" spans="1:19" x14ac:dyDescent="0.25">
      <c r="A842" t="s">
        <v>578</v>
      </c>
      <c r="B842" t="s">
        <v>318</v>
      </c>
      <c r="C842" t="str">
        <f>TRIM(ZeptoData[[#This Row],[name]])</f>
        <v>Popular Essentials Masoor Dal Split (Un-Polished)</v>
      </c>
      <c r="D842">
        <v>7000</v>
      </c>
      <c r="E842" s="3">
        <f>'Cleaned Data'!F845</f>
        <v>6</v>
      </c>
      <c r="F842">
        <v>10</v>
      </c>
      <c r="G842">
        <v>4</v>
      </c>
      <c r="H842">
        <v>6300</v>
      </c>
      <c r="I842" s="3">
        <f>ZeptoData[[#This Row],[discountedSellingPrice]]/100</f>
        <v>63</v>
      </c>
      <c r="J842">
        <v>500</v>
      </c>
      <c r="K842" t="b">
        <v>0</v>
      </c>
      <c r="L842">
        <v>500</v>
      </c>
      <c r="N842" s="3">
        <f>ZeptoData[[#This Row],[MRP_Rupees]] - ZeptoData[[#This Row],[Sale_Price]]</f>
        <v>-57</v>
      </c>
      <c r="O842" t="str">
        <f>IF(ZeptoData[[#This Row],[outOfStock]]=TRUE, "Out of Stock", IF(ZeptoData[[#This Row],[availableQuantity]]&lt;=2, "LOW STOCK", "HEALTHY"))</f>
        <v>HEALTHY</v>
      </c>
      <c r="P842" t="str" cm="1">
        <f t="array" ref="P842">_xlfn.IFS(ZeptoData[[#This Row],[Sale_Price]]&lt;50, "Budget", ZeptoData[[#This Row],[Sale_Price]]&lt;150, "Mid-Range", ZeptoData[[#This Row],[Sale_Price]]&gt;=150, "Premium")</f>
        <v>Mid-Range</v>
      </c>
      <c r="Q842" t="str">
        <f>IF(ROUND(((ZeptoData[[#This Row],[mrp]]-ZeptoData[[#This Row],[discountedSellingPrice]])/ZeptoData[[#This Row],[mrp]])*100,0) = ZeptoData[[#This Row],[discountPercent]], "Match", "Error")</f>
        <v>Match</v>
      </c>
      <c r="R842" s="9" t="str" cm="1">
        <f t="array" ref="R842">_xlfn.IFS(ZeptoData[[#This Row],[discountPercent]]=0, "No Discount", ZeptoData[[#This Row],[discountPercent]]&lt;=15, "Standard (1-15%)", ZeptoData[[#This Row],[discountPercent]]&gt;15, "Mega (&gt;15%)")</f>
        <v>Standard (1-15%)</v>
      </c>
      <c r="S842" s="9" t="str" cm="1">
        <f t="array" ref="S842">_xlfn.IFS(ZeptoData[[#This Row],[weightInGms]]&lt;=100, "Small (&lt;100g)", ZeptoData[[#This Row],[weightInGms]]&lt;=500, "Medium (100-500g)", ZeptoData[[#This Row],[weightInGms]]&gt;500, "Large (&gt;500g)")</f>
        <v>Medium (100-500g)</v>
      </c>
    </row>
    <row r="843" spans="1:19" x14ac:dyDescent="0.25">
      <c r="A843" t="s">
        <v>578</v>
      </c>
      <c r="B843" t="s">
        <v>169</v>
      </c>
      <c r="C843" t="str">
        <f>TRIM(ZeptoData[[#This Row],[name]])</f>
        <v>Popular Essentials Ajwain Whole</v>
      </c>
      <c r="D843">
        <v>5000</v>
      </c>
      <c r="E843" s="3">
        <f>'Cleaned Data'!F846</f>
        <v>10</v>
      </c>
      <c r="F843">
        <v>12</v>
      </c>
      <c r="G843">
        <v>2</v>
      </c>
      <c r="H843">
        <v>4400</v>
      </c>
      <c r="I843" s="3">
        <f>ZeptoData[[#This Row],[discountedSellingPrice]]/100</f>
        <v>44</v>
      </c>
      <c r="J843">
        <v>100</v>
      </c>
      <c r="K843" t="b">
        <v>0</v>
      </c>
      <c r="L843">
        <v>100</v>
      </c>
      <c r="N843" s="3">
        <f>ZeptoData[[#This Row],[MRP_Rupees]] - ZeptoData[[#This Row],[Sale_Price]]</f>
        <v>-34</v>
      </c>
      <c r="O843" t="str">
        <f>IF(ZeptoData[[#This Row],[outOfStock]]=TRUE, "Out of Stock", IF(ZeptoData[[#This Row],[availableQuantity]]&lt;=2, "LOW STOCK", "HEALTHY"))</f>
        <v>LOW STOCK</v>
      </c>
      <c r="P843" t="str" cm="1">
        <f t="array" ref="P843">_xlfn.IFS(ZeptoData[[#This Row],[Sale_Price]]&lt;50, "Budget", ZeptoData[[#This Row],[Sale_Price]]&lt;150, "Mid-Range", ZeptoData[[#This Row],[Sale_Price]]&gt;=150, "Premium")</f>
        <v>Budget</v>
      </c>
      <c r="Q843" t="str">
        <f>IF(ROUND(((ZeptoData[[#This Row],[mrp]]-ZeptoData[[#This Row],[discountedSellingPrice]])/ZeptoData[[#This Row],[mrp]])*100,0) = ZeptoData[[#This Row],[discountPercent]], "Match", "Error")</f>
        <v>Match</v>
      </c>
      <c r="R843" s="9" t="str" cm="1">
        <f t="array" ref="R843">_xlfn.IFS(ZeptoData[[#This Row],[discountPercent]]=0, "No Discount", ZeptoData[[#This Row],[discountPercent]]&lt;=15, "Standard (1-15%)", ZeptoData[[#This Row],[discountPercent]]&gt;15, "Mega (&gt;15%)")</f>
        <v>Standard (1-15%)</v>
      </c>
      <c r="S843" s="9" t="str" cm="1">
        <f t="array" ref="S843">_xlfn.IFS(ZeptoData[[#This Row],[weightInGms]]&lt;=100, "Small (&lt;100g)", ZeptoData[[#This Row],[weightInGms]]&lt;=500, "Medium (100-500g)", ZeptoData[[#This Row],[weightInGms]]&gt;500, "Large (&gt;500g)")</f>
        <v>Small (&lt;100g)</v>
      </c>
    </row>
    <row r="844" spans="1:19" x14ac:dyDescent="0.25">
      <c r="A844" t="s">
        <v>578</v>
      </c>
      <c r="B844" t="s">
        <v>319</v>
      </c>
      <c r="C844" t="str">
        <f>TRIM(ZeptoData[[#This Row],[name]])</f>
        <v>Popular Essentials Pista Salted (With Shell)</v>
      </c>
      <c r="D844">
        <v>47000</v>
      </c>
      <c r="E844" s="3">
        <f>'Cleaned Data'!F847</f>
        <v>0</v>
      </c>
      <c r="F844">
        <v>21</v>
      </c>
      <c r="G844">
        <v>5</v>
      </c>
      <c r="H844">
        <v>37100</v>
      </c>
      <c r="I844" s="3">
        <f>ZeptoData[[#This Row],[discountedSellingPrice]]/100</f>
        <v>371</v>
      </c>
      <c r="J844">
        <v>250</v>
      </c>
      <c r="K844" t="b">
        <v>0</v>
      </c>
      <c r="L844">
        <v>250</v>
      </c>
      <c r="N844" s="3">
        <f>ZeptoData[[#This Row],[MRP_Rupees]] - ZeptoData[[#This Row],[Sale_Price]]</f>
        <v>-371</v>
      </c>
      <c r="O844" t="str">
        <f>IF(ZeptoData[[#This Row],[outOfStock]]=TRUE, "Out of Stock", IF(ZeptoData[[#This Row],[availableQuantity]]&lt;=2, "LOW STOCK", "HEALTHY"))</f>
        <v>HEALTHY</v>
      </c>
      <c r="P844" t="str" cm="1">
        <f t="array" ref="P844">_xlfn.IFS(ZeptoData[[#This Row],[Sale_Price]]&lt;50, "Budget", ZeptoData[[#This Row],[Sale_Price]]&lt;150, "Mid-Range", ZeptoData[[#This Row],[Sale_Price]]&gt;=150, "Premium")</f>
        <v>Premium</v>
      </c>
      <c r="Q844" t="str">
        <f>IF(ROUND(((ZeptoData[[#This Row],[mrp]]-ZeptoData[[#This Row],[discountedSellingPrice]])/ZeptoData[[#This Row],[mrp]])*100,0) = ZeptoData[[#This Row],[discountPercent]], "Match", "Error")</f>
        <v>Match</v>
      </c>
      <c r="R844" s="9" t="str" cm="1">
        <f t="array" ref="R844">_xlfn.IFS(ZeptoData[[#This Row],[discountPercent]]=0, "No Discount", ZeptoData[[#This Row],[discountPercent]]&lt;=15, "Standard (1-15%)", ZeptoData[[#This Row],[discountPercent]]&gt;15, "Mega (&gt;15%)")</f>
        <v>Mega (&gt;15%)</v>
      </c>
      <c r="S844" s="9" t="str" cm="1">
        <f t="array" ref="S844">_xlfn.IFS(ZeptoData[[#This Row],[weightInGms]]&lt;=100, "Small (&lt;100g)", ZeptoData[[#This Row],[weightInGms]]&lt;=500, "Medium (100-500g)", ZeptoData[[#This Row],[weightInGms]]&gt;500, "Large (&gt;500g)")</f>
        <v>Medium (100-500g)</v>
      </c>
    </row>
    <row r="845" spans="1:19" x14ac:dyDescent="0.25">
      <c r="A845" t="s">
        <v>578</v>
      </c>
      <c r="B845" t="s">
        <v>320</v>
      </c>
      <c r="C845" t="str">
        <f>TRIM(ZeptoData[[#This Row],[name]])</f>
        <v>The Bake Shop Bread Crumbs</v>
      </c>
      <c r="D845">
        <v>5000</v>
      </c>
      <c r="E845" s="3">
        <f>'Cleaned Data'!F848</f>
        <v>10</v>
      </c>
      <c r="F845">
        <v>6</v>
      </c>
      <c r="G845">
        <v>3</v>
      </c>
      <c r="H845">
        <v>4700</v>
      </c>
      <c r="I845" s="3">
        <f>ZeptoData[[#This Row],[discountedSellingPrice]]/100</f>
        <v>47</v>
      </c>
      <c r="J845">
        <v>400</v>
      </c>
      <c r="K845" t="b">
        <v>0</v>
      </c>
      <c r="L845">
        <v>400</v>
      </c>
      <c r="N845" s="3">
        <f>ZeptoData[[#This Row],[MRP_Rupees]] - ZeptoData[[#This Row],[Sale_Price]]</f>
        <v>-37</v>
      </c>
      <c r="O845" t="str">
        <f>IF(ZeptoData[[#This Row],[outOfStock]]=TRUE, "Out of Stock", IF(ZeptoData[[#This Row],[availableQuantity]]&lt;=2, "LOW STOCK", "HEALTHY"))</f>
        <v>HEALTHY</v>
      </c>
      <c r="P845" t="str" cm="1">
        <f t="array" ref="P845">_xlfn.IFS(ZeptoData[[#This Row],[Sale_Price]]&lt;50, "Budget", ZeptoData[[#This Row],[Sale_Price]]&lt;150, "Mid-Range", ZeptoData[[#This Row],[Sale_Price]]&gt;=150, "Premium")</f>
        <v>Budget</v>
      </c>
      <c r="Q845" t="str">
        <f>IF(ROUND(((ZeptoData[[#This Row],[mrp]]-ZeptoData[[#This Row],[discountedSellingPrice]])/ZeptoData[[#This Row],[mrp]])*100,0) = ZeptoData[[#This Row],[discountPercent]], "Match", "Error")</f>
        <v>Match</v>
      </c>
      <c r="R845" s="9" t="str" cm="1">
        <f t="array" ref="R845">_xlfn.IFS(ZeptoData[[#This Row],[discountPercent]]=0, "No Discount", ZeptoData[[#This Row],[discountPercent]]&lt;=15, "Standard (1-15%)", ZeptoData[[#This Row],[discountPercent]]&gt;15, "Mega (&gt;15%)")</f>
        <v>Standard (1-15%)</v>
      </c>
      <c r="S845" s="9" t="str" cm="1">
        <f t="array" ref="S845">_xlfn.IFS(ZeptoData[[#This Row],[weightInGms]]&lt;=100, "Small (&lt;100g)", ZeptoData[[#This Row],[weightInGms]]&lt;=500, "Medium (100-500g)", ZeptoData[[#This Row],[weightInGms]]&gt;500, "Large (&gt;500g)")</f>
        <v>Medium (100-500g)</v>
      </c>
    </row>
    <row r="846" spans="1:19" x14ac:dyDescent="0.25">
      <c r="A846" t="s">
        <v>578</v>
      </c>
      <c r="B846" t="s">
        <v>321</v>
      </c>
      <c r="C846" t="str">
        <f>TRIM(ZeptoData[[#This Row],[name]])</f>
        <v>Popular Essentials Horse Gram</v>
      </c>
      <c r="D846">
        <v>4000</v>
      </c>
      <c r="E846" s="3">
        <f>'Cleaned Data'!F849</f>
        <v>0</v>
      </c>
      <c r="F846">
        <v>10</v>
      </c>
      <c r="G846">
        <v>4</v>
      </c>
      <c r="H846">
        <v>3600</v>
      </c>
      <c r="I846" s="3">
        <f>ZeptoData[[#This Row],[discountedSellingPrice]]/100</f>
        <v>36</v>
      </c>
      <c r="J846">
        <v>500</v>
      </c>
      <c r="K846" t="b">
        <v>0</v>
      </c>
      <c r="L846">
        <v>500</v>
      </c>
      <c r="N846" s="3">
        <f>ZeptoData[[#This Row],[MRP_Rupees]] - ZeptoData[[#This Row],[Sale_Price]]</f>
        <v>-36</v>
      </c>
      <c r="O846" t="str">
        <f>IF(ZeptoData[[#This Row],[outOfStock]]=TRUE, "Out of Stock", IF(ZeptoData[[#This Row],[availableQuantity]]&lt;=2, "LOW STOCK", "HEALTHY"))</f>
        <v>HEALTHY</v>
      </c>
      <c r="P846" t="str" cm="1">
        <f t="array" ref="P846">_xlfn.IFS(ZeptoData[[#This Row],[Sale_Price]]&lt;50, "Budget", ZeptoData[[#This Row],[Sale_Price]]&lt;150, "Mid-Range", ZeptoData[[#This Row],[Sale_Price]]&gt;=150, "Premium")</f>
        <v>Budget</v>
      </c>
      <c r="Q846" t="str">
        <f>IF(ROUND(((ZeptoData[[#This Row],[mrp]]-ZeptoData[[#This Row],[discountedSellingPrice]])/ZeptoData[[#This Row],[mrp]])*100,0) = ZeptoData[[#This Row],[discountPercent]], "Match", "Error")</f>
        <v>Match</v>
      </c>
      <c r="R846" s="9" t="str" cm="1">
        <f t="array" ref="R846">_xlfn.IFS(ZeptoData[[#This Row],[discountPercent]]=0, "No Discount", ZeptoData[[#This Row],[discountPercent]]&lt;=15, "Standard (1-15%)", ZeptoData[[#This Row],[discountPercent]]&gt;15, "Mega (&gt;15%)")</f>
        <v>Standard (1-15%)</v>
      </c>
      <c r="S846" s="9" t="str" cm="1">
        <f t="array" ref="S846">_xlfn.IFS(ZeptoData[[#This Row],[weightInGms]]&lt;=100, "Small (&lt;100g)", ZeptoData[[#This Row],[weightInGms]]&lt;=500, "Medium (100-500g)", ZeptoData[[#This Row],[weightInGms]]&gt;500, "Large (&gt;500g)")</f>
        <v>Medium (100-500g)</v>
      </c>
    </row>
    <row r="847" spans="1:19" x14ac:dyDescent="0.25">
      <c r="A847" t="s">
        <v>578</v>
      </c>
      <c r="B847" t="s">
        <v>322</v>
      </c>
      <c r="C847" t="str">
        <f>TRIM(ZeptoData[[#This Row],[name]])</f>
        <v>Hershey's Chocolate Syrup</v>
      </c>
      <c r="D847">
        <v>9500</v>
      </c>
      <c r="E847" s="3">
        <f>'Cleaned Data'!F850</f>
        <v>0</v>
      </c>
      <c r="F847">
        <v>0</v>
      </c>
      <c r="G847">
        <v>4</v>
      </c>
      <c r="H847">
        <v>9500</v>
      </c>
      <c r="I847" s="3">
        <f>ZeptoData[[#This Row],[discountedSellingPrice]]/100</f>
        <v>95</v>
      </c>
      <c r="J847">
        <v>200</v>
      </c>
      <c r="K847" t="b">
        <v>0</v>
      </c>
      <c r="L847">
        <v>200</v>
      </c>
      <c r="N847" s="3">
        <f>ZeptoData[[#This Row],[MRP_Rupees]] - ZeptoData[[#This Row],[Sale_Price]]</f>
        <v>-95</v>
      </c>
      <c r="O847" t="str">
        <f>IF(ZeptoData[[#This Row],[outOfStock]]=TRUE, "Out of Stock", IF(ZeptoData[[#This Row],[availableQuantity]]&lt;=2, "LOW STOCK", "HEALTHY"))</f>
        <v>HEALTHY</v>
      </c>
      <c r="P847" t="str" cm="1">
        <f t="array" ref="P847">_xlfn.IFS(ZeptoData[[#This Row],[Sale_Price]]&lt;50, "Budget", ZeptoData[[#This Row],[Sale_Price]]&lt;150, "Mid-Range", ZeptoData[[#This Row],[Sale_Price]]&gt;=150, "Premium")</f>
        <v>Mid-Range</v>
      </c>
      <c r="Q847" t="str">
        <f>IF(ROUND(((ZeptoData[[#This Row],[mrp]]-ZeptoData[[#This Row],[discountedSellingPrice]])/ZeptoData[[#This Row],[mrp]])*100,0) = ZeptoData[[#This Row],[discountPercent]], "Match", "Error")</f>
        <v>Match</v>
      </c>
      <c r="R847" s="9" t="str" cm="1">
        <f t="array" ref="R847">_xlfn.IFS(ZeptoData[[#This Row],[discountPercent]]=0, "No Discount", ZeptoData[[#This Row],[discountPercent]]&lt;=15, "Standard (1-15%)", ZeptoData[[#This Row],[discountPercent]]&gt;15, "Mega (&gt;15%)")</f>
        <v>No Discount</v>
      </c>
      <c r="S847" s="9" t="str" cm="1">
        <f t="array" ref="S847">_xlfn.IFS(ZeptoData[[#This Row],[weightInGms]]&lt;=100, "Small (&lt;100g)", ZeptoData[[#This Row],[weightInGms]]&lt;=500, "Medium (100-500g)", ZeptoData[[#This Row],[weightInGms]]&gt;500, "Large (&gt;500g)")</f>
        <v>Medium (100-500g)</v>
      </c>
    </row>
    <row r="848" spans="1:19" x14ac:dyDescent="0.25">
      <c r="A848" t="s">
        <v>578</v>
      </c>
      <c r="B848" t="s">
        <v>1736</v>
      </c>
      <c r="C848" t="str">
        <f>TRIM(ZeptoData[[#This Row],[name]])</f>
        <v>Godrej Yummiez Chilli Chicken Sausages</v>
      </c>
      <c r="D848">
        <v>16000</v>
      </c>
      <c r="E848" s="3">
        <f>'Cleaned Data'!F851</f>
        <v>2</v>
      </c>
      <c r="F848">
        <v>10</v>
      </c>
      <c r="G848">
        <v>3</v>
      </c>
      <c r="H848">
        <v>14400</v>
      </c>
      <c r="I848" s="3">
        <f>ZeptoData[[#This Row],[discountedSellingPrice]]/100</f>
        <v>144</v>
      </c>
      <c r="J848">
        <v>250</v>
      </c>
      <c r="K848" t="b">
        <v>0</v>
      </c>
      <c r="L848">
        <v>250</v>
      </c>
      <c r="N848" s="3">
        <f>ZeptoData[[#This Row],[MRP_Rupees]] - ZeptoData[[#This Row],[Sale_Price]]</f>
        <v>-142</v>
      </c>
      <c r="O848" t="str">
        <f>IF(ZeptoData[[#This Row],[outOfStock]]=TRUE, "Out of Stock", IF(ZeptoData[[#This Row],[availableQuantity]]&lt;=2, "LOW STOCK", "HEALTHY"))</f>
        <v>HEALTHY</v>
      </c>
      <c r="P848" t="str" cm="1">
        <f t="array" ref="P848">_xlfn.IFS(ZeptoData[[#This Row],[Sale_Price]]&lt;50, "Budget", ZeptoData[[#This Row],[Sale_Price]]&lt;150, "Mid-Range", ZeptoData[[#This Row],[Sale_Price]]&gt;=150, "Premium")</f>
        <v>Mid-Range</v>
      </c>
      <c r="Q848" t="str">
        <f>IF(ROUND(((ZeptoData[[#This Row],[mrp]]-ZeptoData[[#This Row],[discountedSellingPrice]])/ZeptoData[[#This Row],[mrp]])*100,0) = ZeptoData[[#This Row],[discountPercent]], "Match", "Error")</f>
        <v>Match</v>
      </c>
      <c r="R848" s="9" t="str" cm="1">
        <f t="array" ref="R848">_xlfn.IFS(ZeptoData[[#This Row],[discountPercent]]=0, "No Discount", ZeptoData[[#This Row],[discountPercent]]&lt;=15, "Standard (1-15%)", ZeptoData[[#This Row],[discountPercent]]&gt;15, "Mega (&gt;15%)")</f>
        <v>Standard (1-15%)</v>
      </c>
      <c r="S848" s="9" t="str" cm="1">
        <f t="array" ref="S848">_xlfn.IFS(ZeptoData[[#This Row],[weightInGms]]&lt;=100, "Small (&lt;100g)", ZeptoData[[#This Row],[weightInGms]]&lt;=500, "Medium (100-500g)", ZeptoData[[#This Row],[weightInGms]]&gt;500, "Large (&gt;500g)")</f>
        <v>Medium (100-500g)</v>
      </c>
    </row>
    <row r="849" spans="1:19" x14ac:dyDescent="0.25">
      <c r="A849" t="s">
        <v>578</v>
      </c>
      <c r="B849" t="s">
        <v>324</v>
      </c>
      <c r="C849" t="str">
        <f>TRIM(ZeptoData[[#This Row],[name]])</f>
        <v>Everest Kasuri Methi</v>
      </c>
      <c r="D849">
        <v>2500</v>
      </c>
      <c r="E849" s="3">
        <f>'Cleaned Data'!F852</f>
        <v>2</v>
      </c>
      <c r="F849">
        <v>0</v>
      </c>
      <c r="G849">
        <v>6</v>
      </c>
      <c r="H849">
        <v>2500</v>
      </c>
      <c r="I849" s="3">
        <f>ZeptoData[[#This Row],[discountedSellingPrice]]/100</f>
        <v>25</v>
      </c>
      <c r="J849">
        <v>25</v>
      </c>
      <c r="K849" t="b">
        <v>0</v>
      </c>
      <c r="L849">
        <v>25</v>
      </c>
      <c r="N849" s="3">
        <f>ZeptoData[[#This Row],[MRP_Rupees]] - ZeptoData[[#This Row],[Sale_Price]]</f>
        <v>-23</v>
      </c>
      <c r="O849" t="str">
        <f>IF(ZeptoData[[#This Row],[outOfStock]]=TRUE, "Out of Stock", IF(ZeptoData[[#This Row],[availableQuantity]]&lt;=2, "LOW STOCK", "HEALTHY"))</f>
        <v>HEALTHY</v>
      </c>
      <c r="P849" t="str" cm="1">
        <f t="array" ref="P849">_xlfn.IFS(ZeptoData[[#This Row],[Sale_Price]]&lt;50, "Budget", ZeptoData[[#This Row],[Sale_Price]]&lt;150, "Mid-Range", ZeptoData[[#This Row],[Sale_Price]]&gt;=150, "Premium")</f>
        <v>Budget</v>
      </c>
      <c r="Q849" t="str">
        <f>IF(ROUND(((ZeptoData[[#This Row],[mrp]]-ZeptoData[[#This Row],[discountedSellingPrice]])/ZeptoData[[#This Row],[mrp]])*100,0) = ZeptoData[[#This Row],[discountPercent]], "Match", "Error")</f>
        <v>Match</v>
      </c>
      <c r="R849" s="9" t="str" cm="1">
        <f t="array" ref="R849">_xlfn.IFS(ZeptoData[[#This Row],[discountPercent]]=0, "No Discount", ZeptoData[[#This Row],[discountPercent]]&lt;=15, "Standard (1-15%)", ZeptoData[[#This Row],[discountPercent]]&gt;15, "Mega (&gt;15%)")</f>
        <v>No Discount</v>
      </c>
      <c r="S849" s="9" t="str" cm="1">
        <f t="array" ref="S849">_xlfn.IFS(ZeptoData[[#This Row],[weightInGms]]&lt;=100, "Small (&lt;100g)", ZeptoData[[#This Row],[weightInGms]]&lt;=500, "Medium (100-500g)", ZeptoData[[#This Row],[weightInGms]]&gt;500, "Large (&gt;500g)")</f>
        <v>Small (&lt;100g)</v>
      </c>
    </row>
    <row r="850" spans="1:19" x14ac:dyDescent="0.25">
      <c r="A850" t="s">
        <v>578</v>
      </c>
      <c r="B850" t="s">
        <v>325</v>
      </c>
      <c r="C850" t="str">
        <f>TRIM(ZeptoData[[#This Row],[name]])</f>
        <v>Satyam Makhana</v>
      </c>
      <c r="D850">
        <v>20800</v>
      </c>
      <c r="E850" s="3">
        <f>'Cleaned Data'!F853</f>
        <v>7</v>
      </c>
      <c r="F850">
        <v>0</v>
      </c>
      <c r="G850">
        <v>6</v>
      </c>
      <c r="H850">
        <v>20800</v>
      </c>
      <c r="I850" s="3">
        <f>ZeptoData[[#This Row],[discountedSellingPrice]]/100</f>
        <v>208</v>
      </c>
      <c r="J850">
        <v>100</v>
      </c>
      <c r="K850" t="b">
        <v>0</v>
      </c>
      <c r="L850">
        <v>100</v>
      </c>
      <c r="N850" s="3">
        <f>ZeptoData[[#This Row],[MRP_Rupees]] - ZeptoData[[#This Row],[Sale_Price]]</f>
        <v>-201</v>
      </c>
      <c r="O850" t="str">
        <f>IF(ZeptoData[[#This Row],[outOfStock]]=TRUE, "Out of Stock", IF(ZeptoData[[#This Row],[availableQuantity]]&lt;=2, "LOW STOCK", "HEALTHY"))</f>
        <v>HEALTHY</v>
      </c>
      <c r="P850" t="str" cm="1">
        <f t="array" ref="P850">_xlfn.IFS(ZeptoData[[#This Row],[Sale_Price]]&lt;50, "Budget", ZeptoData[[#This Row],[Sale_Price]]&lt;150, "Mid-Range", ZeptoData[[#This Row],[Sale_Price]]&gt;=150, "Premium")</f>
        <v>Premium</v>
      </c>
      <c r="Q850" t="str">
        <f>IF(ROUND(((ZeptoData[[#This Row],[mrp]]-ZeptoData[[#This Row],[discountedSellingPrice]])/ZeptoData[[#This Row],[mrp]])*100,0) = ZeptoData[[#This Row],[discountPercent]], "Match", "Error")</f>
        <v>Match</v>
      </c>
      <c r="R850" s="9" t="str" cm="1">
        <f t="array" ref="R850">_xlfn.IFS(ZeptoData[[#This Row],[discountPercent]]=0, "No Discount", ZeptoData[[#This Row],[discountPercent]]&lt;=15, "Standard (1-15%)", ZeptoData[[#This Row],[discountPercent]]&gt;15, "Mega (&gt;15%)")</f>
        <v>No Discount</v>
      </c>
      <c r="S850" s="9" t="str" cm="1">
        <f t="array" ref="S850">_xlfn.IFS(ZeptoData[[#This Row],[weightInGms]]&lt;=100, "Small (&lt;100g)", ZeptoData[[#This Row],[weightInGms]]&lt;=500, "Medium (100-500g)", ZeptoData[[#This Row],[weightInGms]]&gt;500, "Large (&gt;500g)")</f>
        <v>Small (&lt;100g)</v>
      </c>
    </row>
    <row r="851" spans="1:19" x14ac:dyDescent="0.25">
      <c r="A851" t="s">
        <v>578</v>
      </c>
      <c r="B851" t="s">
        <v>326</v>
      </c>
      <c r="C851" t="str">
        <f>TRIM(ZeptoData[[#This Row],[name]])</f>
        <v>Everest Tandoori Chicken Masala</v>
      </c>
      <c r="D851">
        <v>3900</v>
      </c>
      <c r="E851" s="3">
        <f>'Cleaned Data'!F854</f>
        <v>4</v>
      </c>
      <c r="F851">
        <v>2</v>
      </c>
      <c r="G851">
        <v>5</v>
      </c>
      <c r="H851">
        <v>3800</v>
      </c>
      <c r="I851" s="3">
        <f>ZeptoData[[#This Row],[discountedSellingPrice]]/100</f>
        <v>38</v>
      </c>
      <c r="J851">
        <v>50</v>
      </c>
      <c r="K851" t="b">
        <v>0</v>
      </c>
      <c r="L851">
        <v>50</v>
      </c>
      <c r="N851" s="3">
        <f>ZeptoData[[#This Row],[MRP_Rupees]] - ZeptoData[[#This Row],[Sale_Price]]</f>
        <v>-34</v>
      </c>
      <c r="O851" t="str">
        <f>IF(ZeptoData[[#This Row],[outOfStock]]=TRUE, "Out of Stock", IF(ZeptoData[[#This Row],[availableQuantity]]&lt;=2, "LOW STOCK", "HEALTHY"))</f>
        <v>HEALTHY</v>
      </c>
      <c r="P851" t="str" cm="1">
        <f t="array" ref="P851">_xlfn.IFS(ZeptoData[[#This Row],[Sale_Price]]&lt;50, "Budget", ZeptoData[[#This Row],[Sale_Price]]&lt;150, "Mid-Range", ZeptoData[[#This Row],[Sale_Price]]&gt;=150, "Premium")</f>
        <v>Budget</v>
      </c>
      <c r="Q851" t="str">
        <f>IF(ROUND(((ZeptoData[[#This Row],[mrp]]-ZeptoData[[#This Row],[discountedSellingPrice]])/ZeptoData[[#This Row],[mrp]])*100,0) = ZeptoData[[#This Row],[discountPercent]], "Match", "Error")</f>
        <v>Error</v>
      </c>
      <c r="R851" s="9" t="str" cm="1">
        <f t="array" ref="R851">_xlfn.IFS(ZeptoData[[#This Row],[discountPercent]]=0, "No Discount", ZeptoData[[#This Row],[discountPercent]]&lt;=15, "Standard (1-15%)", ZeptoData[[#This Row],[discountPercent]]&gt;15, "Mega (&gt;15%)")</f>
        <v>Standard (1-15%)</v>
      </c>
      <c r="S851" s="9" t="str" cm="1">
        <f t="array" ref="S851">_xlfn.IFS(ZeptoData[[#This Row],[weightInGms]]&lt;=100, "Small (&lt;100g)", ZeptoData[[#This Row],[weightInGms]]&lt;=500, "Medium (100-500g)", ZeptoData[[#This Row],[weightInGms]]&gt;500, "Large (&gt;500g)")</f>
        <v>Small (&lt;100g)</v>
      </c>
    </row>
    <row r="852" spans="1:19" x14ac:dyDescent="0.25">
      <c r="A852" t="s">
        <v>578</v>
      </c>
      <c r="B852" t="s">
        <v>327</v>
      </c>
      <c r="C852" t="str">
        <f>TRIM(ZeptoData[[#This Row],[name]])</f>
        <v>Weikfield Falooda Mix - Kesar Pista</v>
      </c>
      <c r="D852">
        <v>4900</v>
      </c>
      <c r="E852" s="3">
        <f>'Cleaned Data'!F855</f>
        <v>0</v>
      </c>
      <c r="F852">
        <v>2</v>
      </c>
      <c r="G852">
        <v>3</v>
      </c>
      <c r="H852">
        <v>4800</v>
      </c>
      <c r="I852" s="3">
        <f>ZeptoData[[#This Row],[discountedSellingPrice]]/100</f>
        <v>48</v>
      </c>
      <c r="J852">
        <v>200</v>
      </c>
      <c r="K852" t="b">
        <v>0</v>
      </c>
      <c r="L852">
        <v>200</v>
      </c>
      <c r="N852" s="3">
        <f>ZeptoData[[#This Row],[MRP_Rupees]] - ZeptoData[[#This Row],[Sale_Price]]</f>
        <v>-48</v>
      </c>
      <c r="O852" t="str">
        <f>IF(ZeptoData[[#This Row],[outOfStock]]=TRUE, "Out of Stock", IF(ZeptoData[[#This Row],[availableQuantity]]&lt;=2, "LOW STOCK", "HEALTHY"))</f>
        <v>HEALTHY</v>
      </c>
      <c r="P852" t="str" cm="1">
        <f t="array" ref="P852">_xlfn.IFS(ZeptoData[[#This Row],[Sale_Price]]&lt;50, "Budget", ZeptoData[[#This Row],[Sale_Price]]&lt;150, "Mid-Range", ZeptoData[[#This Row],[Sale_Price]]&gt;=150, "Premium")</f>
        <v>Budget</v>
      </c>
      <c r="Q852" t="str">
        <f>IF(ROUND(((ZeptoData[[#This Row],[mrp]]-ZeptoData[[#This Row],[discountedSellingPrice]])/ZeptoData[[#This Row],[mrp]])*100,0) = ZeptoData[[#This Row],[discountPercent]], "Match", "Error")</f>
        <v>Match</v>
      </c>
      <c r="R852" s="9" t="str" cm="1">
        <f t="array" ref="R852">_xlfn.IFS(ZeptoData[[#This Row],[discountPercent]]=0, "No Discount", ZeptoData[[#This Row],[discountPercent]]&lt;=15, "Standard (1-15%)", ZeptoData[[#This Row],[discountPercent]]&gt;15, "Mega (&gt;15%)")</f>
        <v>Standard (1-15%)</v>
      </c>
      <c r="S852" s="9" t="str" cm="1">
        <f t="array" ref="S852">_xlfn.IFS(ZeptoData[[#This Row],[weightInGms]]&lt;=100, "Small (&lt;100g)", ZeptoData[[#This Row],[weightInGms]]&lt;=500, "Medium (100-500g)", ZeptoData[[#This Row],[weightInGms]]&gt;500, "Large (&gt;500g)")</f>
        <v>Medium (100-500g)</v>
      </c>
    </row>
    <row r="853" spans="1:19" x14ac:dyDescent="0.25">
      <c r="A853" t="s">
        <v>578</v>
      </c>
      <c r="B853" t="s">
        <v>328</v>
      </c>
      <c r="C853" t="str">
        <f>TRIM(ZeptoData[[#This Row],[name]])</f>
        <v>Weikfield Cocoa Powder</v>
      </c>
      <c r="D853">
        <v>7000</v>
      </c>
      <c r="E853" s="3">
        <f>'Cleaned Data'!F856</f>
        <v>0</v>
      </c>
      <c r="F853">
        <v>7</v>
      </c>
      <c r="G853">
        <v>6</v>
      </c>
      <c r="H853">
        <v>6500</v>
      </c>
      <c r="I853" s="3">
        <f>ZeptoData[[#This Row],[discountedSellingPrice]]/100</f>
        <v>65</v>
      </c>
      <c r="J853">
        <v>50</v>
      </c>
      <c r="K853" t="b">
        <v>0</v>
      </c>
      <c r="L853">
        <v>50</v>
      </c>
      <c r="N853" s="3">
        <f>ZeptoData[[#This Row],[MRP_Rupees]] - ZeptoData[[#This Row],[Sale_Price]]</f>
        <v>-65</v>
      </c>
      <c r="O853" t="str">
        <f>IF(ZeptoData[[#This Row],[outOfStock]]=TRUE, "Out of Stock", IF(ZeptoData[[#This Row],[availableQuantity]]&lt;=2, "LOW STOCK", "HEALTHY"))</f>
        <v>HEALTHY</v>
      </c>
      <c r="P853" t="str" cm="1">
        <f t="array" ref="P853">_xlfn.IFS(ZeptoData[[#This Row],[Sale_Price]]&lt;50, "Budget", ZeptoData[[#This Row],[Sale_Price]]&lt;150, "Mid-Range", ZeptoData[[#This Row],[Sale_Price]]&gt;=150, "Premium")</f>
        <v>Mid-Range</v>
      </c>
      <c r="Q853" t="str">
        <f>IF(ROUND(((ZeptoData[[#This Row],[mrp]]-ZeptoData[[#This Row],[discountedSellingPrice]])/ZeptoData[[#This Row],[mrp]])*100,0) = ZeptoData[[#This Row],[discountPercent]], "Match", "Error")</f>
        <v>Match</v>
      </c>
      <c r="R853" s="9" t="str" cm="1">
        <f t="array" ref="R853">_xlfn.IFS(ZeptoData[[#This Row],[discountPercent]]=0, "No Discount", ZeptoData[[#This Row],[discountPercent]]&lt;=15, "Standard (1-15%)", ZeptoData[[#This Row],[discountPercent]]&gt;15, "Mega (&gt;15%)")</f>
        <v>Standard (1-15%)</v>
      </c>
      <c r="S853" s="9" t="str" cm="1">
        <f t="array" ref="S853">_xlfn.IFS(ZeptoData[[#This Row],[weightInGms]]&lt;=100, "Small (&lt;100g)", ZeptoData[[#This Row],[weightInGms]]&lt;=500, "Medium (100-500g)", ZeptoData[[#This Row],[weightInGms]]&gt;500, "Large (&gt;500g)")</f>
        <v>Small (&lt;100g)</v>
      </c>
    </row>
    <row r="854" spans="1:19" x14ac:dyDescent="0.25">
      <c r="A854" t="s">
        <v>578</v>
      </c>
      <c r="B854" t="s">
        <v>329</v>
      </c>
      <c r="C854" t="str">
        <f>TRIM(ZeptoData[[#This Row],[name]])</f>
        <v>Pantai Coconut Cream</v>
      </c>
      <c r="D854">
        <v>15000</v>
      </c>
      <c r="E854" s="3">
        <f>'Cleaned Data'!F857</f>
        <v>2</v>
      </c>
      <c r="F854">
        <v>4</v>
      </c>
      <c r="G854">
        <v>4</v>
      </c>
      <c r="H854">
        <v>14300</v>
      </c>
      <c r="I854" s="3">
        <f>ZeptoData[[#This Row],[discountedSellingPrice]]/100</f>
        <v>143</v>
      </c>
      <c r="J854">
        <v>400</v>
      </c>
      <c r="K854" t="b">
        <v>0</v>
      </c>
      <c r="L854">
        <v>400</v>
      </c>
      <c r="N854" s="3">
        <f>ZeptoData[[#This Row],[MRP_Rupees]] - ZeptoData[[#This Row],[Sale_Price]]</f>
        <v>-141</v>
      </c>
      <c r="O854" t="str">
        <f>IF(ZeptoData[[#This Row],[outOfStock]]=TRUE, "Out of Stock", IF(ZeptoData[[#This Row],[availableQuantity]]&lt;=2, "LOW STOCK", "HEALTHY"))</f>
        <v>HEALTHY</v>
      </c>
      <c r="P854" t="str" cm="1">
        <f t="array" ref="P854">_xlfn.IFS(ZeptoData[[#This Row],[Sale_Price]]&lt;50, "Budget", ZeptoData[[#This Row],[Sale_Price]]&lt;150, "Mid-Range", ZeptoData[[#This Row],[Sale_Price]]&gt;=150, "Premium")</f>
        <v>Mid-Range</v>
      </c>
      <c r="Q854" t="str">
        <f>IF(ROUND(((ZeptoData[[#This Row],[mrp]]-ZeptoData[[#This Row],[discountedSellingPrice]])/ZeptoData[[#This Row],[mrp]])*100,0) = ZeptoData[[#This Row],[discountPercent]], "Match", "Error")</f>
        <v>Error</v>
      </c>
      <c r="R854" s="9" t="str" cm="1">
        <f t="array" ref="R854">_xlfn.IFS(ZeptoData[[#This Row],[discountPercent]]=0, "No Discount", ZeptoData[[#This Row],[discountPercent]]&lt;=15, "Standard (1-15%)", ZeptoData[[#This Row],[discountPercent]]&gt;15, "Mega (&gt;15%)")</f>
        <v>Standard (1-15%)</v>
      </c>
      <c r="S854" s="9" t="str" cm="1">
        <f t="array" ref="S854">_xlfn.IFS(ZeptoData[[#This Row],[weightInGms]]&lt;=100, "Small (&lt;100g)", ZeptoData[[#This Row],[weightInGms]]&lt;=500, "Medium (100-500g)", ZeptoData[[#This Row],[weightInGms]]&gt;500, "Large (&gt;500g)")</f>
        <v>Medium (100-500g)</v>
      </c>
    </row>
    <row r="855" spans="1:19" x14ac:dyDescent="0.25">
      <c r="A855" t="s">
        <v>578</v>
      </c>
      <c r="B855" t="s">
        <v>330</v>
      </c>
      <c r="C855" t="str">
        <f>TRIM(ZeptoData[[#This Row],[name]])</f>
        <v>Popular Essentials Coriander Seeds</v>
      </c>
      <c r="D855">
        <v>1500</v>
      </c>
      <c r="E855" s="3">
        <f>'Cleaned Data'!F858</f>
        <v>0</v>
      </c>
      <c r="F855">
        <v>0</v>
      </c>
      <c r="G855">
        <v>5</v>
      </c>
      <c r="H855">
        <v>1500</v>
      </c>
      <c r="I855" s="3">
        <f>ZeptoData[[#This Row],[discountedSellingPrice]]/100</f>
        <v>15</v>
      </c>
      <c r="J855">
        <v>50</v>
      </c>
      <c r="K855" t="b">
        <v>0</v>
      </c>
      <c r="L855">
        <v>50</v>
      </c>
      <c r="N855" s="3">
        <f>ZeptoData[[#This Row],[MRP_Rupees]] - ZeptoData[[#This Row],[Sale_Price]]</f>
        <v>-15</v>
      </c>
      <c r="O855" t="str">
        <f>IF(ZeptoData[[#This Row],[outOfStock]]=TRUE, "Out of Stock", IF(ZeptoData[[#This Row],[availableQuantity]]&lt;=2, "LOW STOCK", "HEALTHY"))</f>
        <v>HEALTHY</v>
      </c>
      <c r="P855" t="str" cm="1">
        <f t="array" ref="P855">_xlfn.IFS(ZeptoData[[#This Row],[Sale_Price]]&lt;50, "Budget", ZeptoData[[#This Row],[Sale_Price]]&lt;150, "Mid-Range", ZeptoData[[#This Row],[Sale_Price]]&gt;=150, "Premium")</f>
        <v>Budget</v>
      </c>
      <c r="Q855" t="str">
        <f>IF(ROUND(((ZeptoData[[#This Row],[mrp]]-ZeptoData[[#This Row],[discountedSellingPrice]])/ZeptoData[[#This Row],[mrp]])*100,0) = ZeptoData[[#This Row],[discountPercent]], "Match", "Error")</f>
        <v>Match</v>
      </c>
      <c r="R855" s="9" t="str" cm="1">
        <f t="array" ref="R855">_xlfn.IFS(ZeptoData[[#This Row],[discountPercent]]=0, "No Discount", ZeptoData[[#This Row],[discountPercent]]&lt;=15, "Standard (1-15%)", ZeptoData[[#This Row],[discountPercent]]&gt;15, "Mega (&gt;15%)")</f>
        <v>No Discount</v>
      </c>
      <c r="S855" s="9" t="str" cm="1">
        <f t="array" ref="S855">_xlfn.IFS(ZeptoData[[#This Row],[weightInGms]]&lt;=100, "Small (&lt;100g)", ZeptoData[[#This Row],[weightInGms]]&lt;=500, "Medium (100-500g)", ZeptoData[[#This Row],[weightInGms]]&gt;500, "Large (&gt;500g)")</f>
        <v>Small (&lt;100g)</v>
      </c>
    </row>
    <row r="856" spans="1:19" x14ac:dyDescent="0.25">
      <c r="A856" t="s">
        <v>578</v>
      </c>
      <c r="B856" t="s">
        <v>331</v>
      </c>
      <c r="C856" t="str">
        <f>TRIM(ZeptoData[[#This Row],[name]])</f>
        <v>Ching's Singapore Curry Instant Noodles</v>
      </c>
      <c r="D856">
        <v>6000</v>
      </c>
      <c r="E856" s="3">
        <f>'Cleaned Data'!F859</f>
        <v>9</v>
      </c>
      <c r="F856">
        <v>0</v>
      </c>
      <c r="G856">
        <v>4</v>
      </c>
      <c r="H856">
        <v>6000</v>
      </c>
      <c r="I856" s="3">
        <f>ZeptoData[[#This Row],[discountedSellingPrice]]/100</f>
        <v>60</v>
      </c>
      <c r="J856">
        <v>240</v>
      </c>
      <c r="K856" t="b">
        <v>0</v>
      </c>
      <c r="L856">
        <v>240</v>
      </c>
      <c r="N856" s="3">
        <f>ZeptoData[[#This Row],[MRP_Rupees]] - ZeptoData[[#This Row],[Sale_Price]]</f>
        <v>-51</v>
      </c>
      <c r="O856" t="str">
        <f>IF(ZeptoData[[#This Row],[outOfStock]]=TRUE, "Out of Stock", IF(ZeptoData[[#This Row],[availableQuantity]]&lt;=2, "LOW STOCK", "HEALTHY"))</f>
        <v>HEALTHY</v>
      </c>
      <c r="P856" t="str" cm="1">
        <f t="array" ref="P856">_xlfn.IFS(ZeptoData[[#This Row],[Sale_Price]]&lt;50, "Budget", ZeptoData[[#This Row],[Sale_Price]]&lt;150, "Mid-Range", ZeptoData[[#This Row],[Sale_Price]]&gt;=150, "Premium")</f>
        <v>Mid-Range</v>
      </c>
      <c r="Q856" t="str">
        <f>IF(ROUND(((ZeptoData[[#This Row],[mrp]]-ZeptoData[[#This Row],[discountedSellingPrice]])/ZeptoData[[#This Row],[mrp]])*100,0) = ZeptoData[[#This Row],[discountPercent]], "Match", "Error")</f>
        <v>Match</v>
      </c>
      <c r="R856" s="9" t="str" cm="1">
        <f t="array" ref="R856">_xlfn.IFS(ZeptoData[[#This Row],[discountPercent]]=0, "No Discount", ZeptoData[[#This Row],[discountPercent]]&lt;=15, "Standard (1-15%)", ZeptoData[[#This Row],[discountPercent]]&gt;15, "Mega (&gt;15%)")</f>
        <v>No Discount</v>
      </c>
      <c r="S856" s="9" t="str" cm="1">
        <f t="array" ref="S856">_xlfn.IFS(ZeptoData[[#This Row],[weightInGms]]&lt;=100, "Small (&lt;100g)", ZeptoData[[#This Row],[weightInGms]]&lt;=500, "Medium (100-500g)", ZeptoData[[#This Row],[weightInGms]]&gt;500, "Large (&gt;500g)")</f>
        <v>Medium (100-500g)</v>
      </c>
    </row>
    <row r="857" spans="1:19" x14ac:dyDescent="0.25">
      <c r="A857" t="s">
        <v>578</v>
      </c>
      <c r="B857" t="s">
        <v>332</v>
      </c>
      <c r="C857" t="str">
        <f>TRIM(ZeptoData[[#This Row],[name]])</f>
        <v>Eastern Fish Masala</v>
      </c>
      <c r="D857">
        <v>4800</v>
      </c>
      <c r="E857" s="3">
        <f>'Cleaned Data'!F860</f>
        <v>9</v>
      </c>
      <c r="F857">
        <v>2</v>
      </c>
      <c r="G857">
        <v>5</v>
      </c>
      <c r="H857">
        <v>4700</v>
      </c>
      <c r="I857" s="3">
        <f>ZeptoData[[#This Row],[discountedSellingPrice]]/100</f>
        <v>47</v>
      </c>
      <c r="J857">
        <v>100</v>
      </c>
      <c r="K857" t="b">
        <v>0</v>
      </c>
      <c r="L857">
        <v>100</v>
      </c>
      <c r="N857" s="3">
        <f>ZeptoData[[#This Row],[MRP_Rupees]] - ZeptoData[[#This Row],[Sale_Price]]</f>
        <v>-38</v>
      </c>
      <c r="O857" t="str">
        <f>IF(ZeptoData[[#This Row],[outOfStock]]=TRUE, "Out of Stock", IF(ZeptoData[[#This Row],[availableQuantity]]&lt;=2, "LOW STOCK", "HEALTHY"))</f>
        <v>HEALTHY</v>
      </c>
      <c r="P857" t="str" cm="1">
        <f t="array" ref="P857">_xlfn.IFS(ZeptoData[[#This Row],[Sale_Price]]&lt;50, "Budget", ZeptoData[[#This Row],[Sale_Price]]&lt;150, "Mid-Range", ZeptoData[[#This Row],[Sale_Price]]&gt;=150, "Premium")</f>
        <v>Budget</v>
      </c>
      <c r="Q857" t="str">
        <f>IF(ROUND(((ZeptoData[[#This Row],[mrp]]-ZeptoData[[#This Row],[discountedSellingPrice]])/ZeptoData[[#This Row],[mrp]])*100,0) = ZeptoData[[#This Row],[discountPercent]], "Match", "Error")</f>
        <v>Match</v>
      </c>
      <c r="R857" s="9" t="str" cm="1">
        <f t="array" ref="R857">_xlfn.IFS(ZeptoData[[#This Row],[discountPercent]]=0, "No Discount", ZeptoData[[#This Row],[discountPercent]]&lt;=15, "Standard (1-15%)", ZeptoData[[#This Row],[discountPercent]]&gt;15, "Mega (&gt;15%)")</f>
        <v>Standard (1-15%)</v>
      </c>
      <c r="S857" s="9" t="str" cm="1">
        <f t="array" ref="S857">_xlfn.IFS(ZeptoData[[#This Row],[weightInGms]]&lt;=100, "Small (&lt;100g)", ZeptoData[[#This Row],[weightInGms]]&lt;=500, "Medium (100-500g)", ZeptoData[[#This Row],[weightInGms]]&gt;500, "Large (&gt;500g)")</f>
        <v>Small (&lt;100g)</v>
      </c>
    </row>
    <row r="858" spans="1:19" x14ac:dyDescent="0.25">
      <c r="A858" t="s">
        <v>578</v>
      </c>
      <c r="B858" t="s">
        <v>241</v>
      </c>
      <c r="C858" t="str">
        <f>TRIM(ZeptoData[[#This Row],[name]])</f>
        <v>Pillsbury Atta/Godihittu - Chakki Fresh</v>
      </c>
      <c r="D858">
        <v>27500</v>
      </c>
      <c r="E858" s="3">
        <f>'Cleaned Data'!F861</f>
        <v>11</v>
      </c>
      <c r="F858">
        <v>0</v>
      </c>
      <c r="G858">
        <v>6</v>
      </c>
      <c r="H858">
        <v>27500</v>
      </c>
      <c r="I858" s="3">
        <f>ZeptoData[[#This Row],[discountedSellingPrice]]/100</f>
        <v>275</v>
      </c>
      <c r="J858">
        <v>5000</v>
      </c>
      <c r="K858" t="b">
        <v>0</v>
      </c>
      <c r="L858">
        <v>5</v>
      </c>
      <c r="N858" s="3">
        <f>ZeptoData[[#This Row],[MRP_Rupees]] - ZeptoData[[#This Row],[Sale_Price]]</f>
        <v>-264</v>
      </c>
      <c r="O858" t="str">
        <f>IF(ZeptoData[[#This Row],[outOfStock]]=TRUE, "Out of Stock", IF(ZeptoData[[#This Row],[availableQuantity]]&lt;=2, "LOW STOCK", "HEALTHY"))</f>
        <v>HEALTHY</v>
      </c>
      <c r="P858" t="str" cm="1">
        <f t="array" ref="P858">_xlfn.IFS(ZeptoData[[#This Row],[Sale_Price]]&lt;50, "Budget", ZeptoData[[#This Row],[Sale_Price]]&lt;150, "Mid-Range", ZeptoData[[#This Row],[Sale_Price]]&gt;=150, "Premium")</f>
        <v>Premium</v>
      </c>
      <c r="Q858" t="str">
        <f>IF(ROUND(((ZeptoData[[#This Row],[mrp]]-ZeptoData[[#This Row],[discountedSellingPrice]])/ZeptoData[[#This Row],[mrp]])*100,0) = ZeptoData[[#This Row],[discountPercent]], "Match", "Error")</f>
        <v>Match</v>
      </c>
      <c r="R858" s="9" t="str" cm="1">
        <f t="array" ref="R858">_xlfn.IFS(ZeptoData[[#This Row],[discountPercent]]=0, "No Discount", ZeptoData[[#This Row],[discountPercent]]&lt;=15, "Standard (1-15%)", ZeptoData[[#This Row],[discountPercent]]&gt;15, "Mega (&gt;15%)")</f>
        <v>No Discount</v>
      </c>
      <c r="S858" s="9" t="str" cm="1">
        <f t="array" ref="S858">_xlfn.IFS(ZeptoData[[#This Row],[weightInGms]]&lt;=100, "Small (&lt;100g)", ZeptoData[[#This Row],[weightInGms]]&lt;=500, "Medium (100-500g)", ZeptoData[[#This Row],[weightInGms]]&gt;500, "Large (&gt;500g)")</f>
        <v>Large (&gt;500g)</v>
      </c>
    </row>
    <row r="859" spans="1:19" x14ac:dyDescent="0.25">
      <c r="A859" t="s">
        <v>578</v>
      </c>
      <c r="B859" t="s">
        <v>333</v>
      </c>
      <c r="C859" t="str">
        <f>TRIM(ZeptoData[[#This Row],[name]])</f>
        <v>Oleev Smart Oil Fortified with VIT A, D, E &amp; K (Pouch)</v>
      </c>
      <c r="D859">
        <v>21500</v>
      </c>
      <c r="E859" s="3">
        <f>'Cleaned Data'!F862</f>
        <v>0</v>
      </c>
      <c r="F859">
        <v>9</v>
      </c>
      <c r="G859">
        <v>4</v>
      </c>
      <c r="H859">
        <v>19400</v>
      </c>
      <c r="I859" s="3">
        <f>ZeptoData[[#This Row],[discountedSellingPrice]]/100</f>
        <v>194</v>
      </c>
      <c r="J859">
        <v>1000</v>
      </c>
      <c r="K859" t="b">
        <v>0</v>
      </c>
      <c r="L859">
        <v>1</v>
      </c>
      <c r="N859" s="3">
        <f>ZeptoData[[#This Row],[MRP_Rupees]] - ZeptoData[[#This Row],[Sale_Price]]</f>
        <v>-194</v>
      </c>
      <c r="O859" t="str">
        <f>IF(ZeptoData[[#This Row],[outOfStock]]=TRUE, "Out of Stock", IF(ZeptoData[[#This Row],[availableQuantity]]&lt;=2, "LOW STOCK", "HEALTHY"))</f>
        <v>HEALTHY</v>
      </c>
      <c r="P859" t="str" cm="1">
        <f t="array" ref="P859">_xlfn.IFS(ZeptoData[[#This Row],[Sale_Price]]&lt;50, "Budget", ZeptoData[[#This Row],[Sale_Price]]&lt;150, "Mid-Range", ZeptoData[[#This Row],[Sale_Price]]&gt;=150, "Premium")</f>
        <v>Premium</v>
      </c>
      <c r="Q859" t="str">
        <f>IF(ROUND(((ZeptoData[[#This Row],[mrp]]-ZeptoData[[#This Row],[discountedSellingPrice]])/ZeptoData[[#This Row],[mrp]])*100,0) = ZeptoData[[#This Row],[discountPercent]], "Match", "Error")</f>
        <v>Error</v>
      </c>
      <c r="R859" s="9" t="str" cm="1">
        <f t="array" ref="R859">_xlfn.IFS(ZeptoData[[#This Row],[discountPercent]]=0, "No Discount", ZeptoData[[#This Row],[discountPercent]]&lt;=15, "Standard (1-15%)", ZeptoData[[#This Row],[discountPercent]]&gt;15, "Mega (&gt;15%)")</f>
        <v>Standard (1-15%)</v>
      </c>
      <c r="S859" s="9" t="str" cm="1">
        <f t="array" ref="S859">_xlfn.IFS(ZeptoData[[#This Row],[weightInGms]]&lt;=100, "Small (&lt;100g)", ZeptoData[[#This Row],[weightInGms]]&lt;=500, "Medium (100-500g)", ZeptoData[[#This Row],[weightInGms]]&gt;500, "Large (&gt;500g)")</f>
        <v>Large (&gt;500g)</v>
      </c>
    </row>
    <row r="860" spans="1:19" x14ac:dyDescent="0.25">
      <c r="A860" t="s">
        <v>578</v>
      </c>
      <c r="B860" t="s">
        <v>334</v>
      </c>
      <c r="C860" t="str">
        <f>TRIM(ZeptoData[[#This Row],[name]])</f>
        <v>Everest Dry Ginger Powder</v>
      </c>
      <c r="D860">
        <v>7500</v>
      </c>
      <c r="E860" s="3">
        <f>'Cleaned Data'!F863</f>
        <v>7</v>
      </c>
      <c r="F860">
        <v>9</v>
      </c>
      <c r="G860">
        <v>4</v>
      </c>
      <c r="H860">
        <v>6800</v>
      </c>
      <c r="I860" s="3">
        <f>ZeptoData[[#This Row],[discountedSellingPrice]]/100</f>
        <v>68</v>
      </c>
      <c r="J860">
        <v>100</v>
      </c>
      <c r="K860" t="b">
        <v>0</v>
      </c>
      <c r="L860">
        <v>100</v>
      </c>
      <c r="N860" s="3">
        <f>ZeptoData[[#This Row],[MRP_Rupees]] - ZeptoData[[#This Row],[Sale_Price]]</f>
        <v>-61</v>
      </c>
      <c r="O860" t="str">
        <f>IF(ZeptoData[[#This Row],[outOfStock]]=TRUE, "Out of Stock", IF(ZeptoData[[#This Row],[availableQuantity]]&lt;=2, "LOW STOCK", "HEALTHY"))</f>
        <v>HEALTHY</v>
      </c>
      <c r="P860" t="str" cm="1">
        <f t="array" ref="P860">_xlfn.IFS(ZeptoData[[#This Row],[Sale_Price]]&lt;50, "Budget", ZeptoData[[#This Row],[Sale_Price]]&lt;150, "Mid-Range", ZeptoData[[#This Row],[Sale_Price]]&gt;=150, "Premium")</f>
        <v>Mid-Range</v>
      </c>
      <c r="Q860" t="str">
        <f>IF(ROUND(((ZeptoData[[#This Row],[mrp]]-ZeptoData[[#This Row],[discountedSellingPrice]])/ZeptoData[[#This Row],[mrp]])*100,0) = ZeptoData[[#This Row],[discountPercent]], "Match", "Error")</f>
        <v>Match</v>
      </c>
      <c r="R860" s="9" t="str" cm="1">
        <f t="array" ref="R860">_xlfn.IFS(ZeptoData[[#This Row],[discountPercent]]=0, "No Discount", ZeptoData[[#This Row],[discountPercent]]&lt;=15, "Standard (1-15%)", ZeptoData[[#This Row],[discountPercent]]&gt;15, "Mega (&gt;15%)")</f>
        <v>Standard (1-15%)</v>
      </c>
      <c r="S860" s="9" t="str" cm="1">
        <f t="array" ref="S860">_xlfn.IFS(ZeptoData[[#This Row],[weightInGms]]&lt;=100, "Small (&lt;100g)", ZeptoData[[#This Row],[weightInGms]]&lt;=500, "Medium (100-500g)", ZeptoData[[#This Row],[weightInGms]]&gt;500, "Large (&gt;500g)")</f>
        <v>Small (&lt;100g)</v>
      </c>
    </row>
    <row r="861" spans="1:19" x14ac:dyDescent="0.25">
      <c r="A861" t="s">
        <v>578</v>
      </c>
      <c r="B861" t="s">
        <v>335</v>
      </c>
      <c r="C861" t="str">
        <f>TRIM(ZeptoData[[#This Row],[name]])</f>
        <v>Pillsbury Cooker Cake Mix - Choco</v>
      </c>
      <c r="D861">
        <v>10000</v>
      </c>
      <c r="E861" s="3">
        <f>'Cleaned Data'!F864</f>
        <v>10</v>
      </c>
      <c r="F861">
        <v>11</v>
      </c>
      <c r="G861">
        <v>6</v>
      </c>
      <c r="H861">
        <v>8900</v>
      </c>
      <c r="I861" s="3">
        <f>ZeptoData[[#This Row],[discountedSellingPrice]]/100</f>
        <v>89</v>
      </c>
      <c r="J861">
        <v>159</v>
      </c>
      <c r="K861" t="b">
        <v>0</v>
      </c>
      <c r="L861">
        <v>159</v>
      </c>
      <c r="N861" s="3">
        <f>ZeptoData[[#This Row],[MRP_Rupees]] - ZeptoData[[#This Row],[Sale_Price]]</f>
        <v>-79</v>
      </c>
      <c r="O861" t="str">
        <f>IF(ZeptoData[[#This Row],[outOfStock]]=TRUE, "Out of Stock", IF(ZeptoData[[#This Row],[availableQuantity]]&lt;=2, "LOW STOCK", "HEALTHY"))</f>
        <v>HEALTHY</v>
      </c>
      <c r="P861" t="str" cm="1">
        <f t="array" ref="P861">_xlfn.IFS(ZeptoData[[#This Row],[Sale_Price]]&lt;50, "Budget", ZeptoData[[#This Row],[Sale_Price]]&lt;150, "Mid-Range", ZeptoData[[#This Row],[Sale_Price]]&gt;=150, "Premium")</f>
        <v>Mid-Range</v>
      </c>
      <c r="Q861" t="str">
        <f>IF(ROUND(((ZeptoData[[#This Row],[mrp]]-ZeptoData[[#This Row],[discountedSellingPrice]])/ZeptoData[[#This Row],[mrp]])*100,0) = ZeptoData[[#This Row],[discountPercent]], "Match", "Error")</f>
        <v>Match</v>
      </c>
      <c r="R861" s="9" t="str" cm="1">
        <f t="array" ref="R861">_xlfn.IFS(ZeptoData[[#This Row],[discountPercent]]=0, "No Discount", ZeptoData[[#This Row],[discountPercent]]&lt;=15, "Standard (1-15%)", ZeptoData[[#This Row],[discountPercent]]&gt;15, "Mega (&gt;15%)")</f>
        <v>Standard (1-15%)</v>
      </c>
      <c r="S861" s="9" t="str" cm="1">
        <f t="array" ref="S861">_xlfn.IFS(ZeptoData[[#This Row],[weightInGms]]&lt;=100, "Small (&lt;100g)", ZeptoData[[#This Row],[weightInGms]]&lt;=500, "Medium (100-500g)", ZeptoData[[#This Row],[weightInGms]]&gt;500, "Large (&gt;500g)")</f>
        <v>Medium (100-500g)</v>
      </c>
    </row>
    <row r="862" spans="1:19" x14ac:dyDescent="0.25">
      <c r="A862" t="s">
        <v>578</v>
      </c>
      <c r="B862" t="s">
        <v>336</v>
      </c>
      <c r="C862" t="str">
        <f>TRIM(ZeptoData[[#This Row],[name]])</f>
        <v>Hersheys Chocolate Almond Syrup</v>
      </c>
      <c r="D862">
        <v>20000</v>
      </c>
      <c r="E862" s="3">
        <f>'Cleaned Data'!F865</f>
        <v>9</v>
      </c>
      <c r="F862">
        <v>0</v>
      </c>
      <c r="G862">
        <v>2</v>
      </c>
      <c r="H862">
        <v>20000</v>
      </c>
      <c r="I862" s="3">
        <f>ZeptoData[[#This Row],[discountedSellingPrice]]/100</f>
        <v>200</v>
      </c>
      <c r="J862">
        <v>450</v>
      </c>
      <c r="K862" t="b">
        <v>0</v>
      </c>
      <c r="L862">
        <v>450</v>
      </c>
      <c r="N862" s="3">
        <f>ZeptoData[[#This Row],[MRP_Rupees]] - ZeptoData[[#This Row],[Sale_Price]]</f>
        <v>-191</v>
      </c>
      <c r="O862" t="str">
        <f>IF(ZeptoData[[#This Row],[outOfStock]]=TRUE, "Out of Stock", IF(ZeptoData[[#This Row],[availableQuantity]]&lt;=2, "LOW STOCK", "HEALTHY"))</f>
        <v>LOW STOCK</v>
      </c>
      <c r="P862" t="str" cm="1">
        <f t="array" ref="P862">_xlfn.IFS(ZeptoData[[#This Row],[Sale_Price]]&lt;50, "Budget", ZeptoData[[#This Row],[Sale_Price]]&lt;150, "Mid-Range", ZeptoData[[#This Row],[Sale_Price]]&gt;=150, "Premium")</f>
        <v>Premium</v>
      </c>
      <c r="Q862" t="str">
        <f>IF(ROUND(((ZeptoData[[#This Row],[mrp]]-ZeptoData[[#This Row],[discountedSellingPrice]])/ZeptoData[[#This Row],[mrp]])*100,0) = ZeptoData[[#This Row],[discountPercent]], "Match", "Error")</f>
        <v>Match</v>
      </c>
      <c r="R862" s="9" t="str" cm="1">
        <f t="array" ref="R862">_xlfn.IFS(ZeptoData[[#This Row],[discountPercent]]=0, "No Discount", ZeptoData[[#This Row],[discountPercent]]&lt;=15, "Standard (1-15%)", ZeptoData[[#This Row],[discountPercent]]&gt;15, "Mega (&gt;15%)")</f>
        <v>No Discount</v>
      </c>
      <c r="S862" s="9" t="str" cm="1">
        <f t="array" ref="S862">_xlfn.IFS(ZeptoData[[#This Row],[weightInGms]]&lt;=100, "Small (&lt;100g)", ZeptoData[[#This Row],[weightInGms]]&lt;=500, "Medium (100-500g)", ZeptoData[[#This Row],[weightInGms]]&gt;500, "Large (&gt;500g)")</f>
        <v>Medium (100-500g)</v>
      </c>
    </row>
    <row r="863" spans="1:19" x14ac:dyDescent="0.25">
      <c r="A863" t="s">
        <v>578</v>
      </c>
      <c r="B863" t="s">
        <v>1737</v>
      </c>
      <c r="C863" t="str">
        <f>TRIM(ZeptoData[[#This Row],[name]])</f>
        <v>Satyam Nighties Spices Chilli Pandi</v>
      </c>
      <c r="D863">
        <v>5600</v>
      </c>
      <c r="E863" s="3">
        <f>'Cleaned Data'!F866</f>
        <v>10</v>
      </c>
      <c r="F863">
        <v>7</v>
      </c>
      <c r="G863">
        <v>5</v>
      </c>
      <c r="H863">
        <v>5200</v>
      </c>
      <c r="I863" s="3">
        <f>ZeptoData[[#This Row],[discountedSellingPrice]]/100</f>
        <v>52</v>
      </c>
      <c r="J863">
        <v>100</v>
      </c>
      <c r="K863" t="b">
        <v>0</v>
      </c>
      <c r="L863">
        <v>100</v>
      </c>
      <c r="N863" s="3">
        <f>ZeptoData[[#This Row],[MRP_Rupees]] - ZeptoData[[#This Row],[Sale_Price]]</f>
        <v>-42</v>
      </c>
      <c r="O863" t="str">
        <f>IF(ZeptoData[[#This Row],[outOfStock]]=TRUE, "Out of Stock", IF(ZeptoData[[#This Row],[availableQuantity]]&lt;=2, "LOW STOCK", "HEALTHY"))</f>
        <v>HEALTHY</v>
      </c>
      <c r="P863" t="str" cm="1">
        <f t="array" ref="P863">_xlfn.IFS(ZeptoData[[#This Row],[Sale_Price]]&lt;50, "Budget", ZeptoData[[#This Row],[Sale_Price]]&lt;150, "Mid-Range", ZeptoData[[#This Row],[Sale_Price]]&gt;=150, "Premium")</f>
        <v>Mid-Range</v>
      </c>
      <c r="Q863" t="str">
        <f>IF(ROUND(((ZeptoData[[#This Row],[mrp]]-ZeptoData[[#This Row],[discountedSellingPrice]])/ZeptoData[[#This Row],[mrp]])*100,0) = ZeptoData[[#This Row],[discountPercent]], "Match", "Error")</f>
        <v>Match</v>
      </c>
      <c r="R863" s="9" t="str" cm="1">
        <f t="array" ref="R863">_xlfn.IFS(ZeptoData[[#This Row],[discountPercent]]=0, "No Discount", ZeptoData[[#This Row],[discountPercent]]&lt;=15, "Standard (1-15%)", ZeptoData[[#This Row],[discountPercent]]&gt;15, "Mega (&gt;15%)")</f>
        <v>Standard (1-15%)</v>
      </c>
      <c r="S863" s="9" t="str" cm="1">
        <f t="array" ref="S863">_xlfn.IFS(ZeptoData[[#This Row],[weightInGms]]&lt;=100, "Small (&lt;100g)", ZeptoData[[#This Row],[weightInGms]]&lt;=500, "Medium (100-500g)", ZeptoData[[#This Row],[weightInGms]]&gt;500, "Large (&gt;500g)")</f>
        <v>Small (&lt;100g)</v>
      </c>
    </row>
    <row r="864" spans="1:19" x14ac:dyDescent="0.25">
      <c r="A864" t="s">
        <v>578</v>
      </c>
      <c r="B864" t="s">
        <v>338</v>
      </c>
      <c r="C864" t="str">
        <f>TRIM(ZeptoData[[#This Row],[name]])</f>
        <v>Popular Essentials Popular Essential Pista Salted (With Shell)</v>
      </c>
      <c r="D864">
        <v>19000</v>
      </c>
      <c r="E864" s="3">
        <f>'Cleaned Data'!F867</f>
        <v>10</v>
      </c>
      <c r="F864">
        <v>10</v>
      </c>
      <c r="G864">
        <v>6</v>
      </c>
      <c r="H864">
        <v>17100</v>
      </c>
      <c r="I864" s="3">
        <f>ZeptoData[[#This Row],[discountedSellingPrice]]/100</f>
        <v>171</v>
      </c>
      <c r="J864">
        <v>100</v>
      </c>
      <c r="K864" t="b">
        <v>0</v>
      </c>
      <c r="L864">
        <v>100</v>
      </c>
      <c r="N864" s="3">
        <f>ZeptoData[[#This Row],[MRP_Rupees]] - ZeptoData[[#This Row],[Sale_Price]]</f>
        <v>-161</v>
      </c>
      <c r="O864" t="str">
        <f>IF(ZeptoData[[#This Row],[outOfStock]]=TRUE, "Out of Stock", IF(ZeptoData[[#This Row],[availableQuantity]]&lt;=2, "LOW STOCK", "HEALTHY"))</f>
        <v>HEALTHY</v>
      </c>
      <c r="P864" t="str" cm="1">
        <f t="array" ref="P864">_xlfn.IFS(ZeptoData[[#This Row],[Sale_Price]]&lt;50, "Budget", ZeptoData[[#This Row],[Sale_Price]]&lt;150, "Mid-Range", ZeptoData[[#This Row],[Sale_Price]]&gt;=150, "Premium")</f>
        <v>Premium</v>
      </c>
      <c r="Q864" t="str">
        <f>IF(ROUND(((ZeptoData[[#This Row],[mrp]]-ZeptoData[[#This Row],[discountedSellingPrice]])/ZeptoData[[#This Row],[mrp]])*100,0) = ZeptoData[[#This Row],[discountPercent]], "Match", "Error")</f>
        <v>Match</v>
      </c>
      <c r="R864" s="9" t="str" cm="1">
        <f t="array" ref="R864">_xlfn.IFS(ZeptoData[[#This Row],[discountPercent]]=0, "No Discount", ZeptoData[[#This Row],[discountPercent]]&lt;=15, "Standard (1-15%)", ZeptoData[[#This Row],[discountPercent]]&gt;15, "Mega (&gt;15%)")</f>
        <v>Standard (1-15%)</v>
      </c>
      <c r="S864" s="9" t="str" cm="1">
        <f t="array" ref="S864">_xlfn.IFS(ZeptoData[[#This Row],[weightInGms]]&lt;=100, "Small (&lt;100g)", ZeptoData[[#This Row],[weightInGms]]&lt;=500, "Medium (100-500g)", ZeptoData[[#This Row],[weightInGms]]&gt;500, "Large (&gt;500g)")</f>
        <v>Small (&lt;100g)</v>
      </c>
    </row>
    <row r="865" spans="1:19" x14ac:dyDescent="0.25">
      <c r="A865" t="s">
        <v>578</v>
      </c>
      <c r="B865" t="s">
        <v>1738</v>
      </c>
      <c r="C865" t="str">
        <f>TRIM(ZeptoData[[#This Row],[name]])</f>
        <v>Godrej Yummiez Chicken Punjabi Tikka</v>
      </c>
      <c r="D865">
        <v>29500</v>
      </c>
      <c r="E865" s="3">
        <f>'Cleaned Data'!F868</f>
        <v>7</v>
      </c>
      <c r="F865">
        <v>9</v>
      </c>
      <c r="G865">
        <v>6</v>
      </c>
      <c r="H865">
        <v>26600</v>
      </c>
      <c r="I865" s="3">
        <f>ZeptoData[[#This Row],[discountedSellingPrice]]/100</f>
        <v>266</v>
      </c>
      <c r="J865">
        <v>360</v>
      </c>
      <c r="K865" t="b">
        <v>0</v>
      </c>
      <c r="L865">
        <v>360</v>
      </c>
      <c r="N865" s="3">
        <f>ZeptoData[[#This Row],[MRP_Rupees]] - ZeptoData[[#This Row],[Sale_Price]]</f>
        <v>-259</v>
      </c>
      <c r="O865" t="str">
        <f>IF(ZeptoData[[#This Row],[outOfStock]]=TRUE, "Out of Stock", IF(ZeptoData[[#This Row],[availableQuantity]]&lt;=2, "LOW STOCK", "HEALTHY"))</f>
        <v>HEALTHY</v>
      </c>
      <c r="P865" t="str" cm="1">
        <f t="array" ref="P865">_xlfn.IFS(ZeptoData[[#This Row],[Sale_Price]]&lt;50, "Budget", ZeptoData[[#This Row],[Sale_Price]]&lt;150, "Mid-Range", ZeptoData[[#This Row],[Sale_Price]]&gt;=150, "Premium")</f>
        <v>Premium</v>
      </c>
      <c r="Q865" t="str">
        <f>IF(ROUND(((ZeptoData[[#This Row],[mrp]]-ZeptoData[[#This Row],[discountedSellingPrice]])/ZeptoData[[#This Row],[mrp]])*100,0) = ZeptoData[[#This Row],[discountPercent]], "Match", "Error")</f>
        <v>Error</v>
      </c>
      <c r="R865" s="9" t="str" cm="1">
        <f t="array" ref="R865">_xlfn.IFS(ZeptoData[[#This Row],[discountPercent]]=0, "No Discount", ZeptoData[[#This Row],[discountPercent]]&lt;=15, "Standard (1-15%)", ZeptoData[[#This Row],[discountPercent]]&gt;15, "Mega (&gt;15%)")</f>
        <v>Standard (1-15%)</v>
      </c>
      <c r="S865" s="9" t="str" cm="1">
        <f t="array" ref="S865">_xlfn.IFS(ZeptoData[[#This Row],[weightInGms]]&lt;=100, "Small (&lt;100g)", ZeptoData[[#This Row],[weightInGms]]&lt;=500, "Medium (100-500g)", ZeptoData[[#This Row],[weightInGms]]&gt;500, "Large (&gt;500g)")</f>
        <v>Medium (100-500g)</v>
      </c>
    </row>
    <row r="866" spans="1:19" x14ac:dyDescent="0.25">
      <c r="A866" t="s">
        <v>578</v>
      </c>
      <c r="B866" t="s">
        <v>340</v>
      </c>
      <c r="C866" t="str">
        <f>TRIM(ZeptoData[[#This Row],[name]])</f>
        <v>Popular Essentials Rozana Sona Masuri Raw Rice</v>
      </c>
      <c r="D866">
        <v>35000</v>
      </c>
      <c r="E866" s="3">
        <f>'Cleaned Data'!F869</f>
        <v>16</v>
      </c>
      <c r="F866">
        <v>10</v>
      </c>
      <c r="G866">
        <v>5</v>
      </c>
      <c r="H866">
        <v>31200</v>
      </c>
      <c r="I866" s="3">
        <f>ZeptoData[[#This Row],[discountedSellingPrice]]/100</f>
        <v>312</v>
      </c>
      <c r="J866">
        <v>5000</v>
      </c>
      <c r="K866" t="b">
        <v>0</v>
      </c>
      <c r="L866">
        <v>5</v>
      </c>
      <c r="N866" s="3">
        <f>ZeptoData[[#This Row],[MRP_Rupees]] - ZeptoData[[#This Row],[Sale_Price]]</f>
        <v>-296</v>
      </c>
      <c r="O866" t="str">
        <f>IF(ZeptoData[[#This Row],[outOfStock]]=TRUE, "Out of Stock", IF(ZeptoData[[#This Row],[availableQuantity]]&lt;=2, "LOW STOCK", "HEALTHY"))</f>
        <v>HEALTHY</v>
      </c>
      <c r="P866" t="str" cm="1">
        <f t="array" ref="P866">_xlfn.IFS(ZeptoData[[#This Row],[Sale_Price]]&lt;50, "Budget", ZeptoData[[#This Row],[Sale_Price]]&lt;150, "Mid-Range", ZeptoData[[#This Row],[Sale_Price]]&gt;=150, "Premium")</f>
        <v>Premium</v>
      </c>
      <c r="Q866" t="str">
        <f>IF(ROUND(((ZeptoData[[#This Row],[mrp]]-ZeptoData[[#This Row],[discountedSellingPrice]])/ZeptoData[[#This Row],[mrp]])*100,0) = ZeptoData[[#This Row],[discountPercent]], "Match", "Error")</f>
        <v>Error</v>
      </c>
      <c r="R866" s="9" t="str" cm="1">
        <f t="array" ref="R866">_xlfn.IFS(ZeptoData[[#This Row],[discountPercent]]=0, "No Discount", ZeptoData[[#This Row],[discountPercent]]&lt;=15, "Standard (1-15%)", ZeptoData[[#This Row],[discountPercent]]&gt;15, "Mega (&gt;15%)")</f>
        <v>Standard (1-15%)</v>
      </c>
      <c r="S866" s="9" t="str" cm="1">
        <f t="array" ref="S866">_xlfn.IFS(ZeptoData[[#This Row],[weightInGms]]&lt;=100, "Small (&lt;100g)", ZeptoData[[#This Row],[weightInGms]]&lt;=500, "Medium (100-500g)", ZeptoData[[#This Row],[weightInGms]]&gt;500, "Large (&gt;500g)")</f>
        <v>Large (&gt;500g)</v>
      </c>
    </row>
    <row r="867" spans="1:19" x14ac:dyDescent="0.25">
      <c r="A867" t="s">
        <v>578</v>
      </c>
      <c r="B867" t="s">
        <v>1739</v>
      </c>
      <c r="C867" t="str">
        <f>TRIM(ZeptoData[[#This Row],[name]])</f>
        <v>24 Mantra Mustard Oil (Cold Pressed)</v>
      </c>
      <c r="D867">
        <v>35000</v>
      </c>
      <c r="E867" s="3">
        <f>'Cleaned Data'!F870</f>
        <v>7</v>
      </c>
      <c r="F867">
        <v>10</v>
      </c>
      <c r="G867">
        <v>6</v>
      </c>
      <c r="H867">
        <v>31200</v>
      </c>
      <c r="I867" s="3">
        <f>ZeptoData[[#This Row],[discountedSellingPrice]]/100</f>
        <v>312</v>
      </c>
      <c r="J867">
        <v>1000</v>
      </c>
      <c r="K867" t="b">
        <v>0</v>
      </c>
      <c r="L867">
        <v>1</v>
      </c>
      <c r="N867" s="3">
        <f>ZeptoData[[#This Row],[MRP_Rupees]] - ZeptoData[[#This Row],[Sale_Price]]</f>
        <v>-305</v>
      </c>
      <c r="O867" t="str">
        <f>IF(ZeptoData[[#This Row],[outOfStock]]=TRUE, "Out of Stock", IF(ZeptoData[[#This Row],[availableQuantity]]&lt;=2, "LOW STOCK", "HEALTHY"))</f>
        <v>HEALTHY</v>
      </c>
      <c r="P867" t="str" cm="1">
        <f t="array" ref="P867">_xlfn.IFS(ZeptoData[[#This Row],[Sale_Price]]&lt;50, "Budget", ZeptoData[[#This Row],[Sale_Price]]&lt;150, "Mid-Range", ZeptoData[[#This Row],[Sale_Price]]&gt;=150, "Premium")</f>
        <v>Premium</v>
      </c>
      <c r="Q867" t="str">
        <f>IF(ROUND(((ZeptoData[[#This Row],[mrp]]-ZeptoData[[#This Row],[discountedSellingPrice]])/ZeptoData[[#This Row],[mrp]])*100,0) = ZeptoData[[#This Row],[discountPercent]], "Match", "Error")</f>
        <v>Error</v>
      </c>
      <c r="R867" s="9" t="str" cm="1">
        <f t="array" ref="R867">_xlfn.IFS(ZeptoData[[#This Row],[discountPercent]]=0, "No Discount", ZeptoData[[#This Row],[discountPercent]]&lt;=15, "Standard (1-15%)", ZeptoData[[#This Row],[discountPercent]]&gt;15, "Mega (&gt;15%)")</f>
        <v>Standard (1-15%)</v>
      </c>
      <c r="S867" s="9" t="str" cm="1">
        <f t="array" ref="S867">_xlfn.IFS(ZeptoData[[#This Row],[weightInGms]]&lt;=100, "Small (&lt;100g)", ZeptoData[[#This Row],[weightInGms]]&lt;=500, "Medium (100-500g)", ZeptoData[[#This Row],[weightInGms]]&gt;500, "Large (&gt;500g)")</f>
        <v>Large (&gt;500g)</v>
      </c>
    </row>
    <row r="868" spans="1:19" x14ac:dyDescent="0.25">
      <c r="A868" t="s">
        <v>578</v>
      </c>
      <c r="B868" t="s">
        <v>342</v>
      </c>
      <c r="C868" t="str">
        <f>TRIM(ZeptoData[[#This Row],[name]])</f>
        <v>24 Mantra Organic Black Pepper</v>
      </c>
      <c r="D868">
        <v>17000</v>
      </c>
      <c r="E868" s="3">
        <f>'Cleaned Data'!F871</f>
        <v>6</v>
      </c>
      <c r="F868">
        <v>7</v>
      </c>
      <c r="G868">
        <v>6</v>
      </c>
      <c r="H868">
        <v>15700</v>
      </c>
      <c r="I868" s="3">
        <f>ZeptoData[[#This Row],[discountedSellingPrice]]/100</f>
        <v>157</v>
      </c>
      <c r="J868">
        <v>100</v>
      </c>
      <c r="K868" t="b">
        <v>0</v>
      </c>
      <c r="L868">
        <v>100</v>
      </c>
      <c r="N868" s="3">
        <f>ZeptoData[[#This Row],[MRP_Rupees]] - ZeptoData[[#This Row],[Sale_Price]]</f>
        <v>-151</v>
      </c>
      <c r="O868" t="str">
        <f>IF(ZeptoData[[#This Row],[outOfStock]]=TRUE, "Out of Stock", IF(ZeptoData[[#This Row],[availableQuantity]]&lt;=2, "LOW STOCK", "HEALTHY"))</f>
        <v>HEALTHY</v>
      </c>
      <c r="P868" t="str" cm="1">
        <f t="array" ref="P868">_xlfn.IFS(ZeptoData[[#This Row],[Sale_Price]]&lt;50, "Budget", ZeptoData[[#This Row],[Sale_Price]]&lt;150, "Mid-Range", ZeptoData[[#This Row],[Sale_Price]]&gt;=150, "Premium")</f>
        <v>Premium</v>
      </c>
      <c r="Q868" t="str">
        <f>IF(ROUND(((ZeptoData[[#This Row],[mrp]]-ZeptoData[[#This Row],[discountedSellingPrice]])/ZeptoData[[#This Row],[mrp]])*100,0) = ZeptoData[[#This Row],[discountPercent]], "Match", "Error")</f>
        <v>Error</v>
      </c>
      <c r="R868" s="9" t="str" cm="1">
        <f t="array" ref="R868">_xlfn.IFS(ZeptoData[[#This Row],[discountPercent]]=0, "No Discount", ZeptoData[[#This Row],[discountPercent]]&lt;=15, "Standard (1-15%)", ZeptoData[[#This Row],[discountPercent]]&gt;15, "Mega (&gt;15%)")</f>
        <v>Standard (1-15%)</v>
      </c>
      <c r="S868" s="9" t="str" cm="1">
        <f t="array" ref="S868">_xlfn.IFS(ZeptoData[[#This Row],[weightInGms]]&lt;=100, "Small (&lt;100g)", ZeptoData[[#This Row],[weightInGms]]&lt;=500, "Medium (100-500g)", ZeptoData[[#This Row],[weightInGms]]&gt;500, "Large (&gt;500g)")</f>
        <v>Small (&lt;100g)</v>
      </c>
    </row>
    <row r="869" spans="1:19" x14ac:dyDescent="0.25">
      <c r="A869" t="s">
        <v>578</v>
      </c>
      <c r="B869" t="s">
        <v>343</v>
      </c>
      <c r="C869" t="str">
        <f>TRIM(ZeptoData[[#This Row],[name]])</f>
        <v>Popular Essentials Green Moong Whole</v>
      </c>
      <c r="D869">
        <v>9000</v>
      </c>
      <c r="E869" s="3">
        <f>'Cleaned Data'!F872</f>
        <v>11</v>
      </c>
      <c r="F869">
        <v>16</v>
      </c>
      <c r="G869">
        <v>3</v>
      </c>
      <c r="H869">
        <v>7500</v>
      </c>
      <c r="I869" s="3">
        <f>ZeptoData[[#This Row],[discountedSellingPrice]]/100</f>
        <v>75</v>
      </c>
      <c r="J869">
        <v>500</v>
      </c>
      <c r="K869" t="b">
        <v>0</v>
      </c>
      <c r="L869">
        <v>500</v>
      </c>
      <c r="N869" s="3">
        <f>ZeptoData[[#This Row],[MRP_Rupees]] - ZeptoData[[#This Row],[Sale_Price]]</f>
        <v>-64</v>
      </c>
      <c r="O869" t="str">
        <f>IF(ZeptoData[[#This Row],[outOfStock]]=TRUE, "Out of Stock", IF(ZeptoData[[#This Row],[availableQuantity]]&lt;=2, "LOW STOCK", "HEALTHY"))</f>
        <v>HEALTHY</v>
      </c>
      <c r="P869" t="str" cm="1">
        <f t="array" ref="P869">_xlfn.IFS(ZeptoData[[#This Row],[Sale_Price]]&lt;50, "Budget", ZeptoData[[#This Row],[Sale_Price]]&lt;150, "Mid-Range", ZeptoData[[#This Row],[Sale_Price]]&gt;=150, "Premium")</f>
        <v>Mid-Range</v>
      </c>
      <c r="Q869" t="str">
        <f>IF(ROUND(((ZeptoData[[#This Row],[mrp]]-ZeptoData[[#This Row],[discountedSellingPrice]])/ZeptoData[[#This Row],[mrp]])*100,0) = ZeptoData[[#This Row],[discountPercent]], "Match", "Error")</f>
        <v>Error</v>
      </c>
      <c r="R869" s="9" t="str" cm="1">
        <f t="array" ref="R869">_xlfn.IFS(ZeptoData[[#This Row],[discountPercent]]=0, "No Discount", ZeptoData[[#This Row],[discountPercent]]&lt;=15, "Standard (1-15%)", ZeptoData[[#This Row],[discountPercent]]&gt;15, "Mega (&gt;15%)")</f>
        <v>Mega (&gt;15%)</v>
      </c>
      <c r="S869" s="9" t="str" cm="1">
        <f t="array" ref="S869">_xlfn.IFS(ZeptoData[[#This Row],[weightInGms]]&lt;=100, "Small (&lt;100g)", ZeptoData[[#This Row],[weightInGms]]&lt;=500, "Medium (100-500g)", ZeptoData[[#This Row],[weightInGms]]&gt;500, "Large (&gt;500g)")</f>
        <v>Medium (100-500g)</v>
      </c>
    </row>
    <row r="870" spans="1:19" x14ac:dyDescent="0.25">
      <c r="A870" t="s">
        <v>578</v>
      </c>
      <c r="B870" t="s">
        <v>344</v>
      </c>
      <c r="C870" t="str">
        <f>TRIM(ZeptoData[[#This Row],[name]])</f>
        <v>24 Mantra Organic Masoor Dal - Split</v>
      </c>
      <c r="D870">
        <v>9500</v>
      </c>
      <c r="E870" s="3">
        <f>'Cleaned Data'!F873</f>
        <v>0</v>
      </c>
      <c r="F870">
        <v>7</v>
      </c>
      <c r="G870">
        <v>6</v>
      </c>
      <c r="H870">
        <v>8800</v>
      </c>
      <c r="I870" s="3">
        <f>ZeptoData[[#This Row],[discountedSellingPrice]]/100</f>
        <v>88</v>
      </c>
      <c r="J870">
        <v>500</v>
      </c>
      <c r="K870" t="b">
        <v>0</v>
      </c>
      <c r="L870">
        <v>500</v>
      </c>
      <c r="N870" s="3">
        <f>ZeptoData[[#This Row],[MRP_Rupees]] - ZeptoData[[#This Row],[Sale_Price]]</f>
        <v>-88</v>
      </c>
      <c r="O870" t="str">
        <f>IF(ZeptoData[[#This Row],[outOfStock]]=TRUE, "Out of Stock", IF(ZeptoData[[#This Row],[availableQuantity]]&lt;=2, "LOW STOCK", "HEALTHY"))</f>
        <v>HEALTHY</v>
      </c>
      <c r="P870" t="str" cm="1">
        <f t="array" ref="P870">_xlfn.IFS(ZeptoData[[#This Row],[Sale_Price]]&lt;50, "Budget", ZeptoData[[#This Row],[Sale_Price]]&lt;150, "Mid-Range", ZeptoData[[#This Row],[Sale_Price]]&gt;=150, "Premium")</f>
        <v>Mid-Range</v>
      </c>
      <c r="Q870" t="str">
        <f>IF(ROUND(((ZeptoData[[#This Row],[mrp]]-ZeptoData[[#This Row],[discountedSellingPrice]])/ZeptoData[[#This Row],[mrp]])*100,0) = ZeptoData[[#This Row],[discountPercent]], "Match", "Error")</f>
        <v>Match</v>
      </c>
      <c r="R870" s="9" t="str" cm="1">
        <f t="array" ref="R870">_xlfn.IFS(ZeptoData[[#This Row],[discountPercent]]=0, "No Discount", ZeptoData[[#This Row],[discountPercent]]&lt;=15, "Standard (1-15%)", ZeptoData[[#This Row],[discountPercent]]&gt;15, "Mega (&gt;15%)")</f>
        <v>Standard (1-15%)</v>
      </c>
      <c r="S870" s="9" t="str" cm="1">
        <f t="array" ref="S870">_xlfn.IFS(ZeptoData[[#This Row],[weightInGms]]&lt;=100, "Small (&lt;100g)", ZeptoData[[#This Row],[weightInGms]]&lt;=500, "Medium (100-500g)", ZeptoData[[#This Row],[weightInGms]]&gt;500, "Large (&gt;500g)")</f>
        <v>Medium (100-500g)</v>
      </c>
    </row>
    <row r="871" spans="1:19" x14ac:dyDescent="0.25">
      <c r="A871" t="s">
        <v>578</v>
      </c>
      <c r="B871" t="s">
        <v>345</v>
      </c>
      <c r="C871" t="str">
        <f>TRIM(ZeptoData[[#This Row],[name]])</f>
        <v>Praakritik Organic Natural Rock Salt</v>
      </c>
      <c r="D871">
        <v>6000</v>
      </c>
      <c r="E871" s="3">
        <f>'Cleaned Data'!F874</f>
        <v>12</v>
      </c>
      <c r="F871">
        <v>6</v>
      </c>
      <c r="G871">
        <v>3</v>
      </c>
      <c r="H871">
        <v>5600</v>
      </c>
      <c r="I871" s="3">
        <f>ZeptoData[[#This Row],[discountedSellingPrice]]/100</f>
        <v>56</v>
      </c>
      <c r="J871">
        <v>500</v>
      </c>
      <c r="K871" t="b">
        <v>0</v>
      </c>
      <c r="L871">
        <v>500</v>
      </c>
      <c r="N871" s="3">
        <f>ZeptoData[[#This Row],[MRP_Rupees]] - ZeptoData[[#This Row],[Sale_Price]]</f>
        <v>-44</v>
      </c>
      <c r="O871" t="str">
        <f>IF(ZeptoData[[#This Row],[outOfStock]]=TRUE, "Out of Stock", IF(ZeptoData[[#This Row],[availableQuantity]]&lt;=2, "LOW STOCK", "HEALTHY"))</f>
        <v>HEALTHY</v>
      </c>
      <c r="P871" t="str" cm="1">
        <f t="array" ref="P871">_xlfn.IFS(ZeptoData[[#This Row],[Sale_Price]]&lt;50, "Budget", ZeptoData[[#This Row],[Sale_Price]]&lt;150, "Mid-Range", ZeptoData[[#This Row],[Sale_Price]]&gt;=150, "Premium")</f>
        <v>Mid-Range</v>
      </c>
      <c r="Q871" t="str">
        <f>IF(ROUND(((ZeptoData[[#This Row],[mrp]]-ZeptoData[[#This Row],[discountedSellingPrice]])/ZeptoData[[#This Row],[mrp]])*100,0) = ZeptoData[[#This Row],[discountPercent]], "Match", "Error")</f>
        <v>Error</v>
      </c>
      <c r="R871" s="9" t="str" cm="1">
        <f t="array" ref="R871">_xlfn.IFS(ZeptoData[[#This Row],[discountPercent]]=0, "No Discount", ZeptoData[[#This Row],[discountPercent]]&lt;=15, "Standard (1-15%)", ZeptoData[[#This Row],[discountPercent]]&gt;15, "Mega (&gt;15%)")</f>
        <v>Standard (1-15%)</v>
      </c>
      <c r="S871" s="9" t="str" cm="1">
        <f t="array" ref="S871">_xlfn.IFS(ZeptoData[[#This Row],[weightInGms]]&lt;=100, "Small (&lt;100g)", ZeptoData[[#This Row],[weightInGms]]&lt;=500, "Medium (100-500g)", ZeptoData[[#This Row],[weightInGms]]&gt;500, "Large (&gt;500g)")</f>
        <v>Medium (100-500g)</v>
      </c>
    </row>
    <row r="872" spans="1:19" x14ac:dyDescent="0.25">
      <c r="A872" t="s">
        <v>578</v>
      </c>
      <c r="B872" t="s">
        <v>346</v>
      </c>
      <c r="C872" t="str">
        <f>TRIM(ZeptoData[[#This Row],[name]])</f>
        <v>24 Mantra Sunflower Oil (Cold Pressed) Pet Bottle</v>
      </c>
      <c r="D872">
        <v>39000</v>
      </c>
      <c r="E872" s="3">
        <f>'Cleaned Data'!F875</f>
        <v>10</v>
      </c>
      <c r="F872">
        <v>11</v>
      </c>
      <c r="G872">
        <v>5</v>
      </c>
      <c r="H872">
        <v>34700</v>
      </c>
      <c r="I872" s="3">
        <f>ZeptoData[[#This Row],[discountedSellingPrice]]/100</f>
        <v>347</v>
      </c>
      <c r="J872">
        <v>1000</v>
      </c>
      <c r="K872" t="b">
        <v>0</v>
      </c>
      <c r="L872">
        <v>1</v>
      </c>
      <c r="N872" s="3">
        <f>ZeptoData[[#This Row],[MRP_Rupees]] - ZeptoData[[#This Row],[Sale_Price]]</f>
        <v>-337</v>
      </c>
      <c r="O872" t="str">
        <f>IF(ZeptoData[[#This Row],[outOfStock]]=TRUE, "Out of Stock", IF(ZeptoData[[#This Row],[availableQuantity]]&lt;=2, "LOW STOCK", "HEALTHY"))</f>
        <v>HEALTHY</v>
      </c>
      <c r="P872" t="str" cm="1">
        <f t="array" ref="P872">_xlfn.IFS(ZeptoData[[#This Row],[Sale_Price]]&lt;50, "Budget", ZeptoData[[#This Row],[Sale_Price]]&lt;150, "Mid-Range", ZeptoData[[#This Row],[Sale_Price]]&gt;=150, "Premium")</f>
        <v>Premium</v>
      </c>
      <c r="Q872" t="str">
        <f>IF(ROUND(((ZeptoData[[#This Row],[mrp]]-ZeptoData[[#This Row],[discountedSellingPrice]])/ZeptoData[[#This Row],[mrp]])*100,0) = ZeptoData[[#This Row],[discountPercent]], "Match", "Error")</f>
        <v>Match</v>
      </c>
      <c r="R872" s="9" t="str" cm="1">
        <f t="array" ref="R872">_xlfn.IFS(ZeptoData[[#This Row],[discountPercent]]=0, "No Discount", ZeptoData[[#This Row],[discountPercent]]&lt;=15, "Standard (1-15%)", ZeptoData[[#This Row],[discountPercent]]&gt;15, "Mega (&gt;15%)")</f>
        <v>Standard (1-15%)</v>
      </c>
      <c r="S872" s="9" t="str" cm="1">
        <f t="array" ref="S872">_xlfn.IFS(ZeptoData[[#This Row],[weightInGms]]&lt;=100, "Small (&lt;100g)", ZeptoData[[#This Row],[weightInGms]]&lt;=500, "Medium (100-500g)", ZeptoData[[#This Row],[weightInGms]]&gt;500, "Large (&gt;500g)")</f>
        <v>Large (&gt;500g)</v>
      </c>
    </row>
    <row r="873" spans="1:19" x14ac:dyDescent="0.25">
      <c r="A873" t="s">
        <v>578</v>
      </c>
      <c r="B873" t="s">
        <v>347</v>
      </c>
      <c r="C873" t="str">
        <f>TRIM(ZeptoData[[#This Row],[name]])</f>
        <v>Ching's Secret Instant Noodles, Hot Garlic</v>
      </c>
      <c r="D873">
        <v>6000</v>
      </c>
      <c r="E873" s="3">
        <f>'Cleaned Data'!F876</f>
        <v>10</v>
      </c>
      <c r="F873">
        <v>0</v>
      </c>
      <c r="G873">
        <v>4</v>
      </c>
      <c r="H873">
        <v>6000</v>
      </c>
      <c r="I873" s="3">
        <f>ZeptoData[[#This Row],[discountedSellingPrice]]/100</f>
        <v>60</v>
      </c>
      <c r="J873">
        <v>240</v>
      </c>
      <c r="K873" t="b">
        <v>0</v>
      </c>
      <c r="L873">
        <v>240</v>
      </c>
      <c r="N873" s="3">
        <f>ZeptoData[[#This Row],[MRP_Rupees]] - ZeptoData[[#This Row],[Sale_Price]]</f>
        <v>-50</v>
      </c>
      <c r="O873" t="str">
        <f>IF(ZeptoData[[#This Row],[outOfStock]]=TRUE, "Out of Stock", IF(ZeptoData[[#This Row],[availableQuantity]]&lt;=2, "LOW STOCK", "HEALTHY"))</f>
        <v>HEALTHY</v>
      </c>
      <c r="P873" t="str" cm="1">
        <f t="array" ref="P873">_xlfn.IFS(ZeptoData[[#This Row],[Sale_Price]]&lt;50, "Budget", ZeptoData[[#This Row],[Sale_Price]]&lt;150, "Mid-Range", ZeptoData[[#This Row],[Sale_Price]]&gt;=150, "Premium")</f>
        <v>Mid-Range</v>
      </c>
      <c r="Q873" t="str">
        <f>IF(ROUND(((ZeptoData[[#This Row],[mrp]]-ZeptoData[[#This Row],[discountedSellingPrice]])/ZeptoData[[#This Row],[mrp]])*100,0) = ZeptoData[[#This Row],[discountPercent]], "Match", "Error")</f>
        <v>Match</v>
      </c>
      <c r="R873" s="9" t="str" cm="1">
        <f t="array" ref="R873">_xlfn.IFS(ZeptoData[[#This Row],[discountPercent]]=0, "No Discount", ZeptoData[[#This Row],[discountPercent]]&lt;=15, "Standard (1-15%)", ZeptoData[[#This Row],[discountPercent]]&gt;15, "Mega (&gt;15%)")</f>
        <v>No Discount</v>
      </c>
      <c r="S873" s="9" t="str" cm="1">
        <f t="array" ref="S873">_xlfn.IFS(ZeptoData[[#This Row],[weightInGms]]&lt;=100, "Small (&lt;100g)", ZeptoData[[#This Row],[weightInGms]]&lt;=500, "Medium (100-500g)", ZeptoData[[#This Row],[weightInGms]]&gt;500, "Large (&gt;500g)")</f>
        <v>Medium (100-500g)</v>
      </c>
    </row>
    <row r="874" spans="1:19" x14ac:dyDescent="0.25">
      <c r="A874" t="s">
        <v>578</v>
      </c>
      <c r="B874" t="s">
        <v>348</v>
      </c>
      <c r="C874" t="str">
        <f>TRIM(ZeptoData[[#This Row],[name]])</f>
        <v>Saffola Everyday Peppy Tomato Masala Oats</v>
      </c>
      <c r="D874">
        <v>19500</v>
      </c>
      <c r="E874" s="3">
        <f>'Cleaned Data'!F877</f>
        <v>0</v>
      </c>
      <c r="F874">
        <v>12</v>
      </c>
      <c r="G874">
        <v>6</v>
      </c>
      <c r="H874">
        <v>17100</v>
      </c>
      <c r="I874" s="3">
        <f>ZeptoData[[#This Row],[discountedSellingPrice]]/100</f>
        <v>171</v>
      </c>
      <c r="J874">
        <v>500</v>
      </c>
      <c r="K874" t="b">
        <v>0</v>
      </c>
      <c r="L874">
        <v>500</v>
      </c>
      <c r="N874" s="3">
        <f>ZeptoData[[#This Row],[MRP_Rupees]] - ZeptoData[[#This Row],[Sale_Price]]</f>
        <v>-171</v>
      </c>
      <c r="O874" t="str">
        <f>IF(ZeptoData[[#This Row],[outOfStock]]=TRUE, "Out of Stock", IF(ZeptoData[[#This Row],[availableQuantity]]&lt;=2, "LOW STOCK", "HEALTHY"))</f>
        <v>HEALTHY</v>
      </c>
      <c r="P874" t="str" cm="1">
        <f t="array" ref="P874">_xlfn.IFS(ZeptoData[[#This Row],[Sale_Price]]&lt;50, "Budget", ZeptoData[[#This Row],[Sale_Price]]&lt;150, "Mid-Range", ZeptoData[[#This Row],[Sale_Price]]&gt;=150, "Premium")</f>
        <v>Premium</v>
      </c>
      <c r="Q874" t="str">
        <f>IF(ROUND(((ZeptoData[[#This Row],[mrp]]-ZeptoData[[#This Row],[discountedSellingPrice]])/ZeptoData[[#This Row],[mrp]])*100,0) = ZeptoData[[#This Row],[discountPercent]], "Match", "Error")</f>
        <v>Match</v>
      </c>
      <c r="R874" s="9" t="str" cm="1">
        <f t="array" ref="R874">_xlfn.IFS(ZeptoData[[#This Row],[discountPercent]]=0, "No Discount", ZeptoData[[#This Row],[discountPercent]]&lt;=15, "Standard (1-15%)", ZeptoData[[#This Row],[discountPercent]]&gt;15, "Mega (&gt;15%)")</f>
        <v>Standard (1-15%)</v>
      </c>
      <c r="S874" s="9" t="str" cm="1">
        <f t="array" ref="S874">_xlfn.IFS(ZeptoData[[#This Row],[weightInGms]]&lt;=100, "Small (&lt;100g)", ZeptoData[[#This Row],[weightInGms]]&lt;=500, "Medium (100-500g)", ZeptoData[[#This Row],[weightInGms]]&gt;500, "Large (&gt;500g)")</f>
        <v>Medium (100-500g)</v>
      </c>
    </row>
    <row r="875" spans="1:19" x14ac:dyDescent="0.25">
      <c r="A875" t="s">
        <v>578</v>
      </c>
      <c r="B875" t="s">
        <v>349</v>
      </c>
      <c r="C875" t="str">
        <f>TRIM(ZeptoData[[#This Row],[name]])</f>
        <v>Dabur 100% Pure Honey - Worlds No.1</v>
      </c>
      <c r="D875">
        <v>43000</v>
      </c>
      <c r="E875" s="3">
        <f>'Cleaned Data'!F878</f>
        <v>5</v>
      </c>
      <c r="F875">
        <v>10</v>
      </c>
      <c r="G875">
        <v>6</v>
      </c>
      <c r="H875">
        <v>38700</v>
      </c>
      <c r="I875" s="3">
        <f>ZeptoData[[#This Row],[discountedSellingPrice]]/100</f>
        <v>387</v>
      </c>
      <c r="J875">
        <v>1000</v>
      </c>
      <c r="K875" t="b">
        <v>0</v>
      </c>
      <c r="L875">
        <v>1</v>
      </c>
      <c r="N875" s="3">
        <f>ZeptoData[[#This Row],[MRP_Rupees]] - ZeptoData[[#This Row],[Sale_Price]]</f>
        <v>-382</v>
      </c>
      <c r="O875" t="str">
        <f>IF(ZeptoData[[#This Row],[outOfStock]]=TRUE, "Out of Stock", IF(ZeptoData[[#This Row],[availableQuantity]]&lt;=2, "LOW STOCK", "HEALTHY"))</f>
        <v>HEALTHY</v>
      </c>
      <c r="P875" t="str" cm="1">
        <f t="array" ref="P875">_xlfn.IFS(ZeptoData[[#This Row],[Sale_Price]]&lt;50, "Budget", ZeptoData[[#This Row],[Sale_Price]]&lt;150, "Mid-Range", ZeptoData[[#This Row],[Sale_Price]]&gt;=150, "Premium")</f>
        <v>Premium</v>
      </c>
      <c r="Q875" t="str">
        <f>IF(ROUND(((ZeptoData[[#This Row],[mrp]]-ZeptoData[[#This Row],[discountedSellingPrice]])/ZeptoData[[#This Row],[mrp]])*100,0) = ZeptoData[[#This Row],[discountPercent]], "Match", "Error")</f>
        <v>Match</v>
      </c>
      <c r="R875" s="9" t="str" cm="1">
        <f t="array" ref="R875">_xlfn.IFS(ZeptoData[[#This Row],[discountPercent]]=0, "No Discount", ZeptoData[[#This Row],[discountPercent]]&lt;=15, "Standard (1-15%)", ZeptoData[[#This Row],[discountPercent]]&gt;15, "Mega (&gt;15%)")</f>
        <v>Standard (1-15%)</v>
      </c>
      <c r="S875" s="9" t="str" cm="1">
        <f t="array" ref="S875">_xlfn.IFS(ZeptoData[[#This Row],[weightInGms]]&lt;=100, "Small (&lt;100g)", ZeptoData[[#This Row],[weightInGms]]&lt;=500, "Medium (100-500g)", ZeptoData[[#This Row],[weightInGms]]&gt;500, "Large (&gt;500g)")</f>
        <v>Large (&gt;500g)</v>
      </c>
    </row>
    <row r="876" spans="1:19" x14ac:dyDescent="0.25">
      <c r="A876" t="s">
        <v>578</v>
      </c>
      <c r="B876" t="s">
        <v>350</v>
      </c>
      <c r="C876" t="str">
        <f>TRIM(ZeptoData[[#This Row],[name]])</f>
        <v>Popular Essentials Star Anise</v>
      </c>
      <c r="D876">
        <v>7000</v>
      </c>
      <c r="E876" s="3">
        <f>'Cleaned Data'!F879</f>
        <v>10</v>
      </c>
      <c r="F876">
        <v>10</v>
      </c>
      <c r="G876">
        <v>5</v>
      </c>
      <c r="H876">
        <v>6300</v>
      </c>
      <c r="I876" s="3">
        <f>ZeptoData[[#This Row],[discountedSellingPrice]]/100</f>
        <v>63</v>
      </c>
      <c r="J876">
        <v>25</v>
      </c>
      <c r="K876" t="b">
        <v>0</v>
      </c>
      <c r="L876">
        <v>25</v>
      </c>
      <c r="N876" s="3">
        <f>ZeptoData[[#This Row],[MRP_Rupees]] - ZeptoData[[#This Row],[Sale_Price]]</f>
        <v>-53</v>
      </c>
      <c r="O876" t="str">
        <f>IF(ZeptoData[[#This Row],[outOfStock]]=TRUE, "Out of Stock", IF(ZeptoData[[#This Row],[availableQuantity]]&lt;=2, "LOW STOCK", "HEALTHY"))</f>
        <v>HEALTHY</v>
      </c>
      <c r="P876" t="str" cm="1">
        <f t="array" ref="P876">_xlfn.IFS(ZeptoData[[#This Row],[Sale_Price]]&lt;50, "Budget", ZeptoData[[#This Row],[Sale_Price]]&lt;150, "Mid-Range", ZeptoData[[#This Row],[Sale_Price]]&gt;=150, "Premium")</f>
        <v>Mid-Range</v>
      </c>
      <c r="Q876" t="str">
        <f>IF(ROUND(((ZeptoData[[#This Row],[mrp]]-ZeptoData[[#This Row],[discountedSellingPrice]])/ZeptoData[[#This Row],[mrp]])*100,0) = ZeptoData[[#This Row],[discountPercent]], "Match", "Error")</f>
        <v>Match</v>
      </c>
      <c r="R876" s="9" t="str" cm="1">
        <f t="array" ref="R876">_xlfn.IFS(ZeptoData[[#This Row],[discountPercent]]=0, "No Discount", ZeptoData[[#This Row],[discountPercent]]&lt;=15, "Standard (1-15%)", ZeptoData[[#This Row],[discountPercent]]&gt;15, "Mega (&gt;15%)")</f>
        <v>Standard (1-15%)</v>
      </c>
      <c r="S876" s="9" t="str" cm="1">
        <f t="array" ref="S876">_xlfn.IFS(ZeptoData[[#This Row],[weightInGms]]&lt;=100, "Small (&lt;100g)", ZeptoData[[#This Row],[weightInGms]]&lt;=500, "Medium (100-500g)", ZeptoData[[#This Row],[weightInGms]]&gt;500, "Large (&gt;500g)")</f>
        <v>Small (&lt;100g)</v>
      </c>
    </row>
    <row r="877" spans="1:19" x14ac:dyDescent="0.25">
      <c r="A877" t="s">
        <v>578</v>
      </c>
      <c r="B877" t="s">
        <v>351</v>
      </c>
      <c r="C877" t="str">
        <f>TRIM(ZeptoData[[#This Row],[name]])</f>
        <v>Ching's Secret Chicken 65 Masala - Chicken</v>
      </c>
      <c r="D877">
        <v>1000</v>
      </c>
      <c r="E877" s="3">
        <f>'Cleaned Data'!F880</f>
        <v>6</v>
      </c>
      <c r="F877">
        <v>0</v>
      </c>
      <c r="G877">
        <v>5</v>
      </c>
      <c r="H877">
        <v>1000</v>
      </c>
      <c r="I877" s="3">
        <f>ZeptoData[[#This Row],[discountedSellingPrice]]/100</f>
        <v>10</v>
      </c>
      <c r="J877">
        <v>20</v>
      </c>
      <c r="K877" t="b">
        <v>0</v>
      </c>
      <c r="L877">
        <v>20</v>
      </c>
      <c r="N877" s="3">
        <f>ZeptoData[[#This Row],[MRP_Rupees]] - ZeptoData[[#This Row],[Sale_Price]]</f>
        <v>-4</v>
      </c>
      <c r="O877" t="str">
        <f>IF(ZeptoData[[#This Row],[outOfStock]]=TRUE, "Out of Stock", IF(ZeptoData[[#This Row],[availableQuantity]]&lt;=2, "LOW STOCK", "HEALTHY"))</f>
        <v>HEALTHY</v>
      </c>
      <c r="P877" t="str" cm="1">
        <f t="array" ref="P877">_xlfn.IFS(ZeptoData[[#This Row],[Sale_Price]]&lt;50, "Budget", ZeptoData[[#This Row],[Sale_Price]]&lt;150, "Mid-Range", ZeptoData[[#This Row],[Sale_Price]]&gt;=150, "Premium")</f>
        <v>Budget</v>
      </c>
      <c r="Q877" t="str">
        <f>IF(ROUND(((ZeptoData[[#This Row],[mrp]]-ZeptoData[[#This Row],[discountedSellingPrice]])/ZeptoData[[#This Row],[mrp]])*100,0) = ZeptoData[[#This Row],[discountPercent]], "Match", "Error")</f>
        <v>Match</v>
      </c>
      <c r="R877" s="9" t="str" cm="1">
        <f t="array" ref="R877">_xlfn.IFS(ZeptoData[[#This Row],[discountPercent]]=0, "No Discount", ZeptoData[[#This Row],[discountPercent]]&lt;=15, "Standard (1-15%)", ZeptoData[[#This Row],[discountPercent]]&gt;15, "Mega (&gt;15%)")</f>
        <v>No Discount</v>
      </c>
      <c r="S877" s="9" t="str" cm="1">
        <f t="array" ref="S877">_xlfn.IFS(ZeptoData[[#This Row],[weightInGms]]&lt;=100, "Small (&lt;100g)", ZeptoData[[#This Row],[weightInGms]]&lt;=500, "Medium (100-500g)", ZeptoData[[#This Row],[weightInGms]]&gt;500, "Large (&gt;500g)")</f>
        <v>Small (&lt;100g)</v>
      </c>
    </row>
    <row r="878" spans="1:19" x14ac:dyDescent="0.25">
      <c r="A878" t="s">
        <v>578</v>
      </c>
      <c r="B878" t="s">
        <v>352</v>
      </c>
      <c r="C878" t="str">
        <f>TRIM(ZeptoData[[#This Row],[name]])</f>
        <v>Cadbury Cocoa Powder</v>
      </c>
      <c r="D878">
        <v>22300</v>
      </c>
      <c r="E878" s="3">
        <f>'Cleaned Data'!F881</f>
        <v>6</v>
      </c>
      <c r="F878">
        <v>5</v>
      </c>
      <c r="G878">
        <v>6</v>
      </c>
      <c r="H878">
        <v>21100</v>
      </c>
      <c r="I878" s="3">
        <f>ZeptoData[[#This Row],[discountedSellingPrice]]/100</f>
        <v>211</v>
      </c>
      <c r="J878">
        <v>150</v>
      </c>
      <c r="K878" t="b">
        <v>0</v>
      </c>
      <c r="L878">
        <v>150</v>
      </c>
      <c r="N878" s="3">
        <f>ZeptoData[[#This Row],[MRP_Rupees]] - ZeptoData[[#This Row],[Sale_Price]]</f>
        <v>-205</v>
      </c>
      <c r="O878" t="str">
        <f>IF(ZeptoData[[#This Row],[outOfStock]]=TRUE, "Out of Stock", IF(ZeptoData[[#This Row],[availableQuantity]]&lt;=2, "LOW STOCK", "HEALTHY"))</f>
        <v>HEALTHY</v>
      </c>
      <c r="P878" t="str" cm="1">
        <f t="array" ref="P878">_xlfn.IFS(ZeptoData[[#This Row],[Sale_Price]]&lt;50, "Budget", ZeptoData[[#This Row],[Sale_Price]]&lt;150, "Mid-Range", ZeptoData[[#This Row],[Sale_Price]]&gt;=150, "Premium")</f>
        <v>Premium</v>
      </c>
      <c r="Q878" t="str">
        <f>IF(ROUND(((ZeptoData[[#This Row],[mrp]]-ZeptoData[[#This Row],[discountedSellingPrice]])/ZeptoData[[#This Row],[mrp]])*100,0) = ZeptoData[[#This Row],[discountPercent]], "Match", "Error")</f>
        <v>Match</v>
      </c>
      <c r="R878" s="9" t="str" cm="1">
        <f t="array" ref="R878">_xlfn.IFS(ZeptoData[[#This Row],[discountPercent]]=0, "No Discount", ZeptoData[[#This Row],[discountPercent]]&lt;=15, "Standard (1-15%)", ZeptoData[[#This Row],[discountPercent]]&gt;15, "Mega (&gt;15%)")</f>
        <v>Standard (1-15%)</v>
      </c>
      <c r="S878" s="9" t="str" cm="1">
        <f t="array" ref="S878">_xlfn.IFS(ZeptoData[[#This Row],[weightInGms]]&lt;=100, "Small (&lt;100g)", ZeptoData[[#This Row],[weightInGms]]&lt;=500, "Medium (100-500g)", ZeptoData[[#This Row],[weightInGms]]&gt;500, "Large (&gt;500g)")</f>
        <v>Medium (100-500g)</v>
      </c>
    </row>
    <row r="879" spans="1:19" x14ac:dyDescent="0.25">
      <c r="A879" t="s">
        <v>578</v>
      </c>
      <c r="B879" t="s">
        <v>353</v>
      </c>
      <c r="C879" t="str">
        <f>TRIM(ZeptoData[[#This Row],[name]])</f>
        <v>Praakritik Natural Desi Gir Cow A2 Ghee</v>
      </c>
      <c r="D879">
        <v>145000</v>
      </c>
      <c r="E879" s="3">
        <f>'Cleaned Data'!F882</f>
        <v>15</v>
      </c>
      <c r="F879">
        <v>10</v>
      </c>
      <c r="G879">
        <v>6</v>
      </c>
      <c r="H879">
        <v>130500</v>
      </c>
      <c r="I879" s="3">
        <f>ZeptoData[[#This Row],[discountedSellingPrice]]/100</f>
        <v>1305</v>
      </c>
      <c r="J879">
        <v>540</v>
      </c>
      <c r="K879" t="b">
        <v>0</v>
      </c>
      <c r="L879">
        <v>540</v>
      </c>
      <c r="N879" s="3">
        <f>ZeptoData[[#This Row],[MRP_Rupees]] - ZeptoData[[#This Row],[Sale_Price]]</f>
        <v>-1290</v>
      </c>
      <c r="O879" t="str">
        <f>IF(ZeptoData[[#This Row],[outOfStock]]=TRUE, "Out of Stock", IF(ZeptoData[[#This Row],[availableQuantity]]&lt;=2, "LOW STOCK", "HEALTHY"))</f>
        <v>HEALTHY</v>
      </c>
      <c r="P879" t="str" cm="1">
        <f t="array" ref="P879">_xlfn.IFS(ZeptoData[[#This Row],[Sale_Price]]&lt;50, "Budget", ZeptoData[[#This Row],[Sale_Price]]&lt;150, "Mid-Range", ZeptoData[[#This Row],[Sale_Price]]&gt;=150, "Premium")</f>
        <v>Premium</v>
      </c>
      <c r="Q879" t="str">
        <f>IF(ROUND(((ZeptoData[[#This Row],[mrp]]-ZeptoData[[#This Row],[discountedSellingPrice]])/ZeptoData[[#This Row],[mrp]])*100,0) = ZeptoData[[#This Row],[discountPercent]], "Match", "Error")</f>
        <v>Match</v>
      </c>
      <c r="R879" s="9" t="str" cm="1">
        <f t="array" ref="R879">_xlfn.IFS(ZeptoData[[#This Row],[discountPercent]]=0, "No Discount", ZeptoData[[#This Row],[discountPercent]]&lt;=15, "Standard (1-15%)", ZeptoData[[#This Row],[discountPercent]]&gt;15, "Mega (&gt;15%)")</f>
        <v>Standard (1-15%)</v>
      </c>
      <c r="S879" s="9" t="str" cm="1">
        <f t="array" ref="S879">_xlfn.IFS(ZeptoData[[#This Row],[weightInGms]]&lt;=100, "Small (&lt;100g)", ZeptoData[[#This Row],[weightInGms]]&lt;=500, "Medium (100-500g)", ZeptoData[[#This Row],[weightInGms]]&gt;500, "Large (&gt;500g)")</f>
        <v>Large (&gt;500g)</v>
      </c>
    </row>
    <row r="880" spans="1:19" x14ac:dyDescent="0.25">
      <c r="A880" t="s">
        <v>578</v>
      </c>
      <c r="B880" t="s">
        <v>354</v>
      </c>
      <c r="C880" t="str">
        <f>TRIM(ZeptoData[[#This Row],[name]])</f>
        <v>Praakritik Organic Poha</v>
      </c>
      <c r="D880">
        <v>12000</v>
      </c>
      <c r="E880" s="3">
        <f>'Cleaned Data'!F883</f>
        <v>6</v>
      </c>
      <c r="F880">
        <v>6</v>
      </c>
      <c r="G880">
        <v>5</v>
      </c>
      <c r="H880">
        <v>11200</v>
      </c>
      <c r="I880" s="3">
        <f>ZeptoData[[#This Row],[discountedSellingPrice]]/100</f>
        <v>112</v>
      </c>
      <c r="J880">
        <v>500</v>
      </c>
      <c r="K880" t="b">
        <v>0</v>
      </c>
      <c r="L880">
        <v>500</v>
      </c>
      <c r="N880" s="3">
        <f>ZeptoData[[#This Row],[MRP_Rupees]] - ZeptoData[[#This Row],[Sale_Price]]</f>
        <v>-106</v>
      </c>
      <c r="O880" t="str">
        <f>IF(ZeptoData[[#This Row],[outOfStock]]=TRUE, "Out of Stock", IF(ZeptoData[[#This Row],[availableQuantity]]&lt;=2, "LOW STOCK", "HEALTHY"))</f>
        <v>HEALTHY</v>
      </c>
      <c r="P880" t="str" cm="1">
        <f t="array" ref="P880">_xlfn.IFS(ZeptoData[[#This Row],[Sale_Price]]&lt;50, "Budget", ZeptoData[[#This Row],[Sale_Price]]&lt;150, "Mid-Range", ZeptoData[[#This Row],[Sale_Price]]&gt;=150, "Premium")</f>
        <v>Mid-Range</v>
      </c>
      <c r="Q880" t="str">
        <f>IF(ROUND(((ZeptoData[[#This Row],[mrp]]-ZeptoData[[#This Row],[discountedSellingPrice]])/ZeptoData[[#This Row],[mrp]])*100,0) = ZeptoData[[#This Row],[discountPercent]], "Match", "Error")</f>
        <v>Error</v>
      </c>
      <c r="R880" s="9" t="str" cm="1">
        <f t="array" ref="R880">_xlfn.IFS(ZeptoData[[#This Row],[discountPercent]]=0, "No Discount", ZeptoData[[#This Row],[discountPercent]]&lt;=15, "Standard (1-15%)", ZeptoData[[#This Row],[discountPercent]]&gt;15, "Mega (&gt;15%)")</f>
        <v>Standard (1-15%)</v>
      </c>
      <c r="S880" s="9" t="str" cm="1">
        <f t="array" ref="S880">_xlfn.IFS(ZeptoData[[#This Row],[weightInGms]]&lt;=100, "Small (&lt;100g)", ZeptoData[[#This Row],[weightInGms]]&lt;=500, "Medium (100-500g)", ZeptoData[[#This Row],[weightInGms]]&gt;500, "Large (&gt;500g)")</f>
        <v>Medium (100-500g)</v>
      </c>
    </row>
    <row r="881" spans="1:19" x14ac:dyDescent="0.25">
      <c r="A881" t="s">
        <v>578</v>
      </c>
      <c r="B881" t="s">
        <v>355</v>
      </c>
      <c r="C881" t="str">
        <f>TRIM(ZeptoData[[#This Row],[name]])</f>
        <v>Praakritik Organic Natural Wild Forest Honey</v>
      </c>
      <c r="D881">
        <v>16000</v>
      </c>
      <c r="E881" s="3">
        <f>'Cleaned Data'!F884</f>
        <v>6</v>
      </c>
      <c r="F881">
        <v>6</v>
      </c>
      <c r="G881">
        <v>4</v>
      </c>
      <c r="H881">
        <v>15000</v>
      </c>
      <c r="I881" s="3">
        <f>ZeptoData[[#This Row],[discountedSellingPrice]]/100</f>
        <v>150</v>
      </c>
      <c r="J881">
        <v>200</v>
      </c>
      <c r="K881" t="b">
        <v>0</v>
      </c>
      <c r="L881">
        <v>200</v>
      </c>
      <c r="N881" s="3">
        <f>ZeptoData[[#This Row],[MRP_Rupees]] - ZeptoData[[#This Row],[Sale_Price]]</f>
        <v>-144</v>
      </c>
      <c r="O881" t="str">
        <f>IF(ZeptoData[[#This Row],[outOfStock]]=TRUE, "Out of Stock", IF(ZeptoData[[#This Row],[availableQuantity]]&lt;=2, "LOW STOCK", "HEALTHY"))</f>
        <v>HEALTHY</v>
      </c>
      <c r="P881" t="str" cm="1">
        <f t="array" ref="P881">_xlfn.IFS(ZeptoData[[#This Row],[Sale_Price]]&lt;50, "Budget", ZeptoData[[#This Row],[Sale_Price]]&lt;150, "Mid-Range", ZeptoData[[#This Row],[Sale_Price]]&gt;=150, "Premium")</f>
        <v>Premium</v>
      </c>
      <c r="Q881" t="str">
        <f>IF(ROUND(((ZeptoData[[#This Row],[mrp]]-ZeptoData[[#This Row],[discountedSellingPrice]])/ZeptoData[[#This Row],[mrp]])*100,0) = ZeptoData[[#This Row],[discountPercent]], "Match", "Error")</f>
        <v>Match</v>
      </c>
      <c r="R881" s="9" t="str" cm="1">
        <f t="array" ref="R881">_xlfn.IFS(ZeptoData[[#This Row],[discountPercent]]=0, "No Discount", ZeptoData[[#This Row],[discountPercent]]&lt;=15, "Standard (1-15%)", ZeptoData[[#This Row],[discountPercent]]&gt;15, "Mega (&gt;15%)")</f>
        <v>Standard (1-15%)</v>
      </c>
      <c r="S881" s="9" t="str" cm="1">
        <f t="array" ref="S881">_xlfn.IFS(ZeptoData[[#This Row],[weightInGms]]&lt;=100, "Small (&lt;100g)", ZeptoData[[#This Row],[weightInGms]]&lt;=500, "Medium (100-500g)", ZeptoData[[#This Row],[weightInGms]]&gt;500, "Large (&gt;500g)")</f>
        <v>Medium (100-500g)</v>
      </c>
    </row>
    <row r="882" spans="1:19" x14ac:dyDescent="0.25">
      <c r="A882" t="s">
        <v>578</v>
      </c>
      <c r="B882" t="s">
        <v>356</v>
      </c>
      <c r="C882" t="str">
        <f>TRIM(ZeptoData[[#This Row],[name]])</f>
        <v>Popular Essentials Dry Dates (Kharak)</v>
      </c>
      <c r="D882">
        <v>14000</v>
      </c>
      <c r="E882" s="3">
        <f>'Cleaned Data'!F885</f>
        <v>10</v>
      </c>
      <c r="F882">
        <v>15</v>
      </c>
      <c r="G882">
        <v>6</v>
      </c>
      <c r="H882">
        <v>11800</v>
      </c>
      <c r="I882" s="3">
        <f>ZeptoData[[#This Row],[discountedSellingPrice]]/100</f>
        <v>118</v>
      </c>
      <c r="J882">
        <v>250</v>
      </c>
      <c r="K882" t="b">
        <v>0</v>
      </c>
      <c r="L882">
        <v>250</v>
      </c>
      <c r="N882" s="3">
        <f>ZeptoData[[#This Row],[MRP_Rupees]] - ZeptoData[[#This Row],[Sale_Price]]</f>
        <v>-108</v>
      </c>
      <c r="O882" t="str">
        <f>IF(ZeptoData[[#This Row],[outOfStock]]=TRUE, "Out of Stock", IF(ZeptoData[[#This Row],[availableQuantity]]&lt;=2, "LOW STOCK", "HEALTHY"))</f>
        <v>HEALTHY</v>
      </c>
      <c r="P882" t="str" cm="1">
        <f t="array" ref="P882">_xlfn.IFS(ZeptoData[[#This Row],[Sale_Price]]&lt;50, "Budget", ZeptoData[[#This Row],[Sale_Price]]&lt;150, "Mid-Range", ZeptoData[[#This Row],[Sale_Price]]&gt;=150, "Premium")</f>
        <v>Mid-Range</v>
      </c>
      <c r="Q882" t="str">
        <f>IF(ROUND(((ZeptoData[[#This Row],[mrp]]-ZeptoData[[#This Row],[discountedSellingPrice]])/ZeptoData[[#This Row],[mrp]])*100,0) = ZeptoData[[#This Row],[discountPercent]], "Match", "Error")</f>
        <v>Error</v>
      </c>
      <c r="R882" s="9" t="str" cm="1">
        <f t="array" ref="R882">_xlfn.IFS(ZeptoData[[#This Row],[discountPercent]]=0, "No Discount", ZeptoData[[#This Row],[discountPercent]]&lt;=15, "Standard (1-15%)", ZeptoData[[#This Row],[discountPercent]]&gt;15, "Mega (&gt;15%)")</f>
        <v>Standard (1-15%)</v>
      </c>
      <c r="S882" s="9" t="str" cm="1">
        <f t="array" ref="S882">_xlfn.IFS(ZeptoData[[#This Row],[weightInGms]]&lt;=100, "Small (&lt;100g)", ZeptoData[[#This Row],[weightInGms]]&lt;=500, "Medium (100-500g)", ZeptoData[[#This Row],[weightInGms]]&gt;500, "Large (&gt;500g)")</f>
        <v>Medium (100-500g)</v>
      </c>
    </row>
    <row r="883" spans="1:19" x14ac:dyDescent="0.25">
      <c r="A883" t="s">
        <v>578</v>
      </c>
      <c r="B883" t="s">
        <v>357</v>
      </c>
      <c r="C883" t="str">
        <f>TRIM(ZeptoData[[#This Row],[name]])</f>
        <v>Popular Essentials Kashmiri Red Rajma</v>
      </c>
      <c r="D883">
        <v>9500</v>
      </c>
      <c r="E883" s="3">
        <f>'Cleaned Data'!F886</f>
        <v>0</v>
      </c>
      <c r="F883">
        <v>6</v>
      </c>
      <c r="G883">
        <v>4</v>
      </c>
      <c r="H883">
        <v>8900</v>
      </c>
      <c r="I883" s="3">
        <f>ZeptoData[[#This Row],[discountedSellingPrice]]/100</f>
        <v>89</v>
      </c>
      <c r="J883">
        <v>500</v>
      </c>
      <c r="K883" t="b">
        <v>0</v>
      </c>
      <c r="L883">
        <v>500</v>
      </c>
      <c r="N883" s="3">
        <f>ZeptoData[[#This Row],[MRP_Rupees]] - ZeptoData[[#This Row],[Sale_Price]]</f>
        <v>-89</v>
      </c>
      <c r="O883" t="str">
        <f>IF(ZeptoData[[#This Row],[outOfStock]]=TRUE, "Out of Stock", IF(ZeptoData[[#This Row],[availableQuantity]]&lt;=2, "LOW STOCK", "HEALTHY"))</f>
        <v>HEALTHY</v>
      </c>
      <c r="P883" t="str" cm="1">
        <f t="array" ref="P883">_xlfn.IFS(ZeptoData[[#This Row],[Sale_Price]]&lt;50, "Budget", ZeptoData[[#This Row],[Sale_Price]]&lt;150, "Mid-Range", ZeptoData[[#This Row],[Sale_Price]]&gt;=150, "Premium")</f>
        <v>Mid-Range</v>
      </c>
      <c r="Q883" t="str">
        <f>IF(ROUND(((ZeptoData[[#This Row],[mrp]]-ZeptoData[[#This Row],[discountedSellingPrice]])/ZeptoData[[#This Row],[mrp]])*100,0) = ZeptoData[[#This Row],[discountPercent]], "Match", "Error")</f>
        <v>Match</v>
      </c>
      <c r="R883" s="9" t="str" cm="1">
        <f t="array" ref="R883">_xlfn.IFS(ZeptoData[[#This Row],[discountPercent]]=0, "No Discount", ZeptoData[[#This Row],[discountPercent]]&lt;=15, "Standard (1-15%)", ZeptoData[[#This Row],[discountPercent]]&gt;15, "Mega (&gt;15%)")</f>
        <v>Standard (1-15%)</v>
      </c>
      <c r="S883" s="9" t="str" cm="1">
        <f t="array" ref="S883">_xlfn.IFS(ZeptoData[[#This Row],[weightInGms]]&lt;=100, "Small (&lt;100g)", ZeptoData[[#This Row],[weightInGms]]&lt;=500, "Medium (100-500g)", ZeptoData[[#This Row],[weightInGms]]&gt;500, "Large (&gt;500g)")</f>
        <v>Medium (100-500g)</v>
      </c>
    </row>
    <row r="884" spans="1:19" x14ac:dyDescent="0.25">
      <c r="A884" t="s">
        <v>578</v>
      </c>
      <c r="B884" t="s">
        <v>358</v>
      </c>
      <c r="C884" t="str">
        <f>TRIM(ZeptoData[[#This Row],[name]])</f>
        <v>Dabur Hommade - Garlic Paste</v>
      </c>
      <c r="D884">
        <v>5000</v>
      </c>
      <c r="E884" s="3">
        <f>'Cleaned Data'!F887</f>
        <v>2</v>
      </c>
      <c r="F884">
        <v>6</v>
      </c>
      <c r="G884">
        <v>6</v>
      </c>
      <c r="H884">
        <v>4700</v>
      </c>
      <c r="I884" s="3">
        <f>ZeptoData[[#This Row],[discountedSellingPrice]]/100</f>
        <v>47</v>
      </c>
      <c r="J884">
        <v>200</v>
      </c>
      <c r="K884" t="b">
        <v>0</v>
      </c>
      <c r="L884">
        <v>200</v>
      </c>
      <c r="N884" s="3">
        <f>ZeptoData[[#This Row],[MRP_Rupees]] - ZeptoData[[#This Row],[Sale_Price]]</f>
        <v>-45</v>
      </c>
      <c r="O884" t="str">
        <f>IF(ZeptoData[[#This Row],[outOfStock]]=TRUE, "Out of Stock", IF(ZeptoData[[#This Row],[availableQuantity]]&lt;=2, "LOW STOCK", "HEALTHY"))</f>
        <v>HEALTHY</v>
      </c>
      <c r="P884" t="str" cm="1">
        <f t="array" ref="P884">_xlfn.IFS(ZeptoData[[#This Row],[Sale_Price]]&lt;50, "Budget", ZeptoData[[#This Row],[Sale_Price]]&lt;150, "Mid-Range", ZeptoData[[#This Row],[Sale_Price]]&gt;=150, "Premium")</f>
        <v>Budget</v>
      </c>
      <c r="Q884" t="str">
        <f>IF(ROUND(((ZeptoData[[#This Row],[mrp]]-ZeptoData[[#This Row],[discountedSellingPrice]])/ZeptoData[[#This Row],[mrp]])*100,0) = ZeptoData[[#This Row],[discountPercent]], "Match", "Error")</f>
        <v>Match</v>
      </c>
      <c r="R884" s="9" t="str" cm="1">
        <f t="array" ref="R884">_xlfn.IFS(ZeptoData[[#This Row],[discountPercent]]=0, "No Discount", ZeptoData[[#This Row],[discountPercent]]&lt;=15, "Standard (1-15%)", ZeptoData[[#This Row],[discountPercent]]&gt;15, "Mega (&gt;15%)")</f>
        <v>Standard (1-15%)</v>
      </c>
      <c r="S884" s="9" t="str" cm="1">
        <f t="array" ref="S884">_xlfn.IFS(ZeptoData[[#This Row],[weightInGms]]&lt;=100, "Small (&lt;100g)", ZeptoData[[#This Row],[weightInGms]]&lt;=500, "Medium (100-500g)", ZeptoData[[#This Row],[weightInGms]]&gt;500, "Large (&gt;500g)")</f>
        <v>Medium (100-500g)</v>
      </c>
    </row>
    <row r="885" spans="1:19" x14ac:dyDescent="0.25">
      <c r="A885" t="s">
        <v>578</v>
      </c>
      <c r="B885" t="s">
        <v>359</v>
      </c>
      <c r="C885" t="str">
        <f>TRIM(ZeptoData[[#This Row],[name]])</f>
        <v>Dabur 100% Pure Honey</v>
      </c>
      <c r="D885">
        <v>33000</v>
      </c>
      <c r="E885" s="3">
        <f>'Cleaned Data'!F888</f>
        <v>9</v>
      </c>
      <c r="F885">
        <v>10</v>
      </c>
      <c r="G885">
        <v>1</v>
      </c>
      <c r="H885">
        <v>29700</v>
      </c>
      <c r="I885" s="3">
        <f>ZeptoData[[#This Row],[discountedSellingPrice]]/100</f>
        <v>297</v>
      </c>
      <c r="J885">
        <v>400</v>
      </c>
      <c r="K885" t="b">
        <v>0</v>
      </c>
      <c r="L885">
        <v>400</v>
      </c>
      <c r="N885" s="3">
        <f>ZeptoData[[#This Row],[MRP_Rupees]] - ZeptoData[[#This Row],[Sale_Price]]</f>
        <v>-288</v>
      </c>
      <c r="O885" t="str">
        <f>IF(ZeptoData[[#This Row],[outOfStock]]=TRUE, "Out of Stock", IF(ZeptoData[[#This Row],[availableQuantity]]&lt;=2, "LOW STOCK", "HEALTHY"))</f>
        <v>LOW STOCK</v>
      </c>
      <c r="P885" t="str" cm="1">
        <f t="array" ref="P885">_xlfn.IFS(ZeptoData[[#This Row],[Sale_Price]]&lt;50, "Budget", ZeptoData[[#This Row],[Sale_Price]]&lt;150, "Mid-Range", ZeptoData[[#This Row],[Sale_Price]]&gt;=150, "Premium")</f>
        <v>Premium</v>
      </c>
      <c r="Q885" t="str">
        <f>IF(ROUND(((ZeptoData[[#This Row],[mrp]]-ZeptoData[[#This Row],[discountedSellingPrice]])/ZeptoData[[#This Row],[mrp]])*100,0) = ZeptoData[[#This Row],[discountPercent]], "Match", "Error")</f>
        <v>Match</v>
      </c>
      <c r="R885" s="9" t="str" cm="1">
        <f t="array" ref="R885">_xlfn.IFS(ZeptoData[[#This Row],[discountPercent]]=0, "No Discount", ZeptoData[[#This Row],[discountPercent]]&lt;=15, "Standard (1-15%)", ZeptoData[[#This Row],[discountPercent]]&gt;15, "Mega (&gt;15%)")</f>
        <v>Standard (1-15%)</v>
      </c>
      <c r="S885" s="9" t="str" cm="1">
        <f t="array" ref="S885">_xlfn.IFS(ZeptoData[[#This Row],[weightInGms]]&lt;=100, "Small (&lt;100g)", ZeptoData[[#This Row],[weightInGms]]&lt;=500, "Medium (100-500g)", ZeptoData[[#This Row],[weightInGms]]&gt;500, "Large (&gt;500g)")</f>
        <v>Medium (100-500g)</v>
      </c>
    </row>
    <row r="886" spans="1:19" x14ac:dyDescent="0.25">
      <c r="A886" t="s">
        <v>578</v>
      </c>
      <c r="B886" t="s">
        <v>360</v>
      </c>
      <c r="C886" t="str">
        <f>TRIM(ZeptoData[[#This Row],[name]])</f>
        <v>Ching's Schezwan Fried Rice(Miracle Masala)</v>
      </c>
      <c r="D886">
        <v>4400</v>
      </c>
      <c r="E886" s="3">
        <f>'Cleaned Data'!F889</f>
        <v>4</v>
      </c>
      <c r="F886">
        <v>0</v>
      </c>
      <c r="G886">
        <v>5</v>
      </c>
      <c r="H886">
        <v>4400</v>
      </c>
      <c r="I886" s="3">
        <f>ZeptoData[[#This Row],[discountedSellingPrice]]/100</f>
        <v>44</v>
      </c>
      <c r="J886">
        <v>60</v>
      </c>
      <c r="K886" t="b">
        <v>0</v>
      </c>
      <c r="L886">
        <v>60</v>
      </c>
      <c r="N886" s="3">
        <f>ZeptoData[[#This Row],[MRP_Rupees]] - ZeptoData[[#This Row],[Sale_Price]]</f>
        <v>-40</v>
      </c>
      <c r="O886" t="str">
        <f>IF(ZeptoData[[#This Row],[outOfStock]]=TRUE, "Out of Stock", IF(ZeptoData[[#This Row],[availableQuantity]]&lt;=2, "LOW STOCK", "HEALTHY"))</f>
        <v>HEALTHY</v>
      </c>
      <c r="P886" t="str" cm="1">
        <f t="array" ref="P886">_xlfn.IFS(ZeptoData[[#This Row],[Sale_Price]]&lt;50, "Budget", ZeptoData[[#This Row],[Sale_Price]]&lt;150, "Mid-Range", ZeptoData[[#This Row],[Sale_Price]]&gt;=150, "Premium")</f>
        <v>Budget</v>
      </c>
      <c r="Q886" t="str">
        <f>IF(ROUND(((ZeptoData[[#This Row],[mrp]]-ZeptoData[[#This Row],[discountedSellingPrice]])/ZeptoData[[#This Row],[mrp]])*100,0) = ZeptoData[[#This Row],[discountPercent]], "Match", "Error")</f>
        <v>Match</v>
      </c>
      <c r="R886" s="9" t="str" cm="1">
        <f t="array" ref="R886">_xlfn.IFS(ZeptoData[[#This Row],[discountPercent]]=0, "No Discount", ZeptoData[[#This Row],[discountPercent]]&lt;=15, "Standard (1-15%)", ZeptoData[[#This Row],[discountPercent]]&gt;15, "Mega (&gt;15%)")</f>
        <v>No Discount</v>
      </c>
      <c r="S886" s="9" t="str" cm="1">
        <f t="array" ref="S886">_xlfn.IFS(ZeptoData[[#This Row],[weightInGms]]&lt;=100, "Small (&lt;100g)", ZeptoData[[#This Row],[weightInGms]]&lt;=500, "Medium (100-500g)", ZeptoData[[#This Row],[weightInGms]]&gt;500, "Large (&gt;500g)")</f>
        <v>Small (&lt;100g)</v>
      </c>
    </row>
    <row r="887" spans="1:19" x14ac:dyDescent="0.25">
      <c r="A887" t="s">
        <v>578</v>
      </c>
      <c r="B887" t="s">
        <v>361</v>
      </c>
      <c r="C887" t="str">
        <f>TRIM(ZeptoData[[#This Row],[name]])</f>
        <v>"Maggi Magic Cubes, Vegetarian Masala"</v>
      </c>
      <c r="D887">
        <v>3500</v>
      </c>
      <c r="E887" s="3">
        <f>'Cleaned Data'!F890</f>
        <v>9</v>
      </c>
      <c r="F887">
        <v>2</v>
      </c>
      <c r="G887">
        <v>1</v>
      </c>
      <c r="H887">
        <v>3400</v>
      </c>
      <c r="I887" s="3">
        <f>ZeptoData[[#This Row],[discountedSellingPrice]]/100</f>
        <v>34</v>
      </c>
      <c r="J887">
        <v>40</v>
      </c>
      <c r="K887" t="b">
        <v>0</v>
      </c>
      <c r="L887">
        <v>40</v>
      </c>
      <c r="N887" s="3">
        <f>ZeptoData[[#This Row],[MRP_Rupees]] - ZeptoData[[#This Row],[Sale_Price]]</f>
        <v>-25</v>
      </c>
      <c r="O887" t="str">
        <f>IF(ZeptoData[[#This Row],[outOfStock]]=TRUE, "Out of Stock", IF(ZeptoData[[#This Row],[availableQuantity]]&lt;=2, "LOW STOCK", "HEALTHY"))</f>
        <v>LOW STOCK</v>
      </c>
      <c r="P887" t="str" cm="1">
        <f t="array" ref="P887">_xlfn.IFS(ZeptoData[[#This Row],[Sale_Price]]&lt;50, "Budget", ZeptoData[[#This Row],[Sale_Price]]&lt;150, "Mid-Range", ZeptoData[[#This Row],[Sale_Price]]&gt;=150, "Premium")</f>
        <v>Budget</v>
      </c>
      <c r="Q887" t="str">
        <f>IF(ROUND(((ZeptoData[[#This Row],[mrp]]-ZeptoData[[#This Row],[discountedSellingPrice]])/ZeptoData[[#This Row],[mrp]])*100,0) = ZeptoData[[#This Row],[discountPercent]], "Match", "Error")</f>
        <v>Error</v>
      </c>
      <c r="R887" s="9" t="str" cm="1">
        <f t="array" ref="R887">_xlfn.IFS(ZeptoData[[#This Row],[discountPercent]]=0, "No Discount", ZeptoData[[#This Row],[discountPercent]]&lt;=15, "Standard (1-15%)", ZeptoData[[#This Row],[discountPercent]]&gt;15, "Mega (&gt;15%)")</f>
        <v>Standard (1-15%)</v>
      </c>
      <c r="S887" s="9" t="str" cm="1">
        <f t="array" ref="S887">_xlfn.IFS(ZeptoData[[#This Row],[weightInGms]]&lt;=100, "Small (&lt;100g)", ZeptoData[[#This Row],[weightInGms]]&lt;=500, "Medium (100-500g)", ZeptoData[[#This Row],[weightInGms]]&gt;500, "Large (&gt;500g)")</f>
        <v>Small (&lt;100g)</v>
      </c>
    </row>
    <row r="888" spans="1:19" x14ac:dyDescent="0.25">
      <c r="A888" t="s">
        <v>578</v>
      </c>
      <c r="B888" t="s">
        <v>326</v>
      </c>
      <c r="C888" t="str">
        <f>TRIM(ZeptoData[[#This Row],[name]])</f>
        <v>Everest Tandoori Chicken Masala</v>
      </c>
      <c r="D888">
        <v>7400</v>
      </c>
      <c r="E888" s="3">
        <f>'Cleaned Data'!F891</f>
        <v>10</v>
      </c>
      <c r="F888">
        <v>9</v>
      </c>
      <c r="G888">
        <v>3</v>
      </c>
      <c r="H888">
        <v>6700</v>
      </c>
      <c r="I888" s="3">
        <f>ZeptoData[[#This Row],[discountedSellingPrice]]/100</f>
        <v>67</v>
      </c>
      <c r="J888">
        <v>100</v>
      </c>
      <c r="K888" t="b">
        <v>0</v>
      </c>
      <c r="L888">
        <v>100</v>
      </c>
      <c r="N888" s="3">
        <f>ZeptoData[[#This Row],[MRP_Rupees]] - ZeptoData[[#This Row],[Sale_Price]]</f>
        <v>-57</v>
      </c>
      <c r="O888" t="str">
        <f>IF(ZeptoData[[#This Row],[outOfStock]]=TRUE, "Out of Stock", IF(ZeptoData[[#This Row],[availableQuantity]]&lt;=2, "LOW STOCK", "HEALTHY"))</f>
        <v>HEALTHY</v>
      </c>
      <c r="P888" t="str" cm="1">
        <f t="array" ref="P888">_xlfn.IFS(ZeptoData[[#This Row],[Sale_Price]]&lt;50, "Budget", ZeptoData[[#This Row],[Sale_Price]]&lt;150, "Mid-Range", ZeptoData[[#This Row],[Sale_Price]]&gt;=150, "Premium")</f>
        <v>Mid-Range</v>
      </c>
      <c r="Q888" t="str">
        <f>IF(ROUND(((ZeptoData[[#This Row],[mrp]]-ZeptoData[[#This Row],[discountedSellingPrice]])/ZeptoData[[#This Row],[mrp]])*100,0) = ZeptoData[[#This Row],[discountPercent]], "Match", "Error")</f>
        <v>Match</v>
      </c>
      <c r="R888" s="9" t="str" cm="1">
        <f t="array" ref="R888">_xlfn.IFS(ZeptoData[[#This Row],[discountPercent]]=0, "No Discount", ZeptoData[[#This Row],[discountPercent]]&lt;=15, "Standard (1-15%)", ZeptoData[[#This Row],[discountPercent]]&gt;15, "Mega (&gt;15%)")</f>
        <v>Standard (1-15%)</v>
      </c>
      <c r="S888" s="9" t="str" cm="1">
        <f t="array" ref="S888">_xlfn.IFS(ZeptoData[[#This Row],[weightInGms]]&lt;=100, "Small (&lt;100g)", ZeptoData[[#This Row],[weightInGms]]&lt;=500, "Medium (100-500g)", ZeptoData[[#This Row],[weightInGms]]&gt;500, "Large (&gt;500g)")</f>
        <v>Small (&lt;100g)</v>
      </c>
    </row>
    <row r="889" spans="1:19" x14ac:dyDescent="0.25">
      <c r="A889" t="s">
        <v>578</v>
      </c>
      <c r="B889" t="s">
        <v>362</v>
      </c>
      <c r="C889" t="str">
        <f>TRIM(ZeptoData[[#This Row],[name]])</f>
        <v>Popular Essentials Red Poha</v>
      </c>
      <c r="D889">
        <v>4500</v>
      </c>
      <c r="E889" s="3">
        <f>'Cleaned Data'!F892</f>
        <v>6</v>
      </c>
      <c r="F889">
        <v>4</v>
      </c>
      <c r="G889">
        <v>6</v>
      </c>
      <c r="H889">
        <v>4300</v>
      </c>
      <c r="I889" s="3">
        <f>ZeptoData[[#This Row],[discountedSellingPrice]]/100</f>
        <v>43</v>
      </c>
      <c r="J889">
        <v>500</v>
      </c>
      <c r="K889" t="b">
        <v>0</v>
      </c>
      <c r="L889">
        <v>500</v>
      </c>
      <c r="N889" s="3">
        <f>ZeptoData[[#This Row],[MRP_Rupees]] - ZeptoData[[#This Row],[Sale_Price]]</f>
        <v>-37</v>
      </c>
      <c r="O889" t="str">
        <f>IF(ZeptoData[[#This Row],[outOfStock]]=TRUE, "Out of Stock", IF(ZeptoData[[#This Row],[availableQuantity]]&lt;=2, "LOW STOCK", "HEALTHY"))</f>
        <v>HEALTHY</v>
      </c>
      <c r="P889" t="str" cm="1">
        <f t="array" ref="P889">_xlfn.IFS(ZeptoData[[#This Row],[Sale_Price]]&lt;50, "Budget", ZeptoData[[#This Row],[Sale_Price]]&lt;150, "Mid-Range", ZeptoData[[#This Row],[Sale_Price]]&gt;=150, "Premium")</f>
        <v>Budget</v>
      </c>
      <c r="Q889" t="str">
        <f>IF(ROUND(((ZeptoData[[#This Row],[mrp]]-ZeptoData[[#This Row],[discountedSellingPrice]])/ZeptoData[[#This Row],[mrp]])*100,0) = ZeptoData[[#This Row],[discountPercent]], "Match", "Error")</f>
        <v>Match</v>
      </c>
      <c r="R889" s="9" t="str" cm="1">
        <f t="array" ref="R889">_xlfn.IFS(ZeptoData[[#This Row],[discountPercent]]=0, "No Discount", ZeptoData[[#This Row],[discountPercent]]&lt;=15, "Standard (1-15%)", ZeptoData[[#This Row],[discountPercent]]&gt;15, "Mega (&gt;15%)")</f>
        <v>Standard (1-15%)</v>
      </c>
      <c r="S889" s="9" t="str" cm="1">
        <f t="array" ref="S889">_xlfn.IFS(ZeptoData[[#This Row],[weightInGms]]&lt;=100, "Small (&lt;100g)", ZeptoData[[#This Row],[weightInGms]]&lt;=500, "Medium (100-500g)", ZeptoData[[#This Row],[weightInGms]]&gt;500, "Large (&gt;500g)")</f>
        <v>Medium (100-500g)</v>
      </c>
    </row>
    <row r="890" spans="1:19" x14ac:dyDescent="0.25">
      <c r="A890" t="s">
        <v>578</v>
      </c>
      <c r="B890" t="s">
        <v>179</v>
      </c>
      <c r="C890" t="str">
        <f>TRIM(ZeptoData[[#This Row],[name]])</f>
        <v>Everest Kitchen King Masala</v>
      </c>
      <c r="D890">
        <v>14200</v>
      </c>
      <c r="E890" s="3">
        <f>'Cleaned Data'!F893</f>
        <v>2</v>
      </c>
      <c r="F890">
        <v>9</v>
      </c>
      <c r="G890">
        <v>6</v>
      </c>
      <c r="H890">
        <v>12800</v>
      </c>
      <c r="I890" s="3">
        <f>ZeptoData[[#This Row],[discountedSellingPrice]]/100</f>
        <v>128</v>
      </c>
      <c r="J890">
        <v>200</v>
      </c>
      <c r="K890" t="b">
        <v>0</v>
      </c>
      <c r="L890">
        <v>200</v>
      </c>
      <c r="N890" s="3">
        <f>ZeptoData[[#This Row],[MRP_Rupees]] - ZeptoData[[#This Row],[Sale_Price]]</f>
        <v>-126</v>
      </c>
      <c r="O890" t="str">
        <f>IF(ZeptoData[[#This Row],[outOfStock]]=TRUE, "Out of Stock", IF(ZeptoData[[#This Row],[availableQuantity]]&lt;=2, "LOW STOCK", "HEALTHY"))</f>
        <v>HEALTHY</v>
      </c>
      <c r="P890" t="str" cm="1">
        <f t="array" ref="P890">_xlfn.IFS(ZeptoData[[#This Row],[Sale_Price]]&lt;50, "Budget", ZeptoData[[#This Row],[Sale_Price]]&lt;150, "Mid-Range", ZeptoData[[#This Row],[Sale_Price]]&gt;=150, "Premium")</f>
        <v>Mid-Range</v>
      </c>
      <c r="Q890" t="str">
        <f>IF(ROUND(((ZeptoData[[#This Row],[mrp]]-ZeptoData[[#This Row],[discountedSellingPrice]])/ZeptoData[[#This Row],[mrp]])*100,0) = ZeptoData[[#This Row],[discountPercent]], "Match", "Error")</f>
        <v>Error</v>
      </c>
      <c r="R890" s="9" t="str" cm="1">
        <f t="array" ref="R890">_xlfn.IFS(ZeptoData[[#This Row],[discountPercent]]=0, "No Discount", ZeptoData[[#This Row],[discountPercent]]&lt;=15, "Standard (1-15%)", ZeptoData[[#This Row],[discountPercent]]&gt;15, "Mega (&gt;15%)")</f>
        <v>Standard (1-15%)</v>
      </c>
      <c r="S890" s="9" t="str" cm="1">
        <f t="array" ref="S890">_xlfn.IFS(ZeptoData[[#This Row],[weightInGms]]&lt;=100, "Small (&lt;100g)", ZeptoData[[#This Row],[weightInGms]]&lt;=500, "Medium (100-500g)", ZeptoData[[#This Row],[weightInGms]]&gt;500, "Large (&gt;500g)")</f>
        <v>Medium (100-500g)</v>
      </c>
    </row>
    <row r="891" spans="1:19" x14ac:dyDescent="0.25">
      <c r="A891" t="s">
        <v>578</v>
      </c>
      <c r="B891" t="s">
        <v>363</v>
      </c>
      <c r="C891" t="str">
        <f>TRIM(ZeptoData[[#This Row],[name]])</f>
        <v>Pillsbury Oven Cake Mix - Rich Chocolate</v>
      </c>
      <c r="D891">
        <v>16500</v>
      </c>
      <c r="E891" s="3">
        <f>'Cleaned Data'!F894</f>
        <v>6</v>
      </c>
      <c r="F891">
        <v>10</v>
      </c>
      <c r="G891">
        <v>5</v>
      </c>
      <c r="H891">
        <v>14700</v>
      </c>
      <c r="I891" s="3">
        <f>ZeptoData[[#This Row],[discountedSellingPrice]]/100</f>
        <v>147</v>
      </c>
      <c r="J891">
        <v>285</v>
      </c>
      <c r="K891" t="b">
        <v>0</v>
      </c>
      <c r="L891">
        <v>285</v>
      </c>
      <c r="N891" s="3">
        <f>ZeptoData[[#This Row],[MRP_Rupees]] - ZeptoData[[#This Row],[Sale_Price]]</f>
        <v>-141</v>
      </c>
      <c r="O891" t="str">
        <f>IF(ZeptoData[[#This Row],[outOfStock]]=TRUE, "Out of Stock", IF(ZeptoData[[#This Row],[availableQuantity]]&lt;=2, "LOW STOCK", "HEALTHY"))</f>
        <v>HEALTHY</v>
      </c>
      <c r="P891" t="str" cm="1">
        <f t="array" ref="P891">_xlfn.IFS(ZeptoData[[#This Row],[Sale_Price]]&lt;50, "Budget", ZeptoData[[#This Row],[Sale_Price]]&lt;150, "Mid-Range", ZeptoData[[#This Row],[Sale_Price]]&gt;=150, "Premium")</f>
        <v>Mid-Range</v>
      </c>
      <c r="Q891" t="str">
        <f>IF(ROUND(((ZeptoData[[#This Row],[mrp]]-ZeptoData[[#This Row],[discountedSellingPrice]])/ZeptoData[[#This Row],[mrp]])*100,0) = ZeptoData[[#This Row],[discountPercent]], "Match", "Error")</f>
        <v>Error</v>
      </c>
      <c r="R891" s="9" t="str" cm="1">
        <f t="array" ref="R891">_xlfn.IFS(ZeptoData[[#This Row],[discountPercent]]=0, "No Discount", ZeptoData[[#This Row],[discountPercent]]&lt;=15, "Standard (1-15%)", ZeptoData[[#This Row],[discountPercent]]&gt;15, "Mega (&gt;15%)")</f>
        <v>Standard (1-15%)</v>
      </c>
      <c r="S891" s="9" t="str" cm="1">
        <f t="array" ref="S891">_xlfn.IFS(ZeptoData[[#This Row],[weightInGms]]&lt;=100, "Small (&lt;100g)", ZeptoData[[#This Row],[weightInGms]]&lt;=500, "Medium (100-500g)", ZeptoData[[#This Row],[weightInGms]]&gt;500, "Large (&gt;500g)")</f>
        <v>Medium (100-500g)</v>
      </c>
    </row>
    <row r="892" spans="1:19" x14ac:dyDescent="0.25">
      <c r="A892" t="s">
        <v>578</v>
      </c>
      <c r="B892" t="s">
        <v>364</v>
      </c>
      <c r="C892" t="str">
        <f>TRIM(ZeptoData[[#This Row],[name]])</f>
        <v>Eastern Super Garam Masala</v>
      </c>
      <c r="D892">
        <v>7400</v>
      </c>
      <c r="E892" s="3">
        <f>'Cleaned Data'!F895</f>
        <v>2</v>
      </c>
      <c r="F892">
        <v>6</v>
      </c>
      <c r="G892">
        <v>2</v>
      </c>
      <c r="H892">
        <v>6900</v>
      </c>
      <c r="I892" s="3">
        <f>ZeptoData[[#This Row],[discountedSellingPrice]]/100</f>
        <v>69</v>
      </c>
      <c r="J892">
        <v>200</v>
      </c>
      <c r="K892" t="b">
        <v>0</v>
      </c>
      <c r="L892">
        <v>200</v>
      </c>
      <c r="N892" s="3">
        <f>ZeptoData[[#This Row],[MRP_Rupees]] - ZeptoData[[#This Row],[Sale_Price]]</f>
        <v>-67</v>
      </c>
      <c r="O892" t="str">
        <f>IF(ZeptoData[[#This Row],[outOfStock]]=TRUE, "Out of Stock", IF(ZeptoData[[#This Row],[availableQuantity]]&lt;=2, "LOW STOCK", "HEALTHY"))</f>
        <v>LOW STOCK</v>
      </c>
      <c r="P892" t="str" cm="1">
        <f t="array" ref="P892">_xlfn.IFS(ZeptoData[[#This Row],[Sale_Price]]&lt;50, "Budget", ZeptoData[[#This Row],[Sale_Price]]&lt;150, "Mid-Range", ZeptoData[[#This Row],[Sale_Price]]&gt;=150, "Premium")</f>
        <v>Mid-Range</v>
      </c>
      <c r="Q892" t="str">
        <f>IF(ROUND(((ZeptoData[[#This Row],[mrp]]-ZeptoData[[#This Row],[discountedSellingPrice]])/ZeptoData[[#This Row],[mrp]])*100,0) = ZeptoData[[#This Row],[discountPercent]], "Match", "Error")</f>
        <v>Error</v>
      </c>
      <c r="R892" s="9" t="str" cm="1">
        <f t="array" ref="R892">_xlfn.IFS(ZeptoData[[#This Row],[discountPercent]]=0, "No Discount", ZeptoData[[#This Row],[discountPercent]]&lt;=15, "Standard (1-15%)", ZeptoData[[#This Row],[discountPercent]]&gt;15, "Mega (&gt;15%)")</f>
        <v>Standard (1-15%)</v>
      </c>
      <c r="S892" s="9" t="str" cm="1">
        <f t="array" ref="S892">_xlfn.IFS(ZeptoData[[#This Row],[weightInGms]]&lt;=100, "Small (&lt;100g)", ZeptoData[[#This Row],[weightInGms]]&lt;=500, "Medium (100-500g)", ZeptoData[[#This Row],[weightInGms]]&gt;500, "Large (&gt;500g)")</f>
        <v>Medium (100-500g)</v>
      </c>
    </row>
    <row r="893" spans="1:19" x14ac:dyDescent="0.25">
      <c r="A893" t="s">
        <v>578</v>
      </c>
      <c r="B893" t="s">
        <v>365</v>
      </c>
      <c r="C893" t="str">
        <f>TRIM(ZeptoData[[#This Row],[name]])</f>
        <v>Maggi Magic Cubes Extra Chicken</v>
      </c>
      <c r="D893">
        <v>4000</v>
      </c>
      <c r="E893" s="3">
        <f>'Cleaned Data'!F896</f>
        <v>10</v>
      </c>
      <c r="F893">
        <v>2</v>
      </c>
      <c r="G893">
        <v>6</v>
      </c>
      <c r="H893">
        <v>3900</v>
      </c>
      <c r="I893" s="3">
        <f>ZeptoData[[#This Row],[discountedSellingPrice]]/100</f>
        <v>39</v>
      </c>
      <c r="J893">
        <v>48</v>
      </c>
      <c r="K893" t="b">
        <v>0</v>
      </c>
      <c r="L893">
        <v>48</v>
      </c>
      <c r="N893" s="3">
        <f>ZeptoData[[#This Row],[MRP_Rupees]] - ZeptoData[[#This Row],[Sale_Price]]</f>
        <v>-29</v>
      </c>
      <c r="O893" t="str">
        <f>IF(ZeptoData[[#This Row],[outOfStock]]=TRUE, "Out of Stock", IF(ZeptoData[[#This Row],[availableQuantity]]&lt;=2, "LOW STOCK", "HEALTHY"))</f>
        <v>HEALTHY</v>
      </c>
      <c r="P893" t="str" cm="1">
        <f t="array" ref="P893">_xlfn.IFS(ZeptoData[[#This Row],[Sale_Price]]&lt;50, "Budget", ZeptoData[[#This Row],[Sale_Price]]&lt;150, "Mid-Range", ZeptoData[[#This Row],[Sale_Price]]&gt;=150, "Premium")</f>
        <v>Budget</v>
      </c>
      <c r="Q893" t="str">
        <f>IF(ROUND(((ZeptoData[[#This Row],[mrp]]-ZeptoData[[#This Row],[discountedSellingPrice]])/ZeptoData[[#This Row],[mrp]])*100,0) = ZeptoData[[#This Row],[discountPercent]], "Match", "Error")</f>
        <v>Error</v>
      </c>
      <c r="R893" s="9" t="str" cm="1">
        <f t="array" ref="R893">_xlfn.IFS(ZeptoData[[#This Row],[discountPercent]]=0, "No Discount", ZeptoData[[#This Row],[discountPercent]]&lt;=15, "Standard (1-15%)", ZeptoData[[#This Row],[discountPercent]]&gt;15, "Mega (&gt;15%)")</f>
        <v>Standard (1-15%)</v>
      </c>
      <c r="S893" s="9" t="str" cm="1">
        <f t="array" ref="S893">_xlfn.IFS(ZeptoData[[#This Row],[weightInGms]]&lt;=100, "Small (&lt;100g)", ZeptoData[[#This Row],[weightInGms]]&lt;=500, "Medium (100-500g)", ZeptoData[[#This Row],[weightInGms]]&gt;500, "Large (&gt;500g)")</f>
        <v>Small (&lt;100g)</v>
      </c>
    </row>
    <row r="894" spans="1:19" x14ac:dyDescent="0.25">
      <c r="A894" t="s">
        <v>578</v>
      </c>
      <c r="B894" t="s">
        <v>1740</v>
      </c>
      <c r="C894" t="str">
        <f>TRIM(ZeptoData[[#This Row],[name]])</f>
        <v>Satyam Nighties Spices Chilli Kashmiri</v>
      </c>
      <c r="D894">
        <v>10200</v>
      </c>
      <c r="E894" s="3">
        <f>'Cleaned Data'!F897</f>
        <v>6</v>
      </c>
      <c r="F894">
        <v>6</v>
      </c>
      <c r="G894">
        <v>6</v>
      </c>
      <c r="H894">
        <v>9500</v>
      </c>
      <c r="I894" s="3">
        <f>ZeptoData[[#This Row],[discountedSellingPrice]]/100</f>
        <v>95</v>
      </c>
      <c r="J894">
        <v>100</v>
      </c>
      <c r="K894" t="b">
        <v>0</v>
      </c>
      <c r="L894">
        <v>100</v>
      </c>
      <c r="N894" s="3">
        <f>ZeptoData[[#This Row],[MRP_Rupees]] - ZeptoData[[#This Row],[Sale_Price]]</f>
        <v>-89</v>
      </c>
      <c r="O894" t="str">
        <f>IF(ZeptoData[[#This Row],[outOfStock]]=TRUE, "Out of Stock", IF(ZeptoData[[#This Row],[availableQuantity]]&lt;=2, "LOW STOCK", "HEALTHY"))</f>
        <v>HEALTHY</v>
      </c>
      <c r="P894" t="str" cm="1">
        <f t="array" ref="P894">_xlfn.IFS(ZeptoData[[#This Row],[Sale_Price]]&lt;50, "Budget", ZeptoData[[#This Row],[Sale_Price]]&lt;150, "Mid-Range", ZeptoData[[#This Row],[Sale_Price]]&gt;=150, "Premium")</f>
        <v>Mid-Range</v>
      </c>
      <c r="Q894" t="str">
        <f>IF(ROUND(((ZeptoData[[#This Row],[mrp]]-ZeptoData[[#This Row],[discountedSellingPrice]])/ZeptoData[[#This Row],[mrp]])*100,0) = ZeptoData[[#This Row],[discountPercent]], "Match", "Error")</f>
        <v>Error</v>
      </c>
      <c r="R894" s="9" t="str" cm="1">
        <f t="array" ref="R894">_xlfn.IFS(ZeptoData[[#This Row],[discountPercent]]=0, "No Discount", ZeptoData[[#This Row],[discountPercent]]&lt;=15, "Standard (1-15%)", ZeptoData[[#This Row],[discountPercent]]&gt;15, "Mega (&gt;15%)")</f>
        <v>Standard (1-15%)</v>
      </c>
      <c r="S894" s="9" t="str" cm="1">
        <f t="array" ref="S894">_xlfn.IFS(ZeptoData[[#This Row],[weightInGms]]&lt;=100, "Small (&lt;100g)", ZeptoData[[#This Row],[weightInGms]]&lt;=500, "Medium (100-500g)", ZeptoData[[#This Row],[weightInGms]]&gt;500, "Large (&gt;500g)")</f>
        <v>Small (&lt;100g)</v>
      </c>
    </row>
    <row r="895" spans="1:19" x14ac:dyDescent="0.25">
      <c r="A895" t="s">
        <v>578</v>
      </c>
      <c r="B895" t="s">
        <v>367</v>
      </c>
      <c r="C895" t="str">
        <f>TRIM(ZeptoData[[#This Row],[name]])</f>
        <v>Eastern Cumin Powder</v>
      </c>
      <c r="D895">
        <v>4900</v>
      </c>
      <c r="E895" s="3">
        <f>'Cleaned Data'!F898</f>
        <v>20</v>
      </c>
      <c r="F895">
        <v>2</v>
      </c>
      <c r="G895">
        <v>6</v>
      </c>
      <c r="H895">
        <v>4800</v>
      </c>
      <c r="I895" s="3">
        <f>ZeptoData[[#This Row],[discountedSellingPrice]]/100</f>
        <v>48</v>
      </c>
      <c r="J895">
        <v>100</v>
      </c>
      <c r="K895" t="b">
        <v>0</v>
      </c>
      <c r="L895">
        <v>100</v>
      </c>
      <c r="N895" s="3">
        <f>ZeptoData[[#This Row],[MRP_Rupees]] - ZeptoData[[#This Row],[Sale_Price]]</f>
        <v>-28</v>
      </c>
      <c r="O895" t="str">
        <f>IF(ZeptoData[[#This Row],[outOfStock]]=TRUE, "Out of Stock", IF(ZeptoData[[#This Row],[availableQuantity]]&lt;=2, "LOW STOCK", "HEALTHY"))</f>
        <v>HEALTHY</v>
      </c>
      <c r="P895" t="str" cm="1">
        <f t="array" ref="P895">_xlfn.IFS(ZeptoData[[#This Row],[Sale_Price]]&lt;50, "Budget", ZeptoData[[#This Row],[Sale_Price]]&lt;150, "Mid-Range", ZeptoData[[#This Row],[Sale_Price]]&gt;=150, "Premium")</f>
        <v>Budget</v>
      </c>
      <c r="Q895" t="str">
        <f>IF(ROUND(((ZeptoData[[#This Row],[mrp]]-ZeptoData[[#This Row],[discountedSellingPrice]])/ZeptoData[[#This Row],[mrp]])*100,0) = ZeptoData[[#This Row],[discountPercent]], "Match", "Error")</f>
        <v>Match</v>
      </c>
      <c r="R895" s="9" t="str" cm="1">
        <f t="array" ref="R895">_xlfn.IFS(ZeptoData[[#This Row],[discountPercent]]=0, "No Discount", ZeptoData[[#This Row],[discountPercent]]&lt;=15, "Standard (1-15%)", ZeptoData[[#This Row],[discountPercent]]&gt;15, "Mega (&gt;15%)")</f>
        <v>Standard (1-15%)</v>
      </c>
      <c r="S895" s="9" t="str" cm="1">
        <f t="array" ref="S895">_xlfn.IFS(ZeptoData[[#This Row],[weightInGms]]&lt;=100, "Small (&lt;100g)", ZeptoData[[#This Row],[weightInGms]]&lt;=500, "Medium (100-500g)", ZeptoData[[#This Row],[weightInGms]]&gt;500, "Large (&gt;500g)")</f>
        <v>Small (&lt;100g)</v>
      </c>
    </row>
    <row r="896" spans="1:19" x14ac:dyDescent="0.25">
      <c r="A896" t="s">
        <v>578</v>
      </c>
      <c r="B896" t="s">
        <v>368</v>
      </c>
      <c r="C896" t="str">
        <f>TRIM(ZeptoData[[#This Row],[name]])</f>
        <v>Popular Essentials Urad Gola White(Un-Polished)</v>
      </c>
      <c r="D896">
        <v>9000</v>
      </c>
      <c r="E896" s="3">
        <f>'Cleaned Data'!F899</f>
        <v>10</v>
      </c>
      <c r="F896">
        <v>10</v>
      </c>
      <c r="G896">
        <v>6</v>
      </c>
      <c r="H896">
        <v>8100</v>
      </c>
      <c r="I896" s="3">
        <f>ZeptoData[[#This Row],[discountedSellingPrice]]/100</f>
        <v>81</v>
      </c>
      <c r="J896">
        <v>500</v>
      </c>
      <c r="K896" t="b">
        <v>0</v>
      </c>
      <c r="L896">
        <v>500</v>
      </c>
      <c r="N896" s="3">
        <f>ZeptoData[[#This Row],[MRP_Rupees]] - ZeptoData[[#This Row],[Sale_Price]]</f>
        <v>-71</v>
      </c>
      <c r="O896" t="str">
        <f>IF(ZeptoData[[#This Row],[outOfStock]]=TRUE, "Out of Stock", IF(ZeptoData[[#This Row],[availableQuantity]]&lt;=2, "LOW STOCK", "HEALTHY"))</f>
        <v>HEALTHY</v>
      </c>
      <c r="P896" t="str" cm="1">
        <f t="array" ref="P896">_xlfn.IFS(ZeptoData[[#This Row],[Sale_Price]]&lt;50, "Budget", ZeptoData[[#This Row],[Sale_Price]]&lt;150, "Mid-Range", ZeptoData[[#This Row],[Sale_Price]]&gt;=150, "Premium")</f>
        <v>Mid-Range</v>
      </c>
      <c r="Q896" t="str">
        <f>IF(ROUND(((ZeptoData[[#This Row],[mrp]]-ZeptoData[[#This Row],[discountedSellingPrice]])/ZeptoData[[#This Row],[mrp]])*100,0) = ZeptoData[[#This Row],[discountPercent]], "Match", "Error")</f>
        <v>Match</v>
      </c>
      <c r="R896" s="9" t="str" cm="1">
        <f t="array" ref="R896">_xlfn.IFS(ZeptoData[[#This Row],[discountPercent]]=0, "No Discount", ZeptoData[[#This Row],[discountPercent]]&lt;=15, "Standard (1-15%)", ZeptoData[[#This Row],[discountPercent]]&gt;15, "Mega (&gt;15%)")</f>
        <v>Standard (1-15%)</v>
      </c>
      <c r="S896" s="9" t="str" cm="1">
        <f t="array" ref="S896">_xlfn.IFS(ZeptoData[[#This Row],[weightInGms]]&lt;=100, "Small (&lt;100g)", ZeptoData[[#This Row],[weightInGms]]&lt;=500, "Medium (100-500g)", ZeptoData[[#This Row],[weightInGms]]&gt;500, "Large (&gt;500g)")</f>
        <v>Medium (100-500g)</v>
      </c>
    </row>
    <row r="897" spans="1:19" x14ac:dyDescent="0.25">
      <c r="A897" t="s">
        <v>578</v>
      </c>
      <c r="B897" t="s">
        <v>369</v>
      </c>
      <c r="C897" t="str">
        <f>TRIM(ZeptoData[[#This Row],[name]])</f>
        <v>24 Mantra Organic Chana Dal</v>
      </c>
      <c r="D897">
        <v>9500</v>
      </c>
      <c r="E897" s="3">
        <f>'Cleaned Data'!F900</f>
        <v>27</v>
      </c>
      <c r="F897">
        <v>6</v>
      </c>
      <c r="G897">
        <v>5</v>
      </c>
      <c r="H897">
        <v>8900</v>
      </c>
      <c r="I897" s="3">
        <f>ZeptoData[[#This Row],[discountedSellingPrice]]/100</f>
        <v>89</v>
      </c>
      <c r="J897">
        <v>500</v>
      </c>
      <c r="K897" t="b">
        <v>0</v>
      </c>
      <c r="L897">
        <v>500</v>
      </c>
      <c r="N897" s="3">
        <f>ZeptoData[[#This Row],[MRP_Rupees]] - ZeptoData[[#This Row],[Sale_Price]]</f>
        <v>-62</v>
      </c>
      <c r="O897" t="str">
        <f>IF(ZeptoData[[#This Row],[outOfStock]]=TRUE, "Out of Stock", IF(ZeptoData[[#This Row],[availableQuantity]]&lt;=2, "LOW STOCK", "HEALTHY"))</f>
        <v>HEALTHY</v>
      </c>
      <c r="P897" t="str" cm="1">
        <f t="array" ref="P897">_xlfn.IFS(ZeptoData[[#This Row],[Sale_Price]]&lt;50, "Budget", ZeptoData[[#This Row],[Sale_Price]]&lt;150, "Mid-Range", ZeptoData[[#This Row],[Sale_Price]]&gt;=150, "Premium")</f>
        <v>Mid-Range</v>
      </c>
      <c r="Q897" t="str">
        <f>IF(ROUND(((ZeptoData[[#This Row],[mrp]]-ZeptoData[[#This Row],[discountedSellingPrice]])/ZeptoData[[#This Row],[mrp]])*100,0) = ZeptoData[[#This Row],[discountPercent]], "Match", "Error")</f>
        <v>Match</v>
      </c>
      <c r="R897" s="9" t="str" cm="1">
        <f t="array" ref="R897">_xlfn.IFS(ZeptoData[[#This Row],[discountPercent]]=0, "No Discount", ZeptoData[[#This Row],[discountPercent]]&lt;=15, "Standard (1-15%)", ZeptoData[[#This Row],[discountPercent]]&gt;15, "Mega (&gt;15%)")</f>
        <v>Standard (1-15%)</v>
      </c>
      <c r="S897" s="9" t="str" cm="1">
        <f t="array" ref="S897">_xlfn.IFS(ZeptoData[[#This Row],[weightInGms]]&lt;=100, "Small (&lt;100g)", ZeptoData[[#This Row],[weightInGms]]&lt;=500, "Medium (100-500g)", ZeptoData[[#This Row],[weightInGms]]&gt;500, "Large (&gt;500g)")</f>
        <v>Medium (100-500g)</v>
      </c>
    </row>
    <row r="898" spans="1:19" x14ac:dyDescent="0.25">
      <c r="A898" t="s">
        <v>578</v>
      </c>
      <c r="B898" t="s">
        <v>370</v>
      </c>
      <c r="C898" t="str">
        <f>TRIM(ZeptoData[[#This Row],[name]])</f>
        <v>Delight Nuts Cashew Roasted &amp; Salted</v>
      </c>
      <c r="D898">
        <v>42500</v>
      </c>
      <c r="E898" s="3">
        <f>'Cleaned Data'!F901</f>
        <v>10</v>
      </c>
      <c r="F898">
        <v>20</v>
      </c>
      <c r="G898">
        <v>6</v>
      </c>
      <c r="H898">
        <v>34000</v>
      </c>
      <c r="I898" s="3">
        <f>ZeptoData[[#This Row],[discountedSellingPrice]]/100</f>
        <v>340</v>
      </c>
      <c r="J898">
        <v>200</v>
      </c>
      <c r="K898" t="b">
        <v>0</v>
      </c>
      <c r="L898">
        <v>200</v>
      </c>
      <c r="N898" s="3">
        <f>ZeptoData[[#This Row],[MRP_Rupees]] - ZeptoData[[#This Row],[Sale_Price]]</f>
        <v>-330</v>
      </c>
      <c r="O898" t="str">
        <f>IF(ZeptoData[[#This Row],[outOfStock]]=TRUE, "Out of Stock", IF(ZeptoData[[#This Row],[availableQuantity]]&lt;=2, "LOW STOCK", "HEALTHY"))</f>
        <v>HEALTHY</v>
      </c>
      <c r="P898" t="str" cm="1">
        <f t="array" ref="P898">_xlfn.IFS(ZeptoData[[#This Row],[Sale_Price]]&lt;50, "Budget", ZeptoData[[#This Row],[Sale_Price]]&lt;150, "Mid-Range", ZeptoData[[#This Row],[Sale_Price]]&gt;=150, "Premium")</f>
        <v>Premium</v>
      </c>
      <c r="Q898" t="str">
        <f>IF(ROUND(((ZeptoData[[#This Row],[mrp]]-ZeptoData[[#This Row],[discountedSellingPrice]])/ZeptoData[[#This Row],[mrp]])*100,0) = ZeptoData[[#This Row],[discountPercent]], "Match", "Error")</f>
        <v>Match</v>
      </c>
      <c r="R898" s="9" t="str" cm="1">
        <f t="array" ref="R898">_xlfn.IFS(ZeptoData[[#This Row],[discountPercent]]=0, "No Discount", ZeptoData[[#This Row],[discountPercent]]&lt;=15, "Standard (1-15%)", ZeptoData[[#This Row],[discountPercent]]&gt;15, "Mega (&gt;15%)")</f>
        <v>Mega (&gt;15%)</v>
      </c>
      <c r="S898" s="9" t="str" cm="1">
        <f t="array" ref="S898">_xlfn.IFS(ZeptoData[[#This Row],[weightInGms]]&lt;=100, "Small (&lt;100g)", ZeptoData[[#This Row],[weightInGms]]&lt;=500, "Medium (100-500g)", ZeptoData[[#This Row],[weightInGms]]&gt;500, "Large (&gt;500g)")</f>
        <v>Medium (100-500g)</v>
      </c>
    </row>
    <row r="899" spans="1:19" x14ac:dyDescent="0.25">
      <c r="A899" t="s">
        <v>578</v>
      </c>
      <c r="B899" t="s">
        <v>371</v>
      </c>
      <c r="C899" t="str">
        <f>TRIM(ZeptoData[[#This Row],[name]])</f>
        <v>Popular Essentials Mace/Javitri</v>
      </c>
      <c r="D899">
        <v>9000</v>
      </c>
      <c r="E899" s="3">
        <f>'Cleaned Data'!F902</f>
        <v>10</v>
      </c>
      <c r="F899">
        <v>10</v>
      </c>
      <c r="G899">
        <v>3</v>
      </c>
      <c r="H899">
        <v>8100</v>
      </c>
      <c r="I899" s="3">
        <f>ZeptoData[[#This Row],[discountedSellingPrice]]/100</f>
        <v>81</v>
      </c>
      <c r="J899">
        <v>20</v>
      </c>
      <c r="K899" t="b">
        <v>0</v>
      </c>
      <c r="L899">
        <v>20</v>
      </c>
      <c r="N899" s="3">
        <f>ZeptoData[[#This Row],[MRP_Rupees]] - ZeptoData[[#This Row],[Sale_Price]]</f>
        <v>-71</v>
      </c>
      <c r="O899" t="str">
        <f>IF(ZeptoData[[#This Row],[outOfStock]]=TRUE, "Out of Stock", IF(ZeptoData[[#This Row],[availableQuantity]]&lt;=2, "LOW STOCK", "HEALTHY"))</f>
        <v>HEALTHY</v>
      </c>
      <c r="P899" t="str" cm="1">
        <f t="array" ref="P899">_xlfn.IFS(ZeptoData[[#This Row],[Sale_Price]]&lt;50, "Budget", ZeptoData[[#This Row],[Sale_Price]]&lt;150, "Mid-Range", ZeptoData[[#This Row],[Sale_Price]]&gt;=150, "Premium")</f>
        <v>Mid-Range</v>
      </c>
      <c r="Q899" t="str">
        <f>IF(ROUND(((ZeptoData[[#This Row],[mrp]]-ZeptoData[[#This Row],[discountedSellingPrice]])/ZeptoData[[#This Row],[mrp]])*100,0) = ZeptoData[[#This Row],[discountPercent]], "Match", "Error")</f>
        <v>Match</v>
      </c>
      <c r="R899" s="9" t="str" cm="1">
        <f t="array" ref="R899">_xlfn.IFS(ZeptoData[[#This Row],[discountPercent]]=0, "No Discount", ZeptoData[[#This Row],[discountPercent]]&lt;=15, "Standard (1-15%)", ZeptoData[[#This Row],[discountPercent]]&gt;15, "Mega (&gt;15%)")</f>
        <v>Standard (1-15%)</v>
      </c>
      <c r="S899" s="9" t="str" cm="1">
        <f t="array" ref="S899">_xlfn.IFS(ZeptoData[[#This Row],[weightInGms]]&lt;=100, "Small (&lt;100g)", ZeptoData[[#This Row],[weightInGms]]&lt;=500, "Medium (100-500g)", ZeptoData[[#This Row],[weightInGms]]&gt;500, "Large (&gt;500g)")</f>
        <v>Small (&lt;100g)</v>
      </c>
    </row>
    <row r="900" spans="1:19" x14ac:dyDescent="0.25">
      <c r="A900" t="s">
        <v>578</v>
      </c>
      <c r="B900" t="s">
        <v>372</v>
      </c>
      <c r="C900" t="str">
        <f>TRIM(ZeptoData[[#This Row],[name]])</f>
        <v>Dlicia Whip Topping Bottle</v>
      </c>
      <c r="D900">
        <v>23500</v>
      </c>
      <c r="E900" s="3">
        <f>'Cleaned Data'!F903</f>
        <v>6</v>
      </c>
      <c r="F900">
        <v>27</v>
      </c>
      <c r="G900">
        <v>5</v>
      </c>
      <c r="H900">
        <v>17100</v>
      </c>
      <c r="I900" s="3">
        <f>ZeptoData[[#This Row],[discountedSellingPrice]]/100</f>
        <v>171</v>
      </c>
      <c r="J900">
        <v>1000</v>
      </c>
      <c r="K900" t="b">
        <v>0</v>
      </c>
      <c r="L900">
        <v>1</v>
      </c>
      <c r="N900" s="3">
        <f>ZeptoData[[#This Row],[MRP_Rupees]] - ZeptoData[[#This Row],[Sale_Price]]</f>
        <v>-165</v>
      </c>
      <c r="O900" t="str">
        <f>IF(ZeptoData[[#This Row],[outOfStock]]=TRUE, "Out of Stock", IF(ZeptoData[[#This Row],[availableQuantity]]&lt;=2, "LOW STOCK", "HEALTHY"))</f>
        <v>HEALTHY</v>
      </c>
      <c r="P900" t="str" cm="1">
        <f t="array" ref="P900">_xlfn.IFS(ZeptoData[[#This Row],[Sale_Price]]&lt;50, "Budget", ZeptoData[[#This Row],[Sale_Price]]&lt;150, "Mid-Range", ZeptoData[[#This Row],[Sale_Price]]&gt;=150, "Premium")</f>
        <v>Premium</v>
      </c>
      <c r="Q900" t="str">
        <f>IF(ROUND(((ZeptoData[[#This Row],[mrp]]-ZeptoData[[#This Row],[discountedSellingPrice]])/ZeptoData[[#This Row],[mrp]])*100,0) = ZeptoData[[#This Row],[discountPercent]], "Match", "Error")</f>
        <v>Match</v>
      </c>
      <c r="R900" s="9" t="str" cm="1">
        <f t="array" ref="R900">_xlfn.IFS(ZeptoData[[#This Row],[discountPercent]]=0, "No Discount", ZeptoData[[#This Row],[discountPercent]]&lt;=15, "Standard (1-15%)", ZeptoData[[#This Row],[discountPercent]]&gt;15, "Mega (&gt;15%)")</f>
        <v>Mega (&gt;15%)</v>
      </c>
      <c r="S900" s="9" t="str" cm="1">
        <f t="array" ref="S900">_xlfn.IFS(ZeptoData[[#This Row],[weightInGms]]&lt;=100, "Small (&lt;100g)", ZeptoData[[#This Row],[weightInGms]]&lt;=500, "Medium (100-500g)", ZeptoData[[#This Row],[weightInGms]]&gt;500, "Large (&gt;500g)")</f>
        <v>Large (&gt;500g)</v>
      </c>
    </row>
    <row r="901" spans="1:19" x14ac:dyDescent="0.25">
      <c r="A901" t="s">
        <v>578</v>
      </c>
      <c r="B901" t="s">
        <v>373</v>
      </c>
      <c r="C901" t="str">
        <f>TRIM(ZeptoData[[#This Row],[name]])</f>
        <v>Mother's Recipe Paste Ginger &amp; Garlic</v>
      </c>
      <c r="D901">
        <v>7600</v>
      </c>
      <c r="E901" s="3">
        <f>'Cleaned Data'!F904</f>
        <v>20</v>
      </c>
      <c r="F901">
        <v>10</v>
      </c>
      <c r="G901">
        <v>4</v>
      </c>
      <c r="H901">
        <v>6800</v>
      </c>
      <c r="I901" s="3">
        <f>ZeptoData[[#This Row],[discountedSellingPrice]]/100</f>
        <v>68</v>
      </c>
      <c r="J901">
        <v>300</v>
      </c>
      <c r="K901" t="b">
        <v>0</v>
      </c>
      <c r="L901">
        <v>300</v>
      </c>
      <c r="N901" s="3">
        <f>ZeptoData[[#This Row],[MRP_Rupees]] - ZeptoData[[#This Row],[Sale_Price]]</f>
        <v>-48</v>
      </c>
      <c r="O901" t="str">
        <f>IF(ZeptoData[[#This Row],[outOfStock]]=TRUE, "Out of Stock", IF(ZeptoData[[#This Row],[availableQuantity]]&lt;=2, "LOW STOCK", "HEALTHY"))</f>
        <v>HEALTHY</v>
      </c>
      <c r="P901" t="str" cm="1">
        <f t="array" ref="P901">_xlfn.IFS(ZeptoData[[#This Row],[Sale_Price]]&lt;50, "Budget", ZeptoData[[#This Row],[Sale_Price]]&lt;150, "Mid-Range", ZeptoData[[#This Row],[Sale_Price]]&gt;=150, "Premium")</f>
        <v>Mid-Range</v>
      </c>
      <c r="Q901" t="str">
        <f>IF(ROUND(((ZeptoData[[#This Row],[mrp]]-ZeptoData[[#This Row],[discountedSellingPrice]])/ZeptoData[[#This Row],[mrp]])*100,0) = ZeptoData[[#This Row],[discountPercent]], "Match", "Error")</f>
        <v>Error</v>
      </c>
      <c r="R901" s="9" t="str" cm="1">
        <f t="array" ref="R901">_xlfn.IFS(ZeptoData[[#This Row],[discountPercent]]=0, "No Discount", ZeptoData[[#This Row],[discountPercent]]&lt;=15, "Standard (1-15%)", ZeptoData[[#This Row],[discountPercent]]&gt;15, "Mega (&gt;15%)")</f>
        <v>Standard (1-15%)</v>
      </c>
      <c r="S901" s="9" t="str" cm="1">
        <f t="array" ref="S901">_xlfn.IFS(ZeptoData[[#This Row],[weightInGms]]&lt;=100, "Small (&lt;100g)", ZeptoData[[#This Row],[weightInGms]]&lt;=500, "Medium (100-500g)", ZeptoData[[#This Row],[weightInGms]]&gt;500, "Large (&gt;500g)")</f>
        <v>Medium (100-500g)</v>
      </c>
    </row>
    <row r="902" spans="1:19" x14ac:dyDescent="0.25">
      <c r="A902" t="s">
        <v>578</v>
      </c>
      <c r="B902" t="s">
        <v>374</v>
      </c>
      <c r="C902" t="str">
        <f>TRIM(ZeptoData[[#This Row],[name]])</f>
        <v>24 Mantra Groundnut Oil (Cold Pressed) Pet Bottle</v>
      </c>
      <c r="D902">
        <v>41000</v>
      </c>
      <c r="E902" s="3">
        <f>'Cleaned Data'!F905</f>
        <v>0</v>
      </c>
      <c r="F902">
        <v>10</v>
      </c>
      <c r="G902">
        <v>6</v>
      </c>
      <c r="H902">
        <v>36900</v>
      </c>
      <c r="I902" s="3">
        <f>ZeptoData[[#This Row],[discountedSellingPrice]]/100</f>
        <v>369</v>
      </c>
      <c r="J902">
        <v>1000</v>
      </c>
      <c r="K902" t="b">
        <v>0</v>
      </c>
      <c r="L902">
        <v>1</v>
      </c>
      <c r="N902" s="3">
        <f>ZeptoData[[#This Row],[MRP_Rupees]] - ZeptoData[[#This Row],[Sale_Price]]</f>
        <v>-369</v>
      </c>
      <c r="O902" t="str">
        <f>IF(ZeptoData[[#This Row],[outOfStock]]=TRUE, "Out of Stock", IF(ZeptoData[[#This Row],[availableQuantity]]&lt;=2, "LOW STOCK", "HEALTHY"))</f>
        <v>HEALTHY</v>
      </c>
      <c r="P902" t="str" cm="1">
        <f t="array" ref="P902">_xlfn.IFS(ZeptoData[[#This Row],[Sale_Price]]&lt;50, "Budget", ZeptoData[[#This Row],[Sale_Price]]&lt;150, "Mid-Range", ZeptoData[[#This Row],[Sale_Price]]&gt;=150, "Premium")</f>
        <v>Premium</v>
      </c>
      <c r="Q902" t="str">
        <f>IF(ROUND(((ZeptoData[[#This Row],[mrp]]-ZeptoData[[#This Row],[discountedSellingPrice]])/ZeptoData[[#This Row],[mrp]])*100,0) = ZeptoData[[#This Row],[discountPercent]], "Match", "Error")</f>
        <v>Match</v>
      </c>
      <c r="R902" s="9" t="str" cm="1">
        <f t="array" ref="R902">_xlfn.IFS(ZeptoData[[#This Row],[discountPercent]]=0, "No Discount", ZeptoData[[#This Row],[discountPercent]]&lt;=15, "Standard (1-15%)", ZeptoData[[#This Row],[discountPercent]]&gt;15, "Mega (&gt;15%)")</f>
        <v>Standard (1-15%)</v>
      </c>
      <c r="S902" s="9" t="str" cm="1">
        <f t="array" ref="S902">_xlfn.IFS(ZeptoData[[#This Row],[weightInGms]]&lt;=100, "Small (&lt;100g)", ZeptoData[[#This Row],[weightInGms]]&lt;=500, "Medium (100-500g)", ZeptoData[[#This Row],[weightInGms]]&gt;500, "Large (&gt;500g)")</f>
        <v>Large (&gt;500g)</v>
      </c>
    </row>
    <row r="903" spans="1:19" x14ac:dyDescent="0.25">
      <c r="A903" t="s">
        <v>578</v>
      </c>
      <c r="B903" t="s">
        <v>375</v>
      </c>
      <c r="C903" t="str">
        <f>TRIM(ZeptoData[[#This Row],[name]])</f>
        <v>Satyam Pulses Masur Dal</v>
      </c>
      <c r="D903">
        <v>8700</v>
      </c>
      <c r="E903" s="3">
        <f>'Cleaned Data'!F906</f>
        <v>0</v>
      </c>
      <c r="F903">
        <v>6</v>
      </c>
      <c r="G903">
        <v>6</v>
      </c>
      <c r="H903">
        <v>8100</v>
      </c>
      <c r="I903" s="3">
        <f>ZeptoData[[#This Row],[discountedSellingPrice]]/100</f>
        <v>81</v>
      </c>
      <c r="J903">
        <v>500</v>
      </c>
      <c r="K903" t="b">
        <v>0</v>
      </c>
      <c r="L903">
        <v>500</v>
      </c>
      <c r="N903" s="3">
        <f>ZeptoData[[#This Row],[MRP_Rupees]] - ZeptoData[[#This Row],[Sale_Price]]</f>
        <v>-81</v>
      </c>
      <c r="O903" t="str">
        <f>IF(ZeptoData[[#This Row],[outOfStock]]=TRUE, "Out of Stock", IF(ZeptoData[[#This Row],[availableQuantity]]&lt;=2, "LOW STOCK", "HEALTHY"))</f>
        <v>HEALTHY</v>
      </c>
      <c r="P903" t="str" cm="1">
        <f t="array" ref="P903">_xlfn.IFS(ZeptoData[[#This Row],[Sale_Price]]&lt;50, "Budget", ZeptoData[[#This Row],[Sale_Price]]&lt;150, "Mid-Range", ZeptoData[[#This Row],[Sale_Price]]&gt;=150, "Premium")</f>
        <v>Mid-Range</v>
      </c>
      <c r="Q903" t="str">
        <f>IF(ROUND(((ZeptoData[[#This Row],[mrp]]-ZeptoData[[#This Row],[discountedSellingPrice]])/ZeptoData[[#This Row],[mrp]])*100,0) = ZeptoData[[#This Row],[discountPercent]], "Match", "Error")</f>
        <v>Error</v>
      </c>
      <c r="R903" s="9" t="str" cm="1">
        <f t="array" ref="R903">_xlfn.IFS(ZeptoData[[#This Row],[discountPercent]]=0, "No Discount", ZeptoData[[#This Row],[discountPercent]]&lt;=15, "Standard (1-15%)", ZeptoData[[#This Row],[discountPercent]]&gt;15, "Mega (&gt;15%)")</f>
        <v>Standard (1-15%)</v>
      </c>
      <c r="S903" s="9" t="str" cm="1">
        <f t="array" ref="S903">_xlfn.IFS(ZeptoData[[#This Row],[weightInGms]]&lt;=100, "Small (&lt;100g)", ZeptoData[[#This Row],[weightInGms]]&lt;=500, "Medium (100-500g)", ZeptoData[[#This Row],[weightInGms]]&gt;500, "Large (&gt;500g)")</f>
        <v>Medium (100-500g)</v>
      </c>
    </row>
    <row r="904" spans="1:19" x14ac:dyDescent="0.25">
      <c r="A904" t="s">
        <v>578</v>
      </c>
      <c r="B904" t="s">
        <v>376</v>
      </c>
      <c r="C904" t="str">
        <f>TRIM(ZeptoData[[#This Row],[name]])</f>
        <v>Delight Nuts Pista Roasted &amp; Salted</v>
      </c>
      <c r="D904">
        <v>42500</v>
      </c>
      <c r="E904" s="3">
        <f>'Cleaned Data'!F907</f>
        <v>6</v>
      </c>
      <c r="F904">
        <v>20</v>
      </c>
      <c r="G904">
        <v>6</v>
      </c>
      <c r="H904">
        <v>34000</v>
      </c>
      <c r="I904" s="3">
        <f>ZeptoData[[#This Row],[discountedSellingPrice]]/100</f>
        <v>340</v>
      </c>
      <c r="J904">
        <v>200</v>
      </c>
      <c r="K904" t="b">
        <v>0</v>
      </c>
      <c r="L904">
        <v>200</v>
      </c>
      <c r="N904" s="3">
        <f>ZeptoData[[#This Row],[MRP_Rupees]] - ZeptoData[[#This Row],[Sale_Price]]</f>
        <v>-334</v>
      </c>
      <c r="O904" t="str">
        <f>IF(ZeptoData[[#This Row],[outOfStock]]=TRUE, "Out of Stock", IF(ZeptoData[[#This Row],[availableQuantity]]&lt;=2, "LOW STOCK", "HEALTHY"))</f>
        <v>HEALTHY</v>
      </c>
      <c r="P904" t="str" cm="1">
        <f t="array" ref="P904">_xlfn.IFS(ZeptoData[[#This Row],[Sale_Price]]&lt;50, "Budget", ZeptoData[[#This Row],[Sale_Price]]&lt;150, "Mid-Range", ZeptoData[[#This Row],[Sale_Price]]&gt;=150, "Premium")</f>
        <v>Premium</v>
      </c>
      <c r="Q904" t="str">
        <f>IF(ROUND(((ZeptoData[[#This Row],[mrp]]-ZeptoData[[#This Row],[discountedSellingPrice]])/ZeptoData[[#This Row],[mrp]])*100,0) = ZeptoData[[#This Row],[discountPercent]], "Match", "Error")</f>
        <v>Match</v>
      </c>
      <c r="R904" s="9" t="str" cm="1">
        <f t="array" ref="R904">_xlfn.IFS(ZeptoData[[#This Row],[discountPercent]]=0, "No Discount", ZeptoData[[#This Row],[discountPercent]]&lt;=15, "Standard (1-15%)", ZeptoData[[#This Row],[discountPercent]]&gt;15, "Mega (&gt;15%)")</f>
        <v>Mega (&gt;15%)</v>
      </c>
      <c r="S904" s="9" t="str" cm="1">
        <f t="array" ref="S904">_xlfn.IFS(ZeptoData[[#This Row],[weightInGms]]&lt;=100, "Small (&lt;100g)", ZeptoData[[#This Row],[weightInGms]]&lt;=500, "Medium (100-500g)", ZeptoData[[#This Row],[weightInGms]]&gt;500, "Large (&gt;500g)")</f>
        <v>Medium (100-500g)</v>
      </c>
    </row>
    <row r="905" spans="1:19" x14ac:dyDescent="0.25">
      <c r="A905" t="s">
        <v>578</v>
      </c>
      <c r="B905" t="s">
        <v>377</v>
      </c>
      <c r="C905" t="str">
        <f>TRIM(ZeptoData[[#This Row],[name]])</f>
        <v>Top Ramen Noodles, Atta</v>
      </c>
      <c r="D905">
        <v>8000</v>
      </c>
      <c r="E905" s="3">
        <f>'Cleaned Data'!F908</f>
        <v>10</v>
      </c>
      <c r="F905">
        <v>0</v>
      </c>
      <c r="G905">
        <v>1</v>
      </c>
      <c r="H905">
        <v>8000</v>
      </c>
      <c r="I905" s="3">
        <f>ZeptoData[[#This Row],[discountedSellingPrice]]/100</f>
        <v>80</v>
      </c>
      <c r="J905">
        <v>280</v>
      </c>
      <c r="K905" t="b">
        <v>0</v>
      </c>
      <c r="L905">
        <v>280</v>
      </c>
      <c r="N905" s="3">
        <f>ZeptoData[[#This Row],[MRP_Rupees]] - ZeptoData[[#This Row],[Sale_Price]]</f>
        <v>-70</v>
      </c>
      <c r="O905" t="str">
        <f>IF(ZeptoData[[#This Row],[outOfStock]]=TRUE, "Out of Stock", IF(ZeptoData[[#This Row],[availableQuantity]]&lt;=2, "LOW STOCK", "HEALTHY"))</f>
        <v>LOW STOCK</v>
      </c>
      <c r="P905" t="str" cm="1">
        <f t="array" ref="P905">_xlfn.IFS(ZeptoData[[#This Row],[Sale_Price]]&lt;50, "Budget", ZeptoData[[#This Row],[Sale_Price]]&lt;150, "Mid-Range", ZeptoData[[#This Row],[Sale_Price]]&gt;=150, "Premium")</f>
        <v>Mid-Range</v>
      </c>
      <c r="Q905" t="str">
        <f>IF(ROUND(((ZeptoData[[#This Row],[mrp]]-ZeptoData[[#This Row],[discountedSellingPrice]])/ZeptoData[[#This Row],[mrp]])*100,0) = ZeptoData[[#This Row],[discountPercent]], "Match", "Error")</f>
        <v>Match</v>
      </c>
      <c r="R905" s="9" t="str" cm="1">
        <f t="array" ref="R905">_xlfn.IFS(ZeptoData[[#This Row],[discountPercent]]=0, "No Discount", ZeptoData[[#This Row],[discountPercent]]&lt;=15, "Standard (1-15%)", ZeptoData[[#This Row],[discountPercent]]&gt;15, "Mega (&gt;15%)")</f>
        <v>No Discount</v>
      </c>
      <c r="S905" s="9" t="str" cm="1">
        <f t="array" ref="S905">_xlfn.IFS(ZeptoData[[#This Row],[weightInGms]]&lt;=100, "Small (&lt;100g)", ZeptoData[[#This Row],[weightInGms]]&lt;=500, "Medium (100-500g)", ZeptoData[[#This Row],[weightInGms]]&gt;500, "Large (&gt;500g)")</f>
        <v>Medium (100-500g)</v>
      </c>
    </row>
    <row r="906" spans="1:19" x14ac:dyDescent="0.25">
      <c r="A906" t="s">
        <v>578</v>
      </c>
      <c r="B906" t="s">
        <v>378</v>
      </c>
      <c r="C906" t="str">
        <f>TRIM(ZeptoData[[#This Row],[name]])</f>
        <v>Hershey's Cocoa Powder</v>
      </c>
      <c r="D906">
        <v>9500</v>
      </c>
      <c r="E906" s="3">
        <f>'Cleaned Data'!F909</f>
        <v>20</v>
      </c>
      <c r="F906">
        <v>0</v>
      </c>
      <c r="G906">
        <v>5</v>
      </c>
      <c r="H906">
        <v>9500</v>
      </c>
      <c r="I906" s="3">
        <f>ZeptoData[[#This Row],[discountedSellingPrice]]/100</f>
        <v>95</v>
      </c>
      <c r="J906">
        <v>70</v>
      </c>
      <c r="K906" t="b">
        <v>0</v>
      </c>
      <c r="L906">
        <v>70</v>
      </c>
      <c r="N906" s="3">
        <f>ZeptoData[[#This Row],[MRP_Rupees]] - ZeptoData[[#This Row],[Sale_Price]]</f>
        <v>-75</v>
      </c>
      <c r="O906" t="str">
        <f>IF(ZeptoData[[#This Row],[outOfStock]]=TRUE, "Out of Stock", IF(ZeptoData[[#This Row],[availableQuantity]]&lt;=2, "LOW STOCK", "HEALTHY"))</f>
        <v>HEALTHY</v>
      </c>
      <c r="P906" t="str" cm="1">
        <f t="array" ref="P906">_xlfn.IFS(ZeptoData[[#This Row],[Sale_Price]]&lt;50, "Budget", ZeptoData[[#This Row],[Sale_Price]]&lt;150, "Mid-Range", ZeptoData[[#This Row],[Sale_Price]]&gt;=150, "Premium")</f>
        <v>Mid-Range</v>
      </c>
      <c r="Q906" t="str">
        <f>IF(ROUND(((ZeptoData[[#This Row],[mrp]]-ZeptoData[[#This Row],[discountedSellingPrice]])/ZeptoData[[#This Row],[mrp]])*100,0) = ZeptoData[[#This Row],[discountPercent]], "Match", "Error")</f>
        <v>Match</v>
      </c>
      <c r="R906" s="9" t="str" cm="1">
        <f t="array" ref="R906">_xlfn.IFS(ZeptoData[[#This Row],[discountPercent]]=0, "No Discount", ZeptoData[[#This Row],[discountPercent]]&lt;=15, "Standard (1-15%)", ZeptoData[[#This Row],[discountPercent]]&gt;15, "Mega (&gt;15%)")</f>
        <v>No Discount</v>
      </c>
      <c r="S906" s="9" t="str" cm="1">
        <f t="array" ref="S906">_xlfn.IFS(ZeptoData[[#This Row],[weightInGms]]&lt;=100, "Small (&lt;100g)", ZeptoData[[#This Row],[weightInGms]]&lt;=500, "Medium (100-500g)", ZeptoData[[#This Row],[weightInGms]]&gt;500, "Large (&gt;500g)")</f>
        <v>Small (&lt;100g)</v>
      </c>
    </row>
    <row r="907" spans="1:19" x14ac:dyDescent="0.25">
      <c r="A907" t="s">
        <v>578</v>
      </c>
      <c r="B907" t="s">
        <v>379</v>
      </c>
      <c r="C907" t="str">
        <f>TRIM(ZeptoData[[#This Row],[name]])</f>
        <v>Praakritik Organic Singhara Atta</v>
      </c>
      <c r="D907">
        <v>24000</v>
      </c>
      <c r="E907" s="3">
        <f>'Cleaned Data'!F910</f>
        <v>40</v>
      </c>
      <c r="F907">
        <v>6</v>
      </c>
      <c r="G907">
        <v>4</v>
      </c>
      <c r="H907">
        <v>22500</v>
      </c>
      <c r="I907" s="3">
        <f>ZeptoData[[#This Row],[discountedSellingPrice]]/100</f>
        <v>225</v>
      </c>
      <c r="J907">
        <v>500</v>
      </c>
      <c r="K907" t="b">
        <v>0</v>
      </c>
      <c r="L907">
        <v>500</v>
      </c>
      <c r="N907" s="3">
        <f>ZeptoData[[#This Row],[MRP_Rupees]] - ZeptoData[[#This Row],[Sale_Price]]</f>
        <v>-185</v>
      </c>
      <c r="O907" t="str">
        <f>IF(ZeptoData[[#This Row],[outOfStock]]=TRUE, "Out of Stock", IF(ZeptoData[[#This Row],[availableQuantity]]&lt;=2, "LOW STOCK", "HEALTHY"))</f>
        <v>HEALTHY</v>
      </c>
      <c r="P907" t="str" cm="1">
        <f t="array" ref="P907">_xlfn.IFS(ZeptoData[[#This Row],[Sale_Price]]&lt;50, "Budget", ZeptoData[[#This Row],[Sale_Price]]&lt;150, "Mid-Range", ZeptoData[[#This Row],[Sale_Price]]&gt;=150, "Premium")</f>
        <v>Premium</v>
      </c>
      <c r="Q907" t="str">
        <f>IF(ROUND(((ZeptoData[[#This Row],[mrp]]-ZeptoData[[#This Row],[discountedSellingPrice]])/ZeptoData[[#This Row],[mrp]])*100,0) = ZeptoData[[#This Row],[discountPercent]], "Match", "Error")</f>
        <v>Match</v>
      </c>
      <c r="R907" s="9" t="str" cm="1">
        <f t="array" ref="R907">_xlfn.IFS(ZeptoData[[#This Row],[discountPercent]]=0, "No Discount", ZeptoData[[#This Row],[discountPercent]]&lt;=15, "Standard (1-15%)", ZeptoData[[#This Row],[discountPercent]]&gt;15, "Mega (&gt;15%)")</f>
        <v>Standard (1-15%)</v>
      </c>
      <c r="S907" s="9" t="str" cm="1">
        <f t="array" ref="S907">_xlfn.IFS(ZeptoData[[#This Row],[weightInGms]]&lt;=100, "Small (&lt;100g)", ZeptoData[[#This Row],[weightInGms]]&lt;=500, "Medium (100-500g)", ZeptoData[[#This Row],[weightInGms]]&gt;500, "Large (&gt;500g)")</f>
        <v>Medium (100-500g)</v>
      </c>
    </row>
    <row r="908" spans="1:19" x14ac:dyDescent="0.25">
      <c r="A908" t="s">
        <v>578</v>
      </c>
      <c r="B908" t="s">
        <v>380</v>
      </c>
      <c r="C908" t="str">
        <f>TRIM(ZeptoData[[#This Row],[name]])</f>
        <v>Gits Veg Biryani Ready to Eat</v>
      </c>
      <c r="D908">
        <v>11000</v>
      </c>
      <c r="E908" s="3">
        <f>'Cleaned Data'!F911</f>
        <v>50</v>
      </c>
      <c r="F908">
        <v>10</v>
      </c>
      <c r="G908">
        <v>6</v>
      </c>
      <c r="H908">
        <v>9900</v>
      </c>
      <c r="I908" s="3">
        <f>ZeptoData[[#This Row],[discountedSellingPrice]]/100</f>
        <v>99</v>
      </c>
      <c r="J908">
        <v>265</v>
      </c>
      <c r="K908" t="b">
        <v>0</v>
      </c>
      <c r="L908">
        <v>265</v>
      </c>
      <c r="N908" s="3">
        <f>ZeptoData[[#This Row],[MRP_Rupees]] - ZeptoData[[#This Row],[Sale_Price]]</f>
        <v>-49</v>
      </c>
      <c r="O908" t="str">
        <f>IF(ZeptoData[[#This Row],[outOfStock]]=TRUE, "Out of Stock", IF(ZeptoData[[#This Row],[availableQuantity]]&lt;=2, "LOW STOCK", "HEALTHY"))</f>
        <v>HEALTHY</v>
      </c>
      <c r="P908" t="str" cm="1">
        <f t="array" ref="P908">_xlfn.IFS(ZeptoData[[#This Row],[Sale_Price]]&lt;50, "Budget", ZeptoData[[#This Row],[Sale_Price]]&lt;150, "Mid-Range", ZeptoData[[#This Row],[Sale_Price]]&gt;=150, "Premium")</f>
        <v>Mid-Range</v>
      </c>
      <c r="Q908" t="str">
        <f>IF(ROUND(((ZeptoData[[#This Row],[mrp]]-ZeptoData[[#This Row],[discountedSellingPrice]])/ZeptoData[[#This Row],[mrp]])*100,0) = ZeptoData[[#This Row],[discountPercent]], "Match", "Error")</f>
        <v>Match</v>
      </c>
      <c r="R908" s="9" t="str" cm="1">
        <f t="array" ref="R908">_xlfn.IFS(ZeptoData[[#This Row],[discountPercent]]=0, "No Discount", ZeptoData[[#This Row],[discountPercent]]&lt;=15, "Standard (1-15%)", ZeptoData[[#This Row],[discountPercent]]&gt;15, "Mega (&gt;15%)")</f>
        <v>Standard (1-15%)</v>
      </c>
      <c r="S908" s="9" t="str" cm="1">
        <f t="array" ref="S908">_xlfn.IFS(ZeptoData[[#This Row],[weightInGms]]&lt;=100, "Small (&lt;100g)", ZeptoData[[#This Row],[weightInGms]]&lt;=500, "Medium (100-500g)", ZeptoData[[#This Row],[weightInGms]]&gt;500, "Large (&gt;500g)")</f>
        <v>Medium (100-500g)</v>
      </c>
    </row>
    <row r="909" spans="1:19" x14ac:dyDescent="0.25">
      <c r="A909" t="s">
        <v>578</v>
      </c>
      <c r="B909" t="s">
        <v>1741</v>
      </c>
      <c r="C909" t="str">
        <f>TRIM(ZeptoData[[#This Row],[name]])</f>
        <v>Delight Nuts Cranberries Sliced</v>
      </c>
      <c r="D909">
        <v>29900</v>
      </c>
      <c r="E909" s="3">
        <f>'Cleaned Data'!F912</f>
        <v>12</v>
      </c>
      <c r="F909">
        <v>20</v>
      </c>
      <c r="G909">
        <v>6</v>
      </c>
      <c r="H909">
        <v>23900</v>
      </c>
      <c r="I909" s="3">
        <f>ZeptoData[[#This Row],[discountedSellingPrice]]/100</f>
        <v>239</v>
      </c>
      <c r="J909">
        <v>200</v>
      </c>
      <c r="K909" t="b">
        <v>0</v>
      </c>
      <c r="L909">
        <v>200</v>
      </c>
      <c r="N909" s="3">
        <f>ZeptoData[[#This Row],[MRP_Rupees]] - ZeptoData[[#This Row],[Sale_Price]]</f>
        <v>-227</v>
      </c>
      <c r="O909" t="str">
        <f>IF(ZeptoData[[#This Row],[outOfStock]]=TRUE, "Out of Stock", IF(ZeptoData[[#This Row],[availableQuantity]]&lt;=2, "LOW STOCK", "HEALTHY"))</f>
        <v>HEALTHY</v>
      </c>
      <c r="P909" t="str" cm="1">
        <f t="array" ref="P909">_xlfn.IFS(ZeptoData[[#This Row],[Sale_Price]]&lt;50, "Budget", ZeptoData[[#This Row],[Sale_Price]]&lt;150, "Mid-Range", ZeptoData[[#This Row],[Sale_Price]]&gt;=150, "Premium")</f>
        <v>Premium</v>
      </c>
      <c r="Q909" t="str">
        <f>IF(ROUND(((ZeptoData[[#This Row],[mrp]]-ZeptoData[[#This Row],[discountedSellingPrice]])/ZeptoData[[#This Row],[mrp]])*100,0) = ZeptoData[[#This Row],[discountPercent]], "Match", "Error")</f>
        <v>Match</v>
      </c>
      <c r="R909" s="9" t="str" cm="1">
        <f t="array" ref="R909">_xlfn.IFS(ZeptoData[[#This Row],[discountPercent]]=0, "No Discount", ZeptoData[[#This Row],[discountPercent]]&lt;=15, "Standard (1-15%)", ZeptoData[[#This Row],[discountPercent]]&gt;15, "Mega (&gt;15%)")</f>
        <v>Mega (&gt;15%)</v>
      </c>
      <c r="S909" s="9" t="str" cm="1">
        <f t="array" ref="S909">_xlfn.IFS(ZeptoData[[#This Row],[weightInGms]]&lt;=100, "Small (&lt;100g)", ZeptoData[[#This Row],[weightInGms]]&lt;=500, "Medium (100-500g)", ZeptoData[[#This Row],[weightInGms]]&gt;500, "Large (&gt;500g)")</f>
        <v>Medium (100-500g)</v>
      </c>
    </row>
    <row r="910" spans="1:19" x14ac:dyDescent="0.25">
      <c r="A910" t="s">
        <v>578</v>
      </c>
      <c r="B910" t="s">
        <v>382</v>
      </c>
      <c r="C910" t="str">
        <f>TRIM(ZeptoData[[#This Row],[name]])</f>
        <v>Borges Durum Wheat Pasta Superior Quality</v>
      </c>
      <c r="D910">
        <v>25000</v>
      </c>
      <c r="E910" s="3">
        <f>'Cleaned Data'!F913</f>
        <v>0</v>
      </c>
      <c r="F910">
        <v>40</v>
      </c>
      <c r="G910">
        <v>6</v>
      </c>
      <c r="H910">
        <v>14900</v>
      </c>
      <c r="I910" s="3">
        <f>ZeptoData[[#This Row],[discountedSellingPrice]]/100</f>
        <v>149</v>
      </c>
      <c r="J910">
        <v>500</v>
      </c>
      <c r="K910" t="b">
        <v>0</v>
      </c>
      <c r="L910">
        <v>500</v>
      </c>
      <c r="N910" s="3">
        <f>ZeptoData[[#This Row],[MRP_Rupees]] - ZeptoData[[#This Row],[Sale_Price]]</f>
        <v>-149</v>
      </c>
      <c r="O910" t="str">
        <f>IF(ZeptoData[[#This Row],[outOfStock]]=TRUE, "Out of Stock", IF(ZeptoData[[#This Row],[availableQuantity]]&lt;=2, "LOW STOCK", "HEALTHY"))</f>
        <v>HEALTHY</v>
      </c>
      <c r="P910" t="str" cm="1">
        <f t="array" ref="P910">_xlfn.IFS(ZeptoData[[#This Row],[Sale_Price]]&lt;50, "Budget", ZeptoData[[#This Row],[Sale_Price]]&lt;150, "Mid-Range", ZeptoData[[#This Row],[Sale_Price]]&gt;=150, "Premium")</f>
        <v>Mid-Range</v>
      </c>
      <c r="Q910" t="str">
        <f>IF(ROUND(((ZeptoData[[#This Row],[mrp]]-ZeptoData[[#This Row],[discountedSellingPrice]])/ZeptoData[[#This Row],[mrp]])*100,0) = ZeptoData[[#This Row],[discountPercent]], "Match", "Error")</f>
        <v>Match</v>
      </c>
      <c r="R910" s="9" t="str" cm="1">
        <f t="array" ref="R910">_xlfn.IFS(ZeptoData[[#This Row],[discountPercent]]=0, "No Discount", ZeptoData[[#This Row],[discountPercent]]&lt;=15, "Standard (1-15%)", ZeptoData[[#This Row],[discountPercent]]&gt;15, "Mega (&gt;15%)")</f>
        <v>Mega (&gt;15%)</v>
      </c>
      <c r="S910" s="9" t="str" cm="1">
        <f t="array" ref="S910">_xlfn.IFS(ZeptoData[[#This Row],[weightInGms]]&lt;=100, "Small (&lt;100g)", ZeptoData[[#This Row],[weightInGms]]&lt;=500, "Medium (100-500g)", ZeptoData[[#This Row],[weightInGms]]&gt;500, "Large (&gt;500g)")</f>
        <v>Medium (100-500g)</v>
      </c>
    </row>
    <row r="911" spans="1:19" x14ac:dyDescent="0.25">
      <c r="A911" t="s">
        <v>578</v>
      </c>
      <c r="B911" t="s">
        <v>383</v>
      </c>
      <c r="C911" t="str">
        <f>TRIM(ZeptoData[[#This Row],[name]])</f>
        <v>Ceres Foods Laal Maas Instant Liquid Masala</v>
      </c>
      <c r="D911">
        <v>22000</v>
      </c>
      <c r="E911" s="3">
        <f>'Cleaned Data'!F914</f>
        <v>10</v>
      </c>
      <c r="F911">
        <v>50</v>
      </c>
      <c r="G911">
        <v>5</v>
      </c>
      <c r="H911">
        <v>11000</v>
      </c>
      <c r="I911" s="3">
        <f>ZeptoData[[#This Row],[discountedSellingPrice]]/100</f>
        <v>110</v>
      </c>
      <c r="J911">
        <v>200</v>
      </c>
      <c r="K911" t="b">
        <v>0</v>
      </c>
      <c r="L911">
        <v>200</v>
      </c>
      <c r="N911" s="3">
        <f>ZeptoData[[#This Row],[MRP_Rupees]] - ZeptoData[[#This Row],[Sale_Price]]</f>
        <v>-100</v>
      </c>
      <c r="O911" t="str">
        <f>IF(ZeptoData[[#This Row],[outOfStock]]=TRUE, "Out of Stock", IF(ZeptoData[[#This Row],[availableQuantity]]&lt;=2, "LOW STOCK", "HEALTHY"))</f>
        <v>HEALTHY</v>
      </c>
      <c r="P911" t="str" cm="1">
        <f t="array" ref="P911">_xlfn.IFS(ZeptoData[[#This Row],[Sale_Price]]&lt;50, "Budget", ZeptoData[[#This Row],[Sale_Price]]&lt;150, "Mid-Range", ZeptoData[[#This Row],[Sale_Price]]&gt;=150, "Premium")</f>
        <v>Mid-Range</v>
      </c>
      <c r="Q911" t="str">
        <f>IF(ROUND(((ZeptoData[[#This Row],[mrp]]-ZeptoData[[#This Row],[discountedSellingPrice]])/ZeptoData[[#This Row],[mrp]])*100,0) = ZeptoData[[#This Row],[discountPercent]], "Match", "Error")</f>
        <v>Match</v>
      </c>
      <c r="R911" s="9" t="str" cm="1">
        <f t="array" ref="R911">_xlfn.IFS(ZeptoData[[#This Row],[discountPercent]]=0, "No Discount", ZeptoData[[#This Row],[discountPercent]]&lt;=15, "Standard (1-15%)", ZeptoData[[#This Row],[discountPercent]]&gt;15, "Mega (&gt;15%)")</f>
        <v>Mega (&gt;15%)</v>
      </c>
      <c r="S911" s="9" t="str" cm="1">
        <f t="array" ref="S911">_xlfn.IFS(ZeptoData[[#This Row],[weightInGms]]&lt;=100, "Small (&lt;100g)", ZeptoData[[#This Row],[weightInGms]]&lt;=500, "Medium (100-500g)", ZeptoData[[#This Row],[weightInGms]]&gt;500, "Large (&gt;500g)")</f>
        <v>Medium (100-500g)</v>
      </c>
    </row>
    <row r="912" spans="1:19" x14ac:dyDescent="0.25">
      <c r="A912" t="s">
        <v>578</v>
      </c>
      <c r="B912" t="s">
        <v>384</v>
      </c>
      <c r="C912" t="str">
        <f>TRIM(ZeptoData[[#This Row],[name]])</f>
        <v>Popular Essentials Sattu Atta</v>
      </c>
      <c r="D912">
        <v>9000</v>
      </c>
      <c r="E912" s="3">
        <f>'Cleaned Data'!F915</f>
        <v>1</v>
      </c>
      <c r="F912">
        <v>12</v>
      </c>
      <c r="G912">
        <v>3</v>
      </c>
      <c r="H912">
        <v>7900</v>
      </c>
      <c r="I912" s="3">
        <f>ZeptoData[[#This Row],[discountedSellingPrice]]/100</f>
        <v>79</v>
      </c>
      <c r="J912">
        <v>500</v>
      </c>
      <c r="K912" t="b">
        <v>0</v>
      </c>
      <c r="L912">
        <v>500</v>
      </c>
      <c r="N912" s="3">
        <f>ZeptoData[[#This Row],[MRP_Rupees]] - ZeptoData[[#This Row],[Sale_Price]]</f>
        <v>-78</v>
      </c>
      <c r="O912" t="str">
        <f>IF(ZeptoData[[#This Row],[outOfStock]]=TRUE, "Out of Stock", IF(ZeptoData[[#This Row],[availableQuantity]]&lt;=2, "LOW STOCK", "HEALTHY"))</f>
        <v>HEALTHY</v>
      </c>
      <c r="P912" t="str" cm="1">
        <f t="array" ref="P912">_xlfn.IFS(ZeptoData[[#This Row],[Sale_Price]]&lt;50, "Budget", ZeptoData[[#This Row],[Sale_Price]]&lt;150, "Mid-Range", ZeptoData[[#This Row],[Sale_Price]]&gt;=150, "Premium")</f>
        <v>Mid-Range</v>
      </c>
      <c r="Q912" t="str">
        <f>IF(ROUND(((ZeptoData[[#This Row],[mrp]]-ZeptoData[[#This Row],[discountedSellingPrice]])/ZeptoData[[#This Row],[mrp]])*100,0) = ZeptoData[[#This Row],[discountPercent]], "Match", "Error")</f>
        <v>Match</v>
      </c>
      <c r="R912" s="9" t="str" cm="1">
        <f t="array" ref="R912">_xlfn.IFS(ZeptoData[[#This Row],[discountPercent]]=0, "No Discount", ZeptoData[[#This Row],[discountPercent]]&lt;=15, "Standard (1-15%)", ZeptoData[[#This Row],[discountPercent]]&gt;15, "Mega (&gt;15%)")</f>
        <v>Standard (1-15%)</v>
      </c>
      <c r="S912" s="9" t="str" cm="1">
        <f t="array" ref="S912">_xlfn.IFS(ZeptoData[[#This Row],[weightInGms]]&lt;=100, "Small (&lt;100g)", ZeptoData[[#This Row],[weightInGms]]&lt;=500, "Medium (100-500g)", ZeptoData[[#This Row],[weightInGms]]&gt;500, "Large (&gt;500g)")</f>
        <v>Medium (100-500g)</v>
      </c>
    </row>
    <row r="913" spans="1:19" x14ac:dyDescent="0.25">
      <c r="A913" t="s">
        <v>578</v>
      </c>
      <c r="B913" t="s">
        <v>385</v>
      </c>
      <c r="C913" t="str">
        <f>TRIM(ZeptoData[[#This Row],[name]])</f>
        <v>Popular Essentials Mustard Seeds Rai Yellow</v>
      </c>
      <c r="D913">
        <v>2500</v>
      </c>
      <c r="E913" s="3">
        <f>'Cleaned Data'!F916</f>
        <v>5</v>
      </c>
      <c r="F913">
        <v>0</v>
      </c>
      <c r="G913">
        <v>5</v>
      </c>
      <c r="H913">
        <v>2500</v>
      </c>
      <c r="I913" s="3">
        <f>ZeptoData[[#This Row],[discountedSellingPrice]]/100</f>
        <v>25</v>
      </c>
      <c r="J913">
        <v>100</v>
      </c>
      <c r="K913" t="b">
        <v>0</v>
      </c>
      <c r="L913">
        <v>100</v>
      </c>
      <c r="N913" s="3">
        <f>ZeptoData[[#This Row],[MRP_Rupees]] - ZeptoData[[#This Row],[Sale_Price]]</f>
        <v>-20</v>
      </c>
      <c r="O913" t="str">
        <f>IF(ZeptoData[[#This Row],[outOfStock]]=TRUE, "Out of Stock", IF(ZeptoData[[#This Row],[availableQuantity]]&lt;=2, "LOW STOCK", "HEALTHY"))</f>
        <v>HEALTHY</v>
      </c>
      <c r="P913" t="str" cm="1">
        <f t="array" ref="P913">_xlfn.IFS(ZeptoData[[#This Row],[Sale_Price]]&lt;50, "Budget", ZeptoData[[#This Row],[Sale_Price]]&lt;150, "Mid-Range", ZeptoData[[#This Row],[Sale_Price]]&gt;=150, "Premium")</f>
        <v>Budget</v>
      </c>
      <c r="Q913" t="str">
        <f>IF(ROUND(((ZeptoData[[#This Row],[mrp]]-ZeptoData[[#This Row],[discountedSellingPrice]])/ZeptoData[[#This Row],[mrp]])*100,0) = ZeptoData[[#This Row],[discountPercent]], "Match", "Error")</f>
        <v>Match</v>
      </c>
      <c r="R913" s="9" t="str" cm="1">
        <f t="array" ref="R913">_xlfn.IFS(ZeptoData[[#This Row],[discountPercent]]=0, "No Discount", ZeptoData[[#This Row],[discountPercent]]&lt;=15, "Standard (1-15%)", ZeptoData[[#This Row],[discountPercent]]&gt;15, "Mega (&gt;15%)")</f>
        <v>No Discount</v>
      </c>
      <c r="S913" s="9" t="str" cm="1">
        <f t="array" ref="S913">_xlfn.IFS(ZeptoData[[#This Row],[weightInGms]]&lt;=100, "Small (&lt;100g)", ZeptoData[[#This Row],[weightInGms]]&lt;=500, "Medium (100-500g)", ZeptoData[[#This Row],[weightInGms]]&gt;500, "Large (&gt;500g)")</f>
        <v>Small (&lt;100g)</v>
      </c>
    </row>
    <row r="914" spans="1:19" x14ac:dyDescent="0.25">
      <c r="A914" t="s">
        <v>578</v>
      </c>
      <c r="B914" t="s">
        <v>386</v>
      </c>
      <c r="C914" t="str">
        <f>TRIM(ZeptoData[[#This Row],[name]])</f>
        <v>Praakritik Organic Extra Virgin Coconut Oil</v>
      </c>
      <c r="D914">
        <v>15000</v>
      </c>
      <c r="E914" s="3">
        <f>'Cleaned Data'!F917</f>
        <v>30</v>
      </c>
      <c r="F914">
        <v>10</v>
      </c>
      <c r="G914">
        <v>5</v>
      </c>
      <c r="H914">
        <v>13400</v>
      </c>
      <c r="I914" s="3">
        <f>ZeptoData[[#This Row],[discountedSellingPrice]]/100</f>
        <v>134</v>
      </c>
      <c r="J914">
        <v>100</v>
      </c>
      <c r="K914" t="b">
        <v>0</v>
      </c>
      <c r="L914">
        <v>100</v>
      </c>
      <c r="N914" s="3">
        <f>ZeptoData[[#This Row],[MRP_Rupees]] - ZeptoData[[#This Row],[Sale_Price]]</f>
        <v>-104</v>
      </c>
      <c r="O914" t="str">
        <f>IF(ZeptoData[[#This Row],[outOfStock]]=TRUE, "Out of Stock", IF(ZeptoData[[#This Row],[availableQuantity]]&lt;=2, "LOW STOCK", "HEALTHY"))</f>
        <v>HEALTHY</v>
      </c>
      <c r="P914" t="str" cm="1">
        <f t="array" ref="P914">_xlfn.IFS(ZeptoData[[#This Row],[Sale_Price]]&lt;50, "Budget", ZeptoData[[#This Row],[Sale_Price]]&lt;150, "Mid-Range", ZeptoData[[#This Row],[Sale_Price]]&gt;=150, "Premium")</f>
        <v>Mid-Range</v>
      </c>
      <c r="Q914" t="str">
        <f>IF(ROUND(((ZeptoData[[#This Row],[mrp]]-ZeptoData[[#This Row],[discountedSellingPrice]])/ZeptoData[[#This Row],[mrp]])*100,0) = ZeptoData[[#This Row],[discountPercent]], "Match", "Error")</f>
        <v>Error</v>
      </c>
      <c r="R914" s="9" t="str" cm="1">
        <f t="array" ref="R914">_xlfn.IFS(ZeptoData[[#This Row],[discountPercent]]=0, "No Discount", ZeptoData[[#This Row],[discountPercent]]&lt;=15, "Standard (1-15%)", ZeptoData[[#This Row],[discountPercent]]&gt;15, "Mega (&gt;15%)")</f>
        <v>Standard (1-15%)</v>
      </c>
      <c r="S914" s="9" t="str" cm="1">
        <f t="array" ref="S914">_xlfn.IFS(ZeptoData[[#This Row],[weightInGms]]&lt;=100, "Small (&lt;100g)", ZeptoData[[#This Row],[weightInGms]]&lt;=500, "Medium (100-500g)", ZeptoData[[#This Row],[weightInGms]]&gt;500, "Large (&gt;500g)")</f>
        <v>Small (&lt;100g)</v>
      </c>
    </row>
    <row r="915" spans="1:19" x14ac:dyDescent="0.25">
      <c r="A915" t="s">
        <v>578</v>
      </c>
      <c r="B915" t="s">
        <v>387</v>
      </c>
      <c r="C915" t="str">
        <f>TRIM(ZeptoData[[#This Row],[name]])</f>
        <v>Praakritik Organic Garlic Powder</v>
      </c>
      <c r="D915">
        <v>11000</v>
      </c>
      <c r="E915" s="3">
        <f>'Cleaned Data'!F918</f>
        <v>4</v>
      </c>
      <c r="F915">
        <v>1</v>
      </c>
      <c r="G915">
        <v>5</v>
      </c>
      <c r="H915">
        <v>10800</v>
      </c>
      <c r="I915" s="3">
        <f>ZeptoData[[#This Row],[discountedSellingPrice]]/100</f>
        <v>108</v>
      </c>
      <c r="J915">
        <v>100</v>
      </c>
      <c r="K915" t="b">
        <v>0</v>
      </c>
      <c r="L915">
        <v>100</v>
      </c>
      <c r="N915" s="3">
        <f>ZeptoData[[#This Row],[MRP_Rupees]] - ZeptoData[[#This Row],[Sale_Price]]</f>
        <v>-104</v>
      </c>
      <c r="O915" t="str">
        <f>IF(ZeptoData[[#This Row],[outOfStock]]=TRUE, "Out of Stock", IF(ZeptoData[[#This Row],[availableQuantity]]&lt;=2, "LOW STOCK", "HEALTHY"))</f>
        <v>HEALTHY</v>
      </c>
      <c r="P915" t="str" cm="1">
        <f t="array" ref="P915">_xlfn.IFS(ZeptoData[[#This Row],[Sale_Price]]&lt;50, "Budget", ZeptoData[[#This Row],[Sale_Price]]&lt;150, "Mid-Range", ZeptoData[[#This Row],[Sale_Price]]&gt;=150, "Premium")</f>
        <v>Mid-Range</v>
      </c>
      <c r="Q915" t="str">
        <f>IF(ROUND(((ZeptoData[[#This Row],[mrp]]-ZeptoData[[#This Row],[discountedSellingPrice]])/ZeptoData[[#This Row],[mrp]])*100,0) = ZeptoData[[#This Row],[discountPercent]], "Match", "Error")</f>
        <v>Error</v>
      </c>
      <c r="R915" s="9" t="str" cm="1">
        <f t="array" ref="R915">_xlfn.IFS(ZeptoData[[#This Row],[discountPercent]]=0, "No Discount", ZeptoData[[#This Row],[discountPercent]]&lt;=15, "Standard (1-15%)", ZeptoData[[#This Row],[discountPercent]]&gt;15, "Mega (&gt;15%)")</f>
        <v>Standard (1-15%)</v>
      </c>
      <c r="S915" s="9" t="str" cm="1">
        <f t="array" ref="S915">_xlfn.IFS(ZeptoData[[#This Row],[weightInGms]]&lt;=100, "Small (&lt;100g)", ZeptoData[[#This Row],[weightInGms]]&lt;=500, "Medium (100-500g)", ZeptoData[[#This Row],[weightInGms]]&gt;500, "Large (&gt;500g)")</f>
        <v>Small (&lt;100g)</v>
      </c>
    </row>
    <row r="916" spans="1:19" x14ac:dyDescent="0.25">
      <c r="A916" t="s">
        <v>578</v>
      </c>
      <c r="B916" t="s">
        <v>288</v>
      </c>
      <c r="C916" t="str">
        <f>TRIM(ZeptoData[[#This Row],[name]])</f>
        <v>Sugarfree Gold Low Calorie Sweetner</v>
      </c>
      <c r="D916">
        <v>12500</v>
      </c>
      <c r="E916" s="3">
        <f>'Cleaned Data'!F919</f>
        <v>0</v>
      </c>
      <c r="F916">
        <v>5</v>
      </c>
      <c r="G916">
        <v>6</v>
      </c>
      <c r="H916">
        <v>11800</v>
      </c>
      <c r="I916" s="3">
        <f>ZeptoData[[#This Row],[discountedSellingPrice]]/100</f>
        <v>118</v>
      </c>
      <c r="J916">
        <v>100</v>
      </c>
      <c r="K916" t="b">
        <v>0</v>
      </c>
      <c r="L916">
        <v>100</v>
      </c>
      <c r="N916" s="3">
        <f>ZeptoData[[#This Row],[MRP_Rupees]] - ZeptoData[[#This Row],[Sale_Price]]</f>
        <v>-118</v>
      </c>
      <c r="O916" t="str">
        <f>IF(ZeptoData[[#This Row],[outOfStock]]=TRUE, "Out of Stock", IF(ZeptoData[[#This Row],[availableQuantity]]&lt;=2, "LOW STOCK", "HEALTHY"))</f>
        <v>HEALTHY</v>
      </c>
      <c r="P916" t="str" cm="1">
        <f t="array" ref="P916">_xlfn.IFS(ZeptoData[[#This Row],[Sale_Price]]&lt;50, "Budget", ZeptoData[[#This Row],[Sale_Price]]&lt;150, "Mid-Range", ZeptoData[[#This Row],[Sale_Price]]&gt;=150, "Premium")</f>
        <v>Mid-Range</v>
      </c>
      <c r="Q916" t="str">
        <f>IF(ROUND(((ZeptoData[[#This Row],[mrp]]-ZeptoData[[#This Row],[discountedSellingPrice]])/ZeptoData[[#This Row],[mrp]])*100,0) = ZeptoData[[#This Row],[discountPercent]], "Match", "Error")</f>
        <v>Error</v>
      </c>
      <c r="R916" s="9" t="str" cm="1">
        <f t="array" ref="R916">_xlfn.IFS(ZeptoData[[#This Row],[discountPercent]]=0, "No Discount", ZeptoData[[#This Row],[discountPercent]]&lt;=15, "Standard (1-15%)", ZeptoData[[#This Row],[discountPercent]]&gt;15, "Mega (&gt;15%)")</f>
        <v>Standard (1-15%)</v>
      </c>
      <c r="S916" s="9" t="str" cm="1">
        <f t="array" ref="S916">_xlfn.IFS(ZeptoData[[#This Row],[weightInGms]]&lt;=100, "Small (&lt;100g)", ZeptoData[[#This Row],[weightInGms]]&lt;=500, "Medium (100-500g)", ZeptoData[[#This Row],[weightInGms]]&gt;500, "Large (&gt;500g)")</f>
        <v>Small (&lt;100g)</v>
      </c>
    </row>
    <row r="917" spans="1:19" x14ac:dyDescent="0.25">
      <c r="A917" t="s">
        <v>578</v>
      </c>
      <c r="B917" t="s">
        <v>389</v>
      </c>
      <c r="C917" t="str">
        <f>TRIM(ZeptoData[[#This Row],[name]])</f>
        <v>Aashirvaad Breakfast Instant Mix - Rice Idli</v>
      </c>
      <c r="D917">
        <v>7500</v>
      </c>
      <c r="E917" s="3">
        <f>'Cleaned Data'!F920</f>
        <v>2</v>
      </c>
      <c r="F917">
        <v>30</v>
      </c>
      <c r="G917">
        <v>6</v>
      </c>
      <c r="H917">
        <v>5200</v>
      </c>
      <c r="I917" s="3">
        <f>ZeptoData[[#This Row],[discountedSellingPrice]]/100</f>
        <v>52</v>
      </c>
      <c r="J917">
        <v>200</v>
      </c>
      <c r="K917" t="b">
        <v>0</v>
      </c>
      <c r="L917">
        <v>200</v>
      </c>
      <c r="N917" s="3">
        <f>ZeptoData[[#This Row],[MRP_Rupees]] - ZeptoData[[#This Row],[Sale_Price]]</f>
        <v>-50</v>
      </c>
      <c r="O917" t="str">
        <f>IF(ZeptoData[[#This Row],[outOfStock]]=TRUE, "Out of Stock", IF(ZeptoData[[#This Row],[availableQuantity]]&lt;=2, "LOW STOCK", "HEALTHY"))</f>
        <v>HEALTHY</v>
      </c>
      <c r="P917" t="str" cm="1">
        <f t="array" ref="P917">_xlfn.IFS(ZeptoData[[#This Row],[Sale_Price]]&lt;50, "Budget", ZeptoData[[#This Row],[Sale_Price]]&lt;150, "Mid-Range", ZeptoData[[#This Row],[Sale_Price]]&gt;=150, "Premium")</f>
        <v>Mid-Range</v>
      </c>
      <c r="Q917" t="str">
        <f>IF(ROUND(((ZeptoData[[#This Row],[mrp]]-ZeptoData[[#This Row],[discountedSellingPrice]])/ZeptoData[[#This Row],[mrp]])*100,0) = ZeptoData[[#This Row],[discountPercent]], "Match", "Error")</f>
        <v>Error</v>
      </c>
      <c r="R917" s="9" t="str" cm="1">
        <f t="array" ref="R917">_xlfn.IFS(ZeptoData[[#This Row],[discountPercent]]=0, "No Discount", ZeptoData[[#This Row],[discountPercent]]&lt;=15, "Standard (1-15%)", ZeptoData[[#This Row],[discountPercent]]&gt;15, "Mega (&gt;15%)")</f>
        <v>Mega (&gt;15%)</v>
      </c>
      <c r="S917" s="9" t="str" cm="1">
        <f t="array" ref="S917">_xlfn.IFS(ZeptoData[[#This Row],[weightInGms]]&lt;=100, "Small (&lt;100g)", ZeptoData[[#This Row],[weightInGms]]&lt;=500, "Medium (100-500g)", ZeptoData[[#This Row],[weightInGms]]&gt;500, "Large (&gt;500g)")</f>
        <v>Medium (100-500g)</v>
      </c>
    </row>
    <row r="918" spans="1:19" x14ac:dyDescent="0.25">
      <c r="A918" t="s">
        <v>578</v>
      </c>
      <c r="B918" t="s">
        <v>390</v>
      </c>
      <c r="C918" t="str">
        <f>TRIM(ZeptoData[[#This Row],[name]])</f>
        <v>Kitchens Of India Mutter Paneer</v>
      </c>
      <c r="D918">
        <v>13000</v>
      </c>
      <c r="E918" s="3">
        <f>'Cleaned Data'!F921</f>
        <v>0</v>
      </c>
      <c r="F918">
        <v>4</v>
      </c>
      <c r="G918">
        <v>6</v>
      </c>
      <c r="H918">
        <v>12400</v>
      </c>
      <c r="I918" s="3">
        <f>ZeptoData[[#This Row],[discountedSellingPrice]]/100</f>
        <v>124</v>
      </c>
      <c r="J918">
        <v>285</v>
      </c>
      <c r="K918" t="b">
        <v>0</v>
      </c>
      <c r="L918">
        <v>285</v>
      </c>
      <c r="N918" s="3">
        <f>ZeptoData[[#This Row],[MRP_Rupees]] - ZeptoData[[#This Row],[Sale_Price]]</f>
        <v>-124</v>
      </c>
      <c r="O918" t="str">
        <f>IF(ZeptoData[[#This Row],[outOfStock]]=TRUE, "Out of Stock", IF(ZeptoData[[#This Row],[availableQuantity]]&lt;=2, "LOW STOCK", "HEALTHY"))</f>
        <v>HEALTHY</v>
      </c>
      <c r="P918" t="str" cm="1">
        <f t="array" ref="P918">_xlfn.IFS(ZeptoData[[#This Row],[Sale_Price]]&lt;50, "Budget", ZeptoData[[#This Row],[Sale_Price]]&lt;150, "Mid-Range", ZeptoData[[#This Row],[Sale_Price]]&gt;=150, "Premium")</f>
        <v>Mid-Range</v>
      </c>
      <c r="Q918" t="str">
        <f>IF(ROUND(((ZeptoData[[#This Row],[mrp]]-ZeptoData[[#This Row],[discountedSellingPrice]])/ZeptoData[[#This Row],[mrp]])*100,0) = ZeptoData[[#This Row],[discountPercent]], "Match", "Error")</f>
        <v>Error</v>
      </c>
      <c r="R918" s="9" t="str" cm="1">
        <f t="array" ref="R918">_xlfn.IFS(ZeptoData[[#This Row],[discountPercent]]=0, "No Discount", ZeptoData[[#This Row],[discountPercent]]&lt;=15, "Standard (1-15%)", ZeptoData[[#This Row],[discountPercent]]&gt;15, "Mega (&gt;15%)")</f>
        <v>Standard (1-15%)</v>
      </c>
      <c r="S918" s="9" t="str" cm="1">
        <f t="array" ref="S918">_xlfn.IFS(ZeptoData[[#This Row],[weightInGms]]&lt;=100, "Small (&lt;100g)", ZeptoData[[#This Row],[weightInGms]]&lt;=500, "Medium (100-500g)", ZeptoData[[#This Row],[weightInGms]]&gt;500, "Large (&gt;500g)")</f>
        <v>Medium (100-500g)</v>
      </c>
    </row>
    <row r="919" spans="1:19" x14ac:dyDescent="0.25">
      <c r="A919" t="s">
        <v>578</v>
      </c>
      <c r="B919" t="s">
        <v>391</v>
      </c>
      <c r="C919" t="str">
        <f>TRIM(ZeptoData[[#This Row],[name]])</f>
        <v>Ching's Secret Veg Manchurian Masala</v>
      </c>
      <c r="D919">
        <v>4400</v>
      </c>
      <c r="E919" s="3">
        <f>'Cleaned Data'!F922</f>
        <v>6</v>
      </c>
      <c r="F919">
        <v>0</v>
      </c>
      <c r="G919">
        <v>6</v>
      </c>
      <c r="H919">
        <v>4400</v>
      </c>
      <c r="I919" s="3">
        <f>ZeptoData[[#This Row],[discountedSellingPrice]]/100</f>
        <v>44</v>
      </c>
      <c r="J919">
        <v>60</v>
      </c>
      <c r="K919" t="b">
        <v>0</v>
      </c>
      <c r="L919">
        <v>60</v>
      </c>
      <c r="N919" s="3">
        <f>ZeptoData[[#This Row],[MRP_Rupees]] - ZeptoData[[#This Row],[Sale_Price]]</f>
        <v>-38</v>
      </c>
      <c r="O919" t="str">
        <f>IF(ZeptoData[[#This Row],[outOfStock]]=TRUE, "Out of Stock", IF(ZeptoData[[#This Row],[availableQuantity]]&lt;=2, "LOW STOCK", "HEALTHY"))</f>
        <v>HEALTHY</v>
      </c>
      <c r="P919" t="str" cm="1">
        <f t="array" ref="P919">_xlfn.IFS(ZeptoData[[#This Row],[Sale_Price]]&lt;50, "Budget", ZeptoData[[#This Row],[Sale_Price]]&lt;150, "Mid-Range", ZeptoData[[#This Row],[Sale_Price]]&gt;=150, "Premium")</f>
        <v>Budget</v>
      </c>
      <c r="Q919" t="str">
        <f>IF(ROUND(((ZeptoData[[#This Row],[mrp]]-ZeptoData[[#This Row],[discountedSellingPrice]])/ZeptoData[[#This Row],[mrp]])*100,0) = ZeptoData[[#This Row],[discountPercent]], "Match", "Error")</f>
        <v>Match</v>
      </c>
      <c r="R919" s="9" t="str" cm="1">
        <f t="array" ref="R919">_xlfn.IFS(ZeptoData[[#This Row],[discountPercent]]=0, "No Discount", ZeptoData[[#This Row],[discountPercent]]&lt;=15, "Standard (1-15%)", ZeptoData[[#This Row],[discountPercent]]&gt;15, "Mega (&gt;15%)")</f>
        <v>No Discount</v>
      </c>
      <c r="S919" s="9" t="str" cm="1">
        <f t="array" ref="S919">_xlfn.IFS(ZeptoData[[#This Row],[weightInGms]]&lt;=100, "Small (&lt;100g)", ZeptoData[[#This Row],[weightInGms]]&lt;=500, "Medium (100-500g)", ZeptoData[[#This Row],[weightInGms]]&gt;500, "Large (&gt;500g)")</f>
        <v>Small (&lt;100g)</v>
      </c>
    </row>
    <row r="920" spans="1:19" x14ac:dyDescent="0.25">
      <c r="A920" t="s">
        <v>578</v>
      </c>
      <c r="B920" t="s">
        <v>392</v>
      </c>
      <c r="C920" t="str">
        <f>TRIM(ZeptoData[[#This Row],[name]])</f>
        <v>Popular Essentials Jowa Flour</v>
      </c>
      <c r="D920">
        <v>5000</v>
      </c>
      <c r="E920" s="3">
        <f>'Cleaned Data'!F923</f>
        <v>10</v>
      </c>
      <c r="F920">
        <v>2</v>
      </c>
      <c r="G920">
        <v>5</v>
      </c>
      <c r="H920">
        <v>4900</v>
      </c>
      <c r="I920" s="3">
        <f>ZeptoData[[#This Row],[discountedSellingPrice]]/100</f>
        <v>49</v>
      </c>
      <c r="J920">
        <v>500</v>
      </c>
      <c r="K920" t="b">
        <v>0</v>
      </c>
      <c r="L920">
        <v>500</v>
      </c>
      <c r="N920" s="3">
        <f>ZeptoData[[#This Row],[MRP_Rupees]] - ZeptoData[[#This Row],[Sale_Price]]</f>
        <v>-39</v>
      </c>
      <c r="O920" t="str">
        <f>IF(ZeptoData[[#This Row],[outOfStock]]=TRUE, "Out of Stock", IF(ZeptoData[[#This Row],[availableQuantity]]&lt;=2, "LOW STOCK", "HEALTHY"))</f>
        <v>HEALTHY</v>
      </c>
      <c r="P920" t="str" cm="1">
        <f t="array" ref="P920">_xlfn.IFS(ZeptoData[[#This Row],[Sale_Price]]&lt;50, "Budget", ZeptoData[[#This Row],[Sale_Price]]&lt;150, "Mid-Range", ZeptoData[[#This Row],[Sale_Price]]&gt;=150, "Premium")</f>
        <v>Budget</v>
      </c>
      <c r="Q920" t="str">
        <f>IF(ROUND(((ZeptoData[[#This Row],[mrp]]-ZeptoData[[#This Row],[discountedSellingPrice]])/ZeptoData[[#This Row],[mrp]])*100,0) = ZeptoData[[#This Row],[discountPercent]], "Match", "Error")</f>
        <v>Match</v>
      </c>
      <c r="R920" s="9" t="str" cm="1">
        <f t="array" ref="R920">_xlfn.IFS(ZeptoData[[#This Row],[discountPercent]]=0, "No Discount", ZeptoData[[#This Row],[discountPercent]]&lt;=15, "Standard (1-15%)", ZeptoData[[#This Row],[discountPercent]]&gt;15, "Mega (&gt;15%)")</f>
        <v>Standard (1-15%)</v>
      </c>
      <c r="S920" s="9" t="str" cm="1">
        <f t="array" ref="S920">_xlfn.IFS(ZeptoData[[#This Row],[weightInGms]]&lt;=100, "Small (&lt;100g)", ZeptoData[[#This Row],[weightInGms]]&lt;=500, "Medium (100-500g)", ZeptoData[[#This Row],[weightInGms]]&gt;500, "Large (&gt;500g)")</f>
        <v>Medium (100-500g)</v>
      </c>
    </row>
    <row r="921" spans="1:19" x14ac:dyDescent="0.25">
      <c r="A921" t="s">
        <v>578</v>
      </c>
      <c r="B921" t="s">
        <v>167</v>
      </c>
      <c r="C921" t="str">
        <f>TRIM(ZeptoData[[#This Row],[name]])</f>
        <v>Everest Shahi Biryani Masala</v>
      </c>
      <c r="D921">
        <v>24500</v>
      </c>
      <c r="E921" s="3">
        <f>'Cleaned Data'!F924</f>
        <v>8</v>
      </c>
      <c r="F921">
        <v>0</v>
      </c>
      <c r="G921">
        <v>6</v>
      </c>
      <c r="H921">
        <v>24500</v>
      </c>
      <c r="I921" s="3">
        <f>ZeptoData[[#This Row],[discountedSellingPrice]]/100</f>
        <v>245</v>
      </c>
      <c r="J921">
        <v>200</v>
      </c>
      <c r="K921" t="b">
        <v>0</v>
      </c>
      <c r="L921">
        <v>200</v>
      </c>
      <c r="N921" s="3">
        <f>ZeptoData[[#This Row],[MRP_Rupees]] - ZeptoData[[#This Row],[Sale_Price]]</f>
        <v>-237</v>
      </c>
      <c r="O921" t="str">
        <f>IF(ZeptoData[[#This Row],[outOfStock]]=TRUE, "Out of Stock", IF(ZeptoData[[#This Row],[availableQuantity]]&lt;=2, "LOW STOCK", "HEALTHY"))</f>
        <v>HEALTHY</v>
      </c>
      <c r="P921" t="str" cm="1">
        <f t="array" ref="P921">_xlfn.IFS(ZeptoData[[#This Row],[Sale_Price]]&lt;50, "Budget", ZeptoData[[#This Row],[Sale_Price]]&lt;150, "Mid-Range", ZeptoData[[#This Row],[Sale_Price]]&gt;=150, "Premium")</f>
        <v>Premium</v>
      </c>
      <c r="Q921" t="str">
        <f>IF(ROUND(((ZeptoData[[#This Row],[mrp]]-ZeptoData[[#This Row],[discountedSellingPrice]])/ZeptoData[[#This Row],[mrp]])*100,0) = ZeptoData[[#This Row],[discountPercent]], "Match", "Error")</f>
        <v>Match</v>
      </c>
      <c r="R921" s="9" t="str" cm="1">
        <f t="array" ref="R921">_xlfn.IFS(ZeptoData[[#This Row],[discountPercent]]=0, "No Discount", ZeptoData[[#This Row],[discountPercent]]&lt;=15, "Standard (1-15%)", ZeptoData[[#This Row],[discountPercent]]&gt;15, "Mega (&gt;15%)")</f>
        <v>No Discount</v>
      </c>
      <c r="S921" s="9" t="str" cm="1">
        <f t="array" ref="S921">_xlfn.IFS(ZeptoData[[#This Row],[weightInGms]]&lt;=100, "Small (&lt;100g)", ZeptoData[[#This Row],[weightInGms]]&lt;=500, "Medium (100-500g)", ZeptoData[[#This Row],[weightInGms]]&gt;500, "Large (&gt;500g)")</f>
        <v>Medium (100-500g)</v>
      </c>
    </row>
    <row r="922" spans="1:19" x14ac:dyDescent="0.25">
      <c r="A922" t="s">
        <v>578</v>
      </c>
      <c r="B922" t="s">
        <v>393</v>
      </c>
      <c r="C922" t="str">
        <f>TRIM(ZeptoData[[#This Row],[name]])</f>
        <v>Popular Essentials Black Til</v>
      </c>
      <c r="D922">
        <v>5000</v>
      </c>
      <c r="E922" s="3">
        <f>'Cleaned Data'!F925</f>
        <v>14</v>
      </c>
      <c r="F922">
        <v>6</v>
      </c>
      <c r="G922">
        <v>4</v>
      </c>
      <c r="H922">
        <v>4700</v>
      </c>
      <c r="I922" s="3">
        <f>ZeptoData[[#This Row],[discountedSellingPrice]]/100</f>
        <v>47</v>
      </c>
      <c r="J922">
        <v>100</v>
      </c>
      <c r="K922" t="b">
        <v>0</v>
      </c>
      <c r="L922">
        <v>100</v>
      </c>
      <c r="N922" s="3">
        <f>ZeptoData[[#This Row],[MRP_Rupees]] - ZeptoData[[#This Row],[Sale_Price]]</f>
        <v>-33</v>
      </c>
      <c r="O922" t="str">
        <f>IF(ZeptoData[[#This Row],[outOfStock]]=TRUE, "Out of Stock", IF(ZeptoData[[#This Row],[availableQuantity]]&lt;=2, "LOW STOCK", "HEALTHY"))</f>
        <v>HEALTHY</v>
      </c>
      <c r="P922" t="str" cm="1">
        <f t="array" ref="P922">_xlfn.IFS(ZeptoData[[#This Row],[Sale_Price]]&lt;50, "Budget", ZeptoData[[#This Row],[Sale_Price]]&lt;150, "Mid-Range", ZeptoData[[#This Row],[Sale_Price]]&gt;=150, "Premium")</f>
        <v>Budget</v>
      </c>
      <c r="Q922" t="str">
        <f>IF(ROUND(((ZeptoData[[#This Row],[mrp]]-ZeptoData[[#This Row],[discountedSellingPrice]])/ZeptoData[[#This Row],[mrp]])*100,0) = ZeptoData[[#This Row],[discountPercent]], "Match", "Error")</f>
        <v>Match</v>
      </c>
      <c r="R922" s="9" t="str" cm="1">
        <f t="array" ref="R922">_xlfn.IFS(ZeptoData[[#This Row],[discountPercent]]=0, "No Discount", ZeptoData[[#This Row],[discountPercent]]&lt;=15, "Standard (1-15%)", ZeptoData[[#This Row],[discountPercent]]&gt;15, "Mega (&gt;15%)")</f>
        <v>Standard (1-15%)</v>
      </c>
      <c r="S922" s="9" t="str" cm="1">
        <f t="array" ref="S922">_xlfn.IFS(ZeptoData[[#This Row],[weightInGms]]&lt;=100, "Small (&lt;100g)", ZeptoData[[#This Row],[weightInGms]]&lt;=500, "Medium (100-500g)", ZeptoData[[#This Row],[weightInGms]]&gt;500, "Large (&gt;500g)")</f>
        <v>Small (&lt;100g)</v>
      </c>
    </row>
    <row r="923" spans="1:19" x14ac:dyDescent="0.25">
      <c r="A923" t="s">
        <v>578</v>
      </c>
      <c r="B923" t="s">
        <v>394</v>
      </c>
      <c r="C923" t="str">
        <f>TRIM(ZeptoData[[#This Row],[name]])</f>
        <v>Popular Essentials Pancharatna Dal</v>
      </c>
      <c r="D923">
        <v>8000</v>
      </c>
      <c r="E923" s="3">
        <f>'Cleaned Data'!F926</f>
        <v>5</v>
      </c>
      <c r="F923">
        <v>10</v>
      </c>
      <c r="G923">
        <v>6</v>
      </c>
      <c r="H923">
        <v>7200</v>
      </c>
      <c r="I923" s="3">
        <f>ZeptoData[[#This Row],[discountedSellingPrice]]/100</f>
        <v>72</v>
      </c>
      <c r="J923">
        <v>500</v>
      </c>
      <c r="K923" t="b">
        <v>0</v>
      </c>
      <c r="L923">
        <v>500</v>
      </c>
      <c r="N923" s="3">
        <f>ZeptoData[[#This Row],[MRP_Rupees]] - ZeptoData[[#This Row],[Sale_Price]]</f>
        <v>-67</v>
      </c>
      <c r="O923" t="str">
        <f>IF(ZeptoData[[#This Row],[outOfStock]]=TRUE, "Out of Stock", IF(ZeptoData[[#This Row],[availableQuantity]]&lt;=2, "LOW STOCK", "HEALTHY"))</f>
        <v>HEALTHY</v>
      </c>
      <c r="P923" t="str" cm="1">
        <f t="array" ref="P923">_xlfn.IFS(ZeptoData[[#This Row],[Sale_Price]]&lt;50, "Budget", ZeptoData[[#This Row],[Sale_Price]]&lt;150, "Mid-Range", ZeptoData[[#This Row],[Sale_Price]]&gt;=150, "Premium")</f>
        <v>Mid-Range</v>
      </c>
      <c r="Q923" t="str">
        <f>IF(ROUND(((ZeptoData[[#This Row],[mrp]]-ZeptoData[[#This Row],[discountedSellingPrice]])/ZeptoData[[#This Row],[mrp]])*100,0) = ZeptoData[[#This Row],[discountPercent]], "Match", "Error")</f>
        <v>Match</v>
      </c>
      <c r="R923" s="9" t="str" cm="1">
        <f t="array" ref="R923">_xlfn.IFS(ZeptoData[[#This Row],[discountPercent]]=0, "No Discount", ZeptoData[[#This Row],[discountPercent]]&lt;=15, "Standard (1-15%)", ZeptoData[[#This Row],[discountPercent]]&gt;15, "Mega (&gt;15%)")</f>
        <v>Standard (1-15%)</v>
      </c>
      <c r="S923" s="9" t="str" cm="1">
        <f t="array" ref="S923">_xlfn.IFS(ZeptoData[[#This Row],[weightInGms]]&lt;=100, "Small (&lt;100g)", ZeptoData[[#This Row],[weightInGms]]&lt;=500, "Medium (100-500g)", ZeptoData[[#This Row],[weightInGms]]&gt;500, "Large (&gt;500g)")</f>
        <v>Medium (100-500g)</v>
      </c>
    </row>
    <row r="924" spans="1:19" x14ac:dyDescent="0.25">
      <c r="A924" t="s">
        <v>578</v>
      </c>
      <c r="B924" t="s">
        <v>395</v>
      </c>
      <c r="C924" t="str">
        <f>TRIM(ZeptoData[[#This Row],[name]])</f>
        <v>Saffola 100% Pure Honey</v>
      </c>
      <c r="D924">
        <v>47500</v>
      </c>
      <c r="E924" s="3">
        <f>'Cleaned Data'!F927</f>
        <v>7</v>
      </c>
      <c r="F924">
        <v>8</v>
      </c>
      <c r="G924">
        <v>2</v>
      </c>
      <c r="H924">
        <v>43700</v>
      </c>
      <c r="I924" s="3">
        <f>ZeptoData[[#This Row],[discountedSellingPrice]]/100</f>
        <v>437</v>
      </c>
      <c r="J924">
        <v>1000</v>
      </c>
      <c r="K924" t="b">
        <v>0</v>
      </c>
      <c r="L924">
        <v>750</v>
      </c>
      <c r="N924" s="3">
        <f>ZeptoData[[#This Row],[MRP_Rupees]] - ZeptoData[[#This Row],[Sale_Price]]</f>
        <v>-430</v>
      </c>
      <c r="O924" t="str">
        <f>IF(ZeptoData[[#This Row],[outOfStock]]=TRUE, "Out of Stock", IF(ZeptoData[[#This Row],[availableQuantity]]&lt;=2, "LOW STOCK", "HEALTHY"))</f>
        <v>LOW STOCK</v>
      </c>
      <c r="P924" t="str" cm="1">
        <f t="array" ref="P924">_xlfn.IFS(ZeptoData[[#This Row],[Sale_Price]]&lt;50, "Budget", ZeptoData[[#This Row],[Sale_Price]]&lt;150, "Mid-Range", ZeptoData[[#This Row],[Sale_Price]]&gt;=150, "Premium")</f>
        <v>Premium</v>
      </c>
      <c r="Q924" t="str">
        <f>IF(ROUND(((ZeptoData[[#This Row],[mrp]]-ZeptoData[[#This Row],[discountedSellingPrice]])/ZeptoData[[#This Row],[mrp]])*100,0) = ZeptoData[[#This Row],[discountPercent]], "Match", "Error")</f>
        <v>Match</v>
      </c>
      <c r="R924" s="9" t="str" cm="1">
        <f t="array" ref="R924">_xlfn.IFS(ZeptoData[[#This Row],[discountPercent]]=0, "No Discount", ZeptoData[[#This Row],[discountPercent]]&lt;=15, "Standard (1-15%)", ZeptoData[[#This Row],[discountPercent]]&gt;15, "Mega (&gt;15%)")</f>
        <v>Standard (1-15%)</v>
      </c>
      <c r="S924" s="9" t="str" cm="1">
        <f t="array" ref="S924">_xlfn.IFS(ZeptoData[[#This Row],[weightInGms]]&lt;=100, "Small (&lt;100g)", ZeptoData[[#This Row],[weightInGms]]&lt;=500, "Medium (100-500g)", ZeptoData[[#This Row],[weightInGms]]&gt;500, "Large (&gt;500g)")</f>
        <v>Large (&gt;500g)</v>
      </c>
    </row>
    <row r="925" spans="1:19" x14ac:dyDescent="0.25">
      <c r="A925" t="s">
        <v>578</v>
      </c>
      <c r="B925" t="s">
        <v>396</v>
      </c>
      <c r="C925" t="str">
        <f>TRIM(ZeptoData[[#This Row],[name]])</f>
        <v>Popular Essentials Tamarind</v>
      </c>
      <c r="D925">
        <v>15000</v>
      </c>
      <c r="E925" s="3">
        <f>'Cleaned Data'!F928</f>
        <v>0</v>
      </c>
      <c r="F925">
        <v>14</v>
      </c>
      <c r="G925">
        <v>6</v>
      </c>
      <c r="H925">
        <v>12800</v>
      </c>
      <c r="I925" s="3">
        <f>ZeptoData[[#This Row],[discountedSellingPrice]]/100</f>
        <v>128</v>
      </c>
      <c r="J925">
        <v>500</v>
      </c>
      <c r="K925" t="b">
        <v>0</v>
      </c>
      <c r="L925">
        <v>500</v>
      </c>
      <c r="N925" s="3">
        <f>ZeptoData[[#This Row],[MRP_Rupees]] - ZeptoData[[#This Row],[Sale_Price]]</f>
        <v>-128</v>
      </c>
      <c r="O925" t="str">
        <f>IF(ZeptoData[[#This Row],[outOfStock]]=TRUE, "Out of Stock", IF(ZeptoData[[#This Row],[availableQuantity]]&lt;=2, "LOW STOCK", "HEALTHY"))</f>
        <v>HEALTHY</v>
      </c>
      <c r="P925" t="str" cm="1">
        <f t="array" ref="P925">_xlfn.IFS(ZeptoData[[#This Row],[Sale_Price]]&lt;50, "Budget", ZeptoData[[#This Row],[Sale_Price]]&lt;150, "Mid-Range", ZeptoData[[#This Row],[Sale_Price]]&gt;=150, "Premium")</f>
        <v>Mid-Range</v>
      </c>
      <c r="Q925" t="str">
        <f>IF(ROUND(((ZeptoData[[#This Row],[mrp]]-ZeptoData[[#This Row],[discountedSellingPrice]])/ZeptoData[[#This Row],[mrp]])*100,0) = ZeptoData[[#This Row],[discountPercent]], "Match", "Error")</f>
        <v>Error</v>
      </c>
      <c r="R925" s="9" t="str" cm="1">
        <f t="array" ref="R925">_xlfn.IFS(ZeptoData[[#This Row],[discountPercent]]=0, "No Discount", ZeptoData[[#This Row],[discountPercent]]&lt;=15, "Standard (1-15%)", ZeptoData[[#This Row],[discountPercent]]&gt;15, "Mega (&gt;15%)")</f>
        <v>Standard (1-15%)</v>
      </c>
      <c r="S925" s="9" t="str" cm="1">
        <f t="array" ref="S925">_xlfn.IFS(ZeptoData[[#This Row],[weightInGms]]&lt;=100, "Small (&lt;100g)", ZeptoData[[#This Row],[weightInGms]]&lt;=500, "Medium (100-500g)", ZeptoData[[#This Row],[weightInGms]]&gt;500, "Large (&gt;500g)")</f>
        <v>Medium (100-500g)</v>
      </c>
    </row>
    <row r="926" spans="1:19" x14ac:dyDescent="0.25">
      <c r="A926" t="s">
        <v>578</v>
      </c>
      <c r="B926" t="s">
        <v>397</v>
      </c>
      <c r="C926" t="str">
        <f>TRIM(ZeptoData[[#This Row],[name]])</f>
        <v>Gits Rice Dosa Instant Breakfast Mix</v>
      </c>
      <c r="D926">
        <v>6000</v>
      </c>
      <c r="E926" s="3">
        <f>'Cleaned Data'!F929</f>
        <v>0</v>
      </c>
      <c r="F926">
        <v>5</v>
      </c>
      <c r="G926">
        <v>5</v>
      </c>
      <c r="H926">
        <v>5700</v>
      </c>
      <c r="I926" s="3">
        <f>ZeptoData[[#This Row],[discountedSellingPrice]]/100</f>
        <v>57</v>
      </c>
      <c r="J926">
        <v>200</v>
      </c>
      <c r="K926" t="b">
        <v>0</v>
      </c>
      <c r="L926">
        <v>200</v>
      </c>
      <c r="N926" s="3">
        <f>ZeptoData[[#This Row],[MRP_Rupees]] - ZeptoData[[#This Row],[Sale_Price]]</f>
        <v>-57</v>
      </c>
      <c r="O926" t="str">
        <f>IF(ZeptoData[[#This Row],[outOfStock]]=TRUE, "Out of Stock", IF(ZeptoData[[#This Row],[availableQuantity]]&lt;=2, "LOW STOCK", "HEALTHY"))</f>
        <v>HEALTHY</v>
      </c>
      <c r="P926" t="str" cm="1">
        <f t="array" ref="P926">_xlfn.IFS(ZeptoData[[#This Row],[Sale_Price]]&lt;50, "Budget", ZeptoData[[#This Row],[Sale_Price]]&lt;150, "Mid-Range", ZeptoData[[#This Row],[Sale_Price]]&gt;=150, "Premium")</f>
        <v>Mid-Range</v>
      </c>
      <c r="Q926" t="str">
        <f>IF(ROUND(((ZeptoData[[#This Row],[mrp]]-ZeptoData[[#This Row],[discountedSellingPrice]])/ZeptoData[[#This Row],[mrp]])*100,0) = ZeptoData[[#This Row],[discountPercent]], "Match", "Error")</f>
        <v>Match</v>
      </c>
      <c r="R926" s="9" t="str" cm="1">
        <f t="array" ref="R926">_xlfn.IFS(ZeptoData[[#This Row],[discountPercent]]=0, "No Discount", ZeptoData[[#This Row],[discountPercent]]&lt;=15, "Standard (1-15%)", ZeptoData[[#This Row],[discountPercent]]&gt;15, "Mega (&gt;15%)")</f>
        <v>Standard (1-15%)</v>
      </c>
      <c r="S926" s="9" t="str" cm="1">
        <f t="array" ref="S926">_xlfn.IFS(ZeptoData[[#This Row],[weightInGms]]&lt;=100, "Small (&lt;100g)", ZeptoData[[#This Row],[weightInGms]]&lt;=500, "Medium (100-500g)", ZeptoData[[#This Row],[weightInGms]]&gt;500, "Large (&gt;500g)")</f>
        <v>Medium (100-500g)</v>
      </c>
    </row>
    <row r="927" spans="1:19" x14ac:dyDescent="0.25">
      <c r="A927" t="s">
        <v>578</v>
      </c>
      <c r="B927" t="s">
        <v>398</v>
      </c>
      <c r="C927" t="str">
        <f>TRIM(ZeptoData[[#This Row],[name]])</f>
        <v>Popular Essentials Poppy Seeds (Gasagase)</v>
      </c>
      <c r="D927">
        <v>28000</v>
      </c>
      <c r="E927" s="3">
        <f>'Cleaned Data'!F930</f>
        <v>10</v>
      </c>
      <c r="F927">
        <v>7</v>
      </c>
      <c r="G927">
        <v>6</v>
      </c>
      <c r="H927">
        <v>26000</v>
      </c>
      <c r="I927" s="3">
        <f>ZeptoData[[#This Row],[discountedSellingPrice]]/100</f>
        <v>260</v>
      </c>
      <c r="J927">
        <v>100</v>
      </c>
      <c r="K927" t="b">
        <v>0</v>
      </c>
      <c r="L927">
        <v>100</v>
      </c>
      <c r="N927" s="3">
        <f>ZeptoData[[#This Row],[MRP_Rupees]] - ZeptoData[[#This Row],[Sale_Price]]</f>
        <v>-250</v>
      </c>
      <c r="O927" t="str">
        <f>IF(ZeptoData[[#This Row],[outOfStock]]=TRUE, "Out of Stock", IF(ZeptoData[[#This Row],[availableQuantity]]&lt;=2, "LOW STOCK", "HEALTHY"))</f>
        <v>HEALTHY</v>
      </c>
      <c r="P927" t="str" cm="1">
        <f t="array" ref="P927">_xlfn.IFS(ZeptoData[[#This Row],[Sale_Price]]&lt;50, "Budget", ZeptoData[[#This Row],[Sale_Price]]&lt;150, "Mid-Range", ZeptoData[[#This Row],[Sale_Price]]&gt;=150, "Premium")</f>
        <v>Premium</v>
      </c>
      <c r="Q927" t="str">
        <f>IF(ROUND(((ZeptoData[[#This Row],[mrp]]-ZeptoData[[#This Row],[discountedSellingPrice]])/ZeptoData[[#This Row],[mrp]])*100,0) = ZeptoData[[#This Row],[discountPercent]], "Match", "Error")</f>
        <v>Match</v>
      </c>
      <c r="R927" s="9" t="str" cm="1">
        <f t="array" ref="R927">_xlfn.IFS(ZeptoData[[#This Row],[discountPercent]]=0, "No Discount", ZeptoData[[#This Row],[discountPercent]]&lt;=15, "Standard (1-15%)", ZeptoData[[#This Row],[discountPercent]]&gt;15, "Mega (&gt;15%)")</f>
        <v>Standard (1-15%)</v>
      </c>
      <c r="S927" s="9" t="str" cm="1">
        <f t="array" ref="S927">_xlfn.IFS(ZeptoData[[#This Row],[weightInGms]]&lt;=100, "Small (&lt;100g)", ZeptoData[[#This Row],[weightInGms]]&lt;=500, "Medium (100-500g)", ZeptoData[[#This Row],[weightInGms]]&gt;500, "Large (&gt;500g)")</f>
        <v>Small (&lt;100g)</v>
      </c>
    </row>
    <row r="928" spans="1:19" x14ac:dyDescent="0.25">
      <c r="A928" t="s">
        <v>578</v>
      </c>
      <c r="B928" t="s">
        <v>399</v>
      </c>
      <c r="C928" t="str">
        <f>TRIM(ZeptoData[[#This Row],[name]])</f>
        <v>Hershey's Hot Chocolate Powder</v>
      </c>
      <c r="D928">
        <v>21000</v>
      </c>
      <c r="E928" s="3">
        <f>'Cleaned Data'!F931</f>
        <v>30</v>
      </c>
      <c r="F928">
        <v>0</v>
      </c>
      <c r="G928">
        <v>4</v>
      </c>
      <c r="H928">
        <v>21000</v>
      </c>
      <c r="I928" s="3">
        <f>ZeptoData[[#This Row],[discountedSellingPrice]]/100</f>
        <v>210</v>
      </c>
      <c r="J928">
        <v>250</v>
      </c>
      <c r="K928" t="b">
        <v>0</v>
      </c>
      <c r="L928">
        <v>250</v>
      </c>
      <c r="N928" s="3">
        <f>ZeptoData[[#This Row],[MRP_Rupees]] - ZeptoData[[#This Row],[Sale_Price]]</f>
        <v>-180</v>
      </c>
      <c r="O928" t="str">
        <f>IF(ZeptoData[[#This Row],[outOfStock]]=TRUE, "Out of Stock", IF(ZeptoData[[#This Row],[availableQuantity]]&lt;=2, "LOW STOCK", "HEALTHY"))</f>
        <v>HEALTHY</v>
      </c>
      <c r="P928" t="str" cm="1">
        <f t="array" ref="P928">_xlfn.IFS(ZeptoData[[#This Row],[Sale_Price]]&lt;50, "Budget", ZeptoData[[#This Row],[Sale_Price]]&lt;150, "Mid-Range", ZeptoData[[#This Row],[Sale_Price]]&gt;=150, "Premium")</f>
        <v>Premium</v>
      </c>
      <c r="Q928" t="str">
        <f>IF(ROUND(((ZeptoData[[#This Row],[mrp]]-ZeptoData[[#This Row],[discountedSellingPrice]])/ZeptoData[[#This Row],[mrp]])*100,0) = ZeptoData[[#This Row],[discountPercent]], "Match", "Error")</f>
        <v>Match</v>
      </c>
      <c r="R928" s="9" t="str" cm="1">
        <f t="array" ref="R928">_xlfn.IFS(ZeptoData[[#This Row],[discountPercent]]=0, "No Discount", ZeptoData[[#This Row],[discountPercent]]&lt;=15, "Standard (1-15%)", ZeptoData[[#This Row],[discountPercent]]&gt;15, "Mega (&gt;15%)")</f>
        <v>No Discount</v>
      </c>
      <c r="S928" s="9" t="str" cm="1">
        <f t="array" ref="S928">_xlfn.IFS(ZeptoData[[#This Row],[weightInGms]]&lt;=100, "Small (&lt;100g)", ZeptoData[[#This Row],[weightInGms]]&lt;=500, "Medium (100-500g)", ZeptoData[[#This Row],[weightInGms]]&gt;500, "Large (&gt;500g)")</f>
        <v>Medium (100-500g)</v>
      </c>
    </row>
    <row r="929" spans="1:19" x14ac:dyDescent="0.25">
      <c r="A929" t="s">
        <v>578</v>
      </c>
      <c r="B929" t="s">
        <v>1742</v>
      </c>
      <c r="C929" t="str">
        <f>TRIM(ZeptoData[[#This Row],[name]])</f>
        <v>Borges Farfalle Durum Wheat Pasta</v>
      </c>
      <c r="D929">
        <v>25000</v>
      </c>
      <c r="E929" s="3">
        <f>'Cleaned Data'!F932</f>
        <v>10</v>
      </c>
      <c r="F929">
        <v>0</v>
      </c>
      <c r="G929">
        <v>5</v>
      </c>
      <c r="H929">
        <v>25000</v>
      </c>
      <c r="I929" s="3">
        <f>ZeptoData[[#This Row],[discountedSellingPrice]]/100</f>
        <v>250</v>
      </c>
      <c r="J929">
        <v>500</v>
      </c>
      <c r="K929" t="b">
        <v>0</v>
      </c>
      <c r="L929">
        <v>500</v>
      </c>
      <c r="N929" s="3">
        <f>ZeptoData[[#This Row],[MRP_Rupees]] - ZeptoData[[#This Row],[Sale_Price]]</f>
        <v>-240</v>
      </c>
      <c r="O929" t="str">
        <f>IF(ZeptoData[[#This Row],[outOfStock]]=TRUE, "Out of Stock", IF(ZeptoData[[#This Row],[availableQuantity]]&lt;=2, "LOW STOCK", "HEALTHY"))</f>
        <v>HEALTHY</v>
      </c>
      <c r="P929" t="str" cm="1">
        <f t="array" ref="P929">_xlfn.IFS(ZeptoData[[#This Row],[Sale_Price]]&lt;50, "Budget", ZeptoData[[#This Row],[Sale_Price]]&lt;150, "Mid-Range", ZeptoData[[#This Row],[Sale_Price]]&gt;=150, "Premium")</f>
        <v>Premium</v>
      </c>
      <c r="Q929" t="str">
        <f>IF(ROUND(((ZeptoData[[#This Row],[mrp]]-ZeptoData[[#This Row],[discountedSellingPrice]])/ZeptoData[[#This Row],[mrp]])*100,0) = ZeptoData[[#This Row],[discountPercent]], "Match", "Error")</f>
        <v>Match</v>
      </c>
      <c r="R929" s="9" t="str" cm="1">
        <f t="array" ref="R929">_xlfn.IFS(ZeptoData[[#This Row],[discountPercent]]=0, "No Discount", ZeptoData[[#This Row],[discountPercent]]&lt;=15, "Standard (1-15%)", ZeptoData[[#This Row],[discountPercent]]&gt;15, "Mega (&gt;15%)")</f>
        <v>No Discount</v>
      </c>
      <c r="S929" s="9" t="str" cm="1">
        <f t="array" ref="S929">_xlfn.IFS(ZeptoData[[#This Row],[weightInGms]]&lt;=100, "Small (&lt;100g)", ZeptoData[[#This Row],[weightInGms]]&lt;=500, "Medium (100-500g)", ZeptoData[[#This Row],[weightInGms]]&gt;500, "Large (&gt;500g)")</f>
        <v>Medium (100-500g)</v>
      </c>
    </row>
    <row r="930" spans="1:19" x14ac:dyDescent="0.25">
      <c r="A930" t="s">
        <v>578</v>
      </c>
      <c r="B930" t="s">
        <v>1743</v>
      </c>
      <c r="C930" t="str">
        <f>TRIM(ZeptoData[[#This Row],[name]])</f>
        <v>Satyam Chilli Bedgi</v>
      </c>
      <c r="D930">
        <v>8200</v>
      </c>
      <c r="E930" s="3">
        <f>'Cleaned Data'!F933</f>
        <v>2</v>
      </c>
      <c r="F930">
        <v>10</v>
      </c>
      <c r="G930">
        <v>5</v>
      </c>
      <c r="H930">
        <v>7300</v>
      </c>
      <c r="I930" s="3">
        <f>ZeptoData[[#This Row],[discountedSellingPrice]]/100</f>
        <v>73</v>
      </c>
      <c r="J930">
        <v>100</v>
      </c>
      <c r="K930" t="b">
        <v>0</v>
      </c>
      <c r="L930">
        <v>100</v>
      </c>
      <c r="N930" s="3">
        <f>ZeptoData[[#This Row],[MRP_Rupees]] - ZeptoData[[#This Row],[Sale_Price]]</f>
        <v>-71</v>
      </c>
      <c r="O930" t="str">
        <f>IF(ZeptoData[[#This Row],[outOfStock]]=TRUE, "Out of Stock", IF(ZeptoData[[#This Row],[availableQuantity]]&lt;=2, "LOW STOCK", "HEALTHY"))</f>
        <v>HEALTHY</v>
      </c>
      <c r="P930" t="str" cm="1">
        <f t="array" ref="P930">_xlfn.IFS(ZeptoData[[#This Row],[Sale_Price]]&lt;50, "Budget", ZeptoData[[#This Row],[Sale_Price]]&lt;150, "Mid-Range", ZeptoData[[#This Row],[Sale_Price]]&gt;=150, "Premium")</f>
        <v>Mid-Range</v>
      </c>
      <c r="Q930" t="str">
        <f>IF(ROUND(((ZeptoData[[#This Row],[mrp]]-ZeptoData[[#This Row],[discountedSellingPrice]])/ZeptoData[[#This Row],[mrp]])*100,0) = ZeptoData[[#This Row],[discountPercent]], "Match", "Error")</f>
        <v>Error</v>
      </c>
      <c r="R930" s="9" t="str" cm="1">
        <f t="array" ref="R930">_xlfn.IFS(ZeptoData[[#This Row],[discountPercent]]=0, "No Discount", ZeptoData[[#This Row],[discountPercent]]&lt;=15, "Standard (1-15%)", ZeptoData[[#This Row],[discountPercent]]&gt;15, "Mega (&gt;15%)")</f>
        <v>Standard (1-15%)</v>
      </c>
      <c r="S930" s="9" t="str" cm="1">
        <f t="array" ref="S930">_xlfn.IFS(ZeptoData[[#This Row],[weightInGms]]&lt;=100, "Small (&lt;100g)", ZeptoData[[#This Row],[weightInGms]]&lt;=500, "Medium (100-500g)", ZeptoData[[#This Row],[weightInGms]]&gt;500, "Large (&gt;500g)")</f>
        <v>Small (&lt;100g)</v>
      </c>
    </row>
    <row r="931" spans="1:19" x14ac:dyDescent="0.25">
      <c r="A931" t="s">
        <v>578</v>
      </c>
      <c r="B931" t="s">
        <v>402</v>
      </c>
      <c r="C931" t="str">
        <f>TRIM(ZeptoData[[#This Row],[name]])</f>
        <v>Aashirvaad Instant Mix - Rice Dosa</v>
      </c>
      <c r="D931">
        <v>7500</v>
      </c>
      <c r="E931" s="3">
        <f>'Cleaned Data'!F934</f>
        <v>10</v>
      </c>
      <c r="F931">
        <v>30</v>
      </c>
      <c r="G931">
        <v>6</v>
      </c>
      <c r="H931">
        <v>5200</v>
      </c>
      <c r="I931" s="3">
        <f>ZeptoData[[#This Row],[discountedSellingPrice]]/100</f>
        <v>52</v>
      </c>
      <c r="J931">
        <v>200</v>
      </c>
      <c r="K931" t="b">
        <v>0</v>
      </c>
      <c r="L931">
        <v>200</v>
      </c>
      <c r="N931" s="3">
        <f>ZeptoData[[#This Row],[MRP_Rupees]] - ZeptoData[[#This Row],[Sale_Price]]</f>
        <v>-42</v>
      </c>
      <c r="O931" t="str">
        <f>IF(ZeptoData[[#This Row],[outOfStock]]=TRUE, "Out of Stock", IF(ZeptoData[[#This Row],[availableQuantity]]&lt;=2, "LOW STOCK", "HEALTHY"))</f>
        <v>HEALTHY</v>
      </c>
      <c r="P931" t="str" cm="1">
        <f t="array" ref="P931">_xlfn.IFS(ZeptoData[[#This Row],[Sale_Price]]&lt;50, "Budget", ZeptoData[[#This Row],[Sale_Price]]&lt;150, "Mid-Range", ZeptoData[[#This Row],[Sale_Price]]&gt;=150, "Premium")</f>
        <v>Mid-Range</v>
      </c>
      <c r="Q931" t="str">
        <f>IF(ROUND(((ZeptoData[[#This Row],[mrp]]-ZeptoData[[#This Row],[discountedSellingPrice]])/ZeptoData[[#This Row],[mrp]])*100,0) = ZeptoData[[#This Row],[discountPercent]], "Match", "Error")</f>
        <v>Error</v>
      </c>
      <c r="R931" s="9" t="str" cm="1">
        <f t="array" ref="R931">_xlfn.IFS(ZeptoData[[#This Row],[discountPercent]]=0, "No Discount", ZeptoData[[#This Row],[discountPercent]]&lt;=15, "Standard (1-15%)", ZeptoData[[#This Row],[discountPercent]]&gt;15, "Mega (&gt;15%)")</f>
        <v>Mega (&gt;15%)</v>
      </c>
      <c r="S931" s="9" t="str" cm="1">
        <f t="array" ref="S931">_xlfn.IFS(ZeptoData[[#This Row],[weightInGms]]&lt;=100, "Small (&lt;100g)", ZeptoData[[#This Row],[weightInGms]]&lt;=500, "Medium (100-500g)", ZeptoData[[#This Row],[weightInGms]]&gt;500, "Large (&gt;500g)")</f>
        <v>Medium (100-500g)</v>
      </c>
    </row>
    <row r="932" spans="1:19" x14ac:dyDescent="0.25">
      <c r="A932" t="s">
        <v>578</v>
      </c>
      <c r="B932" t="s">
        <v>403</v>
      </c>
      <c r="C932" t="str">
        <f>TRIM(ZeptoData[[#This Row],[name]])</f>
        <v>Hershey's Cocoa - Natural Unsweetened</v>
      </c>
      <c r="D932">
        <v>27000</v>
      </c>
      <c r="E932" s="3">
        <f>'Cleaned Data'!F935</f>
        <v>2</v>
      </c>
      <c r="F932">
        <v>10</v>
      </c>
      <c r="G932">
        <v>4</v>
      </c>
      <c r="H932">
        <v>24300</v>
      </c>
      <c r="I932" s="3">
        <f>ZeptoData[[#This Row],[discountedSellingPrice]]/100</f>
        <v>243</v>
      </c>
      <c r="J932">
        <v>225</v>
      </c>
      <c r="K932" t="b">
        <v>0</v>
      </c>
      <c r="L932">
        <v>225</v>
      </c>
      <c r="N932" s="3">
        <f>ZeptoData[[#This Row],[MRP_Rupees]] - ZeptoData[[#This Row],[Sale_Price]]</f>
        <v>-241</v>
      </c>
      <c r="O932" t="str">
        <f>IF(ZeptoData[[#This Row],[outOfStock]]=TRUE, "Out of Stock", IF(ZeptoData[[#This Row],[availableQuantity]]&lt;=2, "LOW STOCK", "HEALTHY"))</f>
        <v>HEALTHY</v>
      </c>
      <c r="P932" t="str" cm="1">
        <f t="array" ref="P932">_xlfn.IFS(ZeptoData[[#This Row],[Sale_Price]]&lt;50, "Budget", ZeptoData[[#This Row],[Sale_Price]]&lt;150, "Mid-Range", ZeptoData[[#This Row],[Sale_Price]]&gt;=150, "Premium")</f>
        <v>Premium</v>
      </c>
      <c r="Q932" t="str">
        <f>IF(ROUND(((ZeptoData[[#This Row],[mrp]]-ZeptoData[[#This Row],[discountedSellingPrice]])/ZeptoData[[#This Row],[mrp]])*100,0) = ZeptoData[[#This Row],[discountPercent]], "Match", "Error")</f>
        <v>Match</v>
      </c>
      <c r="R932" s="9" t="str" cm="1">
        <f t="array" ref="R932">_xlfn.IFS(ZeptoData[[#This Row],[discountPercent]]=0, "No Discount", ZeptoData[[#This Row],[discountPercent]]&lt;=15, "Standard (1-15%)", ZeptoData[[#This Row],[discountPercent]]&gt;15, "Mega (&gt;15%)")</f>
        <v>Standard (1-15%)</v>
      </c>
      <c r="S932" s="9" t="str" cm="1">
        <f t="array" ref="S932">_xlfn.IFS(ZeptoData[[#This Row],[weightInGms]]&lt;=100, "Small (&lt;100g)", ZeptoData[[#This Row],[weightInGms]]&lt;=500, "Medium (100-500g)", ZeptoData[[#This Row],[weightInGms]]&gt;500, "Large (&gt;500g)")</f>
        <v>Medium (100-500g)</v>
      </c>
    </row>
    <row r="933" spans="1:19" x14ac:dyDescent="0.25">
      <c r="A933" t="s">
        <v>578</v>
      </c>
      <c r="B933" t="s">
        <v>404</v>
      </c>
      <c r="C933" t="str">
        <f>TRIM(ZeptoData[[#This Row],[name]])</f>
        <v>Weikfield Veg Jelly Crystals - Mango</v>
      </c>
      <c r="D933">
        <v>4500</v>
      </c>
      <c r="E933" s="3">
        <f>'Cleaned Data'!F936</f>
        <v>30</v>
      </c>
      <c r="F933">
        <v>2</v>
      </c>
      <c r="G933">
        <v>6</v>
      </c>
      <c r="H933">
        <v>4400</v>
      </c>
      <c r="I933" s="3">
        <f>ZeptoData[[#This Row],[discountedSellingPrice]]/100</f>
        <v>44</v>
      </c>
      <c r="J933">
        <v>90</v>
      </c>
      <c r="K933" t="b">
        <v>0</v>
      </c>
      <c r="L933">
        <v>90</v>
      </c>
      <c r="N933" s="3">
        <f>ZeptoData[[#This Row],[MRP_Rupees]] - ZeptoData[[#This Row],[Sale_Price]]</f>
        <v>-14</v>
      </c>
      <c r="O933" t="str">
        <f>IF(ZeptoData[[#This Row],[outOfStock]]=TRUE, "Out of Stock", IF(ZeptoData[[#This Row],[availableQuantity]]&lt;=2, "LOW STOCK", "HEALTHY"))</f>
        <v>HEALTHY</v>
      </c>
      <c r="P933" t="str" cm="1">
        <f t="array" ref="P933">_xlfn.IFS(ZeptoData[[#This Row],[Sale_Price]]&lt;50, "Budget", ZeptoData[[#This Row],[Sale_Price]]&lt;150, "Mid-Range", ZeptoData[[#This Row],[Sale_Price]]&gt;=150, "Premium")</f>
        <v>Budget</v>
      </c>
      <c r="Q933" t="str">
        <f>IF(ROUND(((ZeptoData[[#This Row],[mrp]]-ZeptoData[[#This Row],[discountedSellingPrice]])/ZeptoData[[#This Row],[mrp]])*100,0) = ZeptoData[[#This Row],[discountPercent]], "Match", "Error")</f>
        <v>Match</v>
      </c>
      <c r="R933" s="9" t="str" cm="1">
        <f t="array" ref="R933">_xlfn.IFS(ZeptoData[[#This Row],[discountPercent]]=0, "No Discount", ZeptoData[[#This Row],[discountPercent]]&lt;=15, "Standard (1-15%)", ZeptoData[[#This Row],[discountPercent]]&gt;15, "Mega (&gt;15%)")</f>
        <v>Standard (1-15%)</v>
      </c>
      <c r="S933" s="9" t="str" cm="1">
        <f t="array" ref="S933">_xlfn.IFS(ZeptoData[[#This Row],[weightInGms]]&lt;=100, "Small (&lt;100g)", ZeptoData[[#This Row],[weightInGms]]&lt;=500, "Medium (100-500g)", ZeptoData[[#This Row],[weightInGms]]&gt;500, "Large (&gt;500g)")</f>
        <v>Small (&lt;100g)</v>
      </c>
    </row>
    <row r="934" spans="1:19" x14ac:dyDescent="0.25">
      <c r="A934" t="s">
        <v>578</v>
      </c>
      <c r="B934" t="s">
        <v>405</v>
      </c>
      <c r="C934" t="str">
        <f>TRIM(ZeptoData[[#This Row],[name]])</f>
        <v>Praakritik Orrganic Cold Pressed Sesame Oil</v>
      </c>
      <c r="D934">
        <v>13000</v>
      </c>
      <c r="E934" s="3">
        <f>'Cleaned Data'!F937</f>
        <v>2</v>
      </c>
      <c r="F934">
        <v>10</v>
      </c>
      <c r="G934">
        <v>5</v>
      </c>
      <c r="H934">
        <v>11700</v>
      </c>
      <c r="I934" s="3">
        <f>ZeptoData[[#This Row],[discountedSellingPrice]]/100</f>
        <v>117</v>
      </c>
      <c r="J934">
        <v>100</v>
      </c>
      <c r="K934" t="b">
        <v>0</v>
      </c>
      <c r="L934">
        <v>100</v>
      </c>
      <c r="N934" s="3">
        <f>ZeptoData[[#This Row],[MRP_Rupees]] - ZeptoData[[#This Row],[Sale_Price]]</f>
        <v>-115</v>
      </c>
      <c r="O934" t="str">
        <f>IF(ZeptoData[[#This Row],[outOfStock]]=TRUE, "Out of Stock", IF(ZeptoData[[#This Row],[availableQuantity]]&lt;=2, "LOW STOCK", "HEALTHY"))</f>
        <v>HEALTHY</v>
      </c>
      <c r="P934" t="str" cm="1">
        <f t="array" ref="P934">_xlfn.IFS(ZeptoData[[#This Row],[Sale_Price]]&lt;50, "Budget", ZeptoData[[#This Row],[Sale_Price]]&lt;150, "Mid-Range", ZeptoData[[#This Row],[Sale_Price]]&gt;=150, "Premium")</f>
        <v>Mid-Range</v>
      </c>
      <c r="Q934" t="str">
        <f>IF(ROUND(((ZeptoData[[#This Row],[mrp]]-ZeptoData[[#This Row],[discountedSellingPrice]])/ZeptoData[[#This Row],[mrp]])*100,0) = ZeptoData[[#This Row],[discountPercent]], "Match", "Error")</f>
        <v>Match</v>
      </c>
      <c r="R934" s="9" t="str" cm="1">
        <f t="array" ref="R934">_xlfn.IFS(ZeptoData[[#This Row],[discountPercent]]=0, "No Discount", ZeptoData[[#This Row],[discountPercent]]&lt;=15, "Standard (1-15%)", ZeptoData[[#This Row],[discountPercent]]&gt;15, "Mega (&gt;15%)")</f>
        <v>Standard (1-15%)</v>
      </c>
      <c r="S934" s="9" t="str" cm="1">
        <f t="array" ref="S934">_xlfn.IFS(ZeptoData[[#This Row],[weightInGms]]&lt;=100, "Small (&lt;100g)", ZeptoData[[#This Row],[weightInGms]]&lt;=500, "Medium (100-500g)", ZeptoData[[#This Row],[weightInGms]]&gt;500, "Large (&gt;500g)")</f>
        <v>Small (&lt;100g)</v>
      </c>
    </row>
    <row r="935" spans="1:19" x14ac:dyDescent="0.25">
      <c r="A935" t="s">
        <v>578</v>
      </c>
      <c r="B935" t="s">
        <v>1744</v>
      </c>
      <c r="C935" t="str">
        <f>TRIM(ZeptoData[[#This Row],[name]])</f>
        <v>Amulya Dairy Whitener</v>
      </c>
      <c r="D935">
        <v>38000</v>
      </c>
      <c r="E935" s="3">
        <f>'Cleaned Data'!F938</f>
        <v>6</v>
      </c>
      <c r="F935">
        <v>2</v>
      </c>
      <c r="G935">
        <v>4</v>
      </c>
      <c r="H935">
        <v>37200</v>
      </c>
      <c r="I935" s="3">
        <f>ZeptoData[[#This Row],[discountedSellingPrice]]/100</f>
        <v>372</v>
      </c>
      <c r="J935">
        <v>1000</v>
      </c>
      <c r="K935" t="b">
        <v>0</v>
      </c>
      <c r="L935">
        <v>1</v>
      </c>
      <c r="N935" s="3">
        <f>ZeptoData[[#This Row],[MRP_Rupees]] - ZeptoData[[#This Row],[Sale_Price]]</f>
        <v>-366</v>
      </c>
      <c r="O935" t="str">
        <f>IF(ZeptoData[[#This Row],[outOfStock]]=TRUE, "Out of Stock", IF(ZeptoData[[#This Row],[availableQuantity]]&lt;=2, "LOW STOCK", "HEALTHY"))</f>
        <v>HEALTHY</v>
      </c>
      <c r="P935" t="str" cm="1">
        <f t="array" ref="P935">_xlfn.IFS(ZeptoData[[#This Row],[Sale_Price]]&lt;50, "Budget", ZeptoData[[#This Row],[Sale_Price]]&lt;150, "Mid-Range", ZeptoData[[#This Row],[Sale_Price]]&gt;=150, "Premium")</f>
        <v>Premium</v>
      </c>
      <c r="Q935" t="str">
        <f>IF(ROUND(((ZeptoData[[#This Row],[mrp]]-ZeptoData[[#This Row],[discountedSellingPrice]])/ZeptoData[[#This Row],[mrp]])*100,0) = ZeptoData[[#This Row],[discountPercent]], "Match", "Error")</f>
        <v>Match</v>
      </c>
      <c r="R935" s="9" t="str" cm="1">
        <f t="array" ref="R935">_xlfn.IFS(ZeptoData[[#This Row],[discountPercent]]=0, "No Discount", ZeptoData[[#This Row],[discountPercent]]&lt;=15, "Standard (1-15%)", ZeptoData[[#This Row],[discountPercent]]&gt;15, "Mega (&gt;15%)")</f>
        <v>Standard (1-15%)</v>
      </c>
      <c r="S935" s="9" t="str" cm="1">
        <f t="array" ref="S935">_xlfn.IFS(ZeptoData[[#This Row],[weightInGms]]&lt;=100, "Small (&lt;100g)", ZeptoData[[#This Row],[weightInGms]]&lt;=500, "Medium (100-500g)", ZeptoData[[#This Row],[weightInGms]]&gt;500, "Large (&gt;500g)")</f>
        <v>Large (&gt;500g)</v>
      </c>
    </row>
    <row r="936" spans="1:19" x14ac:dyDescent="0.25">
      <c r="A936" t="s">
        <v>578</v>
      </c>
      <c r="B936" t="s">
        <v>407</v>
      </c>
      <c r="C936" t="str">
        <f>TRIM(ZeptoData[[#This Row],[name]])</f>
        <v>ITC Master Chef Hyderabadi Biryani</v>
      </c>
      <c r="D936">
        <v>7500</v>
      </c>
      <c r="E936" s="3">
        <f>'Cleaned Data'!F939</f>
        <v>10</v>
      </c>
      <c r="F936">
        <v>30</v>
      </c>
      <c r="G936">
        <v>5</v>
      </c>
      <c r="H936">
        <v>5200</v>
      </c>
      <c r="I936" s="3">
        <f>ZeptoData[[#This Row],[discountedSellingPrice]]/100</f>
        <v>52</v>
      </c>
      <c r="J936">
        <v>80</v>
      </c>
      <c r="K936" t="b">
        <v>0</v>
      </c>
      <c r="L936">
        <v>80</v>
      </c>
      <c r="N936" s="3">
        <f>ZeptoData[[#This Row],[MRP_Rupees]] - ZeptoData[[#This Row],[Sale_Price]]</f>
        <v>-42</v>
      </c>
      <c r="O936" t="str">
        <f>IF(ZeptoData[[#This Row],[outOfStock]]=TRUE, "Out of Stock", IF(ZeptoData[[#This Row],[availableQuantity]]&lt;=2, "LOW STOCK", "HEALTHY"))</f>
        <v>HEALTHY</v>
      </c>
      <c r="P936" t="str" cm="1">
        <f t="array" ref="P936">_xlfn.IFS(ZeptoData[[#This Row],[Sale_Price]]&lt;50, "Budget", ZeptoData[[#This Row],[Sale_Price]]&lt;150, "Mid-Range", ZeptoData[[#This Row],[Sale_Price]]&gt;=150, "Premium")</f>
        <v>Mid-Range</v>
      </c>
      <c r="Q936" t="str">
        <f>IF(ROUND(((ZeptoData[[#This Row],[mrp]]-ZeptoData[[#This Row],[discountedSellingPrice]])/ZeptoData[[#This Row],[mrp]])*100,0) = ZeptoData[[#This Row],[discountPercent]], "Match", "Error")</f>
        <v>Error</v>
      </c>
      <c r="R936" s="9" t="str" cm="1">
        <f t="array" ref="R936">_xlfn.IFS(ZeptoData[[#This Row],[discountPercent]]=0, "No Discount", ZeptoData[[#This Row],[discountPercent]]&lt;=15, "Standard (1-15%)", ZeptoData[[#This Row],[discountPercent]]&gt;15, "Mega (&gt;15%)")</f>
        <v>Mega (&gt;15%)</v>
      </c>
      <c r="S936" s="9" t="str" cm="1">
        <f t="array" ref="S936">_xlfn.IFS(ZeptoData[[#This Row],[weightInGms]]&lt;=100, "Small (&lt;100g)", ZeptoData[[#This Row],[weightInGms]]&lt;=500, "Medium (100-500g)", ZeptoData[[#This Row],[weightInGms]]&gt;500, "Large (&gt;500g)")</f>
        <v>Small (&lt;100g)</v>
      </c>
    </row>
    <row r="937" spans="1:19" x14ac:dyDescent="0.25">
      <c r="A937" t="s">
        <v>578</v>
      </c>
      <c r="B937" t="s">
        <v>408</v>
      </c>
      <c r="C937" t="str">
        <f>TRIM(ZeptoData[[#This Row],[name]])</f>
        <v>Flying Bird Butter Scotch Essence</v>
      </c>
      <c r="D937">
        <v>5000</v>
      </c>
      <c r="E937" s="3">
        <f>'Cleaned Data'!F940</f>
        <v>10</v>
      </c>
      <c r="F937">
        <v>2</v>
      </c>
      <c r="G937">
        <v>6</v>
      </c>
      <c r="H937">
        <v>4900</v>
      </c>
      <c r="I937" s="3">
        <f>ZeptoData[[#This Row],[discountedSellingPrice]]/100</f>
        <v>49</v>
      </c>
      <c r="J937">
        <v>20</v>
      </c>
      <c r="K937" t="b">
        <v>0</v>
      </c>
      <c r="L937">
        <v>20</v>
      </c>
      <c r="N937" s="3">
        <f>ZeptoData[[#This Row],[MRP_Rupees]] - ZeptoData[[#This Row],[Sale_Price]]</f>
        <v>-39</v>
      </c>
      <c r="O937" t="str">
        <f>IF(ZeptoData[[#This Row],[outOfStock]]=TRUE, "Out of Stock", IF(ZeptoData[[#This Row],[availableQuantity]]&lt;=2, "LOW STOCK", "HEALTHY"))</f>
        <v>HEALTHY</v>
      </c>
      <c r="P937" t="str" cm="1">
        <f t="array" ref="P937">_xlfn.IFS(ZeptoData[[#This Row],[Sale_Price]]&lt;50, "Budget", ZeptoData[[#This Row],[Sale_Price]]&lt;150, "Mid-Range", ZeptoData[[#This Row],[Sale_Price]]&gt;=150, "Premium")</f>
        <v>Budget</v>
      </c>
      <c r="Q937" t="str">
        <f>IF(ROUND(((ZeptoData[[#This Row],[mrp]]-ZeptoData[[#This Row],[discountedSellingPrice]])/ZeptoData[[#This Row],[mrp]])*100,0) = ZeptoData[[#This Row],[discountPercent]], "Match", "Error")</f>
        <v>Match</v>
      </c>
      <c r="R937" s="9" t="str" cm="1">
        <f t="array" ref="R937">_xlfn.IFS(ZeptoData[[#This Row],[discountPercent]]=0, "No Discount", ZeptoData[[#This Row],[discountPercent]]&lt;=15, "Standard (1-15%)", ZeptoData[[#This Row],[discountPercent]]&gt;15, "Mega (&gt;15%)")</f>
        <v>Standard (1-15%)</v>
      </c>
      <c r="S937" s="9" t="str" cm="1">
        <f t="array" ref="S937">_xlfn.IFS(ZeptoData[[#This Row],[weightInGms]]&lt;=100, "Small (&lt;100g)", ZeptoData[[#This Row],[weightInGms]]&lt;=500, "Medium (100-500g)", ZeptoData[[#This Row],[weightInGms]]&gt;500, "Large (&gt;500g)")</f>
        <v>Small (&lt;100g)</v>
      </c>
    </row>
    <row r="938" spans="1:19" x14ac:dyDescent="0.25">
      <c r="A938" t="s">
        <v>578</v>
      </c>
      <c r="B938" t="s">
        <v>409</v>
      </c>
      <c r="C938" t="str">
        <f>TRIM(ZeptoData[[#This Row],[name]])</f>
        <v>Dabur Hommade - Ginger Paste</v>
      </c>
      <c r="D938">
        <v>5000</v>
      </c>
      <c r="E938" s="3">
        <f>'Cleaned Data'!F941</f>
        <v>15</v>
      </c>
      <c r="F938">
        <v>6</v>
      </c>
      <c r="G938">
        <v>6</v>
      </c>
      <c r="H938">
        <v>4700</v>
      </c>
      <c r="I938" s="3">
        <f>ZeptoData[[#This Row],[discountedSellingPrice]]/100</f>
        <v>47</v>
      </c>
      <c r="J938">
        <v>200</v>
      </c>
      <c r="K938" t="b">
        <v>0</v>
      </c>
      <c r="L938">
        <v>200</v>
      </c>
      <c r="N938" s="3">
        <f>ZeptoData[[#This Row],[MRP_Rupees]] - ZeptoData[[#This Row],[Sale_Price]]</f>
        <v>-32</v>
      </c>
      <c r="O938" t="str">
        <f>IF(ZeptoData[[#This Row],[outOfStock]]=TRUE, "Out of Stock", IF(ZeptoData[[#This Row],[availableQuantity]]&lt;=2, "LOW STOCK", "HEALTHY"))</f>
        <v>HEALTHY</v>
      </c>
      <c r="P938" t="str" cm="1">
        <f t="array" ref="P938">_xlfn.IFS(ZeptoData[[#This Row],[Sale_Price]]&lt;50, "Budget", ZeptoData[[#This Row],[Sale_Price]]&lt;150, "Mid-Range", ZeptoData[[#This Row],[Sale_Price]]&gt;=150, "Premium")</f>
        <v>Budget</v>
      </c>
      <c r="Q938" t="str">
        <f>IF(ROUND(((ZeptoData[[#This Row],[mrp]]-ZeptoData[[#This Row],[discountedSellingPrice]])/ZeptoData[[#This Row],[mrp]])*100,0) = ZeptoData[[#This Row],[discountPercent]], "Match", "Error")</f>
        <v>Match</v>
      </c>
      <c r="R938" s="9" t="str" cm="1">
        <f t="array" ref="R938">_xlfn.IFS(ZeptoData[[#This Row],[discountPercent]]=0, "No Discount", ZeptoData[[#This Row],[discountPercent]]&lt;=15, "Standard (1-15%)", ZeptoData[[#This Row],[discountPercent]]&gt;15, "Mega (&gt;15%)")</f>
        <v>Standard (1-15%)</v>
      </c>
      <c r="S938" s="9" t="str" cm="1">
        <f t="array" ref="S938">_xlfn.IFS(ZeptoData[[#This Row],[weightInGms]]&lt;=100, "Small (&lt;100g)", ZeptoData[[#This Row],[weightInGms]]&lt;=500, "Medium (100-500g)", ZeptoData[[#This Row],[weightInGms]]&gt;500, "Large (&gt;500g)")</f>
        <v>Medium (100-500g)</v>
      </c>
    </row>
    <row r="939" spans="1:19" x14ac:dyDescent="0.25">
      <c r="A939" t="s">
        <v>578</v>
      </c>
      <c r="B939" t="s">
        <v>410</v>
      </c>
      <c r="C939" t="str">
        <f>TRIM(ZeptoData[[#This Row],[name]])</f>
        <v>Popular Essentials Green Peas (Un-Polished)</v>
      </c>
      <c r="D939">
        <v>12000</v>
      </c>
      <c r="E939" s="3">
        <f>'Cleaned Data'!F942</f>
        <v>2</v>
      </c>
      <c r="F939">
        <v>10</v>
      </c>
      <c r="G939">
        <v>5</v>
      </c>
      <c r="H939">
        <v>10800</v>
      </c>
      <c r="I939" s="3">
        <f>ZeptoData[[#This Row],[discountedSellingPrice]]/100</f>
        <v>108</v>
      </c>
      <c r="J939">
        <v>500</v>
      </c>
      <c r="K939" t="b">
        <v>0</v>
      </c>
      <c r="L939">
        <v>500</v>
      </c>
      <c r="N939" s="3">
        <f>ZeptoData[[#This Row],[MRP_Rupees]] - ZeptoData[[#This Row],[Sale_Price]]</f>
        <v>-106</v>
      </c>
      <c r="O939" t="str">
        <f>IF(ZeptoData[[#This Row],[outOfStock]]=TRUE, "Out of Stock", IF(ZeptoData[[#This Row],[availableQuantity]]&lt;=2, "LOW STOCK", "HEALTHY"))</f>
        <v>HEALTHY</v>
      </c>
      <c r="P939" t="str" cm="1">
        <f t="array" ref="P939">_xlfn.IFS(ZeptoData[[#This Row],[Sale_Price]]&lt;50, "Budget", ZeptoData[[#This Row],[Sale_Price]]&lt;150, "Mid-Range", ZeptoData[[#This Row],[Sale_Price]]&gt;=150, "Premium")</f>
        <v>Mid-Range</v>
      </c>
      <c r="Q939" t="str">
        <f>IF(ROUND(((ZeptoData[[#This Row],[mrp]]-ZeptoData[[#This Row],[discountedSellingPrice]])/ZeptoData[[#This Row],[mrp]])*100,0) = ZeptoData[[#This Row],[discountPercent]], "Match", "Error")</f>
        <v>Match</v>
      </c>
      <c r="R939" s="9" t="str" cm="1">
        <f t="array" ref="R939">_xlfn.IFS(ZeptoData[[#This Row],[discountPercent]]=0, "No Discount", ZeptoData[[#This Row],[discountPercent]]&lt;=15, "Standard (1-15%)", ZeptoData[[#This Row],[discountPercent]]&gt;15, "Mega (&gt;15%)")</f>
        <v>Standard (1-15%)</v>
      </c>
      <c r="S939" s="9" t="str" cm="1">
        <f t="array" ref="S939">_xlfn.IFS(ZeptoData[[#This Row],[weightInGms]]&lt;=100, "Small (&lt;100g)", ZeptoData[[#This Row],[weightInGms]]&lt;=500, "Medium (100-500g)", ZeptoData[[#This Row],[weightInGms]]&gt;500, "Large (&gt;500g)")</f>
        <v>Medium (100-500g)</v>
      </c>
    </row>
    <row r="940" spans="1:19" x14ac:dyDescent="0.25">
      <c r="A940" t="s">
        <v>578</v>
      </c>
      <c r="B940" t="s">
        <v>411</v>
      </c>
      <c r="C940" t="str">
        <f>TRIM(ZeptoData[[#This Row],[name]])</f>
        <v>Quaker Oats Pouch</v>
      </c>
      <c r="D940">
        <v>27600</v>
      </c>
      <c r="E940" s="3">
        <f>'Cleaned Data'!F943</f>
        <v>10</v>
      </c>
      <c r="F940">
        <v>10</v>
      </c>
      <c r="G940">
        <v>6</v>
      </c>
      <c r="H940">
        <v>24800</v>
      </c>
      <c r="I940" s="3">
        <f>ZeptoData[[#This Row],[discountedSellingPrice]]/100</f>
        <v>248</v>
      </c>
      <c r="J940">
        <v>1500</v>
      </c>
      <c r="K940" t="b">
        <v>0</v>
      </c>
      <c r="L940">
        <v>1</v>
      </c>
      <c r="N940" s="3">
        <f>ZeptoData[[#This Row],[MRP_Rupees]] - ZeptoData[[#This Row],[Sale_Price]]</f>
        <v>-238</v>
      </c>
      <c r="O940" t="str">
        <f>IF(ZeptoData[[#This Row],[outOfStock]]=TRUE, "Out of Stock", IF(ZeptoData[[#This Row],[availableQuantity]]&lt;=2, "LOW STOCK", "HEALTHY"))</f>
        <v>HEALTHY</v>
      </c>
      <c r="P940" t="str" cm="1">
        <f t="array" ref="P940">_xlfn.IFS(ZeptoData[[#This Row],[Sale_Price]]&lt;50, "Budget", ZeptoData[[#This Row],[Sale_Price]]&lt;150, "Mid-Range", ZeptoData[[#This Row],[Sale_Price]]&gt;=150, "Premium")</f>
        <v>Premium</v>
      </c>
      <c r="Q940" t="str">
        <f>IF(ROUND(((ZeptoData[[#This Row],[mrp]]-ZeptoData[[#This Row],[discountedSellingPrice]])/ZeptoData[[#This Row],[mrp]])*100,0) = ZeptoData[[#This Row],[discountPercent]], "Match", "Error")</f>
        <v>Match</v>
      </c>
      <c r="R940" s="9" t="str" cm="1">
        <f t="array" ref="R940">_xlfn.IFS(ZeptoData[[#This Row],[discountPercent]]=0, "No Discount", ZeptoData[[#This Row],[discountPercent]]&lt;=15, "Standard (1-15%)", ZeptoData[[#This Row],[discountPercent]]&gt;15, "Mega (&gt;15%)")</f>
        <v>Standard (1-15%)</v>
      </c>
      <c r="S940" s="9" t="str" cm="1">
        <f t="array" ref="S940">_xlfn.IFS(ZeptoData[[#This Row],[weightInGms]]&lt;=100, "Small (&lt;100g)", ZeptoData[[#This Row],[weightInGms]]&lt;=500, "Medium (100-500g)", ZeptoData[[#This Row],[weightInGms]]&gt;500, "Large (&gt;500g)")</f>
        <v>Large (&gt;500g)</v>
      </c>
    </row>
    <row r="941" spans="1:19" x14ac:dyDescent="0.25">
      <c r="A941" t="s">
        <v>578</v>
      </c>
      <c r="B941" t="s">
        <v>412</v>
      </c>
      <c r="C941" t="str">
        <f>TRIM(ZeptoData[[#This Row],[name]])</f>
        <v>24 Mantra Organic Urad White Whole</v>
      </c>
      <c r="D941">
        <v>14500</v>
      </c>
      <c r="E941" s="3">
        <f>'Cleaned Data'!F944</f>
        <v>17</v>
      </c>
      <c r="F941">
        <v>15</v>
      </c>
      <c r="G941">
        <v>4</v>
      </c>
      <c r="H941">
        <v>12200</v>
      </c>
      <c r="I941" s="3">
        <f>ZeptoData[[#This Row],[discountedSellingPrice]]/100</f>
        <v>122</v>
      </c>
      <c r="J941">
        <v>500</v>
      </c>
      <c r="K941" t="b">
        <v>0</v>
      </c>
      <c r="L941">
        <v>500</v>
      </c>
      <c r="N941" s="3">
        <f>ZeptoData[[#This Row],[MRP_Rupees]] - ZeptoData[[#This Row],[Sale_Price]]</f>
        <v>-105</v>
      </c>
      <c r="O941" t="str">
        <f>IF(ZeptoData[[#This Row],[outOfStock]]=TRUE, "Out of Stock", IF(ZeptoData[[#This Row],[availableQuantity]]&lt;=2, "LOW STOCK", "HEALTHY"))</f>
        <v>HEALTHY</v>
      </c>
      <c r="P941" t="str" cm="1">
        <f t="array" ref="P941">_xlfn.IFS(ZeptoData[[#This Row],[Sale_Price]]&lt;50, "Budget", ZeptoData[[#This Row],[Sale_Price]]&lt;150, "Mid-Range", ZeptoData[[#This Row],[Sale_Price]]&gt;=150, "Premium")</f>
        <v>Mid-Range</v>
      </c>
      <c r="Q941" t="str">
        <f>IF(ROUND(((ZeptoData[[#This Row],[mrp]]-ZeptoData[[#This Row],[discountedSellingPrice]])/ZeptoData[[#This Row],[mrp]])*100,0) = ZeptoData[[#This Row],[discountPercent]], "Match", "Error")</f>
        <v>Error</v>
      </c>
      <c r="R941" s="9" t="str" cm="1">
        <f t="array" ref="R941">_xlfn.IFS(ZeptoData[[#This Row],[discountPercent]]=0, "No Discount", ZeptoData[[#This Row],[discountPercent]]&lt;=15, "Standard (1-15%)", ZeptoData[[#This Row],[discountPercent]]&gt;15, "Mega (&gt;15%)")</f>
        <v>Standard (1-15%)</v>
      </c>
      <c r="S941" s="9" t="str" cm="1">
        <f t="array" ref="S941">_xlfn.IFS(ZeptoData[[#This Row],[weightInGms]]&lt;=100, "Small (&lt;100g)", ZeptoData[[#This Row],[weightInGms]]&lt;=500, "Medium (100-500g)", ZeptoData[[#This Row],[weightInGms]]&gt;500, "Large (&gt;500g)")</f>
        <v>Medium (100-500g)</v>
      </c>
    </row>
    <row r="942" spans="1:19" x14ac:dyDescent="0.25">
      <c r="A942" t="s">
        <v>578</v>
      </c>
      <c r="B942" t="s">
        <v>413</v>
      </c>
      <c r="C942" t="str">
        <f>TRIM(ZeptoData[[#This Row],[name]])</f>
        <v>Popular Essentials Guntur Chilli Stemless</v>
      </c>
      <c r="D942">
        <v>4000</v>
      </c>
      <c r="E942" s="3">
        <f>'Cleaned Data'!F945</f>
        <v>20</v>
      </c>
      <c r="F942">
        <v>2</v>
      </c>
      <c r="G942">
        <v>2</v>
      </c>
      <c r="H942">
        <v>3900</v>
      </c>
      <c r="I942" s="3">
        <f>ZeptoData[[#This Row],[discountedSellingPrice]]/100</f>
        <v>39</v>
      </c>
      <c r="J942">
        <v>100</v>
      </c>
      <c r="K942" t="b">
        <v>0</v>
      </c>
      <c r="L942">
        <v>100</v>
      </c>
      <c r="N942" s="3">
        <f>ZeptoData[[#This Row],[MRP_Rupees]] - ZeptoData[[#This Row],[Sale_Price]]</f>
        <v>-19</v>
      </c>
      <c r="O942" t="str">
        <f>IF(ZeptoData[[#This Row],[outOfStock]]=TRUE, "Out of Stock", IF(ZeptoData[[#This Row],[availableQuantity]]&lt;=2, "LOW STOCK", "HEALTHY"))</f>
        <v>LOW STOCK</v>
      </c>
      <c r="P942" t="str" cm="1">
        <f t="array" ref="P942">_xlfn.IFS(ZeptoData[[#This Row],[Sale_Price]]&lt;50, "Budget", ZeptoData[[#This Row],[Sale_Price]]&lt;150, "Mid-Range", ZeptoData[[#This Row],[Sale_Price]]&gt;=150, "Premium")</f>
        <v>Budget</v>
      </c>
      <c r="Q942" t="str">
        <f>IF(ROUND(((ZeptoData[[#This Row],[mrp]]-ZeptoData[[#This Row],[discountedSellingPrice]])/ZeptoData[[#This Row],[mrp]])*100,0) = ZeptoData[[#This Row],[discountPercent]], "Match", "Error")</f>
        <v>Error</v>
      </c>
      <c r="R942" s="9" t="str" cm="1">
        <f t="array" ref="R942">_xlfn.IFS(ZeptoData[[#This Row],[discountPercent]]=0, "No Discount", ZeptoData[[#This Row],[discountPercent]]&lt;=15, "Standard (1-15%)", ZeptoData[[#This Row],[discountPercent]]&gt;15, "Mega (&gt;15%)")</f>
        <v>Standard (1-15%)</v>
      </c>
      <c r="S942" s="9" t="str" cm="1">
        <f t="array" ref="S942">_xlfn.IFS(ZeptoData[[#This Row],[weightInGms]]&lt;=100, "Small (&lt;100g)", ZeptoData[[#This Row],[weightInGms]]&lt;=500, "Medium (100-500g)", ZeptoData[[#This Row],[weightInGms]]&gt;500, "Large (&gt;500g)")</f>
        <v>Small (&lt;100g)</v>
      </c>
    </row>
    <row r="943" spans="1:19" x14ac:dyDescent="0.25">
      <c r="A943" t="s">
        <v>578</v>
      </c>
      <c r="B943" t="s">
        <v>414</v>
      </c>
      <c r="C943" t="str">
        <f>TRIM(ZeptoData[[#This Row],[name]])</f>
        <v>Popular Essentials Moth Whole</v>
      </c>
      <c r="D943">
        <v>9000</v>
      </c>
      <c r="E943" s="3">
        <f>'Cleaned Data'!F946</f>
        <v>7</v>
      </c>
      <c r="F943">
        <v>10</v>
      </c>
      <c r="G943">
        <v>6</v>
      </c>
      <c r="H943">
        <v>8100</v>
      </c>
      <c r="I943" s="3">
        <f>ZeptoData[[#This Row],[discountedSellingPrice]]/100</f>
        <v>81</v>
      </c>
      <c r="J943">
        <v>500</v>
      </c>
      <c r="K943" t="b">
        <v>0</v>
      </c>
      <c r="L943">
        <v>500</v>
      </c>
      <c r="N943" s="3">
        <f>ZeptoData[[#This Row],[MRP_Rupees]] - ZeptoData[[#This Row],[Sale_Price]]</f>
        <v>-74</v>
      </c>
      <c r="O943" t="str">
        <f>IF(ZeptoData[[#This Row],[outOfStock]]=TRUE, "Out of Stock", IF(ZeptoData[[#This Row],[availableQuantity]]&lt;=2, "LOW STOCK", "HEALTHY"))</f>
        <v>HEALTHY</v>
      </c>
      <c r="P943" t="str" cm="1">
        <f t="array" ref="P943">_xlfn.IFS(ZeptoData[[#This Row],[Sale_Price]]&lt;50, "Budget", ZeptoData[[#This Row],[Sale_Price]]&lt;150, "Mid-Range", ZeptoData[[#This Row],[Sale_Price]]&gt;=150, "Premium")</f>
        <v>Mid-Range</v>
      </c>
      <c r="Q943" t="str">
        <f>IF(ROUND(((ZeptoData[[#This Row],[mrp]]-ZeptoData[[#This Row],[discountedSellingPrice]])/ZeptoData[[#This Row],[mrp]])*100,0) = ZeptoData[[#This Row],[discountPercent]], "Match", "Error")</f>
        <v>Match</v>
      </c>
      <c r="R943" s="9" t="str" cm="1">
        <f t="array" ref="R943">_xlfn.IFS(ZeptoData[[#This Row],[discountPercent]]=0, "No Discount", ZeptoData[[#This Row],[discountPercent]]&lt;=15, "Standard (1-15%)", ZeptoData[[#This Row],[discountPercent]]&gt;15, "Mega (&gt;15%)")</f>
        <v>Standard (1-15%)</v>
      </c>
      <c r="S943" s="9" t="str" cm="1">
        <f t="array" ref="S943">_xlfn.IFS(ZeptoData[[#This Row],[weightInGms]]&lt;=100, "Small (&lt;100g)", ZeptoData[[#This Row],[weightInGms]]&lt;=500, "Medium (100-500g)", ZeptoData[[#This Row],[weightInGms]]&gt;500, "Large (&gt;500g)")</f>
        <v>Medium (100-500g)</v>
      </c>
    </row>
    <row r="944" spans="1:19" x14ac:dyDescent="0.25">
      <c r="A944" t="s">
        <v>578</v>
      </c>
      <c r="B944" t="s">
        <v>415</v>
      </c>
      <c r="C944" t="str">
        <f>TRIM(ZeptoData[[#This Row],[name]])</f>
        <v>Keya Pizza Seasoning</v>
      </c>
      <c r="D944">
        <v>10900</v>
      </c>
      <c r="E944" s="3">
        <f>'Cleaned Data'!F947</f>
        <v>10</v>
      </c>
      <c r="F944">
        <v>17</v>
      </c>
      <c r="G944">
        <v>6</v>
      </c>
      <c r="H944">
        <v>9000</v>
      </c>
      <c r="I944" s="3">
        <f>ZeptoData[[#This Row],[discountedSellingPrice]]/100</f>
        <v>90</v>
      </c>
      <c r="J944">
        <v>45</v>
      </c>
      <c r="K944" t="b">
        <v>0</v>
      </c>
      <c r="L944">
        <v>45</v>
      </c>
      <c r="N944" s="3">
        <f>ZeptoData[[#This Row],[MRP_Rupees]] - ZeptoData[[#This Row],[Sale_Price]]</f>
        <v>-80</v>
      </c>
      <c r="O944" t="str">
        <f>IF(ZeptoData[[#This Row],[outOfStock]]=TRUE, "Out of Stock", IF(ZeptoData[[#This Row],[availableQuantity]]&lt;=2, "LOW STOCK", "HEALTHY"))</f>
        <v>HEALTHY</v>
      </c>
      <c r="P944" t="str" cm="1">
        <f t="array" ref="P944">_xlfn.IFS(ZeptoData[[#This Row],[Sale_Price]]&lt;50, "Budget", ZeptoData[[#This Row],[Sale_Price]]&lt;150, "Mid-Range", ZeptoData[[#This Row],[Sale_Price]]&gt;=150, "Premium")</f>
        <v>Mid-Range</v>
      </c>
      <c r="Q944" t="str">
        <f>IF(ROUND(((ZeptoData[[#This Row],[mrp]]-ZeptoData[[#This Row],[discountedSellingPrice]])/ZeptoData[[#This Row],[mrp]])*100,0) = ZeptoData[[#This Row],[discountPercent]], "Match", "Error")</f>
        <v>Match</v>
      </c>
      <c r="R944" s="9" t="str" cm="1">
        <f t="array" ref="R944">_xlfn.IFS(ZeptoData[[#This Row],[discountPercent]]=0, "No Discount", ZeptoData[[#This Row],[discountPercent]]&lt;=15, "Standard (1-15%)", ZeptoData[[#This Row],[discountPercent]]&gt;15, "Mega (&gt;15%)")</f>
        <v>Mega (&gt;15%)</v>
      </c>
      <c r="S944" s="9" t="str" cm="1">
        <f t="array" ref="S944">_xlfn.IFS(ZeptoData[[#This Row],[weightInGms]]&lt;=100, "Small (&lt;100g)", ZeptoData[[#This Row],[weightInGms]]&lt;=500, "Medium (100-500g)", ZeptoData[[#This Row],[weightInGms]]&gt;500, "Large (&gt;500g)")</f>
        <v>Small (&lt;100g)</v>
      </c>
    </row>
    <row r="945" spans="1:19" x14ac:dyDescent="0.25">
      <c r="A945" t="s">
        <v>578</v>
      </c>
      <c r="B945" t="s">
        <v>416</v>
      </c>
      <c r="C945" t="str">
        <f>TRIM(ZeptoData[[#This Row],[name]])</f>
        <v>Keya Piri Piri | Exotic Spices Mix</v>
      </c>
      <c r="D945">
        <v>10900</v>
      </c>
      <c r="E945" s="3">
        <f>'Cleaned Data'!F948</f>
        <v>20</v>
      </c>
      <c r="F945">
        <v>20</v>
      </c>
      <c r="G945">
        <v>6</v>
      </c>
      <c r="H945">
        <v>8700</v>
      </c>
      <c r="I945" s="3">
        <f>ZeptoData[[#This Row],[discountedSellingPrice]]/100</f>
        <v>87</v>
      </c>
      <c r="J945">
        <v>80</v>
      </c>
      <c r="K945" t="b">
        <v>0</v>
      </c>
      <c r="L945">
        <v>80</v>
      </c>
      <c r="N945" s="3">
        <f>ZeptoData[[#This Row],[MRP_Rupees]] - ZeptoData[[#This Row],[Sale_Price]]</f>
        <v>-67</v>
      </c>
      <c r="O945" t="str">
        <f>IF(ZeptoData[[#This Row],[outOfStock]]=TRUE, "Out of Stock", IF(ZeptoData[[#This Row],[availableQuantity]]&lt;=2, "LOW STOCK", "HEALTHY"))</f>
        <v>HEALTHY</v>
      </c>
      <c r="P945" t="str" cm="1">
        <f t="array" ref="P945">_xlfn.IFS(ZeptoData[[#This Row],[Sale_Price]]&lt;50, "Budget", ZeptoData[[#This Row],[Sale_Price]]&lt;150, "Mid-Range", ZeptoData[[#This Row],[Sale_Price]]&gt;=150, "Premium")</f>
        <v>Mid-Range</v>
      </c>
      <c r="Q945" t="str">
        <f>IF(ROUND(((ZeptoData[[#This Row],[mrp]]-ZeptoData[[#This Row],[discountedSellingPrice]])/ZeptoData[[#This Row],[mrp]])*100,0) = ZeptoData[[#This Row],[discountPercent]], "Match", "Error")</f>
        <v>Match</v>
      </c>
      <c r="R945" s="9" t="str" cm="1">
        <f t="array" ref="R945">_xlfn.IFS(ZeptoData[[#This Row],[discountPercent]]=0, "No Discount", ZeptoData[[#This Row],[discountPercent]]&lt;=15, "Standard (1-15%)", ZeptoData[[#This Row],[discountPercent]]&gt;15, "Mega (&gt;15%)")</f>
        <v>Mega (&gt;15%)</v>
      </c>
      <c r="S945" s="9" t="str" cm="1">
        <f t="array" ref="S945">_xlfn.IFS(ZeptoData[[#This Row],[weightInGms]]&lt;=100, "Small (&lt;100g)", ZeptoData[[#This Row],[weightInGms]]&lt;=500, "Medium (100-500g)", ZeptoData[[#This Row],[weightInGms]]&gt;500, "Large (&gt;500g)")</f>
        <v>Small (&lt;100g)</v>
      </c>
    </row>
    <row r="946" spans="1:19" x14ac:dyDescent="0.25">
      <c r="A946" t="s">
        <v>578</v>
      </c>
      <c r="B946" t="s">
        <v>417</v>
      </c>
      <c r="C946" t="str">
        <f>TRIM(ZeptoData[[#This Row],[name]])</f>
        <v>24 Mantra Organic Moong Dal</v>
      </c>
      <c r="D946">
        <v>13500</v>
      </c>
      <c r="E946" s="3">
        <f>'Cleaned Data'!F949</f>
        <v>0</v>
      </c>
      <c r="F946">
        <v>7</v>
      </c>
      <c r="G946">
        <v>6</v>
      </c>
      <c r="H946">
        <v>12500</v>
      </c>
      <c r="I946" s="3">
        <f>ZeptoData[[#This Row],[discountedSellingPrice]]/100</f>
        <v>125</v>
      </c>
      <c r="J946">
        <v>500</v>
      </c>
      <c r="K946" t="b">
        <v>0</v>
      </c>
      <c r="L946">
        <v>500</v>
      </c>
      <c r="N946" s="3">
        <f>ZeptoData[[#This Row],[MRP_Rupees]] - ZeptoData[[#This Row],[Sale_Price]]</f>
        <v>-125</v>
      </c>
      <c r="O946" t="str">
        <f>IF(ZeptoData[[#This Row],[outOfStock]]=TRUE, "Out of Stock", IF(ZeptoData[[#This Row],[availableQuantity]]&lt;=2, "LOW STOCK", "HEALTHY"))</f>
        <v>HEALTHY</v>
      </c>
      <c r="P946" t="str" cm="1">
        <f t="array" ref="P946">_xlfn.IFS(ZeptoData[[#This Row],[Sale_Price]]&lt;50, "Budget", ZeptoData[[#This Row],[Sale_Price]]&lt;150, "Mid-Range", ZeptoData[[#This Row],[Sale_Price]]&gt;=150, "Premium")</f>
        <v>Mid-Range</v>
      </c>
      <c r="Q946" t="str">
        <f>IF(ROUND(((ZeptoData[[#This Row],[mrp]]-ZeptoData[[#This Row],[discountedSellingPrice]])/ZeptoData[[#This Row],[mrp]])*100,0) = ZeptoData[[#This Row],[discountPercent]], "Match", "Error")</f>
        <v>Match</v>
      </c>
      <c r="R946" s="9" t="str" cm="1">
        <f t="array" ref="R946">_xlfn.IFS(ZeptoData[[#This Row],[discountPercent]]=0, "No Discount", ZeptoData[[#This Row],[discountPercent]]&lt;=15, "Standard (1-15%)", ZeptoData[[#This Row],[discountPercent]]&gt;15, "Mega (&gt;15%)")</f>
        <v>Standard (1-15%)</v>
      </c>
      <c r="S946" s="9" t="str" cm="1">
        <f t="array" ref="S946">_xlfn.IFS(ZeptoData[[#This Row],[weightInGms]]&lt;=100, "Small (&lt;100g)", ZeptoData[[#This Row],[weightInGms]]&lt;=500, "Medium (100-500g)", ZeptoData[[#This Row],[weightInGms]]&gt;500, "Large (&gt;500g)")</f>
        <v>Medium (100-500g)</v>
      </c>
    </row>
    <row r="947" spans="1:19" x14ac:dyDescent="0.25">
      <c r="A947" t="s">
        <v>578</v>
      </c>
      <c r="B947" t="s">
        <v>418</v>
      </c>
      <c r="C947" t="str">
        <f>TRIM(ZeptoData[[#This Row],[name]])</f>
        <v>Betty Crocker French Vanilla Cake Mix</v>
      </c>
      <c r="D947">
        <v>31000</v>
      </c>
      <c r="E947" s="3">
        <f>'Cleaned Data'!F950</f>
        <v>9</v>
      </c>
      <c r="F947">
        <v>10</v>
      </c>
      <c r="G947">
        <v>6</v>
      </c>
      <c r="H947">
        <v>27600</v>
      </c>
      <c r="I947" s="3">
        <f>ZeptoData[[#This Row],[discountedSellingPrice]]/100</f>
        <v>276</v>
      </c>
      <c r="J947">
        <v>520</v>
      </c>
      <c r="K947" t="b">
        <v>0</v>
      </c>
      <c r="L947">
        <v>520</v>
      </c>
      <c r="N947" s="3">
        <f>ZeptoData[[#This Row],[MRP_Rupees]] - ZeptoData[[#This Row],[Sale_Price]]</f>
        <v>-267</v>
      </c>
      <c r="O947" t="str">
        <f>IF(ZeptoData[[#This Row],[outOfStock]]=TRUE, "Out of Stock", IF(ZeptoData[[#This Row],[availableQuantity]]&lt;=2, "LOW STOCK", "HEALTHY"))</f>
        <v>HEALTHY</v>
      </c>
      <c r="P947" t="str" cm="1">
        <f t="array" ref="P947">_xlfn.IFS(ZeptoData[[#This Row],[Sale_Price]]&lt;50, "Budget", ZeptoData[[#This Row],[Sale_Price]]&lt;150, "Mid-Range", ZeptoData[[#This Row],[Sale_Price]]&gt;=150, "Premium")</f>
        <v>Premium</v>
      </c>
      <c r="Q947" t="str">
        <f>IF(ROUND(((ZeptoData[[#This Row],[mrp]]-ZeptoData[[#This Row],[discountedSellingPrice]])/ZeptoData[[#This Row],[mrp]])*100,0) = ZeptoData[[#This Row],[discountPercent]], "Match", "Error")</f>
        <v>Error</v>
      </c>
      <c r="R947" s="9" t="str" cm="1">
        <f t="array" ref="R947">_xlfn.IFS(ZeptoData[[#This Row],[discountPercent]]=0, "No Discount", ZeptoData[[#This Row],[discountPercent]]&lt;=15, "Standard (1-15%)", ZeptoData[[#This Row],[discountPercent]]&gt;15, "Mega (&gt;15%)")</f>
        <v>Standard (1-15%)</v>
      </c>
      <c r="S947" s="9" t="str" cm="1">
        <f t="array" ref="S947">_xlfn.IFS(ZeptoData[[#This Row],[weightInGms]]&lt;=100, "Small (&lt;100g)", ZeptoData[[#This Row],[weightInGms]]&lt;=500, "Medium (100-500g)", ZeptoData[[#This Row],[weightInGms]]&gt;500, "Large (&gt;500g)")</f>
        <v>Large (&gt;500g)</v>
      </c>
    </row>
    <row r="948" spans="1:19" x14ac:dyDescent="0.25">
      <c r="A948" t="s">
        <v>578</v>
      </c>
      <c r="B948" t="s">
        <v>1745</v>
      </c>
      <c r="C948" t="str">
        <f>TRIM(ZeptoData[[#This Row],[name]])</f>
        <v>Delight Nuts Dried Cranberries</v>
      </c>
      <c r="D948">
        <v>34000</v>
      </c>
      <c r="E948" s="3">
        <f>'Cleaned Data'!F951</f>
        <v>5</v>
      </c>
      <c r="F948">
        <v>20</v>
      </c>
      <c r="G948">
        <v>6</v>
      </c>
      <c r="H948">
        <v>27200</v>
      </c>
      <c r="I948" s="3">
        <f>ZeptoData[[#This Row],[discountedSellingPrice]]/100</f>
        <v>272</v>
      </c>
      <c r="J948">
        <v>200</v>
      </c>
      <c r="K948" t="b">
        <v>0</v>
      </c>
      <c r="L948">
        <v>200</v>
      </c>
      <c r="N948" s="3">
        <f>ZeptoData[[#This Row],[MRP_Rupees]] - ZeptoData[[#This Row],[Sale_Price]]</f>
        <v>-267</v>
      </c>
      <c r="O948" t="str">
        <f>IF(ZeptoData[[#This Row],[outOfStock]]=TRUE, "Out of Stock", IF(ZeptoData[[#This Row],[availableQuantity]]&lt;=2, "LOW STOCK", "HEALTHY"))</f>
        <v>HEALTHY</v>
      </c>
      <c r="P948" t="str" cm="1">
        <f t="array" ref="P948">_xlfn.IFS(ZeptoData[[#This Row],[Sale_Price]]&lt;50, "Budget", ZeptoData[[#This Row],[Sale_Price]]&lt;150, "Mid-Range", ZeptoData[[#This Row],[Sale_Price]]&gt;=150, "Premium")</f>
        <v>Premium</v>
      </c>
      <c r="Q948" t="str">
        <f>IF(ROUND(((ZeptoData[[#This Row],[mrp]]-ZeptoData[[#This Row],[discountedSellingPrice]])/ZeptoData[[#This Row],[mrp]])*100,0) = ZeptoData[[#This Row],[discountPercent]], "Match", "Error")</f>
        <v>Match</v>
      </c>
      <c r="R948" s="9" t="str" cm="1">
        <f t="array" ref="R948">_xlfn.IFS(ZeptoData[[#This Row],[discountPercent]]=0, "No Discount", ZeptoData[[#This Row],[discountPercent]]&lt;=15, "Standard (1-15%)", ZeptoData[[#This Row],[discountPercent]]&gt;15, "Mega (&gt;15%)")</f>
        <v>Mega (&gt;15%)</v>
      </c>
      <c r="S948" s="9" t="str" cm="1">
        <f t="array" ref="S948">_xlfn.IFS(ZeptoData[[#This Row],[weightInGms]]&lt;=100, "Small (&lt;100g)", ZeptoData[[#This Row],[weightInGms]]&lt;=500, "Medium (100-500g)", ZeptoData[[#This Row],[weightInGms]]&gt;500, "Large (&gt;500g)")</f>
        <v>Medium (100-500g)</v>
      </c>
    </row>
    <row r="949" spans="1:19" x14ac:dyDescent="0.25">
      <c r="A949" t="s">
        <v>578</v>
      </c>
      <c r="B949" t="s">
        <v>420</v>
      </c>
      <c r="C949" t="str">
        <f>TRIM(ZeptoData[[#This Row],[name]])</f>
        <v>Everest Kesari Milk Masala</v>
      </c>
      <c r="D949">
        <v>20500</v>
      </c>
      <c r="E949" s="3">
        <f>'Cleaned Data'!F952</f>
        <v>6</v>
      </c>
      <c r="F949">
        <v>0</v>
      </c>
      <c r="G949">
        <v>2</v>
      </c>
      <c r="H949">
        <v>20500</v>
      </c>
      <c r="I949" s="3">
        <f>ZeptoData[[#This Row],[discountedSellingPrice]]/100</f>
        <v>205</v>
      </c>
      <c r="J949">
        <v>50</v>
      </c>
      <c r="K949" t="b">
        <v>0</v>
      </c>
      <c r="L949">
        <v>50</v>
      </c>
      <c r="N949" s="3">
        <f>ZeptoData[[#This Row],[MRP_Rupees]] - ZeptoData[[#This Row],[Sale_Price]]</f>
        <v>-199</v>
      </c>
      <c r="O949" t="str">
        <f>IF(ZeptoData[[#This Row],[outOfStock]]=TRUE, "Out of Stock", IF(ZeptoData[[#This Row],[availableQuantity]]&lt;=2, "LOW STOCK", "HEALTHY"))</f>
        <v>LOW STOCK</v>
      </c>
      <c r="P949" t="str" cm="1">
        <f t="array" ref="P949">_xlfn.IFS(ZeptoData[[#This Row],[Sale_Price]]&lt;50, "Budget", ZeptoData[[#This Row],[Sale_Price]]&lt;150, "Mid-Range", ZeptoData[[#This Row],[Sale_Price]]&gt;=150, "Premium")</f>
        <v>Premium</v>
      </c>
      <c r="Q949" t="str">
        <f>IF(ROUND(((ZeptoData[[#This Row],[mrp]]-ZeptoData[[#This Row],[discountedSellingPrice]])/ZeptoData[[#This Row],[mrp]])*100,0) = ZeptoData[[#This Row],[discountPercent]], "Match", "Error")</f>
        <v>Match</v>
      </c>
      <c r="R949" s="9" t="str" cm="1">
        <f t="array" ref="R949">_xlfn.IFS(ZeptoData[[#This Row],[discountPercent]]=0, "No Discount", ZeptoData[[#This Row],[discountPercent]]&lt;=15, "Standard (1-15%)", ZeptoData[[#This Row],[discountPercent]]&gt;15, "Mega (&gt;15%)")</f>
        <v>No Discount</v>
      </c>
      <c r="S949" s="9" t="str" cm="1">
        <f t="array" ref="S949">_xlfn.IFS(ZeptoData[[#This Row],[weightInGms]]&lt;=100, "Small (&lt;100g)", ZeptoData[[#This Row],[weightInGms]]&lt;=500, "Medium (100-500g)", ZeptoData[[#This Row],[weightInGms]]&gt;500, "Large (&gt;500g)")</f>
        <v>Small (&lt;100g)</v>
      </c>
    </row>
    <row r="950" spans="1:19" x14ac:dyDescent="0.25">
      <c r="A950" t="s">
        <v>578</v>
      </c>
      <c r="B950" t="s">
        <v>421</v>
      </c>
      <c r="C950" t="str">
        <f>TRIM(ZeptoData[[#This Row],[name]])</f>
        <v>Tong Garden Salted Cocktail Nuts</v>
      </c>
      <c r="D950">
        <v>29500</v>
      </c>
      <c r="E950" s="3">
        <f>'Cleaned Data'!F953</f>
        <v>29</v>
      </c>
      <c r="F950">
        <v>9</v>
      </c>
      <c r="G950">
        <v>5</v>
      </c>
      <c r="H950">
        <v>26600</v>
      </c>
      <c r="I950" s="3">
        <f>ZeptoData[[#This Row],[discountedSellingPrice]]/100</f>
        <v>266</v>
      </c>
      <c r="J950">
        <v>160</v>
      </c>
      <c r="K950" t="b">
        <v>0</v>
      </c>
      <c r="L950">
        <v>160</v>
      </c>
      <c r="N950" s="3">
        <f>ZeptoData[[#This Row],[MRP_Rupees]] - ZeptoData[[#This Row],[Sale_Price]]</f>
        <v>-237</v>
      </c>
      <c r="O950" t="str">
        <f>IF(ZeptoData[[#This Row],[outOfStock]]=TRUE, "Out of Stock", IF(ZeptoData[[#This Row],[availableQuantity]]&lt;=2, "LOW STOCK", "HEALTHY"))</f>
        <v>HEALTHY</v>
      </c>
      <c r="P950" t="str" cm="1">
        <f t="array" ref="P950">_xlfn.IFS(ZeptoData[[#This Row],[Sale_Price]]&lt;50, "Budget", ZeptoData[[#This Row],[Sale_Price]]&lt;150, "Mid-Range", ZeptoData[[#This Row],[Sale_Price]]&gt;=150, "Premium")</f>
        <v>Premium</v>
      </c>
      <c r="Q950" t="str">
        <f>IF(ROUND(((ZeptoData[[#This Row],[mrp]]-ZeptoData[[#This Row],[discountedSellingPrice]])/ZeptoData[[#This Row],[mrp]])*100,0) = ZeptoData[[#This Row],[discountPercent]], "Match", "Error")</f>
        <v>Error</v>
      </c>
      <c r="R950" s="9" t="str" cm="1">
        <f t="array" ref="R950">_xlfn.IFS(ZeptoData[[#This Row],[discountPercent]]=0, "No Discount", ZeptoData[[#This Row],[discountPercent]]&lt;=15, "Standard (1-15%)", ZeptoData[[#This Row],[discountPercent]]&gt;15, "Mega (&gt;15%)")</f>
        <v>Standard (1-15%)</v>
      </c>
      <c r="S950" s="9" t="str" cm="1">
        <f t="array" ref="S950">_xlfn.IFS(ZeptoData[[#This Row],[weightInGms]]&lt;=100, "Small (&lt;100g)", ZeptoData[[#This Row],[weightInGms]]&lt;=500, "Medium (100-500g)", ZeptoData[[#This Row],[weightInGms]]&gt;500, "Large (&gt;500g)")</f>
        <v>Medium (100-500g)</v>
      </c>
    </row>
    <row r="951" spans="1:19" x14ac:dyDescent="0.25">
      <c r="A951" t="s">
        <v>578</v>
      </c>
      <c r="B951" t="s">
        <v>422</v>
      </c>
      <c r="C951" t="str">
        <f>TRIM(ZeptoData[[#This Row],[name]])</f>
        <v>MTR Uttapam Mix</v>
      </c>
      <c r="D951">
        <v>16500</v>
      </c>
      <c r="E951" s="3">
        <f>'Cleaned Data'!F954</f>
        <v>0</v>
      </c>
      <c r="F951">
        <v>5</v>
      </c>
      <c r="G951">
        <v>6</v>
      </c>
      <c r="H951">
        <v>15600</v>
      </c>
      <c r="I951" s="3">
        <f>ZeptoData[[#This Row],[discountedSellingPrice]]/100</f>
        <v>156</v>
      </c>
      <c r="J951">
        <v>500</v>
      </c>
      <c r="K951" t="b">
        <v>0</v>
      </c>
      <c r="L951">
        <v>500</v>
      </c>
      <c r="N951" s="3">
        <f>ZeptoData[[#This Row],[MRP_Rupees]] - ZeptoData[[#This Row],[Sale_Price]]</f>
        <v>-156</v>
      </c>
      <c r="O951" t="str">
        <f>IF(ZeptoData[[#This Row],[outOfStock]]=TRUE, "Out of Stock", IF(ZeptoData[[#This Row],[availableQuantity]]&lt;=2, "LOW STOCK", "HEALTHY"))</f>
        <v>HEALTHY</v>
      </c>
      <c r="P951" t="str" cm="1">
        <f t="array" ref="P951">_xlfn.IFS(ZeptoData[[#This Row],[Sale_Price]]&lt;50, "Budget", ZeptoData[[#This Row],[Sale_Price]]&lt;150, "Mid-Range", ZeptoData[[#This Row],[Sale_Price]]&gt;=150, "Premium")</f>
        <v>Premium</v>
      </c>
      <c r="Q951" t="str">
        <f>IF(ROUND(((ZeptoData[[#This Row],[mrp]]-ZeptoData[[#This Row],[discountedSellingPrice]])/ZeptoData[[#This Row],[mrp]])*100,0) = ZeptoData[[#This Row],[discountPercent]], "Match", "Error")</f>
        <v>Match</v>
      </c>
      <c r="R951" s="9" t="str" cm="1">
        <f t="array" ref="R951">_xlfn.IFS(ZeptoData[[#This Row],[discountPercent]]=0, "No Discount", ZeptoData[[#This Row],[discountPercent]]&lt;=15, "Standard (1-15%)", ZeptoData[[#This Row],[discountPercent]]&gt;15, "Mega (&gt;15%)")</f>
        <v>Standard (1-15%)</v>
      </c>
      <c r="S951" s="9" t="str" cm="1">
        <f t="array" ref="S951">_xlfn.IFS(ZeptoData[[#This Row],[weightInGms]]&lt;=100, "Small (&lt;100g)", ZeptoData[[#This Row],[weightInGms]]&lt;=500, "Medium (100-500g)", ZeptoData[[#This Row],[weightInGms]]&gt;500, "Large (&gt;500g)")</f>
        <v>Medium (100-500g)</v>
      </c>
    </row>
    <row r="952" spans="1:19" x14ac:dyDescent="0.25">
      <c r="A952" t="s">
        <v>578</v>
      </c>
      <c r="B952" t="s">
        <v>423</v>
      </c>
      <c r="C952" t="str">
        <f>TRIM(ZeptoData[[#This Row],[name]])</f>
        <v>Gits Khaman Dhokla Instant Snack Mix</v>
      </c>
      <c r="D952">
        <v>6500</v>
      </c>
      <c r="E952" s="3">
        <f>'Cleaned Data'!F955</f>
        <v>5</v>
      </c>
      <c r="F952">
        <v>6</v>
      </c>
      <c r="G952">
        <v>6</v>
      </c>
      <c r="H952">
        <v>6100</v>
      </c>
      <c r="I952" s="3">
        <f>ZeptoData[[#This Row],[discountedSellingPrice]]/100</f>
        <v>61</v>
      </c>
      <c r="J952">
        <v>180</v>
      </c>
      <c r="K952" t="b">
        <v>0</v>
      </c>
      <c r="L952">
        <v>180</v>
      </c>
      <c r="N952" s="3">
        <f>ZeptoData[[#This Row],[MRP_Rupees]] - ZeptoData[[#This Row],[Sale_Price]]</f>
        <v>-56</v>
      </c>
      <c r="O952" t="str">
        <f>IF(ZeptoData[[#This Row],[outOfStock]]=TRUE, "Out of Stock", IF(ZeptoData[[#This Row],[availableQuantity]]&lt;=2, "LOW STOCK", "HEALTHY"))</f>
        <v>HEALTHY</v>
      </c>
      <c r="P952" t="str" cm="1">
        <f t="array" ref="P952">_xlfn.IFS(ZeptoData[[#This Row],[Sale_Price]]&lt;50, "Budget", ZeptoData[[#This Row],[Sale_Price]]&lt;150, "Mid-Range", ZeptoData[[#This Row],[Sale_Price]]&gt;=150, "Premium")</f>
        <v>Mid-Range</v>
      </c>
      <c r="Q952" t="str">
        <f>IF(ROUND(((ZeptoData[[#This Row],[mrp]]-ZeptoData[[#This Row],[discountedSellingPrice]])/ZeptoData[[#This Row],[mrp]])*100,0) = ZeptoData[[#This Row],[discountPercent]], "Match", "Error")</f>
        <v>Match</v>
      </c>
      <c r="R952" s="9" t="str" cm="1">
        <f t="array" ref="R952">_xlfn.IFS(ZeptoData[[#This Row],[discountPercent]]=0, "No Discount", ZeptoData[[#This Row],[discountPercent]]&lt;=15, "Standard (1-15%)", ZeptoData[[#This Row],[discountPercent]]&gt;15, "Mega (&gt;15%)")</f>
        <v>Standard (1-15%)</v>
      </c>
      <c r="S952" s="9" t="str" cm="1">
        <f t="array" ref="S952">_xlfn.IFS(ZeptoData[[#This Row],[weightInGms]]&lt;=100, "Small (&lt;100g)", ZeptoData[[#This Row],[weightInGms]]&lt;=500, "Medium (100-500g)", ZeptoData[[#This Row],[weightInGms]]&gt;500, "Large (&gt;500g)")</f>
        <v>Medium (100-500g)</v>
      </c>
    </row>
    <row r="953" spans="1:19" x14ac:dyDescent="0.25">
      <c r="A953" t="s">
        <v>578</v>
      </c>
      <c r="B953" t="s">
        <v>424</v>
      </c>
      <c r="C953" t="str">
        <f>TRIM(ZeptoData[[#This Row],[name]])</f>
        <v>Happilo Premium 100% Natural Whole Cashews</v>
      </c>
      <c r="D953">
        <v>33500</v>
      </c>
      <c r="E953" s="3">
        <f>'Cleaned Data'!F956</f>
        <v>10</v>
      </c>
      <c r="F953">
        <v>29</v>
      </c>
      <c r="G953">
        <v>6</v>
      </c>
      <c r="H953">
        <v>23500</v>
      </c>
      <c r="I953" s="3">
        <f>ZeptoData[[#This Row],[discountedSellingPrice]]/100</f>
        <v>235</v>
      </c>
      <c r="J953">
        <v>200</v>
      </c>
      <c r="K953" t="b">
        <v>0</v>
      </c>
      <c r="L953">
        <v>200</v>
      </c>
      <c r="N953" s="3">
        <f>ZeptoData[[#This Row],[MRP_Rupees]] - ZeptoData[[#This Row],[Sale_Price]]</f>
        <v>-225</v>
      </c>
      <c r="O953" t="str">
        <f>IF(ZeptoData[[#This Row],[outOfStock]]=TRUE, "Out of Stock", IF(ZeptoData[[#This Row],[availableQuantity]]&lt;=2, "LOW STOCK", "HEALTHY"))</f>
        <v>HEALTHY</v>
      </c>
      <c r="P953" t="str" cm="1">
        <f t="array" ref="P953">_xlfn.IFS(ZeptoData[[#This Row],[Sale_Price]]&lt;50, "Budget", ZeptoData[[#This Row],[Sale_Price]]&lt;150, "Mid-Range", ZeptoData[[#This Row],[Sale_Price]]&gt;=150, "Premium")</f>
        <v>Premium</v>
      </c>
      <c r="Q953" t="str">
        <f>IF(ROUND(((ZeptoData[[#This Row],[mrp]]-ZeptoData[[#This Row],[discountedSellingPrice]])/ZeptoData[[#This Row],[mrp]])*100,0) = ZeptoData[[#This Row],[discountPercent]], "Match", "Error")</f>
        <v>Error</v>
      </c>
      <c r="R953" s="9" t="str" cm="1">
        <f t="array" ref="R953">_xlfn.IFS(ZeptoData[[#This Row],[discountPercent]]=0, "No Discount", ZeptoData[[#This Row],[discountPercent]]&lt;=15, "Standard (1-15%)", ZeptoData[[#This Row],[discountPercent]]&gt;15, "Mega (&gt;15%)")</f>
        <v>Mega (&gt;15%)</v>
      </c>
      <c r="S953" s="9" t="str" cm="1">
        <f t="array" ref="S953">_xlfn.IFS(ZeptoData[[#This Row],[weightInGms]]&lt;=100, "Small (&lt;100g)", ZeptoData[[#This Row],[weightInGms]]&lt;=500, "Medium (100-500g)", ZeptoData[[#This Row],[weightInGms]]&gt;500, "Large (&gt;500g)")</f>
        <v>Medium (100-500g)</v>
      </c>
    </row>
    <row r="954" spans="1:19" x14ac:dyDescent="0.25">
      <c r="A954" t="s">
        <v>578</v>
      </c>
      <c r="B954" t="s">
        <v>425</v>
      </c>
      <c r="C954" t="str">
        <f>TRIM(ZeptoData[[#This Row],[name]])</f>
        <v>Everest Dry Mango Powder</v>
      </c>
      <c r="D954">
        <v>8000</v>
      </c>
      <c r="E954" s="3">
        <f>'Cleaned Data'!F957</f>
        <v>4</v>
      </c>
      <c r="F954">
        <v>0</v>
      </c>
      <c r="G954">
        <v>5</v>
      </c>
      <c r="H954">
        <v>8000</v>
      </c>
      <c r="I954" s="3">
        <f>ZeptoData[[#This Row],[discountedSellingPrice]]/100</f>
        <v>80</v>
      </c>
      <c r="J954">
        <v>100</v>
      </c>
      <c r="K954" t="b">
        <v>0</v>
      </c>
      <c r="L954">
        <v>100</v>
      </c>
      <c r="N954" s="3">
        <f>ZeptoData[[#This Row],[MRP_Rupees]] - ZeptoData[[#This Row],[Sale_Price]]</f>
        <v>-76</v>
      </c>
      <c r="O954" t="str">
        <f>IF(ZeptoData[[#This Row],[outOfStock]]=TRUE, "Out of Stock", IF(ZeptoData[[#This Row],[availableQuantity]]&lt;=2, "LOW STOCK", "HEALTHY"))</f>
        <v>HEALTHY</v>
      </c>
      <c r="P954" t="str" cm="1">
        <f t="array" ref="P954">_xlfn.IFS(ZeptoData[[#This Row],[Sale_Price]]&lt;50, "Budget", ZeptoData[[#This Row],[Sale_Price]]&lt;150, "Mid-Range", ZeptoData[[#This Row],[Sale_Price]]&gt;=150, "Premium")</f>
        <v>Mid-Range</v>
      </c>
      <c r="Q954" t="str">
        <f>IF(ROUND(((ZeptoData[[#This Row],[mrp]]-ZeptoData[[#This Row],[discountedSellingPrice]])/ZeptoData[[#This Row],[mrp]])*100,0) = ZeptoData[[#This Row],[discountPercent]], "Match", "Error")</f>
        <v>Match</v>
      </c>
      <c r="R954" s="9" t="str" cm="1">
        <f t="array" ref="R954">_xlfn.IFS(ZeptoData[[#This Row],[discountPercent]]=0, "No Discount", ZeptoData[[#This Row],[discountPercent]]&lt;=15, "Standard (1-15%)", ZeptoData[[#This Row],[discountPercent]]&gt;15, "Mega (&gt;15%)")</f>
        <v>No Discount</v>
      </c>
      <c r="S954" s="9" t="str" cm="1">
        <f t="array" ref="S954">_xlfn.IFS(ZeptoData[[#This Row],[weightInGms]]&lt;=100, "Small (&lt;100g)", ZeptoData[[#This Row],[weightInGms]]&lt;=500, "Medium (100-500g)", ZeptoData[[#This Row],[weightInGms]]&gt;500, "Large (&gt;500g)")</f>
        <v>Small (&lt;100g)</v>
      </c>
    </row>
    <row r="955" spans="1:19" x14ac:dyDescent="0.25">
      <c r="A955" t="s">
        <v>578</v>
      </c>
      <c r="B955" t="s">
        <v>426</v>
      </c>
      <c r="C955" t="str">
        <f>TRIM(ZeptoData[[#This Row],[name]])</f>
        <v>Dabur Hommade - Ginger Garlic Past Tub</v>
      </c>
      <c r="D955">
        <v>11000</v>
      </c>
      <c r="E955" s="3">
        <f>'Cleaned Data'!F958</f>
        <v>10</v>
      </c>
      <c r="F955">
        <v>5</v>
      </c>
      <c r="G955">
        <v>6</v>
      </c>
      <c r="H955">
        <v>10400</v>
      </c>
      <c r="I955" s="3">
        <f>ZeptoData[[#This Row],[discountedSellingPrice]]/100</f>
        <v>104</v>
      </c>
      <c r="J955">
        <v>400</v>
      </c>
      <c r="K955" t="b">
        <v>0</v>
      </c>
      <c r="L955">
        <v>400</v>
      </c>
      <c r="N955" s="3">
        <f>ZeptoData[[#This Row],[MRP_Rupees]] - ZeptoData[[#This Row],[Sale_Price]]</f>
        <v>-94</v>
      </c>
      <c r="O955" t="str">
        <f>IF(ZeptoData[[#This Row],[outOfStock]]=TRUE, "Out of Stock", IF(ZeptoData[[#This Row],[availableQuantity]]&lt;=2, "LOW STOCK", "HEALTHY"))</f>
        <v>HEALTHY</v>
      </c>
      <c r="P955" t="str" cm="1">
        <f t="array" ref="P955">_xlfn.IFS(ZeptoData[[#This Row],[Sale_Price]]&lt;50, "Budget", ZeptoData[[#This Row],[Sale_Price]]&lt;150, "Mid-Range", ZeptoData[[#This Row],[Sale_Price]]&gt;=150, "Premium")</f>
        <v>Mid-Range</v>
      </c>
      <c r="Q955" t="str">
        <f>IF(ROUND(((ZeptoData[[#This Row],[mrp]]-ZeptoData[[#This Row],[discountedSellingPrice]])/ZeptoData[[#This Row],[mrp]])*100,0) = ZeptoData[[#This Row],[discountPercent]], "Match", "Error")</f>
        <v>Match</v>
      </c>
      <c r="R955" s="9" t="str" cm="1">
        <f t="array" ref="R955">_xlfn.IFS(ZeptoData[[#This Row],[discountPercent]]=0, "No Discount", ZeptoData[[#This Row],[discountPercent]]&lt;=15, "Standard (1-15%)", ZeptoData[[#This Row],[discountPercent]]&gt;15, "Mega (&gt;15%)")</f>
        <v>Standard (1-15%)</v>
      </c>
      <c r="S955" s="9" t="str" cm="1">
        <f t="array" ref="S955">_xlfn.IFS(ZeptoData[[#This Row],[weightInGms]]&lt;=100, "Small (&lt;100g)", ZeptoData[[#This Row],[weightInGms]]&lt;=500, "Medium (100-500g)", ZeptoData[[#This Row],[weightInGms]]&gt;500, "Large (&gt;500g)")</f>
        <v>Medium (100-500g)</v>
      </c>
    </row>
    <row r="956" spans="1:19" x14ac:dyDescent="0.25">
      <c r="A956" t="s">
        <v>578</v>
      </c>
      <c r="B956" t="s">
        <v>164</v>
      </c>
      <c r="C956" t="str">
        <f>TRIM(ZeptoData[[#This Row],[name]])</f>
        <v>Everest Chicken Masala</v>
      </c>
      <c r="D956">
        <v>14700</v>
      </c>
      <c r="E956" s="3">
        <f>'Cleaned Data'!F959</f>
        <v>10</v>
      </c>
      <c r="F956">
        <v>10</v>
      </c>
      <c r="G956">
        <v>6</v>
      </c>
      <c r="H956">
        <v>13200</v>
      </c>
      <c r="I956" s="3">
        <f>ZeptoData[[#This Row],[discountedSellingPrice]]/100</f>
        <v>132</v>
      </c>
      <c r="J956">
        <v>200</v>
      </c>
      <c r="K956" t="b">
        <v>0</v>
      </c>
      <c r="L956">
        <v>200</v>
      </c>
      <c r="N956" s="3">
        <f>ZeptoData[[#This Row],[MRP_Rupees]] - ZeptoData[[#This Row],[Sale_Price]]</f>
        <v>-122</v>
      </c>
      <c r="O956" t="str">
        <f>IF(ZeptoData[[#This Row],[outOfStock]]=TRUE, "Out of Stock", IF(ZeptoData[[#This Row],[availableQuantity]]&lt;=2, "LOW STOCK", "HEALTHY"))</f>
        <v>HEALTHY</v>
      </c>
      <c r="P956" t="str" cm="1">
        <f t="array" ref="P956">_xlfn.IFS(ZeptoData[[#This Row],[Sale_Price]]&lt;50, "Budget", ZeptoData[[#This Row],[Sale_Price]]&lt;150, "Mid-Range", ZeptoData[[#This Row],[Sale_Price]]&gt;=150, "Premium")</f>
        <v>Mid-Range</v>
      </c>
      <c r="Q956" t="str">
        <f>IF(ROUND(((ZeptoData[[#This Row],[mrp]]-ZeptoData[[#This Row],[discountedSellingPrice]])/ZeptoData[[#This Row],[mrp]])*100,0) = ZeptoData[[#This Row],[discountPercent]], "Match", "Error")</f>
        <v>Match</v>
      </c>
      <c r="R956" s="9" t="str" cm="1">
        <f t="array" ref="R956">_xlfn.IFS(ZeptoData[[#This Row],[discountPercent]]=0, "No Discount", ZeptoData[[#This Row],[discountPercent]]&lt;=15, "Standard (1-15%)", ZeptoData[[#This Row],[discountPercent]]&gt;15, "Mega (&gt;15%)")</f>
        <v>Standard (1-15%)</v>
      </c>
      <c r="S956" s="9" t="str" cm="1">
        <f t="array" ref="S956">_xlfn.IFS(ZeptoData[[#This Row],[weightInGms]]&lt;=100, "Small (&lt;100g)", ZeptoData[[#This Row],[weightInGms]]&lt;=500, "Medium (100-500g)", ZeptoData[[#This Row],[weightInGms]]&gt;500, "Large (&gt;500g)")</f>
        <v>Medium (100-500g)</v>
      </c>
    </row>
    <row r="957" spans="1:19" x14ac:dyDescent="0.25">
      <c r="A957" t="s">
        <v>578</v>
      </c>
      <c r="B957" t="s">
        <v>427</v>
      </c>
      <c r="C957" t="str">
        <f>TRIM(ZeptoData[[#This Row],[name]])</f>
        <v>Gits Medu Vada Instant Snack Mix</v>
      </c>
      <c r="D957">
        <v>9000</v>
      </c>
      <c r="E957" s="3">
        <f>'Cleaned Data'!F960</f>
        <v>7</v>
      </c>
      <c r="F957">
        <v>4</v>
      </c>
      <c r="G957">
        <v>6</v>
      </c>
      <c r="H957">
        <v>8600</v>
      </c>
      <c r="I957" s="3">
        <f>ZeptoData[[#This Row],[discountedSellingPrice]]/100</f>
        <v>86</v>
      </c>
      <c r="J957">
        <v>200</v>
      </c>
      <c r="K957" t="b">
        <v>0</v>
      </c>
      <c r="L957">
        <v>200</v>
      </c>
      <c r="N957" s="3">
        <f>ZeptoData[[#This Row],[MRP_Rupees]] - ZeptoData[[#This Row],[Sale_Price]]</f>
        <v>-79</v>
      </c>
      <c r="O957" t="str">
        <f>IF(ZeptoData[[#This Row],[outOfStock]]=TRUE, "Out of Stock", IF(ZeptoData[[#This Row],[availableQuantity]]&lt;=2, "LOW STOCK", "HEALTHY"))</f>
        <v>HEALTHY</v>
      </c>
      <c r="P957" t="str" cm="1">
        <f t="array" ref="P957">_xlfn.IFS(ZeptoData[[#This Row],[Sale_Price]]&lt;50, "Budget", ZeptoData[[#This Row],[Sale_Price]]&lt;150, "Mid-Range", ZeptoData[[#This Row],[Sale_Price]]&gt;=150, "Premium")</f>
        <v>Mid-Range</v>
      </c>
      <c r="Q957" t="str">
        <f>IF(ROUND(((ZeptoData[[#This Row],[mrp]]-ZeptoData[[#This Row],[discountedSellingPrice]])/ZeptoData[[#This Row],[mrp]])*100,0) = ZeptoData[[#This Row],[discountPercent]], "Match", "Error")</f>
        <v>Match</v>
      </c>
      <c r="R957" s="9" t="str" cm="1">
        <f t="array" ref="R957">_xlfn.IFS(ZeptoData[[#This Row],[discountPercent]]=0, "No Discount", ZeptoData[[#This Row],[discountPercent]]&lt;=15, "Standard (1-15%)", ZeptoData[[#This Row],[discountPercent]]&gt;15, "Mega (&gt;15%)")</f>
        <v>Standard (1-15%)</v>
      </c>
      <c r="S957" s="9" t="str" cm="1">
        <f t="array" ref="S957">_xlfn.IFS(ZeptoData[[#This Row],[weightInGms]]&lt;=100, "Small (&lt;100g)", ZeptoData[[#This Row],[weightInGms]]&lt;=500, "Medium (100-500g)", ZeptoData[[#This Row],[weightInGms]]&gt;500, "Large (&gt;500g)")</f>
        <v>Medium (100-500g)</v>
      </c>
    </row>
    <row r="958" spans="1:19" x14ac:dyDescent="0.25">
      <c r="A958" t="s">
        <v>578</v>
      </c>
      <c r="B958" t="s">
        <v>428</v>
      </c>
      <c r="C958" t="str">
        <f>TRIM(ZeptoData[[#This Row],[name]])</f>
        <v>Weikfield Drinking Chocolate Powder</v>
      </c>
      <c r="D958">
        <v>6500</v>
      </c>
      <c r="E958" s="3">
        <f>'Cleaned Data'!F961</f>
        <v>0</v>
      </c>
      <c r="F958">
        <v>10</v>
      </c>
      <c r="G958">
        <v>6</v>
      </c>
      <c r="H958">
        <v>5800</v>
      </c>
      <c r="I958" s="3">
        <f>ZeptoData[[#This Row],[discountedSellingPrice]]/100</f>
        <v>58</v>
      </c>
      <c r="J958">
        <v>100</v>
      </c>
      <c r="K958" t="b">
        <v>0</v>
      </c>
      <c r="L958">
        <v>100</v>
      </c>
      <c r="N958" s="3">
        <f>ZeptoData[[#This Row],[MRP_Rupees]] - ZeptoData[[#This Row],[Sale_Price]]</f>
        <v>-58</v>
      </c>
      <c r="O958" t="str">
        <f>IF(ZeptoData[[#This Row],[outOfStock]]=TRUE, "Out of Stock", IF(ZeptoData[[#This Row],[availableQuantity]]&lt;=2, "LOW STOCK", "HEALTHY"))</f>
        <v>HEALTHY</v>
      </c>
      <c r="P958" t="str" cm="1">
        <f t="array" ref="P958">_xlfn.IFS(ZeptoData[[#This Row],[Sale_Price]]&lt;50, "Budget", ZeptoData[[#This Row],[Sale_Price]]&lt;150, "Mid-Range", ZeptoData[[#This Row],[Sale_Price]]&gt;=150, "Premium")</f>
        <v>Mid-Range</v>
      </c>
      <c r="Q958" t="str">
        <f>IF(ROUND(((ZeptoData[[#This Row],[mrp]]-ZeptoData[[#This Row],[discountedSellingPrice]])/ZeptoData[[#This Row],[mrp]])*100,0) = ZeptoData[[#This Row],[discountPercent]], "Match", "Error")</f>
        <v>Error</v>
      </c>
      <c r="R958" s="9" t="str" cm="1">
        <f t="array" ref="R958">_xlfn.IFS(ZeptoData[[#This Row],[discountPercent]]=0, "No Discount", ZeptoData[[#This Row],[discountPercent]]&lt;=15, "Standard (1-15%)", ZeptoData[[#This Row],[discountPercent]]&gt;15, "Mega (&gt;15%)")</f>
        <v>Standard (1-15%)</v>
      </c>
      <c r="S958" s="9" t="str" cm="1">
        <f t="array" ref="S958">_xlfn.IFS(ZeptoData[[#This Row],[weightInGms]]&lt;=100, "Small (&lt;100g)", ZeptoData[[#This Row],[weightInGms]]&lt;=500, "Medium (100-500g)", ZeptoData[[#This Row],[weightInGms]]&gt;500, "Large (&gt;500g)")</f>
        <v>Small (&lt;100g)</v>
      </c>
    </row>
    <row r="959" spans="1:19" x14ac:dyDescent="0.25">
      <c r="A959" t="s">
        <v>578</v>
      </c>
      <c r="B959" t="s">
        <v>429</v>
      </c>
      <c r="C959" t="str">
        <f>TRIM(ZeptoData[[#This Row],[name]])</f>
        <v>Popular Essentials Regular White Lobia</v>
      </c>
      <c r="D959">
        <v>7000</v>
      </c>
      <c r="E959" s="3">
        <f>'Cleaned Data'!F962</f>
        <v>0</v>
      </c>
      <c r="F959">
        <v>10</v>
      </c>
      <c r="G959">
        <v>6</v>
      </c>
      <c r="H959">
        <v>6300</v>
      </c>
      <c r="I959" s="3">
        <f>ZeptoData[[#This Row],[discountedSellingPrice]]/100</f>
        <v>63</v>
      </c>
      <c r="J959">
        <v>500</v>
      </c>
      <c r="K959" t="b">
        <v>0</v>
      </c>
      <c r="L959">
        <v>500</v>
      </c>
      <c r="N959" s="3">
        <f>ZeptoData[[#This Row],[MRP_Rupees]] - ZeptoData[[#This Row],[Sale_Price]]</f>
        <v>-63</v>
      </c>
      <c r="O959" t="str">
        <f>IF(ZeptoData[[#This Row],[outOfStock]]=TRUE, "Out of Stock", IF(ZeptoData[[#This Row],[availableQuantity]]&lt;=2, "LOW STOCK", "HEALTHY"))</f>
        <v>HEALTHY</v>
      </c>
      <c r="P959" t="str" cm="1">
        <f t="array" ref="P959">_xlfn.IFS(ZeptoData[[#This Row],[Sale_Price]]&lt;50, "Budget", ZeptoData[[#This Row],[Sale_Price]]&lt;150, "Mid-Range", ZeptoData[[#This Row],[Sale_Price]]&gt;=150, "Premium")</f>
        <v>Mid-Range</v>
      </c>
      <c r="Q959" t="str">
        <f>IF(ROUND(((ZeptoData[[#This Row],[mrp]]-ZeptoData[[#This Row],[discountedSellingPrice]])/ZeptoData[[#This Row],[mrp]])*100,0) = ZeptoData[[#This Row],[discountPercent]], "Match", "Error")</f>
        <v>Match</v>
      </c>
      <c r="R959" s="9" t="str" cm="1">
        <f t="array" ref="R959">_xlfn.IFS(ZeptoData[[#This Row],[discountPercent]]=0, "No Discount", ZeptoData[[#This Row],[discountPercent]]&lt;=15, "Standard (1-15%)", ZeptoData[[#This Row],[discountPercent]]&gt;15, "Mega (&gt;15%)")</f>
        <v>Standard (1-15%)</v>
      </c>
      <c r="S959" s="9" t="str" cm="1">
        <f t="array" ref="S959">_xlfn.IFS(ZeptoData[[#This Row],[weightInGms]]&lt;=100, "Small (&lt;100g)", ZeptoData[[#This Row],[weightInGms]]&lt;=500, "Medium (100-500g)", ZeptoData[[#This Row],[weightInGms]]&gt;500, "Large (&gt;500g)")</f>
        <v>Medium (100-500g)</v>
      </c>
    </row>
    <row r="960" spans="1:19" x14ac:dyDescent="0.25">
      <c r="A960" t="s">
        <v>578</v>
      </c>
      <c r="B960" t="s">
        <v>430</v>
      </c>
      <c r="C960" t="str">
        <f>TRIM(ZeptoData[[#This Row],[name]])</f>
        <v>Puro Healthy Salt Crystal</v>
      </c>
      <c r="D960">
        <v>13500</v>
      </c>
      <c r="E960" s="3">
        <f>'Cleaned Data'!F963</f>
        <v>11</v>
      </c>
      <c r="F960">
        <v>7</v>
      </c>
      <c r="G960">
        <v>6</v>
      </c>
      <c r="H960">
        <v>12500</v>
      </c>
      <c r="I960" s="3">
        <f>ZeptoData[[#This Row],[discountedSellingPrice]]/100</f>
        <v>125</v>
      </c>
      <c r="J960">
        <v>1000</v>
      </c>
      <c r="K960" t="b">
        <v>0</v>
      </c>
      <c r="L960">
        <v>1</v>
      </c>
      <c r="N960" s="3">
        <f>ZeptoData[[#This Row],[MRP_Rupees]] - ZeptoData[[#This Row],[Sale_Price]]</f>
        <v>-114</v>
      </c>
      <c r="O960" t="str">
        <f>IF(ZeptoData[[#This Row],[outOfStock]]=TRUE, "Out of Stock", IF(ZeptoData[[#This Row],[availableQuantity]]&lt;=2, "LOW STOCK", "HEALTHY"))</f>
        <v>HEALTHY</v>
      </c>
      <c r="P960" t="str" cm="1">
        <f t="array" ref="P960">_xlfn.IFS(ZeptoData[[#This Row],[Sale_Price]]&lt;50, "Budget", ZeptoData[[#This Row],[Sale_Price]]&lt;150, "Mid-Range", ZeptoData[[#This Row],[Sale_Price]]&gt;=150, "Premium")</f>
        <v>Mid-Range</v>
      </c>
      <c r="Q960" t="str">
        <f>IF(ROUND(((ZeptoData[[#This Row],[mrp]]-ZeptoData[[#This Row],[discountedSellingPrice]])/ZeptoData[[#This Row],[mrp]])*100,0) = ZeptoData[[#This Row],[discountPercent]], "Match", "Error")</f>
        <v>Match</v>
      </c>
      <c r="R960" s="9" t="str" cm="1">
        <f t="array" ref="R960">_xlfn.IFS(ZeptoData[[#This Row],[discountPercent]]=0, "No Discount", ZeptoData[[#This Row],[discountPercent]]&lt;=15, "Standard (1-15%)", ZeptoData[[#This Row],[discountPercent]]&gt;15, "Mega (&gt;15%)")</f>
        <v>Standard (1-15%)</v>
      </c>
      <c r="S960" s="9" t="str" cm="1">
        <f t="array" ref="S960">_xlfn.IFS(ZeptoData[[#This Row],[weightInGms]]&lt;=100, "Small (&lt;100g)", ZeptoData[[#This Row],[weightInGms]]&lt;=500, "Medium (100-500g)", ZeptoData[[#This Row],[weightInGms]]&gt;500, "Large (&gt;500g)")</f>
        <v>Large (&gt;500g)</v>
      </c>
    </row>
    <row r="961" spans="1:19" x14ac:dyDescent="0.25">
      <c r="A961" t="s">
        <v>578</v>
      </c>
      <c r="B961" t="s">
        <v>431</v>
      </c>
      <c r="C961" t="str">
        <f>TRIM(ZeptoData[[#This Row],[name]])</f>
        <v>Popular Essentials Premium Jeera Rice</v>
      </c>
      <c r="D961">
        <v>14000</v>
      </c>
      <c r="E961" s="3">
        <f>'Cleaned Data'!F964</f>
        <v>10</v>
      </c>
      <c r="F961">
        <v>0</v>
      </c>
      <c r="G961">
        <v>5</v>
      </c>
      <c r="H961">
        <v>14000</v>
      </c>
      <c r="I961" s="3">
        <f>ZeptoData[[#This Row],[discountedSellingPrice]]/100</f>
        <v>140</v>
      </c>
      <c r="J961">
        <v>1000</v>
      </c>
      <c r="K961" t="b">
        <v>0</v>
      </c>
      <c r="L961">
        <v>1</v>
      </c>
      <c r="N961" s="3">
        <f>ZeptoData[[#This Row],[MRP_Rupees]] - ZeptoData[[#This Row],[Sale_Price]]</f>
        <v>-130</v>
      </c>
      <c r="O961" t="str">
        <f>IF(ZeptoData[[#This Row],[outOfStock]]=TRUE, "Out of Stock", IF(ZeptoData[[#This Row],[availableQuantity]]&lt;=2, "LOW STOCK", "HEALTHY"))</f>
        <v>HEALTHY</v>
      </c>
      <c r="P961" t="str" cm="1">
        <f t="array" ref="P961">_xlfn.IFS(ZeptoData[[#This Row],[Sale_Price]]&lt;50, "Budget", ZeptoData[[#This Row],[Sale_Price]]&lt;150, "Mid-Range", ZeptoData[[#This Row],[Sale_Price]]&gt;=150, "Premium")</f>
        <v>Mid-Range</v>
      </c>
      <c r="Q961" t="str">
        <f>IF(ROUND(((ZeptoData[[#This Row],[mrp]]-ZeptoData[[#This Row],[discountedSellingPrice]])/ZeptoData[[#This Row],[mrp]])*100,0) = ZeptoData[[#This Row],[discountPercent]], "Match", "Error")</f>
        <v>Match</v>
      </c>
      <c r="R961" s="9" t="str" cm="1">
        <f t="array" ref="R961">_xlfn.IFS(ZeptoData[[#This Row],[discountPercent]]=0, "No Discount", ZeptoData[[#This Row],[discountPercent]]&lt;=15, "Standard (1-15%)", ZeptoData[[#This Row],[discountPercent]]&gt;15, "Mega (&gt;15%)")</f>
        <v>No Discount</v>
      </c>
      <c r="S961" s="9" t="str" cm="1">
        <f t="array" ref="S961">_xlfn.IFS(ZeptoData[[#This Row],[weightInGms]]&lt;=100, "Small (&lt;100g)", ZeptoData[[#This Row],[weightInGms]]&lt;=500, "Medium (100-500g)", ZeptoData[[#This Row],[weightInGms]]&gt;500, "Large (&gt;500g)")</f>
        <v>Large (&gt;500g)</v>
      </c>
    </row>
    <row r="962" spans="1:19" x14ac:dyDescent="0.25">
      <c r="A962" t="s">
        <v>578</v>
      </c>
      <c r="B962" t="s">
        <v>432</v>
      </c>
      <c r="C962" t="str">
        <f>TRIM(ZeptoData[[#This Row],[name]])</f>
        <v>Smith &amp; Jones Shahi Paneer Masala Mix</v>
      </c>
      <c r="D962">
        <v>4400</v>
      </c>
      <c r="E962" s="3">
        <f>'Cleaned Data'!F965</f>
        <v>0</v>
      </c>
      <c r="F962">
        <v>0</v>
      </c>
      <c r="G962">
        <v>6</v>
      </c>
      <c r="H962">
        <v>4400</v>
      </c>
      <c r="I962" s="3">
        <f>ZeptoData[[#This Row],[discountedSellingPrice]]/100</f>
        <v>44</v>
      </c>
      <c r="J962">
        <v>60</v>
      </c>
      <c r="K962" t="b">
        <v>0</v>
      </c>
      <c r="L962">
        <v>60</v>
      </c>
      <c r="N962" s="3">
        <f>ZeptoData[[#This Row],[MRP_Rupees]] - ZeptoData[[#This Row],[Sale_Price]]</f>
        <v>-44</v>
      </c>
      <c r="O962" t="str">
        <f>IF(ZeptoData[[#This Row],[outOfStock]]=TRUE, "Out of Stock", IF(ZeptoData[[#This Row],[availableQuantity]]&lt;=2, "LOW STOCK", "HEALTHY"))</f>
        <v>HEALTHY</v>
      </c>
      <c r="P962" t="str" cm="1">
        <f t="array" ref="P962">_xlfn.IFS(ZeptoData[[#This Row],[Sale_Price]]&lt;50, "Budget", ZeptoData[[#This Row],[Sale_Price]]&lt;150, "Mid-Range", ZeptoData[[#This Row],[Sale_Price]]&gt;=150, "Premium")</f>
        <v>Budget</v>
      </c>
      <c r="Q962" t="str">
        <f>IF(ROUND(((ZeptoData[[#This Row],[mrp]]-ZeptoData[[#This Row],[discountedSellingPrice]])/ZeptoData[[#This Row],[mrp]])*100,0) = ZeptoData[[#This Row],[discountPercent]], "Match", "Error")</f>
        <v>Match</v>
      </c>
      <c r="R962" s="9" t="str" cm="1">
        <f t="array" ref="R962">_xlfn.IFS(ZeptoData[[#This Row],[discountPercent]]=0, "No Discount", ZeptoData[[#This Row],[discountPercent]]&lt;=15, "Standard (1-15%)", ZeptoData[[#This Row],[discountPercent]]&gt;15, "Mega (&gt;15%)")</f>
        <v>No Discount</v>
      </c>
      <c r="S962" s="9" t="str" cm="1">
        <f t="array" ref="S962">_xlfn.IFS(ZeptoData[[#This Row],[weightInGms]]&lt;=100, "Small (&lt;100g)", ZeptoData[[#This Row],[weightInGms]]&lt;=500, "Medium (100-500g)", ZeptoData[[#This Row],[weightInGms]]&gt;500, "Large (&gt;500g)")</f>
        <v>Small (&lt;100g)</v>
      </c>
    </row>
    <row r="963" spans="1:19" x14ac:dyDescent="0.25">
      <c r="A963" t="s">
        <v>578</v>
      </c>
      <c r="B963" t="s">
        <v>433</v>
      </c>
      <c r="C963" t="str">
        <f>TRIM(ZeptoData[[#This Row],[name]])</f>
        <v>Betty Crocker Mug Treats - Chocolate Mix - Pack of 4</v>
      </c>
      <c r="D963">
        <v>20000</v>
      </c>
      <c r="E963" s="3">
        <f>'Cleaned Data'!F966</f>
        <v>6</v>
      </c>
      <c r="F963">
        <v>11</v>
      </c>
      <c r="G963">
        <v>6</v>
      </c>
      <c r="H963">
        <v>17800</v>
      </c>
      <c r="I963" s="3">
        <f>ZeptoData[[#This Row],[discountedSellingPrice]]/100</f>
        <v>178</v>
      </c>
      <c r="J963">
        <v>264</v>
      </c>
      <c r="K963" t="b">
        <v>0</v>
      </c>
      <c r="L963">
        <v>264</v>
      </c>
      <c r="N963" s="3">
        <f>ZeptoData[[#This Row],[MRP_Rupees]] - ZeptoData[[#This Row],[Sale_Price]]</f>
        <v>-172</v>
      </c>
      <c r="O963" t="str">
        <f>IF(ZeptoData[[#This Row],[outOfStock]]=TRUE, "Out of Stock", IF(ZeptoData[[#This Row],[availableQuantity]]&lt;=2, "LOW STOCK", "HEALTHY"))</f>
        <v>HEALTHY</v>
      </c>
      <c r="P963" t="str" cm="1">
        <f t="array" ref="P963">_xlfn.IFS(ZeptoData[[#This Row],[Sale_Price]]&lt;50, "Budget", ZeptoData[[#This Row],[Sale_Price]]&lt;150, "Mid-Range", ZeptoData[[#This Row],[Sale_Price]]&gt;=150, "Premium")</f>
        <v>Premium</v>
      </c>
      <c r="Q963" t="str">
        <f>IF(ROUND(((ZeptoData[[#This Row],[mrp]]-ZeptoData[[#This Row],[discountedSellingPrice]])/ZeptoData[[#This Row],[mrp]])*100,0) = ZeptoData[[#This Row],[discountPercent]], "Match", "Error")</f>
        <v>Match</v>
      </c>
      <c r="R963" s="9" t="str" cm="1">
        <f t="array" ref="R963">_xlfn.IFS(ZeptoData[[#This Row],[discountPercent]]=0, "No Discount", ZeptoData[[#This Row],[discountPercent]]&lt;=15, "Standard (1-15%)", ZeptoData[[#This Row],[discountPercent]]&gt;15, "Mega (&gt;15%)")</f>
        <v>Standard (1-15%)</v>
      </c>
      <c r="S963" s="9" t="str" cm="1">
        <f t="array" ref="S963">_xlfn.IFS(ZeptoData[[#This Row],[weightInGms]]&lt;=100, "Small (&lt;100g)", ZeptoData[[#This Row],[weightInGms]]&lt;=500, "Medium (100-500g)", ZeptoData[[#This Row],[weightInGms]]&gt;500, "Large (&gt;500g)")</f>
        <v>Medium (100-500g)</v>
      </c>
    </row>
    <row r="964" spans="1:19" x14ac:dyDescent="0.25">
      <c r="A964" t="s">
        <v>578</v>
      </c>
      <c r="B964" t="s">
        <v>306</v>
      </c>
      <c r="C964" t="str">
        <f>TRIM(ZeptoData[[#This Row],[name]])</f>
        <v>Smith &amp; Jones Pasta Masala</v>
      </c>
      <c r="D964">
        <v>6000</v>
      </c>
      <c r="E964" s="3">
        <f>'Cleaned Data'!F967</f>
        <v>30</v>
      </c>
      <c r="F964">
        <v>10</v>
      </c>
      <c r="G964">
        <v>5</v>
      </c>
      <c r="H964">
        <v>5400</v>
      </c>
      <c r="I964" s="3">
        <f>ZeptoData[[#This Row],[discountedSellingPrice]]/100</f>
        <v>54</v>
      </c>
      <c r="J964">
        <v>108</v>
      </c>
      <c r="K964" t="b">
        <v>0</v>
      </c>
      <c r="L964">
        <v>108</v>
      </c>
      <c r="N964" s="3">
        <f>ZeptoData[[#This Row],[MRP_Rupees]] - ZeptoData[[#This Row],[Sale_Price]]</f>
        <v>-24</v>
      </c>
      <c r="O964" t="str">
        <f>IF(ZeptoData[[#This Row],[outOfStock]]=TRUE, "Out of Stock", IF(ZeptoData[[#This Row],[availableQuantity]]&lt;=2, "LOW STOCK", "HEALTHY"))</f>
        <v>HEALTHY</v>
      </c>
      <c r="P964" t="str" cm="1">
        <f t="array" ref="P964">_xlfn.IFS(ZeptoData[[#This Row],[Sale_Price]]&lt;50, "Budget", ZeptoData[[#This Row],[Sale_Price]]&lt;150, "Mid-Range", ZeptoData[[#This Row],[Sale_Price]]&gt;=150, "Premium")</f>
        <v>Mid-Range</v>
      </c>
      <c r="Q964" t="str">
        <f>IF(ROUND(((ZeptoData[[#This Row],[mrp]]-ZeptoData[[#This Row],[discountedSellingPrice]])/ZeptoData[[#This Row],[mrp]])*100,0) = ZeptoData[[#This Row],[discountPercent]], "Match", "Error")</f>
        <v>Match</v>
      </c>
      <c r="R964" s="9" t="str" cm="1">
        <f t="array" ref="R964">_xlfn.IFS(ZeptoData[[#This Row],[discountPercent]]=0, "No Discount", ZeptoData[[#This Row],[discountPercent]]&lt;=15, "Standard (1-15%)", ZeptoData[[#This Row],[discountPercent]]&gt;15, "Mega (&gt;15%)")</f>
        <v>Standard (1-15%)</v>
      </c>
      <c r="S964" s="9" t="str" cm="1">
        <f t="array" ref="S964">_xlfn.IFS(ZeptoData[[#This Row],[weightInGms]]&lt;=100, "Small (&lt;100g)", ZeptoData[[#This Row],[weightInGms]]&lt;=500, "Medium (100-500g)", ZeptoData[[#This Row],[weightInGms]]&gt;500, "Large (&gt;500g)")</f>
        <v>Medium (100-500g)</v>
      </c>
    </row>
    <row r="965" spans="1:19" x14ac:dyDescent="0.25">
      <c r="A965" t="s">
        <v>578</v>
      </c>
      <c r="B965" t="s">
        <v>434</v>
      </c>
      <c r="C965" t="str">
        <f>TRIM(ZeptoData[[#This Row],[name]])</f>
        <v>Catch Black Pepper Sprinkler</v>
      </c>
      <c r="D965">
        <v>10000</v>
      </c>
      <c r="E965" s="3">
        <f>'Cleaned Data'!F968</f>
        <v>9</v>
      </c>
      <c r="F965">
        <v>0</v>
      </c>
      <c r="G965">
        <v>1</v>
      </c>
      <c r="H965">
        <v>10000</v>
      </c>
      <c r="I965" s="3">
        <f>ZeptoData[[#This Row],[discountedSellingPrice]]/100</f>
        <v>100</v>
      </c>
      <c r="J965">
        <v>50</v>
      </c>
      <c r="K965" t="b">
        <v>0</v>
      </c>
      <c r="L965">
        <v>50</v>
      </c>
      <c r="N965" s="3">
        <f>ZeptoData[[#This Row],[MRP_Rupees]] - ZeptoData[[#This Row],[Sale_Price]]</f>
        <v>-91</v>
      </c>
      <c r="O965" t="str">
        <f>IF(ZeptoData[[#This Row],[outOfStock]]=TRUE, "Out of Stock", IF(ZeptoData[[#This Row],[availableQuantity]]&lt;=2, "LOW STOCK", "HEALTHY"))</f>
        <v>LOW STOCK</v>
      </c>
      <c r="P965" t="str" cm="1">
        <f t="array" ref="P965">_xlfn.IFS(ZeptoData[[#This Row],[Sale_Price]]&lt;50, "Budget", ZeptoData[[#This Row],[Sale_Price]]&lt;150, "Mid-Range", ZeptoData[[#This Row],[Sale_Price]]&gt;=150, "Premium")</f>
        <v>Mid-Range</v>
      </c>
      <c r="Q965" t="str">
        <f>IF(ROUND(((ZeptoData[[#This Row],[mrp]]-ZeptoData[[#This Row],[discountedSellingPrice]])/ZeptoData[[#This Row],[mrp]])*100,0) = ZeptoData[[#This Row],[discountPercent]], "Match", "Error")</f>
        <v>Match</v>
      </c>
      <c r="R965" s="9" t="str" cm="1">
        <f t="array" ref="R965">_xlfn.IFS(ZeptoData[[#This Row],[discountPercent]]=0, "No Discount", ZeptoData[[#This Row],[discountPercent]]&lt;=15, "Standard (1-15%)", ZeptoData[[#This Row],[discountPercent]]&gt;15, "Mega (&gt;15%)")</f>
        <v>No Discount</v>
      </c>
      <c r="S965" s="9" t="str" cm="1">
        <f t="array" ref="S965">_xlfn.IFS(ZeptoData[[#This Row],[weightInGms]]&lt;=100, "Small (&lt;100g)", ZeptoData[[#This Row],[weightInGms]]&lt;=500, "Medium (100-500g)", ZeptoData[[#This Row],[weightInGms]]&gt;500, "Large (&gt;500g)")</f>
        <v>Small (&lt;100g)</v>
      </c>
    </row>
    <row r="966" spans="1:19" x14ac:dyDescent="0.25">
      <c r="A966" t="s">
        <v>578</v>
      </c>
      <c r="B966" t="s">
        <v>435</v>
      </c>
      <c r="C966" t="str">
        <f>TRIM(ZeptoData[[#This Row],[name]])</f>
        <v>Weikfield Cooker Cake Mix - Chocolate</v>
      </c>
      <c r="D966">
        <v>9500</v>
      </c>
      <c r="E966" s="3">
        <f>'Cleaned Data'!F969</f>
        <v>0</v>
      </c>
      <c r="F966">
        <v>6</v>
      </c>
      <c r="G966">
        <v>6</v>
      </c>
      <c r="H966">
        <v>8900</v>
      </c>
      <c r="I966" s="3">
        <f>ZeptoData[[#This Row],[discountedSellingPrice]]/100</f>
        <v>89</v>
      </c>
      <c r="J966">
        <v>150</v>
      </c>
      <c r="K966" t="b">
        <v>0</v>
      </c>
      <c r="L966">
        <v>150</v>
      </c>
      <c r="N966" s="3">
        <f>ZeptoData[[#This Row],[MRP_Rupees]] - ZeptoData[[#This Row],[Sale_Price]]</f>
        <v>-89</v>
      </c>
      <c r="O966" t="str">
        <f>IF(ZeptoData[[#This Row],[outOfStock]]=TRUE, "Out of Stock", IF(ZeptoData[[#This Row],[availableQuantity]]&lt;=2, "LOW STOCK", "HEALTHY"))</f>
        <v>HEALTHY</v>
      </c>
      <c r="P966" t="str" cm="1">
        <f t="array" ref="P966">_xlfn.IFS(ZeptoData[[#This Row],[Sale_Price]]&lt;50, "Budget", ZeptoData[[#This Row],[Sale_Price]]&lt;150, "Mid-Range", ZeptoData[[#This Row],[Sale_Price]]&gt;=150, "Premium")</f>
        <v>Mid-Range</v>
      </c>
      <c r="Q966" t="str">
        <f>IF(ROUND(((ZeptoData[[#This Row],[mrp]]-ZeptoData[[#This Row],[discountedSellingPrice]])/ZeptoData[[#This Row],[mrp]])*100,0) = ZeptoData[[#This Row],[discountPercent]], "Match", "Error")</f>
        <v>Match</v>
      </c>
      <c r="R966" s="9" t="str" cm="1">
        <f t="array" ref="R966">_xlfn.IFS(ZeptoData[[#This Row],[discountPercent]]=0, "No Discount", ZeptoData[[#This Row],[discountPercent]]&lt;=15, "Standard (1-15%)", ZeptoData[[#This Row],[discountPercent]]&gt;15, "Mega (&gt;15%)")</f>
        <v>Standard (1-15%)</v>
      </c>
      <c r="S966" s="9" t="str" cm="1">
        <f t="array" ref="S966">_xlfn.IFS(ZeptoData[[#This Row],[weightInGms]]&lt;=100, "Small (&lt;100g)", ZeptoData[[#This Row],[weightInGms]]&lt;=500, "Medium (100-500g)", ZeptoData[[#This Row],[weightInGms]]&gt;500, "Large (&gt;500g)")</f>
        <v>Medium (100-500g)</v>
      </c>
    </row>
    <row r="967" spans="1:19" x14ac:dyDescent="0.25">
      <c r="A967" t="s">
        <v>578</v>
      </c>
      <c r="B967" t="s">
        <v>436</v>
      </c>
      <c r="C967" t="str">
        <f>TRIM(ZeptoData[[#This Row],[name]])</f>
        <v>ITC Master Chef Butter Chicken</v>
      </c>
      <c r="D967">
        <v>7500</v>
      </c>
      <c r="E967" s="3">
        <f>'Cleaned Data'!F970</f>
        <v>30</v>
      </c>
      <c r="F967">
        <v>30</v>
      </c>
      <c r="G967">
        <v>6</v>
      </c>
      <c r="H967">
        <v>5200</v>
      </c>
      <c r="I967" s="3">
        <f>ZeptoData[[#This Row],[discountedSellingPrice]]/100</f>
        <v>52</v>
      </c>
      <c r="J967">
        <v>80</v>
      </c>
      <c r="K967" t="b">
        <v>0</v>
      </c>
      <c r="L967">
        <v>80</v>
      </c>
      <c r="N967" s="3">
        <f>ZeptoData[[#This Row],[MRP_Rupees]] - ZeptoData[[#This Row],[Sale_Price]]</f>
        <v>-22</v>
      </c>
      <c r="O967" t="str">
        <f>IF(ZeptoData[[#This Row],[outOfStock]]=TRUE, "Out of Stock", IF(ZeptoData[[#This Row],[availableQuantity]]&lt;=2, "LOW STOCK", "HEALTHY"))</f>
        <v>HEALTHY</v>
      </c>
      <c r="P967" t="str" cm="1">
        <f t="array" ref="P967">_xlfn.IFS(ZeptoData[[#This Row],[Sale_Price]]&lt;50, "Budget", ZeptoData[[#This Row],[Sale_Price]]&lt;150, "Mid-Range", ZeptoData[[#This Row],[Sale_Price]]&gt;=150, "Premium")</f>
        <v>Mid-Range</v>
      </c>
      <c r="Q967" t="str">
        <f>IF(ROUND(((ZeptoData[[#This Row],[mrp]]-ZeptoData[[#This Row],[discountedSellingPrice]])/ZeptoData[[#This Row],[mrp]])*100,0) = ZeptoData[[#This Row],[discountPercent]], "Match", "Error")</f>
        <v>Error</v>
      </c>
      <c r="R967" s="9" t="str" cm="1">
        <f t="array" ref="R967">_xlfn.IFS(ZeptoData[[#This Row],[discountPercent]]=0, "No Discount", ZeptoData[[#This Row],[discountPercent]]&lt;=15, "Standard (1-15%)", ZeptoData[[#This Row],[discountPercent]]&gt;15, "Mega (&gt;15%)")</f>
        <v>Mega (&gt;15%)</v>
      </c>
      <c r="S967" s="9" t="str" cm="1">
        <f t="array" ref="S967">_xlfn.IFS(ZeptoData[[#This Row],[weightInGms]]&lt;=100, "Small (&lt;100g)", ZeptoData[[#This Row],[weightInGms]]&lt;=500, "Medium (100-500g)", ZeptoData[[#This Row],[weightInGms]]&gt;500, "Large (&gt;500g)")</f>
        <v>Small (&lt;100g)</v>
      </c>
    </row>
    <row r="968" spans="1:19" x14ac:dyDescent="0.25">
      <c r="A968" t="s">
        <v>578</v>
      </c>
      <c r="B968" t="s">
        <v>1746</v>
      </c>
      <c r="C968" t="str">
        <f>TRIM(ZeptoData[[#This Row],[name]])</f>
        <v>Masala Oats Masala &amp; Coriander</v>
      </c>
      <c r="D968">
        <v>19500</v>
      </c>
      <c r="E968" s="3">
        <f>'Cleaned Data'!F971</f>
        <v>10</v>
      </c>
      <c r="F968">
        <v>9</v>
      </c>
      <c r="G968">
        <v>5</v>
      </c>
      <c r="H968">
        <v>17600</v>
      </c>
      <c r="I968" s="3">
        <f>ZeptoData[[#This Row],[discountedSellingPrice]]/100</f>
        <v>176</v>
      </c>
      <c r="J968">
        <v>500</v>
      </c>
      <c r="K968" t="b">
        <v>0</v>
      </c>
      <c r="L968">
        <v>500</v>
      </c>
      <c r="N968" s="3">
        <f>ZeptoData[[#This Row],[MRP_Rupees]] - ZeptoData[[#This Row],[Sale_Price]]</f>
        <v>-166</v>
      </c>
      <c r="O968" t="str">
        <f>IF(ZeptoData[[#This Row],[outOfStock]]=TRUE, "Out of Stock", IF(ZeptoData[[#This Row],[availableQuantity]]&lt;=2, "LOW STOCK", "HEALTHY"))</f>
        <v>HEALTHY</v>
      </c>
      <c r="P968" t="str" cm="1">
        <f t="array" ref="P968">_xlfn.IFS(ZeptoData[[#This Row],[Sale_Price]]&lt;50, "Budget", ZeptoData[[#This Row],[Sale_Price]]&lt;150, "Mid-Range", ZeptoData[[#This Row],[Sale_Price]]&gt;=150, "Premium")</f>
        <v>Premium</v>
      </c>
      <c r="Q968" t="str">
        <f>IF(ROUND(((ZeptoData[[#This Row],[mrp]]-ZeptoData[[#This Row],[discountedSellingPrice]])/ZeptoData[[#This Row],[mrp]])*100,0) = ZeptoData[[#This Row],[discountPercent]], "Match", "Error")</f>
        <v>Error</v>
      </c>
      <c r="R968" s="9" t="str" cm="1">
        <f t="array" ref="R968">_xlfn.IFS(ZeptoData[[#This Row],[discountPercent]]=0, "No Discount", ZeptoData[[#This Row],[discountPercent]]&lt;=15, "Standard (1-15%)", ZeptoData[[#This Row],[discountPercent]]&gt;15, "Mega (&gt;15%)")</f>
        <v>Standard (1-15%)</v>
      </c>
      <c r="S968" s="9" t="str" cm="1">
        <f t="array" ref="S968">_xlfn.IFS(ZeptoData[[#This Row],[weightInGms]]&lt;=100, "Small (&lt;100g)", ZeptoData[[#This Row],[weightInGms]]&lt;=500, "Medium (100-500g)", ZeptoData[[#This Row],[weightInGms]]&gt;500, "Large (&gt;500g)")</f>
        <v>Medium (100-500g)</v>
      </c>
    </row>
    <row r="969" spans="1:19" x14ac:dyDescent="0.25">
      <c r="A969" t="s">
        <v>578</v>
      </c>
      <c r="B969" t="s">
        <v>438</v>
      </c>
      <c r="C969" t="str">
        <f>TRIM(ZeptoData[[#This Row],[name]])</f>
        <v>Smith &amp; Jones Mutter Paneer Masala</v>
      </c>
      <c r="D969">
        <v>4200</v>
      </c>
      <c r="E969" s="3">
        <f>'Cleaned Data'!F972</f>
        <v>16</v>
      </c>
      <c r="F969">
        <v>0</v>
      </c>
      <c r="G969">
        <v>6</v>
      </c>
      <c r="H969">
        <v>4200</v>
      </c>
      <c r="I969" s="3">
        <f>ZeptoData[[#This Row],[discountedSellingPrice]]/100</f>
        <v>42</v>
      </c>
      <c r="J969">
        <v>60</v>
      </c>
      <c r="K969" t="b">
        <v>0</v>
      </c>
      <c r="L969">
        <v>60</v>
      </c>
      <c r="N969" s="3">
        <f>ZeptoData[[#This Row],[MRP_Rupees]] - ZeptoData[[#This Row],[Sale_Price]]</f>
        <v>-26</v>
      </c>
      <c r="O969" t="str">
        <f>IF(ZeptoData[[#This Row],[outOfStock]]=TRUE, "Out of Stock", IF(ZeptoData[[#This Row],[availableQuantity]]&lt;=2, "LOW STOCK", "HEALTHY"))</f>
        <v>HEALTHY</v>
      </c>
      <c r="P969" t="str" cm="1">
        <f t="array" ref="P969">_xlfn.IFS(ZeptoData[[#This Row],[Sale_Price]]&lt;50, "Budget", ZeptoData[[#This Row],[Sale_Price]]&lt;150, "Mid-Range", ZeptoData[[#This Row],[Sale_Price]]&gt;=150, "Premium")</f>
        <v>Budget</v>
      </c>
      <c r="Q969" t="str">
        <f>IF(ROUND(((ZeptoData[[#This Row],[mrp]]-ZeptoData[[#This Row],[discountedSellingPrice]])/ZeptoData[[#This Row],[mrp]])*100,0) = ZeptoData[[#This Row],[discountPercent]], "Match", "Error")</f>
        <v>Match</v>
      </c>
      <c r="R969" s="9" t="str" cm="1">
        <f t="array" ref="R969">_xlfn.IFS(ZeptoData[[#This Row],[discountPercent]]=0, "No Discount", ZeptoData[[#This Row],[discountPercent]]&lt;=15, "Standard (1-15%)", ZeptoData[[#This Row],[discountPercent]]&gt;15, "Mega (&gt;15%)")</f>
        <v>No Discount</v>
      </c>
      <c r="S969" s="9" t="str" cm="1">
        <f t="array" ref="S969">_xlfn.IFS(ZeptoData[[#This Row],[weightInGms]]&lt;=100, "Small (&lt;100g)", ZeptoData[[#This Row],[weightInGms]]&lt;=500, "Medium (100-500g)", ZeptoData[[#This Row],[weightInGms]]&gt;500, "Large (&gt;500g)")</f>
        <v>Small (&lt;100g)</v>
      </c>
    </row>
    <row r="970" spans="1:19" x14ac:dyDescent="0.25">
      <c r="A970" t="s">
        <v>578</v>
      </c>
      <c r="B970" t="s">
        <v>439</v>
      </c>
      <c r="C970" t="str">
        <f>TRIM(ZeptoData[[#This Row],[name]])</f>
        <v>Kitchens of India Dal Bukhara Gravy Mix</v>
      </c>
      <c r="D970">
        <v>11000</v>
      </c>
      <c r="E970" s="3">
        <f>'Cleaned Data'!F973</f>
        <v>6</v>
      </c>
      <c r="F970">
        <v>30</v>
      </c>
      <c r="G970">
        <v>6</v>
      </c>
      <c r="H970">
        <v>7700</v>
      </c>
      <c r="I970" s="3">
        <f>ZeptoData[[#This Row],[discountedSellingPrice]]/100</f>
        <v>77</v>
      </c>
      <c r="J970">
        <v>285</v>
      </c>
      <c r="K970" t="b">
        <v>0</v>
      </c>
      <c r="L970">
        <v>285</v>
      </c>
      <c r="N970" s="3">
        <f>ZeptoData[[#This Row],[MRP_Rupees]] - ZeptoData[[#This Row],[Sale_Price]]</f>
        <v>-71</v>
      </c>
      <c r="O970" t="str">
        <f>IF(ZeptoData[[#This Row],[outOfStock]]=TRUE, "Out of Stock", IF(ZeptoData[[#This Row],[availableQuantity]]&lt;=2, "LOW STOCK", "HEALTHY"))</f>
        <v>HEALTHY</v>
      </c>
      <c r="P970" t="str" cm="1">
        <f t="array" ref="P970">_xlfn.IFS(ZeptoData[[#This Row],[Sale_Price]]&lt;50, "Budget", ZeptoData[[#This Row],[Sale_Price]]&lt;150, "Mid-Range", ZeptoData[[#This Row],[Sale_Price]]&gt;=150, "Premium")</f>
        <v>Mid-Range</v>
      </c>
      <c r="Q970" t="str">
        <f>IF(ROUND(((ZeptoData[[#This Row],[mrp]]-ZeptoData[[#This Row],[discountedSellingPrice]])/ZeptoData[[#This Row],[mrp]])*100,0) = ZeptoData[[#This Row],[discountPercent]], "Match", "Error")</f>
        <v>Match</v>
      </c>
      <c r="R970" s="9" t="str" cm="1">
        <f t="array" ref="R970">_xlfn.IFS(ZeptoData[[#This Row],[discountPercent]]=0, "No Discount", ZeptoData[[#This Row],[discountPercent]]&lt;=15, "Standard (1-15%)", ZeptoData[[#This Row],[discountPercent]]&gt;15, "Mega (&gt;15%)")</f>
        <v>Mega (&gt;15%)</v>
      </c>
      <c r="S970" s="9" t="str" cm="1">
        <f t="array" ref="S970">_xlfn.IFS(ZeptoData[[#This Row],[weightInGms]]&lt;=100, "Small (&lt;100g)", ZeptoData[[#This Row],[weightInGms]]&lt;=500, "Medium (100-500g)", ZeptoData[[#This Row],[weightInGms]]&gt;500, "Large (&gt;500g)")</f>
        <v>Medium (100-500g)</v>
      </c>
    </row>
    <row r="971" spans="1:19" x14ac:dyDescent="0.25">
      <c r="A971" t="s">
        <v>578</v>
      </c>
      <c r="B971" t="s">
        <v>440</v>
      </c>
      <c r="C971" t="str">
        <f>TRIM(ZeptoData[[#This Row],[name]])</f>
        <v>Popular Essentials Fried Gram (Bengal Gram)</v>
      </c>
      <c r="D971">
        <v>7000</v>
      </c>
      <c r="E971" s="3">
        <f>'Cleaned Data'!F974</f>
        <v>7</v>
      </c>
      <c r="F971">
        <v>10</v>
      </c>
      <c r="G971">
        <v>6</v>
      </c>
      <c r="H971">
        <v>6300</v>
      </c>
      <c r="I971" s="3">
        <f>ZeptoData[[#This Row],[discountedSellingPrice]]/100</f>
        <v>63</v>
      </c>
      <c r="J971">
        <v>500</v>
      </c>
      <c r="K971" t="b">
        <v>0</v>
      </c>
      <c r="L971">
        <v>500</v>
      </c>
      <c r="N971" s="3">
        <f>ZeptoData[[#This Row],[MRP_Rupees]] - ZeptoData[[#This Row],[Sale_Price]]</f>
        <v>-56</v>
      </c>
      <c r="O971" t="str">
        <f>IF(ZeptoData[[#This Row],[outOfStock]]=TRUE, "Out of Stock", IF(ZeptoData[[#This Row],[availableQuantity]]&lt;=2, "LOW STOCK", "HEALTHY"))</f>
        <v>HEALTHY</v>
      </c>
      <c r="P971" t="str" cm="1">
        <f t="array" ref="P971">_xlfn.IFS(ZeptoData[[#This Row],[Sale_Price]]&lt;50, "Budget", ZeptoData[[#This Row],[Sale_Price]]&lt;150, "Mid-Range", ZeptoData[[#This Row],[Sale_Price]]&gt;=150, "Premium")</f>
        <v>Mid-Range</v>
      </c>
      <c r="Q971" t="str">
        <f>IF(ROUND(((ZeptoData[[#This Row],[mrp]]-ZeptoData[[#This Row],[discountedSellingPrice]])/ZeptoData[[#This Row],[mrp]])*100,0) = ZeptoData[[#This Row],[discountPercent]], "Match", "Error")</f>
        <v>Match</v>
      </c>
      <c r="R971" s="9" t="str" cm="1">
        <f t="array" ref="R971">_xlfn.IFS(ZeptoData[[#This Row],[discountPercent]]=0, "No Discount", ZeptoData[[#This Row],[discountPercent]]&lt;=15, "Standard (1-15%)", ZeptoData[[#This Row],[discountPercent]]&gt;15, "Mega (&gt;15%)")</f>
        <v>Standard (1-15%)</v>
      </c>
      <c r="S971" s="9" t="str" cm="1">
        <f t="array" ref="S971">_xlfn.IFS(ZeptoData[[#This Row],[weightInGms]]&lt;=100, "Small (&lt;100g)", ZeptoData[[#This Row],[weightInGms]]&lt;=500, "Medium (100-500g)", ZeptoData[[#This Row],[weightInGms]]&gt;500, "Large (&gt;500g)")</f>
        <v>Medium (100-500g)</v>
      </c>
    </row>
    <row r="972" spans="1:19" x14ac:dyDescent="0.25">
      <c r="A972" t="s">
        <v>578</v>
      </c>
      <c r="B972" t="s">
        <v>441</v>
      </c>
      <c r="C972" t="str">
        <f>TRIM(ZeptoData[[#This Row],[name]])</f>
        <v>Gits Jalebi with Maker Dessert Mix</v>
      </c>
      <c r="D972">
        <v>7500</v>
      </c>
      <c r="E972" s="3">
        <f>'Cleaned Data'!F975</f>
        <v>10</v>
      </c>
      <c r="F972">
        <v>16</v>
      </c>
      <c r="G972">
        <v>6</v>
      </c>
      <c r="H972">
        <v>6300</v>
      </c>
      <c r="I972" s="3">
        <f>ZeptoData[[#This Row],[discountedSellingPrice]]/100</f>
        <v>63</v>
      </c>
      <c r="J972">
        <v>100</v>
      </c>
      <c r="K972" t="b">
        <v>0</v>
      </c>
      <c r="L972">
        <v>100</v>
      </c>
      <c r="N972" s="3">
        <f>ZeptoData[[#This Row],[MRP_Rupees]] - ZeptoData[[#This Row],[Sale_Price]]</f>
        <v>-53</v>
      </c>
      <c r="O972" t="str">
        <f>IF(ZeptoData[[#This Row],[outOfStock]]=TRUE, "Out of Stock", IF(ZeptoData[[#This Row],[availableQuantity]]&lt;=2, "LOW STOCK", "HEALTHY"))</f>
        <v>HEALTHY</v>
      </c>
      <c r="P972" t="str" cm="1">
        <f t="array" ref="P972">_xlfn.IFS(ZeptoData[[#This Row],[Sale_Price]]&lt;50, "Budget", ZeptoData[[#This Row],[Sale_Price]]&lt;150, "Mid-Range", ZeptoData[[#This Row],[Sale_Price]]&gt;=150, "Premium")</f>
        <v>Mid-Range</v>
      </c>
      <c r="Q972" t="str">
        <f>IF(ROUND(((ZeptoData[[#This Row],[mrp]]-ZeptoData[[#This Row],[discountedSellingPrice]])/ZeptoData[[#This Row],[mrp]])*100,0) = ZeptoData[[#This Row],[discountPercent]], "Match", "Error")</f>
        <v>Match</v>
      </c>
      <c r="R972" s="9" t="str" cm="1">
        <f t="array" ref="R972">_xlfn.IFS(ZeptoData[[#This Row],[discountPercent]]=0, "No Discount", ZeptoData[[#This Row],[discountPercent]]&lt;=15, "Standard (1-15%)", ZeptoData[[#This Row],[discountPercent]]&gt;15, "Mega (&gt;15%)")</f>
        <v>Mega (&gt;15%)</v>
      </c>
      <c r="S972" s="9" t="str" cm="1">
        <f t="array" ref="S972">_xlfn.IFS(ZeptoData[[#This Row],[weightInGms]]&lt;=100, "Small (&lt;100g)", ZeptoData[[#This Row],[weightInGms]]&lt;=500, "Medium (100-500g)", ZeptoData[[#This Row],[weightInGms]]&gt;500, "Large (&gt;500g)")</f>
        <v>Small (&lt;100g)</v>
      </c>
    </row>
    <row r="973" spans="1:19" x14ac:dyDescent="0.25">
      <c r="A973" t="s">
        <v>578</v>
      </c>
      <c r="B973" t="s">
        <v>1747</v>
      </c>
      <c r="C973" t="str">
        <f>TRIM(ZeptoData[[#This Row],[name]])</f>
        <v>Popular Essentials Soya Beans</v>
      </c>
      <c r="D973">
        <v>8000</v>
      </c>
      <c r="E973" s="3">
        <f>'Cleaned Data'!F976</f>
        <v>0</v>
      </c>
      <c r="F973">
        <v>6</v>
      </c>
      <c r="G973">
        <v>6</v>
      </c>
      <c r="H973">
        <v>7500</v>
      </c>
      <c r="I973" s="3">
        <f>ZeptoData[[#This Row],[discountedSellingPrice]]/100</f>
        <v>75</v>
      </c>
      <c r="J973">
        <v>500</v>
      </c>
      <c r="K973" t="b">
        <v>0</v>
      </c>
      <c r="L973">
        <v>500</v>
      </c>
      <c r="N973" s="3">
        <f>ZeptoData[[#This Row],[MRP_Rupees]] - ZeptoData[[#This Row],[Sale_Price]]</f>
        <v>-75</v>
      </c>
      <c r="O973" t="str">
        <f>IF(ZeptoData[[#This Row],[outOfStock]]=TRUE, "Out of Stock", IF(ZeptoData[[#This Row],[availableQuantity]]&lt;=2, "LOW STOCK", "HEALTHY"))</f>
        <v>HEALTHY</v>
      </c>
      <c r="P973" t="str" cm="1">
        <f t="array" ref="P973">_xlfn.IFS(ZeptoData[[#This Row],[Sale_Price]]&lt;50, "Budget", ZeptoData[[#This Row],[Sale_Price]]&lt;150, "Mid-Range", ZeptoData[[#This Row],[Sale_Price]]&gt;=150, "Premium")</f>
        <v>Mid-Range</v>
      </c>
      <c r="Q973" t="str">
        <f>IF(ROUND(((ZeptoData[[#This Row],[mrp]]-ZeptoData[[#This Row],[discountedSellingPrice]])/ZeptoData[[#This Row],[mrp]])*100,0) = ZeptoData[[#This Row],[discountPercent]], "Match", "Error")</f>
        <v>Match</v>
      </c>
      <c r="R973" s="9" t="str" cm="1">
        <f t="array" ref="R973">_xlfn.IFS(ZeptoData[[#This Row],[discountPercent]]=0, "No Discount", ZeptoData[[#This Row],[discountPercent]]&lt;=15, "Standard (1-15%)", ZeptoData[[#This Row],[discountPercent]]&gt;15, "Mega (&gt;15%)")</f>
        <v>Standard (1-15%)</v>
      </c>
      <c r="S973" s="9" t="str" cm="1">
        <f t="array" ref="S973">_xlfn.IFS(ZeptoData[[#This Row],[weightInGms]]&lt;=100, "Small (&lt;100g)", ZeptoData[[#This Row],[weightInGms]]&lt;=500, "Medium (100-500g)", ZeptoData[[#This Row],[weightInGms]]&gt;500, "Large (&gt;500g)")</f>
        <v>Medium (100-500g)</v>
      </c>
    </row>
    <row r="974" spans="1:19" x14ac:dyDescent="0.25">
      <c r="A974" t="s">
        <v>578</v>
      </c>
      <c r="B974" t="s">
        <v>443</v>
      </c>
      <c r="C974" t="str">
        <f>TRIM(ZeptoData[[#This Row],[name]])</f>
        <v>24 Mantra Organic Roasted Bengal Gram Dal</v>
      </c>
      <c r="D974">
        <v>10500</v>
      </c>
      <c r="E974" s="3">
        <f>'Cleaned Data'!F977</f>
        <v>25</v>
      </c>
      <c r="F974">
        <v>7</v>
      </c>
      <c r="G974">
        <v>6</v>
      </c>
      <c r="H974">
        <v>9700</v>
      </c>
      <c r="I974" s="3">
        <f>ZeptoData[[#This Row],[discountedSellingPrice]]/100</f>
        <v>97</v>
      </c>
      <c r="J974">
        <v>500</v>
      </c>
      <c r="K974" t="b">
        <v>0</v>
      </c>
      <c r="L974">
        <v>500</v>
      </c>
      <c r="N974" s="3">
        <f>ZeptoData[[#This Row],[MRP_Rupees]] - ZeptoData[[#This Row],[Sale_Price]]</f>
        <v>-72</v>
      </c>
      <c r="O974" t="str">
        <f>IF(ZeptoData[[#This Row],[outOfStock]]=TRUE, "Out of Stock", IF(ZeptoData[[#This Row],[availableQuantity]]&lt;=2, "LOW STOCK", "HEALTHY"))</f>
        <v>HEALTHY</v>
      </c>
      <c r="P974" t="str" cm="1">
        <f t="array" ref="P974">_xlfn.IFS(ZeptoData[[#This Row],[Sale_Price]]&lt;50, "Budget", ZeptoData[[#This Row],[Sale_Price]]&lt;150, "Mid-Range", ZeptoData[[#This Row],[Sale_Price]]&gt;=150, "Premium")</f>
        <v>Mid-Range</v>
      </c>
      <c r="Q974" t="str">
        <f>IF(ROUND(((ZeptoData[[#This Row],[mrp]]-ZeptoData[[#This Row],[discountedSellingPrice]])/ZeptoData[[#This Row],[mrp]])*100,0) = ZeptoData[[#This Row],[discountPercent]], "Match", "Error")</f>
        <v>Error</v>
      </c>
      <c r="R974" s="9" t="str" cm="1">
        <f t="array" ref="R974">_xlfn.IFS(ZeptoData[[#This Row],[discountPercent]]=0, "No Discount", ZeptoData[[#This Row],[discountPercent]]&lt;=15, "Standard (1-15%)", ZeptoData[[#This Row],[discountPercent]]&gt;15, "Mega (&gt;15%)")</f>
        <v>Standard (1-15%)</v>
      </c>
      <c r="S974" s="9" t="str" cm="1">
        <f t="array" ref="S974">_xlfn.IFS(ZeptoData[[#This Row],[weightInGms]]&lt;=100, "Small (&lt;100g)", ZeptoData[[#This Row],[weightInGms]]&lt;=500, "Medium (100-500g)", ZeptoData[[#This Row],[weightInGms]]&gt;500, "Large (&gt;500g)")</f>
        <v>Medium (100-500g)</v>
      </c>
    </row>
    <row r="975" spans="1:19" x14ac:dyDescent="0.25">
      <c r="A975" t="s">
        <v>578</v>
      </c>
      <c r="B975" t="s">
        <v>444</v>
      </c>
      <c r="C975" t="str">
        <f>TRIM(ZeptoData[[#This Row],[name]])</f>
        <v>Keya Italian Seasoning</v>
      </c>
      <c r="D975">
        <v>10900</v>
      </c>
      <c r="E975" s="3">
        <f>'Cleaned Data'!F978</f>
        <v>10</v>
      </c>
      <c r="F975">
        <v>10</v>
      </c>
      <c r="G975">
        <v>6</v>
      </c>
      <c r="H975">
        <v>9800</v>
      </c>
      <c r="I975" s="3">
        <f>ZeptoData[[#This Row],[discountedSellingPrice]]/100</f>
        <v>98</v>
      </c>
      <c r="J975">
        <v>35</v>
      </c>
      <c r="K975" t="b">
        <v>0</v>
      </c>
      <c r="L975">
        <v>35</v>
      </c>
      <c r="N975" s="3">
        <f>ZeptoData[[#This Row],[MRP_Rupees]] - ZeptoData[[#This Row],[Sale_Price]]</f>
        <v>-88</v>
      </c>
      <c r="O975" t="str">
        <f>IF(ZeptoData[[#This Row],[outOfStock]]=TRUE, "Out of Stock", IF(ZeptoData[[#This Row],[availableQuantity]]&lt;=2, "LOW STOCK", "HEALTHY"))</f>
        <v>HEALTHY</v>
      </c>
      <c r="P975" t="str" cm="1">
        <f t="array" ref="P975">_xlfn.IFS(ZeptoData[[#This Row],[Sale_Price]]&lt;50, "Budget", ZeptoData[[#This Row],[Sale_Price]]&lt;150, "Mid-Range", ZeptoData[[#This Row],[Sale_Price]]&gt;=150, "Premium")</f>
        <v>Mid-Range</v>
      </c>
      <c r="Q975" t="str">
        <f>IF(ROUND(((ZeptoData[[#This Row],[mrp]]-ZeptoData[[#This Row],[discountedSellingPrice]])/ZeptoData[[#This Row],[mrp]])*100,0) = ZeptoData[[#This Row],[discountPercent]], "Match", "Error")</f>
        <v>Match</v>
      </c>
      <c r="R975" s="9" t="str" cm="1">
        <f t="array" ref="R975">_xlfn.IFS(ZeptoData[[#This Row],[discountPercent]]=0, "No Discount", ZeptoData[[#This Row],[discountPercent]]&lt;=15, "Standard (1-15%)", ZeptoData[[#This Row],[discountPercent]]&gt;15, "Mega (&gt;15%)")</f>
        <v>Standard (1-15%)</v>
      </c>
      <c r="S975" s="9" t="str" cm="1">
        <f t="array" ref="S975">_xlfn.IFS(ZeptoData[[#This Row],[weightInGms]]&lt;=100, "Small (&lt;100g)", ZeptoData[[#This Row],[weightInGms]]&lt;=500, "Medium (100-500g)", ZeptoData[[#This Row],[weightInGms]]&gt;500, "Large (&gt;500g)")</f>
        <v>Small (&lt;100g)</v>
      </c>
    </row>
    <row r="976" spans="1:19" x14ac:dyDescent="0.25">
      <c r="A976" t="s">
        <v>578</v>
      </c>
      <c r="B976" t="s">
        <v>445</v>
      </c>
      <c r="C976" t="str">
        <f>TRIM(ZeptoData[[#This Row],[name]])</f>
        <v>MTR Idli/Dosa/Chilly Chutney Powder</v>
      </c>
      <c r="D976">
        <v>11500</v>
      </c>
      <c r="E976" s="3">
        <f>'Cleaned Data'!F979</f>
        <v>0</v>
      </c>
      <c r="F976">
        <v>0</v>
      </c>
      <c r="G976">
        <v>3</v>
      </c>
      <c r="H976">
        <v>11500</v>
      </c>
      <c r="I976" s="3">
        <f>ZeptoData[[#This Row],[discountedSellingPrice]]/100</f>
        <v>115</v>
      </c>
      <c r="J976">
        <v>200</v>
      </c>
      <c r="K976" t="b">
        <v>0</v>
      </c>
      <c r="L976">
        <v>200</v>
      </c>
      <c r="N976" s="3">
        <f>ZeptoData[[#This Row],[MRP_Rupees]] - ZeptoData[[#This Row],[Sale_Price]]</f>
        <v>-115</v>
      </c>
      <c r="O976" t="str">
        <f>IF(ZeptoData[[#This Row],[outOfStock]]=TRUE, "Out of Stock", IF(ZeptoData[[#This Row],[availableQuantity]]&lt;=2, "LOW STOCK", "HEALTHY"))</f>
        <v>HEALTHY</v>
      </c>
      <c r="P976" t="str" cm="1">
        <f t="array" ref="P976">_xlfn.IFS(ZeptoData[[#This Row],[Sale_Price]]&lt;50, "Budget", ZeptoData[[#This Row],[Sale_Price]]&lt;150, "Mid-Range", ZeptoData[[#This Row],[Sale_Price]]&gt;=150, "Premium")</f>
        <v>Mid-Range</v>
      </c>
      <c r="Q976" t="str">
        <f>IF(ROUND(((ZeptoData[[#This Row],[mrp]]-ZeptoData[[#This Row],[discountedSellingPrice]])/ZeptoData[[#This Row],[mrp]])*100,0) = ZeptoData[[#This Row],[discountPercent]], "Match", "Error")</f>
        <v>Match</v>
      </c>
      <c r="R976" s="9" t="str" cm="1">
        <f t="array" ref="R976">_xlfn.IFS(ZeptoData[[#This Row],[discountPercent]]=0, "No Discount", ZeptoData[[#This Row],[discountPercent]]&lt;=15, "Standard (1-15%)", ZeptoData[[#This Row],[discountPercent]]&gt;15, "Mega (&gt;15%)")</f>
        <v>No Discount</v>
      </c>
      <c r="S976" s="9" t="str" cm="1">
        <f t="array" ref="S976">_xlfn.IFS(ZeptoData[[#This Row],[weightInGms]]&lt;=100, "Small (&lt;100g)", ZeptoData[[#This Row],[weightInGms]]&lt;=500, "Medium (100-500g)", ZeptoData[[#This Row],[weightInGms]]&gt;500, "Large (&gt;500g)")</f>
        <v>Medium (100-500g)</v>
      </c>
    </row>
    <row r="977" spans="1:19" x14ac:dyDescent="0.25">
      <c r="A977" t="s">
        <v>578</v>
      </c>
      <c r="B977" t="s">
        <v>1748</v>
      </c>
      <c r="C977" t="str">
        <f>TRIM(ZeptoData[[#This Row],[name]])</f>
        <v>Delight Nuts Trail Mix</v>
      </c>
      <c r="D977">
        <v>39900</v>
      </c>
      <c r="E977" s="3">
        <f>'Cleaned Data'!F980</f>
        <v>0</v>
      </c>
      <c r="F977">
        <v>25</v>
      </c>
      <c r="G977">
        <v>6</v>
      </c>
      <c r="H977">
        <v>29900</v>
      </c>
      <c r="I977" s="3">
        <f>ZeptoData[[#This Row],[discountedSellingPrice]]/100</f>
        <v>299</v>
      </c>
      <c r="J977">
        <v>200</v>
      </c>
      <c r="K977" t="b">
        <v>0</v>
      </c>
      <c r="L977">
        <v>200</v>
      </c>
      <c r="N977" s="3">
        <f>ZeptoData[[#This Row],[MRP_Rupees]] - ZeptoData[[#This Row],[Sale_Price]]</f>
        <v>-299</v>
      </c>
      <c r="O977" t="str">
        <f>IF(ZeptoData[[#This Row],[outOfStock]]=TRUE, "Out of Stock", IF(ZeptoData[[#This Row],[availableQuantity]]&lt;=2, "LOW STOCK", "HEALTHY"))</f>
        <v>HEALTHY</v>
      </c>
      <c r="P977" t="str" cm="1">
        <f t="array" ref="P977">_xlfn.IFS(ZeptoData[[#This Row],[Sale_Price]]&lt;50, "Budget", ZeptoData[[#This Row],[Sale_Price]]&lt;150, "Mid-Range", ZeptoData[[#This Row],[Sale_Price]]&gt;=150, "Premium")</f>
        <v>Premium</v>
      </c>
      <c r="Q977" t="str">
        <f>IF(ROUND(((ZeptoData[[#This Row],[mrp]]-ZeptoData[[#This Row],[discountedSellingPrice]])/ZeptoData[[#This Row],[mrp]])*100,0) = ZeptoData[[#This Row],[discountPercent]], "Match", "Error")</f>
        <v>Match</v>
      </c>
      <c r="R977" s="9" t="str" cm="1">
        <f t="array" ref="R977">_xlfn.IFS(ZeptoData[[#This Row],[discountPercent]]=0, "No Discount", ZeptoData[[#This Row],[discountPercent]]&lt;=15, "Standard (1-15%)", ZeptoData[[#This Row],[discountPercent]]&gt;15, "Mega (&gt;15%)")</f>
        <v>Mega (&gt;15%)</v>
      </c>
      <c r="S977" s="9" t="str" cm="1">
        <f t="array" ref="S977">_xlfn.IFS(ZeptoData[[#This Row],[weightInGms]]&lt;=100, "Small (&lt;100g)", ZeptoData[[#This Row],[weightInGms]]&lt;=500, "Medium (100-500g)", ZeptoData[[#This Row],[weightInGms]]&gt;500, "Large (&gt;500g)")</f>
        <v>Medium (100-500g)</v>
      </c>
    </row>
    <row r="978" spans="1:19" x14ac:dyDescent="0.25">
      <c r="A978" t="s">
        <v>578</v>
      </c>
      <c r="B978" t="s">
        <v>447</v>
      </c>
      <c r="C978" t="str">
        <f>TRIM(ZeptoData[[#This Row],[name]])</f>
        <v>Praakritik Organic Chilka Moong Dal</v>
      </c>
      <c r="D978">
        <v>12000</v>
      </c>
      <c r="E978" s="3">
        <f>'Cleaned Data'!F981</f>
        <v>11</v>
      </c>
      <c r="F978">
        <v>10</v>
      </c>
      <c r="G978">
        <v>6</v>
      </c>
      <c r="H978">
        <v>10800</v>
      </c>
      <c r="I978" s="3">
        <f>ZeptoData[[#This Row],[discountedSellingPrice]]/100</f>
        <v>108</v>
      </c>
      <c r="J978">
        <v>500</v>
      </c>
      <c r="K978" t="b">
        <v>0</v>
      </c>
      <c r="L978">
        <v>500</v>
      </c>
      <c r="N978" s="3">
        <f>ZeptoData[[#This Row],[MRP_Rupees]] - ZeptoData[[#This Row],[Sale_Price]]</f>
        <v>-97</v>
      </c>
      <c r="O978" t="str">
        <f>IF(ZeptoData[[#This Row],[outOfStock]]=TRUE, "Out of Stock", IF(ZeptoData[[#This Row],[availableQuantity]]&lt;=2, "LOW STOCK", "HEALTHY"))</f>
        <v>HEALTHY</v>
      </c>
      <c r="P978" t="str" cm="1">
        <f t="array" ref="P978">_xlfn.IFS(ZeptoData[[#This Row],[Sale_Price]]&lt;50, "Budget", ZeptoData[[#This Row],[Sale_Price]]&lt;150, "Mid-Range", ZeptoData[[#This Row],[Sale_Price]]&gt;=150, "Premium")</f>
        <v>Mid-Range</v>
      </c>
      <c r="Q978" t="str">
        <f>IF(ROUND(((ZeptoData[[#This Row],[mrp]]-ZeptoData[[#This Row],[discountedSellingPrice]])/ZeptoData[[#This Row],[mrp]])*100,0) = ZeptoData[[#This Row],[discountPercent]], "Match", "Error")</f>
        <v>Match</v>
      </c>
      <c r="R978" s="9" t="str" cm="1">
        <f t="array" ref="R978">_xlfn.IFS(ZeptoData[[#This Row],[discountPercent]]=0, "No Discount", ZeptoData[[#This Row],[discountPercent]]&lt;=15, "Standard (1-15%)", ZeptoData[[#This Row],[discountPercent]]&gt;15, "Mega (&gt;15%)")</f>
        <v>Standard (1-15%)</v>
      </c>
      <c r="S978" s="9" t="str" cm="1">
        <f t="array" ref="S978">_xlfn.IFS(ZeptoData[[#This Row],[weightInGms]]&lt;=100, "Small (&lt;100g)", ZeptoData[[#This Row],[weightInGms]]&lt;=500, "Medium (100-500g)", ZeptoData[[#This Row],[weightInGms]]&gt;500, "Large (&gt;500g)")</f>
        <v>Medium (100-500g)</v>
      </c>
    </row>
    <row r="979" spans="1:19" x14ac:dyDescent="0.25">
      <c r="A979" t="s">
        <v>578</v>
      </c>
      <c r="B979" t="s">
        <v>448</v>
      </c>
      <c r="C979" t="str">
        <f>TRIM(ZeptoData[[#This Row],[name]])</f>
        <v>Smith &amp; Jones Garlic &amp; Herbs Masala Mix</v>
      </c>
      <c r="D979">
        <v>9900</v>
      </c>
      <c r="E979" s="3">
        <f>'Cleaned Data'!F982</f>
        <v>2</v>
      </c>
      <c r="F979">
        <v>0</v>
      </c>
      <c r="G979">
        <v>6</v>
      </c>
      <c r="H979">
        <v>9900</v>
      </c>
      <c r="I979" s="3">
        <f>ZeptoData[[#This Row],[discountedSellingPrice]]/100</f>
        <v>99</v>
      </c>
      <c r="J979">
        <v>75</v>
      </c>
      <c r="K979" t="b">
        <v>0</v>
      </c>
      <c r="L979">
        <v>75</v>
      </c>
      <c r="N979" s="3">
        <f>ZeptoData[[#This Row],[MRP_Rupees]] - ZeptoData[[#This Row],[Sale_Price]]</f>
        <v>-97</v>
      </c>
      <c r="O979" t="str">
        <f>IF(ZeptoData[[#This Row],[outOfStock]]=TRUE, "Out of Stock", IF(ZeptoData[[#This Row],[availableQuantity]]&lt;=2, "LOW STOCK", "HEALTHY"))</f>
        <v>HEALTHY</v>
      </c>
      <c r="P979" t="str" cm="1">
        <f t="array" ref="P979">_xlfn.IFS(ZeptoData[[#This Row],[Sale_Price]]&lt;50, "Budget", ZeptoData[[#This Row],[Sale_Price]]&lt;150, "Mid-Range", ZeptoData[[#This Row],[Sale_Price]]&gt;=150, "Premium")</f>
        <v>Mid-Range</v>
      </c>
      <c r="Q979" t="str">
        <f>IF(ROUND(((ZeptoData[[#This Row],[mrp]]-ZeptoData[[#This Row],[discountedSellingPrice]])/ZeptoData[[#This Row],[mrp]])*100,0) = ZeptoData[[#This Row],[discountPercent]], "Match", "Error")</f>
        <v>Match</v>
      </c>
      <c r="R979" s="9" t="str" cm="1">
        <f t="array" ref="R979">_xlfn.IFS(ZeptoData[[#This Row],[discountPercent]]=0, "No Discount", ZeptoData[[#This Row],[discountPercent]]&lt;=15, "Standard (1-15%)", ZeptoData[[#This Row],[discountPercent]]&gt;15, "Mega (&gt;15%)")</f>
        <v>No Discount</v>
      </c>
      <c r="S979" s="9" t="str" cm="1">
        <f t="array" ref="S979">_xlfn.IFS(ZeptoData[[#This Row],[weightInGms]]&lt;=100, "Small (&lt;100g)", ZeptoData[[#This Row],[weightInGms]]&lt;=500, "Medium (100-500g)", ZeptoData[[#This Row],[weightInGms]]&gt;500, "Large (&gt;500g)")</f>
        <v>Small (&lt;100g)</v>
      </c>
    </row>
    <row r="980" spans="1:19" x14ac:dyDescent="0.25">
      <c r="A980" t="s">
        <v>578</v>
      </c>
      <c r="B980" t="s">
        <v>449</v>
      </c>
      <c r="C980" t="str">
        <f>TRIM(ZeptoData[[#This Row],[name]])</f>
        <v>Eastern Tamarind</v>
      </c>
      <c r="D980">
        <v>6300</v>
      </c>
      <c r="E980" s="3">
        <f>'Cleaned Data'!F983</f>
        <v>2</v>
      </c>
      <c r="F980">
        <v>0</v>
      </c>
      <c r="G980">
        <v>6</v>
      </c>
      <c r="H980">
        <v>6300</v>
      </c>
      <c r="I980" s="3">
        <f>ZeptoData[[#This Row],[discountedSellingPrice]]/100</f>
        <v>63</v>
      </c>
      <c r="J980">
        <v>200</v>
      </c>
      <c r="K980" t="b">
        <v>0</v>
      </c>
      <c r="L980">
        <v>200</v>
      </c>
      <c r="N980" s="3">
        <f>ZeptoData[[#This Row],[MRP_Rupees]] - ZeptoData[[#This Row],[Sale_Price]]</f>
        <v>-61</v>
      </c>
      <c r="O980" t="str">
        <f>IF(ZeptoData[[#This Row],[outOfStock]]=TRUE, "Out of Stock", IF(ZeptoData[[#This Row],[availableQuantity]]&lt;=2, "LOW STOCK", "HEALTHY"))</f>
        <v>HEALTHY</v>
      </c>
      <c r="P980" t="str" cm="1">
        <f t="array" ref="P980">_xlfn.IFS(ZeptoData[[#This Row],[Sale_Price]]&lt;50, "Budget", ZeptoData[[#This Row],[Sale_Price]]&lt;150, "Mid-Range", ZeptoData[[#This Row],[Sale_Price]]&gt;=150, "Premium")</f>
        <v>Mid-Range</v>
      </c>
      <c r="Q980" t="str">
        <f>IF(ROUND(((ZeptoData[[#This Row],[mrp]]-ZeptoData[[#This Row],[discountedSellingPrice]])/ZeptoData[[#This Row],[mrp]])*100,0) = ZeptoData[[#This Row],[discountPercent]], "Match", "Error")</f>
        <v>Match</v>
      </c>
      <c r="R980" s="9" t="str" cm="1">
        <f t="array" ref="R980">_xlfn.IFS(ZeptoData[[#This Row],[discountPercent]]=0, "No Discount", ZeptoData[[#This Row],[discountPercent]]&lt;=15, "Standard (1-15%)", ZeptoData[[#This Row],[discountPercent]]&gt;15, "Mega (&gt;15%)")</f>
        <v>No Discount</v>
      </c>
      <c r="S980" s="9" t="str" cm="1">
        <f t="array" ref="S980">_xlfn.IFS(ZeptoData[[#This Row],[weightInGms]]&lt;=100, "Small (&lt;100g)", ZeptoData[[#This Row],[weightInGms]]&lt;=500, "Medium (100-500g)", ZeptoData[[#This Row],[weightInGms]]&gt;500, "Large (&gt;500g)")</f>
        <v>Medium (100-500g)</v>
      </c>
    </row>
    <row r="981" spans="1:19" x14ac:dyDescent="0.25">
      <c r="A981" t="s">
        <v>578</v>
      </c>
      <c r="B981" t="s">
        <v>450</v>
      </c>
      <c r="C981" t="str">
        <f>TRIM(ZeptoData[[#This Row],[name]])</f>
        <v>Tong Garden Wasabi Coated Greenpeas Tin</v>
      </c>
      <c r="D981">
        <v>20000</v>
      </c>
      <c r="E981" s="3">
        <f>'Cleaned Data'!F984</f>
        <v>9</v>
      </c>
      <c r="F981">
        <v>11</v>
      </c>
      <c r="G981">
        <v>6</v>
      </c>
      <c r="H981">
        <v>17800</v>
      </c>
      <c r="I981" s="3">
        <f>ZeptoData[[#This Row],[discountedSellingPrice]]/100</f>
        <v>178</v>
      </c>
      <c r="J981">
        <v>180</v>
      </c>
      <c r="K981" t="b">
        <v>0</v>
      </c>
      <c r="L981">
        <v>180</v>
      </c>
      <c r="N981" s="3">
        <f>ZeptoData[[#This Row],[MRP_Rupees]] - ZeptoData[[#This Row],[Sale_Price]]</f>
        <v>-169</v>
      </c>
      <c r="O981" t="str">
        <f>IF(ZeptoData[[#This Row],[outOfStock]]=TRUE, "Out of Stock", IF(ZeptoData[[#This Row],[availableQuantity]]&lt;=2, "LOW STOCK", "HEALTHY"))</f>
        <v>HEALTHY</v>
      </c>
      <c r="P981" t="str" cm="1">
        <f t="array" ref="P981">_xlfn.IFS(ZeptoData[[#This Row],[Sale_Price]]&lt;50, "Budget", ZeptoData[[#This Row],[Sale_Price]]&lt;150, "Mid-Range", ZeptoData[[#This Row],[Sale_Price]]&gt;=150, "Premium")</f>
        <v>Premium</v>
      </c>
      <c r="Q981" t="str">
        <f>IF(ROUND(((ZeptoData[[#This Row],[mrp]]-ZeptoData[[#This Row],[discountedSellingPrice]])/ZeptoData[[#This Row],[mrp]])*100,0) = ZeptoData[[#This Row],[discountPercent]], "Match", "Error")</f>
        <v>Match</v>
      </c>
      <c r="R981" s="9" t="str" cm="1">
        <f t="array" ref="R981">_xlfn.IFS(ZeptoData[[#This Row],[discountPercent]]=0, "No Discount", ZeptoData[[#This Row],[discountPercent]]&lt;=15, "Standard (1-15%)", ZeptoData[[#This Row],[discountPercent]]&gt;15, "Mega (&gt;15%)")</f>
        <v>Standard (1-15%)</v>
      </c>
      <c r="S981" s="9" t="str" cm="1">
        <f t="array" ref="S981">_xlfn.IFS(ZeptoData[[#This Row],[weightInGms]]&lt;=100, "Small (&lt;100g)", ZeptoData[[#This Row],[weightInGms]]&lt;=500, "Medium (100-500g)", ZeptoData[[#This Row],[weightInGms]]&gt;500, "Large (&gt;500g)")</f>
        <v>Medium (100-500g)</v>
      </c>
    </row>
    <row r="982" spans="1:19" x14ac:dyDescent="0.25">
      <c r="A982" t="s">
        <v>578</v>
      </c>
      <c r="B982" t="s">
        <v>451</v>
      </c>
      <c r="C982" t="str">
        <f>TRIM(ZeptoData[[#This Row],[name]])</f>
        <v>Flying Bird Pineapple Artifical Food Essence</v>
      </c>
      <c r="D982">
        <v>5000</v>
      </c>
      <c r="E982" s="3">
        <f>'Cleaned Data'!F985</f>
        <v>0</v>
      </c>
      <c r="F982">
        <v>2</v>
      </c>
      <c r="G982">
        <v>6</v>
      </c>
      <c r="H982">
        <v>4900</v>
      </c>
      <c r="I982" s="3">
        <f>ZeptoData[[#This Row],[discountedSellingPrice]]/100</f>
        <v>49</v>
      </c>
      <c r="J982">
        <v>20</v>
      </c>
      <c r="K982" t="b">
        <v>0</v>
      </c>
      <c r="L982">
        <v>20</v>
      </c>
      <c r="N982" s="3">
        <f>ZeptoData[[#This Row],[MRP_Rupees]] - ZeptoData[[#This Row],[Sale_Price]]</f>
        <v>-49</v>
      </c>
      <c r="O982" t="str">
        <f>IF(ZeptoData[[#This Row],[outOfStock]]=TRUE, "Out of Stock", IF(ZeptoData[[#This Row],[availableQuantity]]&lt;=2, "LOW STOCK", "HEALTHY"))</f>
        <v>HEALTHY</v>
      </c>
      <c r="P982" t="str" cm="1">
        <f t="array" ref="P982">_xlfn.IFS(ZeptoData[[#This Row],[Sale_Price]]&lt;50, "Budget", ZeptoData[[#This Row],[Sale_Price]]&lt;150, "Mid-Range", ZeptoData[[#This Row],[Sale_Price]]&gt;=150, "Premium")</f>
        <v>Budget</v>
      </c>
      <c r="Q982" t="str">
        <f>IF(ROUND(((ZeptoData[[#This Row],[mrp]]-ZeptoData[[#This Row],[discountedSellingPrice]])/ZeptoData[[#This Row],[mrp]])*100,0) = ZeptoData[[#This Row],[discountPercent]], "Match", "Error")</f>
        <v>Match</v>
      </c>
      <c r="R982" s="9" t="str" cm="1">
        <f t="array" ref="R982">_xlfn.IFS(ZeptoData[[#This Row],[discountPercent]]=0, "No Discount", ZeptoData[[#This Row],[discountPercent]]&lt;=15, "Standard (1-15%)", ZeptoData[[#This Row],[discountPercent]]&gt;15, "Mega (&gt;15%)")</f>
        <v>Standard (1-15%)</v>
      </c>
      <c r="S982" s="9" t="str" cm="1">
        <f t="array" ref="S982">_xlfn.IFS(ZeptoData[[#This Row],[weightInGms]]&lt;=100, "Small (&lt;100g)", ZeptoData[[#This Row],[weightInGms]]&lt;=500, "Medium (100-500g)", ZeptoData[[#This Row],[weightInGms]]&gt;500, "Large (&gt;500g)")</f>
        <v>Small (&lt;100g)</v>
      </c>
    </row>
    <row r="983" spans="1:19" x14ac:dyDescent="0.25">
      <c r="A983" t="s">
        <v>578</v>
      </c>
      <c r="B983" t="s">
        <v>296</v>
      </c>
      <c r="C983" t="str">
        <f>TRIM(ZeptoData[[#This Row],[name]])</f>
        <v>Mother's Recipe Tamarind Paste</v>
      </c>
      <c r="D983">
        <v>5000</v>
      </c>
      <c r="E983" s="3">
        <f>'Cleaned Data'!F986</f>
        <v>10</v>
      </c>
      <c r="F983">
        <v>2</v>
      </c>
      <c r="G983">
        <v>2</v>
      </c>
      <c r="H983">
        <v>4900</v>
      </c>
      <c r="I983" s="3">
        <f>ZeptoData[[#This Row],[discountedSellingPrice]]/100</f>
        <v>49</v>
      </c>
      <c r="J983">
        <v>200</v>
      </c>
      <c r="K983" t="b">
        <v>0</v>
      </c>
      <c r="L983">
        <v>200</v>
      </c>
      <c r="N983" s="3">
        <f>ZeptoData[[#This Row],[MRP_Rupees]] - ZeptoData[[#This Row],[Sale_Price]]</f>
        <v>-39</v>
      </c>
      <c r="O983" t="str">
        <f>IF(ZeptoData[[#This Row],[outOfStock]]=TRUE, "Out of Stock", IF(ZeptoData[[#This Row],[availableQuantity]]&lt;=2, "LOW STOCK", "HEALTHY"))</f>
        <v>LOW STOCK</v>
      </c>
      <c r="P983" t="str" cm="1">
        <f t="array" ref="P983">_xlfn.IFS(ZeptoData[[#This Row],[Sale_Price]]&lt;50, "Budget", ZeptoData[[#This Row],[Sale_Price]]&lt;150, "Mid-Range", ZeptoData[[#This Row],[Sale_Price]]&gt;=150, "Premium")</f>
        <v>Budget</v>
      </c>
      <c r="Q983" t="str">
        <f>IF(ROUND(((ZeptoData[[#This Row],[mrp]]-ZeptoData[[#This Row],[discountedSellingPrice]])/ZeptoData[[#This Row],[mrp]])*100,0) = ZeptoData[[#This Row],[discountPercent]], "Match", "Error")</f>
        <v>Match</v>
      </c>
      <c r="R983" s="9" t="str" cm="1">
        <f t="array" ref="R983">_xlfn.IFS(ZeptoData[[#This Row],[discountPercent]]=0, "No Discount", ZeptoData[[#This Row],[discountPercent]]&lt;=15, "Standard (1-15%)", ZeptoData[[#This Row],[discountPercent]]&gt;15, "Mega (&gt;15%)")</f>
        <v>Standard (1-15%)</v>
      </c>
      <c r="S983" s="9" t="str" cm="1">
        <f t="array" ref="S983">_xlfn.IFS(ZeptoData[[#This Row],[weightInGms]]&lt;=100, "Small (&lt;100g)", ZeptoData[[#This Row],[weightInGms]]&lt;=500, "Medium (100-500g)", ZeptoData[[#This Row],[weightInGms]]&gt;500, "Large (&gt;500g)")</f>
        <v>Medium (100-500g)</v>
      </c>
    </row>
    <row r="984" spans="1:19" x14ac:dyDescent="0.25">
      <c r="A984" t="s">
        <v>578</v>
      </c>
      <c r="B984" t="s">
        <v>452</v>
      </c>
      <c r="C984" t="str">
        <f>TRIM(ZeptoData[[#This Row],[name]])</f>
        <v>Japanese Choice Udon Noodles</v>
      </c>
      <c r="D984">
        <v>29500</v>
      </c>
      <c r="E984" s="3">
        <f>'Cleaned Data'!F987</f>
        <v>10</v>
      </c>
      <c r="F984">
        <v>9</v>
      </c>
      <c r="G984">
        <v>6</v>
      </c>
      <c r="H984">
        <v>26600</v>
      </c>
      <c r="I984" s="3">
        <f>ZeptoData[[#This Row],[discountedSellingPrice]]/100</f>
        <v>266</v>
      </c>
      <c r="J984">
        <v>250</v>
      </c>
      <c r="K984" t="b">
        <v>0</v>
      </c>
      <c r="L984">
        <v>250</v>
      </c>
      <c r="N984" s="3">
        <f>ZeptoData[[#This Row],[MRP_Rupees]] - ZeptoData[[#This Row],[Sale_Price]]</f>
        <v>-256</v>
      </c>
      <c r="O984" t="str">
        <f>IF(ZeptoData[[#This Row],[outOfStock]]=TRUE, "Out of Stock", IF(ZeptoData[[#This Row],[availableQuantity]]&lt;=2, "LOW STOCK", "HEALTHY"))</f>
        <v>HEALTHY</v>
      </c>
      <c r="P984" t="str" cm="1">
        <f t="array" ref="P984">_xlfn.IFS(ZeptoData[[#This Row],[Sale_Price]]&lt;50, "Budget", ZeptoData[[#This Row],[Sale_Price]]&lt;150, "Mid-Range", ZeptoData[[#This Row],[Sale_Price]]&gt;=150, "Premium")</f>
        <v>Premium</v>
      </c>
      <c r="Q984" t="str">
        <f>IF(ROUND(((ZeptoData[[#This Row],[mrp]]-ZeptoData[[#This Row],[discountedSellingPrice]])/ZeptoData[[#This Row],[mrp]])*100,0) = ZeptoData[[#This Row],[discountPercent]], "Match", "Error")</f>
        <v>Error</v>
      </c>
      <c r="R984" s="9" t="str" cm="1">
        <f t="array" ref="R984">_xlfn.IFS(ZeptoData[[#This Row],[discountPercent]]=0, "No Discount", ZeptoData[[#This Row],[discountPercent]]&lt;=15, "Standard (1-15%)", ZeptoData[[#This Row],[discountPercent]]&gt;15, "Mega (&gt;15%)")</f>
        <v>Standard (1-15%)</v>
      </c>
      <c r="S984" s="9" t="str" cm="1">
        <f t="array" ref="S984">_xlfn.IFS(ZeptoData[[#This Row],[weightInGms]]&lt;=100, "Small (&lt;100g)", ZeptoData[[#This Row],[weightInGms]]&lt;=500, "Medium (100-500g)", ZeptoData[[#This Row],[weightInGms]]&gt;500, "Large (&gt;500g)")</f>
        <v>Medium (100-500g)</v>
      </c>
    </row>
    <row r="985" spans="1:19" x14ac:dyDescent="0.25">
      <c r="A985" t="s">
        <v>578</v>
      </c>
      <c r="B985" t="s">
        <v>453</v>
      </c>
      <c r="C985" t="str">
        <f>TRIM(ZeptoData[[#This Row],[name]])</f>
        <v>Pantai Coconut Milk</v>
      </c>
      <c r="D985">
        <v>15000</v>
      </c>
      <c r="E985" s="3">
        <f>'Cleaned Data'!F988</f>
        <v>18</v>
      </c>
      <c r="F985">
        <v>0</v>
      </c>
      <c r="G985">
        <v>4</v>
      </c>
      <c r="H985">
        <v>15000</v>
      </c>
      <c r="I985" s="3">
        <f>ZeptoData[[#This Row],[discountedSellingPrice]]/100</f>
        <v>150</v>
      </c>
      <c r="J985">
        <v>400</v>
      </c>
      <c r="K985" t="b">
        <v>0</v>
      </c>
      <c r="L985">
        <v>400</v>
      </c>
      <c r="N985" s="3">
        <f>ZeptoData[[#This Row],[MRP_Rupees]] - ZeptoData[[#This Row],[Sale_Price]]</f>
        <v>-132</v>
      </c>
      <c r="O985" t="str">
        <f>IF(ZeptoData[[#This Row],[outOfStock]]=TRUE, "Out of Stock", IF(ZeptoData[[#This Row],[availableQuantity]]&lt;=2, "LOW STOCK", "HEALTHY"))</f>
        <v>HEALTHY</v>
      </c>
      <c r="P985" t="str" cm="1">
        <f t="array" ref="P985">_xlfn.IFS(ZeptoData[[#This Row],[Sale_Price]]&lt;50, "Budget", ZeptoData[[#This Row],[Sale_Price]]&lt;150, "Mid-Range", ZeptoData[[#This Row],[Sale_Price]]&gt;=150, "Premium")</f>
        <v>Premium</v>
      </c>
      <c r="Q985" t="str">
        <f>IF(ROUND(((ZeptoData[[#This Row],[mrp]]-ZeptoData[[#This Row],[discountedSellingPrice]])/ZeptoData[[#This Row],[mrp]])*100,0) = ZeptoData[[#This Row],[discountPercent]], "Match", "Error")</f>
        <v>Match</v>
      </c>
      <c r="R985" s="9" t="str" cm="1">
        <f t="array" ref="R985">_xlfn.IFS(ZeptoData[[#This Row],[discountPercent]]=0, "No Discount", ZeptoData[[#This Row],[discountPercent]]&lt;=15, "Standard (1-15%)", ZeptoData[[#This Row],[discountPercent]]&gt;15, "Mega (&gt;15%)")</f>
        <v>No Discount</v>
      </c>
      <c r="S985" s="9" t="str" cm="1">
        <f t="array" ref="S985">_xlfn.IFS(ZeptoData[[#This Row],[weightInGms]]&lt;=100, "Small (&lt;100g)", ZeptoData[[#This Row],[weightInGms]]&lt;=500, "Medium (100-500g)", ZeptoData[[#This Row],[weightInGms]]&gt;500, "Large (&gt;500g)")</f>
        <v>Medium (100-500g)</v>
      </c>
    </row>
    <row r="986" spans="1:19" x14ac:dyDescent="0.25">
      <c r="A986" t="s">
        <v>578</v>
      </c>
      <c r="B986" t="s">
        <v>454</v>
      </c>
      <c r="C986" t="str">
        <f>TRIM(ZeptoData[[#This Row],[name]])</f>
        <v>Praakritik Organic Masoor Dal</v>
      </c>
      <c r="D986">
        <v>13000</v>
      </c>
      <c r="E986" s="3">
        <f>'Cleaned Data'!F989</f>
        <v>9</v>
      </c>
      <c r="F986">
        <v>10</v>
      </c>
      <c r="G986">
        <v>6</v>
      </c>
      <c r="H986">
        <v>11600</v>
      </c>
      <c r="I986" s="3">
        <f>ZeptoData[[#This Row],[discountedSellingPrice]]/100</f>
        <v>116</v>
      </c>
      <c r="J986">
        <v>500</v>
      </c>
      <c r="K986" t="b">
        <v>0</v>
      </c>
      <c r="L986">
        <v>500</v>
      </c>
      <c r="N986" s="3">
        <f>ZeptoData[[#This Row],[MRP_Rupees]] - ZeptoData[[#This Row],[Sale_Price]]</f>
        <v>-107</v>
      </c>
      <c r="O986" t="str">
        <f>IF(ZeptoData[[#This Row],[outOfStock]]=TRUE, "Out of Stock", IF(ZeptoData[[#This Row],[availableQuantity]]&lt;=2, "LOW STOCK", "HEALTHY"))</f>
        <v>HEALTHY</v>
      </c>
      <c r="P986" t="str" cm="1">
        <f t="array" ref="P986">_xlfn.IFS(ZeptoData[[#This Row],[Sale_Price]]&lt;50, "Budget", ZeptoData[[#This Row],[Sale_Price]]&lt;150, "Mid-Range", ZeptoData[[#This Row],[Sale_Price]]&gt;=150, "Premium")</f>
        <v>Mid-Range</v>
      </c>
      <c r="Q986" t="str">
        <f>IF(ROUND(((ZeptoData[[#This Row],[mrp]]-ZeptoData[[#This Row],[discountedSellingPrice]])/ZeptoData[[#This Row],[mrp]])*100,0) = ZeptoData[[#This Row],[discountPercent]], "Match", "Error")</f>
        <v>Error</v>
      </c>
      <c r="R986" s="9" t="str" cm="1">
        <f t="array" ref="R986">_xlfn.IFS(ZeptoData[[#This Row],[discountPercent]]=0, "No Discount", ZeptoData[[#This Row],[discountPercent]]&lt;=15, "Standard (1-15%)", ZeptoData[[#This Row],[discountPercent]]&gt;15, "Mega (&gt;15%)")</f>
        <v>Standard (1-15%)</v>
      </c>
      <c r="S986" s="9" t="str" cm="1">
        <f t="array" ref="S986">_xlfn.IFS(ZeptoData[[#This Row],[weightInGms]]&lt;=100, "Small (&lt;100g)", ZeptoData[[#This Row],[weightInGms]]&lt;=500, "Medium (100-500g)", ZeptoData[[#This Row],[weightInGms]]&gt;500, "Large (&gt;500g)")</f>
        <v>Medium (100-500g)</v>
      </c>
    </row>
    <row r="987" spans="1:19" x14ac:dyDescent="0.25">
      <c r="A987" t="s">
        <v>578</v>
      </c>
      <c r="B987" t="s">
        <v>455</v>
      </c>
      <c r="C987" t="str">
        <f>TRIM(ZeptoData[[#This Row],[name]])</f>
        <v>Popular Essentials Classic Sona Masuri Rice</v>
      </c>
      <c r="D987">
        <v>43000</v>
      </c>
      <c r="E987" s="3">
        <f>'Cleaned Data'!F990</f>
        <v>20</v>
      </c>
      <c r="F987">
        <v>10</v>
      </c>
      <c r="G987">
        <v>6</v>
      </c>
      <c r="H987">
        <v>38700</v>
      </c>
      <c r="I987" s="3">
        <f>ZeptoData[[#This Row],[discountedSellingPrice]]/100</f>
        <v>387</v>
      </c>
      <c r="J987">
        <v>5000</v>
      </c>
      <c r="K987" t="b">
        <v>0</v>
      </c>
      <c r="L987">
        <v>5</v>
      </c>
      <c r="N987" s="3">
        <f>ZeptoData[[#This Row],[MRP_Rupees]] - ZeptoData[[#This Row],[Sale_Price]]</f>
        <v>-367</v>
      </c>
      <c r="O987" t="str">
        <f>IF(ZeptoData[[#This Row],[outOfStock]]=TRUE, "Out of Stock", IF(ZeptoData[[#This Row],[availableQuantity]]&lt;=2, "LOW STOCK", "HEALTHY"))</f>
        <v>HEALTHY</v>
      </c>
      <c r="P987" t="str" cm="1">
        <f t="array" ref="P987">_xlfn.IFS(ZeptoData[[#This Row],[Sale_Price]]&lt;50, "Budget", ZeptoData[[#This Row],[Sale_Price]]&lt;150, "Mid-Range", ZeptoData[[#This Row],[Sale_Price]]&gt;=150, "Premium")</f>
        <v>Premium</v>
      </c>
      <c r="Q987" t="str">
        <f>IF(ROUND(((ZeptoData[[#This Row],[mrp]]-ZeptoData[[#This Row],[discountedSellingPrice]])/ZeptoData[[#This Row],[mrp]])*100,0) = ZeptoData[[#This Row],[discountPercent]], "Match", "Error")</f>
        <v>Match</v>
      </c>
      <c r="R987" s="9" t="str" cm="1">
        <f t="array" ref="R987">_xlfn.IFS(ZeptoData[[#This Row],[discountPercent]]=0, "No Discount", ZeptoData[[#This Row],[discountPercent]]&lt;=15, "Standard (1-15%)", ZeptoData[[#This Row],[discountPercent]]&gt;15, "Mega (&gt;15%)")</f>
        <v>Standard (1-15%)</v>
      </c>
      <c r="S987" s="9" t="str" cm="1">
        <f t="array" ref="S987">_xlfn.IFS(ZeptoData[[#This Row],[weightInGms]]&lt;=100, "Small (&lt;100g)", ZeptoData[[#This Row],[weightInGms]]&lt;=500, "Medium (100-500g)", ZeptoData[[#This Row],[weightInGms]]&gt;500, "Large (&gt;500g)")</f>
        <v>Large (&gt;500g)</v>
      </c>
    </row>
    <row r="988" spans="1:19" x14ac:dyDescent="0.25">
      <c r="A988" t="s">
        <v>578</v>
      </c>
      <c r="B988" t="s">
        <v>1749</v>
      </c>
      <c r="C988" t="str">
        <f>TRIM(ZeptoData[[#This Row],[name]])</f>
        <v>Popular Essentials Salted Murmure</v>
      </c>
      <c r="D988">
        <v>7000</v>
      </c>
      <c r="E988" s="3">
        <f>'Cleaned Data'!F991</f>
        <v>10</v>
      </c>
      <c r="F988">
        <v>18</v>
      </c>
      <c r="G988">
        <v>6</v>
      </c>
      <c r="H988">
        <v>5700</v>
      </c>
      <c r="I988" s="3">
        <f>ZeptoData[[#This Row],[discountedSellingPrice]]/100</f>
        <v>57</v>
      </c>
      <c r="J988">
        <v>400</v>
      </c>
      <c r="K988" t="b">
        <v>0</v>
      </c>
      <c r="L988">
        <v>400</v>
      </c>
      <c r="N988" s="3">
        <f>ZeptoData[[#This Row],[MRP_Rupees]] - ZeptoData[[#This Row],[Sale_Price]]</f>
        <v>-47</v>
      </c>
      <c r="O988" t="str">
        <f>IF(ZeptoData[[#This Row],[outOfStock]]=TRUE, "Out of Stock", IF(ZeptoData[[#This Row],[availableQuantity]]&lt;=2, "LOW STOCK", "HEALTHY"))</f>
        <v>HEALTHY</v>
      </c>
      <c r="P988" t="str" cm="1">
        <f t="array" ref="P988">_xlfn.IFS(ZeptoData[[#This Row],[Sale_Price]]&lt;50, "Budget", ZeptoData[[#This Row],[Sale_Price]]&lt;150, "Mid-Range", ZeptoData[[#This Row],[Sale_Price]]&gt;=150, "Premium")</f>
        <v>Mid-Range</v>
      </c>
      <c r="Q988" t="str">
        <f>IF(ROUND(((ZeptoData[[#This Row],[mrp]]-ZeptoData[[#This Row],[discountedSellingPrice]])/ZeptoData[[#This Row],[mrp]])*100,0) = ZeptoData[[#This Row],[discountPercent]], "Match", "Error")</f>
        <v>Error</v>
      </c>
      <c r="R988" s="9" t="str" cm="1">
        <f t="array" ref="R988">_xlfn.IFS(ZeptoData[[#This Row],[discountPercent]]=0, "No Discount", ZeptoData[[#This Row],[discountPercent]]&lt;=15, "Standard (1-15%)", ZeptoData[[#This Row],[discountPercent]]&gt;15, "Mega (&gt;15%)")</f>
        <v>Mega (&gt;15%)</v>
      </c>
      <c r="S988" s="9" t="str" cm="1">
        <f t="array" ref="S988">_xlfn.IFS(ZeptoData[[#This Row],[weightInGms]]&lt;=100, "Small (&lt;100g)", ZeptoData[[#This Row],[weightInGms]]&lt;=500, "Medium (100-500g)", ZeptoData[[#This Row],[weightInGms]]&gt;500, "Large (&gt;500g)")</f>
        <v>Medium (100-500g)</v>
      </c>
    </row>
    <row r="989" spans="1:19" x14ac:dyDescent="0.25">
      <c r="A989" t="s">
        <v>578</v>
      </c>
      <c r="B989" t="s">
        <v>457</v>
      </c>
      <c r="C989" t="str">
        <f>TRIM(ZeptoData[[#This Row],[name]])</f>
        <v>Oleev Active Oil (Pouch)</v>
      </c>
      <c r="D989">
        <v>26500</v>
      </c>
      <c r="E989" s="3">
        <f>'Cleaned Data'!F992</f>
        <v>20</v>
      </c>
      <c r="F989">
        <v>9</v>
      </c>
      <c r="G989">
        <v>6</v>
      </c>
      <c r="H989">
        <v>23900</v>
      </c>
      <c r="I989" s="3">
        <f>ZeptoData[[#This Row],[discountedSellingPrice]]/100</f>
        <v>239</v>
      </c>
      <c r="J989">
        <v>1000</v>
      </c>
      <c r="K989" t="b">
        <v>0</v>
      </c>
      <c r="L989">
        <v>1</v>
      </c>
      <c r="N989" s="3">
        <f>ZeptoData[[#This Row],[MRP_Rupees]] - ZeptoData[[#This Row],[Sale_Price]]</f>
        <v>-219</v>
      </c>
      <c r="O989" t="str">
        <f>IF(ZeptoData[[#This Row],[outOfStock]]=TRUE, "Out of Stock", IF(ZeptoData[[#This Row],[availableQuantity]]&lt;=2, "LOW STOCK", "HEALTHY"))</f>
        <v>HEALTHY</v>
      </c>
      <c r="P989" t="str" cm="1">
        <f t="array" ref="P989">_xlfn.IFS(ZeptoData[[#This Row],[Sale_Price]]&lt;50, "Budget", ZeptoData[[#This Row],[Sale_Price]]&lt;150, "Mid-Range", ZeptoData[[#This Row],[Sale_Price]]&gt;=150, "Premium")</f>
        <v>Premium</v>
      </c>
      <c r="Q989" t="str">
        <f>IF(ROUND(((ZeptoData[[#This Row],[mrp]]-ZeptoData[[#This Row],[discountedSellingPrice]])/ZeptoData[[#This Row],[mrp]])*100,0) = ZeptoData[[#This Row],[discountPercent]], "Match", "Error")</f>
        <v>Error</v>
      </c>
      <c r="R989" s="9" t="str" cm="1">
        <f t="array" ref="R989">_xlfn.IFS(ZeptoData[[#This Row],[discountPercent]]=0, "No Discount", ZeptoData[[#This Row],[discountPercent]]&lt;=15, "Standard (1-15%)", ZeptoData[[#This Row],[discountPercent]]&gt;15, "Mega (&gt;15%)")</f>
        <v>Standard (1-15%)</v>
      </c>
      <c r="S989" s="9" t="str" cm="1">
        <f t="array" ref="S989">_xlfn.IFS(ZeptoData[[#This Row],[weightInGms]]&lt;=100, "Small (&lt;100g)", ZeptoData[[#This Row],[weightInGms]]&lt;=500, "Medium (100-500g)", ZeptoData[[#This Row],[weightInGms]]&gt;500, "Large (&gt;500g)")</f>
        <v>Large (&gt;500g)</v>
      </c>
    </row>
    <row r="990" spans="1:19" x14ac:dyDescent="0.25">
      <c r="A990" t="s">
        <v>578</v>
      </c>
      <c r="B990" t="s">
        <v>1750</v>
      </c>
      <c r="C990" t="str">
        <f>TRIM(ZeptoData[[#This Row],[name]])</f>
        <v>Delight Nuts Dried Blueberries</v>
      </c>
      <c r="D990">
        <v>54000</v>
      </c>
      <c r="E990" s="3">
        <f>'Cleaned Data'!F993</f>
        <v>6</v>
      </c>
      <c r="F990">
        <v>20</v>
      </c>
      <c r="G990">
        <v>6</v>
      </c>
      <c r="H990">
        <v>43200</v>
      </c>
      <c r="I990" s="3">
        <f>ZeptoData[[#This Row],[discountedSellingPrice]]/100</f>
        <v>432</v>
      </c>
      <c r="J990">
        <v>150</v>
      </c>
      <c r="K990" t="b">
        <v>0</v>
      </c>
      <c r="L990">
        <v>150</v>
      </c>
      <c r="N990" s="3">
        <f>ZeptoData[[#This Row],[MRP_Rupees]] - ZeptoData[[#This Row],[Sale_Price]]</f>
        <v>-426</v>
      </c>
      <c r="O990" t="str">
        <f>IF(ZeptoData[[#This Row],[outOfStock]]=TRUE, "Out of Stock", IF(ZeptoData[[#This Row],[availableQuantity]]&lt;=2, "LOW STOCK", "HEALTHY"))</f>
        <v>HEALTHY</v>
      </c>
      <c r="P990" t="str" cm="1">
        <f t="array" ref="P990">_xlfn.IFS(ZeptoData[[#This Row],[Sale_Price]]&lt;50, "Budget", ZeptoData[[#This Row],[Sale_Price]]&lt;150, "Mid-Range", ZeptoData[[#This Row],[Sale_Price]]&gt;=150, "Premium")</f>
        <v>Premium</v>
      </c>
      <c r="Q990" t="str">
        <f>IF(ROUND(((ZeptoData[[#This Row],[mrp]]-ZeptoData[[#This Row],[discountedSellingPrice]])/ZeptoData[[#This Row],[mrp]])*100,0) = ZeptoData[[#This Row],[discountPercent]], "Match", "Error")</f>
        <v>Match</v>
      </c>
      <c r="R990" s="9" t="str" cm="1">
        <f t="array" ref="R990">_xlfn.IFS(ZeptoData[[#This Row],[discountPercent]]=0, "No Discount", ZeptoData[[#This Row],[discountPercent]]&lt;=15, "Standard (1-15%)", ZeptoData[[#This Row],[discountPercent]]&gt;15, "Mega (&gt;15%)")</f>
        <v>Mega (&gt;15%)</v>
      </c>
      <c r="S990" s="9" t="str" cm="1">
        <f t="array" ref="S990">_xlfn.IFS(ZeptoData[[#This Row],[weightInGms]]&lt;=100, "Small (&lt;100g)", ZeptoData[[#This Row],[weightInGms]]&lt;=500, "Medium (100-500g)", ZeptoData[[#This Row],[weightInGms]]&gt;500, "Large (&gt;500g)")</f>
        <v>Medium (100-500g)</v>
      </c>
    </row>
    <row r="991" spans="1:19" x14ac:dyDescent="0.25">
      <c r="A991" t="s">
        <v>578</v>
      </c>
      <c r="B991" t="s">
        <v>459</v>
      </c>
      <c r="C991" t="str">
        <f>TRIM(ZeptoData[[#This Row],[name]])</f>
        <v>Popular Essentials Double Beans White</v>
      </c>
      <c r="D991">
        <v>6000</v>
      </c>
      <c r="E991" s="3">
        <f>'Cleaned Data'!F994</f>
        <v>6</v>
      </c>
      <c r="F991">
        <v>10</v>
      </c>
      <c r="G991">
        <v>6</v>
      </c>
      <c r="H991">
        <v>5400</v>
      </c>
      <c r="I991" s="3">
        <f>ZeptoData[[#This Row],[discountedSellingPrice]]/100</f>
        <v>54</v>
      </c>
      <c r="J991">
        <v>250</v>
      </c>
      <c r="K991" t="b">
        <v>0</v>
      </c>
      <c r="L991">
        <v>250</v>
      </c>
      <c r="N991" s="3">
        <f>ZeptoData[[#This Row],[MRP_Rupees]] - ZeptoData[[#This Row],[Sale_Price]]</f>
        <v>-48</v>
      </c>
      <c r="O991" t="str">
        <f>IF(ZeptoData[[#This Row],[outOfStock]]=TRUE, "Out of Stock", IF(ZeptoData[[#This Row],[availableQuantity]]&lt;=2, "LOW STOCK", "HEALTHY"))</f>
        <v>HEALTHY</v>
      </c>
      <c r="P991" t="str" cm="1">
        <f t="array" ref="P991">_xlfn.IFS(ZeptoData[[#This Row],[Sale_Price]]&lt;50, "Budget", ZeptoData[[#This Row],[Sale_Price]]&lt;150, "Mid-Range", ZeptoData[[#This Row],[Sale_Price]]&gt;=150, "Premium")</f>
        <v>Mid-Range</v>
      </c>
      <c r="Q991" t="str">
        <f>IF(ROUND(((ZeptoData[[#This Row],[mrp]]-ZeptoData[[#This Row],[discountedSellingPrice]])/ZeptoData[[#This Row],[mrp]])*100,0) = ZeptoData[[#This Row],[discountPercent]], "Match", "Error")</f>
        <v>Match</v>
      </c>
      <c r="R991" s="9" t="str" cm="1">
        <f t="array" ref="R991">_xlfn.IFS(ZeptoData[[#This Row],[discountPercent]]=0, "No Discount", ZeptoData[[#This Row],[discountPercent]]&lt;=15, "Standard (1-15%)", ZeptoData[[#This Row],[discountPercent]]&gt;15, "Mega (&gt;15%)")</f>
        <v>Standard (1-15%)</v>
      </c>
      <c r="S991" s="9" t="str" cm="1">
        <f t="array" ref="S991">_xlfn.IFS(ZeptoData[[#This Row],[weightInGms]]&lt;=100, "Small (&lt;100g)", ZeptoData[[#This Row],[weightInGms]]&lt;=500, "Medium (100-500g)", ZeptoData[[#This Row],[weightInGms]]&gt;500, "Large (&gt;500g)")</f>
        <v>Medium (100-500g)</v>
      </c>
    </row>
    <row r="992" spans="1:19" x14ac:dyDescent="0.25">
      <c r="A992" t="s">
        <v>578</v>
      </c>
      <c r="B992" t="s">
        <v>1751</v>
      </c>
      <c r="C992" t="str">
        <f>TRIM(ZeptoData[[#This Row],[name]])</f>
        <v>Delight Nuts Almond Natural</v>
      </c>
      <c r="D992">
        <v>34900</v>
      </c>
      <c r="E992" s="3">
        <f>'Cleaned Data'!F995</f>
        <v>0</v>
      </c>
      <c r="F992">
        <v>20</v>
      </c>
      <c r="G992">
        <v>6</v>
      </c>
      <c r="H992">
        <v>27900</v>
      </c>
      <c r="I992" s="3">
        <f>ZeptoData[[#This Row],[discountedSellingPrice]]/100</f>
        <v>279</v>
      </c>
      <c r="J992">
        <v>200</v>
      </c>
      <c r="K992" t="b">
        <v>0</v>
      </c>
      <c r="L992">
        <v>200</v>
      </c>
      <c r="N992" s="3">
        <f>ZeptoData[[#This Row],[MRP_Rupees]] - ZeptoData[[#This Row],[Sale_Price]]</f>
        <v>-279</v>
      </c>
      <c r="O992" t="str">
        <f>IF(ZeptoData[[#This Row],[outOfStock]]=TRUE, "Out of Stock", IF(ZeptoData[[#This Row],[availableQuantity]]&lt;=2, "LOW STOCK", "HEALTHY"))</f>
        <v>HEALTHY</v>
      </c>
      <c r="P992" t="str" cm="1">
        <f t="array" ref="P992">_xlfn.IFS(ZeptoData[[#This Row],[Sale_Price]]&lt;50, "Budget", ZeptoData[[#This Row],[Sale_Price]]&lt;150, "Mid-Range", ZeptoData[[#This Row],[Sale_Price]]&gt;=150, "Premium")</f>
        <v>Premium</v>
      </c>
      <c r="Q992" t="str">
        <f>IF(ROUND(((ZeptoData[[#This Row],[mrp]]-ZeptoData[[#This Row],[discountedSellingPrice]])/ZeptoData[[#This Row],[mrp]])*100,0) = ZeptoData[[#This Row],[discountPercent]], "Match", "Error")</f>
        <v>Match</v>
      </c>
      <c r="R992" s="9" t="str" cm="1">
        <f t="array" ref="R992">_xlfn.IFS(ZeptoData[[#This Row],[discountPercent]]=0, "No Discount", ZeptoData[[#This Row],[discountPercent]]&lt;=15, "Standard (1-15%)", ZeptoData[[#This Row],[discountPercent]]&gt;15, "Mega (&gt;15%)")</f>
        <v>Mega (&gt;15%)</v>
      </c>
      <c r="S992" s="9" t="str" cm="1">
        <f t="array" ref="S992">_xlfn.IFS(ZeptoData[[#This Row],[weightInGms]]&lt;=100, "Small (&lt;100g)", ZeptoData[[#This Row],[weightInGms]]&lt;=500, "Medium (100-500g)", ZeptoData[[#This Row],[weightInGms]]&gt;500, "Large (&gt;500g)")</f>
        <v>Medium (100-500g)</v>
      </c>
    </row>
    <row r="993" spans="1:19" x14ac:dyDescent="0.25">
      <c r="A993" t="s">
        <v>578</v>
      </c>
      <c r="B993" t="s">
        <v>461</v>
      </c>
      <c r="C993" t="str">
        <f>TRIM(ZeptoData[[#This Row],[name]])</f>
        <v>Praakritik Organic Jaggery</v>
      </c>
      <c r="D993">
        <v>16000</v>
      </c>
      <c r="E993" s="3">
        <f>'Cleaned Data'!F996</f>
        <v>6</v>
      </c>
      <c r="F993">
        <v>6</v>
      </c>
      <c r="G993">
        <v>6</v>
      </c>
      <c r="H993">
        <v>15000</v>
      </c>
      <c r="I993" s="3">
        <f>ZeptoData[[#This Row],[discountedSellingPrice]]/100</f>
        <v>150</v>
      </c>
      <c r="J993">
        <v>900</v>
      </c>
      <c r="K993" t="b">
        <v>0</v>
      </c>
      <c r="L993">
        <v>900</v>
      </c>
      <c r="N993" s="3">
        <f>ZeptoData[[#This Row],[MRP_Rupees]] - ZeptoData[[#This Row],[Sale_Price]]</f>
        <v>-144</v>
      </c>
      <c r="O993" t="str">
        <f>IF(ZeptoData[[#This Row],[outOfStock]]=TRUE, "Out of Stock", IF(ZeptoData[[#This Row],[availableQuantity]]&lt;=2, "LOW STOCK", "HEALTHY"))</f>
        <v>HEALTHY</v>
      </c>
      <c r="P993" t="str" cm="1">
        <f t="array" ref="P993">_xlfn.IFS(ZeptoData[[#This Row],[Sale_Price]]&lt;50, "Budget", ZeptoData[[#This Row],[Sale_Price]]&lt;150, "Mid-Range", ZeptoData[[#This Row],[Sale_Price]]&gt;=150, "Premium")</f>
        <v>Premium</v>
      </c>
      <c r="Q993" t="str">
        <f>IF(ROUND(((ZeptoData[[#This Row],[mrp]]-ZeptoData[[#This Row],[discountedSellingPrice]])/ZeptoData[[#This Row],[mrp]])*100,0) = ZeptoData[[#This Row],[discountPercent]], "Match", "Error")</f>
        <v>Match</v>
      </c>
      <c r="R993" s="9" t="str" cm="1">
        <f t="array" ref="R993">_xlfn.IFS(ZeptoData[[#This Row],[discountPercent]]=0, "No Discount", ZeptoData[[#This Row],[discountPercent]]&lt;=15, "Standard (1-15%)", ZeptoData[[#This Row],[discountPercent]]&gt;15, "Mega (&gt;15%)")</f>
        <v>Standard (1-15%)</v>
      </c>
      <c r="S993" s="9" t="str" cm="1">
        <f t="array" ref="S993">_xlfn.IFS(ZeptoData[[#This Row],[weightInGms]]&lt;=100, "Small (&lt;100g)", ZeptoData[[#This Row],[weightInGms]]&lt;=500, "Medium (100-500g)", ZeptoData[[#This Row],[weightInGms]]&gt;500, "Large (&gt;500g)")</f>
        <v>Large (&gt;500g)</v>
      </c>
    </row>
    <row r="994" spans="1:19" x14ac:dyDescent="0.25">
      <c r="A994" t="s">
        <v>578</v>
      </c>
      <c r="B994" t="s">
        <v>462</v>
      </c>
      <c r="C994" t="str">
        <f>TRIM(ZeptoData[[#This Row],[name]])</f>
        <v>Praakritik Organic Raw Sugar</v>
      </c>
      <c r="D994">
        <v>9000</v>
      </c>
      <c r="E994" s="3">
        <f>'Cleaned Data'!F997</f>
        <v>30</v>
      </c>
      <c r="F994">
        <v>6</v>
      </c>
      <c r="G994">
        <v>6</v>
      </c>
      <c r="H994">
        <v>8400</v>
      </c>
      <c r="I994" s="3">
        <f>ZeptoData[[#This Row],[discountedSellingPrice]]/100</f>
        <v>84</v>
      </c>
      <c r="J994">
        <v>500</v>
      </c>
      <c r="K994" t="b">
        <v>0</v>
      </c>
      <c r="L994">
        <v>500</v>
      </c>
      <c r="N994" s="3">
        <f>ZeptoData[[#This Row],[MRP_Rupees]] - ZeptoData[[#This Row],[Sale_Price]]</f>
        <v>-54</v>
      </c>
      <c r="O994" t="str">
        <f>IF(ZeptoData[[#This Row],[outOfStock]]=TRUE, "Out of Stock", IF(ZeptoData[[#This Row],[availableQuantity]]&lt;=2, "LOW STOCK", "HEALTHY"))</f>
        <v>HEALTHY</v>
      </c>
      <c r="P994" t="str" cm="1">
        <f t="array" ref="P994">_xlfn.IFS(ZeptoData[[#This Row],[Sale_Price]]&lt;50, "Budget", ZeptoData[[#This Row],[Sale_Price]]&lt;150, "Mid-Range", ZeptoData[[#This Row],[Sale_Price]]&gt;=150, "Premium")</f>
        <v>Mid-Range</v>
      </c>
      <c r="Q994" t="str">
        <f>IF(ROUND(((ZeptoData[[#This Row],[mrp]]-ZeptoData[[#This Row],[discountedSellingPrice]])/ZeptoData[[#This Row],[mrp]])*100,0) = ZeptoData[[#This Row],[discountPercent]], "Match", "Error")</f>
        <v>Error</v>
      </c>
      <c r="R994" s="9" t="str" cm="1">
        <f t="array" ref="R994">_xlfn.IFS(ZeptoData[[#This Row],[discountPercent]]=0, "No Discount", ZeptoData[[#This Row],[discountPercent]]&lt;=15, "Standard (1-15%)", ZeptoData[[#This Row],[discountPercent]]&gt;15, "Mega (&gt;15%)")</f>
        <v>Standard (1-15%)</v>
      </c>
      <c r="S994" s="9" t="str" cm="1">
        <f t="array" ref="S994">_xlfn.IFS(ZeptoData[[#This Row],[weightInGms]]&lt;=100, "Small (&lt;100g)", ZeptoData[[#This Row],[weightInGms]]&lt;=500, "Medium (100-500g)", ZeptoData[[#This Row],[weightInGms]]&gt;500, "Large (&gt;500g)")</f>
        <v>Medium (100-500g)</v>
      </c>
    </row>
    <row r="995" spans="1:19" x14ac:dyDescent="0.25">
      <c r="A995" t="s">
        <v>578</v>
      </c>
      <c r="B995" t="s">
        <v>463</v>
      </c>
      <c r="C995" t="str">
        <f>TRIM(ZeptoData[[#This Row],[name]])</f>
        <v>MTR Masala - Sambar Powder</v>
      </c>
      <c r="D995">
        <v>11500</v>
      </c>
      <c r="E995" s="3">
        <f>'Cleaned Data'!F998</f>
        <v>0</v>
      </c>
      <c r="F995">
        <v>0</v>
      </c>
      <c r="G995">
        <v>4</v>
      </c>
      <c r="H995">
        <v>11500</v>
      </c>
      <c r="I995" s="3">
        <f>ZeptoData[[#This Row],[discountedSellingPrice]]/100</f>
        <v>115</v>
      </c>
      <c r="J995">
        <v>200</v>
      </c>
      <c r="K995" t="b">
        <v>0</v>
      </c>
      <c r="L995">
        <v>200</v>
      </c>
      <c r="N995" s="3">
        <f>ZeptoData[[#This Row],[MRP_Rupees]] - ZeptoData[[#This Row],[Sale_Price]]</f>
        <v>-115</v>
      </c>
      <c r="O995" t="str">
        <f>IF(ZeptoData[[#This Row],[outOfStock]]=TRUE, "Out of Stock", IF(ZeptoData[[#This Row],[availableQuantity]]&lt;=2, "LOW STOCK", "HEALTHY"))</f>
        <v>HEALTHY</v>
      </c>
      <c r="P995" t="str" cm="1">
        <f t="array" ref="P995">_xlfn.IFS(ZeptoData[[#This Row],[Sale_Price]]&lt;50, "Budget", ZeptoData[[#This Row],[Sale_Price]]&lt;150, "Mid-Range", ZeptoData[[#This Row],[Sale_Price]]&gt;=150, "Premium")</f>
        <v>Mid-Range</v>
      </c>
      <c r="Q995" t="str">
        <f>IF(ROUND(((ZeptoData[[#This Row],[mrp]]-ZeptoData[[#This Row],[discountedSellingPrice]])/ZeptoData[[#This Row],[mrp]])*100,0) = ZeptoData[[#This Row],[discountPercent]], "Match", "Error")</f>
        <v>Match</v>
      </c>
      <c r="R995" s="9" t="str" cm="1">
        <f t="array" ref="R995">_xlfn.IFS(ZeptoData[[#This Row],[discountPercent]]=0, "No Discount", ZeptoData[[#This Row],[discountPercent]]&lt;=15, "Standard (1-15%)", ZeptoData[[#This Row],[discountPercent]]&gt;15, "Mega (&gt;15%)")</f>
        <v>No Discount</v>
      </c>
      <c r="S995" s="9" t="str" cm="1">
        <f t="array" ref="S995">_xlfn.IFS(ZeptoData[[#This Row],[weightInGms]]&lt;=100, "Small (&lt;100g)", ZeptoData[[#This Row],[weightInGms]]&lt;=500, "Medium (100-500g)", ZeptoData[[#This Row],[weightInGms]]&gt;500, "Large (&gt;500g)")</f>
        <v>Medium (100-500g)</v>
      </c>
    </row>
    <row r="996" spans="1:19" x14ac:dyDescent="0.25">
      <c r="A996" t="s">
        <v>578</v>
      </c>
      <c r="B996" t="s">
        <v>283</v>
      </c>
      <c r="C996" t="str">
        <f>TRIM(ZeptoData[[#This Row],[name]])</f>
        <v>RRO Til Dil Premium Til Oil Bottle</v>
      </c>
      <c r="D996">
        <v>17300</v>
      </c>
      <c r="E996" s="3">
        <f>'Cleaned Data'!F999</f>
        <v>6</v>
      </c>
      <c r="F996">
        <v>6</v>
      </c>
      <c r="G996">
        <v>6</v>
      </c>
      <c r="H996">
        <v>16200</v>
      </c>
      <c r="I996" s="3">
        <f>ZeptoData[[#This Row],[discountedSellingPrice]]/100</f>
        <v>162</v>
      </c>
      <c r="J996">
        <v>500</v>
      </c>
      <c r="K996" t="b">
        <v>0</v>
      </c>
      <c r="L996">
        <v>500</v>
      </c>
      <c r="N996" s="3">
        <f>ZeptoData[[#This Row],[MRP_Rupees]] - ZeptoData[[#This Row],[Sale_Price]]</f>
        <v>-156</v>
      </c>
      <c r="O996" t="str">
        <f>IF(ZeptoData[[#This Row],[outOfStock]]=TRUE, "Out of Stock", IF(ZeptoData[[#This Row],[availableQuantity]]&lt;=2, "LOW STOCK", "HEALTHY"))</f>
        <v>HEALTHY</v>
      </c>
      <c r="P996" t="str" cm="1">
        <f t="array" ref="P996">_xlfn.IFS(ZeptoData[[#This Row],[Sale_Price]]&lt;50, "Budget", ZeptoData[[#This Row],[Sale_Price]]&lt;150, "Mid-Range", ZeptoData[[#This Row],[Sale_Price]]&gt;=150, "Premium")</f>
        <v>Premium</v>
      </c>
      <c r="Q996" t="str">
        <f>IF(ROUND(((ZeptoData[[#This Row],[mrp]]-ZeptoData[[#This Row],[discountedSellingPrice]])/ZeptoData[[#This Row],[mrp]])*100,0) = ZeptoData[[#This Row],[discountPercent]], "Match", "Error")</f>
        <v>Match</v>
      </c>
      <c r="R996" s="9" t="str" cm="1">
        <f t="array" ref="R996">_xlfn.IFS(ZeptoData[[#This Row],[discountPercent]]=0, "No Discount", ZeptoData[[#This Row],[discountPercent]]&lt;=15, "Standard (1-15%)", ZeptoData[[#This Row],[discountPercent]]&gt;15, "Mega (&gt;15%)")</f>
        <v>Standard (1-15%)</v>
      </c>
      <c r="S996" s="9" t="str" cm="1">
        <f t="array" ref="S996">_xlfn.IFS(ZeptoData[[#This Row],[weightInGms]]&lt;=100, "Small (&lt;100g)", ZeptoData[[#This Row],[weightInGms]]&lt;=500, "Medium (100-500g)", ZeptoData[[#This Row],[weightInGms]]&gt;500, "Large (&gt;500g)")</f>
        <v>Medium (100-500g)</v>
      </c>
    </row>
    <row r="997" spans="1:19" x14ac:dyDescent="0.25">
      <c r="A997" t="s">
        <v>578</v>
      </c>
      <c r="B997" t="s">
        <v>464</v>
      </c>
      <c r="C997" t="str">
        <f>TRIM(ZeptoData[[#This Row],[name]])</f>
        <v>ITC Master Chef Vegetable Biryani Cooking Paste</v>
      </c>
      <c r="D997">
        <v>7500</v>
      </c>
      <c r="E997" s="3">
        <f>'Cleaned Data'!F1000</f>
        <v>9</v>
      </c>
      <c r="F997">
        <v>30</v>
      </c>
      <c r="G997">
        <v>5</v>
      </c>
      <c r="H997">
        <v>5200</v>
      </c>
      <c r="I997" s="3">
        <f>ZeptoData[[#This Row],[discountedSellingPrice]]/100</f>
        <v>52</v>
      </c>
      <c r="J997">
        <v>80</v>
      </c>
      <c r="K997" t="b">
        <v>0</v>
      </c>
      <c r="L997">
        <v>80</v>
      </c>
      <c r="N997" s="3">
        <f>ZeptoData[[#This Row],[MRP_Rupees]] - ZeptoData[[#This Row],[Sale_Price]]</f>
        <v>-43</v>
      </c>
      <c r="O997" t="str">
        <f>IF(ZeptoData[[#This Row],[outOfStock]]=TRUE, "Out of Stock", IF(ZeptoData[[#This Row],[availableQuantity]]&lt;=2, "LOW STOCK", "HEALTHY"))</f>
        <v>HEALTHY</v>
      </c>
      <c r="P997" t="str" cm="1">
        <f t="array" ref="P997">_xlfn.IFS(ZeptoData[[#This Row],[Sale_Price]]&lt;50, "Budget", ZeptoData[[#This Row],[Sale_Price]]&lt;150, "Mid-Range", ZeptoData[[#This Row],[Sale_Price]]&gt;=150, "Premium")</f>
        <v>Mid-Range</v>
      </c>
      <c r="Q997" t="str">
        <f>IF(ROUND(((ZeptoData[[#This Row],[mrp]]-ZeptoData[[#This Row],[discountedSellingPrice]])/ZeptoData[[#This Row],[mrp]])*100,0) = ZeptoData[[#This Row],[discountPercent]], "Match", "Error")</f>
        <v>Error</v>
      </c>
      <c r="R997" s="9" t="str" cm="1">
        <f t="array" ref="R997">_xlfn.IFS(ZeptoData[[#This Row],[discountPercent]]=0, "No Discount", ZeptoData[[#This Row],[discountPercent]]&lt;=15, "Standard (1-15%)", ZeptoData[[#This Row],[discountPercent]]&gt;15, "Mega (&gt;15%)")</f>
        <v>Mega (&gt;15%)</v>
      </c>
      <c r="S997" s="9" t="str" cm="1">
        <f t="array" ref="S997">_xlfn.IFS(ZeptoData[[#This Row],[weightInGms]]&lt;=100, "Small (&lt;100g)", ZeptoData[[#This Row],[weightInGms]]&lt;=500, "Medium (100-500g)", ZeptoData[[#This Row],[weightInGms]]&gt;500, "Large (&gt;500g)")</f>
        <v>Small (&lt;100g)</v>
      </c>
    </row>
    <row r="998" spans="1:19" x14ac:dyDescent="0.25">
      <c r="A998" t="s">
        <v>578</v>
      </c>
      <c r="B998" t="s">
        <v>465</v>
      </c>
      <c r="C998" t="str">
        <f>TRIM(ZeptoData[[#This Row],[name]])</f>
        <v>Jivana Jaggery</v>
      </c>
      <c r="D998">
        <v>10000</v>
      </c>
      <c r="E998" s="3">
        <f>'Cleaned Data'!F1001</f>
        <v>0</v>
      </c>
      <c r="F998">
        <v>0</v>
      </c>
      <c r="G998">
        <v>2</v>
      </c>
      <c r="H998">
        <v>10000</v>
      </c>
      <c r="I998" s="3">
        <f>ZeptoData[[#This Row],[discountedSellingPrice]]/100</f>
        <v>100</v>
      </c>
      <c r="J998">
        <v>950</v>
      </c>
      <c r="K998" t="b">
        <v>0</v>
      </c>
      <c r="L998">
        <v>950</v>
      </c>
      <c r="N998" s="3">
        <f>ZeptoData[[#This Row],[MRP_Rupees]] - ZeptoData[[#This Row],[Sale_Price]]</f>
        <v>-100</v>
      </c>
      <c r="O998" t="str">
        <f>IF(ZeptoData[[#This Row],[outOfStock]]=TRUE, "Out of Stock", IF(ZeptoData[[#This Row],[availableQuantity]]&lt;=2, "LOW STOCK", "HEALTHY"))</f>
        <v>LOW STOCK</v>
      </c>
      <c r="P998" t="str" cm="1">
        <f t="array" ref="P998">_xlfn.IFS(ZeptoData[[#This Row],[Sale_Price]]&lt;50, "Budget", ZeptoData[[#This Row],[Sale_Price]]&lt;150, "Mid-Range", ZeptoData[[#This Row],[Sale_Price]]&gt;=150, "Premium")</f>
        <v>Mid-Range</v>
      </c>
      <c r="Q998" t="str">
        <f>IF(ROUND(((ZeptoData[[#This Row],[mrp]]-ZeptoData[[#This Row],[discountedSellingPrice]])/ZeptoData[[#This Row],[mrp]])*100,0) = ZeptoData[[#This Row],[discountPercent]], "Match", "Error")</f>
        <v>Match</v>
      </c>
      <c r="R998" s="9" t="str" cm="1">
        <f t="array" ref="R998">_xlfn.IFS(ZeptoData[[#This Row],[discountPercent]]=0, "No Discount", ZeptoData[[#This Row],[discountPercent]]&lt;=15, "Standard (1-15%)", ZeptoData[[#This Row],[discountPercent]]&gt;15, "Mega (&gt;15%)")</f>
        <v>No Discount</v>
      </c>
      <c r="S998" s="9" t="str" cm="1">
        <f t="array" ref="S998">_xlfn.IFS(ZeptoData[[#This Row],[weightInGms]]&lt;=100, "Small (&lt;100g)", ZeptoData[[#This Row],[weightInGms]]&lt;=500, "Medium (100-500g)", ZeptoData[[#This Row],[weightInGms]]&gt;500, "Large (&gt;500g)")</f>
        <v>Large (&gt;500g)</v>
      </c>
    </row>
    <row r="999" spans="1:19" x14ac:dyDescent="0.25">
      <c r="A999" t="s">
        <v>578</v>
      </c>
      <c r="B999" t="s">
        <v>466</v>
      </c>
      <c r="C999" t="str">
        <f>TRIM(ZeptoData[[#This Row],[name]])</f>
        <v>Praakritik Organic Besan</v>
      </c>
      <c r="D999">
        <v>17000</v>
      </c>
      <c r="E999" s="3">
        <f>'Cleaned Data'!F1002</f>
        <v>0</v>
      </c>
      <c r="F999">
        <v>6</v>
      </c>
      <c r="G999">
        <v>6</v>
      </c>
      <c r="H999">
        <v>15900</v>
      </c>
      <c r="I999" s="3">
        <f>ZeptoData[[#This Row],[discountedSellingPrice]]/100</f>
        <v>159</v>
      </c>
      <c r="J999">
        <v>500</v>
      </c>
      <c r="K999" t="b">
        <v>0</v>
      </c>
      <c r="L999">
        <v>500</v>
      </c>
      <c r="N999" s="3">
        <f>ZeptoData[[#This Row],[MRP_Rupees]] - ZeptoData[[#This Row],[Sale_Price]]</f>
        <v>-159</v>
      </c>
      <c r="O999" t="str">
        <f>IF(ZeptoData[[#This Row],[outOfStock]]=TRUE, "Out of Stock", IF(ZeptoData[[#This Row],[availableQuantity]]&lt;=2, "LOW STOCK", "HEALTHY"))</f>
        <v>HEALTHY</v>
      </c>
      <c r="P999" t="str" cm="1">
        <f t="array" ref="P999">_xlfn.IFS(ZeptoData[[#This Row],[Sale_Price]]&lt;50, "Budget", ZeptoData[[#This Row],[Sale_Price]]&lt;150, "Mid-Range", ZeptoData[[#This Row],[Sale_Price]]&gt;=150, "Premium")</f>
        <v>Premium</v>
      </c>
      <c r="Q999" t="str">
        <f>IF(ROUND(((ZeptoData[[#This Row],[mrp]]-ZeptoData[[#This Row],[discountedSellingPrice]])/ZeptoData[[#This Row],[mrp]])*100,0) = ZeptoData[[#This Row],[discountPercent]], "Match", "Error")</f>
        <v>Match</v>
      </c>
      <c r="R999" s="9" t="str" cm="1">
        <f t="array" ref="R999">_xlfn.IFS(ZeptoData[[#This Row],[discountPercent]]=0, "No Discount", ZeptoData[[#This Row],[discountPercent]]&lt;=15, "Standard (1-15%)", ZeptoData[[#This Row],[discountPercent]]&gt;15, "Mega (&gt;15%)")</f>
        <v>Standard (1-15%)</v>
      </c>
      <c r="S999" s="9" t="str" cm="1">
        <f t="array" ref="S999">_xlfn.IFS(ZeptoData[[#This Row],[weightInGms]]&lt;=100, "Small (&lt;100g)", ZeptoData[[#This Row],[weightInGms]]&lt;=500, "Medium (100-500g)", ZeptoData[[#This Row],[weightInGms]]&gt;500, "Large (&gt;500g)")</f>
        <v>Medium (100-500g)</v>
      </c>
    </row>
    <row r="1000" spans="1:19" x14ac:dyDescent="0.25">
      <c r="A1000" t="s">
        <v>578</v>
      </c>
      <c r="B1000" t="s">
        <v>467</v>
      </c>
      <c r="C1000" t="str">
        <f>TRIM(ZeptoData[[#This Row],[name]])</f>
        <v>MTR Instant Gulab Jamun Mix</v>
      </c>
      <c r="D1000">
        <v>19500</v>
      </c>
      <c r="E1000" s="3">
        <f>'Cleaned Data'!F1003</f>
        <v>10</v>
      </c>
      <c r="F1000">
        <v>9</v>
      </c>
      <c r="G1000">
        <v>6</v>
      </c>
      <c r="H1000">
        <v>17600</v>
      </c>
      <c r="I1000" s="3">
        <f>ZeptoData[[#This Row],[discountedSellingPrice]]/100</f>
        <v>176</v>
      </c>
      <c r="J1000">
        <v>500</v>
      </c>
      <c r="K1000" t="b">
        <v>0</v>
      </c>
      <c r="L1000">
        <v>500</v>
      </c>
      <c r="N1000" s="3">
        <f>ZeptoData[[#This Row],[MRP_Rupees]] - ZeptoData[[#This Row],[Sale_Price]]</f>
        <v>-166</v>
      </c>
      <c r="O1000" t="str">
        <f>IF(ZeptoData[[#This Row],[outOfStock]]=TRUE, "Out of Stock", IF(ZeptoData[[#This Row],[availableQuantity]]&lt;=2, "LOW STOCK", "HEALTHY"))</f>
        <v>HEALTHY</v>
      </c>
      <c r="P1000" t="str" cm="1">
        <f t="array" ref="P1000">_xlfn.IFS(ZeptoData[[#This Row],[Sale_Price]]&lt;50, "Budget", ZeptoData[[#This Row],[Sale_Price]]&lt;150, "Mid-Range", ZeptoData[[#This Row],[Sale_Price]]&gt;=150, "Premium")</f>
        <v>Premium</v>
      </c>
      <c r="Q1000" t="str">
        <f>IF(ROUND(((ZeptoData[[#This Row],[mrp]]-ZeptoData[[#This Row],[discountedSellingPrice]])/ZeptoData[[#This Row],[mrp]])*100,0) = ZeptoData[[#This Row],[discountPercent]], "Match", "Error")</f>
        <v>Error</v>
      </c>
      <c r="R1000" s="9" t="str" cm="1">
        <f t="array" ref="R1000">_xlfn.IFS(ZeptoData[[#This Row],[discountPercent]]=0, "No Discount", ZeptoData[[#This Row],[discountPercent]]&lt;=15, "Standard (1-15%)", ZeptoData[[#This Row],[discountPercent]]&gt;15, "Mega (&gt;15%)")</f>
        <v>Standard (1-15%)</v>
      </c>
      <c r="S1000" s="9" t="str" cm="1">
        <f t="array" ref="S1000">_xlfn.IFS(ZeptoData[[#This Row],[weightInGms]]&lt;=100, "Small (&lt;100g)", ZeptoData[[#This Row],[weightInGms]]&lt;=500, "Medium (100-500g)", ZeptoData[[#This Row],[weightInGms]]&gt;500, "Large (&gt;500g)")</f>
        <v>Medium (100-500g)</v>
      </c>
    </row>
    <row r="1001" spans="1:19" x14ac:dyDescent="0.25">
      <c r="A1001" t="s">
        <v>578</v>
      </c>
      <c r="B1001" t="s">
        <v>365</v>
      </c>
      <c r="C1001" t="str">
        <f>TRIM(ZeptoData[[#This Row],[name]])</f>
        <v>Maggi Magic Cubes Extra Chicken</v>
      </c>
      <c r="D1001">
        <v>19900</v>
      </c>
      <c r="E1001" s="3">
        <f>'Cleaned Data'!F1004</f>
        <v>0</v>
      </c>
      <c r="F1001">
        <v>0</v>
      </c>
      <c r="G1001">
        <v>2</v>
      </c>
      <c r="H1001">
        <v>19900</v>
      </c>
      <c r="I1001" s="3">
        <f>ZeptoData[[#This Row],[discountedSellingPrice]]/100</f>
        <v>199</v>
      </c>
      <c r="J1001">
        <v>240</v>
      </c>
      <c r="K1001" t="b">
        <v>0</v>
      </c>
      <c r="L1001">
        <v>240</v>
      </c>
      <c r="N1001" s="3">
        <f>ZeptoData[[#This Row],[MRP_Rupees]] - ZeptoData[[#This Row],[Sale_Price]]</f>
        <v>-199</v>
      </c>
      <c r="O1001" t="str">
        <f>IF(ZeptoData[[#This Row],[outOfStock]]=TRUE, "Out of Stock", IF(ZeptoData[[#This Row],[availableQuantity]]&lt;=2, "LOW STOCK", "HEALTHY"))</f>
        <v>LOW STOCK</v>
      </c>
      <c r="P1001" t="str" cm="1">
        <f t="array" ref="P1001">_xlfn.IFS(ZeptoData[[#This Row],[Sale_Price]]&lt;50, "Budget", ZeptoData[[#This Row],[Sale_Price]]&lt;150, "Mid-Range", ZeptoData[[#This Row],[Sale_Price]]&gt;=150, "Premium")</f>
        <v>Premium</v>
      </c>
      <c r="Q1001" t="str">
        <f>IF(ROUND(((ZeptoData[[#This Row],[mrp]]-ZeptoData[[#This Row],[discountedSellingPrice]])/ZeptoData[[#This Row],[mrp]])*100,0) = ZeptoData[[#This Row],[discountPercent]], "Match", "Error")</f>
        <v>Match</v>
      </c>
      <c r="R1001" s="9" t="str" cm="1">
        <f t="array" ref="R1001">_xlfn.IFS(ZeptoData[[#This Row],[discountPercent]]=0, "No Discount", ZeptoData[[#This Row],[discountPercent]]&lt;=15, "Standard (1-15%)", ZeptoData[[#This Row],[discountPercent]]&gt;15, "Mega (&gt;15%)")</f>
        <v>No Discount</v>
      </c>
      <c r="S1001" s="9" t="str" cm="1">
        <f t="array" ref="S1001">_xlfn.IFS(ZeptoData[[#This Row],[weightInGms]]&lt;=100, "Small (&lt;100g)", ZeptoData[[#This Row],[weightInGms]]&lt;=500, "Medium (100-500g)", ZeptoData[[#This Row],[weightInGms]]&gt;500, "Large (&gt;500g)")</f>
        <v>Medium (100-500g)</v>
      </c>
    </row>
    <row r="1002" spans="1:19" x14ac:dyDescent="0.25">
      <c r="A1002" t="s">
        <v>578</v>
      </c>
      <c r="B1002" t="s">
        <v>468</v>
      </c>
      <c r="C1002" t="str">
        <f>TRIM(ZeptoData[[#This Row],[name]])</f>
        <v>On1y Mixed Herbs</v>
      </c>
      <c r="D1002">
        <v>9900</v>
      </c>
      <c r="E1002" s="3">
        <f>'Cleaned Data'!F1005</f>
        <v>0</v>
      </c>
      <c r="F1002">
        <v>0</v>
      </c>
      <c r="G1002">
        <v>6</v>
      </c>
      <c r="H1002">
        <v>9900</v>
      </c>
      <c r="I1002" s="3">
        <f>ZeptoData[[#This Row],[discountedSellingPrice]]/100</f>
        <v>99</v>
      </c>
      <c r="J1002">
        <v>14</v>
      </c>
      <c r="K1002" t="b">
        <v>0</v>
      </c>
      <c r="L1002">
        <v>14</v>
      </c>
      <c r="N1002" s="3">
        <f>ZeptoData[[#This Row],[MRP_Rupees]] - ZeptoData[[#This Row],[Sale_Price]]</f>
        <v>-99</v>
      </c>
      <c r="O1002" t="str">
        <f>IF(ZeptoData[[#This Row],[outOfStock]]=TRUE, "Out of Stock", IF(ZeptoData[[#This Row],[availableQuantity]]&lt;=2, "LOW STOCK", "HEALTHY"))</f>
        <v>HEALTHY</v>
      </c>
      <c r="P1002" t="str" cm="1">
        <f t="array" ref="P1002">_xlfn.IFS(ZeptoData[[#This Row],[Sale_Price]]&lt;50, "Budget", ZeptoData[[#This Row],[Sale_Price]]&lt;150, "Mid-Range", ZeptoData[[#This Row],[Sale_Price]]&gt;=150, "Premium")</f>
        <v>Mid-Range</v>
      </c>
      <c r="Q1002" t="str">
        <f>IF(ROUND(((ZeptoData[[#This Row],[mrp]]-ZeptoData[[#This Row],[discountedSellingPrice]])/ZeptoData[[#This Row],[mrp]])*100,0) = ZeptoData[[#This Row],[discountPercent]], "Match", "Error")</f>
        <v>Match</v>
      </c>
      <c r="R1002" s="9" t="str" cm="1">
        <f t="array" ref="R1002">_xlfn.IFS(ZeptoData[[#This Row],[discountPercent]]=0, "No Discount", ZeptoData[[#This Row],[discountPercent]]&lt;=15, "Standard (1-15%)", ZeptoData[[#This Row],[discountPercent]]&gt;15, "Mega (&gt;15%)")</f>
        <v>No Discount</v>
      </c>
      <c r="S1002" s="9" t="str" cm="1">
        <f t="array" ref="S1002">_xlfn.IFS(ZeptoData[[#This Row],[weightInGms]]&lt;=100, "Small (&lt;100g)", ZeptoData[[#This Row],[weightInGms]]&lt;=500, "Medium (100-500g)", ZeptoData[[#This Row],[weightInGms]]&gt;500, "Large (&gt;500g)")</f>
        <v>Small (&lt;100g)</v>
      </c>
    </row>
    <row r="1003" spans="1:19" x14ac:dyDescent="0.25">
      <c r="A1003" t="s">
        <v>578</v>
      </c>
      <c r="B1003" t="s">
        <v>469</v>
      </c>
      <c r="C1003" t="str">
        <f>TRIM(ZeptoData[[#This Row],[name]])</f>
        <v>Popular Essentials Urad Gola Black (Un-Polished)</v>
      </c>
      <c r="D1003">
        <v>8000</v>
      </c>
      <c r="E1003" s="3">
        <f>'Cleaned Data'!F1006</f>
        <v>50</v>
      </c>
      <c r="F1003">
        <v>10</v>
      </c>
      <c r="G1003">
        <v>6</v>
      </c>
      <c r="H1003">
        <v>7200</v>
      </c>
      <c r="I1003" s="3">
        <f>ZeptoData[[#This Row],[discountedSellingPrice]]/100</f>
        <v>72</v>
      </c>
      <c r="J1003">
        <v>500</v>
      </c>
      <c r="K1003" t="b">
        <v>0</v>
      </c>
      <c r="L1003">
        <v>500</v>
      </c>
      <c r="N1003" s="3">
        <f>ZeptoData[[#This Row],[MRP_Rupees]] - ZeptoData[[#This Row],[Sale_Price]]</f>
        <v>-22</v>
      </c>
      <c r="O1003" t="str">
        <f>IF(ZeptoData[[#This Row],[outOfStock]]=TRUE, "Out of Stock", IF(ZeptoData[[#This Row],[availableQuantity]]&lt;=2, "LOW STOCK", "HEALTHY"))</f>
        <v>HEALTHY</v>
      </c>
      <c r="P1003" t="str" cm="1">
        <f t="array" ref="P1003">_xlfn.IFS(ZeptoData[[#This Row],[Sale_Price]]&lt;50, "Budget", ZeptoData[[#This Row],[Sale_Price]]&lt;150, "Mid-Range", ZeptoData[[#This Row],[Sale_Price]]&gt;=150, "Premium")</f>
        <v>Mid-Range</v>
      </c>
      <c r="Q1003" t="str">
        <f>IF(ROUND(((ZeptoData[[#This Row],[mrp]]-ZeptoData[[#This Row],[discountedSellingPrice]])/ZeptoData[[#This Row],[mrp]])*100,0) = ZeptoData[[#This Row],[discountPercent]], "Match", "Error")</f>
        <v>Match</v>
      </c>
      <c r="R1003" s="9" t="str" cm="1">
        <f t="array" ref="R1003">_xlfn.IFS(ZeptoData[[#This Row],[discountPercent]]=0, "No Discount", ZeptoData[[#This Row],[discountPercent]]&lt;=15, "Standard (1-15%)", ZeptoData[[#This Row],[discountPercent]]&gt;15, "Mega (&gt;15%)")</f>
        <v>Standard (1-15%)</v>
      </c>
      <c r="S1003" s="9" t="str" cm="1">
        <f t="array" ref="S1003">_xlfn.IFS(ZeptoData[[#This Row],[weightInGms]]&lt;=100, "Small (&lt;100g)", ZeptoData[[#This Row],[weightInGms]]&lt;=500, "Medium (100-500g)", ZeptoData[[#This Row],[weightInGms]]&gt;500, "Large (&gt;500g)")</f>
        <v>Medium (100-500g)</v>
      </c>
    </row>
    <row r="1004" spans="1:19" x14ac:dyDescent="0.25">
      <c r="A1004" t="s">
        <v>578</v>
      </c>
      <c r="B1004" t="s">
        <v>470</v>
      </c>
      <c r="C1004" t="str">
        <f>TRIM(ZeptoData[[#This Row],[name]])</f>
        <v>Gits Dessert Mix China Grass Bombay Halwa</v>
      </c>
      <c r="D1004">
        <v>5500</v>
      </c>
      <c r="E1004" s="3">
        <f>'Cleaned Data'!F1007</f>
        <v>0</v>
      </c>
      <c r="F1004">
        <v>0</v>
      </c>
      <c r="G1004">
        <v>4</v>
      </c>
      <c r="H1004">
        <v>5500</v>
      </c>
      <c r="I1004" s="3">
        <f>ZeptoData[[#This Row],[discountedSellingPrice]]/100</f>
        <v>55</v>
      </c>
      <c r="J1004">
        <v>80</v>
      </c>
      <c r="K1004" t="b">
        <v>0</v>
      </c>
      <c r="L1004">
        <v>80</v>
      </c>
      <c r="N1004" s="3">
        <f>ZeptoData[[#This Row],[MRP_Rupees]] - ZeptoData[[#This Row],[Sale_Price]]</f>
        <v>-55</v>
      </c>
      <c r="O1004" t="str">
        <f>IF(ZeptoData[[#This Row],[outOfStock]]=TRUE, "Out of Stock", IF(ZeptoData[[#This Row],[availableQuantity]]&lt;=2, "LOW STOCK", "HEALTHY"))</f>
        <v>HEALTHY</v>
      </c>
      <c r="P1004" t="str" cm="1">
        <f t="array" ref="P1004">_xlfn.IFS(ZeptoData[[#This Row],[Sale_Price]]&lt;50, "Budget", ZeptoData[[#This Row],[Sale_Price]]&lt;150, "Mid-Range", ZeptoData[[#This Row],[Sale_Price]]&gt;=150, "Premium")</f>
        <v>Mid-Range</v>
      </c>
      <c r="Q1004" t="str">
        <f>IF(ROUND(((ZeptoData[[#This Row],[mrp]]-ZeptoData[[#This Row],[discountedSellingPrice]])/ZeptoData[[#This Row],[mrp]])*100,0) = ZeptoData[[#This Row],[discountPercent]], "Match", "Error")</f>
        <v>Match</v>
      </c>
      <c r="R1004" s="9" t="str" cm="1">
        <f t="array" ref="R1004">_xlfn.IFS(ZeptoData[[#This Row],[discountPercent]]=0, "No Discount", ZeptoData[[#This Row],[discountPercent]]&lt;=15, "Standard (1-15%)", ZeptoData[[#This Row],[discountPercent]]&gt;15, "Mega (&gt;15%)")</f>
        <v>No Discount</v>
      </c>
      <c r="S1004" s="9" t="str" cm="1">
        <f t="array" ref="S1004">_xlfn.IFS(ZeptoData[[#This Row],[weightInGms]]&lt;=100, "Small (&lt;100g)", ZeptoData[[#This Row],[weightInGms]]&lt;=500, "Medium (100-500g)", ZeptoData[[#This Row],[weightInGms]]&gt;500, "Large (&gt;500g)")</f>
        <v>Small (&lt;100g)</v>
      </c>
    </row>
    <row r="1005" spans="1:19" x14ac:dyDescent="0.25">
      <c r="A1005" t="s">
        <v>578</v>
      </c>
      <c r="B1005" t="s">
        <v>471</v>
      </c>
      <c r="C1005" t="str">
        <f>TRIM(ZeptoData[[#This Row],[name]])</f>
        <v>Praakritik Organic Basmati Rice</v>
      </c>
      <c r="D1005">
        <v>17000</v>
      </c>
      <c r="E1005" s="3">
        <f>'Cleaned Data'!F1008</f>
        <v>0</v>
      </c>
      <c r="F1005">
        <v>0</v>
      </c>
      <c r="G1005">
        <v>5</v>
      </c>
      <c r="H1005">
        <v>17000</v>
      </c>
      <c r="I1005" s="3">
        <f>ZeptoData[[#This Row],[discountedSellingPrice]]/100</f>
        <v>170</v>
      </c>
      <c r="J1005">
        <v>500</v>
      </c>
      <c r="K1005" t="b">
        <v>0</v>
      </c>
      <c r="L1005">
        <v>500</v>
      </c>
      <c r="N1005" s="3">
        <f>ZeptoData[[#This Row],[MRP_Rupees]] - ZeptoData[[#This Row],[Sale_Price]]</f>
        <v>-170</v>
      </c>
      <c r="O1005" t="str">
        <f>IF(ZeptoData[[#This Row],[outOfStock]]=TRUE, "Out of Stock", IF(ZeptoData[[#This Row],[availableQuantity]]&lt;=2, "LOW STOCK", "HEALTHY"))</f>
        <v>HEALTHY</v>
      </c>
      <c r="P1005" t="str" cm="1">
        <f t="array" ref="P1005">_xlfn.IFS(ZeptoData[[#This Row],[Sale_Price]]&lt;50, "Budget", ZeptoData[[#This Row],[Sale_Price]]&lt;150, "Mid-Range", ZeptoData[[#This Row],[Sale_Price]]&gt;=150, "Premium")</f>
        <v>Premium</v>
      </c>
      <c r="Q1005" t="str">
        <f>IF(ROUND(((ZeptoData[[#This Row],[mrp]]-ZeptoData[[#This Row],[discountedSellingPrice]])/ZeptoData[[#This Row],[mrp]])*100,0) = ZeptoData[[#This Row],[discountPercent]], "Match", "Error")</f>
        <v>Match</v>
      </c>
      <c r="R1005" s="9" t="str" cm="1">
        <f t="array" ref="R1005">_xlfn.IFS(ZeptoData[[#This Row],[discountPercent]]=0, "No Discount", ZeptoData[[#This Row],[discountPercent]]&lt;=15, "Standard (1-15%)", ZeptoData[[#This Row],[discountPercent]]&gt;15, "Mega (&gt;15%)")</f>
        <v>No Discount</v>
      </c>
      <c r="S1005" s="9" t="str" cm="1">
        <f t="array" ref="S1005">_xlfn.IFS(ZeptoData[[#This Row],[weightInGms]]&lt;=100, "Small (&lt;100g)", ZeptoData[[#This Row],[weightInGms]]&lt;=500, "Medium (100-500g)", ZeptoData[[#This Row],[weightInGms]]&gt;500, "Large (&gt;500g)")</f>
        <v>Medium (100-500g)</v>
      </c>
    </row>
    <row r="1006" spans="1:19" x14ac:dyDescent="0.25">
      <c r="A1006" t="s">
        <v>578</v>
      </c>
      <c r="B1006" t="s">
        <v>472</v>
      </c>
      <c r="C1006" t="str">
        <f>TRIM(ZeptoData[[#This Row],[name]])</f>
        <v>Ceres Foods Nalli Nihari Instant Liquid Masala</v>
      </c>
      <c r="D1006">
        <v>22000</v>
      </c>
      <c r="E1006" s="3">
        <f>'Cleaned Data'!F1009</f>
        <v>0</v>
      </c>
      <c r="F1006">
        <v>50</v>
      </c>
      <c r="G1006">
        <v>6</v>
      </c>
      <c r="H1006">
        <v>11000</v>
      </c>
      <c r="I1006" s="3">
        <f>ZeptoData[[#This Row],[discountedSellingPrice]]/100</f>
        <v>110</v>
      </c>
      <c r="J1006">
        <v>200</v>
      </c>
      <c r="K1006" t="b">
        <v>0</v>
      </c>
      <c r="L1006">
        <v>200</v>
      </c>
      <c r="N1006" s="3">
        <f>ZeptoData[[#This Row],[MRP_Rupees]] - ZeptoData[[#This Row],[Sale_Price]]</f>
        <v>-110</v>
      </c>
      <c r="O1006" t="str">
        <f>IF(ZeptoData[[#This Row],[outOfStock]]=TRUE, "Out of Stock", IF(ZeptoData[[#This Row],[availableQuantity]]&lt;=2, "LOW STOCK", "HEALTHY"))</f>
        <v>HEALTHY</v>
      </c>
      <c r="P1006" t="str" cm="1">
        <f t="array" ref="P1006">_xlfn.IFS(ZeptoData[[#This Row],[Sale_Price]]&lt;50, "Budget", ZeptoData[[#This Row],[Sale_Price]]&lt;150, "Mid-Range", ZeptoData[[#This Row],[Sale_Price]]&gt;=150, "Premium")</f>
        <v>Mid-Range</v>
      </c>
      <c r="Q1006" t="str">
        <f>IF(ROUND(((ZeptoData[[#This Row],[mrp]]-ZeptoData[[#This Row],[discountedSellingPrice]])/ZeptoData[[#This Row],[mrp]])*100,0) = ZeptoData[[#This Row],[discountPercent]], "Match", "Error")</f>
        <v>Match</v>
      </c>
      <c r="R1006" s="9" t="str" cm="1">
        <f t="array" ref="R1006">_xlfn.IFS(ZeptoData[[#This Row],[discountPercent]]=0, "No Discount", ZeptoData[[#This Row],[discountPercent]]&lt;=15, "Standard (1-15%)", ZeptoData[[#This Row],[discountPercent]]&gt;15, "Mega (&gt;15%)")</f>
        <v>Mega (&gt;15%)</v>
      </c>
      <c r="S1006" s="9" t="str" cm="1">
        <f t="array" ref="S1006">_xlfn.IFS(ZeptoData[[#This Row],[weightInGms]]&lt;=100, "Small (&lt;100g)", ZeptoData[[#This Row],[weightInGms]]&lt;=500, "Medium (100-500g)", ZeptoData[[#This Row],[weightInGms]]&gt;500, "Large (&gt;500g)")</f>
        <v>Medium (100-500g)</v>
      </c>
    </row>
    <row r="1007" spans="1:19" x14ac:dyDescent="0.25">
      <c r="A1007" t="s">
        <v>578</v>
      </c>
      <c r="B1007" t="s">
        <v>473</v>
      </c>
      <c r="C1007" t="str">
        <f>TRIM(ZeptoData[[#This Row],[name]])</f>
        <v>Borges Canola Oil Pet Bottle</v>
      </c>
      <c r="D1007">
        <v>39900</v>
      </c>
      <c r="E1007" s="3">
        <f>'Cleaned Data'!F1010</f>
        <v>2</v>
      </c>
      <c r="F1007">
        <v>0</v>
      </c>
      <c r="G1007">
        <v>6</v>
      </c>
      <c r="H1007">
        <v>39900</v>
      </c>
      <c r="I1007" s="3">
        <f>ZeptoData[[#This Row],[discountedSellingPrice]]/100</f>
        <v>399</v>
      </c>
      <c r="J1007">
        <v>1000</v>
      </c>
      <c r="K1007" t="b">
        <v>0</v>
      </c>
      <c r="L1007">
        <v>1</v>
      </c>
      <c r="N1007" s="3">
        <f>ZeptoData[[#This Row],[MRP_Rupees]] - ZeptoData[[#This Row],[Sale_Price]]</f>
        <v>-397</v>
      </c>
      <c r="O1007" t="str">
        <f>IF(ZeptoData[[#This Row],[outOfStock]]=TRUE, "Out of Stock", IF(ZeptoData[[#This Row],[availableQuantity]]&lt;=2, "LOW STOCK", "HEALTHY"))</f>
        <v>HEALTHY</v>
      </c>
      <c r="P1007" t="str" cm="1">
        <f t="array" ref="P1007">_xlfn.IFS(ZeptoData[[#This Row],[Sale_Price]]&lt;50, "Budget", ZeptoData[[#This Row],[Sale_Price]]&lt;150, "Mid-Range", ZeptoData[[#This Row],[Sale_Price]]&gt;=150, "Premium")</f>
        <v>Premium</v>
      </c>
      <c r="Q1007" t="str">
        <f>IF(ROUND(((ZeptoData[[#This Row],[mrp]]-ZeptoData[[#This Row],[discountedSellingPrice]])/ZeptoData[[#This Row],[mrp]])*100,0) = ZeptoData[[#This Row],[discountPercent]], "Match", "Error")</f>
        <v>Match</v>
      </c>
      <c r="R1007" s="9" t="str" cm="1">
        <f t="array" ref="R1007">_xlfn.IFS(ZeptoData[[#This Row],[discountPercent]]=0, "No Discount", ZeptoData[[#This Row],[discountPercent]]&lt;=15, "Standard (1-15%)", ZeptoData[[#This Row],[discountPercent]]&gt;15, "Mega (&gt;15%)")</f>
        <v>No Discount</v>
      </c>
      <c r="S1007" s="9" t="str" cm="1">
        <f t="array" ref="S1007">_xlfn.IFS(ZeptoData[[#This Row],[weightInGms]]&lt;=100, "Small (&lt;100g)", ZeptoData[[#This Row],[weightInGms]]&lt;=500, "Medium (100-500g)", ZeptoData[[#This Row],[weightInGms]]&gt;500, "Large (&gt;500g)")</f>
        <v>Large (&gt;500g)</v>
      </c>
    </row>
    <row r="1008" spans="1:19" x14ac:dyDescent="0.25">
      <c r="A1008" t="s">
        <v>578</v>
      </c>
      <c r="B1008" t="s">
        <v>474</v>
      </c>
      <c r="C1008" t="str">
        <f>TRIM(ZeptoData[[#This Row],[name]])</f>
        <v>Suhana Biryani Masala</v>
      </c>
      <c r="D1008">
        <v>6600</v>
      </c>
      <c r="E1008" s="3">
        <f>'Cleaned Data'!F1011</f>
        <v>6</v>
      </c>
      <c r="F1008">
        <v>0</v>
      </c>
      <c r="G1008">
        <v>6</v>
      </c>
      <c r="H1008">
        <v>6600</v>
      </c>
      <c r="I1008" s="3">
        <f>ZeptoData[[#This Row],[discountedSellingPrice]]/100</f>
        <v>66</v>
      </c>
      <c r="J1008">
        <v>50</v>
      </c>
      <c r="K1008" t="b">
        <v>0</v>
      </c>
      <c r="L1008">
        <v>50</v>
      </c>
      <c r="N1008" s="3">
        <f>ZeptoData[[#This Row],[MRP_Rupees]] - ZeptoData[[#This Row],[Sale_Price]]</f>
        <v>-60</v>
      </c>
      <c r="O1008" t="str">
        <f>IF(ZeptoData[[#This Row],[outOfStock]]=TRUE, "Out of Stock", IF(ZeptoData[[#This Row],[availableQuantity]]&lt;=2, "LOW STOCK", "HEALTHY"))</f>
        <v>HEALTHY</v>
      </c>
      <c r="P1008" t="str" cm="1">
        <f t="array" ref="P1008">_xlfn.IFS(ZeptoData[[#This Row],[Sale_Price]]&lt;50, "Budget", ZeptoData[[#This Row],[Sale_Price]]&lt;150, "Mid-Range", ZeptoData[[#This Row],[Sale_Price]]&gt;=150, "Premium")</f>
        <v>Mid-Range</v>
      </c>
      <c r="Q1008" t="str">
        <f>IF(ROUND(((ZeptoData[[#This Row],[mrp]]-ZeptoData[[#This Row],[discountedSellingPrice]])/ZeptoData[[#This Row],[mrp]])*100,0) = ZeptoData[[#This Row],[discountPercent]], "Match", "Error")</f>
        <v>Match</v>
      </c>
      <c r="R1008" s="9" t="str" cm="1">
        <f t="array" ref="R1008">_xlfn.IFS(ZeptoData[[#This Row],[discountPercent]]=0, "No Discount", ZeptoData[[#This Row],[discountPercent]]&lt;=15, "Standard (1-15%)", ZeptoData[[#This Row],[discountPercent]]&gt;15, "Mega (&gt;15%)")</f>
        <v>No Discount</v>
      </c>
      <c r="S1008" s="9" t="str" cm="1">
        <f t="array" ref="S1008">_xlfn.IFS(ZeptoData[[#This Row],[weightInGms]]&lt;=100, "Small (&lt;100g)", ZeptoData[[#This Row],[weightInGms]]&lt;=500, "Medium (100-500g)", ZeptoData[[#This Row],[weightInGms]]&gt;500, "Large (&gt;500g)")</f>
        <v>Small (&lt;100g)</v>
      </c>
    </row>
    <row r="1009" spans="1:19" x14ac:dyDescent="0.25">
      <c r="A1009" t="s">
        <v>578</v>
      </c>
      <c r="B1009" t="s">
        <v>475</v>
      </c>
      <c r="C1009" t="str">
        <f>TRIM(ZeptoData[[#This Row],[name]])</f>
        <v>On1y Black Salt Grinder</v>
      </c>
      <c r="D1009">
        <v>9900</v>
      </c>
      <c r="E1009" s="3">
        <f>'Cleaned Data'!F1012</f>
        <v>0</v>
      </c>
      <c r="F1009">
        <v>0</v>
      </c>
      <c r="G1009">
        <v>6</v>
      </c>
      <c r="H1009">
        <v>9900</v>
      </c>
      <c r="I1009" s="3">
        <f>ZeptoData[[#This Row],[discountedSellingPrice]]/100</f>
        <v>99</v>
      </c>
      <c r="J1009">
        <v>100</v>
      </c>
      <c r="K1009" t="b">
        <v>0</v>
      </c>
      <c r="L1009">
        <v>100</v>
      </c>
      <c r="N1009" s="3">
        <f>ZeptoData[[#This Row],[MRP_Rupees]] - ZeptoData[[#This Row],[Sale_Price]]</f>
        <v>-99</v>
      </c>
      <c r="O1009" t="str">
        <f>IF(ZeptoData[[#This Row],[outOfStock]]=TRUE, "Out of Stock", IF(ZeptoData[[#This Row],[availableQuantity]]&lt;=2, "LOW STOCK", "HEALTHY"))</f>
        <v>HEALTHY</v>
      </c>
      <c r="P1009" t="str" cm="1">
        <f t="array" ref="P1009">_xlfn.IFS(ZeptoData[[#This Row],[Sale_Price]]&lt;50, "Budget", ZeptoData[[#This Row],[Sale_Price]]&lt;150, "Mid-Range", ZeptoData[[#This Row],[Sale_Price]]&gt;=150, "Premium")</f>
        <v>Mid-Range</v>
      </c>
      <c r="Q1009" t="str">
        <f>IF(ROUND(((ZeptoData[[#This Row],[mrp]]-ZeptoData[[#This Row],[discountedSellingPrice]])/ZeptoData[[#This Row],[mrp]])*100,0) = ZeptoData[[#This Row],[discountPercent]], "Match", "Error")</f>
        <v>Match</v>
      </c>
      <c r="R1009" s="9" t="str" cm="1">
        <f t="array" ref="R1009">_xlfn.IFS(ZeptoData[[#This Row],[discountPercent]]=0, "No Discount", ZeptoData[[#This Row],[discountPercent]]&lt;=15, "Standard (1-15%)", ZeptoData[[#This Row],[discountPercent]]&gt;15, "Mega (&gt;15%)")</f>
        <v>No Discount</v>
      </c>
      <c r="S1009" s="9" t="str" cm="1">
        <f t="array" ref="S1009">_xlfn.IFS(ZeptoData[[#This Row],[weightInGms]]&lt;=100, "Small (&lt;100g)", ZeptoData[[#This Row],[weightInGms]]&lt;=500, "Medium (100-500g)", ZeptoData[[#This Row],[weightInGms]]&gt;500, "Large (&gt;500g)")</f>
        <v>Small (&lt;100g)</v>
      </c>
    </row>
    <row r="1010" spans="1:19" x14ac:dyDescent="0.25">
      <c r="A1010" t="s">
        <v>578</v>
      </c>
      <c r="B1010" t="s">
        <v>476</v>
      </c>
      <c r="C1010" t="str">
        <f>TRIM(ZeptoData[[#This Row],[name]])</f>
        <v>Popular Essentials Nylon Til</v>
      </c>
      <c r="D1010">
        <v>4000</v>
      </c>
      <c r="E1010" s="3">
        <f>'Cleaned Data'!F1013</f>
        <v>6</v>
      </c>
      <c r="F1010">
        <v>2</v>
      </c>
      <c r="G1010">
        <v>6</v>
      </c>
      <c r="H1010">
        <v>3900</v>
      </c>
      <c r="I1010" s="3">
        <f>ZeptoData[[#This Row],[discountedSellingPrice]]/100</f>
        <v>39</v>
      </c>
      <c r="J1010">
        <v>100</v>
      </c>
      <c r="K1010" t="b">
        <v>0</v>
      </c>
      <c r="L1010">
        <v>100</v>
      </c>
      <c r="N1010" s="3">
        <f>ZeptoData[[#This Row],[MRP_Rupees]] - ZeptoData[[#This Row],[Sale_Price]]</f>
        <v>-33</v>
      </c>
      <c r="O1010" t="str">
        <f>IF(ZeptoData[[#This Row],[outOfStock]]=TRUE, "Out of Stock", IF(ZeptoData[[#This Row],[availableQuantity]]&lt;=2, "LOW STOCK", "HEALTHY"))</f>
        <v>HEALTHY</v>
      </c>
      <c r="P1010" t="str" cm="1">
        <f t="array" ref="P1010">_xlfn.IFS(ZeptoData[[#This Row],[Sale_Price]]&lt;50, "Budget", ZeptoData[[#This Row],[Sale_Price]]&lt;150, "Mid-Range", ZeptoData[[#This Row],[Sale_Price]]&gt;=150, "Premium")</f>
        <v>Budget</v>
      </c>
      <c r="Q1010" t="str">
        <f>IF(ROUND(((ZeptoData[[#This Row],[mrp]]-ZeptoData[[#This Row],[discountedSellingPrice]])/ZeptoData[[#This Row],[mrp]])*100,0) = ZeptoData[[#This Row],[discountPercent]], "Match", "Error")</f>
        <v>Error</v>
      </c>
      <c r="R1010" s="9" t="str" cm="1">
        <f t="array" ref="R1010">_xlfn.IFS(ZeptoData[[#This Row],[discountPercent]]=0, "No Discount", ZeptoData[[#This Row],[discountPercent]]&lt;=15, "Standard (1-15%)", ZeptoData[[#This Row],[discountPercent]]&gt;15, "Mega (&gt;15%)")</f>
        <v>Standard (1-15%)</v>
      </c>
      <c r="S1010" s="9" t="str" cm="1">
        <f t="array" ref="S1010">_xlfn.IFS(ZeptoData[[#This Row],[weightInGms]]&lt;=100, "Small (&lt;100g)", ZeptoData[[#This Row],[weightInGms]]&lt;=500, "Medium (100-500g)", ZeptoData[[#This Row],[weightInGms]]&gt;500, "Large (&gt;500g)")</f>
        <v>Small (&lt;100g)</v>
      </c>
    </row>
    <row r="1011" spans="1:19" x14ac:dyDescent="0.25">
      <c r="A1011" t="s">
        <v>578</v>
      </c>
      <c r="B1011" t="s">
        <v>477</v>
      </c>
      <c r="C1011" t="str">
        <f>TRIM(ZeptoData[[#This Row],[name]])</f>
        <v>Pillsbury Rich Choco Oven Cake Mix - Egg Free</v>
      </c>
      <c r="D1011">
        <v>17000</v>
      </c>
      <c r="E1011" s="3">
        <f>'Cleaned Data'!F1014</f>
        <v>7</v>
      </c>
      <c r="F1011">
        <v>6</v>
      </c>
      <c r="G1011">
        <v>6</v>
      </c>
      <c r="H1011">
        <v>15900</v>
      </c>
      <c r="I1011" s="3">
        <f>ZeptoData[[#This Row],[discountedSellingPrice]]/100</f>
        <v>159</v>
      </c>
      <c r="J1011">
        <v>270</v>
      </c>
      <c r="K1011" t="b">
        <v>0</v>
      </c>
      <c r="L1011">
        <v>270</v>
      </c>
      <c r="N1011" s="3">
        <f>ZeptoData[[#This Row],[MRP_Rupees]] - ZeptoData[[#This Row],[Sale_Price]]</f>
        <v>-152</v>
      </c>
      <c r="O1011" t="str">
        <f>IF(ZeptoData[[#This Row],[outOfStock]]=TRUE, "Out of Stock", IF(ZeptoData[[#This Row],[availableQuantity]]&lt;=2, "LOW STOCK", "HEALTHY"))</f>
        <v>HEALTHY</v>
      </c>
      <c r="P1011" t="str" cm="1">
        <f t="array" ref="P1011">_xlfn.IFS(ZeptoData[[#This Row],[Sale_Price]]&lt;50, "Budget", ZeptoData[[#This Row],[Sale_Price]]&lt;150, "Mid-Range", ZeptoData[[#This Row],[Sale_Price]]&gt;=150, "Premium")</f>
        <v>Premium</v>
      </c>
      <c r="Q1011" t="str">
        <f>IF(ROUND(((ZeptoData[[#This Row],[mrp]]-ZeptoData[[#This Row],[discountedSellingPrice]])/ZeptoData[[#This Row],[mrp]])*100,0) = ZeptoData[[#This Row],[discountPercent]], "Match", "Error")</f>
        <v>Match</v>
      </c>
      <c r="R1011" s="9" t="str" cm="1">
        <f t="array" ref="R1011">_xlfn.IFS(ZeptoData[[#This Row],[discountPercent]]=0, "No Discount", ZeptoData[[#This Row],[discountPercent]]&lt;=15, "Standard (1-15%)", ZeptoData[[#This Row],[discountPercent]]&gt;15, "Mega (&gt;15%)")</f>
        <v>Standard (1-15%)</v>
      </c>
      <c r="S1011" s="9" t="str" cm="1">
        <f t="array" ref="S1011">_xlfn.IFS(ZeptoData[[#This Row],[weightInGms]]&lt;=100, "Small (&lt;100g)", ZeptoData[[#This Row],[weightInGms]]&lt;=500, "Medium (100-500g)", ZeptoData[[#This Row],[weightInGms]]&gt;500, "Large (&gt;500g)")</f>
        <v>Medium (100-500g)</v>
      </c>
    </row>
    <row r="1012" spans="1:19" x14ac:dyDescent="0.25">
      <c r="A1012" t="s">
        <v>578</v>
      </c>
      <c r="B1012" t="s">
        <v>478</v>
      </c>
      <c r="C1012" t="str">
        <f>TRIM(ZeptoData[[#This Row],[name]])</f>
        <v>Weikfield Tomato Salsa Instant Pasta</v>
      </c>
      <c r="D1012">
        <v>2500</v>
      </c>
      <c r="E1012" s="3">
        <f>'Cleaned Data'!F1015</f>
        <v>0</v>
      </c>
      <c r="F1012">
        <v>0</v>
      </c>
      <c r="G1012">
        <v>1</v>
      </c>
      <c r="H1012">
        <v>2500</v>
      </c>
      <c r="I1012" s="3">
        <f>ZeptoData[[#This Row],[discountedSellingPrice]]/100</f>
        <v>25</v>
      </c>
      <c r="J1012">
        <v>77</v>
      </c>
      <c r="K1012" t="b">
        <v>0</v>
      </c>
      <c r="L1012">
        <v>77</v>
      </c>
      <c r="N1012" s="3">
        <f>ZeptoData[[#This Row],[MRP_Rupees]] - ZeptoData[[#This Row],[Sale_Price]]</f>
        <v>-25</v>
      </c>
      <c r="O1012" t="str">
        <f>IF(ZeptoData[[#This Row],[outOfStock]]=TRUE, "Out of Stock", IF(ZeptoData[[#This Row],[availableQuantity]]&lt;=2, "LOW STOCK", "HEALTHY"))</f>
        <v>LOW STOCK</v>
      </c>
      <c r="P1012" t="str" cm="1">
        <f t="array" ref="P1012">_xlfn.IFS(ZeptoData[[#This Row],[Sale_Price]]&lt;50, "Budget", ZeptoData[[#This Row],[Sale_Price]]&lt;150, "Mid-Range", ZeptoData[[#This Row],[Sale_Price]]&gt;=150, "Premium")</f>
        <v>Budget</v>
      </c>
      <c r="Q1012" t="str">
        <f>IF(ROUND(((ZeptoData[[#This Row],[mrp]]-ZeptoData[[#This Row],[discountedSellingPrice]])/ZeptoData[[#This Row],[mrp]])*100,0) = ZeptoData[[#This Row],[discountPercent]], "Match", "Error")</f>
        <v>Match</v>
      </c>
      <c r="R1012" s="9" t="str" cm="1">
        <f t="array" ref="R1012">_xlfn.IFS(ZeptoData[[#This Row],[discountPercent]]=0, "No Discount", ZeptoData[[#This Row],[discountPercent]]&lt;=15, "Standard (1-15%)", ZeptoData[[#This Row],[discountPercent]]&gt;15, "Mega (&gt;15%)")</f>
        <v>No Discount</v>
      </c>
      <c r="S1012" s="9" t="str" cm="1">
        <f t="array" ref="S1012">_xlfn.IFS(ZeptoData[[#This Row],[weightInGms]]&lt;=100, "Small (&lt;100g)", ZeptoData[[#This Row],[weightInGms]]&lt;=500, "Medium (100-500g)", ZeptoData[[#This Row],[weightInGms]]&gt;500, "Large (&gt;500g)")</f>
        <v>Small (&lt;100g)</v>
      </c>
    </row>
    <row r="1013" spans="1:19" x14ac:dyDescent="0.25">
      <c r="A1013" t="s">
        <v>578</v>
      </c>
      <c r="B1013" t="s">
        <v>479</v>
      </c>
      <c r="C1013" t="str">
        <f>TRIM(ZeptoData[[#This Row],[name]])</f>
        <v>Praakritik Organic Jowar Atta</v>
      </c>
      <c r="D1013">
        <v>11000</v>
      </c>
      <c r="E1013" s="3">
        <f>'Cleaned Data'!F1016</f>
        <v>0</v>
      </c>
      <c r="F1013">
        <v>6</v>
      </c>
      <c r="G1013">
        <v>6</v>
      </c>
      <c r="H1013">
        <v>10300</v>
      </c>
      <c r="I1013" s="3">
        <f>ZeptoData[[#This Row],[discountedSellingPrice]]/100</f>
        <v>103</v>
      </c>
      <c r="J1013">
        <v>500</v>
      </c>
      <c r="K1013" t="b">
        <v>0</v>
      </c>
      <c r="L1013">
        <v>500</v>
      </c>
      <c r="N1013" s="3">
        <f>ZeptoData[[#This Row],[MRP_Rupees]] - ZeptoData[[#This Row],[Sale_Price]]</f>
        <v>-103</v>
      </c>
      <c r="O1013" t="str">
        <f>IF(ZeptoData[[#This Row],[outOfStock]]=TRUE, "Out of Stock", IF(ZeptoData[[#This Row],[availableQuantity]]&lt;=2, "LOW STOCK", "HEALTHY"))</f>
        <v>HEALTHY</v>
      </c>
      <c r="P1013" t="str" cm="1">
        <f t="array" ref="P1013">_xlfn.IFS(ZeptoData[[#This Row],[Sale_Price]]&lt;50, "Budget", ZeptoData[[#This Row],[Sale_Price]]&lt;150, "Mid-Range", ZeptoData[[#This Row],[Sale_Price]]&gt;=150, "Premium")</f>
        <v>Mid-Range</v>
      </c>
      <c r="Q1013" t="str">
        <f>IF(ROUND(((ZeptoData[[#This Row],[mrp]]-ZeptoData[[#This Row],[discountedSellingPrice]])/ZeptoData[[#This Row],[mrp]])*100,0) = ZeptoData[[#This Row],[discountPercent]], "Match", "Error")</f>
        <v>Match</v>
      </c>
      <c r="R1013" s="9" t="str" cm="1">
        <f t="array" ref="R1013">_xlfn.IFS(ZeptoData[[#This Row],[discountPercent]]=0, "No Discount", ZeptoData[[#This Row],[discountPercent]]&lt;=15, "Standard (1-15%)", ZeptoData[[#This Row],[discountPercent]]&gt;15, "Mega (&gt;15%)")</f>
        <v>Standard (1-15%)</v>
      </c>
      <c r="S1013" s="9" t="str" cm="1">
        <f t="array" ref="S1013">_xlfn.IFS(ZeptoData[[#This Row],[weightInGms]]&lt;=100, "Small (&lt;100g)", ZeptoData[[#This Row],[weightInGms]]&lt;=500, "Medium (100-500g)", ZeptoData[[#This Row],[weightInGms]]&gt;500, "Large (&gt;500g)")</f>
        <v>Medium (100-500g)</v>
      </c>
    </row>
    <row r="1014" spans="1:19" x14ac:dyDescent="0.25">
      <c r="A1014" t="s">
        <v>578</v>
      </c>
      <c r="B1014" t="s">
        <v>288</v>
      </c>
      <c r="C1014" t="str">
        <f>TRIM(ZeptoData[[#This Row],[name]])</f>
        <v>Sugarfree Gold Low Calorie Sweetner</v>
      </c>
      <c r="D1014">
        <v>27000</v>
      </c>
      <c r="E1014" s="3">
        <f>'Cleaned Data'!F1017</f>
        <v>11</v>
      </c>
      <c r="F1014">
        <v>7</v>
      </c>
      <c r="G1014">
        <v>6</v>
      </c>
      <c r="H1014">
        <v>25100</v>
      </c>
      <c r="I1014" s="3">
        <f>ZeptoData[[#This Row],[discountedSellingPrice]]/100</f>
        <v>251</v>
      </c>
      <c r="J1014">
        <v>50</v>
      </c>
      <c r="K1014" t="b">
        <v>0</v>
      </c>
      <c r="L1014">
        <v>50</v>
      </c>
      <c r="N1014" s="3">
        <f>ZeptoData[[#This Row],[MRP_Rupees]] - ZeptoData[[#This Row],[Sale_Price]]</f>
        <v>-240</v>
      </c>
      <c r="O1014" t="str">
        <f>IF(ZeptoData[[#This Row],[outOfStock]]=TRUE, "Out of Stock", IF(ZeptoData[[#This Row],[availableQuantity]]&lt;=2, "LOW STOCK", "HEALTHY"))</f>
        <v>HEALTHY</v>
      </c>
      <c r="P1014" t="str" cm="1">
        <f t="array" ref="P1014">_xlfn.IFS(ZeptoData[[#This Row],[Sale_Price]]&lt;50, "Budget", ZeptoData[[#This Row],[Sale_Price]]&lt;150, "Mid-Range", ZeptoData[[#This Row],[Sale_Price]]&gt;=150, "Premium")</f>
        <v>Premium</v>
      </c>
      <c r="Q1014" t="str">
        <f>IF(ROUND(((ZeptoData[[#This Row],[mrp]]-ZeptoData[[#This Row],[discountedSellingPrice]])/ZeptoData[[#This Row],[mrp]])*100,0) = ZeptoData[[#This Row],[discountPercent]], "Match", "Error")</f>
        <v>Match</v>
      </c>
      <c r="R1014" s="9" t="str" cm="1">
        <f t="array" ref="R1014">_xlfn.IFS(ZeptoData[[#This Row],[discountPercent]]=0, "No Discount", ZeptoData[[#This Row],[discountPercent]]&lt;=15, "Standard (1-15%)", ZeptoData[[#This Row],[discountPercent]]&gt;15, "Mega (&gt;15%)")</f>
        <v>Standard (1-15%)</v>
      </c>
      <c r="S1014" s="9" t="str" cm="1">
        <f t="array" ref="S1014">_xlfn.IFS(ZeptoData[[#This Row],[weightInGms]]&lt;=100, "Small (&lt;100g)", ZeptoData[[#This Row],[weightInGms]]&lt;=500, "Medium (100-500g)", ZeptoData[[#This Row],[weightInGms]]&gt;500, "Large (&gt;500g)")</f>
        <v>Small (&lt;100g)</v>
      </c>
    </row>
    <row r="1015" spans="1:19" x14ac:dyDescent="0.25">
      <c r="A1015" t="s">
        <v>578</v>
      </c>
      <c r="B1015" t="s">
        <v>480</v>
      </c>
      <c r="C1015" t="str">
        <f>TRIM(ZeptoData[[#This Row],[name]])</f>
        <v>Epicurea Thai Jasmine Rice</v>
      </c>
      <c r="D1015">
        <v>29500</v>
      </c>
      <c r="E1015" s="3">
        <f>'Cleaned Data'!F1018</f>
        <v>0</v>
      </c>
      <c r="F1015">
        <v>0</v>
      </c>
      <c r="G1015">
        <v>4</v>
      </c>
      <c r="H1015">
        <v>29500</v>
      </c>
      <c r="I1015" s="3">
        <f>ZeptoData[[#This Row],[discountedSellingPrice]]/100</f>
        <v>295</v>
      </c>
      <c r="J1015">
        <v>500</v>
      </c>
      <c r="K1015" t="b">
        <v>0</v>
      </c>
      <c r="L1015">
        <v>500</v>
      </c>
      <c r="N1015" s="3">
        <f>ZeptoData[[#This Row],[MRP_Rupees]] - ZeptoData[[#This Row],[Sale_Price]]</f>
        <v>-295</v>
      </c>
      <c r="O1015" t="str">
        <f>IF(ZeptoData[[#This Row],[outOfStock]]=TRUE, "Out of Stock", IF(ZeptoData[[#This Row],[availableQuantity]]&lt;=2, "LOW STOCK", "HEALTHY"))</f>
        <v>HEALTHY</v>
      </c>
      <c r="P1015" t="str" cm="1">
        <f t="array" ref="P1015">_xlfn.IFS(ZeptoData[[#This Row],[Sale_Price]]&lt;50, "Budget", ZeptoData[[#This Row],[Sale_Price]]&lt;150, "Mid-Range", ZeptoData[[#This Row],[Sale_Price]]&gt;=150, "Premium")</f>
        <v>Premium</v>
      </c>
      <c r="Q1015" t="str">
        <f>IF(ROUND(((ZeptoData[[#This Row],[mrp]]-ZeptoData[[#This Row],[discountedSellingPrice]])/ZeptoData[[#This Row],[mrp]])*100,0) = ZeptoData[[#This Row],[discountPercent]], "Match", "Error")</f>
        <v>Match</v>
      </c>
      <c r="R1015" s="9" t="str" cm="1">
        <f t="array" ref="R1015">_xlfn.IFS(ZeptoData[[#This Row],[discountPercent]]=0, "No Discount", ZeptoData[[#This Row],[discountPercent]]&lt;=15, "Standard (1-15%)", ZeptoData[[#This Row],[discountPercent]]&gt;15, "Mega (&gt;15%)")</f>
        <v>No Discount</v>
      </c>
      <c r="S1015" s="9" t="str" cm="1">
        <f t="array" ref="S1015">_xlfn.IFS(ZeptoData[[#This Row],[weightInGms]]&lt;=100, "Small (&lt;100g)", ZeptoData[[#This Row],[weightInGms]]&lt;=500, "Medium (100-500g)", ZeptoData[[#This Row],[weightInGms]]&gt;500, "Large (&gt;500g)")</f>
        <v>Medium (100-500g)</v>
      </c>
    </row>
    <row r="1016" spans="1:19" x14ac:dyDescent="0.25">
      <c r="A1016" t="s">
        <v>578</v>
      </c>
      <c r="B1016" t="s">
        <v>481</v>
      </c>
      <c r="C1016" t="str">
        <f>TRIM(ZeptoData[[#This Row],[name]])</f>
        <v>Yummiez Chicken Garlic Fingers Pouch</v>
      </c>
      <c r="D1016">
        <v>25000</v>
      </c>
      <c r="E1016" s="3">
        <f>'Cleaned Data'!F1019</f>
        <v>5</v>
      </c>
      <c r="F1016">
        <v>0</v>
      </c>
      <c r="G1016">
        <v>5</v>
      </c>
      <c r="H1016">
        <v>25000</v>
      </c>
      <c r="I1016" s="3">
        <f>ZeptoData[[#This Row],[discountedSellingPrice]]/100</f>
        <v>250</v>
      </c>
      <c r="J1016">
        <v>400</v>
      </c>
      <c r="K1016" t="b">
        <v>0</v>
      </c>
      <c r="L1016">
        <v>400</v>
      </c>
      <c r="N1016" s="3">
        <f>ZeptoData[[#This Row],[MRP_Rupees]] - ZeptoData[[#This Row],[Sale_Price]]</f>
        <v>-245</v>
      </c>
      <c r="O1016" t="str">
        <f>IF(ZeptoData[[#This Row],[outOfStock]]=TRUE, "Out of Stock", IF(ZeptoData[[#This Row],[availableQuantity]]&lt;=2, "LOW STOCK", "HEALTHY"))</f>
        <v>HEALTHY</v>
      </c>
      <c r="P1016" t="str" cm="1">
        <f t="array" ref="P1016">_xlfn.IFS(ZeptoData[[#This Row],[Sale_Price]]&lt;50, "Budget", ZeptoData[[#This Row],[Sale_Price]]&lt;150, "Mid-Range", ZeptoData[[#This Row],[Sale_Price]]&gt;=150, "Premium")</f>
        <v>Premium</v>
      </c>
      <c r="Q1016" t="str">
        <f>IF(ROUND(((ZeptoData[[#This Row],[mrp]]-ZeptoData[[#This Row],[discountedSellingPrice]])/ZeptoData[[#This Row],[mrp]])*100,0) = ZeptoData[[#This Row],[discountPercent]], "Match", "Error")</f>
        <v>Match</v>
      </c>
      <c r="R1016" s="9" t="str" cm="1">
        <f t="array" ref="R1016">_xlfn.IFS(ZeptoData[[#This Row],[discountPercent]]=0, "No Discount", ZeptoData[[#This Row],[discountPercent]]&lt;=15, "Standard (1-15%)", ZeptoData[[#This Row],[discountPercent]]&gt;15, "Mega (&gt;15%)")</f>
        <v>No Discount</v>
      </c>
      <c r="S1016" s="9" t="str" cm="1">
        <f t="array" ref="S1016">_xlfn.IFS(ZeptoData[[#This Row],[weightInGms]]&lt;=100, "Small (&lt;100g)", ZeptoData[[#This Row],[weightInGms]]&lt;=500, "Medium (100-500g)", ZeptoData[[#This Row],[weightInGms]]&gt;500, "Large (&gt;500g)")</f>
        <v>Medium (100-500g)</v>
      </c>
    </row>
    <row r="1017" spans="1:19" x14ac:dyDescent="0.25">
      <c r="A1017" t="s">
        <v>578</v>
      </c>
      <c r="B1017" t="s">
        <v>482</v>
      </c>
      <c r="C1017" t="str">
        <f>TRIM(ZeptoData[[#This Row],[name]])</f>
        <v>RRO Primio Refined Groundnut (Jar)</v>
      </c>
      <c r="D1017">
        <v>49000</v>
      </c>
      <c r="E1017" s="3">
        <f>'Cleaned Data'!F1020</f>
        <v>14</v>
      </c>
      <c r="F1017">
        <v>11</v>
      </c>
      <c r="G1017">
        <v>6</v>
      </c>
      <c r="H1017">
        <v>43600</v>
      </c>
      <c r="I1017" s="3">
        <f>ZeptoData[[#This Row],[discountedSellingPrice]]/100</f>
        <v>436</v>
      </c>
      <c r="J1017">
        <v>2000</v>
      </c>
      <c r="K1017" t="b">
        <v>0</v>
      </c>
      <c r="L1017">
        <v>2</v>
      </c>
      <c r="N1017" s="3">
        <f>ZeptoData[[#This Row],[MRP_Rupees]] - ZeptoData[[#This Row],[Sale_Price]]</f>
        <v>-422</v>
      </c>
      <c r="O1017" t="str">
        <f>IF(ZeptoData[[#This Row],[outOfStock]]=TRUE, "Out of Stock", IF(ZeptoData[[#This Row],[availableQuantity]]&lt;=2, "LOW STOCK", "HEALTHY"))</f>
        <v>HEALTHY</v>
      </c>
      <c r="P1017" t="str" cm="1">
        <f t="array" ref="P1017">_xlfn.IFS(ZeptoData[[#This Row],[Sale_Price]]&lt;50, "Budget", ZeptoData[[#This Row],[Sale_Price]]&lt;150, "Mid-Range", ZeptoData[[#This Row],[Sale_Price]]&gt;=150, "Premium")</f>
        <v>Premium</v>
      </c>
      <c r="Q1017" t="str">
        <f>IF(ROUND(((ZeptoData[[#This Row],[mrp]]-ZeptoData[[#This Row],[discountedSellingPrice]])/ZeptoData[[#This Row],[mrp]])*100,0) = ZeptoData[[#This Row],[discountPercent]], "Match", "Error")</f>
        <v>Match</v>
      </c>
      <c r="R1017" s="9" t="str" cm="1">
        <f t="array" ref="R1017">_xlfn.IFS(ZeptoData[[#This Row],[discountPercent]]=0, "No Discount", ZeptoData[[#This Row],[discountPercent]]&lt;=15, "Standard (1-15%)", ZeptoData[[#This Row],[discountPercent]]&gt;15, "Mega (&gt;15%)")</f>
        <v>Standard (1-15%)</v>
      </c>
      <c r="S1017" s="9" t="str" cm="1">
        <f t="array" ref="S1017">_xlfn.IFS(ZeptoData[[#This Row],[weightInGms]]&lt;=100, "Small (&lt;100g)", ZeptoData[[#This Row],[weightInGms]]&lt;=500, "Medium (100-500g)", ZeptoData[[#This Row],[weightInGms]]&gt;500, "Large (&gt;500g)")</f>
        <v>Large (&gt;500g)</v>
      </c>
    </row>
    <row r="1018" spans="1:19" x14ac:dyDescent="0.25">
      <c r="A1018" t="s">
        <v>578</v>
      </c>
      <c r="B1018" t="s">
        <v>483</v>
      </c>
      <c r="C1018" t="str">
        <f>TRIM(ZeptoData[[#This Row],[name]])</f>
        <v>Praakritik Organic Tuvar Dal</v>
      </c>
      <c r="D1018">
        <v>14000</v>
      </c>
      <c r="E1018" s="3">
        <f>'Cleaned Data'!F1021</f>
        <v>10</v>
      </c>
      <c r="F1018">
        <v>0</v>
      </c>
      <c r="G1018">
        <v>6</v>
      </c>
      <c r="H1018">
        <v>14000</v>
      </c>
      <c r="I1018" s="3">
        <f>ZeptoData[[#This Row],[discountedSellingPrice]]/100</f>
        <v>140</v>
      </c>
      <c r="J1018">
        <v>500</v>
      </c>
      <c r="K1018" t="b">
        <v>0</v>
      </c>
      <c r="L1018">
        <v>500</v>
      </c>
      <c r="N1018" s="3">
        <f>ZeptoData[[#This Row],[MRP_Rupees]] - ZeptoData[[#This Row],[Sale_Price]]</f>
        <v>-130</v>
      </c>
      <c r="O1018" t="str">
        <f>IF(ZeptoData[[#This Row],[outOfStock]]=TRUE, "Out of Stock", IF(ZeptoData[[#This Row],[availableQuantity]]&lt;=2, "LOW STOCK", "HEALTHY"))</f>
        <v>HEALTHY</v>
      </c>
      <c r="P1018" t="str" cm="1">
        <f t="array" ref="P1018">_xlfn.IFS(ZeptoData[[#This Row],[Sale_Price]]&lt;50, "Budget", ZeptoData[[#This Row],[Sale_Price]]&lt;150, "Mid-Range", ZeptoData[[#This Row],[Sale_Price]]&gt;=150, "Premium")</f>
        <v>Mid-Range</v>
      </c>
      <c r="Q1018" t="str">
        <f>IF(ROUND(((ZeptoData[[#This Row],[mrp]]-ZeptoData[[#This Row],[discountedSellingPrice]])/ZeptoData[[#This Row],[mrp]])*100,0) = ZeptoData[[#This Row],[discountPercent]], "Match", "Error")</f>
        <v>Match</v>
      </c>
      <c r="R1018" s="9" t="str" cm="1">
        <f t="array" ref="R1018">_xlfn.IFS(ZeptoData[[#This Row],[discountPercent]]=0, "No Discount", ZeptoData[[#This Row],[discountPercent]]&lt;=15, "Standard (1-15%)", ZeptoData[[#This Row],[discountPercent]]&gt;15, "Mega (&gt;15%)")</f>
        <v>No Discount</v>
      </c>
      <c r="S1018" s="9" t="str" cm="1">
        <f t="array" ref="S1018">_xlfn.IFS(ZeptoData[[#This Row],[weightInGms]]&lt;=100, "Small (&lt;100g)", ZeptoData[[#This Row],[weightInGms]]&lt;=500, "Medium (100-500g)", ZeptoData[[#This Row],[weightInGms]]&gt;500, "Large (&gt;500g)")</f>
        <v>Medium (100-500g)</v>
      </c>
    </row>
    <row r="1019" spans="1:19" x14ac:dyDescent="0.25">
      <c r="A1019" t="s">
        <v>578</v>
      </c>
      <c r="B1019" t="s">
        <v>288</v>
      </c>
      <c r="C1019" t="str">
        <f>TRIM(ZeptoData[[#This Row],[name]])</f>
        <v>Sugarfree Gold Low Calorie Sweetner</v>
      </c>
      <c r="D1019">
        <v>18500</v>
      </c>
      <c r="E1019" s="3">
        <f>'Cleaned Data'!F1022</f>
        <v>0</v>
      </c>
      <c r="F1019">
        <v>5</v>
      </c>
      <c r="G1019">
        <v>3</v>
      </c>
      <c r="H1019">
        <v>17500</v>
      </c>
      <c r="I1019" s="3">
        <f>ZeptoData[[#This Row],[discountedSellingPrice]]/100</f>
        <v>175</v>
      </c>
      <c r="J1019">
        <v>300</v>
      </c>
      <c r="K1019" t="b">
        <v>0</v>
      </c>
      <c r="L1019">
        <v>300</v>
      </c>
      <c r="N1019" s="3">
        <f>ZeptoData[[#This Row],[MRP_Rupees]] - ZeptoData[[#This Row],[Sale_Price]]</f>
        <v>-175</v>
      </c>
      <c r="O1019" t="str">
        <f>IF(ZeptoData[[#This Row],[outOfStock]]=TRUE, "Out of Stock", IF(ZeptoData[[#This Row],[availableQuantity]]&lt;=2, "LOW STOCK", "HEALTHY"))</f>
        <v>HEALTHY</v>
      </c>
      <c r="P1019" t="str" cm="1">
        <f t="array" ref="P1019">_xlfn.IFS(ZeptoData[[#This Row],[Sale_Price]]&lt;50, "Budget", ZeptoData[[#This Row],[Sale_Price]]&lt;150, "Mid-Range", ZeptoData[[#This Row],[Sale_Price]]&gt;=150, "Premium")</f>
        <v>Premium</v>
      </c>
      <c r="Q1019" t="str">
        <f>IF(ROUND(((ZeptoData[[#This Row],[mrp]]-ZeptoData[[#This Row],[discountedSellingPrice]])/ZeptoData[[#This Row],[mrp]])*100,0) = ZeptoData[[#This Row],[discountPercent]], "Match", "Error")</f>
        <v>Match</v>
      </c>
      <c r="R1019" s="9" t="str" cm="1">
        <f t="array" ref="R1019">_xlfn.IFS(ZeptoData[[#This Row],[discountPercent]]=0, "No Discount", ZeptoData[[#This Row],[discountPercent]]&lt;=15, "Standard (1-15%)", ZeptoData[[#This Row],[discountPercent]]&gt;15, "Mega (&gt;15%)")</f>
        <v>Standard (1-15%)</v>
      </c>
      <c r="S1019" s="9" t="str" cm="1">
        <f t="array" ref="S1019">_xlfn.IFS(ZeptoData[[#This Row],[weightInGms]]&lt;=100, "Small (&lt;100g)", ZeptoData[[#This Row],[weightInGms]]&lt;=500, "Medium (100-500g)", ZeptoData[[#This Row],[weightInGms]]&gt;500, "Large (&gt;500g)")</f>
        <v>Medium (100-500g)</v>
      </c>
    </row>
    <row r="1020" spans="1:19" x14ac:dyDescent="0.25">
      <c r="A1020" t="s">
        <v>578</v>
      </c>
      <c r="B1020" t="s">
        <v>484</v>
      </c>
      <c r="C1020" t="str">
        <f>TRIM(ZeptoData[[#This Row],[name]])</f>
        <v>Cantina Beans Mexican Beans</v>
      </c>
      <c r="D1020">
        <v>25000</v>
      </c>
      <c r="E1020" s="3">
        <f>'Cleaned Data'!F1023</f>
        <v>0</v>
      </c>
      <c r="F1020">
        <v>14</v>
      </c>
      <c r="G1020">
        <v>6</v>
      </c>
      <c r="H1020">
        <v>21300</v>
      </c>
      <c r="I1020" s="3">
        <f>ZeptoData[[#This Row],[discountedSellingPrice]]/100</f>
        <v>213</v>
      </c>
      <c r="J1020">
        <v>410</v>
      </c>
      <c r="K1020" t="b">
        <v>0</v>
      </c>
      <c r="L1020">
        <v>410</v>
      </c>
      <c r="N1020" s="3">
        <f>ZeptoData[[#This Row],[MRP_Rupees]] - ZeptoData[[#This Row],[Sale_Price]]</f>
        <v>-213</v>
      </c>
      <c r="O1020" t="str">
        <f>IF(ZeptoData[[#This Row],[outOfStock]]=TRUE, "Out of Stock", IF(ZeptoData[[#This Row],[availableQuantity]]&lt;=2, "LOW STOCK", "HEALTHY"))</f>
        <v>HEALTHY</v>
      </c>
      <c r="P1020" t="str" cm="1">
        <f t="array" ref="P1020">_xlfn.IFS(ZeptoData[[#This Row],[Sale_Price]]&lt;50, "Budget", ZeptoData[[#This Row],[Sale_Price]]&lt;150, "Mid-Range", ZeptoData[[#This Row],[Sale_Price]]&gt;=150, "Premium")</f>
        <v>Premium</v>
      </c>
      <c r="Q1020" t="str">
        <f>IF(ROUND(((ZeptoData[[#This Row],[mrp]]-ZeptoData[[#This Row],[discountedSellingPrice]])/ZeptoData[[#This Row],[mrp]])*100,0) = ZeptoData[[#This Row],[discountPercent]], "Match", "Error")</f>
        <v>Error</v>
      </c>
      <c r="R1020" s="9" t="str" cm="1">
        <f t="array" ref="R1020">_xlfn.IFS(ZeptoData[[#This Row],[discountPercent]]=0, "No Discount", ZeptoData[[#This Row],[discountPercent]]&lt;=15, "Standard (1-15%)", ZeptoData[[#This Row],[discountPercent]]&gt;15, "Mega (&gt;15%)")</f>
        <v>Standard (1-15%)</v>
      </c>
      <c r="S1020" s="9" t="str" cm="1">
        <f t="array" ref="S1020">_xlfn.IFS(ZeptoData[[#This Row],[weightInGms]]&lt;=100, "Small (&lt;100g)", ZeptoData[[#This Row],[weightInGms]]&lt;=500, "Medium (100-500g)", ZeptoData[[#This Row],[weightInGms]]&gt;500, "Large (&gt;500g)")</f>
        <v>Medium (100-500g)</v>
      </c>
    </row>
    <row r="1021" spans="1:19" x14ac:dyDescent="0.25">
      <c r="A1021" t="s">
        <v>578</v>
      </c>
      <c r="B1021" t="s">
        <v>485</v>
      </c>
      <c r="C1021" t="str">
        <f>TRIM(ZeptoData[[#This Row],[name]])</f>
        <v>Pillsbury Oven Cake Mix - Vanilla</v>
      </c>
      <c r="D1021">
        <v>17500</v>
      </c>
      <c r="E1021" s="3">
        <f>'Cleaned Data'!F1024</f>
        <v>0</v>
      </c>
      <c r="F1021">
        <v>10</v>
      </c>
      <c r="G1021">
        <v>6</v>
      </c>
      <c r="H1021">
        <v>15600</v>
      </c>
      <c r="I1021" s="3">
        <f>ZeptoData[[#This Row],[discountedSellingPrice]]/100</f>
        <v>156</v>
      </c>
      <c r="J1021">
        <v>225</v>
      </c>
      <c r="K1021" t="b">
        <v>0</v>
      </c>
      <c r="L1021">
        <v>225</v>
      </c>
      <c r="N1021" s="3">
        <f>ZeptoData[[#This Row],[MRP_Rupees]] - ZeptoData[[#This Row],[Sale_Price]]</f>
        <v>-156</v>
      </c>
      <c r="O1021" t="str">
        <f>IF(ZeptoData[[#This Row],[outOfStock]]=TRUE, "Out of Stock", IF(ZeptoData[[#This Row],[availableQuantity]]&lt;=2, "LOW STOCK", "HEALTHY"))</f>
        <v>HEALTHY</v>
      </c>
      <c r="P1021" t="str" cm="1">
        <f t="array" ref="P1021">_xlfn.IFS(ZeptoData[[#This Row],[Sale_Price]]&lt;50, "Budget", ZeptoData[[#This Row],[Sale_Price]]&lt;150, "Mid-Range", ZeptoData[[#This Row],[Sale_Price]]&gt;=150, "Premium")</f>
        <v>Premium</v>
      </c>
      <c r="Q1021" t="str">
        <f>IF(ROUND(((ZeptoData[[#This Row],[mrp]]-ZeptoData[[#This Row],[discountedSellingPrice]])/ZeptoData[[#This Row],[mrp]])*100,0) = ZeptoData[[#This Row],[discountPercent]], "Match", "Error")</f>
        <v>Error</v>
      </c>
      <c r="R1021" s="9" t="str" cm="1">
        <f t="array" ref="R1021">_xlfn.IFS(ZeptoData[[#This Row],[discountPercent]]=0, "No Discount", ZeptoData[[#This Row],[discountPercent]]&lt;=15, "Standard (1-15%)", ZeptoData[[#This Row],[discountPercent]]&gt;15, "Mega (&gt;15%)")</f>
        <v>Standard (1-15%)</v>
      </c>
      <c r="S1021" s="9" t="str" cm="1">
        <f t="array" ref="S1021">_xlfn.IFS(ZeptoData[[#This Row],[weightInGms]]&lt;=100, "Small (&lt;100g)", ZeptoData[[#This Row],[weightInGms]]&lt;=500, "Medium (100-500g)", ZeptoData[[#This Row],[weightInGms]]&gt;500, "Large (&gt;500g)")</f>
        <v>Medium (100-500g)</v>
      </c>
    </row>
    <row r="1022" spans="1:19" x14ac:dyDescent="0.25">
      <c r="A1022" t="s">
        <v>578</v>
      </c>
      <c r="B1022" t="s">
        <v>486</v>
      </c>
      <c r="C1022" t="str">
        <f>TRIM(ZeptoData[[#This Row],[name]])</f>
        <v>Hershey's Chocolate Milk Booster</v>
      </c>
      <c r="D1022">
        <v>20000</v>
      </c>
      <c r="E1022" s="3">
        <f>'Cleaned Data'!F1025</f>
        <v>0</v>
      </c>
      <c r="F1022">
        <v>0</v>
      </c>
      <c r="G1022">
        <v>6</v>
      </c>
      <c r="H1022">
        <v>20000</v>
      </c>
      <c r="I1022" s="3">
        <f>ZeptoData[[#This Row],[discountedSellingPrice]]/100</f>
        <v>200</v>
      </c>
      <c r="J1022">
        <v>450</v>
      </c>
      <c r="K1022" t="b">
        <v>0</v>
      </c>
      <c r="L1022">
        <v>450</v>
      </c>
      <c r="N1022" s="3">
        <f>ZeptoData[[#This Row],[MRP_Rupees]] - ZeptoData[[#This Row],[Sale_Price]]</f>
        <v>-200</v>
      </c>
      <c r="O1022" t="str">
        <f>IF(ZeptoData[[#This Row],[outOfStock]]=TRUE, "Out of Stock", IF(ZeptoData[[#This Row],[availableQuantity]]&lt;=2, "LOW STOCK", "HEALTHY"))</f>
        <v>HEALTHY</v>
      </c>
      <c r="P1022" t="str" cm="1">
        <f t="array" ref="P1022">_xlfn.IFS(ZeptoData[[#This Row],[Sale_Price]]&lt;50, "Budget", ZeptoData[[#This Row],[Sale_Price]]&lt;150, "Mid-Range", ZeptoData[[#This Row],[Sale_Price]]&gt;=150, "Premium")</f>
        <v>Premium</v>
      </c>
      <c r="Q1022" t="str">
        <f>IF(ROUND(((ZeptoData[[#This Row],[mrp]]-ZeptoData[[#This Row],[discountedSellingPrice]])/ZeptoData[[#This Row],[mrp]])*100,0) = ZeptoData[[#This Row],[discountPercent]], "Match", "Error")</f>
        <v>Match</v>
      </c>
      <c r="R1022" s="9" t="str" cm="1">
        <f t="array" ref="R1022">_xlfn.IFS(ZeptoData[[#This Row],[discountPercent]]=0, "No Discount", ZeptoData[[#This Row],[discountPercent]]&lt;=15, "Standard (1-15%)", ZeptoData[[#This Row],[discountPercent]]&gt;15, "Mega (&gt;15%)")</f>
        <v>No Discount</v>
      </c>
      <c r="S1022" s="9" t="str" cm="1">
        <f t="array" ref="S1022">_xlfn.IFS(ZeptoData[[#This Row],[weightInGms]]&lt;=100, "Small (&lt;100g)", ZeptoData[[#This Row],[weightInGms]]&lt;=500, "Medium (100-500g)", ZeptoData[[#This Row],[weightInGms]]&gt;500, "Large (&gt;500g)")</f>
        <v>Medium (100-500g)</v>
      </c>
    </row>
    <row r="1023" spans="1:19" x14ac:dyDescent="0.25">
      <c r="A1023" t="s">
        <v>578</v>
      </c>
      <c r="B1023" t="s">
        <v>487</v>
      </c>
      <c r="C1023" t="str">
        <f>TRIM(ZeptoData[[#This Row],[name]])</f>
        <v>Popular Essentials Byadagi Chilli Stemless</v>
      </c>
      <c r="D1023">
        <v>8000</v>
      </c>
      <c r="E1023" s="3">
        <f>'Cleaned Data'!F1026</f>
        <v>10</v>
      </c>
      <c r="F1023">
        <v>0</v>
      </c>
      <c r="G1023">
        <v>6</v>
      </c>
      <c r="H1023">
        <v>8000</v>
      </c>
      <c r="I1023" s="3">
        <f>ZeptoData[[#This Row],[discountedSellingPrice]]/100</f>
        <v>80</v>
      </c>
      <c r="J1023">
        <v>100</v>
      </c>
      <c r="K1023" t="b">
        <v>0</v>
      </c>
      <c r="L1023">
        <v>100</v>
      </c>
      <c r="N1023" s="3">
        <f>ZeptoData[[#This Row],[MRP_Rupees]] - ZeptoData[[#This Row],[Sale_Price]]</f>
        <v>-70</v>
      </c>
      <c r="O1023" t="str">
        <f>IF(ZeptoData[[#This Row],[outOfStock]]=TRUE, "Out of Stock", IF(ZeptoData[[#This Row],[availableQuantity]]&lt;=2, "LOW STOCK", "HEALTHY"))</f>
        <v>HEALTHY</v>
      </c>
      <c r="P1023" t="str" cm="1">
        <f t="array" ref="P1023">_xlfn.IFS(ZeptoData[[#This Row],[Sale_Price]]&lt;50, "Budget", ZeptoData[[#This Row],[Sale_Price]]&lt;150, "Mid-Range", ZeptoData[[#This Row],[Sale_Price]]&gt;=150, "Premium")</f>
        <v>Mid-Range</v>
      </c>
      <c r="Q1023" t="str">
        <f>IF(ROUND(((ZeptoData[[#This Row],[mrp]]-ZeptoData[[#This Row],[discountedSellingPrice]])/ZeptoData[[#This Row],[mrp]])*100,0) = ZeptoData[[#This Row],[discountPercent]], "Match", "Error")</f>
        <v>Match</v>
      </c>
      <c r="R1023" s="9" t="str" cm="1">
        <f t="array" ref="R1023">_xlfn.IFS(ZeptoData[[#This Row],[discountPercent]]=0, "No Discount", ZeptoData[[#This Row],[discountPercent]]&lt;=15, "Standard (1-15%)", ZeptoData[[#This Row],[discountPercent]]&gt;15, "Mega (&gt;15%)")</f>
        <v>No Discount</v>
      </c>
      <c r="S1023" s="9" t="str" cm="1">
        <f t="array" ref="S1023">_xlfn.IFS(ZeptoData[[#This Row],[weightInGms]]&lt;=100, "Small (&lt;100g)", ZeptoData[[#This Row],[weightInGms]]&lt;=500, "Medium (100-500g)", ZeptoData[[#This Row],[weightInGms]]&gt;500, "Large (&gt;500g)")</f>
        <v>Small (&lt;100g)</v>
      </c>
    </row>
    <row r="1024" spans="1:19" x14ac:dyDescent="0.25">
      <c r="A1024" t="s">
        <v>578</v>
      </c>
      <c r="B1024" t="s">
        <v>488</v>
      </c>
      <c r="C1024" t="str">
        <f>TRIM(ZeptoData[[#This Row],[name]])</f>
        <v>Suhana Spice Mix - Chicken Biryani</v>
      </c>
      <c r="D1024">
        <v>6600</v>
      </c>
      <c r="E1024" s="3">
        <f>'Cleaned Data'!F1027</f>
        <v>0</v>
      </c>
      <c r="F1024">
        <v>0</v>
      </c>
      <c r="G1024">
        <v>6</v>
      </c>
      <c r="H1024">
        <v>6600</v>
      </c>
      <c r="I1024" s="3">
        <f>ZeptoData[[#This Row],[discountedSellingPrice]]/100</f>
        <v>66</v>
      </c>
      <c r="J1024">
        <v>50</v>
      </c>
      <c r="K1024" t="b">
        <v>0</v>
      </c>
      <c r="L1024">
        <v>50</v>
      </c>
      <c r="N1024" s="3">
        <f>ZeptoData[[#This Row],[MRP_Rupees]] - ZeptoData[[#This Row],[Sale_Price]]</f>
        <v>-66</v>
      </c>
      <c r="O1024" t="str">
        <f>IF(ZeptoData[[#This Row],[outOfStock]]=TRUE, "Out of Stock", IF(ZeptoData[[#This Row],[availableQuantity]]&lt;=2, "LOW STOCK", "HEALTHY"))</f>
        <v>HEALTHY</v>
      </c>
      <c r="P1024" t="str" cm="1">
        <f t="array" ref="P1024">_xlfn.IFS(ZeptoData[[#This Row],[Sale_Price]]&lt;50, "Budget", ZeptoData[[#This Row],[Sale_Price]]&lt;150, "Mid-Range", ZeptoData[[#This Row],[Sale_Price]]&gt;=150, "Premium")</f>
        <v>Mid-Range</v>
      </c>
      <c r="Q1024" t="str">
        <f>IF(ROUND(((ZeptoData[[#This Row],[mrp]]-ZeptoData[[#This Row],[discountedSellingPrice]])/ZeptoData[[#This Row],[mrp]])*100,0) = ZeptoData[[#This Row],[discountPercent]], "Match", "Error")</f>
        <v>Match</v>
      </c>
      <c r="R1024" s="9" t="str" cm="1">
        <f t="array" ref="R1024">_xlfn.IFS(ZeptoData[[#This Row],[discountPercent]]=0, "No Discount", ZeptoData[[#This Row],[discountPercent]]&lt;=15, "Standard (1-15%)", ZeptoData[[#This Row],[discountPercent]]&gt;15, "Mega (&gt;15%)")</f>
        <v>No Discount</v>
      </c>
      <c r="S1024" s="9" t="str" cm="1">
        <f t="array" ref="S1024">_xlfn.IFS(ZeptoData[[#This Row],[weightInGms]]&lt;=100, "Small (&lt;100g)", ZeptoData[[#This Row],[weightInGms]]&lt;=500, "Medium (100-500g)", ZeptoData[[#This Row],[weightInGms]]&gt;500, "Large (&gt;500g)")</f>
        <v>Small (&lt;100g)</v>
      </c>
    </row>
    <row r="1025" spans="1:19" x14ac:dyDescent="0.25">
      <c r="A1025" t="s">
        <v>578</v>
      </c>
      <c r="B1025" t="s">
        <v>489</v>
      </c>
      <c r="C1025" t="str">
        <f>TRIM(ZeptoData[[#This Row],[name]])</f>
        <v>Praakritik Organic Yellow Moon Dal</v>
      </c>
      <c r="D1025">
        <v>13500</v>
      </c>
      <c r="E1025" s="3">
        <f>'Cleaned Data'!F1028</f>
        <v>10</v>
      </c>
      <c r="F1025">
        <v>0</v>
      </c>
      <c r="G1025">
        <v>6</v>
      </c>
      <c r="H1025">
        <v>13500</v>
      </c>
      <c r="I1025" s="3">
        <f>ZeptoData[[#This Row],[discountedSellingPrice]]/100</f>
        <v>135</v>
      </c>
      <c r="J1025">
        <v>500</v>
      </c>
      <c r="K1025" t="b">
        <v>0</v>
      </c>
      <c r="L1025">
        <v>500</v>
      </c>
      <c r="N1025" s="3">
        <f>ZeptoData[[#This Row],[MRP_Rupees]] - ZeptoData[[#This Row],[Sale_Price]]</f>
        <v>-125</v>
      </c>
      <c r="O1025" t="str">
        <f>IF(ZeptoData[[#This Row],[outOfStock]]=TRUE, "Out of Stock", IF(ZeptoData[[#This Row],[availableQuantity]]&lt;=2, "LOW STOCK", "HEALTHY"))</f>
        <v>HEALTHY</v>
      </c>
      <c r="P1025" t="str" cm="1">
        <f t="array" ref="P1025">_xlfn.IFS(ZeptoData[[#This Row],[Sale_Price]]&lt;50, "Budget", ZeptoData[[#This Row],[Sale_Price]]&lt;150, "Mid-Range", ZeptoData[[#This Row],[Sale_Price]]&gt;=150, "Premium")</f>
        <v>Mid-Range</v>
      </c>
      <c r="Q1025" t="str">
        <f>IF(ROUND(((ZeptoData[[#This Row],[mrp]]-ZeptoData[[#This Row],[discountedSellingPrice]])/ZeptoData[[#This Row],[mrp]])*100,0) = ZeptoData[[#This Row],[discountPercent]], "Match", "Error")</f>
        <v>Match</v>
      </c>
      <c r="R1025" s="9" t="str" cm="1">
        <f t="array" ref="R1025">_xlfn.IFS(ZeptoData[[#This Row],[discountPercent]]=0, "No Discount", ZeptoData[[#This Row],[discountPercent]]&lt;=15, "Standard (1-15%)", ZeptoData[[#This Row],[discountPercent]]&gt;15, "Mega (&gt;15%)")</f>
        <v>No Discount</v>
      </c>
      <c r="S1025" s="9" t="str" cm="1">
        <f t="array" ref="S1025">_xlfn.IFS(ZeptoData[[#This Row],[weightInGms]]&lt;=100, "Small (&lt;100g)", ZeptoData[[#This Row],[weightInGms]]&lt;=500, "Medium (100-500g)", ZeptoData[[#This Row],[weightInGms]]&gt;500, "Large (&gt;500g)")</f>
        <v>Medium (100-500g)</v>
      </c>
    </row>
    <row r="1026" spans="1:19" x14ac:dyDescent="0.25">
      <c r="A1026" t="s">
        <v>578</v>
      </c>
      <c r="B1026" t="s">
        <v>365</v>
      </c>
      <c r="C1026" t="str">
        <f>TRIM(ZeptoData[[#This Row],[name]])</f>
        <v>Maggi Magic Cubes Extra Chicken</v>
      </c>
      <c r="D1026">
        <v>19900</v>
      </c>
      <c r="E1026" s="3">
        <f>'Cleaned Data'!F1029</f>
        <v>7</v>
      </c>
      <c r="F1026">
        <v>10</v>
      </c>
      <c r="G1026">
        <v>6</v>
      </c>
      <c r="H1026">
        <v>17900</v>
      </c>
      <c r="I1026" s="3">
        <f>ZeptoData[[#This Row],[discountedSellingPrice]]/100</f>
        <v>179</v>
      </c>
      <c r="J1026">
        <v>240</v>
      </c>
      <c r="K1026" t="b">
        <v>0</v>
      </c>
      <c r="L1026">
        <v>240</v>
      </c>
      <c r="N1026" s="3">
        <f>ZeptoData[[#This Row],[MRP_Rupees]] - ZeptoData[[#This Row],[Sale_Price]]</f>
        <v>-172</v>
      </c>
      <c r="O1026" t="str">
        <f>IF(ZeptoData[[#This Row],[outOfStock]]=TRUE, "Out of Stock", IF(ZeptoData[[#This Row],[availableQuantity]]&lt;=2, "LOW STOCK", "HEALTHY"))</f>
        <v>HEALTHY</v>
      </c>
      <c r="P1026" t="str" cm="1">
        <f t="array" ref="P1026">_xlfn.IFS(ZeptoData[[#This Row],[Sale_Price]]&lt;50, "Budget", ZeptoData[[#This Row],[Sale_Price]]&lt;150, "Mid-Range", ZeptoData[[#This Row],[Sale_Price]]&gt;=150, "Premium")</f>
        <v>Premium</v>
      </c>
      <c r="Q1026" t="str">
        <f>IF(ROUND(((ZeptoData[[#This Row],[mrp]]-ZeptoData[[#This Row],[discountedSellingPrice]])/ZeptoData[[#This Row],[mrp]])*100,0) = ZeptoData[[#This Row],[discountPercent]], "Match", "Error")</f>
        <v>Match</v>
      </c>
      <c r="R1026" s="9" t="str" cm="1">
        <f t="array" ref="R1026">_xlfn.IFS(ZeptoData[[#This Row],[discountPercent]]=0, "No Discount", ZeptoData[[#This Row],[discountPercent]]&lt;=15, "Standard (1-15%)", ZeptoData[[#This Row],[discountPercent]]&gt;15, "Mega (&gt;15%)")</f>
        <v>Standard (1-15%)</v>
      </c>
      <c r="S1026" s="9" t="str" cm="1">
        <f t="array" ref="S1026">_xlfn.IFS(ZeptoData[[#This Row],[weightInGms]]&lt;=100, "Small (&lt;100g)", ZeptoData[[#This Row],[weightInGms]]&lt;=500, "Medium (100-500g)", ZeptoData[[#This Row],[weightInGms]]&gt;500, "Large (&gt;500g)")</f>
        <v>Medium (100-500g)</v>
      </c>
    </row>
    <row r="1027" spans="1:19" x14ac:dyDescent="0.25">
      <c r="A1027" t="s">
        <v>578</v>
      </c>
      <c r="B1027" t="s">
        <v>224</v>
      </c>
      <c r="C1027" t="str">
        <f>TRIM(ZeptoData[[#This Row],[name]])</f>
        <v>Dhara Filtered Groundnut Oil (Jar)</v>
      </c>
      <c r="D1027">
        <v>105000</v>
      </c>
      <c r="E1027" s="3">
        <f>'Cleaned Data'!F1030</f>
        <v>0</v>
      </c>
      <c r="F1027">
        <v>0</v>
      </c>
      <c r="G1027">
        <v>2</v>
      </c>
      <c r="H1027">
        <v>105000</v>
      </c>
      <c r="I1027" s="3">
        <f>ZeptoData[[#This Row],[discountedSellingPrice]]/100</f>
        <v>1050</v>
      </c>
      <c r="J1027">
        <v>5000</v>
      </c>
      <c r="K1027" t="b">
        <v>0</v>
      </c>
      <c r="L1027">
        <v>5</v>
      </c>
      <c r="N1027" s="3">
        <f>ZeptoData[[#This Row],[MRP_Rupees]] - ZeptoData[[#This Row],[Sale_Price]]</f>
        <v>-1050</v>
      </c>
      <c r="O1027" t="str">
        <f>IF(ZeptoData[[#This Row],[outOfStock]]=TRUE, "Out of Stock", IF(ZeptoData[[#This Row],[availableQuantity]]&lt;=2, "LOW STOCK", "HEALTHY"))</f>
        <v>LOW STOCK</v>
      </c>
      <c r="P1027" t="str" cm="1">
        <f t="array" ref="P1027">_xlfn.IFS(ZeptoData[[#This Row],[Sale_Price]]&lt;50, "Budget", ZeptoData[[#This Row],[Sale_Price]]&lt;150, "Mid-Range", ZeptoData[[#This Row],[Sale_Price]]&gt;=150, "Premium")</f>
        <v>Premium</v>
      </c>
      <c r="Q1027" t="str">
        <f>IF(ROUND(((ZeptoData[[#This Row],[mrp]]-ZeptoData[[#This Row],[discountedSellingPrice]])/ZeptoData[[#This Row],[mrp]])*100,0) = ZeptoData[[#This Row],[discountPercent]], "Match", "Error")</f>
        <v>Match</v>
      </c>
      <c r="R1027" s="9" t="str" cm="1">
        <f t="array" ref="R1027">_xlfn.IFS(ZeptoData[[#This Row],[discountPercent]]=0, "No Discount", ZeptoData[[#This Row],[discountPercent]]&lt;=15, "Standard (1-15%)", ZeptoData[[#This Row],[discountPercent]]&gt;15, "Mega (&gt;15%)")</f>
        <v>No Discount</v>
      </c>
      <c r="S1027" s="9" t="str" cm="1">
        <f t="array" ref="S1027">_xlfn.IFS(ZeptoData[[#This Row],[weightInGms]]&lt;=100, "Small (&lt;100g)", ZeptoData[[#This Row],[weightInGms]]&lt;=500, "Medium (100-500g)", ZeptoData[[#This Row],[weightInGms]]&gt;500, "Large (&gt;500g)")</f>
        <v>Large (&gt;500g)</v>
      </c>
    </row>
    <row r="1028" spans="1:19" x14ac:dyDescent="0.25">
      <c r="A1028" t="s">
        <v>578</v>
      </c>
      <c r="B1028" t="s">
        <v>490</v>
      </c>
      <c r="C1028" t="str">
        <f>TRIM(ZeptoData[[#This Row],[name]])</f>
        <v>24 Mantra Sona Masuri Brown Rice</v>
      </c>
      <c r="D1028">
        <v>47500</v>
      </c>
      <c r="E1028" s="3">
        <f>'Cleaned Data'!F1031</f>
        <v>11</v>
      </c>
      <c r="F1028">
        <v>10</v>
      </c>
      <c r="G1028">
        <v>6</v>
      </c>
      <c r="H1028">
        <v>42300</v>
      </c>
      <c r="I1028" s="3">
        <f>ZeptoData[[#This Row],[discountedSellingPrice]]/100</f>
        <v>423</v>
      </c>
      <c r="J1028">
        <v>5000</v>
      </c>
      <c r="K1028" t="b">
        <v>0</v>
      </c>
      <c r="L1028">
        <v>5</v>
      </c>
      <c r="N1028" s="3">
        <f>ZeptoData[[#This Row],[MRP_Rupees]] - ZeptoData[[#This Row],[Sale_Price]]</f>
        <v>-412</v>
      </c>
      <c r="O1028" t="str">
        <f>IF(ZeptoData[[#This Row],[outOfStock]]=TRUE, "Out of Stock", IF(ZeptoData[[#This Row],[availableQuantity]]&lt;=2, "LOW STOCK", "HEALTHY"))</f>
        <v>HEALTHY</v>
      </c>
      <c r="P1028" t="str" cm="1">
        <f t="array" ref="P1028">_xlfn.IFS(ZeptoData[[#This Row],[Sale_Price]]&lt;50, "Budget", ZeptoData[[#This Row],[Sale_Price]]&lt;150, "Mid-Range", ZeptoData[[#This Row],[Sale_Price]]&gt;=150, "Premium")</f>
        <v>Premium</v>
      </c>
      <c r="Q1028" t="str">
        <f>IF(ROUND(((ZeptoData[[#This Row],[mrp]]-ZeptoData[[#This Row],[discountedSellingPrice]])/ZeptoData[[#This Row],[mrp]])*100,0) = ZeptoData[[#This Row],[discountPercent]], "Match", "Error")</f>
        <v>Error</v>
      </c>
      <c r="R1028" s="9" t="str" cm="1">
        <f t="array" ref="R1028">_xlfn.IFS(ZeptoData[[#This Row],[discountPercent]]=0, "No Discount", ZeptoData[[#This Row],[discountPercent]]&lt;=15, "Standard (1-15%)", ZeptoData[[#This Row],[discountPercent]]&gt;15, "Mega (&gt;15%)")</f>
        <v>Standard (1-15%)</v>
      </c>
      <c r="S1028" s="9" t="str" cm="1">
        <f t="array" ref="S1028">_xlfn.IFS(ZeptoData[[#This Row],[weightInGms]]&lt;=100, "Small (&lt;100g)", ZeptoData[[#This Row],[weightInGms]]&lt;=500, "Medium (100-500g)", ZeptoData[[#This Row],[weightInGms]]&gt;500, "Large (&gt;500g)")</f>
        <v>Large (&gt;500g)</v>
      </c>
    </row>
    <row r="1029" spans="1:19" x14ac:dyDescent="0.25">
      <c r="A1029" t="s">
        <v>578</v>
      </c>
      <c r="B1029" t="s">
        <v>491</v>
      </c>
      <c r="C1029" t="str">
        <f>TRIM(ZeptoData[[#This Row],[name]])</f>
        <v>24 Mantra Organic Pancharatna Dal - Split</v>
      </c>
      <c r="D1029">
        <v>13000</v>
      </c>
      <c r="E1029" s="3">
        <f>'Cleaned Data'!F1032</f>
        <v>0</v>
      </c>
      <c r="F1029">
        <v>7</v>
      </c>
      <c r="G1029">
        <v>6</v>
      </c>
      <c r="H1029">
        <v>12000</v>
      </c>
      <c r="I1029" s="3">
        <f>ZeptoData[[#This Row],[discountedSellingPrice]]/100</f>
        <v>120</v>
      </c>
      <c r="J1029">
        <v>500</v>
      </c>
      <c r="K1029" t="b">
        <v>0</v>
      </c>
      <c r="L1029">
        <v>500</v>
      </c>
      <c r="N1029" s="3">
        <f>ZeptoData[[#This Row],[MRP_Rupees]] - ZeptoData[[#This Row],[Sale_Price]]</f>
        <v>-120</v>
      </c>
      <c r="O1029" t="str">
        <f>IF(ZeptoData[[#This Row],[outOfStock]]=TRUE, "Out of Stock", IF(ZeptoData[[#This Row],[availableQuantity]]&lt;=2, "LOW STOCK", "HEALTHY"))</f>
        <v>HEALTHY</v>
      </c>
      <c r="P1029" t="str" cm="1">
        <f t="array" ref="P1029">_xlfn.IFS(ZeptoData[[#This Row],[Sale_Price]]&lt;50, "Budget", ZeptoData[[#This Row],[Sale_Price]]&lt;150, "Mid-Range", ZeptoData[[#This Row],[Sale_Price]]&gt;=150, "Premium")</f>
        <v>Mid-Range</v>
      </c>
      <c r="Q1029" t="str">
        <f>IF(ROUND(((ZeptoData[[#This Row],[mrp]]-ZeptoData[[#This Row],[discountedSellingPrice]])/ZeptoData[[#This Row],[mrp]])*100,0) = ZeptoData[[#This Row],[discountPercent]], "Match", "Error")</f>
        <v>Error</v>
      </c>
      <c r="R1029" s="9" t="str" cm="1">
        <f t="array" ref="R1029">_xlfn.IFS(ZeptoData[[#This Row],[discountPercent]]=0, "No Discount", ZeptoData[[#This Row],[discountPercent]]&lt;=15, "Standard (1-15%)", ZeptoData[[#This Row],[discountPercent]]&gt;15, "Mega (&gt;15%)")</f>
        <v>Standard (1-15%)</v>
      </c>
      <c r="S1029" s="9" t="str" cm="1">
        <f t="array" ref="S1029">_xlfn.IFS(ZeptoData[[#This Row],[weightInGms]]&lt;=100, "Small (&lt;100g)", ZeptoData[[#This Row],[weightInGms]]&lt;=500, "Medium (100-500g)", ZeptoData[[#This Row],[weightInGms]]&gt;500, "Large (&gt;500g)")</f>
        <v>Medium (100-500g)</v>
      </c>
    </row>
    <row r="1030" spans="1:19" x14ac:dyDescent="0.25">
      <c r="A1030" t="s">
        <v>578</v>
      </c>
      <c r="B1030" t="s">
        <v>492</v>
      </c>
      <c r="C1030" t="str">
        <f>TRIM(ZeptoData[[#This Row],[name]])</f>
        <v>24 Mantra Organic Cumin Powder</v>
      </c>
      <c r="D1030">
        <v>7000</v>
      </c>
      <c r="E1030" s="3">
        <f>'Cleaned Data'!F1033</f>
        <v>46</v>
      </c>
      <c r="F1030">
        <v>0</v>
      </c>
      <c r="G1030">
        <v>6</v>
      </c>
      <c r="H1030">
        <v>7000</v>
      </c>
      <c r="I1030" s="3">
        <f>ZeptoData[[#This Row],[discountedSellingPrice]]/100</f>
        <v>70</v>
      </c>
      <c r="J1030">
        <v>100</v>
      </c>
      <c r="K1030" t="b">
        <v>0</v>
      </c>
      <c r="L1030">
        <v>100</v>
      </c>
      <c r="N1030" s="3">
        <f>ZeptoData[[#This Row],[MRP_Rupees]] - ZeptoData[[#This Row],[Sale_Price]]</f>
        <v>-24</v>
      </c>
      <c r="O1030" t="str">
        <f>IF(ZeptoData[[#This Row],[outOfStock]]=TRUE, "Out of Stock", IF(ZeptoData[[#This Row],[availableQuantity]]&lt;=2, "LOW STOCK", "HEALTHY"))</f>
        <v>HEALTHY</v>
      </c>
      <c r="P1030" t="str" cm="1">
        <f t="array" ref="P1030">_xlfn.IFS(ZeptoData[[#This Row],[Sale_Price]]&lt;50, "Budget", ZeptoData[[#This Row],[Sale_Price]]&lt;150, "Mid-Range", ZeptoData[[#This Row],[Sale_Price]]&gt;=150, "Premium")</f>
        <v>Mid-Range</v>
      </c>
      <c r="Q1030" t="str">
        <f>IF(ROUND(((ZeptoData[[#This Row],[mrp]]-ZeptoData[[#This Row],[discountedSellingPrice]])/ZeptoData[[#This Row],[mrp]])*100,0) = ZeptoData[[#This Row],[discountPercent]], "Match", "Error")</f>
        <v>Match</v>
      </c>
      <c r="R1030" s="9" t="str" cm="1">
        <f t="array" ref="R1030">_xlfn.IFS(ZeptoData[[#This Row],[discountPercent]]=0, "No Discount", ZeptoData[[#This Row],[discountPercent]]&lt;=15, "Standard (1-15%)", ZeptoData[[#This Row],[discountPercent]]&gt;15, "Mega (&gt;15%)")</f>
        <v>No Discount</v>
      </c>
      <c r="S1030" s="9" t="str" cm="1">
        <f t="array" ref="S1030">_xlfn.IFS(ZeptoData[[#This Row],[weightInGms]]&lt;=100, "Small (&lt;100g)", ZeptoData[[#This Row],[weightInGms]]&lt;=500, "Medium (100-500g)", ZeptoData[[#This Row],[weightInGms]]&gt;500, "Large (&gt;500g)")</f>
        <v>Small (&lt;100g)</v>
      </c>
    </row>
    <row r="1031" spans="1:19" x14ac:dyDescent="0.25">
      <c r="A1031" t="s">
        <v>578</v>
      </c>
      <c r="B1031" t="s">
        <v>493</v>
      </c>
      <c r="C1031" t="str">
        <f>TRIM(ZeptoData[[#This Row],[name]])</f>
        <v>Popular Essentials Samba Broken Wheat</v>
      </c>
      <c r="D1031">
        <v>10000</v>
      </c>
      <c r="E1031" s="3">
        <f>'Cleaned Data'!F1034</f>
        <v>0</v>
      </c>
      <c r="F1031">
        <v>11</v>
      </c>
      <c r="G1031">
        <v>6</v>
      </c>
      <c r="H1031">
        <v>8900</v>
      </c>
      <c r="I1031" s="3">
        <f>ZeptoData[[#This Row],[discountedSellingPrice]]/100</f>
        <v>89</v>
      </c>
      <c r="J1031">
        <v>500</v>
      </c>
      <c r="K1031" t="b">
        <v>0</v>
      </c>
      <c r="L1031">
        <v>500</v>
      </c>
      <c r="N1031" s="3">
        <f>ZeptoData[[#This Row],[MRP_Rupees]] - ZeptoData[[#This Row],[Sale_Price]]</f>
        <v>-89</v>
      </c>
      <c r="O1031" t="str">
        <f>IF(ZeptoData[[#This Row],[outOfStock]]=TRUE, "Out of Stock", IF(ZeptoData[[#This Row],[availableQuantity]]&lt;=2, "LOW STOCK", "HEALTHY"))</f>
        <v>HEALTHY</v>
      </c>
      <c r="P1031" t="str" cm="1">
        <f t="array" ref="P1031">_xlfn.IFS(ZeptoData[[#This Row],[Sale_Price]]&lt;50, "Budget", ZeptoData[[#This Row],[Sale_Price]]&lt;150, "Mid-Range", ZeptoData[[#This Row],[Sale_Price]]&gt;=150, "Premium")</f>
        <v>Mid-Range</v>
      </c>
      <c r="Q1031" t="str">
        <f>IF(ROUND(((ZeptoData[[#This Row],[mrp]]-ZeptoData[[#This Row],[discountedSellingPrice]])/ZeptoData[[#This Row],[mrp]])*100,0) = ZeptoData[[#This Row],[discountPercent]], "Match", "Error")</f>
        <v>Match</v>
      </c>
      <c r="R1031" s="9" t="str" cm="1">
        <f t="array" ref="R1031">_xlfn.IFS(ZeptoData[[#This Row],[discountPercent]]=0, "No Discount", ZeptoData[[#This Row],[discountPercent]]&lt;=15, "Standard (1-15%)", ZeptoData[[#This Row],[discountPercent]]&gt;15, "Mega (&gt;15%)")</f>
        <v>Standard (1-15%)</v>
      </c>
      <c r="S1031" s="9" t="str" cm="1">
        <f t="array" ref="S1031">_xlfn.IFS(ZeptoData[[#This Row],[weightInGms]]&lt;=100, "Small (&lt;100g)", ZeptoData[[#This Row],[weightInGms]]&lt;=500, "Medium (100-500g)", ZeptoData[[#This Row],[weightInGms]]&gt;500, "Large (&gt;500g)")</f>
        <v>Medium (100-500g)</v>
      </c>
    </row>
    <row r="1032" spans="1:19" x14ac:dyDescent="0.25">
      <c r="A1032" t="s">
        <v>578</v>
      </c>
      <c r="B1032" t="s">
        <v>494</v>
      </c>
      <c r="C1032" t="str">
        <f>TRIM(ZeptoData[[#This Row],[name]])</f>
        <v>Betty Crocker Chocolate Fudge Cake Mix</v>
      </c>
      <c r="D1032">
        <v>29500</v>
      </c>
      <c r="E1032" s="3">
        <f>'Cleaned Data'!F1035</f>
        <v>0</v>
      </c>
      <c r="F1032">
        <v>0</v>
      </c>
      <c r="G1032">
        <v>6</v>
      </c>
      <c r="H1032">
        <v>29500</v>
      </c>
      <c r="I1032" s="3">
        <f>ZeptoData[[#This Row],[discountedSellingPrice]]/100</f>
        <v>295</v>
      </c>
      <c r="J1032">
        <v>475</v>
      </c>
      <c r="K1032" t="b">
        <v>0</v>
      </c>
      <c r="L1032">
        <v>475</v>
      </c>
      <c r="N1032" s="3">
        <f>ZeptoData[[#This Row],[MRP_Rupees]] - ZeptoData[[#This Row],[Sale_Price]]</f>
        <v>-295</v>
      </c>
      <c r="O1032" t="str">
        <f>IF(ZeptoData[[#This Row],[outOfStock]]=TRUE, "Out of Stock", IF(ZeptoData[[#This Row],[availableQuantity]]&lt;=2, "LOW STOCK", "HEALTHY"))</f>
        <v>HEALTHY</v>
      </c>
      <c r="P1032" t="str" cm="1">
        <f t="array" ref="P1032">_xlfn.IFS(ZeptoData[[#This Row],[Sale_Price]]&lt;50, "Budget", ZeptoData[[#This Row],[Sale_Price]]&lt;150, "Mid-Range", ZeptoData[[#This Row],[Sale_Price]]&gt;=150, "Premium")</f>
        <v>Premium</v>
      </c>
      <c r="Q1032" t="str">
        <f>IF(ROUND(((ZeptoData[[#This Row],[mrp]]-ZeptoData[[#This Row],[discountedSellingPrice]])/ZeptoData[[#This Row],[mrp]])*100,0) = ZeptoData[[#This Row],[discountPercent]], "Match", "Error")</f>
        <v>Match</v>
      </c>
      <c r="R1032" s="9" t="str" cm="1">
        <f t="array" ref="R1032">_xlfn.IFS(ZeptoData[[#This Row],[discountPercent]]=0, "No Discount", ZeptoData[[#This Row],[discountPercent]]&lt;=15, "Standard (1-15%)", ZeptoData[[#This Row],[discountPercent]]&gt;15, "Mega (&gt;15%)")</f>
        <v>No Discount</v>
      </c>
      <c r="S1032" s="9" t="str" cm="1">
        <f t="array" ref="S1032">_xlfn.IFS(ZeptoData[[#This Row],[weightInGms]]&lt;=100, "Small (&lt;100g)", ZeptoData[[#This Row],[weightInGms]]&lt;=500, "Medium (100-500g)", ZeptoData[[#This Row],[weightInGms]]&gt;500, "Large (&gt;500g)")</f>
        <v>Medium (100-500g)</v>
      </c>
    </row>
    <row r="1033" spans="1:19" x14ac:dyDescent="0.25">
      <c r="A1033" t="s">
        <v>578</v>
      </c>
      <c r="B1033" t="s">
        <v>1752</v>
      </c>
      <c r="C1033" t="str">
        <f>TRIM(ZeptoData[[#This Row],[name]])</f>
        <v>Borges Extra Light Olive Oil Bottle</v>
      </c>
      <c r="D1033">
        <v>260000</v>
      </c>
      <c r="E1033" s="3">
        <f>'Cleaned Data'!F1036</f>
        <v>10</v>
      </c>
      <c r="F1033">
        <v>46</v>
      </c>
      <c r="G1033">
        <v>6</v>
      </c>
      <c r="H1033">
        <v>139900</v>
      </c>
      <c r="I1033" s="3">
        <f>ZeptoData[[#This Row],[discountedSellingPrice]]/100</f>
        <v>1399</v>
      </c>
      <c r="J1033">
        <v>2000</v>
      </c>
      <c r="K1033" t="b">
        <v>0</v>
      </c>
      <c r="L1033">
        <v>2</v>
      </c>
      <c r="N1033" s="3">
        <f>ZeptoData[[#This Row],[MRP_Rupees]] - ZeptoData[[#This Row],[Sale_Price]]</f>
        <v>-1389</v>
      </c>
      <c r="O1033" t="str">
        <f>IF(ZeptoData[[#This Row],[outOfStock]]=TRUE, "Out of Stock", IF(ZeptoData[[#This Row],[availableQuantity]]&lt;=2, "LOW STOCK", "HEALTHY"))</f>
        <v>HEALTHY</v>
      </c>
      <c r="P1033" t="str" cm="1">
        <f t="array" ref="P1033">_xlfn.IFS(ZeptoData[[#This Row],[Sale_Price]]&lt;50, "Budget", ZeptoData[[#This Row],[Sale_Price]]&lt;150, "Mid-Range", ZeptoData[[#This Row],[Sale_Price]]&gt;=150, "Premium")</f>
        <v>Premium</v>
      </c>
      <c r="Q1033" t="str">
        <f>IF(ROUND(((ZeptoData[[#This Row],[mrp]]-ZeptoData[[#This Row],[discountedSellingPrice]])/ZeptoData[[#This Row],[mrp]])*100,0) = ZeptoData[[#This Row],[discountPercent]], "Match", "Error")</f>
        <v>Match</v>
      </c>
      <c r="R1033" s="9" t="str" cm="1">
        <f t="array" ref="R1033">_xlfn.IFS(ZeptoData[[#This Row],[discountPercent]]=0, "No Discount", ZeptoData[[#This Row],[discountPercent]]&lt;=15, "Standard (1-15%)", ZeptoData[[#This Row],[discountPercent]]&gt;15, "Mega (&gt;15%)")</f>
        <v>Mega (&gt;15%)</v>
      </c>
      <c r="S1033" s="9" t="str" cm="1">
        <f t="array" ref="S1033">_xlfn.IFS(ZeptoData[[#This Row],[weightInGms]]&lt;=100, "Small (&lt;100g)", ZeptoData[[#This Row],[weightInGms]]&lt;=500, "Medium (100-500g)", ZeptoData[[#This Row],[weightInGms]]&gt;500, "Large (&gt;500g)")</f>
        <v>Large (&gt;500g)</v>
      </c>
    </row>
    <row r="1034" spans="1:19" x14ac:dyDescent="0.25">
      <c r="A1034" t="s">
        <v>578</v>
      </c>
      <c r="B1034" t="s">
        <v>496</v>
      </c>
      <c r="C1034" t="str">
        <f>TRIM(ZeptoData[[#This Row],[name]])</f>
        <v>Flying Bird Premium Orange Artificial Food Essence</v>
      </c>
      <c r="D1034">
        <v>6000</v>
      </c>
      <c r="E1034" s="3">
        <f>'Cleaned Data'!F1037</f>
        <v>0</v>
      </c>
      <c r="F1034">
        <v>0</v>
      </c>
      <c r="G1034">
        <v>6</v>
      </c>
      <c r="H1034">
        <v>6000</v>
      </c>
      <c r="I1034" s="3">
        <f>ZeptoData[[#This Row],[discountedSellingPrice]]/100</f>
        <v>60</v>
      </c>
      <c r="J1034">
        <v>20</v>
      </c>
      <c r="K1034" t="b">
        <v>0</v>
      </c>
      <c r="L1034">
        <v>20</v>
      </c>
      <c r="N1034" s="3">
        <f>ZeptoData[[#This Row],[MRP_Rupees]] - ZeptoData[[#This Row],[Sale_Price]]</f>
        <v>-60</v>
      </c>
      <c r="O1034" t="str">
        <f>IF(ZeptoData[[#This Row],[outOfStock]]=TRUE, "Out of Stock", IF(ZeptoData[[#This Row],[availableQuantity]]&lt;=2, "LOW STOCK", "HEALTHY"))</f>
        <v>HEALTHY</v>
      </c>
      <c r="P1034" t="str" cm="1">
        <f t="array" ref="P1034">_xlfn.IFS(ZeptoData[[#This Row],[Sale_Price]]&lt;50, "Budget", ZeptoData[[#This Row],[Sale_Price]]&lt;150, "Mid-Range", ZeptoData[[#This Row],[Sale_Price]]&gt;=150, "Premium")</f>
        <v>Mid-Range</v>
      </c>
      <c r="Q1034" t="str">
        <f>IF(ROUND(((ZeptoData[[#This Row],[mrp]]-ZeptoData[[#This Row],[discountedSellingPrice]])/ZeptoData[[#This Row],[mrp]])*100,0) = ZeptoData[[#This Row],[discountPercent]], "Match", "Error")</f>
        <v>Match</v>
      </c>
      <c r="R1034" s="9" t="str" cm="1">
        <f t="array" ref="R1034">_xlfn.IFS(ZeptoData[[#This Row],[discountPercent]]=0, "No Discount", ZeptoData[[#This Row],[discountPercent]]&lt;=15, "Standard (1-15%)", ZeptoData[[#This Row],[discountPercent]]&gt;15, "Mega (&gt;15%)")</f>
        <v>No Discount</v>
      </c>
      <c r="S1034" s="9" t="str" cm="1">
        <f t="array" ref="S1034">_xlfn.IFS(ZeptoData[[#This Row],[weightInGms]]&lt;=100, "Small (&lt;100g)", ZeptoData[[#This Row],[weightInGms]]&lt;=500, "Medium (100-500g)", ZeptoData[[#This Row],[weightInGms]]&gt;500, "Large (&gt;500g)")</f>
        <v>Small (&lt;100g)</v>
      </c>
    </row>
    <row r="1035" spans="1:19" x14ac:dyDescent="0.25">
      <c r="A1035" t="s">
        <v>578</v>
      </c>
      <c r="B1035" t="s">
        <v>497</v>
      </c>
      <c r="C1035" t="str">
        <f>TRIM(ZeptoData[[#This Row],[name]])</f>
        <v>Popular Essentials Red Cherry/Gundu Chilli</v>
      </c>
      <c r="D1035">
        <v>9500</v>
      </c>
      <c r="E1035" s="3">
        <f>'Cleaned Data'!F1038</f>
        <v>0</v>
      </c>
      <c r="F1035">
        <v>0</v>
      </c>
      <c r="G1035">
        <v>6</v>
      </c>
      <c r="H1035">
        <v>9500</v>
      </c>
      <c r="I1035" s="3">
        <f>ZeptoData[[#This Row],[discountedSellingPrice]]/100</f>
        <v>95</v>
      </c>
      <c r="J1035">
        <v>100</v>
      </c>
      <c r="K1035" t="b">
        <v>0</v>
      </c>
      <c r="L1035">
        <v>100</v>
      </c>
      <c r="N1035" s="3">
        <f>ZeptoData[[#This Row],[MRP_Rupees]] - ZeptoData[[#This Row],[Sale_Price]]</f>
        <v>-95</v>
      </c>
      <c r="O1035" t="str">
        <f>IF(ZeptoData[[#This Row],[outOfStock]]=TRUE, "Out of Stock", IF(ZeptoData[[#This Row],[availableQuantity]]&lt;=2, "LOW STOCK", "HEALTHY"))</f>
        <v>HEALTHY</v>
      </c>
      <c r="P1035" t="str" cm="1">
        <f t="array" ref="P1035">_xlfn.IFS(ZeptoData[[#This Row],[Sale_Price]]&lt;50, "Budget", ZeptoData[[#This Row],[Sale_Price]]&lt;150, "Mid-Range", ZeptoData[[#This Row],[Sale_Price]]&gt;=150, "Premium")</f>
        <v>Mid-Range</v>
      </c>
      <c r="Q1035" t="str">
        <f>IF(ROUND(((ZeptoData[[#This Row],[mrp]]-ZeptoData[[#This Row],[discountedSellingPrice]])/ZeptoData[[#This Row],[mrp]])*100,0) = ZeptoData[[#This Row],[discountPercent]], "Match", "Error")</f>
        <v>Match</v>
      </c>
      <c r="R1035" s="9" t="str" cm="1">
        <f t="array" ref="R1035">_xlfn.IFS(ZeptoData[[#This Row],[discountPercent]]=0, "No Discount", ZeptoData[[#This Row],[discountPercent]]&lt;=15, "Standard (1-15%)", ZeptoData[[#This Row],[discountPercent]]&gt;15, "Mega (&gt;15%)")</f>
        <v>No Discount</v>
      </c>
      <c r="S1035" s="9" t="str" cm="1">
        <f t="array" ref="S1035">_xlfn.IFS(ZeptoData[[#This Row],[weightInGms]]&lt;=100, "Small (&lt;100g)", ZeptoData[[#This Row],[weightInGms]]&lt;=500, "Medium (100-500g)", ZeptoData[[#This Row],[weightInGms]]&gt;500, "Large (&gt;500g)")</f>
        <v>Small (&lt;100g)</v>
      </c>
    </row>
    <row r="1036" spans="1:19" x14ac:dyDescent="0.25">
      <c r="A1036" t="s">
        <v>578</v>
      </c>
      <c r="B1036" t="s">
        <v>1753</v>
      </c>
      <c r="C1036" t="str">
        <f>TRIM(ZeptoData[[#This Row],[name]])</f>
        <v>Super Saver Kolam Rice Sortex Clean</v>
      </c>
      <c r="D1036">
        <v>70000</v>
      </c>
      <c r="E1036" s="3">
        <f>'Cleaned Data'!F1039</f>
        <v>0</v>
      </c>
      <c r="F1036">
        <v>10</v>
      </c>
      <c r="G1036">
        <v>3</v>
      </c>
      <c r="H1036">
        <v>63000</v>
      </c>
      <c r="I1036" s="3">
        <f>ZeptoData[[#This Row],[discountedSellingPrice]]/100</f>
        <v>630</v>
      </c>
      <c r="J1036">
        <v>5000</v>
      </c>
      <c r="K1036" t="b">
        <v>0</v>
      </c>
      <c r="L1036">
        <v>5</v>
      </c>
      <c r="N1036" s="3">
        <f>ZeptoData[[#This Row],[MRP_Rupees]] - ZeptoData[[#This Row],[Sale_Price]]</f>
        <v>-630</v>
      </c>
      <c r="O1036" t="str">
        <f>IF(ZeptoData[[#This Row],[outOfStock]]=TRUE, "Out of Stock", IF(ZeptoData[[#This Row],[availableQuantity]]&lt;=2, "LOW STOCK", "HEALTHY"))</f>
        <v>HEALTHY</v>
      </c>
      <c r="P1036" t="str" cm="1">
        <f t="array" ref="P1036">_xlfn.IFS(ZeptoData[[#This Row],[Sale_Price]]&lt;50, "Budget", ZeptoData[[#This Row],[Sale_Price]]&lt;150, "Mid-Range", ZeptoData[[#This Row],[Sale_Price]]&gt;=150, "Premium")</f>
        <v>Premium</v>
      </c>
      <c r="Q1036" t="str">
        <f>IF(ROUND(((ZeptoData[[#This Row],[mrp]]-ZeptoData[[#This Row],[discountedSellingPrice]])/ZeptoData[[#This Row],[mrp]])*100,0) = ZeptoData[[#This Row],[discountPercent]], "Match", "Error")</f>
        <v>Match</v>
      </c>
      <c r="R1036" s="9" t="str" cm="1">
        <f t="array" ref="R1036">_xlfn.IFS(ZeptoData[[#This Row],[discountPercent]]=0, "No Discount", ZeptoData[[#This Row],[discountPercent]]&lt;=15, "Standard (1-15%)", ZeptoData[[#This Row],[discountPercent]]&gt;15, "Mega (&gt;15%)")</f>
        <v>Standard (1-15%)</v>
      </c>
      <c r="S1036" s="9" t="str" cm="1">
        <f t="array" ref="S1036">_xlfn.IFS(ZeptoData[[#This Row],[weightInGms]]&lt;=100, "Small (&lt;100g)", ZeptoData[[#This Row],[weightInGms]]&lt;=500, "Medium (100-500g)", ZeptoData[[#This Row],[weightInGms]]&gt;500, "Large (&gt;500g)")</f>
        <v>Large (&gt;500g)</v>
      </c>
    </row>
    <row r="1037" spans="1:19" x14ac:dyDescent="0.25">
      <c r="A1037" t="s">
        <v>578</v>
      </c>
      <c r="B1037" t="s">
        <v>499</v>
      </c>
      <c r="C1037" t="str">
        <f>TRIM(ZeptoData[[#This Row],[name]])</f>
        <v>Flying Bird Food Essence - Kewra</v>
      </c>
      <c r="D1037">
        <v>5000</v>
      </c>
      <c r="E1037" s="3">
        <f>'Cleaned Data'!F1040</f>
        <v>0</v>
      </c>
      <c r="F1037">
        <v>0</v>
      </c>
      <c r="G1037">
        <v>6</v>
      </c>
      <c r="H1037">
        <v>5000</v>
      </c>
      <c r="I1037" s="3">
        <f>ZeptoData[[#This Row],[discountedSellingPrice]]/100</f>
        <v>50</v>
      </c>
      <c r="J1037">
        <v>20</v>
      </c>
      <c r="K1037" t="b">
        <v>0</v>
      </c>
      <c r="L1037">
        <v>20</v>
      </c>
      <c r="N1037" s="3">
        <f>ZeptoData[[#This Row],[MRP_Rupees]] - ZeptoData[[#This Row],[Sale_Price]]</f>
        <v>-50</v>
      </c>
      <c r="O1037" t="str">
        <f>IF(ZeptoData[[#This Row],[outOfStock]]=TRUE, "Out of Stock", IF(ZeptoData[[#This Row],[availableQuantity]]&lt;=2, "LOW STOCK", "HEALTHY"))</f>
        <v>HEALTHY</v>
      </c>
      <c r="P1037" t="str" cm="1">
        <f t="array" ref="P1037">_xlfn.IFS(ZeptoData[[#This Row],[Sale_Price]]&lt;50, "Budget", ZeptoData[[#This Row],[Sale_Price]]&lt;150, "Mid-Range", ZeptoData[[#This Row],[Sale_Price]]&gt;=150, "Premium")</f>
        <v>Mid-Range</v>
      </c>
      <c r="Q1037" t="str">
        <f>IF(ROUND(((ZeptoData[[#This Row],[mrp]]-ZeptoData[[#This Row],[discountedSellingPrice]])/ZeptoData[[#This Row],[mrp]])*100,0) = ZeptoData[[#This Row],[discountPercent]], "Match", "Error")</f>
        <v>Match</v>
      </c>
      <c r="R1037" s="9" t="str" cm="1">
        <f t="array" ref="R1037">_xlfn.IFS(ZeptoData[[#This Row],[discountPercent]]=0, "No Discount", ZeptoData[[#This Row],[discountPercent]]&lt;=15, "Standard (1-15%)", ZeptoData[[#This Row],[discountPercent]]&gt;15, "Mega (&gt;15%)")</f>
        <v>No Discount</v>
      </c>
      <c r="S1037" s="9" t="str" cm="1">
        <f t="array" ref="S1037">_xlfn.IFS(ZeptoData[[#This Row],[weightInGms]]&lt;=100, "Small (&lt;100g)", ZeptoData[[#This Row],[weightInGms]]&lt;=500, "Medium (100-500g)", ZeptoData[[#This Row],[weightInGms]]&gt;500, "Large (&gt;500g)")</f>
        <v>Small (&lt;100g)</v>
      </c>
    </row>
    <row r="1038" spans="1:19" x14ac:dyDescent="0.25">
      <c r="A1038" t="s">
        <v>578</v>
      </c>
      <c r="B1038" t="s">
        <v>500</v>
      </c>
      <c r="C1038" t="str">
        <f>TRIM(ZeptoData[[#This Row],[name]])</f>
        <v>MTR Vada Breakfast</v>
      </c>
      <c r="D1038">
        <v>20000</v>
      </c>
      <c r="E1038" s="3">
        <f>'Cleaned Data'!F1041</f>
        <v>0</v>
      </c>
      <c r="F1038">
        <v>0</v>
      </c>
      <c r="G1038">
        <v>1</v>
      </c>
      <c r="H1038">
        <v>20000</v>
      </c>
      <c r="I1038" s="3">
        <f>ZeptoData[[#This Row],[discountedSellingPrice]]/100</f>
        <v>200</v>
      </c>
      <c r="J1038">
        <v>500</v>
      </c>
      <c r="K1038" t="b">
        <v>0</v>
      </c>
      <c r="L1038">
        <v>500</v>
      </c>
      <c r="N1038" s="3">
        <f>ZeptoData[[#This Row],[MRP_Rupees]] - ZeptoData[[#This Row],[Sale_Price]]</f>
        <v>-200</v>
      </c>
      <c r="O1038" t="str">
        <f>IF(ZeptoData[[#This Row],[outOfStock]]=TRUE, "Out of Stock", IF(ZeptoData[[#This Row],[availableQuantity]]&lt;=2, "LOW STOCK", "HEALTHY"))</f>
        <v>LOW STOCK</v>
      </c>
      <c r="P1038" t="str" cm="1">
        <f t="array" ref="P1038">_xlfn.IFS(ZeptoData[[#This Row],[Sale_Price]]&lt;50, "Budget", ZeptoData[[#This Row],[Sale_Price]]&lt;150, "Mid-Range", ZeptoData[[#This Row],[Sale_Price]]&gt;=150, "Premium")</f>
        <v>Premium</v>
      </c>
      <c r="Q1038" t="str">
        <f>IF(ROUND(((ZeptoData[[#This Row],[mrp]]-ZeptoData[[#This Row],[discountedSellingPrice]])/ZeptoData[[#This Row],[mrp]])*100,0) = ZeptoData[[#This Row],[discountPercent]], "Match", "Error")</f>
        <v>Match</v>
      </c>
      <c r="R1038" s="9" t="str" cm="1">
        <f t="array" ref="R1038">_xlfn.IFS(ZeptoData[[#This Row],[discountPercent]]=0, "No Discount", ZeptoData[[#This Row],[discountPercent]]&lt;=15, "Standard (1-15%)", ZeptoData[[#This Row],[discountPercent]]&gt;15, "Mega (&gt;15%)")</f>
        <v>No Discount</v>
      </c>
      <c r="S1038" s="9" t="str" cm="1">
        <f t="array" ref="S1038">_xlfn.IFS(ZeptoData[[#This Row],[weightInGms]]&lt;=100, "Small (&lt;100g)", ZeptoData[[#This Row],[weightInGms]]&lt;=500, "Medium (100-500g)", ZeptoData[[#This Row],[weightInGms]]&gt;500, "Large (&gt;500g)")</f>
        <v>Medium (100-500g)</v>
      </c>
    </row>
    <row r="1039" spans="1:19" x14ac:dyDescent="0.25">
      <c r="A1039" t="s">
        <v>578</v>
      </c>
      <c r="B1039" t="s">
        <v>501</v>
      </c>
      <c r="C1039" t="str">
        <f>TRIM(ZeptoData[[#This Row],[name]])</f>
        <v>On1y Pasta Seasoning</v>
      </c>
      <c r="D1039">
        <v>9900</v>
      </c>
      <c r="E1039" s="3">
        <f>'Cleaned Data'!F1042</f>
        <v>30</v>
      </c>
      <c r="F1039">
        <v>0</v>
      </c>
      <c r="G1039">
        <v>6</v>
      </c>
      <c r="H1039">
        <v>9900</v>
      </c>
      <c r="I1039" s="3">
        <f>ZeptoData[[#This Row],[discountedSellingPrice]]/100</f>
        <v>99</v>
      </c>
      <c r="J1039">
        <v>30</v>
      </c>
      <c r="K1039" t="b">
        <v>0</v>
      </c>
      <c r="L1039">
        <v>30</v>
      </c>
      <c r="N1039" s="3">
        <f>ZeptoData[[#This Row],[MRP_Rupees]] - ZeptoData[[#This Row],[Sale_Price]]</f>
        <v>-69</v>
      </c>
      <c r="O1039" t="str">
        <f>IF(ZeptoData[[#This Row],[outOfStock]]=TRUE, "Out of Stock", IF(ZeptoData[[#This Row],[availableQuantity]]&lt;=2, "LOW STOCK", "HEALTHY"))</f>
        <v>HEALTHY</v>
      </c>
      <c r="P1039" t="str" cm="1">
        <f t="array" ref="P1039">_xlfn.IFS(ZeptoData[[#This Row],[Sale_Price]]&lt;50, "Budget", ZeptoData[[#This Row],[Sale_Price]]&lt;150, "Mid-Range", ZeptoData[[#This Row],[Sale_Price]]&gt;=150, "Premium")</f>
        <v>Mid-Range</v>
      </c>
      <c r="Q1039" t="str">
        <f>IF(ROUND(((ZeptoData[[#This Row],[mrp]]-ZeptoData[[#This Row],[discountedSellingPrice]])/ZeptoData[[#This Row],[mrp]])*100,0) = ZeptoData[[#This Row],[discountPercent]], "Match", "Error")</f>
        <v>Match</v>
      </c>
      <c r="R1039" s="9" t="str" cm="1">
        <f t="array" ref="R1039">_xlfn.IFS(ZeptoData[[#This Row],[discountPercent]]=0, "No Discount", ZeptoData[[#This Row],[discountPercent]]&lt;=15, "Standard (1-15%)", ZeptoData[[#This Row],[discountPercent]]&gt;15, "Mega (&gt;15%)")</f>
        <v>No Discount</v>
      </c>
      <c r="S1039" s="9" t="str" cm="1">
        <f t="array" ref="S1039">_xlfn.IFS(ZeptoData[[#This Row],[weightInGms]]&lt;=100, "Small (&lt;100g)", ZeptoData[[#This Row],[weightInGms]]&lt;=500, "Medium (100-500g)", ZeptoData[[#This Row],[weightInGms]]&gt;500, "Large (&gt;500g)")</f>
        <v>Small (&lt;100g)</v>
      </c>
    </row>
    <row r="1040" spans="1:19" x14ac:dyDescent="0.25">
      <c r="A1040" t="s">
        <v>578</v>
      </c>
      <c r="B1040" t="s">
        <v>502</v>
      </c>
      <c r="C1040" t="str">
        <f>TRIM(ZeptoData[[#This Row],[name]])</f>
        <v>Praakritik Organic Indrayani Rice</v>
      </c>
      <c r="D1040">
        <v>7000</v>
      </c>
      <c r="E1040" s="3">
        <f>'Cleaned Data'!F1043</f>
        <v>0</v>
      </c>
      <c r="F1040">
        <v>0</v>
      </c>
      <c r="G1040">
        <v>6</v>
      </c>
      <c r="H1040">
        <v>7000</v>
      </c>
      <c r="I1040" s="3">
        <f>ZeptoData[[#This Row],[discountedSellingPrice]]/100</f>
        <v>70</v>
      </c>
      <c r="J1040">
        <v>500</v>
      </c>
      <c r="K1040" t="b">
        <v>0</v>
      </c>
      <c r="L1040">
        <v>500</v>
      </c>
      <c r="N1040" s="3">
        <f>ZeptoData[[#This Row],[MRP_Rupees]] - ZeptoData[[#This Row],[Sale_Price]]</f>
        <v>-70</v>
      </c>
      <c r="O1040" t="str">
        <f>IF(ZeptoData[[#This Row],[outOfStock]]=TRUE, "Out of Stock", IF(ZeptoData[[#This Row],[availableQuantity]]&lt;=2, "LOW STOCK", "HEALTHY"))</f>
        <v>HEALTHY</v>
      </c>
      <c r="P1040" t="str" cm="1">
        <f t="array" ref="P1040">_xlfn.IFS(ZeptoData[[#This Row],[Sale_Price]]&lt;50, "Budget", ZeptoData[[#This Row],[Sale_Price]]&lt;150, "Mid-Range", ZeptoData[[#This Row],[Sale_Price]]&gt;=150, "Premium")</f>
        <v>Mid-Range</v>
      </c>
      <c r="Q1040" t="str">
        <f>IF(ROUND(((ZeptoData[[#This Row],[mrp]]-ZeptoData[[#This Row],[discountedSellingPrice]])/ZeptoData[[#This Row],[mrp]])*100,0) = ZeptoData[[#This Row],[discountPercent]], "Match", "Error")</f>
        <v>Match</v>
      </c>
      <c r="R1040" s="9" t="str" cm="1">
        <f t="array" ref="R1040">_xlfn.IFS(ZeptoData[[#This Row],[discountPercent]]=0, "No Discount", ZeptoData[[#This Row],[discountPercent]]&lt;=15, "Standard (1-15%)", ZeptoData[[#This Row],[discountPercent]]&gt;15, "Mega (&gt;15%)")</f>
        <v>No Discount</v>
      </c>
      <c r="S1040" s="9" t="str" cm="1">
        <f t="array" ref="S1040">_xlfn.IFS(ZeptoData[[#This Row],[weightInGms]]&lt;=100, "Small (&lt;100g)", ZeptoData[[#This Row],[weightInGms]]&lt;=500, "Medium (100-500g)", ZeptoData[[#This Row],[weightInGms]]&gt;500, "Large (&gt;500g)")</f>
        <v>Medium (100-500g)</v>
      </c>
    </row>
    <row r="1041" spans="1:19" x14ac:dyDescent="0.25">
      <c r="A1041" t="s">
        <v>578</v>
      </c>
      <c r="B1041" t="s">
        <v>503</v>
      </c>
      <c r="C1041" t="str">
        <f>TRIM(ZeptoData[[#This Row],[name]])</f>
        <v>On1y Pizza Seasoning</v>
      </c>
      <c r="D1041">
        <v>9900</v>
      </c>
      <c r="E1041" s="3">
        <f>'Cleaned Data'!F1044</f>
        <v>0</v>
      </c>
      <c r="F1041">
        <v>0</v>
      </c>
      <c r="G1041">
        <v>6</v>
      </c>
      <c r="H1041">
        <v>9900</v>
      </c>
      <c r="I1041" s="3">
        <f>ZeptoData[[#This Row],[discountedSellingPrice]]/100</f>
        <v>99</v>
      </c>
      <c r="J1041">
        <v>28</v>
      </c>
      <c r="K1041" t="b">
        <v>0</v>
      </c>
      <c r="L1041">
        <v>28</v>
      </c>
      <c r="N1041" s="3">
        <f>ZeptoData[[#This Row],[MRP_Rupees]] - ZeptoData[[#This Row],[Sale_Price]]</f>
        <v>-99</v>
      </c>
      <c r="O1041" t="str">
        <f>IF(ZeptoData[[#This Row],[outOfStock]]=TRUE, "Out of Stock", IF(ZeptoData[[#This Row],[availableQuantity]]&lt;=2, "LOW STOCK", "HEALTHY"))</f>
        <v>HEALTHY</v>
      </c>
      <c r="P1041" t="str" cm="1">
        <f t="array" ref="P1041">_xlfn.IFS(ZeptoData[[#This Row],[Sale_Price]]&lt;50, "Budget", ZeptoData[[#This Row],[Sale_Price]]&lt;150, "Mid-Range", ZeptoData[[#This Row],[Sale_Price]]&gt;=150, "Premium")</f>
        <v>Mid-Range</v>
      </c>
      <c r="Q1041" t="str">
        <f>IF(ROUND(((ZeptoData[[#This Row],[mrp]]-ZeptoData[[#This Row],[discountedSellingPrice]])/ZeptoData[[#This Row],[mrp]])*100,0) = ZeptoData[[#This Row],[discountPercent]], "Match", "Error")</f>
        <v>Match</v>
      </c>
      <c r="R1041" s="9" t="str" cm="1">
        <f t="array" ref="R1041">_xlfn.IFS(ZeptoData[[#This Row],[discountPercent]]=0, "No Discount", ZeptoData[[#This Row],[discountPercent]]&lt;=15, "Standard (1-15%)", ZeptoData[[#This Row],[discountPercent]]&gt;15, "Mega (&gt;15%)")</f>
        <v>No Discount</v>
      </c>
      <c r="S1041" s="9" t="str" cm="1">
        <f t="array" ref="S1041">_xlfn.IFS(ZeptoData[[#This Row],[weightInGms]]&lt;=100, "Small (&lt;100g)", ZeptoData[[#This Row],[weightInGms]]&lt;=500, "Medium (100-500g)", ZeptoData[[#This Row],[weightInGms]]&gt;500, "Large (&gt;500g)")</f>
        <v>Small (&lt;100g)</v>
      </c>
    </row>
    <row r="1042" spans="1:19" x14ac:dyDescent="0.25">
      <c r="A1042" t="s">
        <v>578</v>
      </c>
      <c r="B1042" t="s">
        <v>504</v>
      </c>
      <c r="C1042" t="str">
        <f>TRIM(ZeptoData[[#This Row],[name]])</f>
        <v>Kitchens of India Mutter Paneer Mix</v>
      </c>
      <c r="D1042">
        <v>12000</v>
      </c>
      <c r="E1042" s="3">
        <f>'Cleaned Data'!F1045</f>
        <v>10</v>
      </c>
      <c r="F1042">
        <v>30</v>
      </c>
      <c r="G1042">
        <v>4</v>
      </c>
      <c r="H1042">
        <v>8400</v>
      </c>
      <c r="I1042" s="3">
        <f>ZeptoData[[#This Row],[discountedSellingPrice]]/100</f>
        <v>84</v>
      </c>
      <c r="J1042">
        <v>285</v>
      </c>
      <c r="K1042" t="b">
        <v>0</v>
      </c>
      <c r="L1042">
        <v>285</v>
      </c>
      <c r="N1042" s="3">
        <f>ZeptoData[[#This Row],[MRP_Rupees]] - ZeptoData[[#This Row],[Sale_Price]]</f>
        <v>-74</v>
      </c>
      <c r="O1042" t="str">
        <f>IF(ZeptoData[[#This Row],[outOfStock]]=TRUE, "Out of Stock", IF(ZeptoData[[#This Row],[availableQuantity]]&lt;=2, "LOW STOCK", "HEALTHY"))</f>
        <v>HEALTHY</v>
      </c>
      <c r="P1042" t="str" cm="1">
        <f t="array" ref="P1042">_xlfn.IFS(ZeptoData[[#This Row],[Sale_Price]]&lt;50, "Budget", ZeptoData[[#This Row],[Sale_Price]]&lt;150, "Mid-Range", ZeptoData[[#This Row],[Sale_Price]]&gt;=150, "Premium")</f>
        <v>Mid-Range</v>
      </c>
      <c r="Q1042" t="str">
        <f>IF(ROUND(((ZeptoData[[#This Row],[mrp]]-ZeptoData[[#This Row],[discountedSellingPrice]])/ZeptoData[[#This Row],[mrp]])*100,0) = ZeptoData[[#This Row],[discountPercent]], "Match", "Error")</f>
        <v>Match</v>
      </c>
      <c r="R1042" s="9" t="str" cm="1">
        <f t="array" ref="R1042">_xlfn.IFS(ZeptoData[[#This Row],[discountPercent]]=0, "No Discount", ZeptoData[[#This Row],[discountPercent]]&lt;=15, "Standard (1-15%)", ZeptoData[[#This Row],[discountPercent]]&gt;15, "Mega (&gt;15%)")</f>
        <v>Mega (&gt;15%)</v>
      </c>
      <c r="S1042" s="9" t="str" cm="1">
        <f t="array" ref="S1042">_xlfn.IFS(ZeptoData[[#This Row],[weightInGms]]&lt;=100, "Small (&lt;100g)", ZeptoData[[#This Row],[weightInGms]]&lt;=500, "Medium (100-500g)", ZeptoData[[#This Row],[weightInGms]]&gt;500, "Large (&gt;500g)")</f>
        <v>Medium (100-500g)</v>
      </c>
    </row>
    <row r="1043" spans="1:19" x14ac:dyDescent="0.25">
      <c r="A1043" t="s">
        <v>578</v>
      </c>
      <c r="B1043" t="s">
        <v>505</v>
      </c>
      <c r="C1043" t="str">
        <f>TRIM(ZeptoData[[#This Row],[name]])</f>
        <v>Aashirvaad Svasti Cow Ghee Tetra Pack</v>
      </c>
      <c r="D1043">
        <v>29500</v>
      </c>
      <c r="E1043" s="3">
        <f>'Cleaned Data'!F1046</f>
        <v>0</v>
      </c>
      <c r="F1043">
        <v>0</v>
      </c>
      <c r="G1043">
        <v>6</v>
      </c>
      <c r="H1043">
        <v>29500</v>
      </c>
      <c r="I1043" s="3">
        <f>ZeptoData[[#This Row],[discountedSellingPrice]]/100</f>
        <v>295</v>
      </c>
      <c r="J1043">
        <v>500</v>
      </c>
      <c r="K1043" t="b">
        <v>0</v>
      </c>
      <c r="L1043">
        <v>500</v>
      </c>
      <c r="N1043" s="3">
        <f>ZeptoData[[#This Row],[MRP_Rupees]] - ZeptoData[[#This Row],[Sale_Price]]</f>
        <v>-295</v>
      </c>
      <c r="O1043" t="str">
        <f>IF(ZeptoData[[#This Row],[outOfStock]]=TRUE, "Out of Stock", IF(ZeptoData[[#This Row],[availableQuantity]]&lt;=2, "LOW STOCK", "HEALTHY"))</f>
        <v>HEALTHY</v>
      </c>
      <c r="P1043" t="str" cm="1">
        <f t="array" ref="P1043">_xlfn.IFS(ZeptoData[[#This Row],[Sale_Price]]&lt;50, "Budget", ZeptoData[[#This Row],[Sale_Price]]&lt;150, "Mid-Range", ZeptoData[[#This Row],[Sale_Price]]&gt;=150, "Premium")</f>
        <v>Premium</v>
      </c>
      <c r="Q1043" t="str">
        <f>IF(ROUND(((ZeptoData[[#This Row],[mrp]]-ZeptoData[[#This Row],[discountedSellingPrice]])/ZeptoData[[#This Row],[mrp]])*100,0) = ZeptoData[[#This Row],[discountPercent]], "Match", "Error")</f>
        <v>Match</v>
      </c>
      <c r="R1043" s="9" t="str" cm="1">
        <f t="array" ref="R1043">_xlfn.IFS(ZeptoData[[#This Row],[discountPercent]]=0, "No Discount", ZeptoData[[#This Row],[discountPercent]]&lt;=15, "Standard (1-15%)", ZeptoData[[#This Row],[discountPercent]]&gt;15, "Mega (&gt;15%)")</f>
        <v>No Discount</v>
      </c>
      <c r="S1043" s="9" t="str" cm="1">
        <f t="array" ref="S1043">_xlfn.IFS(ZeptoData[[#This Row],[weightInGms]]&lt;=100, "Small (&lt;100g)", ZeptoData[[#This Row],[weightInGms]]&lt;=500, "Medium (100-500g)", ZeptoData[[#This Row],[weightInGms]]&gt;500, "Large (&gt;500g)")</f>
        <v>Medium (100-500g)</v>
      </c>
    </row>
    <row r="1044" spans="1:19" x14ac:dyDescent="0.25">
      <c r="A1044" t="s">
        <v>578</v>
      </c>
      <c r="B1044" t="s">
        <v>506</v>
      </c>
      <c r="C1044" t="str">
        <f>TRIM(ZeptoData[[#This Row],[name]])</f>
        <v>Weikfield Cooker Cake Mix - Vanilla</v>
      </c>
      <c r="D1044">
        <v>9500</v>
      </c>
      <c r="E1044" s="3">
        <f>'Cleaned Data'!F1047</f>
        <v>0</v>
      </c>
      <c r="F1044">
        <v>0</v>
      </c>
      <c r="G1044">
        <v>6</v>
      </c>
      <c r="H1044">
        <v>9500</v>
      </c>
      <c r="I1044" s="3">
        <f>ZeptoData[[#This Row],[discountedSellingPrice]]/100</f>
        <v>95</v>
      </c>
      <c r="J1044">
        <v>150</v>
      </c>
      <c r="K1044" t="b">
        <v>0</v>
      </c>
      <c r="L1044">
        <v>150</v>
      </c>
      <c r="N1044" s="3">
        <f>ZeptoData[[#This Row],[MRP_Rupees]] - ZeptoData[[#This Row],[Sale_Price]]</f>
        <v>-95</v>
      </c>
      <c r="O1044" t="str">
        <f>IF(ZeptoData[[#This Row],[outOfStock]]=TRUE, "Out of Stock", IF(ZeptoData[[#This Row],[availableQuantity]]&lt;=2, "LOW STOCK", "HEALTHY"))</f>
        <v>HEALTHY</v>
      </c>
      <c r="P1044" t="str" cm="1">
        <f t="array" ref="P1044">_xlfn.IFS(ZeptoData[[#This Row],[Sale_Price]]&lt;50, "Budget", ZeptoData[[#This Row],[Sale_Price]]&lt;150, "Mid-Range", ZeptoData[[#This Row],[Sale_Price]]&gt;=150, "Premium")</f>
        <v>Mid-Range</v>
      </c>
      <c r="Q1044" t="str">
        <f>IF(ROUND(((ZeptoData[[#This Row],[mrp]]-ZeptoData[[#This Row],[discountedSellingPrice]])/ZeptoData[[#This Row],[mrp]])*100,0) = ZeptoData[[#This Row],[discountPercent]], "Match", "Error")</f>
        <v>Match</v>
      </c>
      <c r="R1044" s="9" t="str" cm="1">
        <f t="array" ref="R1044">_xlfn.IFS(ZeptoData[[#This Row],[discountPercent]]=0, "No Discount", ZeptoData[[#This Row],[discountPercent]]&lt;=15, "Standard (1-15%)", ZeptoData[[#This Row],[discountPercent]]&gt;15, "Mega (&gt;15%)")</f>
        <v>No Discount</v>
      </c>
      <c r="S1044" s="9" t="str" cm="1">
        <f t="array" ref="S1044">_xlfn.IFS(ZeptoData[[#This Row],[weightInGms]]&lt;=100, "Small (&lt;100g)", ZeptoData[[#This Row],[weightInGms]]&lt;=500, "Medium (100-500g)", ZeptoData[[#This Row],[weightInGms]]&gt;500, "Large (&gt;500g)")</f>
        <v>Medium (100-500g)</v>
      </c>
    </row>
    <row r="1045" spans="1:19" x14ac:dyDescent="0.25">
      <c r="A1045" t="s">
        <v>578</v>
      </c>
      <c r="B1045" t="s">
        <v>507</v>
      </c>
      <c r="C1045" t="str">
        <f>TRIM(ZeptoData[[#This Row],[name]])</f>
        <v>Praakritik Organic Kapli Wheat Atta</v>
      </c>
      <c r="D1045">
        <v>16500</v>
      </c>
      <c r="E1045" s="3">
        <f>'Cleaned Data'!F1048</f>
        <v>0</v>
      </c>
      <c r="F1045">
        <v>10</v>
      </c>
      <c r="G1045">
        <v>6</v>
      </c>
      <c r="H1045">
        <v>14700</v>
      </c>
      <c r="I1045" s="3">
        <f>ZeptoData[[#This Row],[discountedSellingPrice]]/100</f>
        <v>147</v>
      </c>
      <c r="J1045">
        <v>1000</v>
      </c>
      <c r="K1045" t="b">
        <v>0</v>
      </c>
      <c r="L1045">
        <v>1</v>
      </c>
      <c r="N1045" s="3">
        <f>ZeptoData[[#This Row],[MRP_Rupees]] - ZeptoData[[#This Row],[Sale_Price]]</f>
        <v>-147</v>
      </c>
      <c r="O1045" t="str">
        <f>IF(ZeptoData[[#This Row],[outOfStock]]=TRUE, "Out of Stock", IF(ZeptoData[[#This Row],[availableQuantity]]&lt;=2, "LOW STOCK", "HEALTHY"))</f>
        <v>HEALTHY</v>
      </c>
      <c r="P1045" t="str" cm="1">
        <f t="array" ref="P1045">_xlfn.IFS(ZeptoData[[#This Row],[Sale_Price]]&lt;50, "Budget", ZeptoData[[#This Row],[Sale_Price]]&lt;150, "Mid-Range", ZeptoData[[#This Row],[Sale_Price]]&gt;=150, "Premium")</f>
        <v>Mid-Range</v>
      </c>
      <c r="Q1045" t="str">
        <f>IF(ROUND(((ZeptoData[[#This Row],[mrp]]-ZeptoData[[#This Row],[discountedSellingPrice]])/ZeptoData[[#This Row],[mrp]])*100,0) = ZeptoData[[#This Row],[discountPercent]], "Match", "Error")</f>
        <v>Error</v>
      </c>
      <c r="R1045" s="9" t="str" cm="1">
        <f t="array" ref="R1045">_xlfn.IFS(ZeptoData[[#This Row],[discountPercent]]=0, "No Discount", ZeptoData[[#This Row],[discountPercent]]&lt;=15, "Standard (1-15%)", ZeptoData[[#This Row],[discountPercent]]&gt;15, "Mega (&gt;15%)")</f>
        <v>Standard (1-15%)</v>
      </c>
      <c r="S1045" s="9" t="str" cm="1">
        <f t="array" ref="S1045">_xlfn.IFS(ZeptoData[[#This Row],[weightInGms]]&lt;=100, "Small (&lt;100g)", ZeptoData[[#This Row],[weightInGms]]&lt;=500, "Medium (100-500g)", ZeptoData[[#This Row],[weightInGms]]&gt;500, "Large (&gt;500g)")</f>
        <v>Large (&gt;500g)</v>
      </c>
    </row>
    <row r="1046" spans="1:19" x14ac:dyDescent="0.25">
      <c r="A1046" t="s">
        <v>578</v>
      </c>
      <c r="B1046" t="s">
        <v>508</v>
      </c>
      <c r="C1046" t="str">
        <f>TRIM(ZeptoData[[#This Row],[name]])</f>
        <v>Epicurea Sushi Rice</v>
      </c>
      <c r="D1046">
        <v>29500</v>
      </c>
      <c r="E1046" s="3">
        <f>'Cleaned Data'!F1049</f>
        <v>10</v>
      </c>
      <c r="F1046">
        <v>0</v>
      </c>
      <c r="G1046">
        <v>6</v>
      </c>
      <c r="H1046">
        <v>29500</v>
      </c>
      <c r="I1046" s="3">
        <f>ZeptoData[[#This Row],[discountedSellingPrice]]/100</f>
        <v>295</v>
      </c>
      <c r="J1046">
        <v>500</v>
      </c>
      <c r="K1046" t="b">
        <v>0</v>
      </c>
      <c r="L1046">
        <v>500</v>
      </c>
      <c r="N1046" s="3">
        <f>ZeptoData[[#This Row],[MRP_Rupees]] - ZeptoData[[#This Row],[Sale_Price]]</f>
        <v>-285</v>
      </c>
      <c r="O1046" t="str">
        <f>IF(ZeptoData[[#This Row],[outOfStock]]=TRUE, "Out of Stock", IF(ZeptoData[[#This Row],[availableQuantity]]&lt;=2, "LOW STOCK", "HEALTHY"))</f>
        <v>HEALTHY</v>
      </c>
      <c r="P1046" t="str" cm="1">
        <f t="array" ref="P1046">_xlfn.IFS(ZeptoData[[#This Row],[Sale_Price]]&lt;50, "Budget", ZeptoData[[#This Row],[Sale_Price]]&lt;150, "Mid-Range", ZeptoData[[#This Row],[Sale_Price]]&gt;=150, "Premium")</f>
        <v>Premium</v>
      </c>
      <c r="Q1046" t="str">
        <f>IF(ROUND(((ZeptoData[[#This Row],[mrp]]-ZeptoData[[#This Row],[discountedSellingPrice]])/ZeptoData[[#This Row],[mrp]])*100,0) = ZeptoData[[#This Row],[discountPercent]], "Match", "Error")</f>
        <v>Match</v>
      </c>
      <c r="R1046" s="9" t="str" cm="1">
        <f t="array" ref="R1046">_xlfn.IFS(ZeptoData[[#This Row],[discountPercent]]=0, "No Discount", ZeptoData[[#This Row],[discountPercent]]&lt;=15, "Standard (1-15%)", ZeptoData[[#This Row],[discountPercent]]&gt;15, "Mega (&gt;15%)")</f>
        <v>No Discount</v>
      </c>
      <c r="S1046" s="9" t="str" cm="1">
        <f t="array" ref="S1046">_xlfn.IFS(ZeptoData[[#This Row],[weightInGms]]&lt;=100, "Small (&lt;100g)", ZeptoData[[#This Row],[weightInGms]]&lt;=500, "Medium (100-500g)", ZeptoData[[#This Row],[weightInGms]]&gt;500, "Large (&gt;500g)")</f>
        <v>Medium (100-500g)</v>
      </c>
    </row>
    <row r="1047" spans="1:19" x14ac:dyDescent="0.25">
      <c r="A1047" t="s">
        <v>578</v>
      </c>
      <c r="B1047" t="s">
        <v>509</v>
      </c>
      <c r="C1047" t="str">
        <f>TRIM(ZeptoData[[#This Row],[name]])</f>
        <v>Sugarfree Natural Green Stevia Leaves Zero Calorie</v>
      </c>
      <c r="D1047">
        <v>7500</v>
      </c>
      <c r="E1047" s="3">
        <f>'Cleaned Data'!F1050</f>
        <v>2</v>
      </c>
      <c r="F1047">
        <v>0</v>
      </c>
      <c r="G1047">
        <v>2</v>
      </c>
      <c r="H1047">
        <v>7500</v>
      </c>
      <c r="I1047" s="3">
        <f>ZeptoData[[#This Row],[discountedSellingPrice]]/100</f>
        <v>75</v>
      </c>
      <c r="J1047">
        <v>100</v>
      </c>
      <c r="K1047" t="b">
        <v>0</v>
      </c>
      <c r="L1047">
        <v>100</v>
      </c>
      <c r="N1047" s="3">
        <f>ZeptoData[[#This Row],[MRP_Rupees]] - ZeptoData[[#This Row],[Sale_Price]]</f>
        <v>-73</v>
      </c>
      <c r="O1047" t="str">
        <f>IF(ZeptoData[[#This Row],[outOfStock]]=TRUE, "Out of Stock", IF(ZeptoData[[#This Row],[availableQuantity]]&lt;=2, "LOW STOCK", "HEALTHY"))</f>
        <v>LOW STOCK</v>
      </c>
      <c r="P1047" t="str" cm="1">
        <f t="array" ref="P1047">_xlfn.IFS(ZeptoData[[#This Row],[Sale_Price]]&lt;50, "Budget", ZeptoData[[#This Row],[Sale_Price]]&lt;150, "Mid-Range", ZeptoData[[#This Row],[Sale_Price]]&gt;=150, "Premium")</f>
        <v>Mid-Range</v>
      </c>
      <c r="Q1047" t="str">
        <f>IF(ROUND(((ZeptoData[[#This Row],[mrp]]-ZeptoData[[#This Row],[discountedSellingPrice]])/ZeptoData[[#This Row],[mrp]])*100,0) = ZeptoData[[#This Row],[discountPercent]], "Match", "Error")</f>
        <v>Match</v>
      </c>
      <c r="R1047" s="9" t="str" cm="1">
        <f t="array" ref="R1047">_xlfn.IFS(ZeptoData[[#This Row],[discountPercent]]=0, "No Discount", ZeptoData[[#This Row],[discountPercent]]&lt;=15, "Standard (1-15%)", ZeptoData[[#This Row],[discountPercent]]&gt;15, "Mega (&gt;15%)")</f>
        <v>No Discount</v>
      </c>
      <c r="S1047" s="9" t="str" cm="1">
        <f t="array" ref="S1047">_xlfn.IFS(ZeptoData[[#This Row],[weightInGms]]&lt;=100, "Small (&lt;100g)", ZeptoData[[#This Row],[weightInGms]]&lt;=500, "Medium (100-500g)", ZeptoData[[#This Row],[weightInGms]]&gt;500, "Large (&gt;500g)")</f>
        <v>Small (&lt;100g)</v>
      </c>
    </row>
    <row r="1048" spans="1:19" x14ac:dyDescent="0.25">
      <c r="A1048" t="s">
        <v>578</v>
      </c>
      <c r="B1048" t="s">
        <v>510</v>
      </c>
      <c r="C1048" t="str">
        <f>TRIM(ZeptoData[[#This Row],[name]])</f>
        <v>Smith &amp; Jones Italian Spices Masala Mix</v>
      </c>
      <c r="D1048">
        <v>9900</v>
      </c>
      <c r="E1048" s="3">
        <f>'Cleaned Data'!F1051</f>
        <v>11</v>
      </c>
      <c r="F1048">
        <v>0</v>
      </c>
      <c r="G1048">
        <v>6</v>
      </c>
      <c r="H1048">
        <v>9900</v>
      </c>
      <c r="I1048" s="3">
        <f>ZeptoData[[#This Row],[discountedSellingPrice]]/100</f>
        <v>99</v>
      </c>
      <c r="J1048">
        <v>75</v>
      </c>
      <c r="K1048" t="b">
        <v>0</v>
      </c>
      <c r="L1048">
        <v>75</v>
      </c>
      <c r="N1048" s="3">
        <f>ZeptoData[[#This Row],[MRP_Rupees]] - ZeptoData[[#This Row],[Sale_Price]]</f>
        <v>-88</v>
      </c>
      <c r="O1048" t="str">
        <f>IF(ZeptoData[[#This Row],[outOfStock]]=TRUE, "Out of Stock", IF(ZeptoData[[#This Row],[availableQuantity]]&lt;=2, "LOW STOCK", "HEALTHY"))</f>
        <v>HEALTHY</v>
      </c>
      <c r="P1048" t="str" cm="1">
        <f t="array" ref="P1048">_xlfn.IFS(ZeptoData[[#This Row],[Sale_Price]]&lt;50, "Budget", ZeptoData[[#This Row],[Sale_Price]]&lt;150, "Mid-Range", ZeptoData[[#This Row],[Sale_Price]]&gt;=150, "Premium")</f>
        <v>Mid-Range</v>
      </c>
      <c r="Q1048" t="str">
        <f>IF(ROUND(((ZeptoData[[#This Row],[mrp]]-ZeptoData[[#This Row],[discountedSellingPrice]])/ZeptoData[[#This Row],[mrp]])*100,0) = ZeptoData[[#This Row],[discountPercent]], "Match", "Error")</f>
        <v>Match</v>
      </c>
      <c r="R1048" s="9" t="str" cm="1">
        <f t="array" ref="R1048">_xlfn.IFS(ZeptoData[[#This Row],[discountPercent]]=0, "No Discount", ZeptoData[[#This Row],[discountPercent]]&lt;=15, "Standard (1-15%)", ZeptoData[[#This Row],[discountPercent]]&gt;15, "Mega (&gt;15%)")</f>
        <v>No Discount</v>
      </c>
      <c r="S1048" s="9" t="str" cm="1">
        <f t="array" ref="S1048">_xlfn.IFS(ZeptoData[[#This Row],[weightInGms]]&lt;=100, "Small (&lt;100g)", ZeptoData[[#This Row],[weightInGms]]&lt;=500, "Medium (100-500g)", ZeptoData[[#This Row],[weightInGms]]&gt;500, "Large (&gt;500g)")</f>
        <v>Small (&lt;100g)</v>
      </c>
    </row>
    <row r="1049" spans="1:19" x14ac:dyDescent="0.25">
      <c r="A1049" t="s">
        <v>578</v>
      </c>
      <c r="B1049" t="s">
        <v>1754</v>
      </c>
      <c r="C1049" t="str">
        <f>TRIM(ZeptoData[[#This Row],[name]])</f>
        <v>Satyam Nighties Spices Chilli Bore</v>
      </c>
      <c r="D1049">
        <v>8900</v>
      </c>
      <c r="E1049" s="3">
        <f>'Cleaned Data'!F1052</f>
        <v>0</v>
      </c>
      <c r="F1049">
        <v>10</v>
      </c>
      <c r="G1049">
        <v>6</v>
      </c>
      <c r="H1049">
        <v>8000</v>
      </c>
      <c r="I1049" s="3">
        <f>ZeptoData[[#This Row],[discountedSellingPrice]]/100</f>
        <v>80</v>
      </c>
      <c r="J1049">
        <v>100</v>
      </c>
      <c r="K1049" t="b">
        <v>0</v>
      </c>
      <c r="L1049">
        <v>100</v>
      </c>
      <c r="N1049" s="3">
        <f>ZeptoData[[#This Row],[MRP_Rupees]] - ZeptoData[[#This Row],[Sale_Price]]</f>
        <v>-80</v>
      </c>
      <c r="O1049" t="str">
        <f>IF(ZeptoData[[#This Row],[outOfStock]]=TRUE, "Out of Stock", IF(ZeptoData[[#This Row],[availableQuantity]]&lt;=2, "LOW STOCK", "HEALTHY"))</f>
        <v>HEALTHY</v>
      </c>
      <c r="P1049" t="str" cm="1">
        <f t="array" ref="P1049">_xlfn.IFS(ZeptoData[[#This Row],[Sale_Price]]&lt;50, "Budget", ZeptoData[[#This Row],[Sale_Price]]&lt;150, "Mid-Range", ZeptoData[[#This Row],[Sale_Price]]&gt;=150, "Premium")</f>
        <v>Mid-Range</v>
      </c>
      <c r="Q1049" t="str">
        <f>IF(ROUND(((ZeptoData[[#This Row],[mrp]]-ZeptoData[[#This Row],[discountedSellingPrice]])/ZeptoData[[#This Row],[mrp]])*100,0) = ZeptoData[[#This Row],[discountPercent]], "Match", "Error")</f>
        <v>Match</v>
      </c>
      <c r="R1049" s="9" t="str" cm="1">
        <f t="array" ref="R1049">_xlfn.IFS(ZeptoData[[#This Row],[discountPercent]]=0, "No Discount", ZeptoData[[#This Row],[discountPercent]]&lt;=15, "Standard (1-15%)", ZeptoData[[#This Row],[discountPercent]]&gt;15, "Mega (&gt;15%)")</f>
        <v>Standard (1-15%)</v>
      </c>
      <c r="S1049" s="9" t="str" cm="1">
        <f t="array" ref="S1049">_xlfn.IFS(ZeptoData[[#This Row],[weightInGms]]&lt;=100, "Small (&lt;100g)", ZeptoData[[#This Row],[weightInGms]]&lt;=500, "Medium (100-500g)", ZeptoData[[#This Row],[weightInGms]]&gt;500, "Large (&gt;500g)")</f>
        <v>Small (&lt;100g)</v>
      </c>
    </row>
    <row r="1050" spans="1:19" x14ac:dyDescent="0.25">
      <c r="A1050" t="s">
        <v>578</v>
      </c>
      <c r="B1050" t="s">
        <v>512</v>
      </c>
      <c r="C1050" t="str">
        <f>TRIM(ZeptoData[[#This Row],[name]])</f>
        <v>Weikfield Veg Jelly Crystals - Orange</v>
      </c>
      <c r="D1050">
        <v>4500</v>
      </c>
      <c r="E1050" s="3">
        <f>'Cleaned Data'!F1053</f>
        <v>20</v>
      </c>
      <c r="F1050">
        <v>2</v>
      </c>
      <c r="G1050">
        <v>6</v>
      </c>
      <c r="H1050">
        <v>4400</v>
      </c>
      <c r="I1050" s="3">
        <f>ZeptoData[[#This Row],[discountedSellingPrice]]/100</f>
        <v>44</v>
      </c>
      <c r="J1050">
        <v>90</v>
      </c>
      <c r="K1050" t="b">
        <v>0</v>
      </c>
      <c r="L1050">
        <v>90</v>
      </c>
      <c r="N1050" s="3">
        <f>ZeptoData[[#This Row],[MRP_Rupees]] - ZeptoData[[#This Row],[Sale_Price]]</f>
        <v>-24</v>
      </c>
      <c r="O1050" t="str">
        <f>IF(ZeptoData[[#This Row],[outOfStock]]=TRUE, "Out of Stock", IF(ZeptoData[[#This Row],[availableQuantity]]&lt;=2, "LOW STOCK", "HEALTHY"))</f>
        <v>HEALTHY</v>
      </c>
      <c r="P1050" t="str" cm="1">
        <f t="array" ref="P1050">_xlfn.IFS(ZeptoData[[#This Row],[Sale_Price]]&lt;50, "Budget", ZeptoData[[#This Row],[Sale_Price]]&lt;150, "Mid-Range", ZeptoData[[#This Row],[Sale_Price]]&gt;=150, "Premium")</f>
        <v>Budget</v>
      </c>
      <c r="Q1050" t="str">
        <f>IF(ROUND(((ZeptoData[[#This Row],[mrp]]-ZeptoData[[#This Row],[discountedSellingPrice]])/ZeptoData[[#This Row],[mrp]])*100,0) = ZeptoData[[#This Row],[discountPercent]], "Match", "Error")</f>
        <v>Match</v>
      </c>
      <c r="R1050" s="9" t="str" cm="1">
        <f t="array" ref="R1050">_xlfn.IFS(ZeptoData[[#This Row],[discountPercent]]=0, "No Discount", ZeptoData[[#This Row],[discountPercent]]&lt;=15, "Standard (1-15%)", ZeptoData[[#This Row],[discountPercent]]&gt;15, "Mega (&gt;15%)")</f>
        <v>Standard (1-15%)</v>
      </c>
      <c r="S1050" s="9" t="str" cm="1">
        <f t="array" ref="S1050">_xlfn.IFS(ZeptoData[[#This Row],[weightInGms]]&lt;=100, "Small (&lt;100g)", ZeptoData[[#This Row],[weightInGms]]&lt;=500, "Medium (100-500g)", ZeptoData[[#This Row],[weightInGms]]&gt;500, "Large (&gt;500g)")</f>
        <v>Small (&lt;100g)</v>
      </c>
    </row>
    <row r="1051" spans="1:19" x14ac:dyDescent="0.25">
      <c r="A1051" t="s">
        <v>578</v>
      </c>
      <c r="B1051" t="s">
        <v>513</v>
      </c>
      <c r="C1051" t="str">
        <f>TRIM(ZeptoData[[#This Row],[name]])</f>
        <v>Praakritik Organic Jumbo Rolled Oats</v>
      </c>
      <c r="D1051">
        <v>19000</v>
      </c>
      <c r="E1051" s="3">
        <f>'Cleaned Data'!F1054</f>
        <v>0</v>
      </c>
      <c r="F1051">
        <v>11</v>
      </c>
      <c r="G1051">
        <v>6</v>
      </c>
      <c r="H1051">
        <v>16900</v>
      </c>
      <c r="I1051" s="3">
        <f>ZeptoData[[#This Row],[discountedSellingPrice]]/100</f>
        <v>169</v>
      </c>
      <c r="J1051">
        <v>500</v>
      </c>
      <c r="K1051" t="b">
        <v>0</v>
      </c>
      <c r="L1051">
        <v>500</v>
      </c>
      <c r="N1051" s="3">
        <f>ZeptoData[[#This Row],[MRP_Rupees]] - ZeptoData[[#This Row],[Sale_Price]]</f>
        <v>-169</v>
      </c>
      <c r="O1051" t="str">
        <f>IF(ZeptoData[[#This Row],[outOfStock]]=TRUE, "Out of Stock", IF(ZeptoData[[#This Row],[availableQuantity]]&lt;=2, "LOW STOCK", "HEALTHY"))</f>
        <v>HEALTHY</v>
      </c>
      <c r="P1051" t="str" cm="1">
        <f t="array" ref="P1051">_xlfn.IFS(ZeptoData[[#This Row],[Sale_Price]]&lt;50, "Budget", ZeptoData[[#This Row],[Sale_Price]]&lt;150, "Mid-Range", ZeptoData[[#This Row],[Sale_Price]]&gt;=150, "Premium")</f>
        <v>Premium</v>
      </c>
      <c r="Q1051" t="str">
        <f>IF(ROUND(((ZeptoData[[#This Row],[mrp]]-ZeptoData[[#This Row],[discountedSellingPrice]])/ZeptoData[[#This Row],[mrp]])*100,0) = ZeptoData[[#This Row],[discountPercent]], "Match", "Error")</f>
        <v>Match</v>
      </c>
      <c r="R1051" s="9" t="str" cm="1">
        <f t="array" ref="R1051">_xlfn.IFS(ZeptoData[[#This Row],[discountPercent]]=0, "No Discount", ZeptoData[[#This Row],[discountPercent]]&lt;=15, "Standard (1-15%)", ZeptoData[[#This Row],[discountPercent]]&gt;15, "Mega (&gt;15%)")</f>
        <v>Standard (1-15%)</v>
      </c>
      <c r="S1051" s="9" t="str" cm="1">
        <f t="array" ref="S1051">_xlfn.IFS(ZeptoData[[#This Row],[weightInGms]]&lt;=100, "Small (&lt;100g)", ZeptoData[[#This Row],[weightInGms]]&lt;=500, "Medium (100-500g)", ZeptoData[[#This Row],[weightInGms]]&gt;500, "Large (&gt;500g)")</f>
        <v>Medium (100-500g)</v>
      </c>
    </row>
    <row r="1052" spans="1:19" x14ac:dyDescent="0.25">
      <c r="A1052" t="s">
        <v>578</v>
      </c>
      <c r="B1052" t="s">
        <v>514</v>
      </c>
      <c r="C1052" t="str">
        <f>TRIM(ZeptoData[[#This Row],[name]])</f>
        <v>On1y Sea Salt Grinder</v>
      </c>
      <c r="D1052">
        <v>8900</v>
      </c>
      <c r="E1052" s="3">
        <f>'Cleaned Data'!F1055</f>
        <v>10</v>
      </c>
      <c r="F1052">
        <v>0</v>
      </c>
      <c r="G1052">
        <v>6</v>
      </c>
      <c r="H1052">
        <v>8900</v>
      </c>
      <c r="I1052" s="3">
        <f>ZeptoData[[#This Row],[discountedSellingPrice]]/100</f>
        <v>89</v>
      </c>
      <c r="J1052">
        <v>100</v>
      </c>
      <c r="K1052" t="b">
        <v>0</v>
      </c>
      <c r="L1052">
        <v>100</v>
      </c>
      <c r="N1052" s="3">
        <f>ZeptoData[[#This Row],[MRP_Rupees]] - ZeptoData[[#This Row],[Sale_Price]]</f>
        <v>-79</v>
      </c>
      <c r="O1052" t="str">
        <f>IF(ZeptoData[[#This Row],[outOfStock]]=TRUE, "Out of Stock", IF(ZeptoData[[#This Row],[availableQuantity]]&lt;=2, "LOW STOCK", "HEALTHY"))</f>
        <v>HEALTHY</v>
      </c>
      <c r="P1052" t="str" cm="1">
        <f t="array" ref="P1052">_xlfn.IFS(ZeptoData[[#This Row],[Sale_Price]]&lt;50, "Budget", ZeptoData[[#This Row],[Sale_Price]]&lt;150, "Mid-Range", ZeptoData[[#This Row],[Sale_Price]]&gt;=150, "Premium")</f>
        <v>Mid-Range</v>
      </c>
      <c r="Q1052" t="str">
        <f>IF(ROUND(((ZeptoData[[#This Row],[mrp]]-ZeptoData[[#This Row],[discountedSellingPrice]])/ZeptoData[[#This Row],[mrp]])*100,0) = ZeptoData[[#This Row],[discountPercent]], "Match", "Error")</f>
        <v>Match</v>
      </c>
      <c r="R1052" s="9" t="str" cm="1">
        <f t="array" ref="R1052">_xlfn.IFS(ZeptoData[[#This Row],[discountPercent]]=0, "No Discount", ZeptoData[[#This Row],[discountPercent]]&lt;=15, "Standard (1-15%)", ZeptoData[[#This Row],[discountPercent]]&gt;15, "Mega (&gt;15%)")</f>
        <v>No Discount</v>
      </c>
      <c r="S1052" s="9" t="str" cm="1">
        <f t="array" ref="S1052">_xlfn.IFS(ZeptoData[[#This Row],[weightInGms]]&lt;=100, "Small (&lt;100g)", ZeptoData[[#This Row],[weightInGms]]&lt;=500, "Medium (100-500g)", ZeptoData[[#This Row],[weightInGms]]&gt;500, "Large (&gt;500g)")</f>
        <v>Small (&lt;100g)</v>
      </c>
    </row>
    <row r="1053" spans="1:19" x14ac:dyDescent="0.25">
      <c r="A1053" t="s">
        <v>578</v>
      </c>
      <c r="B1053" t="s">
        <v>1755</v>
      </c>
      <c r="C1053" t="str">
        <f>TRIM(ZeptoData[[#This Row],[name]])</f>
        <v>Delight Nuts Berries Mix</v>
      </c>
      <c r="D1053">
        <v>39900</v>
      </c>
      <c r="E1053" s="3">
        <f>'Cleaned Data'!F1056</f>
        <v>0</v>
      </c>
      <c r="F1053">
        <v>20</v>
      </c>
      <c r="G1053">
        <v>6</v>
      </c>
      <c r="H1053">
        <v>31900</v>
      </c>
      <c r="I1053" s="3">
        <f>ZeptoData[[#This Row],[discountedSellingPrice]]/100</f>
        <v>319</v>
      </c>
      <c r="J1053">
        <v>200</v>
      </c>
      <c r="K1053" t="b">
        <v>0</v>
      </c>
      <c r="L1053">
        <v>200</v>
      </c>
      <c r="N1053" s="3">
        <f>ZeptoData[[#This Row],[MRP_Rupees]] - ZeptoData[[#This Row],[Sale_Price]]</f>
        <v>-319</v>
      </c>
      <c r="O1053" t="str">
        <f>IF(ZeptoData[[#This Row],[outOfStock]]=TRUE, "Out of Stock", IF(ZeptoData[[#This Row],[availableQuantity]]&lt;=2, "LOW STOCK", "HEALTHY"))</f>
        <v>HEALTHY</v>
      </c>
      <c r="P1053" t="str" cm="1">
        <f t="array" ref="P1053">_xlfn.IFS(ZeptoData[[#This Row],[Sale_Price]]&lt;50, "Budget", ZeptoData[[#This Row],[Sale_Price]]&lt;150, "Mid-Range", ZeptoData[[#This Row],[Sale_Price]]&gt;=150, "Premium")</f>
        <v>Premium</v>
      </c>
      <c r="Q1053" t="str">
        <f>IF(ROUND(((ZeptoData[[#This Row],[mrp]]-ZeptoData[[#This Row],[discountedSellingPrice]])/ZeptoData[[#This Row],[mrp]])*100,0) = ZeptoData[[#This Row],[discountPercent]], "Match", "Error")</f>
        <v>Match</v>
      </c>
      <c r="R1053" s="9" t="str" cm="1">
        <f t="array" ref="R1053">_xlfn.IFS(ZeptoData[[#This Row],[discountPercent]]=0, "No Discount", ZeptoData[[#This Row],[discountPercent]]&lt;=15, "Standard (1-15%)", ZeptoData[[#This Row],[discountPercent]]&gt;15, "Mega (&gt;15%)")</f>
        <v>Mega (&gt;15%)</v>
      </c>
      <c r="S1053" s="9" t="str" cm="1">
        <f t="array" ref="S1053">_xlfn.IFS(ZeptoData[[#This Row],[weightInGms]]&lt;=100, "Small (&lt;100g)", ZeptoData[[#This Row],[weightInGms]]&lt;=500, "Medium (100-500g)", ZeptoData[[#This Row],[weightInGms]]&gt;500, "Large (&gt;500g)")</f>
        <v>Medium (100-500g)</v>
      </c>
    </row>
    <row r="1054" spans="1:19" x14ac:dyDescent="0.25">
      <c r="A1054" t="s">
        <v>578</v>
      </c>
      <c r="B1054" t="s">
        <v>420</v>
      </c>
      <c r="C1054" t="str">
        <f>TRIM(ZeptoData[[#This Row],[name]])</f>
        <v>Everest Kesari Milk Masala</v>
      </c>
      <c r="D1054">
        <v>20500</v>
      </c>
      <c r="E1054" s="3">
        <f>'Cleaned Data'!F1057</f>
        <v>0</v>
      </c>
      <c r="F1054">
        <v>0</v>
      </c>
      <c r="G1054">
        <v>6</v>
      </c>
      <c r="H1054">
        <v>20500</v>
      </c>
      <c r="I1054" s="3">
        <f>ZeptoData[[#This Row],[discountedSellingPrice]]/100</f>
        <v>205</v>
      </c>
      <c r="J1054">
        <v>50</v>
      </c>
      <c r="K1054" t="b">
        <v>0</v>
      </c>
      <c r="L1054">
        <v>20</v>
      </c>
      <c r="N1054" s="3">
        <f>ZeptoData[[#This Row],[MRP_Rupees]] - ZeptoData[[#This Row],[Sale_Price]]</f>
        <v>-205</v>
      </c>
      <c r="O1054" t="str">
        <f>IF(ZeptoData[[#This Row],[outOfStock]]=TRUE, "Out of Stock", IF(ZeptoData[[#This Row],[availableQuantity]]&lt;=2, "LOW STOCK", "HEALTHY"))</f>
        <v>HEALTHY</v>
      </c>
      <c r="P1054" t="str" cm="1">
        <f t="array" ref="P1054">_xlfn.IFS(ZeptoData[[#This Row],[Sale_Price]]&lt;50, "Budget", ZeptoData[[#This Row],[Sale_Price]]&lt;150, "Mid-Range", ZeptoData[[#This Row],[Sale_Price]]&gt;=150, "Premium")</f>
        <v>Premium</v>
      </c>
      <c r="Q1054" t="str">
        <f>IF(ROUND(((ZeptoData[[#This Row],[mrp]]-ZeptoData[[#This Row],[discountedSellingPrice]])/ZeptoData[[#This Row],[mrp]])*100,0) = ZeptoData[[#This Row],[discountPercent]], "Match", "Error")</f>
        <v>Match</v>
      </c>
      <c r="R1054" s="9" t="str" cm="1">
        <f t="array" ref="R1054">_xlfn.IFS(ZeptoData[[#This Row],[discountPercent]]=0, "No Discount", ZeptoData[[#This Row],[discountPercent]]&lt;=15, "Standard (1-15%)", ZeptoData[[#This Row],[discountPercent]]&gt;15, "Mega (&gt;15%)")</f>
        <v>No Discount</v>
      </c>
      <c r="S1054" s="9" t="str" cm="1">
        <f t="array" ref="S1054">_xlfn.IFS(ZeptoData[[#This Row],[weightInGms]]&lt;=100, "Small (&lt;100g)", ZeptoData[[#This Row],[weightInGms]]&lt;=500, "Medium (100-500g)", ZeptoData[[#This Row],[weightInGms]]&gt;500, "Large (&gt;500g)")</f>
        <v>Small (&lt;100g)</v>
      </c>
    </row>
    <row r="1055" spans="1:19" x14ac:dyDescent="0.25">
      <c r="A1055" t="s">
        <v>578</v>
      </c>
      <c r="B1055" t="s">
        <v>516</v>
      </c>
      <c r="C1055" t="str">
        <f>TRIM(ZeptoData[[#This Row],[name]])</f>
        <v>Praakritik Organic Ginger Powder</v>
      </c>
      <c r="D1055">
        <v>13900</v>
      </c>
      <c r="E1055" s="3">
        <f>'Cleaned Data'!F1058</f>
        <v>8</v>
      </c>
      <c r="F1055">
        <v>10</v>
      </c>
      <c r="G1055">
        <v>6</v>
      </c>
      <c r="H1055">
        <v>12500</v>
      </c>
      <c r="I1055" s="3">
        <f>ZeptoData[[#This Row],[discountedSellingPrice]]/100</f>
        <v>125</v>
      </c>
      <c r="J1055">
        <v>100</v>
      </c>
      <c r="K1055" t="b">
        <v>0</v>
      </c>
      <c r="L1055">
        <v>100</v>
      </c>
      <c r="N1055" s="3">
        <f>ZeptoData[[#This Row],[MRP_Rupees]] - ZeptoData[[#This Row],[Sale_Price]]</f>
        <v>-117</v>
      </c>
      <c r="O1055" t="str">
        <f>IF(ZeptoData[[#This Row],[outOfStock]]=TRUE, "Out of Stock", IF(ZeptoData[[#This Row],[availableQuantity]]&lt;=2, "LOW STOCK", "HEALTHY"))</f>
        <v>HEALTHY</v>
      </c>
      <c r="P1055" t="str" cm="1">
        <f t="array" ref="P1055">_xlfn.IFS(ZeptoData[[#This Row],[Sale_Price]]&lt;50, "Budget", ZeptoData[[#This Row],[Sale_Price]]&lt;150, "Mid-Range", ZeptoData[[#This Row],[Sale_Price]]&gt;=150, "Premium")</f>
        <v>Mid-Range</v>
      </c>
      <c r="Q1055" t="str">
        <f>IF(ROUND(((ZeptoData[[#This Row],[mrp]]-ZeptoData[[#This Row],[discountedSellingPrice]])/ZeptoData[[#This Row],[mrp]])*100,0) = ZeptoData[[#This Row],[discountPercent]], "Match", "Error")</f>
        <v>Match</v>
      </c>
      <c r="R1055" s="9" t="str" cm="1">
        <f t="array" ref="R1055">_xlfn.IFS(ZeptoData[[#This Row],[discountPercent]]=0, "No Discount", ZeptoData[[#This Row],[discountPercent]]&lt;=15, "Standard (1-15%)", ZeptoData[[#This Row],[discountPercent]]&gt;15, "Mega (&gt;15%)")</f>
        <v>Standard (1-15%)</v>
      </c>
      <c r="S1055" s="9" t="str" cm="1">
        <f t="array" ref="S1055">_xlfn.IFS(ZeptoData[[#This Row],[weightInGms]]&lt;=100, "Small (&lt;100g)", ZeptoData[[#This Row],[weightInGms]]&lt;=500, "Medium (100-500g)", ZeptoData[[#This Row],[weightInGms]]&gt;500, "Large (&gt;500g)")</f>
        <v>Small (&lt;100g)</v>
      </c>
    </row>
    <row r="1056" spans="1:19" x14ac:dyDescent="0.25">
      <c r="A1056" t="s">
        <v>578</v>
      </c>
      <c r="B1056" t="s">
        <v>517</v>
      </c>
      <c r="C1056" t="str">
        <f>TRIM(ZeptoData[[#This Row],[name]])</f>
        <v>Suhana Mutton Gravy Mix</v>
      </c>
      <c r="D1056">
        <v>4500</v>
      </c>
      <c r="E1056" s="3">
        <f>'Cleaned Data'!F1059</f>
        <v>6</v>
      </c>
      <c r="F1056">
        <v>0</v>
      </c>
      <c r="G1056">
        <v>4</v>
      </c>
      <c r="H1056">
        <v>4500</v>
      </c>
      <c r="I1056" s="3">
        <f>ZeptoData[[#This Row],[discountedSellingPrice]]/100</f>
        <v>45</v>
      </c>
      <c r="J1056">
        <v>80</v>
      </c>
      <c r="K1056" t="b">
        <v>0</v>
      </c>
      <c r="L1056">
        <v>80</v>
      </c>
      <c r="N1056" s="3">
        <f>ZeptoData[[#This Row],[MRP_Rupees]] - ZeptoData[[#This Row],[Sale_Price]]</f>
        <v>-39</v>
      </c>
      <c r="O1056" t="str">
        <f>IF(ZeptoData[[#This Row],[outOfStock]]=TRUE, "Out of Stock", IF(ZeptoData[[#This Row],[availableQuantity]]&lt;=2, "LOW STOCK", "HEALTHY"))</f>
        <v>HEALTHY</v>
      </c>
      <c r="P1056" t="str" cm="1">
        <f t="array" ref="P1056">_xlfn.IFS(ZeptoData[[#This Row],[Sale_Price]]&lt;50, "Budget", ZeptoData[[#This Row],[Sale_Price]]&lt;150, "Mid-Range", ZeptoData[[#This Row],[Sale_Price]]&gt;=150, "Premium")</f>
        <v>Budget</v>
      </c>
      <c r="Q1056" t="str">
        <f>IF(ROUND(((ZeptoData[[#This Row],[mrp]]-ZeptoData[[#This Row],[discountedSellingPrice]])/ZeptoData[[#This Row],[mrp]])*100,0) = ZeptoData[[#This Row],[discountPercent]], "Match", "Error")</f>
        <v>Match</v>
      </c>
      <c r="R1056" s="9" t="str" cm="1">
        <f t="array" ref="R1056">_xlfn.IFS(ZeptoData[[#This Row],[discountPercent]]=0, "No Discount", ZeptoData[[#This Row],[discountPercent]]&lt;=15, "Standard (1-15%)", ZeptoData[[#This Row],[discountPercent]]&gt;15, "Mega (&gt;15%)")</f>
        <v>No Discount</v>
      </c>
      <c r="S1056" s="9" t="str" cm="1">
        <f t="array" ref="S1056">_xlfn.IFS(ZeptoData[[#This Row],[weightInGms]]&lt;=100, "Small (&lt;100g)", ZeptoData[[#This Row],[weightInGms]]&lt;=500, "Medium (100-500g)", ZeptoData[[#This Row],[weightInGms]]&gt;500, "Large (&gt;500g)")</f>
        <v>Small (&lt;100g)</v>
      </c>
    </row>
    <row r="1057" spans="1:19" x14ac:dyDescent="0.25">
      <c r="A1057" t="s">
        <v>578</v>
      </c>
      <c r="B1057" t="s">
        <v>518</v>
      </c>
      <c r="C1057" t="str">
        <f>TRIM(ZeptoData[[#This Row],[name]])</f>
        <v>On1y Salad Seasoning Grinder</v>
      </c>
      <c r="D1057">
        <v>13900</v>
      </c>
      <c r="E1057" s="3">
        <f>'Cleaned Data'!F1060</f>
        <v>0</v>
      </c>
      <c r="F1057">
        <v>0</v>
      </c>
      <c r="G1057">
        <v>6</v>
      </c>
      <c r="H1057">
        <v>13900</v>
      </c>
      <c r="I1057" s="3">
        <f>ZeptoData[[#This Row],[discountedSellingPrice]]/100</f>
        <v>139</v>
      </c>
      <c r="J1057">
        <v>45</v>
      </c>
      <c r="K1057" t="b">
        <v>0</v>
      </c>
      <c r="L1057">
        <v>45</v>
      </c>
      <c r="N1057" s="3">
        <f>ZeptoData[[#This Row],[MRP_Rupees]] - ZeptoData[[#This Row],[Sale_Price]]</f>
        <v>-139</v>
      </c>
      <c r="O1057" t="str">
        <f>IF(ZeptoData[[#This Row],[outOfStock]]=TRUE, "Out of Stock", IF(ZeptoData[[#This Row],[availableQuantity]]&lt;=2, "LOW STOCK", "HEALTHY"))</f>
        <v>HEALTHY</v>
      </c>
      <c r="P1057" t="str" cm="1">
        <f t="array" ref="P1057">_xlfn.IFS(ZeptoData[[#This Row],[Sale_Price]]&lt;50, "Budget", ZeptoData[[#This Row],[Sale_Price]]&lt;150, "Mid-Range", ZeptoData[[#This Row],[Sale_Price]]&gt;=150, "Premium")</f>
        <v>Mid-Range</v>
      </c>
      <c r="Q1057" t="str">
        <f>IF(ROUND(((ZeptoData[[#This Row],[mrp]]-ZeptoData[[#This Row],[discountedSellingPrice]])/ZeptoData[[#This Row],[mrp]])*100,0) = ZeptoData[[#This Row],[discountPercent]], "Match", "Error")</f>
        <v>Match</v>
      </c>
      <c r="R1057" s="9" t="str" cm="1">
        <f t="array" ref="R1057">_xlfn.IFS(ZeptoData[[#This Row],[discountPercent]]=0, "No Discount", ZeptoData[[#This Row],[discountPercent]]&lt;=15, "Standard (1-15%)", ZeptoData[[#This Row],[discountPercent]]&gt;15, "Mega (&gt;15%)")</f>
        <v>No Discount</v>
      </c>
      <c r="S1057" s="9" t="str" cm="1">
        <f t="array" ref="S1057">_xlfn.IFS(ZeptoData[[#This Row],[weightInGms]]&lt;=100, "Small (&lt;100g)", ZeptoData[[#This Row],[weightInGms]]&lt;=500, "Medium (100-500g)", ZeptoData[[#This Row],[weightInGms]]&gt;500, "Large (&gt;500g)")</f>
        <v>Small (&lt;100g)</v>
      </c>
    </row>
    <row r="1058" spans="1:19" x14ac:dyDescent="0.25">
      <c r="A1058" t="s">
        <v>578</v>
      </c>
      <c r="B1058" t="s">
        <v>519</v>
      </c>
      <c r="C1058" t="str">
        <f>TRIM(ZeptoData[[#This Row],[name]])</f>
        <v>Figaro Pure Olive Oil</v>
      </c>
      <c r="D1058">
        <v>32500</v>
      </c>
      <c r="E1058" s="3">
        <f>'Cleaned Data'!F1061</f>
        <v>9</v>
      </c>
      <c r="F1058">
        <v>8</v>
      </c>
      <c r="G1058">
        <v>1</v>
      </c>
      <c r="H1058">
        <v>29900</v>
      </c>
      <c r="I1058" s="3">
        <f>ZeptoData[[#This Row],[discountedSellingPrice]]/100</f>
        <v>299</v>
      </c>
      <c r="J1058">
        <v>200</v>
      </c>
      <c r="K1058" t="b">
        <v>0</v>
      </c>
      <c r="L1058">
        <v>200</v>
      </c>
      <c r="N1058" s="3">
        <f>ZeptoData[[#This Row],[MRP_Rupees]] - ZeptoData[[#This Row],[Sale_Price]]</f>
        <v>-290</v>
      </c>
      <c r="O1058" t="str">
        <f>IF(ZeptoData[[#This Row],[outOfStock]]=TRUE, "Out of Stock", IF(ZeptoData[[#This Row],[availableQuantity]]&lt;=2, "LOW STOCK", "HEALTHY"))</f>
        <v>LOW STOCK</v>
      </c>
      <c r="P1058" t="str" cm="1">
        <f t="array" ref="P1058">_xlfn.IFS(ZeptoData[[#This Row],[Sale_Price]]&lt;50, "Budget", ZeptoData[[#This Row],[Sale_Price]]&lt;150, "Mid-Range", ZeptoData[[#This Row],[Sale_Price]]&gt;=150, "Premium")</f>
        <v>Premium</v>
      </c>
      <c r="Q1058" t="str">
        <f>IF(ROUND(((ZeptoData[[#This Row],[mrp]]-ZeptoData[[#This Row],[discountedSellingPrice]])/ZeptoData[[#This Row],[mrp]])*100,0) = ZeptoData[[#This Row],[discountPercent]], "Match", "Error")</f>
        <v>Match</v>
      </c>
      <c r="R1058" s="9" t="str" cm="1">
        <f t="array" ref="R1058">_xlfn.IFS(ZeptoData[[#This Row],[discountPercent]]=0, "No Discount", ZeptoData[[#This Row],[discountPercent]]&lt;=15, "Standard (1-15%)", ZeptoData[[#This Row],[discountPercent]]&gt;15, "Mega (&gt;15%)")</f>
        <v>Standard (1-15%)</v>
      </c>
      <c r="S1058" s="9" t="str" cm="1">
        <f t="array" ref="S1058">_xlfn.IFS(ZeptoData[[#This Row],[weightInGms]]&lt;=100, "Small (&lt;100g)", ZeptoData[[#This Row],[weightInGms]]&lt;=500, "Medium (100-500g)", ZeptoData[[#This Row],[weightInGms]]&gt;500, "Large (&gt;500g)")</f>
        <v>Medium (100-500g)</v>
      </c>
    </row>
    <row r="1059" spans="1:19" x14ac:dyDescent="0.25">
      <c r="A1059" t="s">
        <v>578</v>
      </c>
      <c r="B1059" t="s">
        <v>520</v>
      </c>
      <c r="C1059" t="str">
        <f>TRIM(ZeptoData[[#This Row],[name]])</f>
        <v>Madhur Sugar</v>
      </c>
      <c r="D1059">
        <v>6000</v>
      </c>
      <c r="E1059" s="3">
        <f>'Cleaned Data'!F1062</f>
        <v>8</v>
      </c>
      <c r="F1059">
        <v>6</v>
      </c>
      <c r="G1059">
        <v>0</v>
      </c>
      <c r="H1059">
        <v>5600</v>
      </c>
      <c r="I1059" s="3">
        <f>ZeptoData[[#This Row],[discountedSellingPrice]]/100</f>
        <v>56</v>
      </c>
      <c r="J1059">
        <v>1000</v>
      </c>
      <c r="K1059" t="b">
        <v>1</v>
      </c>
      <c r="L1059">
        <v>1</v>
      </c>
      <c r="N1059" s="3">
        <f>ZeptoData[[#This Row],[MRP_Rupees]] - ZeptoData[[#This Row],[Sale_Price]]</f>
        <v>-48</v>
      </c>
      <c r="O1059" t="str">
        <f>IF(ZeptoData[[#This Row],[outOfStock]]=TRUE, "Out of Stock", IF(ZeptoData[[#This Row],[availableQuantity]]&lt;=2, "LOW STOCK", "HEALTHY"))</f>
        <v>Out of Stock</v>
      </c>
      <c r="P1059" t="str" cm="1">
        <f t="array" ref="P1059">_xlfn.IFS(ZeptoData[[#This Row],[Sale_Price]]&lt;50, "Budget", ZeptoData[[#This Row],[Sale_Price]]&lt;150, "Mid-Range", ZeptoData[[#This Row],[Sale_Price]]&gt;=150, "Premium")</f>
        <v>Mid-Range</v>
      </c>
      <c r="Q1059" t="str">
        <f>IF(ROUND(((ZeptoData[[#This Row],[mrp]]-ZeptoData[[#This Row],[discountedSellingPrice]])/ZeptoData[[#This Row],[mrp]])*100,0) = ZeptoData[[#This Row],[discountPercent]], "Match", "Error")</f>
        <v>Error</v>
      </c>
      <c r="R1059" s="9" t="str" cm="1">
        <f t="array" ref="R1059">_xlfn.IFS(ZeptoData[[#This Row],[discountPercent]]=0, "No Discount", ZeptoData[[#This Row],[discountPercent]]&lt;=15, "Standard (1-15%)", ZeptoData[[#This Row],[discountPercent]]&gt;15, "Mega (&gt;15%)")</f>
        <v>Standard (1-15%)</v>
      </c>
      <c r="S1059" s="9" t="str" cm="1">
        <f t="array" ref="S1059">_xlfn.IFS(ZeptoData[[#This Row],[weightInGms]]&lt;=100, "Small (&lt;100g)", ZeptoData[[#This Row],[weightInGms]]&lt;=500, "Medium (100-500g)", ZeptoData[[#This Row],[weightInGms]]&gt;500, "Large (&gt;500g)")</f>
        <v>Large (&gt;500g)</v>
      </c>
    </row>
    <row r="1060" spans="1:19" x14ac:dyDescent="0.25">
      <c r="A1060" t="s">
        <v>578</v>
      </c>
      <c r="B1060" t="s">
        <v>116</v>
      </c>
      <c r="C1060" t="str">
        <f>TRIM(ZeptoData[[#This Row],[name]])</f>
        <v>Amul Fresh Cream</v>
      </c>
      <c r="D1060">
        <v>6300</v>
      </c>
      <c r="E1060" s="3">
        <f>'Cleaned Data'!F1063</f>
        <v>1</v>
      </c>
      <c r="F1060">
        <v>0</v>
      </c>
      <c r="G1060">
        <v>0</v>
      </c>
      <c r="H1060">
        <v>6300</v>
      </c>
      <c r="I1060" s="3">
        <f>ZeptoData[[#This Row],[discountedSellingPrice]]/100</f>
        <v>63</v>
      </c>
      <c r="J1060">
        <v>250</v>
      </c>
      <c r="K1060" t="b">
        <v>1</v>
      </c>
      <c r="L1060">
        <v>250</v>
      </c>
      <c r="N1060" s="3">
        <f>ZeptoData[[#This Row],[MRP_Rupees]] - ZeptoData[[#This Row],[Sale_Price]]</f>
        <v>-62</v>
      </c>
      <c r="O1060" t="str">
        <f>IF(ZeptoData[[#This Row],[outOfStock]]=TRUE, "Out of Stock", IF(ZeptoData[[#This Row],[availableQuantity]]&lt;=2, "LOW STOCK", "HEALTHY"))</f>
        <v>Out of Stock</v>
      </c>
      <c r="P1060" t="str" cm="1">
        <f t="array" ref="P1060">_xlfn.IFS(ZeptoData[[#This Row],[Sale_Price]]&lt;50, "Budget", ZeptoData[[#This Row],[Sale_Price]]&lt;150, "Mid-Range", ZeptoData[[#This Row],[Sale_Price]]&gt;=150, "Premium")</f>
        <v>Mid-Range</v>
      </c>
      <c r="Q1060" t="str">
        <f>IF(ROUND(((ZeptoData[[#This Row],[mrp]]-ZeptoData[[#This Row],[discountedSellingPrice]])/ZeptoData[[#This Row],[mrp]])*100,0) = ZeptoData[[#This Row],[discountPercent]], "Match", "Error")</f>
        <v>Match</v>
      </c>
      <c r="R1060" s="9" t="str" cm="1">
        <f t="array" ref="R1060">_xlfn.IFS(ZeptoData[[#This Row],[discountPercent]]=0, "No Discount", ZeptoData[[#This Row],[discountPercent]]&lt;=15, "Standard (1-15%)", ZeptoData[[#This Row],[discountPercent]]&gt;15, "Mega (&gt;15%)")</f>
        <v>No Discount</v>
      </c>
      <c r="S1060" s="9" t="str" cm="1">
        <f t="array" ref="S1060">_xlfn.IFS(ZeptoData[[#This Row],[weightInGms]]&lt;=100, "Small (&lt;100g)", ZeptoData[[#This Row],[weightInGms]]&lt;=500, "Medium (100-500g)", ZeptoData[[#This Row],[weightInGms]]&gt;500, "Large (&gt;500g)")</f>
        <v>Medium (100-500g)</v>
      </c>
    </row>
    <row r="1061" spans="1:19" x14ac:dyDescent="0.25">
      <c r="A1061" t="s">
        <v>578</v>
      </c>
      <c r="B1061" t="s">
        <v>521</v>
      </c>
      <c r="C1061" t="str">
        <f>TRIM(ZeptoData[[#This Row],[name]])</f>
        <v>Madhur Pure And Hygienic Sugar</v>
      </c>
      <c r="D1061">
        <v>29500</v>
      </c>
      <c r="E1061" s="3">
        <f>'Cleaned Data'!F1064</f>
        <v>13</v>
      </c>
      <c r="F1061">
        <v>9</v>
      </c>
      <c r="G1061">
        <v>0</v>
      </c>
      <c r="H1061">
        <v>26600</v>
      </c>
      <c r="I1061" s="3">
        <f>ZeptoData[[#This Row],[discountedSellingPrice]]/100</f>
        <v>266</v>
      </c>
      <c r="J1061">
        <v>5000</v>
      </c>
      <c r="K1061" t="b">
        <v>1</v>
      </c>
      <c r="L1061">
        <v>5</v>
      </c>
      <c r="N1061" s="3">
        <f>ZeptoData[[#This Row],[MRP_Rupees]] - ZeptoData[[#This Row],[Sale_Price]]</f>
        <v>-253</v>
      </c>
      <c r="O1061" t="str">
        <f>IF(ZeptoData[[#This Row],[outOfStock]]=TRUE, "Out of Stock", IF(ZeptoData[[#This Row],[availableQuantity]]&lt;=2, "LOW STOCK", "HEALTHY"))</f>
        <v>Out of Stock</v>
      </c>
      <c r="P1061" t="str" cm="1">
        <f t="array" ref="P1061">_xlfn.IFS(ZeptoData[[#This Row],[Sale_Price]]&lt;50, "Budget", ZeptoData[[#This Row],[Sale_Price]]&lt;150, "Mid-Range", ZeptoData[[#This Row],[Sale_Price]]&gt;=150, "Premium")</f>
        <v>Premium</v>
      </c>
      <c r="Q1061" t="str">
        <f>IF(ROUND(((ZeptoData[[#This Row],[mrp]]-ZeptoData[[#This Row],[discountedSellingPrice]])/ZeptoData[[#This Row],[mrp]])*100,0) = ZeptoData[[#This Row],[discountPercent]], "Match", "Error")</f>
        <v>Error</v>
      </c>
      <c r="R1061" s="9" t="str" cm="1">
        <f t="array" ref="R1061">_xlfn.IFS(ZeptoData[[#This Row],[discountPercent]]=0, "No Discount", ZeptoData[[#This Row],[discountPercent]]&lt;=15, "Standard (1-15%)", ZeptoData[[#This Row],[discountPercent]]&gt;15, "Mega (&gt;15%)")</f>
        <v>Standard (1-15%)</v>
      </c>
      <c r="S1061" s="9" t="str" cm="1">
        <f t="array" ref="S1061">_xlfn.IFS(ZeptoData[[#This Row],[weightInGms]]&lt;=100, "Small (&lt;100g)", ZeptoData[[#This Row],[weightInGms]]&lt;=500, "Medium (100-500g)", ZeptoData[[#This Row],[weightInGms]]&gt;500, "Large (&gt;500g)")</f>
        <v>Large (&gt;500g)</v>
      </c>
    </row>
    <row r="1062" spans="1:19" x14ac:dyDescent="0.25">
      <c r="A1062" t="s">
        <v>578</v>
      </c>
      <c r="B1062" t="s">
        <v>522</v>
      </c>
      <c r="C1062" t="str">
        <f>TRIM(ZeptoData[[#This Row],[name]])</f>
        <v>Satyam Poha Jada</v>
      </c>
      <c r="D1062">
        <v>3500</v>
      </c>
      <c r="E1062" s="3">
        <f>'Cleaned Data'!F1065</f>
        <v>6</v>
      </c>
      <c r="F1062">
        <v>8</v>
      </c>
      <c r="G1062">
        <v>0</v>
      </c>
      <c r="H1062">
        <v>3200</v>
      </c>
      <c r="I1062" s="3">
        <f>ZeptoData[[#This Row],[discountedSellingPrice]]/100</f>
        <v>32</v>
      </c>
      <c r="J1062">
        <v>500</v>
      </c>
      <c r="K1062" t="b">
        <v>1</v>
      </c>
      <c r="L1062">
        <v>500</v>
      </c>
      <c r="N1062" s="3">
        <f>ZeptoData[[#This Row],[MRP_Rupees]] - ZeptoData[[#This Row],[Sale_Price]]</f>
        <v>-26</v>
      </c>
      <c r="O1062" t="str">
        <f>IF(ZeptoData[[#This Row],[outOfStock]]=TRUE, "Out of Stock", IF(ZeptoData[[#This Row],[availableQuantity]]&lt;=2, "LOW STOCK", "HEALTHY"))</f>
        <v>Out of Stock</v>
      </c>
      <c r="P1062" t="str" cm="1">
        <f t="array" ref="P1062">_xlfn.IFS(ZeptoData[[#This Row],[Sale_Price]]&lt;50, "Budget", ZeptoData[[#This Row],[Sale_Price]]&lt;150, "Mid-Range", ZeptoData[[#This Row],[Sale_Price]]&gt;=150, "Premium")</f>
        <v>Budget</v>
      </c>
      <c r="Q1062" t="str">
        <f>IF(ROUND(((ZeptoData[[#This Row],[mrp]]-ZeptoData[[#This Row],[discountedSellingPrice]])/ZeptoData[[#This Row],[mrp]])*100,0) = ZeptoData[[#This Row],[discountPercent]], "Match", "Error")</f>
        <v>Error</v>
      </c>
      <c r="R1062" s="9" t="str" cm="1">
        <f t="array" ref="R1062">_xlfn.IFS(ZeptoData[[#This Row],[discountPercent]]=0, "No Discount", ZeptoData[[#This Row],[discountPercent]]&lt;=15, "Standard (1-15%)", ZeptoData[[#This Row],[discountPercent]]&gt;15, "Mega (&gt;15%)")</f>
        <v>Standard (1-15%)</v>
      </c>
      <c r="S1062" s="9" t="str" cm="1">
        <f t="array" ref="S1062">_xlfn.IFS(ZeptoData[[#This Row],[weightInGms]]&lt;=100, "Small (&lt;100g)", ZeptoData[[#This Row],[weightInGms]]&lt;=500, "Medium (100-500g)", ZeptoData[[#This Row],[weightInGms]]&gt;500, "Large (&gt;500g)")</f>
        <v>Medium (100-500g)</v>
      </c>
    </row>
    <row r="1063" spans="1:19" x14ac:dyDescent="0.25">
      <c r="A1063" t="s">
        <v>578</v>
      </c>
      <c r="B1063" t="s">
        <v>523</v>
      </c>
      <c r="C1063" t="str">
        <f>TRIM(ZeptoData[[#This Row],[name]])</f>
        <v>Aashirvaad Superior MP Whole Wheat Atta</v>
      </c>
      <c r="D1063">
        <v>5300</v>
      </c>
      <c r="E1063" s="3">
        <f>'Cleaned Data'!F1066</f>
        <v>13</v>
      </c>
      <c r="F1063">
        <v>1</v>
      </c>
      <c r="G1063">
        <v>0</v>
      </c>
      <c r="H1063">
        <v>5200</v>
      </c>
      <c r="I1063" s="3">
        <f>ZeptoData[[#This Row],[discountedSellingPrice]]/100</f>
        <v>52</v>
      </c>
      <c r="J1063">
        <v>1000</v>
      </c>
      <c r="K1063" t="b">
        <v>1</v>
      </c>
      <c r="L1063">
        <v>1</v>
      </c>
      <c r="N1063" s="3">
        <f>ZeptoData[[#This Row],[MRP_Rupees]] - ZeptoData[[#This Row],[Sale_Price]]</f>
        <v>-39</v>
      </c>
      <c r="O1063" t="str">
        <f>IF(ZeptoData[[#This Row],[outOfStock]]=TRUE, "Out of Stock", IF(ZeptoData[[#This Row],[availableQuantity]]&lt;=2, "LOW STOCK", "HEALTHY"))</f>
        <v>Out of Stock</v>
      </c>
      <c r="P1063" t="str" cm="1">
        <f t="array" ref="P1063">_xlfn.IFS(ZeptoData[[#This Row],[Sale_Price]]&lt;50, "Budget", ZeptoData[[#This Row],[Sale_Price]]&lt;150, "Mid-Range", ZeptoData[[#This Row],[Sale_Price]]&gt;=150, "Premium")</f>
        <v>Mid-Range</v>
      </c>
      <c r="Q1063" t="str">
        <f>IF(ROUND(((ZeptoData[[#This Row],[mrp]]-ZeptoData[[#This Row],[discountedSellingPrice]])/ZeptoData[[#This Row],[mrp]])*100,0) = ZeptoData[[#This Row],[discountPercent]], "Match", "Error")</f>
        <v>Error</v>
      </c>
      <c r="R1063" s="9" t="str" cm="1">
        <f t="array" ref="R1063">_xlfn.IFS(ZeptoData[[#This Row],[discountPercent]]=0, "No Discount", ZeptoData[[#This Row],[discountPercent]]&lt;=15, "Standard (1-15%)", ZeptoData[[#This Row],[discountPercent]]&gt;15, "Mega (&gt;15%)")</f>
        <v>Standard (1-15%)</v>
      </c>
      <c r="S1063" s="9" t="str" cm="1">
        <f t="array" ref="S1063">_xlfn.IFS(ZeptoData[[#This Row],[weightInGms]]&lt;=100, "Small (&lt;100g)", ZeptoData[[#This Row],[weightInGms]]&lt;=500, "Medium (100-500g)", ZeptoData[[#This Row],[weightInGms]]&gt;500, "Large (&gt;500g)")</f>
        <v>Large (&gt;500g)</v>
      </c>
    </row>
    <row r="1064" spans="1:19" x14ac:dyDescent="0.25">
      <c r="A1064" t="s">
        <v>578</v>
      </c>
      <c r="B1064" t="s">
        <v>119</v>
      </c>
      <c r="C1064" t="str">
        <f>TRIM(ZeptoData[[#This Row],[name]])</f>
        <v>Fortune Soyabean Oil</v>
      </c>
      <c r="D1064">
        <v>21000</v>
      </c>
      <c r="E1064" s="3">
        <f>'Cleaned Data'!F1067</f>
        <v>0</v>
      </c>
      <c r="F1064">
        <v>13</v>
      </c>
      <c r="G1064">
        <v>0</v>
      </c>
      <c r="H1064">
        <v>18100</v>
      </c>
      <c r="I1064" s="3">
        <f>ZeptoData[[#This Row],[discountedSellingPrice]]/100</f>
        <v>181</v>
      </c>
      <c r="J1064">
        <v>1000</v>
      </c>
      <c r="K1064" t="b">
        <v>1</v>
      </c>
      <c r="L1064">
        <v>1</v>
      </c>
      <c r="N1064" s="3">
        <f>ZeptoData[[#This Row],[MRP_Rupees]] - ZeptoData[[#This Row],[Sale_Price]]</f>
        <v>-181</v>
      </c>
      <c r="O1064" t="str">
        <f>IF(ZeptoData[[#This Row],[outOfStock]]=TRUE, "Out of Stock", IF(ZeptoData[[#This Row],[availableQuantity]]&lt;=2, "LOW STOCK", "HEALTHY"))</f>
        <v>Out of Stock</v>
      </c>
      <c r="P1064" t="str" cm="1">
        <f t="array" ref="P1064">_xlfn.IFS(ZeptoData[[#This Row],[Sale_Price]]&lt;50, "Budget", ZeptoData[[#This Row],[Sale_Price]]&lt;150, "Mid-Range", ZeptoData[[#This Row],[Sale_Price]]&gt;=150, "Premium")</f>
        <v>Premium</v>
      </c>
      <c r="Q1064" t="str">
        <f>IF(ROUND(((ZeptoData[[#This Row],[mrp]]-ZeptoData[[#This Row],[discountedSellingPrice]])/ZeptoData[[#This Row],[mrp]])*100,0) = ZeptoData[[#This Row],[discountPercent]], "Match", "Error")</f>
        <v>Error</v>
      </c>
      <c r="R1064" s="9" t="str" cm="1">
        <f t="array" ref="R1064">_xlfn.IFS(ZeptoData[[#This Row],[discountPercent]]=0, "No Discount", ZeptoData[[#This Row],[discountPercent]]&lt;=15, "Standard (1-15%)", ZeptoData[[#This Row],[discountPercent]]&gt;15, "Mega (&gt;15%)")</f>
        <v>Standard (1-15%)</v>
      </c>
      <c r="S1064" s="9" t="str" cm="1">
        <f t="array" ref="S1064">_xlfn.IFS(ZeptoData[[#This Row],[weightInGms]]&lt;=100, "Small (&lt;100g)", ZeptoData[[#This Row],[weightInGms]]&lt;=500, "Medium (100-500g)", ZeptoData[[#This Row],[weightInGms]]&gt;500, "Large (&gt;500g)")</f>
        <v>Large (&gt;500g)</v>
      </c>
    </row>
    <row r="1065" spans="1:19" x14ac:dyDescent="0.25">
      <c r="A1065" t="s">
        <v>578</v>
      </c>
      <c r="B1065" t="s">
        <v>524</v>
      </c>
      <c r="C1065" t="str">
        <f>TRIM(ZeptoData[[#This Row],[name]])</f>
        <v>Maggi Masala Ae Magic</v>
      </c>
      <c r="D1065">
        <v>5800</v>
      </c>
      <c r="E1065" s="3">
        <f>'Cleaned Data'!F1068</f>
        <v>14</v>
      </c>
      <c r="F1065">
        <v>6</v>
      </c>
      <c r="G1065">
        <v>0</v>
      </c>
      <c r="H1065">
        <v>5400</v>
      </c>
      <c r="I1065" s="3">
        <f>ZeptoData[[#This Row],[discountedSellingPrice]]/100</f>
        <v>54</v>
      </c>
      <c r="J1065">
        <v>72</v>
      </c>
      <c r="K1065" t="b">
        <v>1</v>
      </c>
      <c r="L1065">
        <v>72</v>
      </c>
      <c r="N1065" s="3">
        <f>ZeptoData[[#This Row],[MRP_Rupees]] - ZeptoData[[#This Row],[Sale_Price]]</f>
        <v>-40</v>
      </c>
      <c r="O1065" t="str">
        <f>IF(ZeptoData[[#This Row],[outOfStock]]=TRUE, "Out of Stock", IF(ZeptoData[[#This Row],[availableQuantity]]&lt;=2, "LOW STOCK", "HEALTHY"))</f>
        <v>Out of Stock</v>
      </c>
      <c r="P1065" t="str" cm="1">
        <f t="array" ref="P1065">_xlfn.IFS(ZeptoData[[#This Row],[Sale_Price]]&lt;50, "Budget", ZeptoData[[#This Row],[Sale_Price]]&lt;150, "Mid-Range", ZeptoData[[#This Row],[Sale_Price]]&gt;=150, "Premium")</f>
        <v>Mid-Range</v>
      </c>
      <c r="Q1065" t="str">
        <f>IF(ROUND(((ZeptoData[[#This Row],[mrp]]-ZeptoData[[#This Row],[discountedSellingPrice]])/ZeptoData[[#This Row],[mrp]])*100,0) = ZeptoData[[#This Row],[discountPercent]], "Match", "Error")</f>
        <v>Error</v>
      </c>
      <c r="R1065" s="9" t="str" cm="1">
        <f t="array" ref="R1065">_xlfn.IFS(ZeptoData[[#This Row],[discountPercent]]=0, "No Discount", ZeptoData[[#This Row],[discountPercent]]&lt;=15, "Standard (1-15%)", ZeptoData[[#This Row],[discountPercent]]&gt;15, "Mega (&gt;15%)")</f>
        <v>Standard (1-15%)</v>
      </c>
      <c r="S1065" s="9" t="str" cm="1">
        <f t="array" ref="S1065">_xlfn.IFS(ZeptoData[[#This Row],[weightInGms]]&lt;=100, "Small (&lt;100g)", ZeptoData[[#This Row],[weightInGms]]&lt;=500, "Medium (100-500g)", ZeptoData[[#This Row],[weightInGms]]&gt;500, "Large (&gt;500g)")</f>
        <v>Small (&lt;100g)</v>
      </c>
    </row>
    <row r="1066" spans="1:19" x14ac:dyDescent="0.25">
      <c r="A1066" t="s">
        <v>578</v>
      </c>
      <c r="B1066" t="s">
        <v>1756</v>
      </c>
      <c r="C1066" t="str">
        <f>TRIM(ZeptoData[[#This Row],[name]])</f>
        <v>Aashirvaad Iodised Salt</v>
      </c>
      <c r="D1066">
        <v>2200</v>
      </c>
      <c r="E1066" s="3">
        <f>'Cleaned Data'!F1069</f>
        <v>8</v>
      </c>
      <c r="F1066">
        <v>13</v>
      </c>
      <c r="G1066">
        <v>0</v>
      </c>
      <c r="H1066">
        <v>1900</v>
      </c>
      <c r="I1066" s="3">
        <f>ZeptoData[[#This Row],[discountedSellingPrice]]/100</f>
        <v>19</v>
      </c>
      <c r="J1066">
        <v>1000</v>
      </c>
      <c r="K1066" t="b">
        <v>1</v>
      </c>
      <c r="L1066">
        <v>1</v>
      </c>
      <c r="N1066" s="3">
        <f>ZeptoData[[#This Row],[MRP_Rupees]] - ZeptoData[[#This Row],[Sale_Price]]</f>
        <v>-11</v>
      </c>
      <c r="O1066" t="str">
        <f>IF(ZeptoData[[#This Row],[outOfStock]]=TRUE, "Out of Stock", IF(ZeptoData[[#This Row],[availableQuantity]]&lt;=2, "LOW STOCK", "HEALTHY"))</f>
        <v>Out of Stock</v>
      </c>
      <c r="P1066" t="str" cm="1">
        <f t="array" ref="P1066">_xlfn.IFS(ZeptoData[[#This Row],[Sale_Price]]&lt;50, "Budget", ZeptoData[[#This Row],[Sale_Price]]&lt;150, "Mid-Range", ZeptoData[[#This Row],[Sale_Price]]&gt;=150, "Premium")</f>
        <v>Budget</v>
      </c>
      <c r="Q1066" t="str">
        <f>IF(ROUND(((ZeptoData[[#This Row],[mrp]]-ZeptoData[[#This Row],[discountedSellingPrice]])/ZeptoData[[#This Row],[mrp]])*100,0) = ZeptoData[[#This Row],[discountPercent]], "Match", "Error")</f>
        <v>Error</v>
      </c>
      <c r="R1066" s="9" t="str" cm="1">
        <f t="array" ref="R1066">_xlfn.IFS(ZeptoData[[#This Row],[discountPercent]]=0, "No Discount", ZeptoData[[#This Row],[discountPercent]]&lt;=15, "Standard (1-15%)", ZeptoData[[#This Row],[discountPercent]]&gt;15, "Mega (&gt;15%)")</f>
        <v>Standard (1-15%)</v>
      </c>
      <c r="S1066" s="9" t="str" cm="1">
        <f t="array" ref="S1066">_xlfn.IFS(ZeptoData[[#This Row],[weightInGms]]&lt;=100, "Small (&lt;100g)", ZeptoData[[#This Row],[weightInGms]]&lt;=500, "Medium (100-500g)", ZeptoData[[#This Row],[weightInGms]]&gt;500, "Large (&gt;500g)")</f>
        <v>Large (&gt;500g)</v>
      </c>
    </row>
    <row r="1067" spans="1:19" x14ac:dyDescent="0.25">
      <c r="A1067" t="s">
        <v>578</v>
      </c>
      <c r="B1067" t="s">
        <v>526</v>
      </c>
      <c r="C1067" t="str">
        <f>TRIM(ZeptoData[[#This Row],[name]])</f>
        <v>Maggi 2-Minute Instant Noodles - Masala</v>
      </c>
      <c r="D1067">
        <v>4400</v>
      </c>
      <c r="E1067" s="3">
        <f>'Cleaned Data'!F1070</f>
        <v>6</v>
      </c>
      <c r="F1067">
        <v>0</v>
      </c>
      <c r="G1067">
        <v>0</v>
      </c>
      <c r="H1067">
        <v>4400</v>
      </c>
      <c r="I1067" s="3">
        <f>ZeptoData[[#This Row],[discountedSellingPrice]]/100</f>
        <v>44</v>
      </c>
      <c r="J1067">
        <v>280</v>
      </c>
      <c r="K1067" t="b">
        <v>1</v>
      </c>
      <c r="L1067">
        <v>280</v>
      </c>
      <c r="N1067" s="3">
        <f>ZeptoData[[#This Row],[MRP_Rupees]] - ZeptoData[[#This Row],[Sale_Price]]</f>
        <v>-38</v>
      </c>
      <c r="O1067" t="str">
        <f>IF(ZeptoData[[#This Row],[outOfStock]]=TRUE, "Out of Stock", IF(ZeptoData[[#This Row],[availableQuantity]]&lt;=2, "LOW STOCK", "HEALTHY"))</f>
        <v>Out of Stock</v>
      </c>
      <c r="P1067" t="str" cm="1">
        <f t="array" ref="P1067">_xlfn.IFS(ZeptoData[[#This Row],[Sale_Price]]&lt;50, "Budget", ZeptoData[[#This Row],[Sale_Price]]&lt;150, "Mid-Range", ZeptoData[[#This Row],[Sale_Price]]&gt;=150, "Premium")</f>
        <v>Budget</v>
      </c>
      <c r="Q1067" t="str">
        <f>IF(ROUND(((ZeptoData[[#This Row],[mrp]]-ZeptoData[[#This Row],[discountedSellingPrice]])/ZeptoData[[#This Row],[mrp]])*100,0) = ZeptoData[[#This Row],[discountPercent]], "Match", "Error")</f>
        <v>Match</v>
      </c>
      <c r="R1067" s="9" t="str" cm="1">
        <f t="array" ref="R1067">_xlfn.IFS(ZeptoData[[#This Row],[discountPercent]]=0, "No Discount", ZeptoData[[#This Row],[discountPercent]]&lt;=15, "Standard (1-15%)", ZeptoData[[#This Row],[discountPercent]]&gt;15, "Mega (&gt;15%)")</f>
        <v>No Discount</v>
      </c>
      <c r="S1067" s="9" t="str" cm="1">
        <f t="array" ref="S1067">_xlfn.IFS(ZeptoData[[#This Row],[weightInGms]]&lt;=100, "Small (&lt;100g)", ZeptoData[[#This Row],[weightInGms]]&lt;=500, "Medium (100-500g)", ZeptoData[[#This Row],[weightInGms]]&gt;500, "Large (&gt;500g)")</f>
        <v>Medium (100-500g)</v>
      </c>
    </row>
    <row r="1068" spans="1:19" x14ac:dyDescent="0.25">
      <c r="A1068" t="s">
        <v>578</v>
      </c>
      <c r="B1068" t="s">
        <v>527</v>
      </c>
      <c r="C1068" t="str">
        <f>TRIM(ZeptoData[[#This Row],[name]])</f>
        <v>Popular Essentials Phool Makhana (Jumbo Size)</v>
      </c>
      <c r="D1068">
        <v>15000</v>
      </c>
      <c r="E1068" s="3">
        <f>'Cleaned Data'!F1071</f>
        <v>0</v>
      </c>
      <c r="F1068">
        <v>14</v>
      </c>
      <c r="G1068">
        <v>0</v>
      </c>
      <c r="H1068">
        <v>12800</v>
      </c>
      <c r="I1068" s="3">
        <f>ZeptoData[[#This Row],[discountedSellingPrice]]/100</f>
        <v>128</v>
      </c>
      <c r="J1068">
        <v>100</v>
      </c>
      <c r="K1068" t="b">
        <v>1</v>
      </c>
      <c r="L1068">
        <v>100</v>
      </c>
      <c r="N1068" s="3">
        <f>ZeptoData[[#This Row],[MRP_Rupees]] - ZeptoData[[#This Row],[Sale_Price]]</f>
        <v>-128</v>
      </c>
      <c r="O1068" t="str">
        <f>IF(ZeptoData[[#This Row],[outOfStock]]=TRUE, "Out of Stock", IF(ZeptoData[[#This Row],[availableQuantity]]&lt;=2, "LOW STOCK", "HEALTHY"))</f>
        <v>Out of Stock</v>
      </c>
      <c r="P1068" t="str" cm="1">
        <f t="array" ref="P1068">_xlfn.IFS(ZeptoData[[#This Row],[Sale_Price]]&lt;50, "Budget", ZeptoData[[#This Row],[Sale_Price]]&lt;150, "Mid-Range", ZeptoData[[#This Row],[Sale_Price]]&gt;=150, "Premium")</f>
        <v>Mid-Range</v>
      </c>
      <c r="Q1068" t="str">
        <f>IF(ROUND(((ZeptoData[[#This Row],[mrp]]-ZeptoData[[#This Row],[discountedSellingPrice]])/ZeptoData[[#This Row],[mrp]])*100,0) = ZeptoData[[#This Row],[discountPercent]], "Match", "Error")</f>
        <v>Error</v>
      </c>
      <c r="R1068" s="9" t="str" cm="1">
        <f t="array" ref="R1068">_xlfn.IFS(ZeptoData[[#This Row],[discountPercent]]=0, "No Discount", ZeptoData[[#This Row],[discountPercent]]&lt;=15, "Standard (1-15%)", ZeptoData[[#This Row],[discountPercent]]&gt;15, "Mega (&gt;15%)")</f>
        <v>Standard (1-15%)</v>
      </c>
      <c r="S1068" s="9" t="str" cm="1">
        <f t="array" ref="S1068">_xlfn.IFS(ZeptoData[[#This Row],[weightInGms]]&lt;=100, "Small (&lt;100g)", ZeptoData[[#This Row],[weightInGms]]&lt;=500, "Medium (100-500g)", ZeptoData[[#This Row],[weightInGms]]&gt;500, "Large (&gt;500g)")</f>
        <v>Small (&lt;100g)</v>
      </c>
    </row>
    <row r="1069" spans="1:19" x14ac:dyDescent="0.25">
      <c r="A1069" t="s">
        <v>578</v>
      </c>
      <c r="B1069" t="s">
        <v>528</v>
      </c>
      <c r="C1069" t="str">
        <f>TRIM(ZeptoData[[#This Row],[name]])</f>
        <v>Aashirvaad Atta With Mutigrains</v>
      </c>
      <c r="D1069">
        <v>31500</v>
      </c>
      <c r="E1069" s="3">
        <f>'Cleaned Data'!F1072</f>
        <v>7</v>
      </c>
      <c r="F1069">
        <v>8</v>
      </c>
      <c r="G1069">
        <v>0</v>
      </c>
      <c r="H1069">
        <v>28700</v>
      </c>
      <c r="I1069" s="3">
        <f>ZeptoData[[#This Row],[discountedSellingPrice]]/100</f>
        <v>287</v>
      </c>
      <c r="J1069">
        <v>5000</v>
      </c>
      <c r="K1069" t="b">
        <v>1</v>
      </c>
      <c r="L1069">
        <v>5</v>
      </c>
      <c r="N1069" s="3">
        <f>ZeptoData[[#This Row],[MRP_Rupees]] - ZeptoData[[#This Row],[Sale_Price]]</f>
        <v>-280</v>
      </c>
      <c r="O1069" t="str">
        <f>IF(ZeptoData[[#This Row],[outOfStock]]=TRUE, "Out of Stock", IF(ZeptoData[[#This Row],[availableQuantity]]&lt;=2, "LOW STOCK", "HEALTHY"))</f>
        <v>Out of Stock</v>
      </c>
      <c r="P1069" t="str" cm="1">
        <f t="array" ref="P1069">_xlfn.IFS(ZeptoData[[#This Row],[Sale_Price]]&lt;50, "Budget", ZeptoData[[#This Row],[Sale_Price]]&lt;150, "Mid-Range", ZeptoData[[#This Row],[Sale_Price]]&gt;=150, "Premium")</f>
        <v>Premium</v>
      </c>
      <c r="Q1069" t="str">
        <f>IF(ROUND(((ZeptoData[[#This Row],[mrp]]-ZeptoData[[#This Row],[discountedSellingPrice]])/ZeptoData[[#This Row],[mrp]])*100,0) = ZeptoData[[#This Row],[discountPercent]], "Match", "Error")</f>
        <v>Error</v>
      </c>
      <c r="R1069" s="9" t="str" cm="1">
        <f t="array" ref="R1069">_xlfn.IFS(ZeptoData[[#This Row],[discountPercent]]=0, "No Discount", ZeptoData[[#This Row],[discountPercent]]&lt;=15, "Standard (1-15%)", ZeptoData[[#This Row],[discountPercent]]&gt;15, "Mega (&gt;15%)")</f>
        <v>Standard (1-15%)</v>
      </c>
      <c r="S1069" s="9" t="str" cm="1">
        <f t="array" ref="S1069">_xlfn.IFS(ZeptoData[[#This Row],[weightInGms]]&lt;=100, "Small (&lt;100g)", ZeptoData[[#This Row],[weightInGms]]&lt;=500, "Medium (100-500g)", ZeptoData[[#This Row],[weightInGms]]&gt;500, "Large (&gt;500g)")</f>
        <v>Large (&gt;500g)</v>
      </c>
    </row>
    <row r="1070" spans="1:19" x14ac:dyDescent="0.25">
      <c r="A1070" t="s">
        <v>578</v>
      </c>
      <c r="B1070" t="s">
        <v>529</v>
      </c>
      <c r="C1070" t="str">
        <f>TRIM(ZeptoData[[#This Row],[name]])</f>
        <v>Tata Sampann Poha</v>
      </c>
      <c r="D1070">
        <v>4400</v>
      </c>
      <c r="E1070" s="3">
        <f>'Cleaned Data'!F1073</f>
        <v>2</v>
      </c>
      <c r="F1070">
        <v>6</v>
      </c>
      <c r="G1070">
        <v>0</v>
      </c>
      <c r="H1070">
        <v>4100</v>
      </c>
      <c r="I1070" s="3">
        <f>ZeptoData[[#This Row],[discountedSellingPrice]]/100</f>
        <v>41</v>
      </c>
      <c r="J1070">
        <v>500</v>
      </c>
      <c r="K1070" t="b">
        <v>1</v>
      </c>
      <c r="L1070">
        <v>500</v>
      </c>
      <c r="N1070" s="3">
        <f>ZeptoData[[#This Row],[MRP_Rupees]] - ZeptoData[[#This Row],[Sale_Price]]</f>
        <v>-39</v>
      </c>
      <c r="O1070" t="str">
        <f>IF(ZeptoData[[#This Row],[outOfStock]]=TRUE, "Out of Stock", IF(ZeptoData[[#This Row],[availableQuantity]]&lt;=2, "LOW STOCK", "HEALTHY"))</f>
        <v>Out of Stock</v>
      </c>
      <c r="P1070" t="str" cm="1">
        <f t="array" ref="P1070">_xlfn.IFS(ZeptoData[[#This Row],[Sale_Price]]&lt;50, "Budget", ZeptoData[[#This Row],[Sale_Price]]&lt;150, "Mid-Range", ZeptoData[[#This Row],[Sale_Price]]&gt;=150, "Premium")</f>
        <v>Budget</v>
      </c>
      <c r="Q1070" t="str">
        <f>IF(ROUND(((ZeptoData[[#This Row],[mrp]]-ZeptoData[[#This Row],[discountedSellingPrice]])/ZeptoData[[#This Row],[mrp]])*100,0) = ZeptoData[[#This Row],[discountPercent]], "Match", "Error")</f>
        <v>Error</v>
      </c>
      <c r="R1070" s="9" t="str" cm="1">
        <f t="array" ref="R1070">_xlfn.IFS(ZeptoData[[#This Row],[discountPercent]]=0, "No Discount", ZeptoData[[#This Row],[discountPercent]]&lt;=15, "Standard (1-15%)", ZeptoData[[#This Row],[discountPercent]]&gt;15, "Mega (&gt;15%)")</f>
        <v>Standard (1-15%)</v>
      </c>
      <c r="S1070" s="9" t="str" cm="1">
        <f t="array" ref="S1070">_xlfn.IFS(ZeptoData[[#This Row],[weightInGms]]&lt;=100, "Small (&lt;100g)", ZeptoData[[#This Row],[weightInGms]]&lt;=500, "Medium (100-500g)", ZeptoData[[#This Row],[weightInGms]]&gt;500, "Large (&gt;500g)")</f>
        <v>Medium (100-500g)</v>
      </c>
    </row>
    <row r="1071" spans="1:19" x14ac:dyDescent="0.25">
      <c r="A1071" t="s">
        <v>578</v>
      </c>
      <c r="B1071" t="s">
        <v>530</v>
      </c>
      <c r="C1071" t="str">
        <f>TRIM(ZeptoData[[#This Row],[name]])</f>
        <v>Fortune Besan Flour</v>
      </c>
      <c r="D1071">
        <v>12000</v>
      </c>
      <c r="E1071" s="3">
        <f>'Cleaned Data'!F1074</f>
        <v>2</v>
      </c>
      <c r="F1071">
        <v>0</v>
      </c>
      <c r="G1071">
        <v>0</v>
      </c>
      <c r="H1071">
        <v>12000</v>
      </c>
      <c r="I1071" s="3">
        <f>ZeptoData[[#This Row],[discountedSellingPrice]]/100</f>
        <v>120</v>
      </c>
      <c r="J1071">
        <v>1000</v>
      </c>
      <c r="K1071" t="b">
        <v>1</v>
      </c>
      <c r="L1071">
        <v>1</v>
      </c>
      <c r="N1071" s="3">
        <f>ZeptoData[[#This Row],[MRP_Rupees]] - ZeptoData[[#This Row],[Sale_Price]]</f>
        <v>-118</v>
      </c>
      <c r="O1071" t="str">
        <f>IF(ZeptoData[[#This Row],[outOfStock]]=TRUE, "Out of Stock", IF(ZeptoData[[#This Row],[availableQuantity]]&lt;=2, "LOW STOCK", "HEALTHY"))</f>
        <v>Out of Stock</v>
      </c>
      <c r="P1071" t="str" cm="1">
        <f t="array" ref="P1071">_xlfn.IFS(ZeptoData[[#This Row],[Sale_Price]]&lt;50, "Budget", ZeptoData[[#This Row],[Sale_Price]]&lt;150, "Mid-Range", ZeptoData[[#This Row],[Sale_Price]]&gt;=150, "Premium")</f>
        <v>Mid-Range</v>
      </c>
      <c r="Q1071" t="str">
        <f>IF(ROUND(((ZeptoData[[#This Row],[mrp]]-ZeptoData[[#This Row],[discountedSellingPrice]])/ZeptoData[[#This Row],[mrp]])*100,0) = ZeptoData[[#This Row],[discountPercent]], "Match", "Error")</f>
        <v>Match</v>
      </c>
      <c r="R1071" s="9" t="str" cm="1">
        <f t="array" ref="R1071">_xlfn.IFS(ZeptoData[[#This Row],[discountPercent]]=0, "No Discount", ZeptoData[[#This Row],[discountPercent]]&lt;=15, "Standard (1-15%)", ZeptoData[[#This Row],[discountPercent]]&gt;15, "Mega (&gt;15%)")</f>
        <v>No Discount</v>
      </c>
      <c r="S1071" s="9" t="str" cm="1">
        <f t="array" ref="S1071">_xlfn.IFS(ZeptoData[[#This Row],[weightInGms]]&lt;=100, "Small (&lt;100g)", ZeptoData[[#This Row],[weightInGms]]&lt;=500, "Medium (100-500g)", ZeptoData[[#This Row],[weightInGms]]&gt;500, "Large (&gt;500g)")</f>
        <v>Large (&gt;500g)</v>
      </c>
    </row>
    <row r="1072" spans="1:19" x14ac:dyDescent="0.25">
      <c r="A1072" t="s">
        <v>578</v>
      </c>
      <c r="B1072" t="s">
        <v>114</v>
      </c>
      <c r="C1072" t="str">
        <f>TRIM(ZeptoData[[#This Row],[name]])</f>
        <v>Popular Essentials Toor Dal (Un-Polished)</v>
      </c>
      <c r="D1072">
        <v>8000</v>
      </c>
      <c r="E1072" s="3">
        <f>'Cleaned Data'!F1075</f>
        <v>1</v>
      </c>
      <c r="F1072">
        <v>7</v>
      </c>
      <c r="G1072">
        <v>0</v>
      </c>
      <c r="H1072">
        <v>7400</v>
      </c>
      <c r="I1072" s="3">
        <f>ZeptoData[[#This Row],[discountedSellingPrice]]/100</f>
        <v>74</v>
      </c>
      <c r="J1072">
        <v>500</v>
      </c>
      <c r="K1072" t="b">
        <v>1</v>
      </c>
      <c r="L1072">
        <v>500</v>
      </c>
      <c r="N1072" s="3">
        <f>ZeptoData[[#This Row],[MRP_Rupees]] - ZeptoData[[#This Row],[Sale_Price]]</f>
        <v>-73</v>
      </c>
      <c r="O1072" t="str">
        <f>IF(ZeptoData[[#This Row],[outOfStock]]=TRUE, "Out of Stock", IF(ZeptoData[[#This Row],[availableQuantity]]&lt;=2, "LOW STOCK", "HEALTHY"))</f>
        <v>Out of Stock</v>
      </c>
      <c r="P1072" t="str" cm="1">
        <f t="array" ref="P1072">_xlfn.IFS(ZeptoData[[#This Row],[Sale_Price]]&lt;50, "Budget", ZeptoData[[#This Row],[Sale_Price]]&lt;150, "Mid-Range", ZeptoData[[#This Row],[Sale_Price]]&gt;=150, "Premium")</f>
        <v>Mid-Range</v>
      </c>
      <c r="Q1072" t="str">
        <f>IF(ROUND(((ZeptoData[[#This Row],[mrp]]-ZeptoData[[#This Row],[discountedSellingPrice]])/ZeptoData[[#This Row],[mrp]])*100,0) = ZeptoData[[#This Row],[discountPercent]], "Match", "Error")</f>
        <v>Error</v>
      </c>
      <c r="R1072" s="9" t="str" cm="1">
        <f t="array" ref="R1072">_xlfn.IFS(ZeptoData[[#This Row],[discountPercent]]=0, "No Discount", ZeptoData[[#This Row],[discountPercent]]&lt;=15, "Standard (1-15%)", ZeptoData[[#This Row],[discountPercent]]&gt;15, "Mega (&gt;15%)")</f>
        <v>Standard (1-15%)</v>
      </c>
      <c r="S1072" s="9" t="str" cm="1">
        <f t="array" ref="S1072">_xlfn.IFS(ZeptoData[[#This Row],[weightInGms]]&lt;=100, "Small (&lt;100g)", ZeptoData[[#This Row],[weightInGms]]&lt;=500, "Medium (100-500g)", ZeptoData[[#This Row],[weightInGms]]&gt;500, "Large (&gt;500g)")</f>
        <v>Medium (100-500g)</v>
      </c>
    </row>
    <row r="1073" spans="1:19" x14ac:dyDescent="0.25">
      <c r="A1073" t="s">
        <v>578</v>
      </c>
      <c r="B1073" t="s">
        <v>531</v>
      </c>
      <c r="C1073" t="str">
        <f>TRIM(ZeptoData[[#This Row],[name]])</f>
        <v>Everest Tikhalal Hot &amp; Red Chilly Powder</v>
      </c>
      <c r="D1073">
        <v>4700</v>
      </c>
      <c r="E1073" s="3">
        <f>'Cleaned Data'!F1076</f>
        <v>3</v>
      </c>
      <c r="F1073">
        <v>2</v>
      </c>
      <c r="G1073">
        <v>0</v>
      </c>
      <c r="H1073">
        <v>4600</v>
      </c>
      <c r="I1073" s="3">
        <f>ZeptoData[[#This Row],[discountedSellingPrice]]/100</f>
        <v>46</v>
      </c>
      <c r="J1073">
        <v>100</v>
      </c>
      <c r="K1073" t="b">
        <v>1</v>
      </c>
      <c r="L1073">
        <v>100</v>
      </c>
      <c r="N1073" s="3">
        <f>ZeptoData[[#This Row],[MRP_Rupees]] - ZeptoData[[#This Row],[Sale_Price]]</f>
        <v>-43</v>
      </c>
      <c r="O1073" t="str">
        <f>IF(ZeptoData[[#This Row],[outOfStock]]=TRUE, "Out of Stock", IF(ZeptoData[[#This Row],[availableQuantity]]&lt;=2, "LOW STOCK", "HEALTHY"))</f>
        <v>Out of Stock</v>
      </c>
      <c r="P1073" t="str" cm="1">
        <f t="array" ref="P1073">_xlfn.IFS(ZeptoData[[#This Row],[Sale_Price]]&lt;50, "Budget", ZeptoData[[#This Row],[Sale_Price]]&lt;150, "Mid-Range", ZeptoData[[#This Row],[Sale_Price]]&gt;=150, "Premium")</f>
        <v>Budget</v>
      </c>
      <c r="Q1073" t="str">
        <f>IF(ROUND(((ZeptoData[[#This Row],[mrp]]-ZeptoData[[#This Row],[discountedSellingPrice]])/ZeptoData[[#This Row],[mrp]])*100,0) = ZeptoData[[#This Row],[discountPercent]], "Match", "Error")</f>
        <v>Match</v>
      </c>
      <c r="R1073" s="9" t="str" cm="1">
        <f t="array" ref="R1073">_xlfn.IFS(ZeptoData[[#This Row],[discountPercent]]=0, "No Discount", ZeptoData[[#This Row],[discountPercent]]&lt;=15, "Standard (1-15%)", ZeptoData[[#This Row],[discountPercent]]&gt;15, "Mega (&gt;15%)")</f>
        <v>Standard (1-15%)</v>
      </c>
      <c r="S1073" s="9" t="str" cm="1">
        <f t="array" ref="S1073">_xlfn.IFS(ZeptoData[[#This Row],[weightInGms]]&lt;=100, "Small (&lt;100g)", ZeptoData[[#This Row],[weightInGms]]&lt;=500, "Medium (100-500g)", ZeptoData[[#This Row],[weightInGms]]&gt;500, "Large (&gt;500g)")</f>
        <v>Small (&lt;100g)</v>
      </c>
    </row>
    <row r="1074" spans="1:19" x14ac:dyDescent="0.25">
      <c r="A1074" t="s">
        <v>578</v>
      </c>
      <c r="B1074" t="s">
        <v>532</v>
      </c>
      <c r="C1074" t="str">
        <f>TRIM(ZeptoData[[#This Row],[name]])</f>
        <v>Popular Essentials Chia Seeds</v>
      </c>
      <c r="D1074">
        <v>5000</v>
      </c>
      <c r="E1074" s="3">
        <f>'Cleaned Data'!F1077</f>
        <v>7</v>
      </c>
      <c r="F1074">
        <v>2</v>
      </c>
      <c r="G1074">
        <v>0</v>
      </c>
      <c r="H1074">
        <v>4900</v>
      </c>
      <c r="I1074" s="3">
        <f>ZeptoData[[#This Row],[discountedSellingPrice]]/100</f>
        <v>49</v>
      </c>
      <c r="J1074">
        <v>100</v>
      </c>
      <c r="K1074" t="b">
        <v>1</v>
      </c>
      <c r="L1074">
        <v>100</v>
      </c>
      <c r="N1074" s="3">
        <f>ZeptoData[[#This Row],[MRP_Rupees]] - ZeptoData[[#This Row],[Sale_Price]]</f>
        <v>-42</v>
      </c>
      <c r="O1074" t="str">
        <f>IF(ZeptoData[[#This Row],[outOfStock]]=TRUE, "Out of Stock", IF(ZeptoData[[#This Row],[availableQuantity]]&lt;=2, "LOW STOCK", "HEALTHY"))</f>
        <v>Out of Stock</v>
      </c>
      <c r="P1074" t="str" cm="1">
        <f t="array" ref="P1074">_xlfn.IFS(ZeptoData[[#This Row],[Sale_Price]]&lt;50, "Budget", ZeptoData[[#This Row],[Sale_Price]]&lt;150, "Mid-Range", ZeptoData[[#This Row],[Sale_Price]]&gt;=150, "Premium")</f>
        <v>Budget</v>
      </c>
      <c r="Q1074" t="str">
        <f>IF(ROUND(((ZeptoData[[#This Row],[mrp]]-ZeptoData[[#This Row],[discountedSellingPrice]])/ZeptoData[[#This Row],[mrp]])*100,0) = ZeptoData[[#This Row],[discountPercent]], "Match", "Error")</f>
        <v>Match</v>
      </c>
      <c r="R1074" s="9" t="str" cm="1">
        <f t="array" ref="R1074">_xlfn.IFS(ZeptoData[[#This Row],[discountPercent]]=0, "No Discount", ZeptoData[[#This Row],[discountPercent]]&lt;=15, "Standard (1-15%)", ZeptoData[[#This Row],[discountPercent]]&gt;15, "Mega (&gt;15%)")</f>
        <v>Standard (1-15%)</v>
      </c>
      <c r="S1074" s="9" t="str" cm="1">
        <f t="array" ref="S1074">_xlfn.IFS(ZeptoData[[#This Row],[weightInGms]]&lt;=100, "Small (&lt;100g)", ZeptoData[[#This Row],[weightInGms]]&lt;=500, "Medium (100-500g)", ZeptoData[[#This Row],[weightInGms]]&gt;500, "Large (&gt;500g)")</f>
        <v>Small (&lt;100g)</v>
      </c>
    </row>
    <row r="1075" spans="1:19" x14ac:dyDescent="0.25">
      <c r="A1075" t="s">
        <v>578</v>
      </c>
      <c r="B1075" t="s">
        <v>533</v>
      </c>
      <c r="C1075" t="str">
        <f>TRIM(ZeptoData[[#This Row],[name]])</f>
        <v>Tata Sampann Unpolished Toor Dal/Arhar Dal</v>
      </c>
      <c r="D1075">
        <v>17900</v>
      </c>
      <c r="E1075" s="3">
        <f>'Cleaned Data'!F1078</f>
        <v>0</v>
      </c>
      <c r="F1075">
        <v>1</v>
      </c>
      <c r="G1075">
        <v>0</v>
      </c>
      <c r="H1075">
        <v>17700</v>
      </c>
      <c r="I1075" s="3">
        <f>ZeptoData[[#This Row],[discountedSellingPrice]]/100</f>
        <v>177</v>
      </c>
      <c r="J1075">
        <v>1000</v>
      </c>
      <c r="K1075" t="b">
        <v>1</v>
      </c>
      <c r="L1075">
        <v>200</v>
      </c>
      <c r="N1075" s="3">
        <f>ZeptoData[[#This Row],[MRP_Rupees]] - ZeptoData[[#This Row],[Sale_Price]]</f>
        <v>-177</v>
      </c>
      <c r="O1075" t="str">
        <f>IF(ZeptoData[[#This Row],[outOfStock]]=TRUE, "Out of Stock", IF(ZeptoData[[#This Row],[availableQuantity]]&lt;=2, "LOW STOCK", "HEALTHY"))</f>
        <v>Out of Stock</v>
      </c>
      <c r="P1075" t="str" cm="1">
        <f t="array" ref="P1075">_xlfn.IFS(ZeptoData[[#This Row],[Sale_Price]]&lt;50, "Budget", ZeptoData[[#This Row],[Sale_Price]]&lt;150, "Mid-Range", ZeptoData[[#This Row],[Sale_Price]]&gt;=150, "Premium")</f>
        <v>Premium</v>
      </c>
      <c r="Q1075" t="str">
        <f>IF(ROUND(((ZeptoData[[#This Row],[mrp]]-ZeptoData[[#This Row],[discountedSellingPrice]])/ZeptoData[[#This Row],[mrp]])*100,0) = ZeptoData[[#This Row],[discountPercent]], "Match", "Error")</f>
        <v>Match</v>
      </c>
      <c r="R1075" s="9" t="str" cm="1">
        <f t="array" ref="R1075">_xlfn.IFS(ZeptoData[[#This Row],[discountPercent]]=0, "No Discount", ZeptoData[[#This Row],[discountPercent]]&lt;=15, "Standard (1-15%)", ZeptoData[[#This Row],[discountPercent]]&gt;15, "Mega (&gt;15%)")</f>
        <v>Standard (1-15%)</v>
      </c>
      <c r="S1075" s="9" t="str" cm="1">
        <f t="array" ref="S1075">_xlfn.IFS(ZeptoData[[#This Row],[weightInGms]]&lt;=100, "Small (&lt;100g)", ZeptoData[[#This Row],[weightInGms]]&lt;=500, "Medium (100-500g)", ZeptoData[[#This Row],[weightInGms]]&gt;500, "Large (&gt;500g)")</f>
        <v>Large (&gt;500g)</v>
      </c>
    </row>
    <row r="1076" spans="1:19" x14ac:dyDescent="0.25">
      <c r="A1076" t="s">
        <v>578</v>
      </c>
      <c r="B1076" t="s">
        <v>534</v>
      </c>
      <c r="C1076" t="str">
        <f>TRIM(ZeptoData[[#This Row],[name]])</f>
        <v>Everest Coriander Powder</v>
      </c>
      <c r="D1076">
        <v>3200</v>
      </c>
      <c r="E1076" s="3">
        <f>'Cleaned Data'!F1079</f>
        <v>0</v>
      </c>
      <c r="F1076">
        <v>3</v>
      </c>
      <c r="G1076">
        <v>0</v>
      </c>
      <c r="H1076">
        <v>3100</v>
      </c>
      <c r="I1076" s="3">
        <f>ZeptoData[[#This Row],[discountedSellingPrice]]/100</f>
        <v>31</v>
      </c>
      <c r="J1076">
        <v>100</v>
      </c>
      <c r="K1076" t="b">
        <v>1</v>
      </c>
      <c r="L1076">
        <v>100</v>
      </c>
      <c r="N1076" s="3">
        <f>ZeptoData[[#This Row],[MRP_Rupees]] - ZeptoData[[#This Row],[Sale_Price]]</f>
        <v>-31</v>
      </c>
      <c r="O1076" t="str">
        <f>IF(ZeptoData[[#This Row],[outOfStock]]=TRUE, "Out of Stock", IF(ZeptoData[[#This Row],[availableQuantity]]&lt;=2, "LOW STOCK", "HEALTHY"))</f>
        <v>Out of Stock</v>
      </c>
      <c r="P1076" t="str" cm="1">
        <f t="array" ref="P1076">_xlfn.IFS(ZeptoData[[#This Row],[Sale_Price]]&lt;50, "Budget", ZeptoData[[#This Row],[Sale_Price]]&lt;150, "Mid-Range", ZeptoData[[#This Row],[Sale_Price]]&gt;=150, "Premium")</f>
        <v>Budget</v>
      </c>
      <c r="Q1076" t="str">
        <f>IF(ROUND(((ZeptoData[[#This Row],[mrp]]-ZeptoData[[#This Row],[discountedSellingPrice]])/ZeptoData[[#This Row],[mrp]])*100,0) = ZeptoData[[#This Row],[discountPercent]], "Match", "Error")</f>
        <v>Match</v>
      </c>
      <c r="R1076" s="9" t="str" cm="1">
        <f t="array" ref="R1076">_xlfn.IFS(ZeptoData[[#This Row],[discountPercent]]=0, "No Discount", ZeptoData[[#This Row],[discountPercent]]&lt;=15, "Standard (1-15%)", ZeptoData[[#This Row],[discountPercent]]&gt;15, "Mega (&gt;15%)")</f>
        <v>Standard (1-15%)</v>
      </c>
      <c r="S1076" s="9" t="str" cm="1">
        <f t="array" ref="S1076">_xlfn.IFS(ZeptoData[[#This Row],[weightInGms]]&lt;=100, "Small (&lt;100g)", ZeptoData[[#This Row],[weightInGms]]&lt;=500, "Medium (100-500g)", ZeptoData[[#This Row],[weightInGms]]&gt;500, "Large (&gt;500g)")</f>
        <v>Small (&lt;100g)</v>
      </c>
    </row>
    <row r="1077" spans="1:19" x14ac:dyDescent="0.25">
      <c r="A1077" t="s">
        <v>578</v>
      </c>
      <c r="B1077" t="s">
        <v>535</v>
      </c>
      <c r="C1077" t="str">
        <f>TRIM(ZeptoData[[#This Row],[name]])</f>
        <v>Satyam Thin Poha Patla</v>
      </c>
      <c r="D1077">
        <v>3800</v>
      </c>
      <c r="E1077" s="3">
        <f>'Cleaned Data'!F1080</f>
        <v>6</v>
      </c>
      <c r="F1077">
        <v>7</v>
      </c>
      <c r="G1077">
        <v>0</v>
      </c>
      <c r="H1077">
        <v>3500</v>
      </c>
      <c r="I1077" s="3">
        <f>ZeptoData[[#This Row],[discountedSellingPrice]]/100</f>
        <v>35</v>
      </c>
      <c r="J1077">
        <v>500</v>
      </c>
      <c r="K1077" t="b">
        <v>1</v>
      </c>
      <c r="L1077">
        <v>500</v>
      </c>
      <c r="N1077" s="3">
        <f>ZeptoData[[#This Row],[MRP_Rupees]] - ZeptoData[[#This Row],[Sale_Price]]</f>
        <v>-29</v>
      </c>
      <c r="O1077" t="str">
        <f>IF(ZeptoData[[#This Row],[outOfStock]]=TRUE, "Out of Stock", IF(ZeptoData[[#This Row],[availableQuantity]]&lt;=2, "LOW STOCK", "HEALTHY"))</f>
        <v>Out of Stock</v>
      </c>
      <c r="P1077" t="str" cm="1">
        <f t="array" ref="P1077">_xlfn.IFS(ZeptoData[[#This Row],[Sale_Price]]&lt;50, "Budget", ZeptoData[[#This Row],[Sale_Price]]&lt;150, "Mid-Range", ZeptoData[[#This Row],[Sale_Price]]&gt;=150, "Premium")</f>
        <v>Budget</v>
      </c>
      <c r="Q1077" t="str">
        <f>IF(ROUND(((ZeptoData[[#This Row],[mrp]]-ZeptoData[[#This Row],[discountedSellingPrice]])/ZeptoData[[#This Row],[mrp]])*100,0) = ZeptoData[[#This Row],[discountPercent]], "Match", "Error")</f>
        <v>Error</v>
      </c>
      <c r="R1077" s="9" t="str" cm="1">
        <f t="array" ref="R1077">_xlfn.IFS(ZeptoData[[#This Row],[discountPercent]]=0, "No Discount", ZeptoData[[#This Row],[discountPercent]]&lt;=15, "Standard (1-15%)", ZeptoData[[#This Row],[discountPercent]]&gt;15, "Mega (&gt;15%)")</f>
        <v>Standard (1-15%)</v>
      </c>
      <c r="S1077" s="9" t="str" cm="1">
        <f t="array" ref="S1077">_xlfn.IFS(ZeptoData[[#This Row],[weightInGms]]&lt;=100, "Small (&lt;100g)", ZeptoData[[#This Row],[weightInGms]]&lt;=500, "Medium (100-500g)", ZeptoData[[#This Row],[weightInGms]]&gt;500, "Large (&gt;500g)")</f>
        <v>Medium (100-500g)</v>
      </c>
    </row>
    <row r="1078" spans="1:19" x14ac:dyDescent="0.25">
      <c r="A1078" t="s">
        <v>578</v>
      </c>
      <c r="B1078" t="s">
        <v>536</v>
      </c>
      <c r="C1078" t="str">
        <f>TRIM(ZeptoData[[#This Row],[name]])</f>
        <v>Popular Essentials Sona Masouri Raw Rice</v>
      </c>
      <c r="D1078">
        <v>7500</v>
      </c>
      <c r="E1078" s="3">
        <f>'Cleaned Data'!F1081</f>
        <v>6</v>
      </c>
      <c r="F1078">
        <v>0</v>
      </c>
      <c r="G1078">
        <v>0</v>
      </c>
      <c r="H1078">
        <v>7500</v>
      </c>
      <c r="I1078" s="3">
        <f>ZeptoData[[#This Row],[discountedSellingPrice]]/100</f>
        <v>75</v>
      </c>
      <c r="J1078">
        <v>1000</v>
      </c>
      <c r="K1078" t="b">
        <v>1</v>
      </c>
      <c r="L1078">
        <v>1</v>
      </c>
      <c r="N1078" s="3">
        <f>ZeptoData[[#This Row],[MRP_Rupees]] - ZeptoData[[#This Row],[Sale_Price]]</f>
        <v>-69</v>
      </c>
      <c r="O1078" t="str">
        <f>IF(ZeptoData[[#This Row],[outOfStock]]=TRUE, "Out of Stock", IF(ZeptoData[[#This Row],[availableQuantity]]&lt;=2, "LOW STOCK", "HEALTHY"))</f>
        <v>Out of Stock</v>
      </c>
      <c r="P1078" t="str" cm="1">
        <f t="array" ref="P1078">_xlfn.IFS(ZeptoData[[#This Row],[Sale_Price]]&lt;50, "Budget", ZeptoData[[#This Row],[Sale_Price]]&lt;150, "Mid-Range", ZeptoData[[#This Row],[Sale_Price]]&gt;=150, "Premium")</f>
        <v>Mid-Range</v>
      </c>
      <c r="Q1078" t="str">
        <f>IF(ROUND(((ZeptoData[[#This Row],[mrp]]-ZeptoData[[#This Row],[discountedSellingPrice]])/ZeptoData[[#This Row],[mrp]])*100,0) = ZeptoData[[#This Row],[discountPercent]], "Match", "Error")</f>
        <v>Match</v>
      </c>
      <c r="R1078" s="9" t="str" cm="1">
        <f t="array" ref="R1078">_xlfn.IFS(ZeptoData[[#This Row],[discountPercent]]=0, "No Discount", ZeptoData[[#This Row],[discountPercent]]&lt;=15, "Standard (1-15%)", ZeptoData[[#This Row],[discountPercent]]&gt;15, "Mega (&gt;15%)")</f>
        <v>No Discount</v>
      </c>
      <c r="S1078" s="9" t="str" cm="1">
        <f t="array" ref="S1078">_xlfn.IFS(ZeptoData[[#This Row],[weightInGms]]&lt;=100, "Small (&lt;100g)", ZeptoData[[#This Row],[weightInGms]]&lt;=500, "Medium (100-500g)", ZeptoData[[#This Row],[weightInGms]]&gt;500, "Large (&gt;500g)")</f>
        <v>Large (&gt;500g)</v>
      </c>
    </row>
    <row r="1079" spans="1:19" x14ac:dyDescent="0.25">
      <c r="A1079" t="s">
        <v>578</v>
      </c>
      <c r="B1079" t="s">
        <v>537</v>
      </c>
      <c r="C1079" t="str">
        <f>TRIM(ZeptoData[[#This Row],[name]])</f>
        <v>Tata Sampann High Protien Chana Dal - Split</v>
      </c>
      <c r="D1079">
        <v>6400</v>
      </c>
      <c r="E1079" s="3">
        <f>'Cleaned Data'!F1082</f>
        <v>2</v>
      </c>
      <c r="F1079">
        <v>0</v>
      </c>
      <c r="G1079">
        <v>0</v>
      </c>
      <c r="H1079">
        <v>6400</v>
      </c>
      <c r="I1079" s="3">
        <f>ZeptoData[[#This Row],[discountedSellingPrice]]/100</f>
        <v>64</v>
      </c>
      <c r="J1079">
        <v>500</v>
      </c>
      <c r="K1079" t="b">
        <v>1</v>
      </c>
      <c r="L1079">
        <v>500</v>
      </c>
      <c r="N1079" s="3">
        <f>ZeptoData[[#This Row],[MRP_Rupees]] - ZeptoData[[#This Row],[Sale_Price]]</f>
        <v>-62</v>
      </c>
      <c r="O1079" t="str">
        <f>IF(ZeptoData[[#This Row],[outOfStock]]=TRUE, "Out of Stock", IF(ZeptoData[[#This Row],[availableQuantity]]&lt;=2, "LOW STOCK", "HEALTHY"))</f>
        <v>Out of Stock</v>
      </c>
      <c r="P1079" t="str" cm="1">
        <f t="array" ref="P1079">_xlfn.IFS(ZeptoData[[#This Row],[Sale_Price]]&lt;50, "Budget", ZeptoData[[#This Row],[Sale_Price]]&lt;150, "Mid-Range", ZeptoData[[#This Row],[Sale_Price]]&gt;=150, "Premium")</f>
        <v>Mid-Range</v>
      </c>
      <c r="Q1079" t="str">
        <f>IF(ROUND(((ZeptoData[[#This Row],[mrp]]-ZeptoData[[#This Row],[discountedSellingPrice]])/ZeptoData[[#This Row],[mrp]])*100,0) = ZeptoData[[#This Row],[discountPercent]], "Match", "Error")</f>
        <v>Match</v>
      </c>
      <c r="R1079" s="9" t="str" cm="1">
        <f t="array" ref="R1079">_xlfn.IFS(ZeptoData[[#This Row],[discountPercent]]=0, "No Discount", ZeptoData[[#This Row],[discountPercent]]&lt;=15, "Standard (1-15%)", ZeptoData[[#This Row],[discountPercent]]&gt;15, "Mega (&gt;15%)")</f>
        <v>No Discount</v>
      </c>
      <c r="S1079" s="9" t="str" cm="1">
        <f t="array" ref="S1079">_xlfn.IFS(ZeptoData[[#This Row],[weightInGms]]&lt;=100, "Small (&lt;100g)", ZeptoData[[#This Row],[weightInGms]]&lt;=500, "Medium (100-500g)", ZeptoData[[#This Row],[weightInGms]]&gt;500, "Large (&gt;500g)")</f>
        <v>Medium (100-500g)</v>
      </c>
    </row>
    <row r="1080" spans="1:19" x14ac:dyDescent="0.25">
      <c r="A1080" t="s">
        <v>578</v>
      </c>
      <c r="B1080" t="s">
        <v>1757</v>
      </c>
      <c r="C1080" t="str">
        <f>TRIM(ZeptoData[[#This Row],[name]])</f>
        <v>Satyam Singdana</v>
      </c>
      <c r="D1080">
        <v>11900</v>
      </c>
      <c r="E1080" s="3">
        <f>'Cleaned Data'!F1083</f>
        <v>0</v>
      </c>
      <c r="F1080">
        <v>6</v>
      </c>
      <c r="G1080">
        <v>0</v>
      </c>
      <c r="H1080">
        <v>11100</v>
      </c>
      <c r="I1080" s="3">
        <f>ZeptoData[[#This Row],[discountedSellingPrice]]/100</f>
        <v>111</v>
      </c>
      <c r="J1080">
        <v>500</v>
      </c>
      <c r="K1080" t="b">
        <v>1</v>
      </c>
      <c r="L1080">
        <v>500</v>
      </c>
      <c r="N1080" s="3">
        <f>ZeptoData[[#This Row],[MRP_Rupees]] - ZeptoData[[#This Row],[Sale_Price]]</f>
        <v>-111</v>
      </c>
      <c r="O1080" t="str">
        <f>IF(ZeptoData[[#This Row],[outOfStock]]=TRUE, "Out of Stock", IF(ZeptoData[[#This Row],[availableQuantity]]&lt;=2, "LOW STOCK", "HEALTHY"))</f>
        <v>Out of Stock</v>
      </c>
      <c r="P1080" t="str" cm="1">
        <f t="array" ref="P1080">_xlfn.IFS(ZeptoData[[#This Row],[Sale_Price]]&lt;50, "Budget", ZeptoData[[#This Row],[Sale_Price]]&lt;150, "Mid-Range", ZeptoData[[#This Row],[Sale_Price]]&gt;=150, "Premium")</f>
        <v>Mid-Range</v>
      </c>
      <c r="Q1080" t="str">
        <f>IF(ROUND(((ZeptoData[[#This Row],[mrp]]-ZeptoData[[#This Row],[discountedSellingPrice]])/ZeptoData[[#This Row],[mrp]])*100,0) = ZeptoData[[#This Row],[discountPercent]], "Match", "Error")</f>
        <v>Error</v>
      </c>
      <c r="R1080" s="9" t="str" cm="1">
        <f t="array" ref="R1080">_xlfn.IFS(ZeptoData[[#This Row],[discountPercent]]=0, "No Discount", ZeptoData[[#This Row],[discountPercent]]&lt;=15, "Standard (1-15%)", ZeptoData[[#This Row],[discountPercent]]&gt;15, "Mega (&gt;15%)")</f>
        <v>Standard (1-15%)</v>
      </c>
      <c r="S1080" s="9" t="str" cm="1">
        <f t="array" ref="S1080">_xlfn.IFS(ZeptoData[[#This Row],[weightInGms]]&lt;=100, "Small (&lt;100g)", ZeptoData[[#This Row],[weightInGms]]&lt;=500, "Medium (100-500g)", ZeptoData[[#This Row],[weightInGms]]&gt;500, "Large (&gt;500g)")</f>
        <v>Medium (100-500g)</v>
      </c>
    </row>
    <row r="1081" spans="1:19" x14ac:dyDescent="0.25">
      <c r="A1081" t="s">
        <v>578</v>
      </c>
      <c r="B1081" t="s">
        <v>1758</v>
      </c>
      <c r="C1081" t="str">
        <f>TRIM(ZeptoData[[#This Row],[name]])</f>
        <v>Tata Sampann Moong Chilka</v>
      </c>
      <c r="D1081">
        <v>8800</v>
      </c>
      <c r="E1081" s="3">
        <f>'Cleaned Data'!F1084</f>
        <v>9</v>
      </c>
      <c r="F1081">
        <v>6</v>
      </c>
      <c r="G1081">
        <v>0</v>
      </c>
      <c r="H1081">
        <v>8200</v>
      </c>
      <c r="I1081" s="3">
        <f>ZeptoData[[#This Row],[discountedSellingPrice]]/100</f>
        <v>82</v>
      </c>
      <c r="J1081">
        <v>500</v>
      </c>
      <c r="K1081" t="b">
        <v>1</v>
      </c>
      <c r="L1081">
        <v>500</v>
      </c>
      <c r="N1081" s="3">
        <f>ZeptoData[[#This Row],[MRP_Rupees]] - ZeptoData[[#This Row],[Sale_Price]]</f>
        <v>-73</v>
      </c>
      <c r="O1081" t="str">
        <f>IF(ZeptoData[[#This Row],[outOfStock]]=TRUE, "Out of Stock", IF(ZeptoData[[#This Row],[availableQuantity]]&lt;=2, "LOW STOCK", "HEALTHY"))</f>
        <v>Out of Stock</v>
      </c>
      <c r="P1081" t="str" cm="1">
        <f t="array" ref="P1081">_xlfn.IFS(ZeptoData[[#This Row],[Sale_Price]]&lt;50, "Budget", ZeptoData[[#This Row],[Sale_Price]]&lt;150, "Mid-Range", ZeptoData[[#This Row],[Sale_Price]]&gt;=150, "Premium")</f>
        <v>Mid-Range</v>
      </c>
      <c r="Q1081" t="str">
        <f>IF(ROUND(((ZeptoData[[#This Row],[mrp]]-ZeptoData[[#This Row],[discountedSellingPrice]])/ZeptoData[[#This Row],[mrp]])*100,0) = ZeptoData[[#This Row],[discountPercent]], "Match", "Error")</f>
        <v>Error</v>
      </c>
      <c r="R1081" s="9" t="str" cm="1">
        <f t="array" ref="R1081">_xlfn.IFS(ZeptoData[[#This Row],[discountPercent]]=0, "No Discount", ZeptoData[[#This Row],[discountPercent]]&lt;=15, "Standard (1-15%)", ZeptoData[[#This Row],[discountPercent]]&gt;15, "Mega (&gt;15%)")</f>
        <v>Standard (1-15%)</v>
      </c>
      <c r="S1081" s="9" t="str" cm="1">
        <f t="array" ref="S1081">_xlfn.IFS(ZeptoData[[#This Row],[weightInGms]]&lt;=100, "Small (&lt;100g)", ZeptoData[[#This Row],[weightInGms]]&lt;=500, "Medium (100-500g)", ZeptoData[[#This Row],[weightInGms]]&gt;500, "Large (&gt;500g)")</f>
        <v>Medium (100-500g)</v>
      </c>
    </row>
    <row r="1082" spans="1:19" x14ac:dyDescent="0.25">
      <c r="A1082" t="s">
        <v>578</v>
      </c>
      <c r="B1082" t="s">
        <v>540</v>
      </c>
      <c r="C1082" t="str">
        <f>TRIM(ZeptoData[[#This Row],[name]])</f>
        <v>Tata Sampann High Protien Toor Dal - Split</v>
      </c>
      <c r="D1082">
        <v>9100</v>
      </c>
      <c r="E1082" s="3">
        <f>'Cleaned Data'!F1085</f>
        <v>9</v>
      </c>
      <c r="F1082">
        <v>2</v>
      </c>
      <c r="G1082">
        <v>0</v>
      </c>
      <c r="H1082">
        <v>8900</v>
      </c>
      <c r="I1082" s="3">
        <f>ZeptoData[[#This Row],[discountedSellingPrice]]/100</f>
        <v>89</v>
      </c>
      <c r="J1082">
        <v>500</v>
      </c>
      <c r="K1082" t="b">
        <v>1</v>
      </c>
      <c r="L1082">
        <v>500</v>
      </c>
      <c r="N1082" s="3">
        <f>ZeptoData[[#This Row],[MRP_Rupees]] - ZeptoData[[#This Row],[Sale_Price]]</f>
        <v>-80</v>
      </c>
      <c r="O1082" t="str">
        <f>IF(ZeptoData[[#This Row],[outOfStock]]=TRUE, "Out of Stock", IF(ZeptoData[[#This Row],[availableQuantity]]&lt;=2, "LOW STOCK", "HEALTHY"))</f>
        <v>Out of Stock</v>
      </c>
      <c r="P1082" t="str" cm="1">
        <f t="array" ref="P1082">_xlfn.IFS(ZeptoData[[#This Row],[Sale_Price]]&lt;50, "Budget", ZeptoData[[#This Row],[Sale_Price]]&lt;150, "Mid-Range", ZeptoData[[#This Row],[Sale_Price]]&gt;=150, "Premium")</f>
        <v>Mid-Range</v>
      </c>
      <c r="Q1082" t="str">
        <f>IF(ROUND(((ZeptoData[[#This Row],[mrp]]-ZeptoData[[#This Row],[discountedSellingPrice]])/ZeptoData[[#This Row],[mrp]])*100,0) = ZeptoData[[#This Row],[discountPercent]], "Match", "Error")</f>
        <v>Match</v>
      </c>
      <c r="R1082" s="9" t="str" cm="1">
        <f t="array" ref="R1082">_xlfn.IFS(ZeptoData[[#This Row],[discountPercent]]=0, "No Discount", ZeptoData[[#This Row],[discountPercent]]&lt;=15, "Standard (1-15%)", ZeptoData[[#This Row],[discountPercent]]&gt;15, "Mega (&gt;15%)")</f>
        <v>Standard (1-15%)</v>
      </c>
      <c r="S1082" s="9" t="str" cm="1">
        <f t="array" ref="S1082">_xlfn.IFS(ZeptoData[[#This Row],[weightInGms]]&lt;=100, "Small (&lt;100g)", ZeptoData[[#This Row],[weightInGms]]&lt;=500, "Medium (100-500g)", ZeptoData[[#This Row],[weightInGms]]&gt;500, "Large (&gt;500g)")</f>
        <v>Medium (100-500g)</v>
      </c>
    </row>
    <row r="1083" spans="1:19" x14ac:dyDescent="0.25">
      <c r="A1083" t="s">
        <v>578</v>
      </c>
      <c r="B1083" t="s">
        <v>541</v>
      </c>
      <c r="C1083" t="str">
        <f>TRIM(ZeptoData[[#This Row],[name]])</f>
        <v>Ching's Chow Mein Hakka Noodles Masala</v>
      </c>
      <c r="D1083">
        <v>1000</v>
      </c>
      <c r="E1083" s="3">
        <f>'Cleaned Data'!F1086</f>
        <v>6</v>
      </c>
      <c r="F1083">
        <v>0</v>
      </c>
      <c r="G1083">
        <v>0</v>
      </c>
      <c r="H1083">
        <v>1000</v>
      </c>
      <c r="I1083" s="3">
        <f>ZeptoData[[#This Row],[discountedSellingPrice]]/100</f>
        <v>10</v>
      </c>
      <c r="J1083">
        <v>20</v>
      </c>
      <c r="K1083" t="b">
        <v>1</v>
      </c>
      <c r="L1083">
        <v>20</v>
      </c>
      <c r="N1083" s="3">
        <f>ZeptoData[[#This Row],[MRP_Rupees]] - ZeptoData[[#This Row],[Sale_Price]]</f>
        <v>-4</v>
      </c>
      <c r="O1083" t="str">
        <f>IF(ZeptoData[[#This Row],[outOfStock]]=TRUE, "Out of Stock", IF(ZeptoData[[#This Row],[availableQuantity]]&lt;=2, "LOW STOCK", "HEALTHY"))</f>
        <v>Out of Stock</v>
      </c>
      <c r="P1083" t="str" cm="1">
        <f t="array" ref="P1083">_xlfn.IFS(ZeptoData[[#This Row],[Sale_Price]]&lt;50, "Budget", ZeptoData[[#This Row],[Sale_Price]]&lt;150, "Mid-Range", ZeptoData[[#This Row],[Sale_Price]]&gt;=150, "Premium")</f>
        <v>Budget</v>
      </c>
      <c r="Q1083" t="str">
        <f>IF(ROUND(((ZeptoData[[#This Row],[mrp]]-ZeptoData[[#This Row],[discountedSellingPrice]])/ZeptoData[[#This Row],[mrp]])*100,0) = ZeptoData[[#This Row],[discountPercent]], "Match", "Error")</f>
        <v>Match</v>
      </c>
      <c r="R1083" s="9" t="str" cm="1">
        <f t="array" ref="R1083">_xlfn.IFS(ZeptoData[[#This Row],[discountPercent]]=0, "No Discount", ZeptoData[[#This Row],[discountPercent]]&lt;=15, "Standard (1-15%)", ZeptoData[[#This Row],[discountPercent]]&gt;15, "Mega (&gt;15%)")</f>
        <v>No Discount</v>
      </c>
      <c r="S1083" s="9" t="str" cm="1">
        <f t="array" ref="S1083">_xlfn.IFS(ZeptoData[[#This Row],[weightInGms]]&lt;=100, "Small (&lt;100g)", ZeptoData[[#This Row],[weightInGms]]&lt;=500, "Medium (100-500g)", ZeptoData[[#This Row],[weightInGms]]&gt;500, "Large (&gt;500g)")</f>
        <v>Small (&lt;100g)</v>
      </c>
    </row>
    <row r="1084" spans="1:19" x14ac:dyDescent="0.25">
      <c r="A1084" t="s">
        <v>578</v>
      </c>
      <c r="B1084" t="s">
        <v>542</v>
      </c>
      <c r="C1084" t="str">
        <f>TRIM(ZeptoData[[#This Row],[name]])</f>
        <v>Everest Chat Masala</v>
      </c>
      <c r="D1084">
        <v>6500</v>
      </c>
      <c r="E1084" s="3">
        <f>'Cleaned Data'!F1087</f>
        <v>0</v>
      </c>
      <c r="F1084">
        <v>9</v>
      </c>
      <c r="G1084">
        <v>0</v>
      </c>
      <c r="H1084">
        <v>5900</v>
      </c>
      <c r="I1084" s="3">
        <f>ZeptoData[[#This Row],[discountedSellingPrice]]/100</f>
        <v>59</v>
      </c>
      <c r="J1084">
        <v>100</v>
      </c>
      <c r="K1084" t="b">
        <v>1</v>
      </c>
      <c r="L1084">
        <v>100</v>
      </c>
      <c r="N1084" s="3">
        <f>ZeptoData[[#This Row],[MRP_Rupees]] - ZeptoData[[#This Row],[Sale_Price]]</f>
        <v>-59</v>
      </c>
      <c r="O1084" t="str">
        <f>IF(ZeptoData[[#This Row],[outOfStock]]=TRUE, "Out of Stock", IF(ZeptoData[[#This Row],[availableQuantity]]&lt;=2, "LOW STOCK", "HEALTHY"))</f>
        <v>Out of Stock</v>
      </c>
      <c r="P1084" t="str" cm="1">
        <f t="array" ref="P1084">_xlfn.IFS(ZeptoData[[#This Row],[Sale_Price]]&lt;50, "Budget", ZeptoData[[#This Row],[Sale_Price]]&lt;150, "Mid-Range", ZeptoData[[#This Row],[Sale_Price]]&gt;=150, "Premium")</f>
        <v>Mid-Range</v>
      </c>
      <c r="Q1084" t="str">
        <f>IF(ROUND(((ZeptoData[[#This Row],[mrp]]-ZeptoData[[#This Row],[discountedSellingPrice]])/ZeptoData[[#This Row],[mrp]])*100,0) = ZeptoData[[#This Row],[discountPercent]], "Match", "Error")</f>
        <v>Match</v>
      </c>
      <c r="R1084" s="9" t="str" cm="1">
        <f t="array" ref="R1084">_xlfn.IFS(ZeptoData[[#This Row],[discountPercent]]=0, "No Discount", ZeptoData[[#This Row],[discountPercent]]&lt;=15, "Standard (1-15%)", ZeptoData[[#This Row],[discountPercent]]&gt;15, "Mega (&gt;15%)")</f>
        <v>Standard (1-15%)</v>
      </c>
      <c r="S1084" s="9" t="str" cm="1">
        <f t="array" ref="S1084">_xlfn.IFS(ZeptoData[[#This Row],[weightInGms]]&lt;=100, "Small (&lt;100g)", ZeptoData[[#This Row],[weightInGms]]&lt;=500, "Medium (100-500g)", ZeptoData[[#This Row],[weightInGms]]&gt;500, "Large (&gt;500g)")</f>
        <v>Small (&lt;100g)</v>
      </c>
    </row>
    <row r="1085" spans="1:19" x14ac:dyDescent="0.25">
      <c r="A1085" t="s">
        <v>578</v>
      </c>
      <c r="B1085" t="s">
        <v>543</v>
      </c>
      <c r="C1085" t="str">
        <f>TRIM(ZeptoData[[#This Row],[name]])</f>
        <v>Popular Essentials Black Brown Chana (Un-Polished)</v>
      </c>
      <c r="D1085">
        <v>5500</v>
      </c>
      <c r="E1085" s="3">
        <f>'Cleaned Data'!F1088</f>
        <v>0</v>
      </c>
      <c r="F1085">
        <v>9</v>
      </c>
      <c r="G1085">
        <v>0</v>
      </c>
      <c r="H1085">
        <v>5000</v>
      </c>
      <c r="I1085" s="3">
        <f>ZeptoData[[#This Row],[discountedSellingPrice]]/100</f>
        <v>50</v>
      </c>
      <c r="J1085">
        <v>500</v>
      </c>
      <c r="K1085" t="b">
        <v>1</v>
      </c>
      <c r="L1085">
        <v>500</v>
      </c>
      <c r="N1085" s="3">
        <f>ZeptoData[[#This Row],[MRP_Rupees]] - ZeptoData[[#This Row],[Sale_Price]]</f>
        <v>-50</v>
      </c>
      <c r="O1085" t="str">
        <f>IF(ZeptoData[[#This Row],[outOfStock]]=TRUE, "Out of Stock", IF(ZeptoData[[#This Row],[availableQuantity]]&lt;=2, "LOW STOCK", "HEALTHY"))</f>
        <v>Out of Stock</v>
      </c>
      <c r="P1085" t="str" cm="1">
        <f t="array" ref="P1085">_xlfn.IFS(ZeptoData[[#This Row],[Sale_Price]]&lt;50, "Budget", ZeptoData[[#This Row],[Sale_Price]]&lt;150, "Mid-Range", ZeptoData[[#This Row],[Sale_Price]]&gt;=150, "Premium")</f>
        <v>Mid-Range</v>
      </c>
      <c r="Q1085" t="str">
        <f>IF(ROUND(((ZeptoData[[#This Row],[mrp]]-ZeptoData[[#This Row],[discountedSellingPrice]])/ZeptoData[[#This Row],[mrp]])*100,0) = ZeptoData[[#This Row],[discountPercent]], "Match", "Error")</f>
        <v>Match</v>
      </c>
      <c r="R1085" s="9" t="str" cm="1">
        <f t="array" ref="R1085">_xlfn.IFS(ZeptoData[[#This Row],[discountPercent]]=0, "No Discount", ZeptoData[[#This Row],[discountPercent]]&lt;=15, "Standard (1-15%)", ZeptoData[[#This Row],[discountPercent]]&gt;15, "Mega (&gt;15%)")</f>
        <v>Standard (1-15%)</v>
      </c>
      <c r="S1085" s="9" t="str" cm="1">
        <f t="array" ref="S1085">_xlfn.IFS(ZeptoData[[#This Row],[weightInGms]]&lt;=100, "Small (&lt;100g)", ZeptoData[[#This Row],[weightInGms]]&lt;=500, "Medium (100-500g)", ZeptoData[[#This Row],[weightInGms]]&gt;500, "Large (&gt;500g)")</f>
        <v>Medium (100-500g)</v>
      </c>
    </row>
    <row r="1086" spans="1:19" x14ac:dyDescent="0.25">
      <c r="A1086" t="s">
        <v>578</v>
      </c>
      <c r="B1086" t="s">
        <v>129</v>
      </c>
      <c r="C1086" t="str">
        <f>TRIM(ZeptoData[[#This Row],[name]])</f>
        <v>Dabur Ginger Garlic Paste</v>
      </c>
      <c r="D1086">
        <v>5000</v>
      </c>
      <c r="E1086" s="3">
        <f>'Cleaned Data'!F1089</f>
        <v>10</v>
      </c>
      <c r="F1086">
        <v>6</v>
      </c>
      <c r="G1086">
        <v>0</v>
      </c>
      <c r="H1086">
        <v>4700</v>
      </c>
      <c r="I1086" s="3">
        <f>ZeptoData[[#This Row],[discountedSellingPrice]]/100</f>
        <v>47</v>
      </c>
      <c r="J1086">
        <v>200</v>
      </c>
      <c r="K1086" t="b">
        <v>1</v>
      </c>
      <c r="L1086">
        <v>200</v>
      </c>
      <c r="N1086" s="3">
        <f>ZeptoData[[#This Row],[MRP_Rupees]] - ZeptoData[[#This Row],[Sale_Price]]</f>
        <v>-37</v>
      </c>
      <c r="O1086" t="str">
        <f>IF(ZeptoData[[#This Row],[outOfStock]]=TRUE, "Out of Stock", IF(ZeptoData[[#This Row],[availableQuantity]]&lt;=2, "LOW STOCK", "HEALTHY"))</f>
        <v>Out of Stock</v>
      </c>
      <c r="P1086" t="str" cm="1">
        <f t="array" ref="P1086">_xlfn.IFS(ZeptoData[[#This Row],[Sale_Price]]&lt;50, "Budget", ZeptoData[[#This Row],[Sale_Price]]&lt;150, "Mid-Range", ZeptoData[[#This Row],[Sale_Price]]&gt;=150, "Premium")</f>
        <v>Budget</v>
      </c>
      <c r="Q1086" t="str">
        <f>IF(ROUND(((ZeptoData[[#This Row],[mrp]]-ZeptoData[[#This Row],[discountedSellingPrice]])/ZeptoData[[#This Row],[mrp]])*100,0) = ZeptoData[[#This Row],[discountPercent]], "Match", "Error")</f>
        <v>Match</v>
      </c>
      <c r="R1086" s="9" t="str" cm="1">
        <f t="array" ref="R1086">_xlfn.IFS(ZeptoData[[#This Row],[discountPercent]]=0, "No Discount", ZeptoData[[#This Row],[discountPercent]]&lt;=15, "Standard (1-15%)", ZeptoData[[#This Row],[discountPercent]]&gt;15, "Mega (&gt;15%)")</f>
        <v>Standard (1-15%)</v>
      </c>
      <c r="S1086" s="9" t="str" cm="1">
        <f t="array" ref="S1086">_xlfn.IFS(ZeptoData[[#This Row],[weightInGms]]&lt;=100, "Small (&lt;100g)", ZeptoData[[#This Row],[weightInGms]]&lt;=500, "Medium (100-500g)", ZeptoData[[#This Row],[weightInGms]]&gt;500, "Large (&gt;500g)")</f>
        <v>Medium (100-500g)</v>
      </c>
    </row>
    <row r="1087" spans="1:19" x14ac:dyDescent="0.25">
      <c r="A1087" t="s">
        <v>578</v>
      </c>
      <c r="B1087" t="s">
        <v>544</v>
      </c>
      <c r="C1087" t="str">
        <f>TRIM(ZeptoData[[#This Row],[name]])</f>
        <v>Ching's Secret Veg Hakka Noodles</v>
      </c>
      <c r="D1087">
        <v>10700</v>
      </c>
      <c r="E1087" s="3">
        <f>'Cleaned Data'!F1090</f>
        <v>10</v>
      </c>
      <c r="F1087">
        <v>0</v>
      </c>
      <c r="G1087">
        <v>0</v>
      </c>
      <c r="H1087">
        <v>10700</v>
      </c>
      <c r="I1087" s="3">
        <f>ZeptoData[[#This Row],[discountedSellingPrice]]/100</f>
        <v>107</v>
      </c>
      <c r="J1087">
        <v>600</v>
      </c>
      <c r="K1087" t="b">
        <v>1</v>
      </c>
      <c r="L1087">
        <v>600</v>
      </c>
      <c r="N1087" s="3">
        <f>ZeptoData[[#This Row],[MRP_Rupees]] - ZeptoData[[#This Row],[Sale_Price]]</f>
        <v>-97</v>
      </c>
      <c r="O1087" t="str">
        <f>IF(ZeptoData[[#This Row],[outOfStock]]=TRUE, "Out of Stock", IF(ZeptoData[[#This Row],[availableQuantity]]&lt;=2, "LOW STOCK", "HEALTHY"))</f>
        <v>Out of Stock</v>
      </c>
      <c r="P1087" t="str" cm="1">
        <f t="array" ref="P1087">_xlfn.IFS(ZeptoData[[#This Row],[Sale_Price]]&lt;50, "Budget", ZeptoData[[#This Row],[Sale_Price]]&lt;150, "Mid-Range", ZeptoData[[#This Row],[Sale_Price]]&gt;=150, "Premium")</f>
        <v>Mid-Range</v>
      </c>
      <c r="Q1087" t="str">
        <f>IF(ROUND(((ZeptoData[[#This Row],[mrp]]-ZeptoData[[#This Row],[discountedSellingPrice]])/ZeptoData[[#This Row],[mrp]])*100,0) = ZeptoData[[#This Row],[discountPercent]], "Match", "Error")</f>
        <v>Match</v>
      </c>
      <c r="R1087" s="9" t="str" cm="1">
        <f t="array" ref="R1087">_xlfn.IFS(ZeptoData[[#This Row],[discountPercent]]=0, "No Discount", ZeptoData[[#This Row],[discountPercent]]&lt;=15, "Standard (1-15%)", ZeptoData[[#This Row],[discountPercent]]&gt;15, "Mega (&gt;15%)")</f>
        <v>No Discount</v>
      </c>
      <c r="S1087" s="9" t="str" cm="1">
        <f t="array" ref="S1087">_xlfn.IFS(ZeptoData[[#This Row],[weightInGms]]&lt;=100, "Small (&lt;100g)", ZeptoData[[#This Row],[weightInGms]]&lt;=500, "Medium (100-500g)", ZeptoData[[#This Row],[weightInGms]]&gt;500, "Large (&gt;500g)")</f>
        <v>Large (&gt;500g)</v>
      </c>
    </row>
    <row r="1088" spans="1:19" x14ac:dyDescent="0.25">
      <c r="A1088" t="s">
        <v>578</v>
      </c>
      <c r="B1088" t="s">
        <v>545</v>
      </c>
      <c r="C1088" t="str">
        <f>TRIM(ZeptoData[[#This Row],[name]])</f>
        <v>Saffola Oats 100 % Natural</v>
      </c>
      <c r="D1088">
        <v>1500</v>
      </c>
      <c r="E1088" s="3">
        <f>'Cleaned Data'!F1091</f>
        <v>0</v>
      </c>
      <c r="F1088">
        <v>0</v>
      </c>
      <c r="G1088">
        <v>0</v>
      </c>
      <c r="H1088">
        <v>1500</v>
      </c>
      <c r="I1088" s="3">
        <f>ZeptoData[[#This Row],[discountedSellingPrice]]/100</f>
        <v>15</v>
      </c>
      <c r="J1088">
        <v>38</v>
      </c>
      <c r="K1088" t="b">
        <v>1</v>
      </c>
      <c r="L1088">
        <v>38</v>
      </c>
      <c r="N1088" s="3">
        <f>ZeptoData[[#This Row],[MRP_Rupees]] - ZeptoData[[#This Row],[Sale_Price]]</f>
        <v>-15</v>
      </c>
      <c r="O1088" t="str">
        <f>IF(ZeptoData[[#This Row],[outOfStock]]=TRUE, "Out of Stock", IF(ZeptoData[[#This Row],[availableQuantity]]&lt;=2, "LOW STOCK", "HEALTHY"))</f>
        <v>Out of Stock</v>
      </c>
      <c r="P1088" t="str" cm="1">
        <f t="array" ref="P1088">_xlfn.IFS(ZeptoData[[#This Row],[Sale_Price]]&lt;50, "Budget", ZeptoData[[#This Row],[Sale_Price]]&lt;150, "Mid-Range", ZeptoData[[#This Row],[Sale_Price]]&gt;=150, "Premium")</f>
        <v>Budget</v>
      </c>
      <c r="Q1088" t="str">
        <f>IF(ROUND(((ZeptoData[[#This Row],[mrp]]-ZeptoData[[#This Row],[discountedSellingPrice]])/ZeptoData[[#This Row],[mrp]])*100,0) = ZeptoData[[#This Row],[discountPercent]], "Match", "Error")</f>
        <v>Match</v>
      </c>
      <c r="R1088" s="9" t="str" cm="1">
        <f t="array" ref="R1088">_xlfn.IFS(ZeptoData[[#This Row],[discountPercent]]=0, "No Discount", ZeptoData[[#This Row],[discountPercent]]&lt;=15, "Standard (1-15%)", ZeptoData[[#This Row],[discountPercent]]&gt;15, "Mega (&gt;15%)")</f>
        <v>No Discount</v>
      </c>
      <c r="S1088" s="9" t="str" cm="1">
        <f t="array" ref="S1088">_xlfn.IFS(ZeptoData[[#This Row],[weightInGms]]&lt;=100, "Small (&lt;100g)", ZeptoData[[#This Row],[weightInGms]]&lt;=500, "Medium (100-500g)", ZeptoData[[#This Row],[weightInGms]]&gt;500, "Large (&gt;500g)")</f>
        <v>Small (&lt;100g)</v>
      </c>
    </row>
    <row r="1089" spans="1:19" x14ac:dyDescent="0.25">
      <c r="A1089" t="s">
        <v>578</v>
      </c>
      <c r="B1089" t="s">
        <v>546</v>
      </c>
      <c r="C1089" t="str">
        <f>TRIM(ZeptoData[[#This Row],[name]])</f>
        <v>Everest Kashmiri Lal Chilli Powder</v>
      </c>
      <c r="D1089">
        <v>31000</v>
      </c>
      <c r="E1089" s="3">
        <f>'Cleaned Data'!F1092</f>
        <v>3</v>
      </c>
      <c r="F1089">
        <v>10</v>
      </c>
      <c r="G1089">
        <v>0</v>
      </c>
      <c r="H1089">
        <v>27900</v>
      </c>
      <c r="I1089" s="3">
        <f>ZeptoData[[#This Row],[discountedSellingPrice]]/100</f>
        <v>279</v>
      </c>
      <c r="J1089">
        <v>500</v>
      </c>
      <c r="K1089" t="b">
        <v>1</v>
      </c>
      <c r="L1089">
        <v>500</v>
      </c>
      <c r="N1089" s="3">
        <f>ZeptoData[[#This Row],[MRP_Rupees]] - ZeptoData[[#This Row],[Sale_Price]]</f>
        <v>-276</v>
      </c>
      <c r="O1089" t="str">
        <f>IF(ZeptoData[[#This Row],[outOfStock]]=TRUE, "Out of Stock", IF(ZeptoData[[#This Row],[availableQuantity]]&lt;=2, "LOW STOCK", "HEALTHY"))</f>
        <v>Out of Stock</v>
      </c>
      <c r="P1089" t="str" cm="1">
        <f t="array" ref="P1089">_xlfn.IFS(ZeptoData[[#This Row],[Sale_Price]]&lt;50, "Budget", ZeptoData[[#This Row],[Sale_Price]]&lt;150, "Mid-Range", ZeptoData[[#This Row],[Sale_Price]]&gt;=150, "Premium")</f>
        <v>Premium</v>
      </c>
      <c r="Q1089" t="str">
        <f>IF(ROUND(((ZeptoData[[#This Row],[mrp]]-ZeptoData[[#This Row],[discountedSellingPrice]])/ZeptoData[[#This Row],[mrp]])*100,0) = ZeptoData[[#This Row],[discountPercent]], "Match", "Error")</f>
        <v>Match</v>
      </c>
      <c r="R1089" s="9" t="str" cm="1">
        <f t="array" ref="R1089">_xlfn.IFS(ZeptoData[[#This Row],[discountPercent]]=0, "No Discount", ZeptoData[[#This Row],[discountPercent]]&lt;=15, "Standard (1-15%)", ZeptoData[[#This Row],[discountPercent]]&gt;15, "Mega (&gt;15%)")</f>
        <v>Standard (1-15%)</v>
      </c>
      <c r="S1089" s="9" t="str" cm="1">
        <f t="array" ref="S1089">_xlfn.IFS(ZeptoData[[#This Row],[weightInGms]]&lt;=100, "Small (&lt;100g)", ZeptoData[[#This Row],[weightInGms]]&lt;=500, "Medium (100-500g)", ZeptoData[[#This Row],[weightInGms]]&gt;500, "Large (&gt;500g)")</f>
        <v>Medium (100-500g)</v>
      </c>
    </row>
    <row r="1090" spans="1:19" x14ac:dyDescent="0.25">
      <c r="A1090" t="s">
        <v>578</v>
      </c>
      <c r="B1090" t="s">
        <v>547</v>
      </c>
      <c r="C1090" t="str">
        <f>TRIM(ZeptoData[[#This Row],[name]])</f>
        <v>Popular Essentials Black Raisins Seedless</v>
      </c>
      <c r="D1090">
        <v>6000</v>
      </c>
      <c r="E1090" s="3">
        <f>'Cleaned Data'!F1093</f>
        <v>2</v>
      </c>
      <c r="F1090">
        <v>10</v>
      </c>
      <c r="G1090">
        <v>0</v>
      </c>
      <c r="H1090">
        <v>5400</v>
      </c>
      <c r="I1090" s="3">
        <f>ZeptoData[[#This Row],[discountedSellingPrice]]/100</f>
        <v>54</v>
      </c>
      <c r="J1090">
        <v>100</v>
      </c>
      <c r="K1090" t="b">
        <v>1</v>
      </c>
      <c r="L1090">
        <v>100</v>
      </c>
      <c r="N1090" s="3">
        <f>ZeptoData[[#This Row],[MRP_Rupees]] - ZeptoData[[#This Row],[Sale_Price]]</f>
        <v>-52</v>
      </c>
      <c r="O1090" t="str">
        <f>IF(ZeptoData[[#This Row],[outOfStock]]=TRUE, "Out of Stock", IF(ZeptoData[[#This Row],[availableQuantity]]&lt;=2, "LOW STOCK", "HEALTHY"))</f>
        <v>Out of Stock</v>
      </c>
      <c r="P1090" t="str" cm="1">
        <f t="array" ref="P1090">_xlfn.IFS(ZeptoData[[#This Row],[Sale_Price]]&lt;50, "Budget", ZeptoData[[#This Row],[Sale_Price]]&lt;150, "Mid-Range", ZeptoData[[#This Row],[Sale_Price]]&gt;=150, "Premium")</f>
        <v>Mid-Range</v>
      </c>
      <c r="Q1090" t="str">
        <f>IF(ROUND(((ZeptoData[[#This Row],[mrp]]-ZeptoData[[#This Row],[discountedSellingPrice]])/ZeptoData[[#This Row],[mrp]])*100,0) = ZeptoData[[#This Row],[discountPercent]], "Match", "Error")</f>
        <v>Match</v>
      </c>
      <c r="R1090" s="9" t="str" cm="1">
        <f t="array" ref="R1090">_xlfn.IFS(ZeptoData[[#This Row],[discountPercent]]=0, "No Discount", ZeptoData[[#This Row],[discountPercent]]&lt;=15, "Standard (1-15%)", ZeptoData[[#This Row],[discountPercent]]&gt;15, "Mega (&gt;15%)")</f>
        <v>Standard (1-15%)</v>
      </c>
      <c r="S1090" s="9" t="str" cm="1">
        <f t="array" ref="S1090">_xlfn.IFS(ZeptoData[[#This Row],[weightInGms]]&lt;=100, "Small (&lt;100g)", ZeptoData[[#This Row],[weightInGms]]&lt;=500, "Medium (100-500g)", ZeptoData[[#This Row],[weightInGms]]&gt;500, "Large (&gt;500g)")</f>
        <v>Small (&lt;100g)</v>
      </c>
    </row>
    <row r="1091" spans="1:19" x14ac:dyDescent="0.25">
      <c r="A1091" t="s">
        <v>578</v>
      </c>
      <c r="B1091" t="s">
        <v>548</v>
      </c>
      <c r="C1091" t="str">
        <f>TRIM(ZeptoData[[#This Row],[name]])</f>
        <v>Daawat Rozana Super Basmati Rice</v>
      </c>
      <c r="D1091">
        <v>7900</v>
      </c>
      <c r="E1091" s="3">
        <f>'Cleaned Data'!F1094</f>
        <v>0</v>
      </c>
      <c r="F1091">
        <v>0</v>
      </c>
      <c r="G1091">
        <v>0</v>
      </c>
      <c r="H1091">
        <v>7900</v>
      </c>
      <c r="I1091" s="3">
        <f>ZeptoData[[#This Row],[discountedSellingPrice]]/100</f>
        <v>79</v>
      </c>
      <c r="J1091">
        <v>1000</v>
      </c>
      <c r="K1091" t="b">
        <v>1</v>
      </c>
      <c r="L1091">
        <v>1</v>
      </c>
      <c r="N1091" s="3">
        <f>ZeptoData[[#This Row],[MRP_Rupees]] - ZeptoData[[#This Row],[Sale_Price]]</f>
        <v>-79</v>
      </c>
      <c r="O1091" t="str">
        <f>IF(ZeptoData[[#This Row],[outOfStock]]=TRUE, "Out of Stock", IF(ZeptoData[[#This Row],[availableQuantity]]&lt;=2, "LOW STOCK", "HEALTHY"))</f>
        <v>Out of Stock</v>
      </c>
      <c r="P1091" t="str" cm="1">
        <f t="array" ref="P1091">_xlfn.IFS(ZeptoData[[#This Row],[Sale_Price]]&lt;50, "Budget", ZeptoData[[#This Row],[Sale_Price]]&lt;150, "Mid-Range", ZeptoData[[#This Row],[Sale_Price]]&gt;=150, "Premium")</f>
        <v>Mid-Range</v>
      </c>
      <c r="Q1091" t="str">
        <f>IF(ROUND(((ZeptoData[[#This Row],[mrp]]-ZeptoData[[#This Row],[discountedSellingPrice]])/ZeptoData[[#This Row],[mrp]])*100,0) = ZeptoData[[#This Row],[discountPercent]], "Match", "Error")</f>
        <v>Match</v>
      </c>
      <c r="R1091" s="9" t="str" cm="1">
        <f t="array" ref="R1091">_xlfn.IFS(ZeptoData[[#This Row],[discountPercent]]=0, "No Discount", ZeptoData[[#This Row],[discountPercent]]&lt;=15, "Standard (1-15%)", ZeptoData[[#This Row],[discountPercent]]&gt;15, "Mega (&gt;15%)")</f>
        <v>No Discount</v>
      </c>
      <c r="S1091" s="9" t="str" cm="1">
        <f t="array" ref="S1091">_xlfn.IFS(ZeptoData[[#This Row],[weightInGms]]&lt;=100, "Small (&lt;100g)", ZeptoData[[#This Row],[weightInGms]]&lt;=500, "Medium (100-500g)", ZeptoData[[#This Row],[weightInGms]]&gt;500, "Large (&gt;500g)")</f>
        <v>Large (&gt;500g)</v>
      </c>
    </row>
    <row r="1092" spans="1:19" x14ac:dyDescent="0.25">
      <c r="A1092" t="s">
        <v>578</v>
      </c>
      <c r="B1092" t="s">
        <v>549</v>
      </c>
      <c r="C1092" t="str">
        <f>TRIM(ZeptoData[[#This Row],[name]])</f>
        <v>Everest Cumin Powder (Jeera)</v>
      </c>
      <c r="D1092">
        <v>3000</v>
      </c>
      <c r="E1092" s="3">
        <f>'Cleaned Data'!F1095</f>
        <v>0</v>
      </c>
      <c r="F1092">
        <v>3</v>
      </c>
      <c r="G1092">
        <v>0</v>
      </c>
      <c r="H1092">
        <v>2900</v>
      </c>
      <c r="I1092" s="3">
        <f>ZeptoData[[#This Row],[discountedSellingPrice]]/100</f>
        <v>29</v>
      </c>
      <c r="J1092">
        <v>50</v>
      </c>
      <c r="K1092" t="b">
        <v>1</v>
      </c>
      <c r="L1092">
        <v>50</v>
      </c>
      <c r="N1092" s="3">
        <f>ZeptoData[[#This Row],[MRP_Rupees]] - ZeptoData[[#This Row],[Sale_Price]]</f>
        <v>-29</v>
      </c>
      <c r="O1092" t="str">
        <f>IF(ZeptoData[[#This Row],[outOfStock]]=TRUE, "Out of Stock", IF(ZeptoData[[#This Row],[availableQuantity]]&lt;=2, "LOW STOCK", "HEALTHY"))</f>
        <v>Out of Stock</v>
      </c>
      <c r="P1092" t="str" cm="1">
        <f t="array" ref="P1092">_xlfn.IFS(ZeptoData[[#This Row],[Sale_Price]]&lt;50, "Budget", ZeptoData[[#This Row],[Sale_Price]]&lt;150, "Mid-Range", ZeptoData[[#This Row],[Sale_Price]]&gt;=150, "Premium")</f>
        <v>Budget</v>
      </c>
      <c r="Q1092" t="str">
        <f>IF(ROUND(((ZeptoData[[#This Row],[mrp]]-ZeptoData[[#This Row],[discountedSellingPrice]])/ZeptoData[[#This Row],[mrp]])*100,0) = ZeptoData[[#This Row],[discountPercent]], "Match", "Error")</f>
        <v>Match</v>
      </c>
      <c r="R1092" s="9" t="str" cm="1">
        <f t="array" ref="R1092">_xlfn.IFS(ZeptoData[[#This Row],[discountPercent]]=0, "No Discount", ZeptoData[[#This Row],[discountPercent]]&lt;=15, "Standard (1-15%)", ZeptoData[[#This Row],[discountPercent]]&gt;15, "Mega (&gt;15%)")</f>
        <v>Standard (1-15%)</v>
      </c>
      <c r="S1092" s="9" t="str" cm="1">
        <f t="array" ref="S1092">_xlfn.IFS(ZeptoData[[#This Row],[weightInGms]]&lt;=100, "Small (&lt;100g)", ZeptoData[[#This Row],[weightInGms]]&lt;=500, "Medium (100-500g)", ZeptoData[[#This Row],[weightInGms]]&gt;500, "Large (&gt;500g)")</f>
        <v>Small (&lt;100g)</v>
      </c>
    </row>
    <row r="1093" spans="1:19" x14ac:dyDescent="0.25">
      <c r="A1093" t="s">
        <v>578</v>
      </c>
      <c r="B1093" t="s">
        <v>550</v>
      </c>
      <c r="C1093" t="str">
        <f>TRIM(ZeptoData[[#This Row],[name]])</f>
        <v>Everest Sambhar Masala</v>
      </c>
      <c r="D1093">
        <v>3400</v>
      </c>
      <c r="E1093" s="3">
        <f>'Cleaned Data'!F1096</f>
        <v>0</v>
      </c>
      <c r="F1093">
        <v>2</v>
      </c>
      <c r="G1093">
        <v>0</v>
      </c>
      <c r="H1093">
        <v>3300</v>
      </c>
      <c r="I1093" s="3">
        <f>ZeptoData[[#This Row],[discountedSellingPrice]]/100</f>
        <v>33</v>
      </c>
      <c r="J1093">
        <v>50</v>
      </c>
      <c r="K1093" t="b">
        <v>1</v>
      </c>
      <c r="L1093">
        <v>50</v>
      </c>
      <c r="N1093" s="3">
        <f>ZeptoData[[#This Row],[MRP_Rupees]] - ZeptoData[[#This Row],[Sale_Price]]</f>
        <v>-33</v>
      </c>
      <c r="O1093" t="str">
        <f>IF(ZeptoData[[#This Row],[outOfStock]]=TRUE, "Out of Stock", IF(ZeptoData[[#This Row],[availableQuantity]]&lt;=2, "LOW STOCK", "HEALTHY"))</f>
        <v>Out of Stock</v>
      </c>
      <c r="P1093" t="str" cm="1">
        <f t="array" ref="P1093">_xlfn.IFS(ZeptoData[[#This Row],[Sale_Price]]&lt;50, "Budget", ZeptoData[[#This Row],[Sale_Price]]&lt;150, "Mid-Range", ZeptoData[[#This Row],[Sale_Price]]&gt;=150, "Premium")</f>
        <v>Budget</v>
      </c>
      <c r="Q1093" t="str">
        <f>IF(ROUND(((ZeptoData[[#This Row],[mrp]]-ZeptoData[[#This Row],[discountedSellingPrice]])/ZeptoData[[#This Row],[mrp]])*100,0) = ZeptoData[[#This Row],[discountPercent]], "Match", "Error")</f>
        <v>Error</v>
      </c>
      <c r="R1093" s="9" t="str" cm="1">
        <f t="array" ref="R1093">_xlfn.IFS(ZeptoData[[#This Row],[discountPercent]]=0, "No Discount", ZeptoData[[#This Row],[discountPercent]]&lt;=15, "Standard (1-15%)", ZeptoData[[#This Row],[discountPercent]]&gt;15, "Mega (&gt;15%)")</f>
        <v>Standard (1-15%)</v>
      </c>
      <c r="S1093" s="9" t="str" cm="1">
        <f t="array" ref="S1093">_xlfn.IFS(ZeptoData[[#This Row],[weightInGms]]&lt;=100, "Small (&lt;100g)", ZeptoData[[#This Row],[weightInGms]]&lt;=500, "Medium (100-500g)", ZeptoData[[#This Row],[weightInGms]]&gt;500, "Large (&gt;500g)")</f>
        <v>Small (&lt;100g)</v>
      </c>
    </row>
    <row r="1094" spans="1:19" x14ac:dyDescent="0.25">
      <c r="A1094" t="s">
        <v>578</v>
      </c>
      <c r="B1094" t="s">
        <v>551</v>
      </c>
      <c r="C1094" t="str">
        <f>TRIM(ZeptoData[[#This Row],[name]])</f>
        <v>Maggi Chilly Chow Cuppa Noodles</v>
      </c>
      <c r="D1094">
        <v>5000</v>
      </c>
      <c r="E1094" s="3">
        <f>'Cleaned Data'!F1097</f>
        <v>2</v>
      </c>
      <c r="F1094">
        <v>0</v>
      </c>
      <c r="G1094">
        <v>0</v>
      </c>
      <c r="H1094">
        <v>5000</v>
      </c>
      <c r="I1094" s="3">
        <f>ZeptoData[[#This Row],[discountedSellingPrice]]/100</f>
        <v>50</v>
      </c>
      <c r="J1094">
        <v>70</v>
      </c>
      <c r="K1094" t="b">
        <v>1</v>
      </c>
      <c r="L1094">
        <v>70</v>
      </c>
      <c r="N1094" s="3">
        <f>ZeptoData[[#This Row],[MRP_Rupees]] - ZeptoData[[#This Row],[Sale_Price]]</f>
        <v>-48</v>
      </c>
      <c r="O1094" t="str">
        <f>IF(ZeptoData[[#This Row],[outOfStock]]=TRUE, "Out of Stock", IF(ZeptoData[[#This Row],[availableQuantity]]&lt;=2, "LOW STOCK", "HEALTHY"))</f>
        <v>Out of Stock</v>
      </c>
      <c r="P1094" t="str" cm="1">
        <f t="array" ref="P1094">_xlfn.IFS(ZeptoData[[#This Row],[Sale_Price]]&lt;50, "Budget", ZeptoData[[#This Row],[Sale_Price]]&lt;150, "Mid-Range", ZeptoData[[#This Row],[Sale_Price]]&gt;=150, "Premium")</f>
        <v>Mid-Range</v>
      </c>
      <c r="Q1094" t="str">
        <f>IF(ROUND(((ZeptoData[[#This Row],[mrp]]-ZeptoData[[#This Row],[discountedSellingPrice]])/ZeptoData[[#This Row],[mrp]])*100,0) = ZeptoData[[#This Row],[discountPercent]], "Match", "Error")</f>
        <v>Match</v>
      </c>
      <c r="R1094" s="9" t="str" cm="1">
        <f t="array" ref="R1094">_xlfn.IFS(ZeptoData[[#This Row],[discountPercent]]=0, "No Discount", ZeptoData[[#This Row],[discountPercent]]&lt;=15, "Standard (1-15%)", ZeptoData[[#This Row],[discountPercent]]&gt;15, "Mega (&gt;15%)")</f>
        <v>No Discount</v>
      </c>
      <c r="S1094" s="9" t="str" cm="1">
        <f t="array" ref="S1094">_xlfn.IFS(ZeptoData[[#This Row],[weightInGms]]&lt;=100, "Small (&lt;100g)", ZeptoData[[#This Row],[weightInGms]]&lt;=500, "Medium (100-500g)", ZeptoData[[#This Row],[weightInGms]]&gt;500, "Large (&gt;500g)")</f>
        <v>Small (&lt;100g)</v>
      </c>
    </row>
    <row r="1095" spans="1:19" x14ac:dyDescent="0.25">
      <c r="A1095" t="s">
        <v>578</v>
      </c>
      <c r="B1095" t="s">
        <v>552</v>
      </c>
      <c r="C1095" t="str">
        <f>TRIM(ZeptoData[[#This Row],[name]])</f>
        <v>Popular Essentials Mustard Seeds Rai Big</v>
      </c>
      <c r="D1095">
        <v>2000</v>
      </c>
      <c r="E1095" s="3">
        <f>'Cleaned Data'!F1098</f>
        <v>8</v>
      </c>
      <c r="F1095">
        <v>0</v>
      </c>
      <c r="G1095">
        <v>0</v>
      </c>
      <c r="H1095">
        <v>2000</v>
      </c>
      <c r="I1095" s="3">
        <f>ZeptoData[[#This Row],[discountedSellingPrice]]/100</f>
        <v>20</v>
      </c>
      <c r="J1095">
        <v>100</v>
      </c>
      <c r="K1095" t="b">
        <v>1</v>
      </c>
      <c r="L1095">
        <v>100</v>
      </c>
      <c r="N1095" s="3">
        <f>ZeptoData[[#This Row],[MRP_Rupees]] - ZeptoData[[#This Row],[Sale_Price]]</f>
        <v>-12</v>
      </c>
      <c r="O1095" t="str">
        <f>IF(ZeptoData[[#This Row],[outOfStock]]=TRUE, "Out of Stock", IF(ZeptoData[[#This Row],[availableQuantity]]&lt;=2, "LOW STOCK", "HEALTHY"))</f>
        <v>Out of Stock</v>
      </c>
      <c r="P1095" t="str" cm="1">
        <f t="array" ref="P1095">_xlfn.IFS(ZeptoData[[#This Row],[Sale_Price]]&lt;50, "Budget", ZeptoData[[#This Row],[Sale_Price]]&lt;150, "Mid-Range", ZeptoData[[#This Row],[Sale_Price]]&gt;=150, "Premium")</f>
        <v>Budget</v>
      </c>
      <c r="Q1095" t="str">
        <f>IF(ROUND(((ZeptoData[[#This Row],[mrp]]-ZeptoData[[#This Row],[discountedSellingPrice]])/ZeptoData[[#This Row],[mrp]])*100,0) = ZeptoData[[#This Row],[discountPercent]], "Match", "Error")</f>
        <v>Match</v>
      </c>
      <c r="R1095" s="9" t="str" cm="1">
        <f t="array" ref="R1095">_xlfn.IFS(ZeptoData[[#This Row],[discountPercent]]=0, "No Discount", ZeptoData[[#This Row],[discountPercent]]&lt;=15, "Standard (1-15%)", ZeptoData[[#This Row],[discountPercent]]&gt;15, "Mega (&gt;15%)")</f>
        <v>No Discount</v>
      </c>
      <c r="S1095" s="9" t="str" cm="1">
        <f t="array" ref="S1095">_xlfn.IFS(ZeptoData[[#This Row],[weightInGms]]&lt;=100, "Small (&lt;100g)", ZeptoData[[#This Row],[weightInGms]]&lt;=500, "Medium (100-500g)", ZeptoData[[#This Row],[weightInGms]]&gt;500, "Large (&gt;500g)")</f>
        <v>Small (&lt;100g)</v>
      </c>
    </row>
    <row r="1096" spans="1:19" x14ac:dyDescent="0.25">
      <c r="A1096" t="s">
        <v>578</v>
      </c>
      <c r="B1096" t="s">
        <v>553</v>
      </c>
      <c r="C1096" t="str">
        <f>TRIM(ZeptoData[[#This Row],[name]])</f>
        <v>Patanjali Cow's Ghee</v>
      </c>
      <c r="D1096">
        <v>56500</v>
      </c>
      <c r="E1096" s="3">
        <f>'Cleaned Data'!F1099</f>
        <v>10</v>
      </c>
      <c r="F1096">
        <v>0</v>
      </c>
      <c r="G1096">
        <v>0</v>
      </c>
      <c r="H1096">
        <v>56500</v>
      </c>
      <c r="I1096" s="3">
        <f>ZeptoData[[#This Row],[discountedSellingPrice]]/100</f>
        <v>565</v>
      </c>
      <c r="J1096">
        <v>1000</v>
      </c>
      <c r="K1096" t="b">
        <v>1</v>
      </c>
      <c r="L1096">
        <v>1</v>
      </c>
      <c r="N1096" s="3">
        <f>ZeptoData[[#This Row],[MRP_Rupees]] - ZeptoData[[#This Row],[Sale_Price]]</f>
        <v>-555</v>
      </c>
      <c r="O1096" t="str">
        <f>IF(ZeptoData[[#This Row],[outOfStock]]=TRUE, "Out of Stock", IF(ZeptoData[[#This Row],[availableQuantity]]&lt;=2, "LOW STOCK", "HEALTHY"))</f>
        <v>Out of Stock</v>
      </c>
      <c r="P1096" t="str" cm="1">
        <f t="array" ref="P1096">_xlfn.IFS(ZeptoData[[#This Row],[Sale_Price]]&lt;50, "Budget", ZeptoData[[#This Row],[Sale_Price]]&lt;150, "Mid-Range", ZeptoData[[#This Row],[Sale_Price]]&gt;=150, "Premium")</f>
        <v>Premium</v>
      </c>
      <c r="Q1096" t="str">
        <f>IF(ROUND(((ZeptoData[[#This Row],[mrp]]-ZeptoData[[#This Row],[discountedSellingPrice]])/ZeptoData[[#This Row],[mrp]])*100,0) = ZeptoData[[#This Row],[discountPercent]], "Match", "Error")</f>
        <v>Match</v>
      </c>
      <c r="R1096" s="9" t="str" cm="1">
        <f t="array" ref="R1096">_xlfn.IFS(ZeptoData[[#This Row],[discountPercent]]=0, "No Discount", ZeptoData[[#This Row],[discountPercent]]&lt;=15, "Standard (1-15%)", ZeptoData[[#This Row],[discountPercent]]&gt;15, "Mega (&gt;15%)")</f>
        <v>No Discount</v>
      </c>
      <c r="S1096" s="9" t="str" cm="1">
        <f t="array" ref="S1096">_xlfn.IFS(ZeptoData[[#This Row],[weightInGms]]&lt;=100, "Small (&lt;100g)", ZeptoData[[#This Row],[weightInGms]]&lt;=500, "Medium (100-500g)", ZeptoData[[#This Row],[weightInGms]]&gt;500, "Large (&gt;500g)")</f>
        <v>Large (&gt;500g)</v>
      </c>
    </row>
    <row r="1097" spans="1:19" x14ac:dyDescent="0.25">
      <c r="A1097" t="s">
        <v>578</v>
      </c>
      <c r="B1097" t="s">
        <v>554</v>
      </c>
      <c r="C1097" t="str">
        <f>TRIM(ZeptoData[[#This Row],[name]])</f>
        <v>Everest Amchur Powder</v>
      </c>
      <c r="D1097">
        <v>4200</v>
      </c>
      <c r="E1097" s="3">
        <f>'Cleaned Data'!F1100</f>
        <v>0</v>
      </c>
      <c r="F1097">
        <v>2</v>
      </c>
      <c r="G1097">
        <v>0</v>
      </c>
      <c r="H1097">
        <v>4100</v>
      </c>
      <c r="I1097" s="3">
        <f>ZeptoData[[#This Row],[discountedSellingPrice]]/100</f>
        <v>41</v>
      </c>
      <c r="J1097">
        <v>50</v>
      </c>
      <c r="K1097" t="b">
        <v>1</v>
      </c>
      <c r="L1097">
        <v>50</v>
      </c>
      <c r="N1097" s="3">
        <f>ZeptoData[[#This Row],[MRP_Rupees]] - ZeptoData[[#This Row],[Sale_Price]]</f>
        <v>-41</v>
      </c>
      <c r="O1097" t="str">
        <f>IF(ZeptoData[[#This Row],[outOfStock]]=TRUE, "Out of Stock", IF(ZeptoData[[#This Row],[availableQuantity]]&lt;=2, "LOW STOCK", "HEALTHY"))</f>
        <v>Out of Stock</v>
      </c>
      <c r="P1097" t="str" cm="1">
        <f t="array" ref="P1097">_xlfn.IFS(ZeptoData[[#This Row],[Sale_Price]]&lt;50, "Budget", ZeptoData[[#This Row],[Sale_Price]]&lt;150, "Mid-Range", ZeptoData[[#This Row],[Sale_Price]]&gt;=150, "Premium")</f>
        <v>Budget</v>
      </c>
      <c r="Q1097" t="str">
        <f>IF(ROUND(((ZeptoData[[#This Row],[mrp]]-ZeptoData[[#This Row],[discountedSellingPrice]])/ZeptoData[[#This Row],[mrp]])*100,0) = ZeptoData[[#This Row],[discountPercent]], "Match", "Error")</f>
        <v>Match</v>
      </c>
      <c r="R1097" s="9" t="str" cm="1">
        <f t="array" ref="R1097">_xlfn.IFS(ZeptoData[[#This Row],[discountPercent]]=0, "No Discount", ZeptoData[[#This Row],[discountPercent]]&lt;=15, "Standard (1-15%)", ZeptoData[[#This Row],[discountPercent]]&gt;15, "Mega (&gt;15%)")</f>
        <v>Standard (1-15%)</v>
      </c>
      <c r="S1097" s="9" t="str" cm="1">
        <f t="array" ref="S1097">_xlfn.IFS(ZeptoData[[#This Row],[weightInGms]]&lt;=100, "Small (&lt;100g)", ZeptoData[[#This Row],[weightInGms]]&lt;=500, "Medium (100-500g)", ZeptoData[[#This Row],[weightInGms]]&gt;500, "Large (&gt;500g)")</f>
        <v>Small (&lt;100g)</v>
      </c>
    </row>
    <row r="1098" spans="1:19" x14ac:dyDescent="0.25">
      <c r="A1098" t="s">
        <v>578</v>
      </c>
      <c r="B1098" t="s">
        <v>555</v>
      </c>
      <c r="C1098" t="str">
        <f>TRIM(ZeptoData[[#This Row],[name]])</f>
        <v>Daawat Super Basmati Rice</v>
      </c>
      <c r="D1098">
        <v>18500</v>
      </c>
      <c r="E1098" s="3">
        <f>'Cleaned Data'!F1101</f>
        <v>10</v>
      </c>
      <c r="F1098">
        <v>8</v>
      </c>
      <c r="G1098">
        <v>0</v>
      </c>
      <c r="H1098">
        <v>16900</v>
      </c>
      <c r="I1098" s="3">
        <f>ZeptoData[[#This Row],[discountedSellingPrice]]/100</f>
        <v>169</v>
      </c>
      <c r="J1098">
        <v>1000</v>
      </c>
      <c r="K1098" t="b">
        <v>1</v>
      </c>
      <c r="L1098">
        <v>1</v>
      </c>
      <c r="N1098" s="3">
        <f>ZeptoData[[#This Row],[MRP_Rupees]] - ZeptoData[[#This Row],[Sale_Price]]</f>
        <v>-159</v>
      </c>
      <c r="O1098" t="str">
        <f>IF(ZeptoData[[#This Row],[outOfStock]]=TRUE, "Out of Stock", IF(ZeptoData[[#This Row],[availableQuantity]]&lt;=2, "LOW STOCK", "HEALTHY"))</f>
        <v>Out of Stock</v>
      </c>
      <c r="P1098" t="str" cm="1">
        <f t="array" ref="P1098">_xlfn.IFS(ZeptoData[[#This Row],[Sale_Price]]&lt;50, "Budget", ZeptoData[[#This Row],[Sale_Price]]&lt;150, "Mid-Range", ZeptoData[[#This Row],[Sale_Price]]&gt;=150, "Premium")</f>
        <v>Premium</v>
      </c>
      <c r="Q1098" t="str">
        <f>IF(ROUND(((ZeptoData[[#This Row],[mrp]]-ZeptoData[[#This Row],[discountedSellingPrice]])/ZeptoData[[#This Row],[mrp]])*100,0) = ZeptoData[[#This Row],[discountPercent]], "Match", "Error")</f>
        <v>Error</v>
      </c>
      <c r="R1098" s="9" t="str" cm="1">
        <f t="array" ref="R1098">_xlfn.IFS(ZeptoData[[#This Row],[discountPercent]]=0, "No Discount", ZeptoData[[#This Row],[discountPercent]]&lt;=15, "Standard (1-15%)", ZeptoData[[#This Row],[discountPercent]]&gt;15, "Mega (&gt;15%)")</f>
        <v>Standard (1-15%)</v>
      </c>
      <c r="S1098" s="9" t="str" cm="1">
        <f t="array" ref="S1098">_xlfn.IFS(ZeptoData[[#This Row],[weightInGms]]&lt;=100, "Small (&lt;100g)", ZeptoData[[#This Row],[weightInGms]]&lt;=500, "Medium (100-500g)", ZeptoData[[#This Row],[weightInGms]]&gt;500, "Large (&gt;500g)")</f>
        <v>Large (&gt;500g)</v>
      </c>
    </row>
    <row r="1099" spans="1:19" x14ac:dyDescent="0.25">
      <c r="A1099" t="s">
        <v>578</v>
      </c>
      <c r="B1099" t="s">
        <v>556</v>
      </c>
      <c r="C1099" t="str">
        <f>TRIM(ZeptoData[[#This Row],[name]])</f>
        <v>Popular Essentials Sabudana</v>
      </c>
      <c r="D1099">
        <v>6000</v>
      </c>
      <c r="E1099" s="3">
        <f>'Cleaned Data'!F1102</f>
        <v>6</v>
      </c>
      <c r="F1099">
        <v>10</v>
      </c>
      <c r="G1099">
        <v>0</v>
      </c>
      <c r="H1099">
        <v>5400</v>
      </c>
      <c r="I1099" s="3">
        <f>ZeptoData[[#This Row],[discountedSellingPrice]]/100</f>
        <v>54</v>
      </c>
      <c r="J1099">
        <v>500</v>
      </c>
      <c r="K1099" t="b">
        <v>1</v>
      </c>
      <c r="L1099">
        <v>500</v>
      </c>
      <c r="N1099" s="3">
        <f>ZeptoData[[#This Row],[MRP_Rupees]] - ZeptoData[[#This Row],[Sale_Price]]</f>
        <v>-48</v>
      </c>
      <c r="O1099" t="str">
        <f>IF(ZeptoData[[#This Row],[outOfStock]]=TRUE, "Out of Stock", IF(ZeptoData[[#This Row],[availableQuantity]]&lt;=2, "LOW STOCK", "HEALTHY"))</f>
        <v>Out of Stock</v>
      </c>
      <c r="P1099" t="str" cm="1">
        <f t="array" ref="P1099">_xlfn.IFS(ZeptoData[[#This Row],[Sale_Price]]&lt;50, "Budget", ZeptoData[[#This Row],[Sale_Price]]&lt;150, "Mid-Range", ZeptoData[[#This Row],[Sale_Price]]&gt;=150, "Premium")</f>
        <v>Mid-Range</v>
      </c>
      <c r="Q1099" t="str">
        <f>IF(ROUND(((ZeptoData[[#This Row],[mrp]]-ZeptoData[[#This Row],[discountedSellingPrice]])/ZeptoData[[#This Row],[mrp]])*100,0) = ZeptoData[[#This Row],[discountPercent]], "Match", "Error")</f>
        <v>Match</v>
      </c>
      <c r="R1099" s="9" t="str" cm="1">
        <f t="array" ref="R1099">_xlfn.IFS(ZeptoData[[#This Row],[discountPercent]]=0, "No Discount", ZeptoData[[#This Row],[discountPercent]]&lt;=15, "Standard (1-15%)", ZeptoData[[#This Row],[discountPercent]]&gt;15, "Mega (&gt;15%)")</f>
        <v>Standard (1-15%)</v>
      </c>
      <c r="S1099" s="9" t="str" cm="1">
        <f t="array" ref="S1099">_xlfn.IFS(ZeptoData[[#This Row],[weightInGms]]&lt;=100, "Small (&lt;100g)", ZeptoData[[#This Row],[weightInGms]]&lt;=500, "Medium (100-500g)", ZeptoData[[#This Row],[weightInGms]]&gt;500, "Large (&gt;500g)")</f>
        <v>Medium (100-500g)</v>
      </c>
    </row>
    <row r="1100" spans="1:19" x14ac:dyDescent="0.25">
      <c r="A1100" t="s">
        <v>578</v>
      </c>
      <c r="B1100" t="s">
        <v>557</v>
      </c>
      <c r="C1100" t="str">
        <f>TRIM(ZeptoData[[#This Row],[name]])</f>
        <v>Popular Essentials Brown Sugar</v>
      </c>
      <c r="D1100">
        <v>4000</v>
      </c>
      <c r="E1100" s="3">
        <f>'Cleaned Data'!F1103</f>
        <v>0</v>
      </c>
      <c r="F1100">
        <v>0</v>
      </c>
      <c r="G1100">
        <v>0</v>
      </c>
      <c r="H1100">
        <v>4000</v>
      </c>
      <c r="I1100" s="3">
        <f>ZeptoData[[#This Row],[discountedSellingPrice]]/100</f>
        <v>40</v>
      </c>
      <c r="J1100">
        <v>500</v>
      </c>
      <c r="K1100" t="b">
        <v>1</v>
      </c>
      <c r="L1100">
        <v>500</v>
      </c>
      <c r="N1100" s="3">
        <f>ZeptoData[[#This Row],[MRP_Rupees]] - ZeptoData[[#This Row],[Sale_Price]]</f>
        <v>-40</v>
      </c>
      <c r="O1100" t="str">
        <f>IF(ZeptoData[[#This Row],[outOfStock]]=TRUE, "Out of Stock", IF(ZeptoData[[#This Row],[availableQuantity]]&lt;=2, "LOW STOCK", "HEALTHY"))</f>
        <v>Out of Stock</v>
      </c>
      <c r="P1100" t="str" cm="1">
        <f t="array" ref="P1100">_xlfn.IFS(ZeptoData[[#This Row],[Sale_Price]]&lt;50, "Budget", ZeptoData[[#This Row],[Sale_Price]]&lt;150, "Mid-Range", ZeptoData[[#This Row],[Sale_Price]]&gt;=150, "Premium")</f>
        <v>Budget</v>
      </c>
      <c r="Q1100" t="str">
        <f>IF(ROUND(((ZeptoData[[#This Row],[mrp]]-ZeptoData[[#This Row],[discountedSellingPrice]])/ZeptoData[[#This Row],[mrp]])*100,0) = ZeptoData[[#This Row],[discountPercent]], "Match", "Error")</f>
        <v>Match</v>
      </c>
      <c r="R1100" s="9" t="str" cm="1">
        <f t="array" ref="R1100">_xlfn.IFS(ZeptoData[[#This Row],[discountPercent]]=0, "No Discount", ZeptoData[[#This Row],[discountPercent]]&lt;=15, "Standard (1-15%)", ZeptoData[[#This Row],[discountPercent]]&gt;15, "Mega (&gt;15%)")</f>
        <v>No Discount</v>
      </c>
      <c r="S1100" s="9" t="str" cm="1">
        <f t="array" ref="S1100">_xlfn.IFS(ZeptoData[[#This Row],[weightInGms]]&lt;=100, "Small (&lt;100g)", ZeptoData[[#This Row],[weightInGms]]&lt;=500, "Medium (100-500g)", ZeptoData[[#This Row],[weightInGms]]&gt;500, "Large (&gt;500g)")</f>
        <v>Medium (100-500g)</v>
      </c>
    </row>
    <row r="1101" spans="1:19" x14ac:dyDescent="0.25">
      <c r="A1101" t="s">
        <v>578</v>
      </c>
      <c r="B1101" t="s">
        <v>534</v>
      </c>
      <c r="C1101" t="str">
        <f>TRIM(ZeptoData[[#This Row],[name]])</f>
        <v>Everest Coriander Powder</v>
      </c>
      <c r="D1101">
        <v>7000</v>
      </c>
      <c r="E1101" s="3">
        <f>'Cleaned Data'!F1104</f>
        <v>1</v>
      </c>
      <c r="F1101">
        <v>10</v>
      </c>
      <c r="G1101">
        <v>0</v>
      </c>
      <c r="H1101">
        <v>6300</v>
      </c>
      <c r="I1101" s="3">
        <f>ZeptoData[[#This Row],[discountedSellingPrice]]/100</f>
        <v>63</v>
      </c>
      <c r="J1101">
        <v>200</v>
      </c>
      <c r="K1101" t="b">
        <v>1</v>
      </c>
      <c r="L1101">
        <v>200</v>
      </c>
      <c r="N1101" s="3">
        <f>ZeptoData[[#This Row],[MRP_Rupees]] - ZeptoData[[#This Row],[Sale_Price]]</f>
        <v>-62</v>
      </c>
      <c r="O1101" t="str">
        <f>IF(ZeptoData[[#This Row],[outOfStock]]=TRUE, "Out of Stock", IF(ZeptoData[[#This Row],[availableQuantity]]&lt;=2, "LOW STOCK", "HEALTHY"))</f>
        <v>Out of Stock</v>
      </c>
      <c r="P1101" t="str" cm="1">
        <f t="array" ref="P1101">_xlfn.IFS(ZeptoData[[#This Row],[Sale_Price]]&lt;50, "Budget", ZeptoData[[#This Row],[Sale_Price]]&lt;150, "Mid-Range", ZeptoData[[#This Row],[Sale_Price]]&gt;=150, "Premium")</f>
        <v>Mid-Range</v>
      </c>
      <c r="Q1101" t="str">
        <f>IF(ROUND(((ZeptoData[[#This Row],[mrp]]-ZeptoData[[#This Row],[discountedSellingPrice]])/ZeptoData[[#This Row],[mrp]])*100,0) = ZeptoData[[#This Row],[discountPercent]], "Match", "Error")</f>
        <v>Match</v>
      </c>
      <c r="R1101" s="9" t="str" cm="1">
        <f t="array" ref="R1101">_xlfn.IFS(ZeptoData[[#This Row],[discountPercent]]=0, "No Discount", ZeptoData[[#This Row],[discountPercent]]&lt;=15, "Standard (1-15%)", ZeptoData[[#This Row],[discountPercent]]&gt;15, "Mega (&gt;15%)")</f>
        <v>Standard (1-15%)</v>
      </c>
      <c r="S1101" s="9" t="str" cm="1">
        <f t="array" ref="S1101">_xlfn.IFS(ZeptoData[[#This Row],[weightInGms]]&lt;=100, "Small (&lt;100g)", ZeptoData[[#This Row],[weightInGms]]&lt;=500, "Medium (100-500g)", ZeptoData[[#This Row],[weightInGms]]&gt;500, "Large (&gt;500g)")</f>
        <v>Medium (100-500g)</v>
      </c>
    </row>
    <row r="1102" spans="1:19" x14ac:dyDescent="0.25">
      <c r="A1102" t="s">
        <v>578</v>
      </c>
      <c r="B1102" t="s">
        <v>558</v>
      </c>
      <c r="C1102" t="str">
        <f>TRIM(ZeptoData[[#This Row],[name]])</f>
        <v>Sunfeast Yippee! Magic Masala Noodles</v>
      </c>
      <c r="D1102">
        <v>4800</v>
      </c>
      <c r="E1102" s="3">
        <f>'Cleaned Data'!F1105</f>
        <v>9</v>
      </c>
      <c r="F1102">
        <v>6</v>
      </c>
      <c r="G1102">
        <v>0</v>
      </c>
      <c r="H1102">
        <v>4500</v>
      </c>
      <c r="I1102" s="3">
        <f>ZeptoData[[#This Row],[discountedSellingPrice]]/100</f>
        <v>45</v>
      </c>
      <c r="J1102">
        <v>240</v>
      </c>
      <c r="K1102" t="b">
        <v>1</v>
      </c>
      <c r="L1102">
        <v>240</v>
      </c>
      <c r="N1102" s="3">
        <f>ZeptoData[[#This Row],[MRP_Rupees]] - ZeptoData[[#This Row],[Sale_Price]]</f>
        <v>-36</v>
      </c>
      <c r="O1102" t="str">
        <f>IF(ZeptoData[[#This Row],[outOfStock]]=TRUE, "Out of Stock", IF(ZeptoData[[#This Row],[availableQuantity]]&lt;=2, "LOW STOCK", "HEALTHY"))</f>
        <v>Out of Stock</v>
      </c>
      <c r="P1102" t="str" cm="1">
        <f t="array" ref="P1102">_xlfn.IFS(ZeptoData[[#This Row],[Sale_Price]]&lt;50, "Budget", ZeptoData[[#This Row],[Sale_Price]]&lt;150, "Mid-Range", ZeptoData[[#This Row],[Sale_Price]]&gt;=150, "Premium")</f>
        <v>Budget</v>
      </c>
      <c r="Q1102" t="str">
        <f>IF(ROUND(((ZeptoData[[#This Row],[mrp]]-ZeptoData[[#This Row],[discountedSellingPrice]])/ZeptoData[[#This Row],[mrp]])*100,0) = ZeptoData[[#This Row],[discountPercent]], "Match", "Error")</f>
        <v>Match</v>
      </c>
      <c r="R1102" s="9" t="str" cm="1">
        <f t="array" ref="R1102">_xlfn.IFS(ZeptoData[[#This Row],[discountPercent]]=0, "No Discount", ZeptoData[[#This Row],[discountPercent]]&lt;=15, "Standard (1-15%)", ZeptoData[[#This Row],[discountPercent]]&gt;15, "Mega (&gt;15%)")</f>
        <v>Standard (1-15%)</v>
      </c>
      <c r="S1102" s="9" t="str" cm="1">
        <f t="array" ref="S1102">_xlfn.IFS(ZeptoData[[#This Row],[weightInGms]]&lt;=100, "Small (&lt;100g)", ZeptoData[[#This Row],[weightInGms]]&lt;=500, "Medium (100-500g)", ZeptoData[[#This Row],[weightInGms]]&gt;500, "Large (&gt;500g)")</f>
        <v>Medium (100-500g)</v>
      </c>
    </row>
    <row r="1103" spans="1:19" x14ac:dyDescent="0.25">
      <c r="A1103" t="s">
        <v>578</v>
      </c>
      <c r="B1103" t="s">
        <v>559</v>
      </c>
      <c r="C1103" t="str">
        <f>TRIM(ZeptoData[[#This Row],[name]])</f>
        <v>Tata Tea Gold</v>
      </c>
      <c r="D1103">
        <v>3500</v>
      </c>
      <c r="E1103" s="3">
        <f>'Cleaned Data'!F1106</f>
        <v>10</v>
      </c>
      <c r="F1103">
        <v>0</v>
      </c>
      <c r="G1103">
        <v>0</v>
      </c>
      <c r="H1103">
        <v>3500</v>
      </c>
      <c r="I1103" s="3">
        <f>ZeptoData[[#This Row],[discountedSellingPrice]]/100</f>
        <v>35</v>
      </c>
      <c r="J1103">
        <v>100</v>
      </c>
      <c r="K1103" t="b">
        <v>1</v>
      </c>
      <c r="L1103">
        <v>200</v>
      </c>
      <c r="N1103" s="3">
        <f>ZeptoData[[#This Row],[MRP_Rupees]] - ZeptoData[[#This Row],[Sale_Price]]</f>
        <v>-25</v>
      </c>
      <c r="O1103" t="str">
        <f>IF(ZeptoData[[#This Row],[outOfStock]]=TRUE, "Out of Stock", IF(ZeptoData[[#This Row],[availableQuantity]]&lt;=2, "LOW STOCK", "HEALTHY"))</f>
        <v>Out of Stock</v>
      </c>
      <c r="P1103" t="str" cm="1">
        <f t="array" ref="P1103">_xlfn.IFS(ZeptoData[[#This Row],[Sale_Price]]&lt;50, "Budget", ZeptoData[[#This Row],[Sale_Price]]&lt;150, "Mid-Range", ZeptoData[[#This Row],[Sale_Price]]&gt;=150, "Premium")</f>
        <v>Budget</v>
      </c>
      <c r="Q1103" t="str">
        <f>IF(ROUND(((ZeptoData[[#This Row],[mrp]]-ZeptoData[[#This Row],[discountedSellingPrice]])/ZeptoData[[#This Row],[mrp]])*100,0) = ZeptoData[[#This Row],[discountPercent]], "Match", "Error")</f>
        <v>Match</v>
      </c>
      <c r="R1103" s="9" t="str" cm="1">
        <f t="array" ref="R1103">_xlfn.IFS(ZeptoData[[#This Row],[discountPercent]]=0, "No Discount", ZeptoData[[#This Row],[discountPercent]]&lt;=15, "Standard (1-15%)", ZeptoData[[#This Row],[discountPercent]]&gt;15, "Mega (&gt;15%)")</f>
        <v>No Discount</v>
      </c>
      <c r="S1103" s="9" t="str" cm="1">
        <f t="array" ref="S1103">_xlfn.IFS(ZeptoData[[#This Row],[weightInGms]]&lt;=100, "Small (&lt;100g)", ZeptoData[[#This Row],[weightInGms]]&lt;=500, "Medium (100-500g)", ZeptoData[[#This Row],[weightInGms]]&gt;500, "Large (&gt;500g)")</f>
        <v>Small (&lt;100g)</v>
      </c>
    </row>
    <row r="1104" spans="1:19" x14ac:dyDescent="0.25">
      <c r="A1104" t="s">
        <v>578</v>
      </c>
      <c r="B1104" t="s">
        <v>560</v>
      </c>
      <c r="C1104" t="str">
        <f>TRIM(ZeptoData[[#This Row],[name]])</f>
        <v>Daawat Rozana Gold Basmati Rice</v>
      </c>
      <c r="D1104">
        <v>9000</v>
      </c>
      <c r="E1104" s="3">
        <f>'Cleaned Data'!F1107</f>
        <v>9</v>
      </c>
      <c r="F1104">
        <v>1</v>
      </c>
      <c r="G1104">
        <v>0</v>
      </c>
      <c r="H1104">
        <v>8900</v>
      </c>
      <c r="I1104" s="3">
        <f>ZeptoData[[#This Row],[discountedSellingPrice]]/100</f>
        <v>89</v>
      </c>
      <c r="J1104">
        <v>1000</v>
      </c>
      <c r="K1104" t="b">
        <v>1</v>
      </c>
      <c r="L1104">
        <v>1</v>
      </c>
      <c r="N1104" s="3">
        <f>ZeptoData[[#This Row],[MRP_Rupees]] - ZeptoData[[#This Row],[Sale_Price]]</f>
        <v>-80</v>
      </c>
      <c r="O1104" t="str">
        <f>IF(ZeptoData[[#This Row],[outOfStock]]=TRUE, "Out of Stock", IF(ZeptoData[[#This Row],[availableQuantity]]&lt;=2, "LOW STOCK", "HEALTHY"))</f>
        <v>Out of Stock</v>
      </c>
      <c r="P1104" t="str" cm="1">
        <f t="array" ref="P1104">_xlfn.IFS(ZeptoData[[#This Row],[Sale_Price]]&lt;50, "Budget", ZeptoData[[#This Row],[Sale_Price]]&lt;150, "Mid-Range", ZeptoData[[#This Row],[Sale_Price]]&gt;=150, "Premium")</f>
        <v>Mid-Range</v>
      </c>
      <c r="Q1104" t="str">
        <f>IF(ROUND(((ZeptoData[[#This Row],[mrp]]-ZeptoData[[#This Row],[discountedSellingPrice]])/ZeptoData[[#This Row],[mrp]])*100,0) = ZeptoData[[#This Row],[discountPercent]], "Match", "Error")</f>
        <v>Match</v>
      </c>
      <c r="R1104" s="9" t="str" cm="1">
        <f t="array" ref="R1104">_xlfn.IFS(ZeptoData[[#This Row],[discountPercent]]=0, "No Discount", ZeptoData[[#This Row],[discountPercent]]&lt;=15, "Standard (1-15%)", ZeptoData[[#This Row],[discountPercent]]&gt;15, "Mega (&gt;15%)")</f>
        <v>Standard (1-15%)</v>
      </c>
      <c r="S1104" s="9" t="str" cm="1">
        <f t="array" ref="S1104">_xlfn.IFS(ZeptoData[[#This Row],[weightInGms]]&lt;=100, "Small (&lt;100g)", ZeptoData[[#This Row],[weightInGms]]&lt;=500, "Medium (100-500g)", ZeptoData[[#This Row],[weightInGms]]&gt;500, "Large (&gt;500g)")</f>
        <v>Large (&gt;500g)</v>
      </c>
    </row>
    <row r="1105" spans="1:19" x14ac:dyDescent="0.25">
      <c r="A1105" t="s">
        <v>578</v>
      </c>
      <c r="B1105" t="s">
        <v>561</v>
      </c>
      <c r="C1105" t="str">
        <f>TRIM(ZeptoData[[#This Row],[name]])</f>
        <v>Top Ramen Masala</v>
      </c>
      <c r="D1105">
        <v>9100</v>
      </c>
      <c r="E1105" s="3">
        <f>'Cleaned Data'!F1108</f>
        <v>11</v>
      </c>
      <c r="F1105">
        <v>9</v>
      </c>
      <c r="G1105">
        <v>0</v>
      </c>
      <c r="H1105">
        <v>8200</v>
      </c>
      <c r="I1105" s="3">
        <f>ZeptoData[[#This Row],[discountedSellingPrice]]/100</f>
        <v>82</v>
      </c>
      <c r="J1105">
        <v>560</v>
      </c>
      <c r="K1105" t="b">
        <v>1</v>
      </c>
      <c r="L1105">
        <v>560</v>
      </c>
      <c r="N1105" s="3">
        <f>ZeptoData[[#This Row],[MRP_Rupees]] - ZeptoData[[#This Row],[Sale_Price]]</f>
        <v>-71</v>
      </c>
      <c r="O1105" t="str">
        <f>IF(ZeptoData[[#This Row],[outOfStock]]=TRUE, "Out of Stock", IF(ZeptoData[[#This Row],[availableQuantity]]&lt;=2, "LOW STOCK", "HEALTHY"))</f>
        <v>Out of Stock</v>
      </c>
      <c r="P1105" t="str" cm="1">
        <f t="array" ref="P1105">_xlfn.IFS(ZeptoData[[#This Row],[Sale_Price]]&lt;50, "Budget", ZeptoData[[#This Row],[Sale_Price]]&lt;150, "Mid-Range", ZeptoData[[#This Row],[Sale_Price]]&gt;=150, "Premium")</f>
        <v>Mid-Range</v>
      </c>
      <c r="Q1105" t="str">
        <f>IF(ROUND(((ZeptoData[[#This Row],[mrp]]-ZeptoData[[#This Row],[discountedSellingPrice]])/ZeptoData[[#This Row],[mrp]])*100,0) = ZeptoData[[#This Row],[discountPercent]], "Match", "Error")</f>
        <v>Error</v>
      </c>
      <c r="R1105" s="9" t="str" cm="1">
        <f t="array" ref="R1105">_xlfn.IFS(ZeptoData[[#This Row],[discountPercent]]=0, "No Discount", ZeptoData[[#This Row],[discountPercent]]&lt;=15, "Standard (1-15%)", ZeptoData[[#This Row],[discountPercent]]&gt;15, "Mega (&gt;15%)")</f>
        <v>Standard (1-15%)</v>
      </c>
      <c r="S1105" s="9" t="str" cm="1">
        <f t="array" ref="S1105">_xlfn.IFS(ZeptoData[[#This Row],[weightInGms]]&lt;=100, "Small (&lt;100g)", ZeptoData[[#This Row],[weightInGms]]&lt;=500, "Medium (100-500g)", ZeptoData[[#This Row],[weightInGms]]&gt;500, "Large (&gt;500g)")</f>
        <v>Large (&gt;500g)</v>
      </c>
    </row>
    <row r="1106" spans="1:19" x14ac:dyDescent="0.25">
      <c r="A1106" t="s">
        <v>578</v>
      </c>
      <c r="B1106" t="s">
        <v>562</v>
      </c>
      <c r="C1106" t="str">
        <f>TRIM(ZeptoData[[#This Row],[name]])</f>
        <v>Everest Turmeric Powder</v>
      </c>
      <c r="D1106">
        <v>6700</v>
      </c>
      <c r="E1106" s="3">
        <f>'Cleaned Data'!F1109</f>
        <v>50</v>
      </c>
      <c r="F1106">
        <v>10</v>
      </c>
      <c r="G1106">
        <v>0</v>
      </c>
      <c r="H1106">
        <v>6000</v>
      </c>
      <c r="I1106" s="3">
        <f>ZeptoData[[#This Row],[discountedSellingPrice]]/100</f>
        <v>60</v>
      </c>
      <c r="J1106">
        <v>200</v>
      </c>
      <c r="K1106" t="b">
        <v>1</v>
      </c>
      <c r="L1106">
        <v>200</v>
      </c>
      <c r="N1106" s="3">
        <f>ZeptoData[[#This Row],[MRP_Rupees]] - ZeptoData[[#This Row],[Sale_Price]]</f>
        <v>-10</v>
      </c>
      <c r="O1106" t="str">
        <f>IF(ZeptoData[[#This Row],[outOfStock]]=TRUE, "Out of Stock", IF(ZeptoData[[#This Row],[availableQuantity]]&lt;=2, "LOW STOCK", "HEALTHY"))</f>
        <v>Out of Stock</v>
      </c>
      <c r="P1106" t="str" cm="1">
        <f t="array" ref="P1106">_xlfn.IFS(ZeptoData[[#This Row],[Sale_Price]]&lt;50, "Budget", ZeptoData[[#This Row],[Sale_Price]]&lt;150, "Mid-Range", ZeptoData[[#This Row],[Sale_Price]]&gt;=150, "Premium")</f>
        <v>Mid-Range</v>
      </c>
      <c r="Q1106" t="str">
        <f>IF(ROUND(((ZeptoData[[#This Row],[mrp]]-ZeptoData[[#This Row],[discountedSellingPrice]])/ZeptoData[[#This Row],[mrp]])*100,0) = ZeptoData[[#This Row],[discountPercent]], "Match", "Error")</f>
        <v>Match</v>
      </c>
      <c r="R1106" s="9" t="str" cm="1">
        <f t="array" ref="R1106">_xlfn.IFS(ZeptoData[[#This Row],[discountPercent]]=0, "No Discount", ZeptoData[[#This Row],[discountPercent]]&lt;=15, "Standard (1-15%)", ZeptoData[[#This Row],[discountPercent]]&gt;15, "Mega (&gt;15%)")</f>
        <v>Standard (1-15%)</v>
      </c>
      <c r="S1106" s="9" t="str" cm="1">
        <f t="array" ref="S1106">_xlfn.IFS(ZeptoData[[#This Row],[weightInGms]]&lt;=100, "Small (&lt;100g)", ZeptoData[[#This Row],[weightInGms]]&lt;=500, "Medium (100-500g)", ZeptoData[[#This Row],[weightInGms]]&gt;500, "Large (&gt;500g)")</f>
        <v>Medium (100-500g)</v>
      </c>
    </row>
    <row r="1107" spans="1:19" x14ac:dyDescent="0.25">
      <c r="A1107" t="s">
        <v>578</v>
      </c>
      <c r="B1107" t="s">
        <v>563</v>
      </c>
      <c r="C1107" t="str">
        <f>TRIM(ZeptoData[[#This Row],[name]])</f>
        <v>Popular Essentials Buckwheat Flour (Kuttu Atta)</v>
      </c>
      <c r="D1107">
        <v>12500</v>
      </c>
      <c r="E1107" s="3">
        <f>'Cleaned Data'!F1110</f>
        <v>0</v>
      </c>
      <c r="F1107">
        <v>9</v>
      </c>
      <c r="G1107">
        <v>0</v>
      </c>
      <c r="H1107">
        <v>11300</v>
      </c>
      <c r="I1107" s="3">
        <f>ZeptoData[[#This Row],[discountedSellingPrice]]/100</f>
        <v>113</v>
      </c>
      <c r="J1107">
        <v>500</v>
      </c>
      <c r="K1107" t="b">
        <v>1</v>
      </c>
      <c r="L1107">
        <v>500</v>
      </c>
      <c r="N1107" s="3">
        <f>ZeptoData[[#This Row],[MRP_Rupees]] - ZeptoData[[#This Row],[Sale_Price]]</f>
        <v>-113</v>
      </c>
      <c r="O1107" t="str">
        <f>IF(ZeptoData[[#This Row],[outOfStock]]=TRUE, "Out of Stock", IF(ZeptoData[[#This Row],[availableQuantity]]&lt;=2, "LOW STOCK", "HEALTHY"))</f>
        <v>Out of Stock</v>
      </c>
      <c r="P1107" t="str" cm="1">
        <f t="array" ref="P1107">_xlfn.IFS(ZeptoData[[#This Row],[Sale_Price]]&lt;50, "Budget", ZeptoData[[#This Row],[Sale_Price]]&lt;150, "Mid-Range", ZeptoData[[#This Row],[Sale_Price]]&gt;=150, "Premium")</f>
        <v>Mid-Range</v>
      </c>
      <c r="Q1107" t="str">
        <f>IF(ROUND(((ZeptoData[[#This Row],[mrp]]-ZeptoData[[#This Row],[discountedSellingPrice]])/ZeptoData[[#This Row],[mrp]])*100,0) = ZeptoData[[#This Row],[discountPercent]], "Match", "Error")</f>
        <v>Error</v>
      </c>
      <c r="R1107" s="9" t="str" cm="1">
        <f t="array" ref="R1107">_xlfn.IFS(ZeptoData[[#This Row],[discountPercent]]=0, "No Discount", ZeptoData[[#This Row],[discountPercent]]&lt;=15, "Standard (1-15%)", ZeptoData[[#This Row],[discountPercent]]&gt;15, "Mega (&gt;15%)")</f>
        <v>Standard (1-15%)</v>
      </c>
      <c r="S1107" s="9" t="str" cm="1">
        <f t="array" ref="S1107">_xlfn.IFS(ZeptoData[[#This Row],[weightInGms]]&lt;=100, "Small (&lt;100g)", ZeptoData[[#This Row],[weightInGms]]&lt;=500, "Medium (100-500g)", ZeptoData[[#This Row],[weightInGms]]&gt;500, "Large (&gt;500g)")</f>
        <v>Medium (100-500g)</v>
      </c>
    </row>
    <row r="1108" spans="1:19" x14ac:dyDescent="0.25">
      <c r="A1108" t="s">
        <v>578</v>
      </c>
      <c r="B1108" t="s">
        <v>564</v>
      </c>
      <c r="C1108" t="str">
        <f>TRIM(ZeptoData[[#This Row],[name]])</f>
        <v>Keya Italian Pizza Oregano</v>
      </c>
      <c r="D1108">
        <v>10900</v>
      </c>
      <c r="E1108" s="3">
        <f>'Cleaned Data'!F1111</f>
        <v>0</v>
      </c>
      <c r="F1108">
        <v>11</v>
      </c>
      <c r="G1108">
        <v>0</v>
      </c>
      <c r="H1108">
        <v>9700</v>
      </c>
      <c r="I1108" s="3">
        <f>ZeptoData[[#This Row],[discountedSellingPrice]]/100</f>
        <v>97</v>
      </c>
      <c r="J1108">
        <v>80</v>
      </c>
      <c r="K1108" t="b">
        <v>1</v>
      </c>
      <c r="L1108">
        <v>80</v>
      </c>
      <c r="N1108" s="3">
        <f>ZeptoData[[#This Row],[MRP_Rupees]] - ZeptoData[[#This Row],[Sale_Price]]</f>
        <v>-97</v>
      </c>
      <c r="O1108" t="str">
        <f>IF(ZeptoData[[#This Row],[outOfStock]]=TRUE, "Out of Stock", IF(ZeptoData[[#This Row],[availableQuantity]]&lt;=2, "LOW STOCK", "HEALTHY"))</f>
        <v>Out of Stock</v>
      </c>
      <c r="P1108" t="str" cm="1">
        <f t="array" ref="P1108">_xlfn.IFS(ZeptoData[[#This Row],[Sale_Price]]&lt;50, "Budget", ZeptoData[[#This Row],[Sale_Price]]&lt;150, "Mid-Range", ZeptoData[[#This Row],[Sale_Price]]&gt;=150, "Premium")</f>
        <v>Mid-Range</v>
      </c>
      <c r="Q1108" t="str">
        <f>IF(ROUND(((ZeptoData[[#This Row],[mrp]]-ZeptoData[[#This Row],[discountedSellingPrice]])/ZeptoData[[#This Row],[mrp]])*100,0) = ZeptoData[[#This Row],[discountPercent]], "Match", "Error")</f>
        <v>Match</v>
      </c>
      <c r="R1108" s="9" t="str" cm="1">
        <f t="array" ref="R1108">_xlfn.IFS(ZeptoData[[#This Row],[discountPercent]]=0, "No Discount", ZeptoData[[#This Row],[discountPercent]]&lt;=15, "Standard (1-15%)", ZeptoData[[#This Row],[discountPercent]]&gt;15, "Mega (&gt;15%)")</f>
        <v>Standard (1-15%)</v>
      </c>
      <c r="S1108" s="9" t="str" cm="1">
        <f t="array" ref="S1108">_xlfn.IFS(ZeptoData[[#This Row],[weightInGms]]&lt;=100, "Small (&lt;100g)", ZeptoData[[#This Row],[weightInGms]]&lt;=500, "Medium (100-500g)", ZeptoData[[#This Row],[weightInGms]]&gt;500, "Large (&gt;500g)")</f>
        <v>Small (&lt;100g)</v>
      </c>
    </row>
    <row r="1109" spans="1:19" x14ac:dyDescent="0.25">
      <c r="A1109" t="s">
        <v>578</v>
      </c>
      <c r="B1109" t="s">
        <v>565</v>
      </c>
      <c r="C1109" t="str">
        <f>TRIM(ZeptoData[[#This Row],[name]])</f>
        <v>Chef's Basket Durum Wheat Penne Pasta</v>
      </c>
      <c r="D1109">
        <v>16000</v>
      </c>
      <c r="E1109" s="3">
        <f>'Cleaned Data'!F1112</f>
        <v>7</v>
      </c>
      <c r="F1109">
        <v>50</v>
      </c>
      <c r="G1109">
        <v>0</v>
      </c>
      <c r="H1109">
        <v>8000</v>
      </c>
      <c r="I1109" s="3">
        <f>ZeptoData[[#This Row],[discountedSellingPrice]]/100</f>
        <v>80</v>
      </c>
      <c r="J1109">
        <v>500</v>
      </c>
      <c r="K1109" t="b">
        <v>1</v>
      </c>
      <c r="L1109">
        <v>500</v>
      </c>
      <c r="N1109" s="3">
        <f>ZeptoData[[#This Row],[MRP_Rupees]] - ZeptoData[[#This Row],[Sale_Price]]</f>
        <v>-73</v>
      </c>
      <c r="O1109" t="str">
        <f>IF(ZeptoData[[#This Row],[outOfStock]]=TRUE, "Out of Stock", IF(ZeptoData[[#This Row],[availableQuantity]]&lt;=2, "LOW STOCK", "HEALTHY"))</f>
        <v>Out of Stock</v>
      </c>
      <c r="P1109" t="str" cm="1">
        <f t="array" ref="P1109">_xlfn.IFS(ZeptoData[[#This Row],[Sale_Price]]&lt;50, "Budget", ZeptoData[[#This Row],[Sale_Price]]&lt;150, "Mid-Range", ZeptoData[[#This Row],[Sale_Price]]&gt;=150, "Premium")</f>
        <v>Mid-Range</v>
      </c>
      <c r="Q1109" t="str">
        <f>IF(ROUND(((ZeptoData[[#This Row],[mrp]]-ZeptoData[[#This Row],[discountedSellingPrice]])/ZeptoData[[#This Row],[mrp]])*100,0) = ZeptoData[[#This Row],[discountPercent]], "Match", "Error")</f>
        <v>Match</v>
      </c>
      <c r="R1109" s="9" t="str" cm="1">
        <f t="array" ref="R1109">_xlfn.IFS(ZeptoData[[#This Row],[discountPercent]]=0, "No Discount", ZeptoData[[#This Row],[discountPercent]]&lt;=15, "Standard (1-15%)", ZeptoData[[#This Row],[discountPercent]]&gt;15, "Mega (&gt;15%)")</f>
        <v>Mega (&gt;15%)</v>
      </c>
      <c r="S1109" s="9" t="str" cm="1">
        <f t="array" ref="S1109">_xlfn.IFS(ZeptoData[[#This Row],[weightInGms]]&lt;=100, "Small (&lt;100g)", ZeptoData[[#This Row],[weightInGms]]&lt;=500, "Medium (100-500g)", ZeptoData[[#This Row],[weightInGms]]&gt;500, "Large (&gt;500g)")</f>
        <v>Medium (100-500g)</v>
      </c>
    </row>
    <row r="1110" spans="1:19" x14ac:dyDescent="0.25">
      <c r="A1110" t="s">
        <v>578</v>
      </c>
      <c r="B1110" t="s">
        <v>207</v>
      </c>
      <c r="C1110" t="str">
        <f>TRIM(ZeptoData[[#This Row],[name]])</f>
        <v>Tata Sampann Kala Chana</v>
      </c>
      <c r="D1110">
        <v>12500</v>
      </c>
      <c r="E1110" s="3">
        <f>'Cleaned Data'!F1113</f>
        <v>0</v>
      </c>
      <c r="F1110">
        <v>0</v>
      </c>
      <c r="G1110">
        <v>0</v>
      </c>
      <c r="H1110">
        <v>12500</v>
      </c>
      <c r="I1110" s="3">
        <f>ZeptoData[[#This Row],[discountedSellingPrice]]/100</f>
        <v>125</v>
      </c>
      <c r="J1110">
        <v>1000</v>
      </c>
      <c r="K1110" t="b">
        <v>1</v>
      </c>
      <c r="L1110">
        <v>1</v>
      </c>
      <c r="N1110" s="3">
        <f>ZeptoData[[#This Row],[MRP_Rupees]] - ZeptoData[[#This Row],[Sale_Price]]</f>
        <v>-125</v>
      </c>
      <c r="O1110" t="str">
        <f>IF(ZeptoData[[#This Row],[outOfStock]]=TRUE, "Out of Stock", IF(ZeptoData[[#This Row],[availableQuantity]]&lt;=2, "LOW STOCK", "HEALTHY"))</f>
        <v>Out of Stock</v>
      </c>
      <c r="P1110" t="str" cm="1">
        <f t="array" ref="P1110">_xlfn.IFS(ZeptoData[[#This Row],[Sale_Price]]&lt;50, "Budget", ZeptoData[[#This Row],[Sale_Price]]&lt;150, "Mid-Range", ZeptoData[[#This Row],[Sale_Price]]&gt;=150, "Premium")</f>
        <v>Mid-Range</v>
      </c>
      <c r="Q1110" t="str">
        <f>IF(ROUND(((ZeptoData[[#This Row],[mrp]]-ZeptoData[[#This Row],[discountedSellingPrice]])/ZeptoData[[#This Row],[mrp]])*100,0) = ZeptoData[[#This Row],[discountPercent]], "Match", "Error")</f>
        <v>Match</v>
      </c>
      <c r="R1110" s="9" t="str" cm="1">
        <f t="array" ref="R1110">_xlfn.IFS(ZeptoData[[#This Row],[discountPercent]]=0, "No Discount", ZeptoData[[#This Row],[discountPercent]]&lt;=15, "Standard (1-15%)", ZeptoData[[#This Row],[discountPercent]]&gt;15, "Mega (&gt;15%)")</f>
        <v>No Discount</v>
      </c>
      <c r="S1110" s="9" t="str" cm="1">
        <f t="array" ref="S1110">_xlfn.IFS(ZeptoData[[#This Row],[weightInGms]]&lt;=100, "Small (&lt;100g)", ZeptoData[[#This Row],[weightInGms]]&lt;=500, "Medium (100-500g)", ZeptoData[[#This Row],[weightInGms]]&gt;500, "Large (&gt;500g)")</f>
        <v>Large (&gt;500g)</v>
      </c>
    </row>
    <row r="1111" spans="1:19" x14ac:dyDescent="0.25">
      <c r="A1111" t="s">
        <v>578</v>
      </c>
      <c r="B1111" t="s">
        <v>566</v>
      </c>
      <c r="C1111" t="str">
        <f>TRIM(ZeptoData[[#This Row],[name]])</f>
        <v>India Gate Basmati Rice</v>
      </c>
      <c r="D1111">
        <v>21000</v>
      </c>
      <c r="E1111" s="3">
        <f>'Cleaned Data'!F1114</f>
        <v>17</v>
      </c>
      <c r="F1111">
        <v>0</v>
      </c>
      <c r="G1111">
        <v>0</v>
      </c>
      <c r="H1111">
        <v>21000</v>
      </c>
      <c r="I1111" s="3">
        <f>ZeptoData[[#This Row],[discountedSellingPrice]]/100</f>
        <v>210</v>
      </c>
      <c r="J1111">
        <v>1000</v>
      </c>
      <c r="K1111" t="b">
        <v>1</v>
      </c>
      <c r="L1111">
        <v>1</v>
      </c>
      <c r="N1111" s="3">
        <f>ZeptoData[[#This Row],[MRP_Rupees]] - ZeptoData[[#This Row],[Sale_Price]]</f>
        <v>-193</v>
      </c>
      <c r="O1111" t="str">
        <f>IF(ZeptoData[[#This Row],[outOfStock]]=TRUE, "Out of Stock", IF(ZeptoData[[#This Row],[availableQuantity]]&lt;=2, "LOW STOCK", "HEALTHY"))</f>
        <v>Out of Stock</v>
      </c>
      <c r="P1111" t="str" cm="1">
        <f t="array" ref="P1111">_xlfn.IFS(ZeptoData[[#This Row],[Sale_Price]]&lt;50, "Budget", ZeptoData[[#This Row],[Sale_Price]]&lt;150, "Mid-Range", ZeptoData[[#This Row],[Sale_Price]]&gt;=150, "Premium")</f>
        <v>Premium</v>
      </c>
      <c r="Q1111" t="str">
        <f>IF(ROUND(((ZeptoData[[#This Row],[mrp]]-ZeptoData[[#This Row],[discountedSellingPrice]])/ZeptoData[[#This Row],[mrp]])*100,0) = ZeptoData[[#This Row],[discountPercent]], "Match", "Error")</f>
        <v>Match</v>
      </c>
      <c r="R1111" s="9" t="str" cm="1">
        <f t="array" ref="R1111">_xlfn.IFS(ZeptoData[[#This Row],[discountPercent]]=0, "No Discount", ZeptoData[[#This Row],[discountPercent]]&lt;=15, "Standard (1-15%)", ZeptoData[[#This Row],[discountPercent]]&gt;15, "Mega (&gt;15%)")</f>
        <v>No Discount</v>
      </c>
      <c r="S1111" s="9" t="str" cm="1">
        <f t="array" ref="S1111">_xlfn.IFS(ZeptoData[[#This Row],[weightInGms]]&lt;=100, "Small (&lt;100g)", ZeptoData[[#This Row],[weightInGms]]&lt;=500, "Medium (100-500g)", ZeptoData[[#This Row],[weightInGms]]&gt;500, "Large (&gt;500g)")</f>
        <v>Large (&gt;500g)</v>
      </c>
    </row>
    <row r="1112" spans="1:19" x14ac:dyDescent="0.25">
      <c r="A1112" t="s">
        <v>578</v>
      </c>
      <c r="B1112" t="s">
        <v>567</v>
      </c>
      <c r="C1112" t="str">
        <f>TRIM(ZeptoData[[#This Row],[name]])</f>
        <v>24 Mantra Organic Whole Wheat Atta</v>
      </c>
      <c r="D1112">
        <v>6400</v>
      </c>
      <c r="E1112" s="3">
        <f>'Cleaned Data'!F1115</f>
        <v>40</v>
      </c>
      <c r="F1112">
        <v>7</v>
      </c>
      <c r="G1112">
        <v>0</v>
      </c>
      <c r="H1112">
        <v>5900</v>
      </c>
      <c r="I1112" s="3">
        <f>ZeptoData[[#This Row],[discountedSellingPrice]]/100</f>
        <v>59</v>
      </c>
      <c r="J1112">
        <v>1000</v>
      </c>
      <c r="K1112" t="b">
        <v>1</v>
      </c>
      <c r="L1112">
        <v>1</v>
      </c>
      <c r="N1112" s="3">
        <f>ZeptoData[[#This Row],[MRP_Rupees]] - ZeptoData[[#This Row],[Sale_Price]]</f>
        <v>-19</v>
      </c>
      <c r="O1112" t="str">
        <f>IF(ZeptoData[[#This Row],[outOfStock]]=TRUE, "Out of Stock", IF(ZeptoData[[#This Row],[availableQuantity]]&lt;=2, "LOW STOCK", "HEALTHY"))</f>
        <v>Out of Stock</v>
      </c>
      <c r="P1112" t="str" cm="1">
        <f t="array" ref="P1112">_xlfn.IFS(ZeptoData[[#This Row],[Sale_Price]]&lt;50, "Budget", ZeptoData[[#This Row],[Sale_Price]]&lt;150, "Mid-Range", ZeptoData[[#This Row],[Sale_Price]]&gt;=150, "Premium")</f>
        <v>Mid-Range</v>
      </c>
      <c r="Q1112" t="str">
        <f>IF(ROUND(((ZeptoData[[#This Row],[mrp]]-ZeptoData[[#This Row],[discountedSellingPrice]])/ZeptoData[[#This Row],[mrp]])*100,0) = ZeptoData[[#This Row],[discountPercent]], "Match", "Error")</f>
        <v>Error</v>
      </c>
      <c r="R1112" s="9" t="str" cm="1">
        <f t="array" ref="R1112">_xlfn.IFS(ZeptoData[[#This Row],[discountPercent]]=0, "No Discount", ZeptoData[[#This Row],[discountPercent]]&lt;=15, "Standard (1-15%)", ZeptoData[[#This Row],[discountPercent]]&gt;15, "Mega (&gt;15%)")</f>
        <v>Standard (1-15%)</v>
      </c>
      <c r="S1112" s="9" t="str" cm="1">
        <f t="array" ref="S1112">_xlfn.IFS(ZeptoData[[#This Row],[weightInGms]]&lt;=100, "Small (&lt;100g)", ZeptoData[[#This Row],[weightInGms]]&lt;=500, "Medium (100-500g)", ZeptoData[[#This Row],[weightInGms]]&gt;500, "Large (&gt;500g)")</f>
        <v>Large (&gt;500g)</v>
      </c>
    </row>
    <row r="1113" spans="1:19" x14ac:dyDescent="0.25">
      <c r="A1113" t="s">
        <v>578</v>
      </c>
      <c r="B1113" t="s">
        <v>568</v>
      </c>
      <c r="C1113" t="str">
        <f>TRIM(ZeptoData[[#This Row],[name]])</f>
        <v>Zorabian Chicken Kheema Parathas</v>
      </c>
      <c r="D1113">
        <v>19000</v>
      </c>
      <c r="E1113" s="3">
        <f>'Cleaned Data'!F1116</f>
        <v>15</v>
      </c>
      <c r="F1113">
        <v>0</v>
      </c>
      <c r="G1113">
        <v>0</v>
      </c>
      <c r="H1113">
        <v>19000</v>
      </c>
      <c r="I1113" s="3">
        <f>ZeptoData[[#This Row],[discountedSellingPrice]]/100</f>
        <v>190</v>
      </c>
      <c r="J1113">
        <v>300</v>
      </c>
      <c r="K1113" t="b">
        <v>1</v>
      </c>
      <c r="L1113">
        <v>300</v>
      </c>
      <c r="N1113" s="3">
        <f>ZeptoData[[#This Row],[MRP_Rupees]] - ZeptoData[[#This Row],[Sale_Price]]</f>
        <v>-175</v>
      </c>
      <c r="O1113" t="str">
        <f>IF(ZeptoData[[#This Row],[outOfStock]]=TRUE, "Out of Stock", IF(ZeptoData[[#This Row],[availableQuantity]]&lt;=2, "LOW STOCK", "HEALTHY"))</f>
        <v>Out of Stock</v>
      </c>
      <c r="P1113" t="str" cm="1">
        <f t="array" ref="P1113">_xlfn.IFS(ZeptoData[[#This Row],[Sale_Price]]&lt;50, "Budget", ZeptoData[[#This Row],[Sale_Price]]&lt;150, "Mid-Range", ZeptoData[[#This Row],[Sale_Price]]&gt;=150, "Premium")</f>
        <v>Premium</v>
      </c>
      <c r="Q1113" t="str">
        <f>IF(ROUND(((ZeptoData[[#This Row],[mrp]]-ZeptoData[[#This Row],[discountedSellingPrice]])/ZeptoData[[#This Row],[mrp]])*100,0) = ZeptoData[[#This Row],[discountPercent]], "Match", "Error")</f>
        <v>Match</v>
      </c>
      <c r="R1113" s="9" t="str" cm="1">
        <f t="array" ref="R1113">_xlfn.IFS(ZeptoData[[#This Row],[discountPercent]]=0, "No Discount", ZeptoData[[#This Row],[discountPercent]]&lt;=15, "Standard (1-15%)", ZeptoData[[#This Row],[discountPercent]]&gt;15, "Mega (&gt;15%)")</f>
        <v>No Discount</v>
      </c>
      <c r="S1113" s="9" t="str" cm="1">
        <f t="array" ref="S1113">_xlfn.IFS(ZeptoData[[#This Row],[weightInGms]]&lt;=100, "Small (&lt;100g)", ZeptoData[[#This Row],[weightInGms]]&lt;=500, "Medium (100-500g)", ZeptoData[[#This Row],[weightInGms]]&gt;500, "Large (&gt;500g)")</f>
        <v>Medium (100-500g)</v>
      </c>
    </row>
    <row r="1114" spans="1:19" x14ac:dyDescent="0.25">
      <c r="A1114" t="s">
        <v>578</v>
      </c>
      <c r="B1114" t="s">
        <v>569</v>
      </c>
      <c r="C1114" t="str">
        <f>TRIM(ZeptoData[[#This Row],[name]])</f>
        <v>Sunfeast Pasta Treat Pack of Tomato Cheese</v>
      </c>
      <c r="D1114">
        <v>2800</v>
      </c>
      <c r="E1114" s="3">
        <f>'Cleaned Data'!F1117</f>
        <v>0</v>
      </c>
      <c r="F1114">
        <v>17</v>
      </c>
      <c r="G1114">
        <v>0</v>
      </c>
      <c r="H1114">
        <v>2300</v>
      </c>
      <c r="I1114" s="3">
        <f>ZeptoData[[#This Row],[discountedSellingPrice]]/100</f>
        <v>23</v>
      </c>
      <c r="J1114">
        <v>65</v>
      </c>
      <c r="K1114" t="b">
        <v>1</v>
      </c>
      <c r="L1114">
        <v>65</v>
      </c>
      <c r="N1114" s="3">
        <f>ZeptoData[[#This Row],[MRP_Rupees]] - ZeptoData[[#This Row],[Sale_Price]]</f>
        <v>-23</v>
      </c>
      <c r="O1114" t="str">
        <f>IF(ZeptoData[[#This Row],[outOfStock]]=TRUE, "Out of Stock", IF(ZeptoData[[#This Row],[availableQuantity]]&lt;=2, "LOW STOCK", "HEALTHY"))</f>
        <v>Out of Stock</v>
      </c>
      <c r="P1114" t="str" cm="1">
        <f t="array" ref="P1114">_xlfn.IFS(ZeptoData[[#This Row],[Sale_Price]]&lt;50, "Budget", ZeptoData[[#This Row],[Sale_Price]]&lt;150, "Mid-Range", ZeptoData[[#This Row],[Sale_Price]]&gt;=150, "Premium")</f>
        <v>Budget</v>
      </c>
      <c r="Q1114" t="str">
        <f>IF(ROUND(((ZeptoData[[#This Row],[mrp]]-ZeptoData[[#This Row],[discountedSellingPrice]])/ZeptoData[[#This Row],[mrp]])*100,0) = ZeptoData[[#This Row],[discountPercent]], "Match", "Error")</f>
        <v>Error</v>
      </c>
      <c r="R1114" s="9" t="str" cm="1">
        <f t="array" ref="R1114">_xlfn.IFS(ZeptoData[[#This Row],[discountPercent]]=0, "No Discount", ZeptoData[[#This Row],[discountPercent]]&lt;=15, "Standard (1-15%)", ZeptoData[[#This Row],[discountPercent]]&gt;15, "Mega (&gt;15%)")</f>
        <v>Mega (&gt;15%)</v>
      </c>
      <c r="S1114" s="9" t="str" cm="1">
        <f t="array" ref="S1114">_xlfn.IFS(ZeptoData[[#This Row],[weightInGms]]&lt;=100, "Small (&lt;100g)", ZeptoData[[#This Row],[weightInGms]]&lt;=500, "Medium (100-500g)", ZeptoData[[#This Row],[weightInGms]]&gt;500, "Large (&gt;500g)")</f>
        <v>Small (&lt;100g)</v>
      </c>
    </row>
    <row r="1115" spans="1:19" x14ac:dyDescent="0.25">
      <c r="A1115" t="s">
        <v>578</v>
      </c>
      <c r="B1115" t="s">
        <v>570</v>
      </c>
      <c r="C1115" t="str">
        <f>TRIM(ZeptoData[[#This Row],[name]])</f>
        <v>Sugarlite 50% Less Calories Sugar Pouch</v>
      </c>
      <c r="D1115">
        <v>9900</v>
      </c>
      <c r="E1115" s="3">
        <f>'Cleaned Data'!F1118</f>
        <v>2</v>
      </c>
      <c r="F1115">
        <v>40</v>
      </c>
      <c r="G1115">
        <v>0</v>
      </c>
      <c r="H1115">
        <v>5900</v>
      </c>
      <c r="I1115" s="3">
        <f>ZeptoData[[#This Row],[discountedSellingPrice]]/100</f>
        <v>59</v>
      </c>
      <c r="J1115">
        <v>500</v>
      </c>
      <c r="K1115" t="b">
        <v>1</v>
      </c>
      <c r="L1115">
        <v>500</v>
      </c>
      <c r="N1115" s="3">
        <f>ZeptoData[[#This Row],[MRP_Rupees]] - ZeptoData[[#This Row],[Sale_Price]]</f>
        <v>-57</v>
      </c>
      <c r="O1115" t="str">
        <f>IF(ZeptoData[[#This Row],[outOfStock]]=TRUE, "Out of Stock", IF(ZeptoData[[#This Row],[availableQuantity]]&lt;=2, "LOW STOCK", "HEALTHY"))</f>
        <v>Out of Stock</v>
      </c>
      <c r="P1115" t="str" cm="1">
        <f t="array" ref="P1115">_xlfn.IFS(ZeptoData[[#This Row],[Sale_Price]]&lt;50, "Budget", ZeptoData[[#This Row],[Sale_Price]]&lt;150, "Mid-Range", ZeptoData[[#This Row],[Sale_Price]]&gt;=150, "Premium")</f>
        <v>Mid-Range</v>
      </c>
      <c r="Q1115" t="str">
        <f>IF(ROUND(((ZeptoData[[#This Row],[mrp]]-ZeptoData[[#This Row],[discountedSellingPrice]])/ZeptoData[[#This Row],[mrp]])*100,0) = ZeptoData[[#This Row],[discountPercent]], "Match", "Error")</f>
        <v>Match</v>
      </c>
      <c r="R1115" s="9" t="str" cm="1">
        <f t="array" ref="R1115">_xlfn.IFS(ZeptoData[[#This Row],[discountPercent]]=0, "No Discount", ZeptoData[[#This Row],[discountPercent]]&lt;=15, "Standard (1-15%)", ZeptoData[[#This Row],[discountPercent]]&gt;15, "Mega (&gt;15%)")</f>
        <v>Mega (&gt;15%)</v>
      </c>
      <c r="S1115" s="9" t="str" cm="1">
        <f t="array" ref="S1115">_xlfn.IFS(ZeptoData[[#This Row],[weightInGms]]&lt;=100, "Small (&lt;100g)", ZeptoData[[#This Row],[weightInGms]]&lt;=500, "Medium (100-500g)", ZeptoData[[#This Row],[weightInGms]]&gt;500, "Large (&gt;500g)")</f>
        <v>Medium (100-500g)</v>
      </c>
    </row>
    <row r="1116" spans="1:19" x14ac:dyDescent="0.25">
      <c r="A1116" t="s">
        <v>578</v>
      </c>
      <c r="B1116" t="s">
        <v>571</v>
      </c>
      <c r="C1116" t="str">
        <f>TRIM(ZeptoData[[#This Row],[name]])</f>
        <v>Popular Essentials Sabja/Basil Seeds</v>
      </c>
      <c r="D1116">
        <v>6000</v>
      </c>
      <c r="E1116" s="3">
        <f>'Cleaned Data'!F1119</f>
        <v>7</v>
      </c>
      <c r="F1116">
        <v>15</v>
      </c>
      <c r="G1116">
        <v>0</v>
      </c>
      <c r="H1116">
        <v>5100</v>
      </c>
      <c r="I1116" s="3">
        <f>ZeptoData[[#This Row],[discountedSellingPrice]]/100</f>
        <v>51</v>
      </c>
      <c r="J1116">
        <v>100</v>
      </c>
      <c r="K1116" t="b">
        <v>1</v>
      </c>
      <c r="L1116">
        <v>100</v>
      </c>
      <c r="N1116" s="3">
        <f>ZeptoData[[#This Row],[MRP_Rupees]] - ZeptoData[[#This Row],[Sale_Price]]</f>
        <v>-44</v>
      </c>
      <c r="O1116" t="str">
        <f>IF(ZeptoData[[#This Row],[outOfStock]]=TRUE, "Out of Stock", IF(ZeptoData[[#This Row],[availableQuantity]]&lt;=2, "LOW STOCK", "HEALTHY"))</f>
        <v>Out of Stock</v>
      </c>
      <c r="P1116" t="str" cm="1">
        <f t="array" ref="P1116">_xlfn.IFS(ZeptoData[[#This Row],[Sale_Price]]&lt;50, "Budget", ZeptoData[[#This Row],[Sale_Price]]&lt;150, "Mid-Range", ZeptoData[[#This Row],[Sale_Price]]&gt;=150, "Premium")</f>
        <v>Mid-Range</v>
      </c>
      <c r="Q1116" t="str">
        <f>IF(ROUND(((ZeptoData[[#This Row],[mrp]]-ZeptoData[[#This Row],[discountedSellingPrice]])/ZeptoData[[#This Row],[mrp]])*100,0) = ZeptoData[[#This Row],[discountPercent]], "Match", "Error")</f>
        <v>Match</v>
      </c>
      <c r="R1116" s="9" t="str" cm="1">
        <f t="array" ref="R1116">_xlfn.IFS(ZeptoData[[#This Row],[discountPercent]]=0, "No Discount", ZeptoData[[#This Row],[discountPercent]]&lt;=15, "Standard (1-15%)", ZeptoData[[#This Row],[discountPercent]]&gt;15, "Mega (&gt;15%)")</f>
        <v>Standard (1-15%)</v>
      </c>
      <c r="S1116" s="9" t="str" cm="1">
        <f t="array" ref="S1116">_xlfn.IFS(ZeptoData[[#This Row],[weightInGms]]&lt;=100, "Small (&lt;100g)", ZeptoData[[#This Row],[weightInGms]]&lt;=500, "Medium (100-500g)", ZeptoData[[#This Row],[weightInGms]]&gt;500, "Large (&gt;500g)")</f>
        <v>Small (&lt;100g)</v>
      </c>
    </row>
    <row r="1117" spans="1:19" x14ac:dyDescent="0.25">
      <c r="A1117" t="s">
        <v>578</v>
      </c>
      <c r="B1117" t="s">
        <v>572</v>
      </c>
      <c r="C1117" t="str">
        <f>TRIM(ZeptoData[[#This Row],[name]])</f>
        <v>Patanjali Pure Honey</v>
      </c>
      <c r="D1117">
        <v>9500</v>
      </c>
      <c r="E1117" s="3">
        <f>'Cleaned Data'!F1120</f>
        <v>0</v>
      </c>
      <c r="F1117">
        <v>0</v>
      </c>
      <c r="G1117">
        <v>0</v>
      </c>
      <c r="H1117">
        <v>9500</v>
      </c>
      <c r="I1117" s="3">
        <f>ZeptoData[[#This Row],[discountedSellingPrice]]/100</f>
        <v>95</v>
      </c>
      <c r="J1117">
        <v>250</v>
      </c>
      <c r="K1117" t="b">
        <v>1</v>
      </c>
      <c r="L1117">
        <v>250</v>
      </c>
      <c r="N1117" s="3">
        <f>ZeptoData[[#This Row],[MRP_Rupees]] - ZeptoData[[#This Row],[Sale_Price]]</f>
        <v>-95</v>
      </c>
      <c r="O1117" t="str">
        <f>IF(ZeptoData[[#This Row],[outOfStock]]=TRUE, "Out of Stock", IF(ZeptoData[[#This Row],[availableQuantity]]&lt;=2, "LOW STOCK", "HEALTHY"))</f>
        <v>Out of Stock</v>
      </c>
      <c r="P1117" t="str" cm="1">
        <f t="array" ref="P1117">_xlfn.IFS(ZeptoData[[#This Row],[Sale_Price]]&lt;50, "Budget", ZeptoData[[#This Row],[Sale_Price]]&lt;150, "Mid-Range", ZeptoData[[#This Row],[Sale_Price]]&gt;=150, "Premium")</f>
        <v>Mid-Range</v>
      </c>
      <c r="Q1117" t="str">
        <f>IF(ROUND(((ZeptoData[[#This Row],[mrp]]-ZeptoData[[#This Row],[discountedSellingPrice]])/ZeptoData[[#This Row],[mrp]])*100,0) = ZeptoData[[#This Row],[discountPercent]], "Match", "Error")</f>
        <v>Match</v>
      </c>
      <c r="R1117" s="9" t="str" cm="1">
        <f t="array" ref="R1117">_xlfn.IFS(ZeptoData[[#This Row],[discountPercent]]=0, "No Discount", ZeptoData[[#This Row],[discountPercent]]&lt;=15, "Standard (1-15%)", ZeptoData[[#This Row],[discountPercent]]&gt;15, "Mega (&gt;15%)")</f>
        <v>No Discount</v>
      </c>
      <c r="S1117" s="9" t="str" cm="1">
        <f t="array" ref="S1117">_xlfn.IFS(ZeptoData[[#This Row],[weightInGms]]&lt;=100, "Small (&lt;100g)", ZeptoData[[#This Row],[weightInGms]]&lt;=500, "Medium (100-500g)", ZeptoData[[#This Row],[weightInGms]]&gt;500, "Large (&gt;500g)")</f>
        <v>Medium (100-500g)</v>
      </c>
    </row>
    <row r="1118" spans="1:19" x14ac:dyDescent="0.25">
      <c r="A1118" t="s">
        <v>578</v>
      </c>
      <c r="B1118" t="s">
        <v>573</v>
      </c>
      <c r="C1118" t="str">
        <f>TRIM(ZeptoData[[#This Row],[name]])</f>
        <v>Weikfield Falooda Mix - Mango</v>
      </c>
      <c r="D1118">
        <v>4900</v>
      </c>
      <c r="E1118" s="3">
        <f>'Cleaned Data'!F1121</f>
        <v>4</v>
      </c>
      <c r="F1118">
        <v>2</v>
      </c>
      <c r="G1118">
        <v>0</v>
      </c>
      <c r="H1118">
        <v>4800</v>
      </c>
      <c r="I1118" s="3">
        <f>ZeptoData[[#This Row],[discountedSellingPrice]]/100</f>
        <v>48</v>
      </c>
      <c r="J1118">
        <v>200</v>
      </c>
      <c r="K1118" t="b">
        <v>1</v>
      </c>
      <c r="L1118">
        <v>200</v>
      </c>
      <c r="N1118" s="3">
        <f>ZeptoData[[#This Row],[MRP_Rupees]] - ZeptoData[[#This Row],[Sale_Price]]</f>
        <v>-44</v>
      </c>
      <c r="O1118" t="str">
        <f>IF(ZeptoData[[#This Row],[outOfStock]]=TRUE, "Out of Stock", IF(ZeptoData[[#This Row],[availableQuantity]]&lt;=2, "LOW STOCK", "HEALTHY"))</f>
        <v>Out of Stock</v>
      </c>
      <c r="P1118" t="str" cm="1">
        <f t="array" ref="P1118">_xlfn.IFS(ZeptoData[[#This Row],[Sale_Price]]&lt;50, "Budget", ZeptoData[[#This Row],[Sale_Price]]&lt;150, "Mid-Range", ZeptoData[[#This Row],[Sale_Price]]&gt;=150, "Premium")</f>
        <v>Budget</v>
      </c>
      <c r="Q1118" t="str">
        <f>IF(ROUND(((ZeptoData[[#This Row],[mrp]]-ZeptoData[[#This Row],[discountedSellingPrice]])/ZeptoData[[#This Row],[mrp]])*100,0) = ZeptoData[[#This Row],[discountPercent]], "Match", "Error")</f>
        <v>Match</v>
      </c>
      <c r="R1118" s="9" t="str" cm="1">
        <f t="array" ref="R1118">_xlfn.IFS(ZeptoData[[#This Row],[discountPercent]]=0, "No Discount", ZeptoData[[#This Row],[discountPercent]]&lt;=15, "Standard (1-15%)", ZeptoData[[#This Row],[discountPercent]]&gt;15, "Mega (&gt;15%)")</f>
        <v>Standard (1-15%)</v>
      </c>
      <c r="S1118" s="9" t="str" cm="1">
        <f t="array" ref="S1118">_xlfn.IFS(ZeptoData[[#This Row],[weightInGms]]&lt;=100, "Small (&lt;100g)", ZeptoData[[#This Row],[weightInGms]]&lt;=500, "Medium (100-500g)", ZeptoData[[#This Row],[weightInGms]]&gt;500, "Large (&gt;500g)")</f>
        <v>Medium (100-500g)</v>
      </c>
    </row>
    <row r="1119" spans="1:19" x14ac:dyDescent="0.25">
      <c r="A1119" t="s">
        <v>578</v>
      </c>
      <c r="B1119" t="s">
        <v>574</v>
      </c>
      <c r="C1119" t="str">
        <f>TRIM(ZeptoData[[#This Row],[name]])</f>
        <v>Pro Nature Organic Sonamasoori Brown Rice</v>
      </c>
      <c r="D1119">
        <v>10200</v>
      </c>
      <c r="E1119" s="3">
        <f>'Cleaned Data'!F1122</f>
        <v>0</v>
      </c>
      <c r="F1119">
        <v>7</v>
      </c>
      <c r="G1119">
        <v>0</v>
      </c>
      <c r="H1119">
        <v>9400</v>
      </c>
      <c r="I1119" s="3">
        <f>ZeptoData[[#This Row],[discountedSellingPrice]]/100</f>
        <v>94</v>
      </c>
      <c r="J1119">
        <v>1000</v>
      </c>
      <c r="K1119" t="b">
        <v>1</v>
      </c>
      <c r="L1119">
        <v>1</v>
      </c>
      <c r="N1119" s="3">
        <f>ZeptoData[[#This Row],[MRP_Rupees]] - ZeptoData[[#This Row],[Sale_Price]]</f>
        <v>-94</v>
      </c>
      <c r="O1119" t="str">
        <f>IF(ZeptoData[[#This Row],[outOfStock]]=TRUE, "Out of Stock", IF(ZeptoData[[#This Row],[availableQuantity]]&lt;=2, "LOW STOCK", "HEALTHY"))</f>
        <v>Out of Stock</v>
      </c>
      <c r="P1119" t="str" cm="1">
        <f t="array" ref="P1119">_xlfn.IFS(ZeptoData[[#This Row],[Sale_Price]]&lt;50, "Budget", ZeptoData[[#This Row],[Sale_Price]]&lt;150, "Mid-Range", ZeptoData[[#This Row],[Sale_Price]]&gt;=150, "Premium")</f>
        <v>Mid-Range</v>
      </c>
      <c r="Q1119" t="str">
        <f>IF(ROUND(((ZeptoData[[#This Row],[mrp]]-ZeptoData[[#This Row],[discountedSellingPrice]])/ZeptoData[[#This Row],[mrp]])*100,0) = ZeptoData[[#This Row],[discountPercent]], "Match", "Error")</f>
        <v>Error</v>
      </c>
      <c r="R1119" s="9" t="str" cm="1">
        <f t="array" ref="R1119">_xlfn.IFS(ZeptoData[[#This Row],[discountPercent]]=0, "No Discount", ZeptoData[[#This Row],[discountPercent]]&lt;=15, "Standard (1-15%)", ZeptoData[[#This Row],[discountPercent]]&gt;15, "Mega (&gt;15%)")</f>
        <v>Standard (1-15%)</v>
      </c>
      <c r="S1119" s="9" t="str" cm="1">
        <f t="array" ref="S1119">_xlfn.IFS(ZeptoData[[#This Row],[weightInGms]]&lt;=100, "Small (&lt;100g)", ZeptoData[[#This Row],[weightInGms]]&lt;=500, "Medium (100-500g)", ZeptoData[[#This Row],[weightInGms]]&gt;500, "Large (&gt;500g)")</f>
        <v>Large (&gt;500g)</v>
      </c>
    </row>
    <row r="1120" spans="1:19" x14ac:dyDescent="0.25">
      <c r="A1120" t="s">
        <v>578</v>
      </c>
      <c r="B1120" t="s">
        <v>575</v>
      </c>
      <c r="C1120" t="str">
        <f>TRIM(ZeptoData[[#This Row],[name]])</f>
        <v>Maggi Special Masala Spicy Yummy Noodles</v>
      </c>
      <c r="D1120">
        <v>7200</v>
      </c>
      <c r="E1120" s="3">
        <f>'Cleaned Data'!F1123</f>
        <v>0</v>
      </c>
      <c r="F1120">
        <v>0</v>
      </c>
      <c r="G1120">
        <v>0</v>
      </c>
      <c r="H1120">
        <v>7200</v>
      </c>
      <c r="I1120" s="3">
        <f>ZeptoData[[#This Row],[discountedSellingPrice]]/100</f>
        <v>72</v>
      </c>
      <c r="J1120">
        <v>280</v>
      </c>
      <c r="K1120" t="b">
        <v>1</v>
      </c>
      <c r="L1120">
        <v>280</v>
      </c>
      <c r="N1120" s="3">
        <f>ZeptoData[[#This Row],[MRP_Rupees]] - ZeptoData[[#This Row],[Sale_Price]]</f>
        <v>-72</v>
      </c>
      <c r="O1120" t="str">
        <f>IF(ZeptoData[[#This Row],[outOfStock]]=TRUE, "Out of Stock", IF(ZeptoData[[#This Row],[availableQuantity]]&lt;=2, "LOW STOCK", "HEALTHY"))</f>
        <v>Out of Stock</v>
      </c>
      <c r="P1120" t="str" cm="1">
        <f t="array" ref="P1120">_xlfn.IFS(ZeptoData[[#This Row],[Sale_Price]]&lt;50, "Budget", ZeptoData[[#This Row],[Sale_Price]]&lt;150, "Mid-Range", ZeptoData[[#This Row],[Sale_Price]]&gt;=150, "Premium")</f>
        <v>Mid-Range</v>
      </c>
      <c r="Q1120" t="str">
        <f>IF(ROUND(((ZeptoData[[#This Row],[mrp]]-ZeptoData[[#This Row],[discountedSellingPrice]])/ZeptoData[[#This Row],[mrp]])*100,0) = ZeptoData[[#This Row],[discountPercent]], "Match", "Error")</f>
        <v>Match</v>
      </c>
      <c r="R1120" s="9" t="str" cm="1">
        <f t="array" ref="R1120">_xlfn.IFS(ZeptoData[[#This Row],[discountPercent]]=0, "No Discount", ZeptoData[[#This Row],[discountPercent]]&lt;=15, "Standard (1-15%)", ZeptoData[[#This Row],[discountPercent]]&gt;15, "Mega (&gt;15%)")</f>
        <v>No Discount</v>
      </c>
      <c r="S1120" s="9" t="str" cm="1">
        <f t="array" ref="S1120">_xlfn.IFS(ZeptoData[[#This Row],[weightInGms]]&lt;=100, "Small (&lt;100g)", ZeptoData[[#This Row],[weightInGms]]&lt;=500, "Medium (100-500g)", ZeptoData[[#This Row],[weightInGms]]&gt;500, "Large (&gt;500g)")</f>
        <v>Medium (100-500g)</v>
      </c>
    </row>
    <row r="1121" spans="1:19" x14ac:dyDescent="0.25">
      <c r="A1121" t="s">
        <v>578</v>
      </c>
      <c r="B1121" t="s">
        <v>576</v>
      </c>
      <c r="C1121" t="str">
        <f>TRIM(ZeptoData[[#This Row],[name]])</f>
        <v>Godrej Yummiez Chicken Breakfast Salami</v>
      </c>
      <c r="D1121">
        <v>15000</v>
      </c>
      <c r="E1121" s="3">
        <f>'Cleaned Data'!F1124</f>
        <v>3</v>
      </c>
      <c r="F1121">
        <v>4</v>
      </c>
      <c r="G1121">
        <v>0</v>
      </c>
      <c r="H1121">
        <v>14300</v>
      </c>
      <c r="I1121" s="3">
        <f>ZeptoData[[#This Row],[discountedSellingPrice]]/100</f>
        <v>143</v>
      </c>
      <c r="J1121">
        <v>250</v>
      </c>
      <c r="K1121" t="b">
        <v>1</v>
      </c>
      <c r="L1121">
        <v>250</v>
      </c>
      <c r="N1121" s="3">
        <f>ZeptoData[[#This Row],[MRP_Rupees]] - ZeptoData[[#This Row],[Sale_Price]]</f>
        <v>-140</v>
      </c>
      <c r="O1121" t="str">
        <f>IF(ZeptoData[[#This Row],[outOfStock]]=TRUE, "Out of Stock", IF(ZeptoData[[#This Row],[availableQuantity]]&lt;=2, "LOW STOCK", "HEALTHY"))</f>
        <v>Out of Stock</v>
      </c>
      <c r="P1121" t="str" cm="1">
        <f t="array" ref="P1121">_xlfn.IFS(ZeptoData[[#This Row],[Sale_Price]]&lt;50, "Budget", ZeptoData[[#This Row],[Sale_Price]]&lt;150, "Mid-Range", ZeptoData[[#This Row],[Sale_Price]]&gt;=150, "Premium")</f>
        <v>Mid-Range</v>
      </c>
      <c r="Q1121" t="str">
        <f>IF(ROUND(((ZeptoData[[#This Row],[mrp]]-ZeptoData[[#This Row],[discountedSellingPrice]])/ZeptoData[[#This Row],[mrp]])*100,0) = ZeptoData[[#This Row],[discountPercent]], "Match", "Error")</f>
        <v>Error</v>
      </c>
      <c r="R1121" s="9" t="str" cm="1">
        <f t="array" ref="R1121">_xlfn.IFS(ZeptoData[[#This Row],[discountPercent]]=0, "No Discount", ZeptoData[[#This Row],[discountPercent]]&lt;=15, "Standard (1-15%)", ZeptoData[[#This Row],[discountPercent]]&gt;15, "Mega (&gt;15%)")</f>
        <v>Standard (1-15%)</v>
      </c>
      <c r="S1121" s="9" t="str" cm="1">
        <f t="array" ref="S1121">_xlfn.IFS(ZeptoData[[#This Row],[weightInGms]]&lt;=100, "Small (&lt;100g)", ZeptoData[[#This Row],[weightInGms]]&lt;=500, "Medium (100-500g)", ZeptoData[[#This Row],[weightInGms]]&gt;500, "Large (&gt;500g)")</f>
        <v>Medium (100-500g)</v>
      </c>
    </row>
    <row r="1122" spans="1:19" x14ac:dyDescent="0.25">
      <c r="A1122" t="s">
        <v>578</v>
      </c>
      <c r="B1122" t="s">
        <v>577</v>
      </c>
      <c r="C1122" t="str">
        <f>TRIM(ZeptoData[[#This Row],[name]])</f>
        <v>Everest Saffron Kesar</v>
      </c>
      <c r="D1122">
        <v>12000</v>
      </c>
      <c r="E1122" s="3">
        <f>'Cleaned Data'!F1125</f>
        <v>0</v>
      </c>
      <c r="F1122">
        <v>0</v>
      </c>
      <c r="G1122">
        <v>0</v>
      </c>
      <c r="H1122">
        <v>12000</v>
      </c>
      <c r="I1122" s="3">
        <f>ZeptoData[[#This Row],[discountedSellingPrice]]/100</f>
        <v>120</v>
      </c>
      <c r="J1122">
        <v>1</v>
      </c>
      <c r="K1122" t="b">
        <v>1</v>
      </c>
      <c r="L1122">
        <v>0</v>
      </c>
      <c r="N1122" s="3">
        <f>ZeptoData[[#This Row],[MRP_Rupees]] - ZeptoData[[#This Row],[Sale_Price]]</f>
        <v>-120</v>
      </c>
      <c r="O1122" t="str">
        <f>IF(ZeptoData[[#This Row],[outOfStock]]=TRUE, "Out of Stock", IF(ZeptoData[[#This Row],[availableQuantity]]&lt;=2, "LOW STOCK", "HEALTHY"))</f>
        <v>Out of Stock</v>
      </c>
      <c r="P1122" t="str" cm="1">
        <f t="array" ref="P1122">_xlfn.IFS(ZeptoData[[#This Row],[Sale_Price]]&lt;50, "Budget", ZeptoData[[#This Row],[Sale_Price]]&lt;150, "Mid-Range", ZeptoData[[#This Row],[Sale_Price]]&gt;=150, "Premium")</f>
        <v>Mid-Range</v>
      </c>
      <c r="Q1122" t="str">
        <f>IF(ROUND(((ZeptoData[[#This Row],[mrp]]-ZeptoData[[#This Row],[discountedSellingPrice]])/ZeptoData[[#This Row],[mrp]])*100,0) = ZeptoData[[#This Row],[discountPercent]], "Match", "Error")</f>
        <v>Match</v>
      </c>
      <c r="R1122" s="9" t="str" cm="1">
        <f t="array" ref="R1122">_xlfn.IFS(ZeptoData[[#This Row],[discountPercent]]=0, "No Discount", ZeptoData[[#This Row],[discountPercent]]&lt;=15, "Standard (1-15%)", ZeptoData[[#This Row],[discountPercent]]&gt;15, "Mega (&gt;15%)")</f>
        <v>No Discount</v>
      </c>
      <c r="S1122" s="9" t="str" cm="1">
        <f t="array" ref="S1122">_xlfn.IFS(ZeptoData[[#This Row],[weightInGms]]&lt;=100, "Small (&lt;100g)", ZeptoData[[#This Row],[weightInGms]]&lt;=500, "Medium (100-500g)", ZeptoData[[#This Row],[weightInGms]]&gt;500, "Large (&gt;500g)")</f>
        <v>Small (&lt;100g)</v>
      </c>
    </row>
    <row r="1123" spans="1:19" x14ac:dyDescent="0.25">
      <c r="A1123" t="s">
        <v>579</v>
      </c>
      <c r="B1123" t="s">
        <v>580</v>
      </c>
      <c r="C1123" t="str">
        <f>TRIM(ZeptoData[[#This Row],[name]])</f>
        <v>Mother Dairy Toned Milk Pouch</v>
      </c>
      <c r="D1123">
        <v>2500</v>
      </c>
      <c r="E1123" s="3">
        <f>'Cleaned Data'!F1126</f>
        <v>2</v>
      </c>
      <c r="F1123">
        <v>0</v>
      </c>
      <c r="G1123">
        <v>4</v>
      </c>
      <c r="H1123">
        <v>2500</v>
      </c>
      <c r="I1123" s="3">
        <f>ZeptoData[[#This Row],[discountedSellingPrice]]/100</f>
        <v>25</v>
      </c>
      <c r="J1123">
        <v>500</v>
      </c>
      <c r="K1123" t="b">
        <v>0</v>
      </c>
      <c r="L1123">
        <v>500</v>
      </c>
      <c r="N1123" s="3">
        <f>ZeptoData[[#This Row],[MRP_Rupees]] - ZeptoData[[#This Row],[Sale_Price]]</f>
        <v>-23</v>
      </c>
      <c r="O1123" t="str">
        <f>IF(ZeptoData[[#This Row],[outOfStock]]=TRUE, "Out of Stock", IF(ZeptoData[[#This Row],[availableQuantity]]&lt;=2, "LOW STOCK", "HEALTHY"))</f>
        <v>HEALTHY</v>
      </c>
      <c r="P1123" t="str" cm="1">
        <f t="array" ref="P1123">_xlfn.IFS(ZeptoData[[#This Row],[Sale_Price]]&lt;50, "Budget", ZeptoData[[#This Row],[Sale_Price]]&lt;150, "Mid-Range", ZeptoData[[#This Row],[Sale_Price]]&gt;=150, "Premium")</f>
        <v>Budget</v>
      </c>
      <c r="Q1123" t="str">
        <f>IF(ROUND(((ZeptoData[[#This Row],[mrp]]-ZeptoData[[#This Row],[discountedSellingPrice]])/ZeptoData[[#This Row],[mrp]])*100,0) = ZeptoData[[#This Row],[discountPercent]], "Match", "Error")</f>
        <v>Match</v>
      </c>
      <c r="R1123" s="9" t="str" cm="1">
        <f t="array" ref="R1123">_xlfn.IFS(ZeptoData[[#This Row],[discountPercent]]=0, "No Discount", ZeptoData[[#This Row],[discountPercent]]&lt;=15, "Standard (1-15%)", ZeptoData[[#This Row],[discountPercent]]&gt;15, "Mega (&gt;15%)")</f>
        <v>No Discount</v>
      </c>
      <c r="S1123" s="9" t="str" cm="1">
        <f t="array" ref="S1123">_xlfn.IFS(ZeptoData[[#This Row],[weightInGms]]&lt;=100, "Small (&lt;100g)", ZeptoData[[#This Row],[weightInGms]]&lt;=500, "Medium (100-500g)", ZeptoData[[#This Row],[weightInGms]]&gt;500, "Large (&gt;500g)")</f>
        <v>Medium (100-500g)</v>
      </c>
    </row>
    <row r="1124" spans="1:19" x14ac:dyDescent="0.25">
      <c r="A1124" t="s">
        <v>579</v>
      </c>
      <c r="B1124" t="s">
        <v>581</v>
      </c>
      <c r="C1124" t="str">
        <f>TRIM(ZeptoData[[#This Row],[name]])</f>
        <v>Mother Dairy Classic Curd</v>
      </c>
      <c r="D1124">
        <v>3000</v>
      </c>
      <c r="E1124" s="3">
        <f>'Cleaned Data'!F1127</f>
        <v>0</v>
      </c>
      <c r="F1124">
        <v>3</v>
      </c>
      <c r="G1124">
        <v>6</v>
      </c>
      <c r="H1124">
        <v>2900</v>
      </c>
      <c r="I1124" s="3">
        <f>ZeptoData[[#This Row],[discountedSellingPrice]]/100</f>
        <v>29</v>
      </c>
      <c r="J1124">
        <v>400</v>
      </c>
      <c r="K1124" t="b">
        <v>0</v>
      </c>
      <c r="L1124">
        <v>400</v>
      </c>
      <c r="N1124" s="3">
        <f>ZeptoData[[#This Row],[MRP_Rupees]] - ZeptoData[[#This Row],[Sale_Price]]</f>
        <v>-29</v>
      </c>
      <c r="O1124" t="str">
        <f>IF(ZeptoData[[#This Row],[outOfStock]]=TRUE, "Out of Stock", IF(ZeptoData[[#This Row],[availableQuantity]]&lt;=2, "LOW STOCK", "HEALTHY"))</f>
        <v>HEALTHY</v>
      </c>
      <c r="P1124" t="str" cm="1">
        <f t="array" ref="P1124">_xlfn.IFS(ZeptoData[[#This Row],[Sale_Price]]&lt;50, "Budget", ZeptoData[[#This Row],[Sale_Price]]&lt;150, "Mid-Range", ZeptoData[[#This Row],[Sale_Price]]&gt;=150, "Premium")</f>
        <v>Budget</v>
      </c>
      <c r="Q1124" t="str">
        <f>IF(ROUND(((ZeptoData[[#This Row],[mrp]]-ZeptoData[[#This Row],[discountedSellingPrice]])/ZeptoData[[#This Row],[mrp]])*100,0) = ZeptoData[[#This Row],[discountPercent]], "Match", "Error")</f>
        <v>Match</v>
      </c>
      <c r="R1124" s="9" t="str" cm="1">
        <f t="array" ref="R1124">_xlfn.IFS(ZeptoData[[#This Row],[discountPercent]]=0, "No Discount", ZeptoData[[#This Row],[discountPercent]]&lt;=15, "Standard (1-15%)", ZeptoData[[#This Row],[discountPercent]]&gt;15, "Mega (&gt;15%)")</f>
        <v>Standard (1-15%)</v>
      </c>
      <c r="S1124" s="9" t="str" cm="1">
        <f t="array" ref="S1124">_xlfn.IFS(ZeptoData[[#This Row],[weightInGms]]&lt;=100, "Small (&lt;100g)", ZeptoData[[#This Row],[weightInGms]]&lt;=500, "Medium (100-500g)", ZeptoData[[#This Row],[weightInGms]]&gt;500, "Large (&gt;500g)")</f>
        <v>Medium (100-500g)</v>
      </c>
    </row>
    <row r="1125" spans="1:19" x14ac:dyDescent="0.25">
      <c r="A1125" t="s">
        <v>579</v>
      </c>
      <c r="B1125" t="s">
        <v>582</v>
      </c>
      <c r="C1125" t="str">
        <f>TRIM(ZeptoData[[#This Row],[name]])</f>
        <v>Mother Dairy Ultra Full Cream Milk</v>
      </c>
      <c r="D1125">
        <v>3100</v>
      </c>
      <c r="E1125" s="3">
        <f>'Cleaned Data'!F1128</f>
        <v>2</v>
      </c>
      <c r="F1125">
        <v>0</v>
      </c>
      <c r="G1125">
        <v>4</v>
      </c>
      <c r="H1125">
        <v>3100</v>
      </c>
      <c r="I1125" s="3">
        <f>ZeptoData[[#This Row],[discountedSellingPrice]]/100</f>
        <v>31</v>
      </c>
      <c r="J1125">
        <v>500</v>
      </c>
      <c r="K1125" t="b">
        <v>0</v>
      </c>
      <c r="L1125">
        <v>500</v>
      </c>
      <c r="N1125" s="3">
        <f>ZeptoData[[#This Row],[MRP_Rupees]] - ZeptoData[[#This Row],[Sale_Price]]</f>
        <v>-29</v>
      </c>
      <c r="O1125" t="str">
        <f>IF(ZeptoData[[#This Row],[outOfStock]]=TRUE, "Out of Stock", IF(ZeptoData[[#This Row],[availableQuantity]]&lt;=2, "LOW STOCK", "HEALTHY"))</f>
        <v>HEALTHY</v>
      </c>
      <c r="P1125" t="str" cm="1">
        <f t="array" ref="P1125">_xlfn.IFS(ZeptoData[[#This Row],[Sale_Price]]&lt;50, "Budget", ZeptoData[[#This Row],[Sale_Price]]&lt;150, "Mid-Range", ZeptoData[[#This Row],[Sale_Price]]&gt;=150, "Premium")</f>
        <v>Budget</v>
      </c>
      <c r="Q1125" t="str">
        <f>IF(ROUND(((ZeptoData[[#This Row],[mrp]]-ZeptoData[[#This Row],[discountedSellingPrice]])/ZeptoData[[#This Row],[mrp]])*100,0) = ZeptoData[[#This Row],[discountPercent]], "Match", "Error")</f>
        <v>Match</v>
      </c>
      <c r="R1125" s="9" t="str" cm="1">
        <f t="array" ref="R1125">_xlfn.IFS(ZeptoData[[#This Row],[discountPercent]]=0, "No Discount", ZeptoData[[#This Row],[discountPercent]]&lt;=15, "Standard (1-15%)", ZeptoData[[#This Row],[discountPercent]]&gt;15, "Mega (&gt;15%)")</f>
        <v>No Discount</v>
      </c>
      <c r="S1125" s="9" t="str" cm="1">
        <f t="array" ref="S1125">_xlfn.IFS(ZeptoData[[#This Row],[weightInGms]]&lt;=100, "Small (&lt;100g)", ZeptoData[[#This Row],[weightInGms]]&lt;=500, "Medium (100-500g)", ZeptoData[[#This Row],[weightInGms]]&gt;500, "Large (&gt;500g)")</f>
        <v>Medium (100-500g)</v>
      </c>
    </row>
    <row r="1126" spans="1:19" x14ac:dyDescent="0.25">
      <c r="A1126" t="s">
        <v>579</v>
      </c>
      <c r="B1126" t="s">
        <v>583</v>
      </c>
      <c r="C1126" t="str">
        <f>TRIM(ZeptoData[[#This Row],[name]])</f>
        <v>Amul Butter - Pasteurised</v>
      </c>
      <c r="D1126">
        <v>5000</v>
      </c>
      <c r="E1126" s="3">
        <f>'Cleaned Data'!F1129</f>
        <v>15</v>
      </c>
      <c r="F1126">
        <v>2</v>
      </c>
      <c r="G1126">
        <v>6</v>
      </c>
      <c r="H1126">
        <v>4900</v>
      </c>
      <c r="I1126" s="3">
        <f>ZeptoData[[#This Row],[discountedSellingPrice]]/100</f>
        <v>49</v>
      </c>
      <c r="J1126">
        <v>100</v>
      </c>
      <c r="K1126" t="b">
        <v>0</v>
      </c>
      <c r="L1126">
        <v>100</v>
      </c>
      <c r="N1126" s="3">
        <f>ZeptoData[[#This Row],[MRP_Rupees]] - ZeptoData[[#This Row],[Sale_Price]]</f>
        <v>-34</v>
      </c>
      <c r="O1126" t="str">
        <f>IF(ZeptoData[[#This Row],[outOfStock]]=TRUE, "Out of Stock", IF(ZeptoData[[#This Row],[availableQuantity]]&lt;=2, "LOW STOCK", "HEALTHY"))</f>
        <v>HEALTHY</v>
      </c>
      <c r="P1126" t="str" cm="1">
        <f t="array" ref="P1126">_xlfn.IFS(ZeptoData[[#This Row],[Sale_Price]]&lt;50, "Budget", ZeptoData[[#This Row],[Sale_Price]]&lt;150, "Mid-Range", ZeptoData[[#This Row],[Sale_Price]]&gt;=150, "Premium")</f>
        <v>Budget</v>
      </c>
      <c r="Q1126" t="str">
        <f>IF(ROUND(((ZeptoData[[#This Row],[mrp]]-ZeptoData[[#This Row],[discountedSellingPrice]])/ZeptoData[[#This Row],[mrp]])*100,0) = ZeptoData[[#This Row],[discountPercent]], "Match", "Error")</f>
        <v>Match</v>
      </c>
      <c r="R1126" s="9" t="str" cm="1">
        <f t="array" ref="R1126">_xlfn.IFS(ZeptoData[[#This Row],[discountPercent]]=0, "No Discount", ZeptoData[[#This Row],[discountPercent]]&lt;=15, "Standard (1-15%)", ZeptoData[[#This Row],[discountPercent]]&gt;15, "Mega (&gt;15%)")</f>
        <v>Standard (1-15%)</v>
      </c>
      <c r="S1126" s="9" t="str" cm="1">
        <f t="array" ref="S1126">_xlfn.IFS(ZeptoData[[#This Row],[weightInGms]]&lt;=100, "Small (&lt;100g)", ZeptoData[[#This Row],[weightInGms]]&lt;=500, "Medium (100-500g)", ZeptoData[[#This Row],[weightInGms]]&gt;500, "Large (&gt;500g)")</f>
        <v>Small (&lt;100g)</v>
      </c>
    </row>
    <row r="1127" spans="1:19" x14ac:dyDescent="0.25">
      <c r="A1127" t="s">
        <v>579</v>
      </c>
      <c r="B1127" t="s">
        <v>584</v>
      </c>
      <c r="C1127" t="str">
        <f>TRIM(ZeptoData[[#This Row],[name]])</f>
        <v>Britannia Sandwich White Bread</v>
      </c>
      <c r="D1127">
        <v>3300</v>
      </c>
      <c r="E1127" s="3">
        <f>'Cleaned Data'!F1130</f>
        <v>0</v>
      </c>
      <c r="F1127">
        <v>0</v>
      </c>
      <c r="G1127">
        <v>4</v>
      </c>
      <c r="H1127">
        <v>3300</v>
      </c>
      <c r="I1127" s="3">
        <f>ZeptoData[[#This Row],[discountedSellingPrice]]/100</f>
        <v>33</v>
      </c>
      <c r="J1127">
        <v>350</v>
      </c>
      <c r="K1127" t="b">
        <v>0</v>
      </c>
      <c r="L1127">
        <v>350</v>
      </c>
      <c r="N1127" s="3">
        <f>ZeptoData[[#This Row],[MRP_Rupees]] - ZeptoData[[#This Row],[Sale_Price]]</f>
        <v>-33</v>
      </c>
      <c r="O1127" t="str">
        <f>IF(ZeptoData[[#This Row],[outOfStock]]=TRUE, "Out of Stock", IF(ZeptoData[[#This Row],[availableQuantity]]&lt;=2, "LOW STOCK", "HEALTHY"))</f>
        <v>HEALTHY</v>
      </c>
      <c r="P1127" t="str" cm="1">
        <f t="array" ref="P1127">_xlfn.IFS(ZeptoData[[#This Row],[Sale_Price]]&lt;50, "Budget", ZeptoData[[#This Row],[Sale_Price]]&lt;150, "Mid-Range", ZeptoData[[#This Row],[Sale_Price]]&gt;=150, "Premium")</f>
        <v>Budget</v>
      </c>
      <c r="Q1127" t="str">
        <f>IF(ROUND(((ZeptoData[[#This Row],[mrp]]-ZeptoData[[#This Row],[discountedSellingPrice]])/ZeptoData[[#This Row],[mrp]])*100,0) = ZeptoData[[#This Row],[discountPercent]], "Match", "Error")</f>
        <v>Match</v>
      </c>
      <c r="R1127" s="9" t="str" cm="1">
        <f t="array" ref="R1127">_xlfn.IFS(ZeptoData[[#This Row],[discountPercent]]=0, "No Discount", ZeptoData[[#This Row],[discountPercent]]&lt;=15, "Standard (1-15%)", ZeptoData[[#This Row],[discountPercent]]&gt;15, "Mega (&gt;15%)")</f>
        <v>No Discount</v>
      </c>
      <c r="S1127" s="9" t="str" cm="1">
        <f t="array" ref="S1127">_xlfn.IFS(ZeptoData[[#This Row],[weightInGms]]&lt;=100, "Small (&lt;100g)", ZeptoData[[#This Row],[weightInGms]]&lt;=500, "Medium (100-500g)", ZeptoData[[#This Row],[weightInGms]]&gt;500, "Large (&gt;500g)")</f>
        <v>Medium (100-500g)</v>
      </c>
    </row>
    <row r="1128" spans="1:19" x14ac:dyDescent="0.25">
      <c r="A1128" t="s">
        <v>579</v>
      </c>
      <c r="B1128" t="s">
        <v>585</v>
      </c>
      <c r="C1128" t="str">
        <f>TRIM(ZeptoData[[#This Row],[name]])</f>
        <v>iD Curd Pouch</v>
      </c>
      <c r="D1128">
        <v>3500</v>
      </c>
      <c r="E1128" s="3">
        <f>'Cleaned Data'!F1131</f>
        <v>0</v>
      </c>
      <c r="F1128">
        <v>2</v>
      </c>
      <c r="G1128">
        <v>6</v>
      </c>
      <c r="H1128">
        <v>3400</v>
      </c>
      <c r="I1128" s="3">
        <f>ZeptoData[[#This Row],[discountedSellingPrice]]/100</f>
        <v>34</v>
      </c>
      <c r="J1128">
        <v>400</v>
      </c>
      <c r="K1128" t="b">
        <v>0</v>
      </c>
      <c r="L1128">
        <v>400</v>
      </c>
      <c r="N1128" s="3">
        <f>ZeptoData[[#This Row],[MRP_Rupees]] - ZeptoData[[#This Row],[Sale_Price]]</f>
        <v>-34</v>
      </c>
      <c r="O1128" t="str">
        <f>IF(ZeptoData[[#This Row],[outOfStock]]=TRUE, "Out of Stock", IF(ZeptoData[[#This Row],[availableQuantity]]&lt;=2, "LOW STOCK", "HEALTHY"))</f>
        <v>HEALTHY</v>
      </c>
      <c r="P1128" t="str" cm="1">
        <f t="array" ref="P1128">_xlfn.IFS(ZeptoData[[#This Row],[Sale_Price]]&lt;50, "Budget", ZeptoData[[#This Row],[Sale_Price]]&lt;150, "Mid-Range", ZeptoData[[#This Row],[Sale_Price]]&gt;=150, "Premium")</f>
        <v>Budget</v>
      </c>
      <c r="Q1128" t="str">
        <f>IF(ROUND(((ZeptoData[[#This Row],[mrp]]-ZeptoData[[#This Row],[discountedSellingPrice]])/ZeptoData[[#This Row],[mrp]])*100,0) = ZeptoData[[#This Row],[discountPercent]], "Match", "Error")</f>
        <v>Error</v>
      </c>
      <c r="R1128" s="9" t="str" cm="1">
        <f t="array" ref="R1128">_xlfn.IFS(ZeptoData[[#This Row],[discountPercent]]=0, "No Discount", ZeptoData[[#This Row],[discountPercent]]&lt;=15, "Standard (1-15%)", ZeptoData[[#This Row],[discountPercent]]&gt;15, "Mega (&gt;15%)")</f>
        <v>Standard (1-15%)</v>
      </c>
      <c r="S1128" s="9" t="str" cm="1">
        <f t="array" ref="S1128">_xlfn.IFS(ZeptoData[[#This Row],[weightInGms]]&lt;=100, "Small (&lt;100g)", ZeptoData[[#This Row],[weightInGms]]&lt;=500, "Medium (100-500g)", ZeptoData[[#This Row],[weightInGms]]&gt;500, "Large (&gt;500g)")</f>
        <v>Medium (100-500g)</v>
      </c>
    </row>
    <row r="1129" spans="1:19" x14ac:dyDescent="0.25">
      <c r="A1129" t="s">
        <v>579</v>
      </c>
      <c r="B1129" t="s">
        <v>1721</v>
      </c>
      <c r="C1129" t="str">
        <f>TRIM(ZeptoData[[#This Row],[name]])</f>
        <v>iD Idli &amp; Dosa Batter</v>
      </c>
      <c r="D1129">
        <v>8000</v>
      </c>
      <c r="E1129" s="3">
        <f>'Cleaned Data'!F1132</f>
        <v>8</v>
      </c>
      <c r="F1129">
        <v>15</v>
      </c>
      <c r="G1129">
        <v>6</v>
      </c>
      <c r="H1129">
        <v>6800</v>
      </c>
      <c r="I1129" s="3">
        <f>ZeptoData[[#This Row],[discountedSellingPrice]]/100</f>
        <v>68</v>
      </c>
      <c r="J1129">
        <v>1000</v>
      </c>
      <c r="K1129" t="b">
        <v>0</v>
      </c>
      <c r="L1129">
        <v>1</v>
      </c>
      <c r="N1129" s="3">
        <f>ZeptoData[[#This Row],[MRP_Rupees]] - ZeptoData[[#This Row],[Sale_Price]]</f>
        <v>-60</v>
      </c>
      <c r="O1129" t="str">
        <f>IF(ZeptoData[[#This Row],[outOfStock]]=TRUE, "Out of Stock", IF(ZeptoData[[#This Row],[availableQuantity]]&lt;=2, "LOW STOCK", "HEALTHY"))</f>
        <v>HEALTHY</v>
      </c>
      <c r="P1129" t="str" cm="1">
        <f t="array" ref="P1129">_xlfn.IFS(ZeptoData[[#This Row],[Sale_Price]]&lt;50, "Budget", ZeptoData[[#This Row],[Sale_Price]]&lt;150, "Mid-Range", ZeptoData[[#This Row],[Sale_Price]]&gt;=150, "Premium")</f>
        <v>Mid-Range</v>
      </c>
      <c r="Q1129" t="str">
        <f>IF(ROUND(((ZeptoData[[#This Row],[mrp]]-ZeptoData[[#This Row],[discountedSellingPrice]])/ZeptoData[[#This Row],[mrp]])*100,0) = ZeptoData[[#This Row],[discountPercent]], "Match", "Error")</f>
        <v>Match</v>
      </c>
      <c r="R1129" s="9" t="str" cm="1">
        <f t="array" ref="R1129">_xlfn.IFS(ZeptoData[[#This Row],[discountPercent]]=0, "No Discount", ZeptoData[[#This Row],[discountPercent]]&lt;=15, "Standard (1-15%)", ZeptoData[[#This Row],[discountPercent]]&gt;15, "Mega (&gt;15%)")</f>
        <v>Standard (1-15%)</v>
      </c>
      <c r="S1129" s="9" t="str" cm="1">
        <f t="array" ref="S1129">_xlfn.IFS(ZeptoData[[#This Row],[weightInGms]]&lt;=100, "Small (&lt;100g)", ZeptoData[[#This Row],[weightInGms]]&lt;=500, "Medium (100-500g)", ZeptoData[[#This Row],[weightInGms]]&gt;500, "Large (&gt;500g)")</f>
        <v>Large (&gt;500g)</v>
      </c>
    </row>
    <row r="1130" spans="1:19" x14ac:dyDescent="0.25">
      <c r="A1130" t="s">
        <v>579</v>
      </c>
      <c r="B1130" t="s">
        <v>586</v>
      </c>
      <c r="C1130" t="str">
        <f>TRIM(ZeptoData[[#This Row],[name]])</f>
        <v>Britannia 100% Whole Wheat Bread</v>
      </c>
      <c r="D1130">
        <v>4500</v>
      </c>
      <c r="E1130" s="3">
        <f>'Cleaned Data'!F1133</f>
        <v>4</v>
      </c>
      <c r="F1130">
        <v>0</v>
      </c>
      <c r="G1130">
        <v>4</v>
      </c>
      <c r="H1130">
        <v>4500</v>
      </c>
      <c r="I1130" s="3">
        <f>ZeptoData[[#This Row],[discountedSellingPrice]]/100</f>
        <v>45</v>
      </c>
      <c r="J1130">
        <v>450</v>
      </c>
      <c r="K1130" t="b">
        <v>0</v>
      </c>
      <c r="L1130">
        <v>450</v>
      </c>
      <c r="N1130" s="3">
        <f>ZeptoData[[#This Row],[MRP_Rupees]] - ZeptoData[[#This Row],[Sale_Price]]</f>
        <v>-41</v>
      </c>
      <c r="O1130" t="str">
        <f>IF(ZeptoData[[#This Row],[outOfStock]]=TRUE, "Out of Stock", IF(ZeptoData[[#This Row],[availableQuantity]]&lt;=2, "LOW STOCK", "HEALTHY"))</f>
        <v>HEALTHY</v>
      </c>
      <c r="P1130" t="str" cm="1">
        <f t="array" ref="P1130">_xlfn.IFS(ZeptoData[[#This Row],[Sale_Price]]&lt;50, "Budget", ZeptoData[[#This Row],[Sale_Price]]&lt;150, "Mid-Range", ZeptoData[[#This Row],[Sale_Price]]&gt;=150, "Premium")</f>
        <v>Budget</v>
      </c>
      <c r="Q1130" t="str">
        <f>IF(ROUND(((ZeptoData[[#This Row],[mrp]]-ZeptoData[[#This Row],[discountedSellingPrice]])/ZeptoData[[#This Row],[mrp]])*100,0) = ZeptoData[[#This Row],[discountPercent]], "Match", "Error")</f>
        <v>Match</v>
      </c>
      <c r="R1130" s="9" t="str" cm="1">
        <f t="array" ref="R1130">_xlfn.IFS(ZeptoData[[#This Row],[discountPercent]]=0, "No Discount", ZeptoData[[#This Row],[discountPercent]]&lt;=15, "Standard (1-15%)", ZeptoData[[#This Row],[discountPercent]]&gt;15, "Mega (&gt;15%)")</f>
        <v>No Discount</v>
      </c>
      <c r="S1130" s="9" t="str" cm="1">
        <f t="array" ref="S1130">_xlfn.IFS(ZeptoData[[#This Row],[weightInGms]]&lt;=100, "Small (&lt;100g)", ZeptoData[[#This Row],[weightInGms]]&lt;=500, "Medium (100-500g)", ZeptoData[[#This Row],[weightInGms]]&gt;500, "Large (&gt;500g)")</f>
        <v>Medium (100-500g)</v>
      </c>
    </row>
    <row r="1131" spans="1:19" x14ac:dyDescent="0.25">
      <c r="A1131" t="s">
        <v>579</v>
      </c>
      <c r="B1131" t="s">
        <v>587</v>
      </c>
      <c r="C1131" t="str">
        <f>TRIM(ZeptoData[[#This Row],[name]])</f>
        <v>Britannia Healthy Slice Sandwich Bread</v>
      </c>
      <c r="D1131">
        <v>4000</v>
      </c>
      <c r="E1131" s="3">
        <f>'Cleaned Data'!F1134</f>
        <v>0</v>
      </c>
      <c r="F1131">
        <v>0</v>
      </c>
      <c r="G1131">
        <v>4</v>
      </c>
      <c r="H1131">
        <v>4000</v>
      </c>
      <c r="I1131" s="3">
        <f>ZeptoData[[#This Row],[discountedSellingPrice]]/100</f>
        <v>40</v>
      </c>
      <c r="J1131">
        <v>450</v>
      </c>
      <c r="K1131" t="b">
        <v>0</v>
      </c>
      <c r="L1131">
        <v>450</v>
      </c>
      <c r="N1131" s="3">
        <f>ZeptoData[[#This Row],[MRP_Rupees]] - ZeptoData[[#This Row],[Sale_Price]]</f>
        <v>-40</v>
      </c>
      <c r="O1131" t="str">
        <f>IF(ZeptoData[[#This Row],[outOfStock]]=TRUE, "Out of Stock", IF(ZeptoData[[#This Row],[availableQuantity]]&lt;=2, "LOW STOCK", "HEALTHY"))</f>
        <v>HEALTHY</v>
      </c>
      <c r="P1131" t="str" cm="1">
        <f t="array" ref="P1131">_xlfn.IFS(ZeptoData[[#This Row],[Sale_Price]]&lt;50, "Budget", ZeptoData[[#This Row],[Sale_Price]]&lt;150, "Mid-Range", ZeptoData[[#This Row],[Sale_Price]]&gt;=150, "Premium")</f>
        <v>Budget</v>
      </c>
      <c r="Q1131" t="str">
        <f>IF(ROUND(((ZeptoData[[#This Row],[mrp]]-ZeptoData[[#This Row],[discountedSellingPrice]])/ZeptoData[[#This Row],[mrp]])*100,0) = ZeptoData[[#This Row],[discountPercent]], "Match", "Error")</f>
        <v>Match</v>
      </c>
      <c r="R1131" s="9" t="str" cm="1">
        <f t="array" ref="R1131">_xlfn.IFS(ZeptoData[[#This Row],[discountPercent]]=0, "No Discount", ZeptoData[[#This Row],[discountPercent]]&lt;=15, "Standard (1-15%)", ZeptoData[[#This Row],[discountPercent]]&gt;15, "Mega (&gt;15%)")</f>
        <v>No Discount</v>
      </c>
      <c r="S1131" s="9" t="str" cm="1">
        <f t="array" ref="S1131">_xlfn.IFS(ZeptoData[[#This Row],[weightInGms]]&lt;=100, "Small (&lt;100g)", ZeptoData[[#This Row],[weightInGms]]&lt;=500, "Medium (100-500g)", ZeptoData[[#This Row],[weightInGms]]&gt;500, "Large (&gt;500g)")</f>
        <v>Medium (100-500g)</v>
      </c>
    </row>
    <row r="1132" spans="1:19" x14ac:dyDescent="0.25">
      <c r="A1132" t="s">
        <v>579</v>
      </c>
      <c r="B1132" t="s">
        <v>588</v>
      </c>
      <c r="C1132" t="str">
        <f>TRIM(ZeptoData[[#This Row],[name]])</f>
        <v>Gowardhan Classic Block Fresh Paneer</v>
      </c>
      <c r="D1132">
        <v>8900</v>
      </c>
      <c r="E1132" s="3">
        <f>'Cleaned Data'!F1135</f>
        <v>2</v>
      </c>
      <c r="F1132">
        <v>8</v>
      </c>
      <c r="G1132">
        <v>6</v>
      </c>
      <c r="H1132">
        <v>8100</v>
      </c>
      <c r="I1132" s="3">
        <f>ZeptoData[[#This Row],[discountedSellingPrice]]/100</f>
        <v>81</v>
      </c>
      <c r="J1132">
        <v>200</v>
      </c>
      <c r="K1132" t="b">
        <v>0</v>
      </c>
      <c r="L1132">
        <v>200</v>
      </c>
      <c r="N1132" s="3">
        <f>ZeptoData[[#This Row],[MRP_Rupees]] - ZeptoData[[#This Row],[Sale_Price]]</f>
        <v>-79</v>
      </c>
      <c r="O1132" t="str">
        <f>IF(ZeptoData[[#This Row],[outOfStock]]=TRUE, "Out of Stock", IF(ZeptoData[[#This Row],[availableQuantity]]&lt;=2, "LOW STOCK", "HEALTHY"))</f>
        <v>HEALTHY</v>
      </c>
      <c r="P1132" t="str" cm="1">
        <f t="array" ref="P1132">_xlfn.IFS(ZeptoData[[#This Row],[Sale_Price]]&lt;50, "Budget", ZeptoData[[#This Row],[Sale_Price]]&lt;150, "Mid-Range", ZeptoData[[#This Row],[Sale_Price]]&gt;=150, "Premium")</f>
        <v>Mid-Range</v>
      </c>
      <c r="Q1132" t="str">
        <f>IF(ROUND(((ZeptoData[[#This Row],[mrp]]-ZeptoData[[#This Row],[discountedSellingPrice]])/ZeptoData[[#This Row],[mrp]])*100,0) = ZeptoData[[#This Row],[discountPercent]], "Match", "Error")</f>
        <v>Error</v>
      </c>
      <c r="R1132" s="9" t="str" cm="1">
        <f t="array" ref="R1132">_xlfn.IFS(ZeptoData[[#This Row],[discountPercent]]=0, "No Discount", ZeptoData[[#This Row],[discountPercent]]&lt;=15, "Standard (1-15%)", ZeptoData[[#This Row],[discountPercent]]&gt;15, "Mega (&gt;15%)")</f>
        <v>Standard (1-15%)</v>
      </c>
      <c r="S1132" s="9" t="str" cm="1">
        <f t="array" ref="S1132">_xlfn.IFS(ZeptoData[[#This Row],[weightInGms]]&lt;=100, "Small (&lt;100g)", ZeptoData[[#This Row],[weightInGms]]&lt;=500, "Medium (100-500g)", ZeptoData[[#This Row],[weightInGms]]&gt;500, "Large (&gt;500g)")</f>
        <v>Medium (100-500g)</v>
      </c>
    </row>
    <row r="1133" spans="1:19" x14ac:dyDescent="0.25">
      <c r="A1133" t="s">
        <v>579</v>
      </c>
      <c r="B1133" t="s">
        <v>589</v>
      </c>
      <c r="C1133" t="str">
        <f>TRIM(ZeptoData[[#This Row],[name]])</f>
        <v>Amul Processed Cheese Cubes</v>
      </c>
      <c r="D1133">
        <v>10600</v>
      </c>
      <c r="E1133" s="3">
        <f>'Cleaned Data'!F1136</f>
        <v>0</v>
      </c>
      <c r="F1133">
        <v>4</v>
      </c>
      <c r="G1133">
        <v>6</v>
      </c>
      <c r="H1133">
        <v>10100</v>
      </c>
      <c r="I1133" s="3">
        <f>ZeptoData[[#This Row],[discountedSellingPrice]]/100</f>
        <v>101</v>
      </c>
      <c r="J1133">
        <v>200</v>
      </c>
      <c r="K1133" t="b">
        <v>0</v>
      </c>
      <c r="L1133">
        <v>200</v>
      </c>
      <c r="N1133" s="3">
        <f>ZeptoData[[#This Row],[MRP_Rupees]] - ZeptoData[[#This Row],[Sale_Price]]</f>
        <v>-101</v>
      </c>
      <c r="O1133" t="str">
        <f>IF(ZeptoData[[#This Row],[outOfStock]]=TRUE, "Out of Stock", IF(ZeptoData[[#This Row],[availableQuantity]]&lt;=2, "LOW STOCK", "HEALTHY"))</f>
        <v>HEALTHY</v>
      </c>
      <c r="P1133" t="str" cm="1">
        <f t="array" ref="P1133">_xlfn.IFS(ZeptoData[[#This Row],[Sale_Price]]&lt;50, "Budget", ZeptoData[[#This Row],[Sale_Price]]&lt;150, "Mid-Range", ZeptoData[[#This Row],[Sale_Price]]&gt;=150, "Premium")</f>
        <v>Mid-Range</v>
      </c>
      <c r="Q1133" t="str">
        <f>IF(ROUND(((ZeptoData[[#This Row],[mrp]]-ZeptoData[[#This Row],[discountedSellingPrice]])/ZeptoData[[#This Row],[mrp]])*100,0) = ZeptoData[[#This Row],[discountPercent]], "Match", "Error")</f>
        <v>Error</v>
      </c>
      <c r="R1133" s="9" t="str" cm="1">
        <f t="array" ref="R1133">_xlfn.IFS(ZeptoData[[#This Row],[discountPercent]]=0, "No Discount", ZeptoData[[#This Row],[discountPercent]]&lt;=15, "Standard (1-15%)", ZeptoData[[#This Row],[discountPercent]]&gt;15, "Mega (&gt;15%)")</f>
        <v>Standard (1-15%)</v>
      </c>
      <c r="S1133" s="9" t="str" cm="1">
        <f t="array" ref="S1133">_xlfn.IFS(ZeptoData[[#This Row],[weightInGms]]&lt;=100, "Small (&lt;100g)", ZeptoData[[#This Row],[weightInGms]]&lt;=500, "Medium (100-500g)", ZeptoData[[#This Row],[weightInGms]]&gt;500, "Large (&gt;500g)")</f>
        <v>Medium (100-500g)</v>
      </c>
    </row>
    <row r="1134" spans="1:19" x14ac:dyDescent="0.25">
      <c r="A1134" t="s">
        <v>579</v>
      </c>
      <c r="B1134" t="s">
        <v>590</v>
      </c>
      <c r="C1134" t="str">
        <f>TRIM(ZeptoData[[#This Row],[name]])</f>
        <v>Britannia Pav</v>
      </c>
      <c r="D1134">
        <v>2200</v>
      </c>
      <c r="E1134" s="3">
        <f>'Cleaned Data'!F1137</f>
        <v>15</v>
      </c>
      <c r="F1134">
        <v>0</v>
      </c>
      <c r="G1134">
        <v>4</v>
      </c>
      <c r="H1134">
        <v>2200</v>
      </c>
      <c r="I1134" s="3">
        <f>ZeptoData[[#This Row],[discountedSellingPrice]]/100</f>
        <v>22</v>
      </c>
      <c r="J1134">
        <v>250</v>
      </c>
      <c r="K1134" t="b">
        <v>0</v>
      </c>
      <c r="L1134">
        <v>250</v>
      </c>
      <c r="N1134" s="3">
        <f>ZeptoData[[#This Row],[MRP_Rupees]] - ZeptoData[[#This Row],[Sale_Price]]</f>
        <v>-7</v>
      </c>
      <c r="O1134" t="str">
        <f>IF(ZeptoData[[#This Row],[outOfStock]]=TRUE, "Out of Stock", IF(ZeptoData[[#This Row],[availableQuantity]]&lt;=2, "LOW STOCK", "HEALTHY"))</f>
        <v>HEALTHY</v>
      </c>
      <c r="P1134" t="str" cm="1">
        <f t="array" ref="P1134">_xlfn.IFS(ZeptoData[[#This Row],[Sale_Price]]&lt;50, "Budget", ZeptoData[[#This Row],[Sale_Price]]&lt;150, "Mid-Range", ZeptoData[[#This Row],[Sale_Price]]&gt;=150, "Premium")</f>
        <v>Budget</v>
      </c>
      <c r="Q1134" t="str">
        <f>IF(ROUND(((ZeptoData[[#This Row],[mrp]]-ZeptoData[[#This Row],[discountedSellingPrice]])/ZeptoData[[#This Row],[mrp]])*100,0) = ZeptoData[[#This Row],[discountPercent]], "Match", "Error")</f>
        <v>Match</v>
      </c>
      <c r="R1134" s="9" t="str" cm="1">
        <f t="array" ref="R1134">_xlfn.IFS(ZeptoData[[#This Row],[discountPercent]]=0, "No Discount", ZeptoData[[#This Row],[discountPercent]]&lt;=15, "Standard (1-15%)", ZeptoData[[#This Row],[discountPercent]]&gt;15, "Mega (&gt;15%)")</f>
        <v>No Discount</v>
      </c>
      <c r="S1134" s="9" t="str" cm="1">
        <f t="array" ref="S1134">_xlfn.IFS(ZeptoData[[#This Row],[weightInGms]]&lt;=100, "Small (&lt;100g)", ZeptoData[[#This Row],[weightInGms]]&lt;=500, "Medium (100-500g)", ZeptoData[[#This Row],[weightInGms]]&gt;500, "Large (&gt;500g)")</f>
        <v>Medium (100-500g)</v>
      </c>
    </row>
    <row r="1135" spans="1:19" x14ac:dyDescent="0.25">
      <c r="A1135" t="s">
        <v>579</v>
      </c>
      <c r="B1135" t="s">
        <v>583</v>
      </c>
      <c r="C1135" t="str">
        <f>TRIM(ZeptoData[[#This Row],[name]])</f>
        <v>Amul Butter - Pasteurised</v>
      </c>
      <c r="D1135">
        <v>24500</v>
      </c>
      <c r="E1135" s="3">
        <f>'Cleaned Data'!F1138</f>
        <v>2</v>
      </c>
      <c r="F1135">
        <v>2</v>
      </c>
      <c r="G1135">
        <v>6</v>
      </c>
      <c r="H1135">
        <v>24000</v>
      </c>
      <c r="I1135" s="3">
        <f>ZeptoData[[#This Row],[discountedSellingPrice]]/100</f>
        <v>240</v>
      </c>
      <c r="J1135">
        <v>500</v>
      </c>
      <c r="K1135" t="b">
        <v>0</v>
      </c>
      <c r="L1135">
        <v>500</v>
      </c>
      <c r="N1135" s="3">
        <f>ZeptoData[[#This Row],[MRP_Rupees]] - ZeptoData[[#This Row],[Sale_Price]]</f>
        <v>-238</v>
      </c>
      <c r="O1135" t="str">
        <f>IF(ZeptoData[[#This Row],[outOfStock]]=TRUE, "Out of Stock", IF(ZeptoData[[#This Row],[availableQuantity]]&lt;=2, "LOW STOCK", "HEALTHY"))</f>
        <v>HEALTHY</v>
      </c>
      <c r="P1135" t="str" cm="1">
        <f t="array" ref="P1135">_xlfn.IFS(ZeptoData[[#This Row],[Sale_Price]]&lt;50, "Budget", ZeptoData[[#This Row],[Sale_Price]]&lt;150, "Mid-Range", ZeptoData[[#This Row],[Sale_Price]]&gt;=150, "Premium")</f>
        <v>Premium</v>
      </c>
      <c r="Q1135" t="str">
        <f>IF(ROUND(((ZeptoData[[#This Row],[mrp]]-ZeptoData[[#This Row],[discountedSellingPrice]])/ZeptoData[[#This Row],[mrp]])*100,0) = ZeptoData[[#This Row],[discountPercent]], "Match", "Error")</f>
        <v>Match</v>
      </c>
      <c r="R1135" s="9" t="str" cm="1">
        <f t="array" ref="R1135">_xlfn.IFS(ZeptoData[[#This Row],[discountPercent]]=0, "No Discount", ZeptoData[[#This Row],[discountPercent]]&lt;=15, "Standard (1-15%)", ZeptoData[[#This Row],[discountPercent]]&gt;15, "Mega (&gt;15%)")</f>
        <v>Standard (1-15%)</v>
      </c>
      <c r="S1135" s="9" t="str" cm="1">
        <f t="array" ref="S1135">_xlfn.IFS(ZeptoData[[#This Row],[weightInGms]]&lt;=100, "Small (&lt;100g)", ZeptoData[[#This Row],[weightInGms]]&lt;=500, "Medium (100-500g)", ZeptoData[[#This Row],[weightInGms]]&gt;500, "Large (&gt;500g)")</f>
        <v>Medium (100-500g)</v>
      </c>
    </row>
    <row r="1136" spans="1:19" x14ac:dyDescent="0.25">
      <c r="A1136" t="s">
        <v>579</v>
      </c>
      <c r="B1136" t="s">
        <v>103</v>
      </c>
      <c r="C1136" t="str">
        <f>TRIM(ZeptoData[[#This Row],[name]])</f>
        <v>Arden Eggs White</v>
      </c>
      <c r="D1136">
        <v>9700</v>
      </c>
      <c r="E1136" s="3">
        <f>'Cleaned Data'!F1139</f>
        <v>0</v>
      </c>
      <c r="F1136">
        <v>0</v>
      </c>
      <c r="G1136">
        <v>4</v>
      </c>
      <c r="H1136">
        <v>9700</v>
      </c>
      <c r="I1136" s="3">
        <f>ZeptoData[[#This Row],[discountedSellingPrice]]/100</f>
        <v>97</v>
      </c>
      <c r="J1136">
        <v>696</v>
      </c>
      <c r="K1136" t="b">
        <v>0</v>
      </c>
      <c r="L1136">
        <v>12</v>
      </c>
      <c r="N1136" s="3">
        <f>ZeptoData[[#This Row],[MRP_Rupees]] - ZeptoData[[#This Row],[Sale_Price]]</f>
        <v>-97</v>
      </c>
      <c r="O1136" t="str">
        <f>IF(ZeptoData[[#This Row],[outOfStock]]=TRUE, "Out of Stock", IF(ZeptoData[[#This Row],[availableQuantity]]&lt;=2, "LOW STOCK", "HEALTHY"))</f>
        <v>HEALTHY</v>
      </c>
      <c r="P1136" t="str" cm="1">
        <f t="array" ref="P1136">_xlfn.IFS(ZeptoData[[#This Row],[Sale_Price]]&lt;50, "Budget", ZeptoData[[#This Row],[Sale_Price]]&lt;150, "Mid-Range", ZeptoData[[#This Row],[Sale_Price]]&gt;=150, "Premium")</f>
        <v>Mid-Range</v>
      </c>
      <c r="Q1136" t="str">
        <f>IF(ROUND(((ZeptoData[[#This Row],[mrp]]-ZeptoData[[#This Row],[discountedSellingPrice]])/ZeptoData[[#This Row],[mrp]])*100,0) = ZeptoData[[#This Row],[discountPercent]], "Match", "Error")</f>
        <v>Match</v>
      </c>
      <c r="R1136" s="9" t="str" cm="1">
        <f t="array" ref="R1136">_xlfn.IFS(ZeptoData[[#This Row],[discountPercent]]=0, "No Discount", ZeptoData[[#This Row],[discountPercent]]&lt;=15, "Standard (1-15%)", ZeptoData[[#This Row],[discountPercent]]&gt;15, "Mega (&gt;15%)")</f>
        <v>No Discount</v>
      </c>
      <c r="S1136" s="9" t="str" cm="1">
        <f t="array" ref="S1136">_xlfn.IFS(ZeptoData[[#This Row],[weightInGms]]&lt;=100, "Small (&lt;100g)", ZeptoData[[#This Row],[weightInGms]]&lt;=500, "Medium (100-500g)", ZeptoData[[#This Row],[weightInGms]]&gt;500, "Large (&gt;500g)")</f>
        <v>Large (&gt;500g)</v>
      </c>
    </row>
    <row r="1137" spans="1:19" x14ac:dyDescent="0.25">
      <c r="A1137" t="s">
        <v>579</v>
      </c>
      <c r="B1137" t="s">
        <v>103</v>
      </c>
      <c r="C1137" t="str">
        <f>TRIM(ZeptoData[[#This Row],[name]])</f>
        <v>Arden Eggs White</v>
      </c>
      <c r="D1137">
        <v>6500</v>
      </c>
      <c r="E1137" s="3">
        <f>'Cleaned Data'!F1140</f>
        <v>2</v>
      </c>
      <c r="F1137">
        <v>15</v>
      </c>
      <c r="G1137">
        <v>4</v>
      </c>
      <c r="H1137">
        <v>5500</v>
      </c>
      <c r="I1137" s="3">
        <f>ZeptoData[[#This Row],[discountedSellingPrice]]/100</f>
        <v>55</v>
      </c>
      <c r="J1137">
        <v>348</v>
      </c>
      <c r="K1137" t="b">
        <v>0</v>
      </c>
      <c r="L1137">
        <v>6</v>
      </c>
      <c r="N1137" s="3">
        <f>ZeptoData[[#This Row],[MRP_Rupees]] - ZeptoData[[#This Row],[Sale_Price]]</f>
        <v>-53</v>
      </c>
      <c r="O1137" t="str">
        <f>IF(ZeptoData[[#This Row],[outOfStock]]=TRUE, "Out of Stock", IF(ZeptoData[[#This Row],[availableQuantity]]&lt;=2, "LOW STOCK", "HEALTHY"))</f>
        <v>HEALTHY</v>
      </c>
      <c r="P1137" t="str" cm="1">
        <f t="array" ref="P1137">_xlfn.IFS(ZeptoData[[#This Row],[Sale_Price]]&lt;50, "Budget", ZeptoData[[#This Row],[Sale_Price]]&lt;150, "Mid-Range", ZeptoData[[#This Row],[Sale_Price]]&gt;=150, "Premium")</f>
        <v>Mid-Range</v>
      </c>
      <c r="Q1137" t="str">
        <f>IF(ROUND(((ZeptoData[[#This Row],[mrp]]-ZeptoData[[#This Row],[discountedSellingPrice]])/ZeptoData[[#This Row],[mrp]])*100,0) = ZeptoData[[#This Row],[discountPercent]], "Match", "Error")</f>
        <v>Match</v>
      </c>
      <c r="R1137" s="9" t="str" cm="1">
        <f t="array" ref="R1137">_xlfn.IFS(ZeptoData[[#This Row],[discountPercent]]=0, "No Discount", ZeptoData[[#This Row],[discountPercent]]&lt;=15, "Standard (1-15%)", ZeptoData[[#This Row],[discountPercent]]&gt;15, "Mega (&gt;15%)")</f>
        <v>Standard (1-15%)</v>
      </c>
      <c r="S1137" s="9" t="str" cm="1">
        <f t="array" ref="S1137">_xlfn.IFS(ZeptoData[[#This Row],[weightInGms]]&lt;=100, "Small (&lt;100g)", ZeptoData[[#This Row],[weightInGms]]&lt;=500, "Medium (100-500g)", ZeptoData[[#This Row],[weightInGms]]&gt;500, "Large (&gt;500g)")</f>
        <v>Medium (100-500g)</v>
      </c>
    </row>
    <row r="1138" spans="1:19" x14ac:dyDescent="0.25">
      <c r="A1138" t="s">
        <v>579</v>
      </c>
      <c r="B1138" t="s">
        <v>591</v>
      </c>
      <c r="C1138" t="str">
        <f>TRIM(ZeptoData[[#This Row],[name]])</f>
        <v>Nestle A+ Nourish Dahi</v>
      </c>
      <c r="D1138">
        <v>3500</v>
      </c>
      <c r="E1138" s="3">
        <f>'Cleaned Data'!F1141</f>
        <v>5</v>
      </c>
      <c r="F1138">
        <v>2</v>
      </c>
      <c r="G1138">
        <v>6</v>
      </c>
      <c r="H1138">
        <v>3400</v>
      </c>
      <c r="I1138" s="3">
        <f>ZeptoData[[#This Row],[discountedSellingPrice]]/100</f>
        <v>34</v>
      </c>
      <c r="J1138">
        <v>200</v>
      </c>
      <c r="K1138" t="b">
        <v>0</v>
      </c>
      <c r="L1138">
        <v>200</v>
      </c>
      <c r="N1138" s="3">
        <f>ZeptoData[[#This Row],[MRP_Rupees]] - ZeptoData[[#This Row],[Sale_Price]]</f>
        <v>-29</v>
      </c>
      <c r="O1138" t="str">
        <f>IF(ZeptoData[[#This Row],[outOfStock]]=TRUE, "Out of Stock", IF(ZeptoData[[#This Row],[availableQuantity]]&lt;=2, "LOW STOCK", "HEALTHY"))</f>
        <v>HEALTHY</v>
      </c>
      <c r="P1138" t="str" cm="1">
        <f t="array" ref="P1138">_xlfn.IFS(ZeptoData[[#This Row],[Sale_Price]]&lt;50, "Budget", ZeptoData[[#This Row],[Sale_Price]]&lt;150, "Mid-Range", ZeptoData[[#This Row],[Sale_Price]]&gt;=150, "Premium")</f>
        <v>Budget</v>
      </c>
      <c r="Q1138" t="str">
        <f>IF(ROUND(((ZeptoData[[#This Row],[mrp]]-ZeptoData[[#This Row],[discountedSellingPrice]])/ZeptoData[[#This Row],[mrp]])*100,0) = ZeptoData[[#This Row],[discountPercent]], "Match", "Error")</f>
        <v>Error</v>
      </c>
      <c r="R1138" s="9" t="str" cm="1">
        <f t="array" ref="R1138">_xlfn.IFS(ZeptoData[[#This Row],[discountPercent]]=0, "No Discount", ZeptoData[[#This Row],[discountPercent]]&lt;=15, "Standard (1-15%)", ZeptoData[[#This Row],[discountPercent]]&gt;15, "Mega (&gt;15%)")</f>
        <v>Standard (1-15%)</v>
      </c>
      <c r="S1138" s="9" t="str" cm="1">
        <f t="array" ref="S1138">_xlfn.IFS(ZeptoData[[#This Row],[weightInGms]]&lt;=100, "Small (&lt;100g)", ZeptoData[[#This Row],[weightInGms]]&lt;=500, "Medium (100-500g)", ZeptoData[[#This Row],[weightInGms]]&gt;500, "Large (&gt;500g)")</f>
        <v>Medium (100-500g)</v>
      </c>
    </row>
    <row r="1139" spans="1:19" x14ac:dyDescent="0.25">
      <c r="A1139" t="s">
        <v>579</v>
      </c>
      <c r="B1139" t="s">
        <v>592</v>
      </c>
      <c r="C1139" t="str">
        <f>TRIM(ZeptoData[[#This Row],[name]])</f>
        <v>Britannia Burger Bun with Sesame Seed</v>
      </c>
      <c r="D1139">
        <v>1500</v>
      </c>
      <c r="E1139" s="3">
        <f>'Cleaned Data'!F1142</f>
        <v>0</v>
      </c>
      <c r="F1139">
        <v>0</v>
      </c>
      <c r="G1139">
        <v>4</v>
      </c>
      <c r="H1139">
        <v>1500</v>
      </c>
      <c r="I1139" s="3">
        <f>ZeptoData[[#This Row],[discountedSellingPrice]]/100</f>
        <v>15</v>
      </c>
      <c r="J1139">
        <v>100</v>
      </c>
      <c r="K1139" t="b">
        <v>0</v>
      </c>
      <c r="L1139">
        <v>100</v>
      </c>
      <c r="N1139" s="3">
        <f>ZeptoData[[#This Row],[MRP_Rupees]] - ZeptoData[[#This Row],[Sale_Price]]</f>
        <v>-15</v>
      </c>
      <c r="O1139" t="str">
        <f>IF(ZeptoData[[#This Row],[outOfStock]]=TRUE, "Out of Stock", IF(ZeptoData[[#This Row],[availableQuantity]]&lt;=2, "LOW STOCK", "HEALTHY"))</f>
        <v>HEALTHY</v>
      </c>
      <c r="P1139" t="str" cm="1">
        <f t="array" ref="P1139">_xlfn.IFS(ZeptoData[[#This Row],[Sale_Price]]&lt;50, "Budget", ZeptoData[[#This Row],[Sale_Price]]&lt;150, "Mid-Range", ZeptoData[[#This Row],[Sale_Price]]&gt;=150, "Premium")</f>
        <v>Budget</v>
      </c>
      <c r="Q1139" t="str">
        <f>IF(ROUND(((ZeptoData[[#This Row],[mrp]]-ZeptoData[[#This Row],[discountedSellingPrice]])/ZeptoData[[#This Row],[mrp]])*100,0) = ZeptoData[[#This Row],[discountPercent]], "Match", "Error")</f>
        <v>Match</v>
      </c>
      <c r="R1139" s="9" t="str" cm="1">
        <f t="array" ref="R1139">_xlfn.IFS(ZeptoData[[#This Row],[discountPercent]]=0, "No Discount", ZeptoData[[#This Row],[discountPercent]]&lt;=15, "Standard (1-15%)", ZeptoData[[#This Row],[discountPercent]]&gt;15, "Mega (&gt;15%)")</f>
        <v>No Discount</v>
      </c>
      <c r="S1139" s="9" t="str" cm="1">
        <f t="array" ref="S1139">_xlfn.IFS(ZeptoData[[#This Row],[weightInGms]]&lt;=100, "Small (&lt;100g)", ZeptoData[[#This Row],[weightInGms]]&lt;=500, "Medium (100-500g)", ZeptoData[[#This Row],[weightInGms]]&gt;500, "Large (&gt;500g)")</f>
        <v>Small (&lt;100g)</v>
      </c>
    </row>
    <row r="1140" spans="1:19" x14ac:dyDescent="0.25">
      <c r="A1140" t="s">
        <v>579</v>
      </c>
      <c r="B1140" t="s">
        <v>593</v>
      </c>
      <c r="C1140" t="str">
        <f>TRIM(ZeptoData[[#This Row],[name]])</f>
        <v>Amul Frozen Malai Paneer</v>
      </c>
      <c r="D1140">
        <v>7500</v>
      </c>
      <c r="E1140" s="3">
        <f>'Cleaned Data'!F1143</f>
        <v>1</v>
      </c>
      <c r="F1140">
        <v>2</v>
      </c>
      <c r="G1140">
        <v>6</v>
      </c>
      <c r="H1140">
        <v>7300</v>
      </c>
      <c r="I1140" s="3">
        <f>ZeptoData[[#This Row],[discountedSellingPrice]]/100</f>
        <v>73</v>
      </c>
      <c r="J1140">
        <v>200</v>
      </c>
      <c r="K1140" t="b">
        <v>0</v>
      </c>
      <c r="L1140">
        <v>200</v>
      </c>
      <c r="N1140" s="3">
        <f>ZeptoData[[#This Row],[MRP_Rupees]] - ZeptoData[[#This Row],[Sale_Price]]</f>
        <v>-72</v>
      </c>
      <c r="O1140" t="str">
        <f>IF(ZeptoData[[#This Row],[outOfStock]]=TRUE, "Out of Stock", IF(ZeptoData[[#This Row],[availableQuantity]]&lt;=2, "LOW STOCK", "HEALTHY"))</f>
        <v>HEALTHY</v>
      </c>
      <c r="P1140" t="str" cm="1">
        <f t="array" ref="P1140">_xlfn.IFS(ZeptoData[[#This Row],[Sale_Price]]&lt;50, "Budget", ZeptoData[[#This Row],[Sale_Price]]&lt;150, "Mid-Range", ZeptoData[[#This Row],[Sale_Price]]&gt;=150, "Premium")</f>
        <v>Mid-Range</v>
      </c>
      <c r="Q1140" t="str">
        <f>IF(ROUND(((ZeptoData[[#This Row],[mrp]]-ZeptoData[[#This Row],[discountedSellingPrice]])/ZeptoData[[#This Row],[mrp]])*100,0) = ZeptoData[[#This Row],[discountPercent]], "Match", "Error")</f>
        <v>Error</v>
      </c>
      <c r="R1140" s="9" t="str" cm="1">
        <f t="array" ref="R1140">_xlfn.IFS(ZeptoData[[#This Row],[discountPercent]]=0, "No Discount", ZeptoData[[#This Row],[discountPercent]]&lt;=15, "Standard (1-15%)", ZeptoData[[#This Row],[discountPercent]]&gt;15, "Mega (&gt;15%)")</f>
        <v>Standard (1-15%)</v>
      </c>
      <c r="S1140" s="9" t="str" cm="1">
        <f t="array" ref="S1140">_xlfn.IFS(ZeptoData[[#This Row],[weightInGms]]&lt;=100, "Small (&lt;100g)", ZeptoData[[#This Row],[weightInGms]]&lt;=500, "Medium (100-500g)", ZeptoData[[#This Row],[weightInGms]]&gt;500, "Large (&gt;500g)")</f>
        <v>Medium (100-500g)</v>
      </c>
    </row>
    <row r="1141" spans="1:19" x14ac:dyDescent="0.25">
      <c r="A1141" t="s">
        <v>579</v>
      </c>
      <c r="B1141" t="s">
        <v>594</v>
      </c>
      <c r="C1141" t="str">
        <f>TRIM(ZeptoData[[#This Row],[name]])</f>
        <v>iD Natural Paneer</v>
      </c>
      <c r="D1141">
        <v>10500</v>
      </c>
      <c r="E1141" s="3">
        <f>'Cleaned Data'!F1144</f>
        <v>0</v>
      </c>
      <c r="F1141">
        <v>5</v>
      </c>
      <c r="G1141">
        <v>6</v>
      </c>
      <c r="H1141">
        <v>9900</v>
      </c>
      <c r="I1141" s="3">
        <f>ZeptoData[[#This Row],[discountedSellingPrice]]/100</f>
        <v>99</v>
      </c>
      <c r="J1141">
        <v>200</v>
      </c>
      <c r="K1141" t="b">
        <v>0</v>
      </c>
      <c r="L1141">
        <v>200</v>
      </c>
      <c r="N1141" s="3">
        <f>ZeptoData[[#This Row],[MRP_Rupees]] - ZeptoData[[#This Row],[Sale_Price]]</f>
        <v>-99</v>
      </c>
      <c r="O1141" t="str">
        <f>IF(ZeptoData[[#This Row],[outOfStock]]=TRUE, "Out of Stock", IF(ZeptoData[[#This Row],[availableQuantity]]&lt;=2, "LOW STOCK", "HEALTHY"))</f>
        <v>HEALTHY</v>
      </c>
      <c r="P1141" t="str" cm="1">
        <f t="array" ref="P1141">_xlfn.IFS(ZeptoData[[#This Row],[Sale_Price]]&lt;50, "Budget", ZeptoData[[#This Row],[Sale_Price]]&lt;150, "Mid-Range", ZeptoData[[#This Row],[Sale_Price]]&gt;=150, "Premium")</f>
        <v>Mid-Range</v>
      </c>
      <c r="Q1141" t="str">
        <f>IF(ROUND(((ZeptoData[[#This Row],[mrp]]-ZeptoData[[#This Row],[discountedSellingPrice]])/ZeptoData[[#This Row],[mrp]])*100,0) = ZeptoData[[#This Row],[discountPercent]], "Match", "Error")</f>
        <v>Error</v>
      </c>
      <c r="R1141" s="9" t="str" cm="1">
        <f t="array" ref="R1141">_xlfn.IFS(ZeptoData[[#This Row],[discountPercent]]=0, "No Discount", ZeptoData[[#This Row],[discountPercent]]&lt;=15, "Standard (1-15%)", ZeptoData[[#This Row],[discountPercent]]&gt;15, "Mega (&gt;15%)")</f>
        <v>Standard (1-15%)</v>
      </c>
      <c r="S1141" s="9" t="str" cm="1">
        <f t="array" ref="S1141">_xlfn.IFS(ZeptoData[[#This Row],[weightInGms]]&lt;=100, "Small (&lt;100g)", ZeptoData[[#This Row],[weightInGms]]&lt;=500, "Medium (100-500g)", ZeptoData[[#This Row],[weightInGms]]&gt;500, "Large (&gt;500g)")</f>
        <v>Medium (100-500g)</v>
      </c>
    </row>
    <row r="1142" spans="1:19" x14ac:dyDescent="0.25">
      <c r="A1142" t="s">
        <v>579</v>
      </c>
      <c r="B1142" t="s">
        <v>595</v>
      </c>
      <c r="C1142" t="str">
        <f>TRIM(ZeptoData[[#This Row],[name]])</f>
        <v>Britannia Fruit Bun</v>
      </c>
      <c r="D1142">
        <v>1700</v>
      </c>
      <c r="E1142" s="3">
        <f>'Cleaned Data'!F1145</f>
        <v>0</v>
      </c>
      <c r="F1142">
        <v>0</v>
      </c>
      <c r="G1142">
        <v>3</v>
      </c>
      <c r="H1142">
        <v>1700</v>
      </c>
      <c r="I1142" s="3">
        <f>ZeptoData[[#This Row],[discountedSellingPrice]]/100</f>
        <v>17</v>
      </c>
      <c r="J1142">
        <v>100</v>
      </c>
      <c r="K1142" t="b">
        <v>0</v>
      </c>
      <c r="L1142">
        <v>100</v>
      </c>
      <c r="N1142" s="3">
        <f>ZeptoData[[#This Row],[MRP_Rupees]] - ZeptoData[[#This Row],[Sale_Price]]</f>
        <v>-17</v>
      </c>
      <c r="O1142" t="str">
        <f>IF(ZeptoData[[#This Row],[outOfStock]]=TRUE, "Out of Stock", IF(ZeptoData[[#This Row],[availableQuantity]]&lt;=2, "LOW STOCK", "HEALTHY"))</f>
        <v>HEALTHY</v>
      </c>
      <c r="P1142" t="str" cm="1">
        <f t="array" ref="P1142">_xlfn.IFS(ZeptoData[[#This Row],[Sale_Price]]&lt;50, "Budget", ZeptoData[[#This Row],[Sale_Price]]&lt;150, "Mid-Range", ZeptoData[[#This Row],[Sale_Price]]&gt;=150, "Premium")</f>
        <v>Budget</v>
      </c>
      <c r="Q1142" t="str">
        <f>IF(ROUND(((ZeptoData[[#This Row],[mrp]]-ZeptoData[[#This Row],[discountedSellingPrice]])/ZeptoData[[#This Row],[mrp]])*100,0) = ZeptoData[[#This Row],[discountPercent]], "Match", "Error")</f>
        <v>Match</v>
      </c>
      <c r="R1142" s="9" t="str" cm="1">
        <f t="array" ref="R1142">_xlfn.IFS(ZeptoData[[#This Row],[discountPercent]]=0, "No Discount", ZeptoData[[#This Row],[discountPercent]]&lt;=15, "Standard (1-15%)", ZeptoData[[#This Row],[discountPercent]]&gt;15, "Mega (&gt;15%)")</f>
        <v>No Discount</v>
      </c>
      <c r="S1142" s="9" t="str" cm="1">
        <f t="array" ref="S1142">_xlfn.IFS(ZeptoData[[#This Row],[weightInGms]]&lt;=100, "Small (&lt;100g)", ZeptoData[[#This Row],[weightInGms]]&lt;=500, "Medium (100-500g)", ZeptoData[[#This Row],[weightInGms]]&gt;500, "Large (&gt;500g)")</f>
        <v>Small (&lt;100g)</v>
      </c>
    </row>
    <row r="1143" spans="1:19" x14ac:dyDescent="0.25">
      <c r="A1143" t="s">
        <v>579</v>
      </c>
      <c r="B1143" t="s">
        <v>596</v>
      </c>
      <c r="C1143" t="str">
        <f>TRIM(ZeptoData[[#This Row],[name]])</f>
        <v>Amul Cheese - Processed Slices</v>
      </c>
      <c r="D1143">
        <v>12200</v>
      </c>
      <c r="E1143" s="3">
        <f>'Cleaned Data'!F1146</f>
        <v>0</v>
      </c>
      <c r="F1143">
        <v>1</v>
      </c>
      <c r="G1143">
        <v>6</v>
      </c>
      <c r="H1143">
        <v>12000</v>
      </c>
      <c r="I1143" s="3">
        <f>ZeptoData[[#This Row],[discountedSellingPrice]]/100</f>
        <v>120</v>
      </c>
      <c r="J1143">
        <v>200</v>
      </c>
      <c r="K1143" t="b">
        <v>0</v>
      </c>
      <c r="L1143">
        <v>200</v>
      </c>
      <c r="N1143" s="3">
        <f>ZeptoData[[#This Row],[MRP_Rupees]] - ZeptoData[[#This Row],[Sale_Price]]</f>
        <v>-120</v>
      </c>
      <c r="O1143" t="str">
        <f>IF(ZeptoData[[#This Row],[outOfStock]]=TRUE, "Out of Stock", IF(ZeptoData[[#This Row],[availableQuantity]]&lt;=2, "LOW STOCK", "HEALTHY"))</f>
        <v>HEALTHY</v>
      </c>
      <c r="P1143" t="str" cm="1">
        <f t="array" ref="P1143">_xlfn.IFS(ZeptoData[[#This Row],[Sale_Price]]&lt;50, "Budget", ZeptoData[[#This Row],[Sale_Price]]&lt;150, "Mid-Range", ZeptoData[[#This Row],[Sale_Price]]&gt;=150, "Premium")</f>
        <v>Mid-Range</v>
      </c>
      <c r="Q1143" t="str">
        <f>IF(ROUND(((ZeptoData[[#This Row],[mrp]]-ZeptoData[[#This Row],[discountedSellingPrice]])/ZeptoData[[#This Row],[mrp]])*100,0) = ZeptoData[[#This Row],[discountPercent]], "Match", "Error")</f>
        <v>Error</v>
      </c>
      <c r="R1143" s="9" t="str" cm="1">
        <f t="array" ref="R1143">_xlfn.IFS(ZeptoData[[#This Row],[discountPercent]]=0, "No Discount", ZeptoData[[#This Row],[discountPercent]]&lt;=15, "Standard (1-15%)", ZeptoData[[#This Row],[discountPercent]]&gt;15, "Mega (&gt;15%)")</f>
        <v>Standard (1-15%)</v>
      </c>
      <c r="S1143" s="9" t="str" cm="1">
        <f t="array" ref="S1143">_xlfn.IFS(ZeptoData[[#This Row],[weightInGms]]&lt;=100, "Small (&lt;100g)", ZeptoData[[#This Row],[weightInGms]]&lt;=500, "Medium (100-500g)", ZeptoData[[#This Row],[weightInGms]]&gt;500, "Large (&gt;500g)")</f>
        <v>Medium (100-500g)</v>
      </c>
    </row>
    <row r="1144" spans="1:19" x14ac:dyDescent="0.25">
      <c r="A1144" t="s">
        <v>579</v>
      </c>
      <c r="B1144" t="s">
        <v>597</v>
      </c>
      <c r="C1144" t="str">
        <f>TRIM(ZeptoData[[#This Row],[name]])</f>
        <v>iD Curd Cup</v>
      </c>
      <c r="D1144">
        <v>6000</v>
      </c>
      <c r="E1144" s="3">
        <f>'Cleaned Data'!F1147</f>
        <v>0</v>
      </c>
      <c r="F1144">
        <v>0</v>
      </c>
      <c r="G1144">
        <v>6</v>
      </c>
      <c r="H1144">
        <v>6000</v>
      </c>
      <c r="I1144" s="3">
        <f>ZeptoData[[#This Row],[discountedSellingPrice]]/100</f>
        <v>60</v>
      </c>
      <c r="J1144">
        <v>400</v>
      </c>
      <c r="K1144" t="b">
        <v>0</v>
      </c>
      <c r="L1144">
        <v>400</v>
      </c>
      <c r="N1144" s="3">
        <f>ZeptoData[[#This Row],[MRP_Rupees]] - ZeptoData[[#This Row],[Sale_Price]]</f>
        <v>-60</v>
      </c>
      <c r="O1144" t="str">
        <f>IF(ZeptoData[[#This Row],[outOfStock]]=TRUE, "Out of Stock", IF(ZeptoData[[#This Row],[availableQuantity]]&lt;=2, "LOW STOCK", "HEALTHY"))</f>
        <v>HEALTHY</v>
      </c>
      <c r="P1144" t="str" cm="1">
        <f t="array" ref="P1144">_xlfn.IFS(ZeptoData[[#This Row],[Sale_Price]]&lt;50, "Budget", ZeptoData[[#This Row],[Sale_Price]]&lt;150, "Mid-Range", ZeptoData[[#This Row],[Sale_Price]]&gt;=150, "Premium")</f>
        <v>Mid-Range</v>
      </c>
      <c r="Q1144" t="str">
        <f>IF(ROUND(((ZeptoData[[#This Row],[mrp]]-ZeptoData[[#This Row],[discountedSellingPrice]])/ZeptoData[[#This Row],[mrp]])*100,0) = ZeptoData[[#This Row],[discountPercent]], "Match", "Error")</f>
        <v>Match</v>
      </c>
      <c r="R1144" s="9" t="str" cm="1">
        <f t="array" ref="R1144">_xlfn.IFS(ZeptoData[[#This Row],[discountPercent]]=0, "No Discount", ZeptoData[[#This Row],[discountPercent]]&lt;=15, "Standard (1-15%)", ZeptoData[[#This Row],[discountPercent]]&gt;15, "Mega (&gt;15%)")</f>
        <v>No Discount</v>
      </c>
      <c r="S1144" s="9" t="str" cm="1">
        <f t="array" ref="S1144">_xlfn.IFS(ZeptoData[[#This Row],[weightInGms]]&lt;=100, "Small (&lt;100g)", ZeptoData[[#This Row],[weightInGms]]&lt;=500, "Medium (100-500g)", ZeptoData[[#This Row],[weightInGms]]&gt;500, "Large (&gt;500g)")</f>
        <v>Medium (100-500g)</v>
      </c>
    </row>
    <row r="1145" spans="1:19" x14ac:dyDescent="0.25">
      <c r="A1145" t="s">
        <v>579</v>
      </c>
      <c r="B1145" t="s">
        <v>598</v>
      </c>
      <c r="C1145" t="str">
        <f>TRIM(ZeptoData[[#This Row],[name]])</f>
        <v>The Bake Shop Premium White Sandwich Bread</v>
      </c>
      <c r="D1145">
        <v>3000</v>
      </c>
      <c r="E1145" s="3">
        <f>'Cleaned Data'!F1148</f>
        <v>2</v>
      </c>
      <c r="F1145">
        <v>0</v>
      </c>
      <c r="G1145">
        <v>1</v>
      </c>
      <c r="H1145">
        <v>3000</v>
      </c>
      <c r="I1145" s="3">
        <f>ZeptoData[[#This Row],[discountedSellingPrice]]/100</f>
        <v>30</v>
      </c>
      <c r="J1145">
        <v>400</v>
      </c>
      <c r="K1145" t="b">
        <v>0</v>
      </c>
      <c r="L1145">
        <v>400</v>
      </c>
      <c r="N1145" s="3">
        <f>ZeptoData[[#This Row],[MRP_Rupees]] - ZeptoData[[#This Row],[Sale_Price]]</f>
        <v>-28</v>
      </c>
      <c r="O1145" t="str">
        <f>IF(ZeptoData[[#This Row],[outOfStock]]=TRUE, "Out of Stock", IF(ZeptoData[[#This Row],[availableQuantity]]&lt;=2, "LOW STOCK", "HEALTHY"))</f>
        <v>LOW STOCK</v>
      </c>
      <c r="P1145" t="str" cm="1">
        <f t="array" ref="P1145">_xlfn.IFS(ZeptoData[[#This Row],[Sale_Price]]&lt;50, "Budget", ZeptoData[[#This Row],[Sale_Price]]&lt;150, "Mid-Range", ZeptoData[[#This Row],[Sale_Price]]&gt;=150, "Premium")</f>
        <v>Budget</v>
      </c>
      <c r="Q1145" t="str">
        <f>IF(ROUND(((ZeptoData[[#This Row],[mrp]]-ZeptoData[[#This Row],[discountedSellingPrice]])/ZeptoData[[#This Row],[mrp]])*100,0) = ZeptoData[[#This Row],[discountPercent]], "Match", "Error")</f>
        <v>Match</v>
      </c>
      <c r="R1145" s="9" t="str" cm="1">
        <f t="array" ref="R1145">_xlfn.IFS(ZeptoData[[#This Row],[discountPercent]]=0, "No Discount", ZeptoData[[#This Row],[discountPercent]]&lt;=15, "Standard (1-15%)", ZeptoData[[#This Row],[discountPercent]]&gt;15, "Mega (&gt;15%)")</f>
        <v>No Discount</v>
      </c>
      <c r="S1145" s="9" t="str" cm="1">
        <f t="array" ref="S1145">_xlfn.IFS(ZeptoData[[#This Row],[weightInGms]]&lt;=100, "Small (&lt;100g)", ZeptoData[[#This Row],[weightInGms]]&lt;=500, "Medium (100-500g)", ZeptoData[[#This Row],[weightInGms]]&gt;500, "Large (&gt;500g)")</f>
        <v>Medium (100-500g)</v>
      </c>
    </row>
    <row r="1146" spans="1:19" x14ac:dyDescent="0.25">
      <c r="A1146" t="s">
        <v>579</v>
      </c>
      <c r="B1146" t="s">
        <v>1759</v>
      </c>
      <c r="C1146" t="str">
        <f>TRIM(ZeptoData[[#This Row],[name]])</f>
        <v>Britannia Multigrain Bread</v>
      </c>
      <c r="D1146">
        <v>5500</v>
      </c>
      <c r="E1146" s="3">
        <f>'Cleaned Data'!F1149</f>
        <v>7</v>
      </c>
      <c r="F1146">
        <v>0</v>
      </c>
      <c r="G1146">
        <v>4</v>
      </c>
      <c r="H1146">
        <v>5500</v>
      </c>
      <c r="I1146" s="3">
        <f>ZeptoData[[#This Row],[discountedSellingPrice]]/100</f>
        <v>55</v>
      </c>
      <c r="J1146">
        <v>400</v>
      </c>
      <c r="K1146" t="b">
        <v>0</v>
      </c>
      <c r="L1146">
        <v>400</v>
      </c>
      <c r="N1146" s="3">
        <f>ZeptoData[[#This Row],[MRP_Rupees]] - ZeptoData[[#This Row],[Sale_Price]]</f>
        <v>-48</v>
      </c>
      <c r="O1146" t="str">
        <f>IF(ZeptoData[[#This Row],[outOfStock]]=TRUE, "Out of Stock", IF(ZeptoData[[#This Row],[availableQuantity]]&lt;=2, "LOW STOCK", "HEALTHY"))</f>
        <v>HEALTHY</v>
      </c>
      <c r="P1146" t="str" cm="1">
        <f t="array" ref="P1146">_xlfn.IFS(ZeptoData[[#This Row],[Sale_Price]]&lt;50, "Budget", ZeptoData[[#This Row],[Sale_Price]]&lt;150, "Mid-Range", ZeptoData[[#This Row],[Sale_Price]]&gt;=150, "Premium")</f>
        <v>Mid-Range</v>
      </c>
      <c r="Q1146" t="str">
        <f>IF(ROUND(((ZeptoData[[#This Row],[mrp]]-ZeptoData[[#This Row],[discountedSellingPrice]])/ZeptoData[[#This Row],[mrp]])*100,0) = ZeptoData[[#This Row],[discountPercent]], "Match", "Error")</f>
        <v>Match</v>
      </c>
      <c r="R1146" s="9" t="str" cm="1">
        <f t="array" ref="R1146">_xlfn.IFS(ZeptoData[[#This Row],[discountPercent]]=0, "No Discount", ZeptoData[[#This Row],[discountPercent]]&lt;=15, "Standard (1-15%)", ZeptoData[[#This Row],[discountPercent]]&gt;15, "Mega (&gt;15%)")</f>
        <v>No Discount</v>
      </c>
      <c r="S1146" s="9" t="str" cm="1">
        <f t="array" ref="S1146">_xlfn.IFS(ZeptoData[[#This Row],[weightInGms]]&lt;=100, "Small (&lt;100g)", ZeptoData[[#This Row],[weightInGms]]&lt;=500, "Medium (100-500g)", ZeptoData[[#This Row],[weightInGms]]&gt;500, "Large (&gt;500g)")</f>
        <v>Medium (100-500g)</v>
      </c>
    </row>
    <row r="1147" spans="1:19" x14ac:dyDescent="0.25">
      <c r="A1147" t="s">
        <v>579</v>
      </c>
      <c r="B1147" t="s">
        <v>600</v>
      </c>
      <c r="C1147" t="str">
        <f>TRIM(ZeptoData[[#This Row],[name]])</f>
        <v>Amul Processed Cheese Block</v>
      </c>
      <c r="D1147">
        <v>10600</v>
      </c>
      <c r="E1147" s="3">
        <f>'Cleaned Data'!F1150</f>
        <v>0</v>
      </c>
      <c r="F1147">
        <v>0</v>
      </c>
      <c r="G1147">
        <v>6</v>
      </c>
      <c r="H1147">
        <v>10600</v>
      </c>
      <c r="I1147" s="3">
        <f>ZeptoData[[#This Row],[discountedSellingPrice]]/100</f>
        <v>106</v>
      </c>
      <c r="J1147">
        <v>200</v>
      </c>
      <c r="K1147" t="b">
        <v>0</v>
      </c>
      <c r="L1147">
        <v>200</v>
      </c>
      <c r="N1147" s="3">
        <f>ZeptoData[[#This Row],[MRP_Rupees]] - ZeptoData[[#This Row],[Sale_Price]]</f>
        <v>-106</v>
      </c>
      <c r="O1147" t="str">
        <f>IF(ZeptoData[[#This Row],[outOfStock]]=TRUE, "Out of Stock", IF(ZeptoData[[#This Row],[availableQuantity]]&lt;=2, "LOW STOCK", "HEALTHY"))</f>
        <v>HEALTHY</v>
      </c>
      <c r="P1147" t="str" cm="1">
        <f t="array" ref="P1147">_xlfn.IFS(ZeptoData[[#This Row],[Sale_Price]]&lt;50, "Budget", ZeptoData[[#This Row],[Sale_Price]]&lt;150, "Mid-Range", ZeptoData[[#This Row],[Sale_Price]]&gt;=150, "Premium")</f>
        <v>Mid-Range</v>
      </c>
      <c r="Q1147" t="str">
        <f>IF(ROUND(((ZeptoData[[#This Row],[mrp]]-ZeptoData[[#This Row],[discountedSellingPrice]])/ZeptoData[[#This Row],[mrp]])*100,0) = ZeptoData[[#This Row],[discountPercent]], "Match", "Error")</f>
        <v>Match</v>
      </c>
      <c r="R1147" s="9" t="str" cm="1">
        <f t="array" ref="R1147">_xlfn.IFS(ZeptoData[[#This Row],[discountPercent]]=0, "No Discount", ZeptoData[[#This Row],[discountPercent]]&lt;=15, "Standard (1-15%)", ZeptoData[[#This Row],[discountPercent]]&gt;15, "Mega (&gt;15%)")</f>
        <v>No Discount</v>
      </c>
      <c r="S1147" s="9" t="str" cm="1">
        <f t="array" ref="S1147">_xlfn.IFS(ZeptoData[[#This Row],[weightInGms]]&lt;=100, "Small (&lt;100g)", ZeptoData[[#This Row],[weightInGms]]&lt;=500, "Medium (100-500g)", ZeptoData[[#This Row],[weightInGms]]&gt;500, "Large (&gt;500g)")</f>
        <v>Medium (100-500g)</v>
      </c>
    </row>
    <row r="1148" spans="1:19" x14ac:dyDescent="0.25">
      <c r="A1148" t="s">
        <v>579</v>
      </c>
      <c r="B1148" t="s">
        <v>591</v>
      </c>
      <c r="C1148" t="str">
        <f>TRIM(ZeptoData[[#This Row],[name]])</f>
        <v>Nestle A+ Nourish Dahi</v>
      </c>
      <c r="D1148">
        <v>7000</v>
      </c>
      <c r="E1148" s="3">
        <f>'Cleaned Data'!F1151</f>
        <v>2</v>
      </c>
      <c r="F1148">
        <v>2</v>
      </c>
      <c r="G1148">
        <v>6</v>
      </c>
      <c r="H1148">
        <v>6800</v>
      </c>
      <c r="I1148" s="3">
        <f>ZeptoData[[#This Row],[discountedSellingPrice]]/100</f>
        <v>68</v>
      </c>
      <c r="J1148">
        <v>400</v>
      </c>
      <c r="K1148" t="b">
        <v>0</v>
      </c>
      <c r="L1148">
        <v>400</v>
      </c>
      <c r="N1148" s="3">
        <f>ZeptoData[[#This Row],[MRP_Rupees]] - ZeptoData[[#This Row],[Sale_Price]]</f>
        <v>-66</v>
      </c>
      <c r="O1148" t="str">
        <f>IF(ZeptoData[[#This Row],[outOfStock]]=TRUE, "Out of Stock", IF(ZeptoData[[#This Row],[availableQuantity]]&lt;=2, "LOW STOCK", "HEALTHY"))</f>
        <v>HEALTHY</v>
      </c>
      <c r="P1148" t="str" cm="1">
        <f t="array" ref="P1148">_xlfn.IFS(ZeptoData[[#This Row],[Sale_Price]]&lt;50, "Budget", ZeptoData[[#This Row],[Sale_Price]]&lt;150, "Mid-Range", ZeptoData[[#This Row],[Sale_Price]]&gt;=150, "Premium")</f>
        <v>Mid-Range</v>
      </c>
      <c r="Q1148" t="str">
        <f>IF(ROUND(((ZeptoData[[#This Row],[mrp]]-ZeptoData[[#This Row],[discountedSellingPrice]])/ZeptoData[[#This Row],[mrp]])*100,0) = ZeptoData[[#This Row],[discountPercent]], "Match", "Error")</f>
        <v>Error</v>
      </c>
      <c r="R1148" s="9" t="str" cm="1">
        <f t="array" ref="R1148">_xlfn.IFS(ZeptoData[[#This Row],[discountPercent]]=0, "No Discount", ZeptoData[[#This Row],[discountPercent]]&lt;=15, "Standard (1-15%)", ZeptoData[[#This Row],[discountPercent]]&gt;15, "Mega (&gt;15%)")</f>
        <v>Standard (1-15%)</v>
      </c>
      <c r="S1148" s="9" t="str" cm="1">
        <f t="array" ref="S1148">_xlfn.IFS(ZeptoData[[#This Row],[weightInGms]]&lt;=100, "Small (&lt;100g)", ZeptoData[[#This Row],[weightInGms]]&lt;=500, "Medium (100-500g)", ZeptoData[[#This Row],[weightInGms]]&gt;500, "Large (&gt;500g)")</f>
        <v>Medium (100-500g)</v>
      </c>
    </row>
    <row r="1149" spans="1:19" x14ac:dyDescent="0.25">
      <c r="A1149" t="s">
        <v>579</v>
      </c>
      <c r="B1149" t="s">
        <v>107</v>
      </c>
      <c r="C1149" t="str">
        <f>TRIM(ZeptoData[[#This Row],[name]])</f>
        <v>Arden Eggs Brown</v>
      </c>
      <c r="D1149">
        <v>8500</v>
      </c>
      <c r="E1149" s="3">
        <f>'Cleaned Data'!F1152</f>
        <v>3</v>
      </c>
      <c r="F1149">
        <v>7</v>
      </c>
      <c r="G1149">
        <v>4</v>
      </c>
      <c r="H1149">
        <v>7900</v>
      </c>
      <c r="I1149" s="3">
        <f>ZeptoData[[#This Row],[discountedSellingPrice]]/100</f>
        <v>79</v>
      </c>
      <c r="J1149">
        <v>348</v>
      </c>
      <c r="K1149" t="b">
        <v>0</v>
      </c>
      <c r="L1149">
        <v>6</v>
      </c>
      <c r="N1149" s="3">
        <f>ZeptoData[[#This Row],[MRP_Rupees]] - ZeptoData[[#This Row],[Sale_Price]]</f>
        <v>-76</v>
      </c>
      <c r="O1149" t="str">
        <f>IF(ZeptoData[[#This Row],[outOfStock]]=TRUE, "Out of Stock", IF(ZeptoData[[#This Row],[availableQuantity]]&lt;=2, "LOW STOCK", "HEALTHY"))</f>
        <v>HEALTHY</v>
      </c>
      <c r="P1149" t="str" cm="1">
        <f t="array" ref="P1149">_xlfn.IFS(ZeptoData[[#This Row],[Sale_Price]]&lt;50, "Budget", ZeptoData[[#This Row],[Sale_Price]]&lt;150, "Mid-Range", ZeptoData[[#This Row],[Sale_Price]]&gt;=150, "Premium")</f>
        <v>Mid-Range</v>
      </c>
      <c r="Q1149" t="str">
        <f>IF(ROUND(((ZeptoData[[#This Row],[mrp]]-ZeptoData[[#This Row],[discountedSellingPrice]])/ZeptoData[[#This Row],[mrp]])*100,0) = ZeptoData[[#This Row],[discountPercent]], "Match", "Error")</f>
        <v>Match</v>
      </c>
      <c r="R1149" s="9" t="str" cm="1">
        <f t="array" ref="R1149">_xlfn.IFS(ZeptoData[[#This Row],[discountPercent]]=0, "No Discount", ZeptoData[[#This Row],[discountPercent]]&lt;=15, "Standard (1-15%)", ZeptoData[[#This Row],[discountPercent]]&gt;15, "Mega (&gt;15%)")</f>
        <v>Standard (1-15%)</v>
      </c>
      <c r="S1149" s="9" t="str" cm="1">
        <f t="array" ref="S1149">_xlfn.IFS(ZeptoData[[#This Row],[weightInGms]]&lt;=100, "Small (&lt;100g)", ZeptoData[[#This Row],[weightInGms]]&lt;=500, "Medium (100-500g)", ZeptoData[[#This Row],[weightInGms]]&gt;500, "Large (&gt;500g)")</f>
        <v>Medium (100-500g)</v>
      </c>
    </row>
    <row r="1150" spans="1:19" x14ac:dyDescent="0.25">
      <c r="A1150" t="s">
        <v>579</v>
      </c>
      <c r="B1150" t="s">
        <v>601</v>
      </c>
      <c r="C1150" t="str">
        <f>TRIM(ZeptoData[[#This Row],[name]])</f>
        <v>Epigamia Misti Doi</v>
      </c>
      <c r="D1150">
        <v>3000</v>
      </c>
      <c r="E1150" s="3">
        <f>'Cleaned Data'!F1153</f>
        <v>0</v>
      </c>
      <c r="F1150">
        <v>0</v>
      </c>
      <c r="G1150">
        <v>6</v>
      </c>
      <c r="H1150">
        <v>3000</v>
      </c>
      <c r="I1150" s="3">
        <f>ZeptoData[[#This Row],[discountedSellingPrice]]/100</f>
        <v>30</v>
      </c>
      <c r="J1150">
        <v>85</v>
      </c>
      <c r="K1150" t="b">
        <v>0</v>
      </c>
      <c r="L1150">
        <v>85</v>
      </c>
      <c r="N1150" s="3">
        <f>ZeptoData[[#This Row],[MRP_Rupees]] - ZeptoData[[#This Row],[Sale_Price]]</f>
        <v>-30</v>
      </c>
      <c r="O1150" t="str">
        <f>IF(ZeptoData[[#This Row],[outOfStock]]=TRUE, "Out of Stock", IF(ZeptoData[[#This Row],[availableQuantity]]&lt;=2, "LOW STOCK", "HEALTHY"))</f>
        <v>HEALTHY</v>
      </c>
      <c r="P1150" t="str" cm="1">
        <f t="array" ref="P1150">_xlfn.IFS(ZeptoData[[#This Row],[Sale_Price]]&lt;50, "Budget", ZeptoData[[#This Row],[Sale_Price]]&lt;150, "Mid-Range", ZeptoData[[#This Row],[Sale_Price]]&gt;=150, "Premium")</f>
        <v>Budget</v>
      </c>
      <c r="Q1150" t="str">
        <f>IF(ROUND(((ZeptoData[[#This Row],[mrp]]-ZeptoData[[#This Row],[discountedSellingPrice]])/ZeptoData[[#This Row],[mrp]])*100,0) = ZeptoData[[#This Row],[discountPercent]], "Match", "Error")</f>
        <v>Match</v>
      </c>
      <c r="R1150" s="9" t="str" cm="1">
        <f t="array" ref="R1150">_xlfn.IFS(ZeptoData[[#This Row],[discountPercent]]=0, "No Discount", ZeptoData[[#This Row],[discountPercent]]&lt;=15, "Standard (1-15%)", ZeptoData[[#This Row],[discountPercent]]&gt;15, "Mega (&gt;15%)")</f>
        <v>No Discount</v>
      </c>
      <c r="S1150" s="9" t="str" cm="1">
        <f t="array" ref="S1150">_xlfn.IFS(ZeptoData[[#This Row],[weightInGms]]&lt;=100, "Small (&lt;100g)", ZeptoData[[#This Row],[weightInGms]]&lt;=500, "Medium (100-500g)", ZeptoData[[#This Row],[weightInGms]]&gt;500, "Large (&gt;500g)")</f>
        <v>Small (&lt;100g)</v>
      </c>
    </row>
    <row r="1151" spans="1:19" x14ac:dyDescent="0.25">
      <c r="A1151" t="s">
        <v>579</v>
      </c>
      <c r="B1151" t="s">
        <v>602</v>
      </c>
      <c r="C1151" t="str">
        <f>TRIM(ZeptoData[[#This Row],[name]])</f>
        <v>Amul Cheese - Block</v>
      </c>
      <c r="D1151">
        <v>24500</v>
      </c>
      <c r="E1151" s="3">
        <f>'Cleaned Data'!F1154</f>
        <v>3</v>
      </c>
      <c r="F1151">
        <v>2</v>
      </c>
      <c r="G1151">
        <v>6</v>
      </c>
      <c r="H1151">
        <v>24000</v>
      </c>
      <c r="I1151" s="3">
        <f>ZeptoData[[#This Row],[discountedSellingPrice]]/100</f>
        <v>240</v>
      </c>
      <c r="J1151">
        <v>500</v>
      </c>
      <c r="K1151" t="b">
        <v>0</v>
      </c>
      <c r="L1151">
        <v>500</v>
      </c>
      <c r="N1151" s="3">
        <f>ZeptoData[[#This Row],[MRP_Rupees]] - ZeptoData[[#This Row],[Sale_Price]]</f>
        <v>-237</v>
      </c>
      <c r="O1151" t="str">
        <f>IF(ZeptoData[[#This Row],[outOfStock]]=TRUE, "Out of Stock", IF(ZeptoData[[#This Row],[availableQuantity]]&lt;=2, "LOW STOCK", "HEALTHY"))</f>
        <v>HEALTHY</v>
      </c>
      <c r="P1151" t="str" cm="1">
        <f t="array" ref="P1151">_xlfn.IFS(ZeptoData[[#This Row],[Sale_Price]]&lt;50, "Budget", ZeptoData[[#This Row],[Sale_Price]]&lt;150, "Mid-Range", ZeptoData[[#This Row],[Sale_Price]]&gt;=150, "Premium")</f>
        <v>Premium</v>
      </c>
      <c r="Q1151" t="str">
        <f>IF(ROUND(((ZeptoData[[#This Row],[mrp]]-ZeptoData[[#This Row],[discountedSellingPrice]])/ZeptoData[[#This Row],[mrp]])*100,0) = ZeptoData[[#This Row],[discountPercent]], "Match", "Error")</f>
        <v>Match</v>
      </c>
      <c r="R1151" s="9" t="str" cm="1">
        <f t="array" ref="R1151">_xlfn.IFS(ZeptoData[[#This Row],[discountPercent]]=0, "No Discount", ZeptoData[[#This Row],[discountPercent]]&lt;=15, "Standard (1-15%)", ZeptoData[[#This Row],[discountPercent]]&gt;15, "Mega (&gt;15%)")</f>
        <v>Standard (1-15%)</v>
      </c>
      <c r="S1151" s="9" t="str" cm="1">
        <f t="array" ref="S1151">_xlfn.IFS(ZeptoData[[#This Row],[weightInGms]]&lt;=100, "Small (&lt;100g)", ZeptoData[[#This Row],[weightInGms]]&lt;=500, "Medium (100-500g)", ZeptoData[[#This Row],[weightInGms]]&gt;500, "Large (&gt;500g)")</f>
        <v>Medium (100-500g)</v>
      </c>
    </row>
    <row r="1152" spans="1:19" x14ac:dyDescent="0.25">
      <c r="A1152" t="s">
        <v>579</v>
      </c>
      <c r="B1152" t="s">
        <v>603</v>
      </c>
      <c r="C1152" t="str">
        <f>TRIM(ZeptoData[[#This Row],[name]])</f>
        <v>Amul Butter - Pasteurised (School Pack)</v>
      </c>
      <c r="D1152">
        <v>5900</v>
      </c>
      <c r="E1152" s="3">
        <f>'Cleaned Data'!F1155</f>
        <v>0</v>
      </c>
      <c r="F1152">
        <v>3</v>
      </c>
      <c r="G1152">
        <v>6</v>
      </c>
      <c r="H1152">
        <v>5700</v>
      </c>
      <c r="I1152" s="3">
        <f>ZeptoData[[#This Row],[discountedSellingPrice]]/100</f>
        <v>57</v>
      </c>
      <c r="J1152">
        <v>100</v>
      </c>
      <c r="K1152" t="b">
        <v>0</v>
      </c>
      <c r="L1152">
        <v>100</v>
      </c>
      <c r="N1152" s="3">
        <f>ZeptoData[[#This Row],[MRP_Rupees]] - ZeptoData[[#This Row],[Sale_Price]]</f>
        <v>-57</v>
      </c>
      <c r="O1152" t="str">
        <f>IF(ZeptoData[[#This Row],[outOfStock]]=TRUE, "Out of Stock", IF(ZeptoData[[#This Row],[availableQuantity]]&lt;=2, "LOW STOCK", "HEALTHY"))</f>
        <v>HEALTHY</v>
      </c>
      <c r="P1152" t="str" cm="1">
        <f t="array" ref="P1152">_xlfn.IFS(ZeptoData[[#This Row],[Sale_Price]]&lt;50, "Budget", ZeptoData[[#This Row],[Sale_Price]]&lt;150, "Mid-Range", ZeptoData[[#This Row],[Sale_Price]]&gt;=150, "Premium")</f>
        <v>Mid-Range</v>
      </c>
      <c r="Q1152" t="str">
        <f>IF(ROUND(((ZeptoData[[#This Row],[mrp]]-ZeptoData[[#This Row],[discountedSellingPrice]])/ZeptoData[[#This Row],[mrp]])*100,0) = ZeptoData[[#This Row],[discountPercent]], "Match", "Error")</f>
        <v>Match</v>
      </c>
      <c r="R1152" s="9" t="str" cm="1">
        <f t="array" ref="R1152">_xlfn.IFS(ZeptoData[[#This Row],[discountPercent]]=0, "No Discount", ZeptoData[[#This Row],[discountPercent]]&lt;=15, "Standard (1-15%)", ZeptoData[[#This Row],[discountPercent]]&gt;15, "Mega (&gt;15%)")</f>
        <v>Standard (1-15%)</v>
      </c>
      <c r="S1152" s="9" t="str" cm="1">
        <f t="array" ref="S1152">_xlfn.IFS(ZeptoData[[#This Row],[weightInGms]]&lt;=100, "Small (&lt;100g)", ZeptoData[[#This Row],[weightInGms]]&lt;=500, "Medium (100-500g)", ZeptoData[[#This Row],[weightInGms]]&gt;500, "Large (&gt;500g)")</f>
        <v>Small (&lt;100g)</v>
      </c>
    </row>
    <row r="1153" spans="1:19" x14ac:dyDescent="0.25">
      <c r="A1153" t="s">
        <v>579</v>
      </c>
      <c r="B1153" t="s">
        <v>1760</v>
      </c>
      <c r="C1153" t="str">
        <f>TRIM(ZeptoData[[#This Row],[name]])</f>
        <v>Britannia Brown Bread</v>
      </c>
      <c r="D1153">
        <v>4200</v>
      </c>
      <c r="E1153" s="3">
        <f>'Cleaned Data'!F1156</f>
        <v>0</v>
      </c>
      <c r="F1153">
        <v>0</v>
      </c>
      <c r="G1153">
        <v>4</v>
      </c>
      <c r="H1153">
        <v>4200</v>
      </c>
      <c r="I1153" s="3">
        <f>ZeptoData[[#This Row],[discountedSellingPrice]]/100</f>
        <v>42</v>
      </c>
      <c r="J1153">
        <v>400</v>
      </c>
      <c r="K1153" t="b">
        <v>0</v>
      </c>
      <c r="L1153">
        <v>400</v>
      </c>
      <c r="N1153" s="3">
        <f>ZeptoData[[#This Row],[MRP_Rupees]] - ZeptoData[[#This Row],[Sale_Price]]</f>
        <v>-42</v>
      </c>
      <c r="O1153" t="str">
        <f>IF(ZeptoData[[#This Row],[outOfStock]]=TRUE, "Out of Stock", IF(ZeptoData[[#This Row],[availableQuantity]]&lt;=2, "LOW STOCK", "HEALTHY"))</f>
        <v>HEALTHY</v>
      </c>
      <c r="P1153" t="str" cm="1">
        <f t="array" ref="P1153">_xlfn.IFS(ZeptoData[[#This Row],[Sale_Price]]&lt;50, "Budget", ZeptoData[[#This Row],[Sale_Price]]&lt;150, "Mid-Range", ZeptoData[[#This Row],[Sale_Price]]&gt;=150, "Premium")</f>
        <v>Budget</v>
      </c>
      <c r="Q1153" t="str">
        <f>IF(ROUND(((ZeptoData[[#This Row],[mrp]]-ZeptoData[[#This Row],[discountedSellingPrice]])/ZeptoData[[#This Row],[mrp]])*100,0) = ZeptoData[[#This Row],[discountPercent]], "Match", "Error")</f>
        <v>Match</v>
      </c>
      <c r="R1153" s="9" t="str" cm="1">
        <f t="array" ref="R1153">_xlfn.IFS(ZeptoData[[#This Row],[discountPercent]]=0, "No Discount", ZeptoData[[#This Row],[discountPercent]]&lt;=15, "Standard (1-15%)", ZeptoData[[#This Row],[discountPercent]]&gt;15, "Mega (&gt;15%)")</f>
        <v>No Discount</v>
      </c>
      <c r="S1153" s="9" t="str" cm="1">
        <f t="array" ref="S1153">_xlfn.IFS(ZeptoData[[#This Row],[weightInGms]]&lt;=100, "Small (&lt;100g)", ZeptoData[[#This Row],[weightInGms]]&lt;=500, "Medium (100-500g)", ZeptoData[[#This Row],[weightInGms]]&gt;500, "Large (&gt;500g)")</f>
        <v>Medium (100-500g)</v>
      </c>
    </row>
    <row r="1154" spans="1:19" x14ac:dyDescent="0.25">
      <c r="A1154" t="s">
        <v>579</v>
      </c>
      <c r="B1154" t="s">
        <v>116</v>
      </c>
      <c r="C1154" t="str">
        <f>TRIM(ZeptoData[[#This Row],[name]])</f>
        <v>Amul Fresh Cream</v>
      </c>
      <c r="D1154">
        <v>19700</v>
      </c>
      <c r="E1154" s="3">
        <f>'Cleaned Data'!F1157</f>
        <v>5</v>
      </c>
      <c r="F1154">
        <v>3</v>
      </c>
      <c r="G1154">
        <v>3</v>
      </c>
      <c r="H1154">
        <v>19100</v>
      </c>
      <c r="I1154" s="3">
        <f>ZeptoData[[#This Row],[discountedSellingPrice]]/100</f>
        <v>191</v>
      </c>
      <c r="J1154">
        <v>1000</v>
      </c>
      <c r="K1154" t="b">
        <v>0</v>
      </c>
      <c r="L1154">
        <v>1</v>
      </c>
      <c r="N1154" s="3">
        <f>ZeptoData[[#This Row],[MRP_Rupees]] - ZeptoData[[#This Row],[Sale_Price]]</f>
        <v>-186</v>
      </c>
      <c r="O1154" t="str">
        <f>IF(ZeptoData[[#This Row],[outOfStock]]=TRUE, "Out of Stock", IF(ZeptoData[[#This Row],[availableQuantity]]&lt;=2, "LOW STOCK", "HEALTHY"))</f>
        <v>HEALTHY</v>
      </c>
      <c r="P1154" t="str" cm="1">
        <f t="array" ref="P1154">_xlfn.IFS(ZeptoData[[#This Row],[Sale_Price]]&lt;50, "Budget", ZeptoData[[#This Row],[Sale_Price]]&lt;150, "Mid-Range", ZeptoData[[#This Row],[Sale_Price]]&gt;=150, "Premium")</f>
        <v>Premium</v>
      </c>
      <c r="Q1154" t="str">
        <f>IF(ROUND(((ZeptoData[[#This Row],[mrp]]-ZeptoData[[#This Row],[discountedSellingPrice]])/ZeptoData[[#This Row],[mrp]])*100,0) = ZeptoData[[#This Row],[discountPercent]], "Match", "Error")</f>
        <v>Match</v>
      </c>
      <c r="R1154" s="9" t="str" cm="1">
        <f t="array" ref="R1154">_xlfn.IFS(ZeptoData[[#This Row],[discountPercent]]=0, "No Discount", ZeptoData[[#This Row],[discountPercent]]&lt;=15, "Standard (1-15%)", ZeptoData[[#This Row],[discountPercent]]&gt;15, "Mega (&gt;15%)")</f>
        <v>Standard (1-15%)</v>
      </c>
      <c r="S1154" s="9" t="str" cm="1">
        <f t="array" ref="S1154">_xlfn.IFS(ZeptoData[[#This Row],[weightInGms]]&lt;=100, "Small (&lt;100g)", ZeptoData[[#This Row],[weightInGms]]&lt;=500, "Medium (100-500g)", ZeptoData[[#This Row],[weightInGms]]&gt;500, "Large (&gt;500g)")</f>
        <v>Large (&gt;500g)</v>
      </c>
    </row>
    <row r="1155" spans="1:19" x14ac:dyDescent="0.25">
      <c r="A1155" t="s">
        <v>579</v>
      </c>
      <c r="B1155" t="s">
        <v>605</v>
      </c>
      <c r="C1155" t="str">
        <f>TRIM(ZeptoData[[#This Row],[name]])</f>
        <v>Epigamia Natural Greek Yogurt</v>
      </c>
      <c r="D1155">
        <v>4500</v>
      </c>
      <c r="E1155" s="3">
        <f>'Cleaned Data'!F1158</f>
        <v>5</v>
      </c>
      <c r="F1155">
        <v>0</v>
      </c>
      <c r="G1155">
        <v>6</v>
      </c>
      <c r="H1155">
        <v>4500</v>
      </c>
      <c r="I1155" s="3">
        <f>ZeptoData[[#This Row],[discountedSellingPrice]]/100</f>
        <v>45</v>
      </c>
      <c r="J1155">
        <v>90</v>
      </c>
      <c r="K1155" t="b">
        <v>0</v>
      </c>
      <c r="L1155">
        <v>90</v>
      </c>
      <c r="N1155" s="3">
        <f>ZeptoData[[#This Row],[MRP_Rupees]] - ZeptoData[[#This Row],[Sale_Price]]</f>
        <v>-40</v>
      </c>
      <c r="O1155" t="str">
        <f>IF(ZeptoData[[#This Row],[outOfStock]]=TRUE, "Out of Stock", IF(ZeptoData[[#This Row],[availableQuantity]]&lt;=2, "LOW STOCK", "HEALTHY"))</f>
        <v>HEALTHY</v>
      </c>
      <c r="P1155" t="str" cm="1">
        <f t="array" ref="P1155">_xlfn.IFS(ZeptoData[[#This Row],[Sale_Price]]&lt;50, "Budget", ZeptoData[[#This Row],[Sale_Price]]&lt;150, "Mid-Range", ZeptoData[[#This Row],[Sale_Price]]&gt;=150, "Premium")</f>
        <v>Budget</v>
      </c>
      <c r="Q1155" t="str">
        <f>IF(ROUND(((ZeptoData[[#This Row],[mrp]]-ZeptoData[[#This Row],[discountedSellingPrice]])/ZeptoData[[#This Row],[mrp]])*100,0) = ZeptoData[[#This Row],[discountPercent]], "Match", "Error")</f>
        <v>Match</v>
      </c>
      <c r="R1155" s="9" t="str" cm="1">
        <f t="array" ref="R1155">_xlfn.IFS(ZeptoData[[#This Row],[discountPercent]]=0, "No Discount", ZeptoData[[#This Row],[discountPercent]]&lt;=15, "Standard (1-15%)", ZeptoData[[#This Row],[discountPercent]]&gt;15, "Mega (&gt;15%)")</f>
        <v>No Discount</v>
      </c>
      <c r="S1155" s="9" t="str" cm="1">
        <f t="array" ref="S1155">_xlfn.IFS(ZeptoData[[#This Row],[weightInGms]]&lt;=100, "Small (&lt;100g)", ZeptoData[[#This Row],[weightInGms]]&lt;=500, "Medium (100-500g)", ZeptoData[[#This Row],[weightInGms]]&gt;500, "Large (&gt;500g)")</f>
        <v>Small (&lt;100g)</v>
      </c>
    </row>
    <row r="1156" spans="1:19" x14ac:dyDescent="0.25">
      <c r="A1156" t="s">
        <v>579</v>
      </c>
      <c r="B1156" t="s">
        <v>606</v>
      </c>
      <c r="C1156" t="str">
        <f>TRIM(ZeptoData[[#This Row],[name]])</f>
        <v>The Bake Shop Pizza Base</v>
      </c>
      <c r="D1156">
        <v>3000</v>
      </c>
      <c r="E1156" s="3">
        <f>'Cleaned Data'!F1159</f>
        <v>3</v>
      </c>
      <c r="F1156">
        <v>0</v>
      </c>
      <c r="G1156">
        <v>1</v>
      </c>
      <c r="H1156">
        <v>3000</v>
      </c>
      <c r="I1156" s="3">
        <f>ZeptoData[[#This Row],[discountedSellingPrice]]/100</f>
        <v>30</v>
      </c>
      <c r="J1156">
        <v>150</v>
      </c>
      <c r="K1156" t="b">
        <v>0</v>
      </c>
      <c r="L1156">
        <v>150</v>
      </c>
      <c r="N1156" s="3">
        <f>ZeptoData[[#This Row],[MRP_Rupees]] - ZeptoData[[#This Row],[Sale_Price]]</f>
        <v>-27</v>
      </c>
      <c r="O1156" t="str">
        <f>IF(ZeptoData[[#This Row],[outOfStock]]=TRUE, "Out of Stock", IF(ZeptoData[[#This Row],[availableQuantity]]&lt;=2, "LOW STOCK", "HEALTHY"))</f>
        <v>LOW STOCK</v>
      </c>
      <c r="P1156" t="str" cm="1">
        <f t="array" ref="P1156">_xlfn.IFS(ZeptoData[[#This Row],[Sale_Price]]&lt;50, "Budget", ZeptoData[[#This Row],[Sale_Price]]&lt;150, "Mid-Range", ZeptoData[[#This Row],[Sale_Price]]&gt;=150, "Premium")</f>
        <v>Budget</v>
      </c>
      <c r="Q1156" t="str">
        <f>IF(ROUND(((ZeptoData[[#This Row],[mrp]]-ZeptoData[[#This Row],[discountedSellingPrice]])/ZeptoData[[#This Row],[mrp]])*100,0) = ZeptoData[[#This Row],[discountPercent]], "Match", "Error")</f>
        <v>Match</v>
      </c>
      <c r="R1156" s="9" t="str" cm="1">
        <f t="array" ref="R1156">_xlfn.IFS(ZeptoData[[#This Row],[discountPercent]]=0, "No Discount", ZeptoData[[#This Row],[discountPercent]]&lt;=15, "Standard (1-15%)", ZeptoData[[#This Row],[discountPercent]]&gt;15, "Mega (&gt;15%)")</f>
        <v>No Discount</v>
      </c>
      <c r="S1156" s="9" t="str" cm="1">
        <f t="array" ref="S1156">_xlfn.IFS(ZeptoData[[#This Row],[weightInGms]]&lt;=100, "Small (&lt;100g)", ZeptoData[[#This Row],[weightInGms]]&lt;=500, "Medium (100-500g)", ZeptoData[[#This Row],[weightInGms]]&gt;500, "Large (&gt;500g)")</f>
        <v>Medium (100-500g)</v>
      </c>
    </row>
    <row r="1157" spans="1:19" x14ac:dyDescent="0.25">
      <c r="A1157" t="s">
        <v>579</v>
      </c>
      <c r="B1157" t="s">
        <v>607</v>
      </c>
      <c r="C1157" t="str">
        <f>TRIM(ZeptoData[[#This Row],[name]])</f>
        <v>Amul Delicious Fat Spread - Cholesterol Free</v>
      </c>
      <c r="D1157">
        <v>1800</v>
      </c>
      <c r="E1157" s="3">
        <f>'Cleaned Data'!F1160</f>
        <v>5</v>
      </c>
      <c r="F1157">
        <v>5</v>
      </c>
      <c r="G1157">
        <v>6</v>
      </c>
      <c r="H1157">
        <v>1700</v>
      </c>
      <c r="I1157" s="3">
        <f>ZeptoData[[#This Row],[discountedSellingPrice]]/100</f>
        <v>17</v>
      </c>
      <c r="J1157">
        <v>100</v>
      </c>
      <c r="K1157" t="b">
        <v>0</v>
      </c>
      <c r="L1157">
        <v>100</v>
      </c>
      <c r="N1157" s="3">
        <f>ZeptoData[[#This Row],[MRP_Rupees]] - ZeptoData[[#This Row],[Sale_Price]]</f>
        <v>-12</v>
      </c>
      <c r="O1157" t="str">
        <f>IF(ZeptoData[[#This Row],[outOfStock]]=TRUE, "Out of Stock", IF(ZeptoData[[#This Row],[availableQuantity]]&lt;=2, "LOW STOCK", "HEALTHY"))</f>
        <v>HEALTHY</v>
      </c>
      <c r="P1157" t="str" cm="1">
        <f t="array" ref="P1157">_xlfn.IFS(ZeptoData[[#This Row],[Sale_Price]]&lt;50, "Budget", ZeptoData[[#This Row],[Sale_Price]]&lt;150, "Mid-Range", ZeptoData[[#This Row],[Sale_Price]]&gt;=150, "Premium")</f>
        <v>Budget</v>
      </c>
      <c r="Q1157" t="str">
        <f>IF(ROUND(((ZeptoData[[#This Row],[mrp]]-ZeptoData[[#This Row],[discountedSellingPrice]])/ZeptoData[[#This Row],[mrp]])*100,0) = ZeptoData[[#This Row],[discountPercent]], "Match", "Error")</f>
        <v>Error</v>
      </c>
      <c r="R1157" s="9" t="str" cm="1">
        <f t="array" ref="R1157">_xlfn.IFS(ZeptoData[[#This Row],[discountPercent]]=0, "No Discount", ZeptoData[[#This Row],[discountPercent]]&lt;=15, "Standard (1-15%)", ZeptoData[[#This Row],[discountPercent]]&gt;15, "Mega (&gt;15%)")</f>
        <v>Standard (1-15%)</v>
      </c>
      <c r="S1157" s="9" t="str" cm="1">
        <f t="array" ref="S1157">_xlfn.IFS(ZeptoData[[#This Row],[weightInGms]]&lt;=100, "Small (&lt;100g)", ZeptoData[[#This Row],[weightInGms]]&lt;=500, "Medium (100-500g)", ZeptoData[[#This Row],[weightInGms]]&gt;500, "Large (&gt;500g)")</f>
        <v>Small (&lt;100g)</v>
      </c>
    </row>
    <row r="1158" spans="1:19" x14ac:dyDescent="0.25">
      <c r="A1158" t="s">
        <v>579</v>
      </c>
      <c r="B1158" t="s">
        <v>127</v>
      </c>
      <c r="C1158" t="str">
        <f>TRIM(ZeptoData[[#This Row],[name]])</f>
        <v>D'lecta Dairy Cream</v>
      </c>
      <c r="D1158">
        <v>5400</v>
      </c>
      <c r="E1158" s="3">
        <f>'Cleaned Data'!F1161</f>
        <v>2</v>
      </c>
      <c r="F1158">
        <v>5</v>
      </c>
      <c r="G1158">
        <v>6</v>
      </c>
      <c r="H1158">
        <v>5100</v>
      </c>
      <c r="I1158" s="3">
        <f>ZeptoData[[#This Row],[discountedSellingPrice]]/100</f>
        <v>51</v>
      </c>
      <c r="J1158">
        <v>200</v>
      </c>
      <c r="K1158" t="b">
        <v>0</v>
      </c>
      <c r="L1158">
        <v>200</v>
      </c>
      <c r="N1158" s="3">
        <f>ZeptoData[[#This Row],[MRP_Rupees]] - ZeptoData[[#This Row],[Sale_Price]]</f>
        <v>-49</v>
      </c>
      <c r="O1158" t="str">
        <f>IF(ZeptoData[[#This Row],[outOfStock]]=TRUE, "Out of Stock", IF(ZeptoData[[#This Row],[availableQuantity]]&lt;=2, "LOW STOCK", "HEALTHY"))</f>
        <v>HEALTHY</v>
      </c>
      <c r="P1158" t="str" cm="1">
        <f t="array" ref="P1158">_xlfn.IFS(ZeptoData[[#This Row],[Sale_Price]]&lt;50, "Budget", ZeptoData[[#This Row],[Sale_Price]]&lt;150, "Mid-Range", ZeptoData[[#This Row],[Sale_Price]]&gt;=150, "Premium")</f>
        <v>Mid-Range</v>
      </c>
      <c r="Q1158" t="str">
        <f>IF(ROUND(((ZeptoData[[#This Row],[mrp]]-ZeptoData[[#This Row],[discountedSellingPrice]])/ZeptoData[[#This Row],[mrp]])*100,0) = ZeptoData[[#This Row],[discountPercent]], "Match", "Error")</f>
        <v>Error</v>
      </c>
      <c r="R1158" s="9" t="str" cm="1">
        <f t="array" ref="R1158">_xlfn.IFS(ZeptoData[[#This Row],[discountPercent]]=0, "No Discount", ZeptoData[[#This Row],[discountPercent]]&lt;=15, "Standard (1-15%)", ZeptoData[[#This Row],[discountPercent]]&gt;15, "Mega (&gt;15%)")</f>
        <v>Standard (1-15%)</v>
      </c>
      <c r="S1158" s="9" t="str" cm="1">
        <f t="array" ref="S1158">_xlfn.IFS(ZeptoData[[#This Row],[weightInGms]]&lt;=100, "Small (&lt;100g)", ZeptoData[[#This Row],[weightInGms]]&lt;=500, "Medium (100-500g)", ZeptoData[[#This Row],[weightInGms]]&gt;500, "Large (&gt;500g)")</f>
        <v>Medium (100-500g)</v>
      </c>
    </row>
    <row r="1159" spans="1:19" x14ac:dyDescent="0.25">
      <c r="A1159" t="s">
        <v>579</v>
      </c>
      <c r="B1159" t="s">
        <v>608</v>
      </c>
      <c r="C1159" t="str">
        <f>TRIM(ZeptoData[[#This Row],[name]])</f>
        <v>Nestle A+ Actiplus Probiotic Dahi Plain Curd</v>
      </c>
      <c r="D1159">
        <v>7800</v>
      </c>
      <c r="E1159" s="3">
        <f>'Cleaned Data'!F1162</f>
        <v>3</v>
      </c>
      <c r="F1159">
        <v>3</v>
      </c>
      <c r="G1159">
        <v>5</v>
      </c>
      <c r="H1159">
        <v>7500</v>
      </c>
      <c r="I1159" s="3">
        <f>ZeptoData[[#This Row],[discountedSellingPrice]]/100</f>
        <v>75</v>
      </c>
      <c r="J1159">
        <v>400</v>
      </c>
      <c r="K1159" t="b">
        <v>0</v>
      </c>
      <c r="L1159">
        <v>400</v>
      </c>
      <c r="N1159" s="3">
        <f>ZeptoData[[#This Row],[MRP_Rupees]] - ZeptoData[[#This Row],[Sale_Price]]</f>
        <v>-72</v>
      </c>
      <c r="O1159" t="str">
        <f>IF(ZeptoData[[#This Row],[outOfStock]]=TRUE, "Out of Stock", IF(ZeptoData[[#This Row],[availableQuantity]]&lt;=2, "LOW STOCK", "HEALTHY"))</f>
        <v>HEALTHY</v>
      </c>
      <c r="P1159" t="str" cm="1">
        <f t="array" ref="P1159">_xlfn.IFS(ZeptoData[[#This Row],[Sale_Price]]&lt;50, "Budget", ZeptoData[[#This Row],[Sale_Price]]&lt;150, "Mid-Range", ZeptoData[[#This Row],[Sale_Price]]&gt;=150, "Premium")</f>
        <v>Mid-Range</v>
      </c>
      <c r="Q1159" t="str">
        <f>IF(ROUND(((ZeptoData[[#This Row],[mrp]]-ZeptoData[[#This Row],[discountedSellingPrice]])/ZeptoData[[#This Row],[mrp]])*100,0) = ZeptoData[[#This Row],[discountPercent]], "Match", "Error")</f>
        <v>Error</v>
      </c>
      <c r="R1159" s="9" t="str" cm="1">
        <f t="array" ref="R1159">_xlfn.IFS(ZeptoData[[#This Row],[discountPercent]]=0, "No Discount", ZeptoData[[#This Row],[discountPercent]]&lt;=15, "Standard (1-15%)", ZeptoData[[#This Row],[discountPercent]]&gt;15, "Mega (&gt;15%)")</f>
        <v>Standard (1-15%)</v>
      </c>
      <c r="S1159" s="9" t="str" cm="1">
        <f t="array" ref="S1159">_xlfn.IFS(ZeptoData[[#This Row],[weightInGms]]&lt;=100, "Small (&lt;100g)", ZeptoData[[#This Row],[weightInGms]]&lt;=500, "Medium (100-500g)", ZeptoData[[#This Row],[weightInGms]]&gt;500, "Large (&gt;500g)")</f>
        <v>Medium (100-500g)</v>
      </c>
    </row>
    <row r="1160" spans="1:19" x14ac:dyDescent="0.25">
      <c r="A1160" t="s">
        <v>579</v>
      </c>
      <c r="B1160" t="s">
        <v>1761</v>
      </c>
      <c r="C1160" t="str">
        <f>TRIM(ZeptoData[[#This Row],[name]])</f>
        <v>Bio Nutrients Pure Diet Tofu Gold</v>
      </c>
      <c r="D1160">
        <v>6000</v>
      </c>
      <c r="E1160" s="3">
        <f>'Cleaned Data'!F1163</f>
        <v>13</v>
      </c>
      <c r="F1160">
        <v>5</v>
      </c>
      <c r="G1160">
        <v>5</v>
      </c>
      <c r="H1160">
        <v>5700</v>
      </c>
      <c r="I1160" s="3">
        <f>ZeptoData[[#This Row],[discountedSellingPrice]]/100</f>
        <v>57</v>
      </c>
      <c r="J1160">
        <v>200</v>
      </c>
      <c r="K1160" t="b">
        <v>0</v>
      </c>
      <c r="L1160">
        <v>200</v>
      </c>
      <c r="N1160" s="3">
        <f>ZeptoData[[#This Row],[MRP_Rupees]] - ZeptoData[[#This Row],[Sale_Price]]</f>
        <v>-44</v>
      </c>
      <c r="O1160" t="str">
        <f>IF(ZeptoData[[#This Row],[outOfStock]]=TRUE, "Out of Stock", IF(ZeptoData[[#This Row],[availableQuantity]]&lt;=2, "LOW STOCK", "HEALTHY"))</f>
        <v>HEALTHY</v>
      </c>
      <c r="P1160" t="str" cm="1">
        <f t="array" ref="P1160">_xlfn.IFS(ZeptoData[[#This Row],[Sale_Price]]&lt;50, "Budget", ZeptoData[[#This Row],[Sale_Price]]&lt;150, "Mid-Range", ZeptoData[[#This Row],[Sale_Price]]&gt;=150, "Premium")</f>
        <v>Mid-Range</v>
      </c>
      <c r="Q1160" t="str">
        <f>IF(ROUND(((ZeptoData[[#This Row],[mrp]]-ZeptoData[[#This Row],[discountedSellingPrice]])/ZeptoData[[#This Row],[mrp]])*100,0) = ZeptoData[[#This Row],[discountPercent]], "Match", "Error")</f>
        <v>Match</v>
      </c>
      <c r="R1160" s="9" t="str" cm="1">
        <f t="array" ref="R1160">_xlfn.IFS(ZeptoData[[#This Row],[discountPercent]]=0, "No Discount", ZeptoData[[#This Row],[discountPercent]]&lt;=15, "Standard (1-15%)", ZeptoData[[#This Row],[discountPercent]]&gt;15, "Mega (&gt;15%)")</f>
        <v>Standard (1-15%)</v>
      </c>
      <c r="S1160" s="9" t="str" cm="1">
        <f t="array" ref="S1160">_xlfn.IFS(ZeptoData[[#This Row],[weightInGms]]&lt;=100, "Small (&lt;100g)", ZeptoData[[#This Row],[weightInGms]]&lt;=500, "Medium (100-500g)", ZeptoData[[#This Row],[weightInGms]]&gt;500, "Large (&gt;500g)")</f>
        <v>Medium (100-500g)</v>
      </c>
    </row>
    <row r="1161" spans="1:19" x14ac:dyDescent="0.25">
      <c r="A1161" t="s">
        <v>579</v>
      </c>
      <c r="B1161" t="s">
        <v>607</v>
      </c>
      <c r="C1161" t="str">
        <f>TRIM(ZeptoData[[#This Row],[name]])</f>
        <v>Amul Delicious Fat Spread - Cholesterol Free</v>
      </c>
      <c r="D1161">
        <v>8800</v>
      </c>
      <c r="E1161" s="3">
        <f>'Cleaned Data'!F1164</f>
        <v>3</v>
      </c>
      <c r="F1161">
        <v>2</v>
      </c>
      <c r="G1161">
        <v>2</v>
      </c>
      <c r="H1161">
        <v>8600</v>
      </c>
      <c r="I1161" s="3">
        <f>ZeptoData[[#This Row],[discountedSellingPrice]]/100</f>
        <v>86</v>
      </c>
      <c r="J1161">
        <v>500</v>
      </c>
      <c r="K1161" t="b">
        <v>0</v>
      </c>
      <c r="L1161">
        <v>500</v>
      </c>
      <c r="N1161" s="3">
        <f>ZeptoData[[#This Row],[MRP_Rupees]] - ZeptoData[[#This Row],[Sale_Price]]</f>
        <v>-83</v>
      </c>
      <c r="O1161" t="str">
        <f>IF(ZeptoData[[#This Row],[outOfStock]]=TRUE, "Out of Stock", IF(ZeptoData[[#This Row],[availableQuantity]]&lt;=2, "LOW STOCK", "HEALTHY"))</f>
        <v>LOW STOCK</v>
      </c>
      <c r="P1161" t="str" cm="1">
        <f t="array" ref="P1161">_xlfn.IFS(ZeptoData[[#This Row],[Sale_Price]]&lt;50, "Budget", ZeptoData[[#This Row],[Sale_Price]]&lt;150, "Mid-Range", ZeptoData[[#This Row],[Sale_Price]]&gt;=150, "Premium")</f>
        <v>Mid-Range</v>
      </c>
      <c r="Q1161" t="str">
        <f>IF(ROUND(((ZeptoData[[#This Row],[mrp]]-ZeptoData[[#This Row],[discountedSellingPrice]])/ZeptoData[[#This Row],[mrp]])*100,0) = ZeptoData[[#This Row],[discountPercent]], "Match", "Error")</f>
        <v>Match</v>
      </c>
      <c r="R1161" s="9" t="str" cm="1">
        <f t="array" ref="R1161">_xlfn.IFS(ZeptoData[[#This Row],[discountPercent]]=0, "No Discount", ZeptoData[[#This Row],[discountPercent]]&lt;=15, "Standard (1-15%)", ZeptoData[[#This Row],[discountPercent]]&gt;15, "Mega (&gt;15%)")</f>
        <v>Standard (1-15%)</v>
      </c>
      <c r="S1161" s="9" t="str" cm="1">
        <f t="array" ref="S1161">_xlfn.IFS(ZeptoData[[#This Row],[weightInGms]]&lt;=100, "Small (&lt;100g)", ZeptoData[[#This Row],[weightInGms]]&lt;=500, "Medium (100-500g)", ZeptoData[[#This Row],[weightInGms]]&gt;500, "Large (&gt;500g)")</f>
        <v>Medium (100-500g)</v>
      </c>
    </row>
    <row r="1162" spans="1:19" x14ac:dyDescent="0.25">
      <c r="A1162" t="s">
        <v>579</v>
      </c>
      <c r="B1162" t="s">
        <v>147</v>
      </c>
      <c r="C1162" t="str">
        <f>TRIM(ZeptoData[[#This Row],[name]])</f>
        <v>Amul Mithai Mate Condensed Sweetened Milk</v>
      </c>
      <c r="D1162">
        <v>5600</v>
      </c>
      <c r="E1162" s="3">
        <f>'Cleaned Data'!F1165</f>
        <v>5</v>
      </c>
      <c r="F1162">
        <v>3</v>
      </c>
      <c r="G1162">
        <v>4</v>
      </c>
      <c r="H1162">
        <v>5400</v>
      </c>
      <c r="I1162" s="3">
        <f>ZeptoData[[#This Row],[discountedSellingPrice]]/100</f>
        <v>54</v>
      </c>
      <c r="J1162">
        <v>200</v>
      </c>
      <c r="K1162" t="b">
        <v>0</v>
      </c>
      <c r="L1162">
        <v>200</v>
      </c>
      <c r="N1162" s="3">
        <f>ZeptoData[[#This Row],[MRP_Rupees]] - ZeptoData[[#This Row],[Sale_Price]]</f>
        <v>-49</v>
      </c>
      <c r="O1162" t="str">
        <f>IF(ZeptoData[[#This Row],[outOfStock]]=TRUE, "Out of Stock", IF(ZeptoData[[#This Row],[availableQuantity]]&lt;=2, "LOW STOCK", "HEALTHY"))</f>
        <v>HEALTHY</v>
      </c>
      <c r="P1162" t="str" cm="1">
        <f t="array" ref="P1162">_xlfn.IFS(ZeptoData[[#This Row],[Sale_Price]]&lt;50, "Budget", ZeptoData[[#This Row],[Sale_Price]]&lt;150, "Mid-Range", ZeptoData[[#This Row],[Sale_Price]]&gt;=150, "Premium")</f>
        <v>Mid-Range</v>
      </c>
      <c r="Q1162" t="str">
        <f>IF(ROUND(((ZeptoData[[#This Row],[mrp]]-ZeptoData[[#This Row],[discountedSellingPrice]])/ZeptoData[[#This Row],[mrp]])*100,0) = ZeptoData[[#This Row],[discountPercent]], "Match", "Error")</f>
        <v>Error</v>
      </c>
      <c r="R1162" s="9" t="str" cm="1">
        <f t="array" ref="R1162">_xlfn.IFS(ZeptoData[[#This Row],[discountPercent]]=0, "No Discount", ZeptoData[[#This Row],[discountPercent]]&lt;=15, "Standard (1-15%)", ZeptoData[[#This Row],[discountPercent]]&gt;15, "Mega (&gt;15%)")</f>
        <v>Standard (1-15%)</v>
      </c>
      <c r="S1162" s="9" t="str" cm="1">
        <f t="array" ref="S1162">_xlfn.IFS(ZeptoData[[#This Row],[weightInGms]]&lt;=100, "Small (&lt;100g)", ZeptoData[[#This Row],[weightInGms]]&lt;=500, "Medium (100-500g)", ZeptoData[[#This Row],[weightInGms]]&gt;500, "Large (&gt;500g)")</f>
        <v>Medium (100-500g)</v>
      </c>
    </row>
    <row r="1163" spans="1:19" x14ac:dyDescent="0.25">
      <c r="A1163" t="s">
        <v>579</v>
      </c>
      <c r="B1163" t="s">
        <v>151</v>
      </c>
      <c r="C1163" t="str">
        <f>TRIM(ZeptoData[[#This Row],[name]])</f>
        <v>Arden Desi Eggs</v>
      </c>
      <c r="D1163">
        <v>11000</v>
      </c>
      <c r="E1163" s="3">
        <f>'Cleaned Data'!F1166</f>
        <v>0</v>
      </c>
      <c r="F1163">
        <v>13</v>
      </c>
      <c r="G1163">
        <v>4</v>
      </c>
      <c r="H1163">
        <v>9500</v>
      </c>
      <c r="I1163" s="3">
        <f>ZeptoData[[#This Row],[discountedSellingPrice]]/100</f>
        <v>95</v>
      </c>
      <c r="J1163">
        <v>348</v>
      </c>
      <c r="K1163" t="b">
        <v>0</v>
      </c>
      <c r="L1163">
        <v>6</v>
      </c>
      <c r="N1163" s="3">
        <f>ZeptoData[[#This Row],[MRP_Rupees]] - ZeptoData[[#This Row],[Sale_Price]]</f>
        <v>-95</v>
      </c>
      <c r="O1163" t="str">
        <f>IF(ZeptoData[[#This Row],[outOfStock]]=TRUE, "Out of Stock", IF(ZeptoData[[#This Row],[availableQuantity]]&lt;=2, "LOW STOCK", "HEALTHY"))</f>
        <v>HEALTHY</v>
      </c>
      <c r="P1163" t="str" cm="1">
        <f t="array" ref="P1163">_xlfn.IFS(ZeptoData[[#This Row],[Sale_Price]]&lt;50, "Budget", ZeptoData[[#This Row],[Sale_Price]]&lt;150, "Mid-Range", ZeptoData[[#This Row],[Sale_Price]]&gt;=150, "Premium")</f>
        <v>Mid-Range</v>
      </c>
      <c r="Q1163" t="str">
        <f>IF(ROUND(((ZeptoData[[#This Row],[mrp]]-ZeptoData[[#This Row],[discountedSellingPrice]])/ZeptoData[[#This Row],[mrp]])*100,0) = ZeptoData[[#This Row],[discountPercent]], "Match", "Error")</f>
        <v>Error</v>
      </c>
      <c r="R1163" s="9" t="str" cm="1">
        <f t="array" ref="R1163">_xlfn.IFS(ZeptoData[[#This Row],[discountPercent]]=0, "No Discount", ZeptoData[[#This Row],[discountPercent]]&lt;=15, "Standard (1-15%)", ZeptoData[[#This Row],[discountPercent]]&gt;15, "Mega (&gt;15%)")</f>
        <v>Standard (1-15%)</v>
      </c>
      <c r="S1163" s="9" t="str" cm="1">
        <f t="array" ref="S1163">_xlfn.IFS(ZeptoData[[#This Row],[weightInGms]]&lt;=100, "Small (&lt;100g)", ZeptoData[[#This Row],[weightInGms]]&lt;=500, "Medium (100-500g)", ZeptoData[[#This Row],[weightInGms]]&gt;500, "Large (&gt;500g)")</f>
        <v>Medium (100-500g)</v>
      </c>
    </row>
    <row r="1164" spans="1:19" x14ac:dyDescent="0.25">
      <c r="A1164" t="s">
        <v>579</v>
      </c>
      <c r="B1164" t="s">
        <v>610</v>
      </c>
      <c r="C1164" t="str">
        <f>TRIM(ZeptoData[[#This Row],[name]])</f>
        <v>Amul Cheese - Pepper</v>
      </c>
      <c r="D1164">
        <v>8500</v>
      </c>
      <c r="E1164" s="3">
        <f>'Cleaned Data'!F1167</f>
        <v>0</v>
      </c>
      <c r="F1164">
        <v>3</v>
      </c>
      <c r="G1164">
        <v>6</v>
      </c>
      <c r="H1164">
        <v>8200</v>
      </c>
      <c r="I1164" s="3">
        <f>ZeptoData[[#This Row],[discountedSellingPrice]]/100</f>
        <v>82</v>
      </c>
      <c r="J1164">
        <v>200</v>
      </c>
      <c r="K1164" t="b">
        <v>0</v>
      </c>
      <c r="L1164">
        <v>200</v>
      </c>
      <c r="N1164" s="3">
        <f>ZeptoData[[#This Row],[MRP_Rupees]] - ZeptoData[[#This Row],[Sale_Price]]</f>
        <v>-82</v>
      </c>
      <c r="O1164" t="str">
        <f>IF(ZeptoData[[#This Row],[outOfStock]]=TRUE, "Out of Stock", IF(ZeptoData[[#This Row],[availableQuantity]]&lt;=2, "LOW STOCK", "HEALTHY"))</f>
        <v>HEALTHY</v>
      </c>
      <c r="P1164" t="str" cm="1">
        <f t="array" ref="P1164">_xlfn.IFS(ZeptoData[[#This Row],[Sale_Price]]&lt;50, "Budget", ZeptoData[[#This Row],[Sale_Price]]&lt;150, "Mid-Range", ZeptoData[[#This Row],[Sale_Price]]&gt;=150, "Premium")</f>
        <v>Mid-Range</v>
      </c>
      <c r="Q1164" t="str">
        <f>IF(ROUND(((ZeptoData[[#This Row],[mrp]]-ZeptoData[[#This Row],[discountedSellingPrice]])/ZeptoData[[#This Row],[mrp]])*100,0) = ZeptoData[[#This Row],[discountPercent]], "Match", "Error")</f>
        <v>Error</v>
      </c>
      <c r="R1164" s="9" t="str" cm="1">
        <f t="array" ref="R1164">_xlfn.IFS(ZeptoData[[#This Row],[discountPercent]]=0, "No Discount", ZeptoData[[#This Row],[discountPercent]]&lt;=15, "Standard (1-15%)", ZeptoData[[#This Row],[discountPercent]]&gt;15, "Mega (&gt;15%)")</f>
        <v>Standard (1-15%)</v>
      </c>
      <c r="S1164" s="9" t="str" cm="1">
        <f t="array" ref="S1164">_xlfn.IFS(ZeptoData[[#This Row],[weightInGms]]&lt;=100, "Small (&lt;100g)", ZeptoData[[#This Row],[weightInGms]]&lt;=500, "Medium (100-500g)", ZeptoData[[#This Row],[weightInGms]]&gt;500, "Large (&gt;500g)")</f>
        <v>Medium (100-500g)</v>
      </c>
    </row>
    <row r="1165" spans="1:19" x14ac:dyDescent="0.25">
      <c r="A1165" t="s">
        <v>579</v>
      </c>
      <c r="B1165" t="s">
        <v>611</v>
      </c>
      <c r="C1165" t="str">
        <f>TRIM(ZeptoData[[#This Row],[name]])</f>
        <v>Amul Cheese Spread Creamy</v>
      </c>
      <c r="D1165">
        <v>8500</v>
      </c>
      <c r="E1165" s="3">
        <f>'Cleaned Data'!F1168</f>
        <v>13</v>
      </c>
      <c r="F1165">
        <v>5</v>
      </c>
      <c r="G1165">
        <v>6</v>
      </c>
      <c r="H1165">
        <v>8000</v>
      </c>
      <c r="I1165" s="3">
        <f>ZeptoData[[#This Row],[discountedSellingPrice]]/100</f>
        <v>80</v>
      </c>
      <c r="J1165">
        <v>180</v>
      </c>
      <c r="K1165" t="b">
        <v>0</v>
      </c>
      <c r="L1165">
        <v>180</v>
      </c>
      <c r="N1165" s="3">
        <f>ZeptoData[[#This Row],[MRP_Rupees]] - ZeptoData[[#This Row],[Sale_Price]]</f>
        <v>-67</v>
      </c>
      <c r="O1165" t="str">
        <f>IF(ZeptoData[[#This Row],[outOfStock]]=TRUE, "Out of Stock", IF(ZeptoData[[#This Row],[availableQuantity]]&lt;=2, "LOW STOCK", "HEALTHY"))</f>
        <v>HEALTHY</v>
      </c>
      <c r="P1165" t="str" cm="1">
        <f t="array" ref="P1165">_xlfn.IFS(ZeptoData[[#This Row],[Sale_Price]]&lt;50, "Budget", ZeptoData[[#This Row],[Sale_Price]]&lt;150, "Mid-Range", ZeptoData[[#This Row],[Sale_Price]]&gt;=150, "Premium")</f>
        <v>Mid-Range</v>
      </c>
      <c r="Q1165" t="str">
        <f>IF(ROUND(((ZeptoData[[#This Row],[mrp]]-ZeptoData[[#This Row],[discountedSellingPrice]])/ZeptoData[[#This Row],[mrp]])*100,0) = ZeptoData[[#This Row],[discountPercent]], "Match", "Error")</f>
        <v>Error</v>
      </c>
      <c r="R1165" s="9" t="str" cm="1">
        <f t="array" ref="R1165">_xlfn.IFS(ZeptoData[[#This Row],[discountPercent]]=0, "No Discount", ZeptoData[[#This Row],[discountPercent]]&lt;=15, "Standard (1-15%)", ZeptoData[[#This Row],[discountPercent]]&gt;15, "Mega (&gt;15%)")</f>
        <v>Standard (1-15%)</v>
      </c>
      <c r="S1165" s="9" t="str" cm="1">
        <f t="array" ref="S1165">_xlfn.IFS(ZeptoData[[#This Row],[weightInGms]]&lt;=100, "Small (&lt;100g)", ZeptoData[[#This Row],[weightInGms]]&lt;=500, "Medium (100-500g)", ZeptoData[[#This Row],[weightInGms]]&gt;500, "Large (&gt;500g)")</f>
        <v>Medium (100-500g)</v>
      </c>
    </row>
    <row r="1166" spans="1:19" x14ac:dyDescent="0.25">
      <c r="A1166" t="s">
        <v>579</v>
      </c>
      <c r="B1166" t="s">
        <v>612</v>
      </c>
      <c r="C1166" t="str">
        <f>TRIM(ZeptoData[[#This Row],[name]])</f>
        <v>The Bake Shop Foot Long</v>
      </c>
      <c r="D1166">
        <v>4000</v>
      </c>
      <c r="E1166" s="3">
        <f>'Cleaned Data'!F1169</f>
        <v>4</v>
      </c>
      <c r="F1166">
        <v>0</v>
      </c>
      <c r="G1166">
        <v>1</v>
      </c>
      <c r="H1166">
        <v>4000</v>
      </c>
      <c r="I1166" s="3">
        <f>ZeptoData[[#This Row],[discountedSellingPrice]]/100</f>
        <v>40</v>
      </c>
      <c r="J1166">
        <v>200</v>
      </c>
      <c r="K1166" t="b">
        <v>0</v>
      </c>
      <c r="L1166">
        <v>200</v>
      </c>
      <c r="N1166" s="3">
        <f>ZeptoData[[#This Row],[MRP_Rupees]] - ZeptoData[[#This Row],[Sale_Price]]</f>
        <v>-36</v>
      </c>
      <c r="O1166" t="str">
        <f>IF(ZeptoData[[#This Row],[outOfStock]]=TRUE, "Out of Stock", IF(ZeptoData[[#This Row],[availableQuantity]]&lt;=2, "LOW STOCK", "HEALTHY"))</f>
        <v>LOW STOCK</v>
      </c>
      <c r="P1166" t="str" cm="1">
        <f t="array" ref="P1166">_xlfn.IFS(ZeptoData[[#This Row],[Sale_Price]]&lt;50, "Budget", ZeptoData[[#This Row],[Sale_Price]]&lt;150, "Mid-Range", ZeptoData[[#This Row],[Sale_Price]]&gt;=150, "Premium")</f>
        <v>Budget</v>
      </c>
      <c r="Q1166" t="str">
        <f>IF(ROUND(((ZeptoData[[#This Row],[mrp]]-ZeptoData[[#This Row],[discountedSellingPrice]])/ZeptoData[[#This Row],[mrp]])*100,0) = ZeptoData[[#This Row],[discountPercent]], "Match", "Error")</f>
        <v>Match</v>
      </c>
      <c r="R1166" s="9" t="str" cm="1">
        <f t="array" ref="R1166">_xlfn.IFS(ZeptoData[[#This Row],[discountPercent]]=0, "No Discount", ZeptoData[[#This Row],[discountPercent]]&lt;=15, "Standard (1-15%)", ZeptoData[[#This Row],[discountPercent]]&gt;15, "Mega (&gt;15%)")</f>
        <v>No Discount</v>
      </c>
      <c r="S1166" s="9" t="str" cm="1">
        <f t="array" ref="S1166">_xlfn.IFS(ZeptoData[[#This Row],[weightInGms]]&lt;=100, "Small (&lt;100g)", ZeptoData[[#This Row],[weightInGms]]&lt;=500, "Medium (100-500g)", ZeptoData[[#This Row],[weightInGms]]&gt;500, "Large (&gt;500g)")</f>
        <v>Medium (100-500g)</v>
      </c>
    </row>
    <row r="1167" spans="1:19" x14ac:dyDescent="0.25">
      <c r="A1167" t="s">
        <v>579</v>
      </c>
      <c r="B1167" t="s">
        <v>613</v>
      </c>
      <c r="C1167" t="str">
        <f>TRIM(ZeptoData[[#This Row],[name]])</f>
        <v>Amul Cheese Slices</v>
      </c>
      <c r="D1167">
        <v>36000</v>
      </c>
      <c r="E1167" s="3">
        <f>'Cleaned Data'!F1170</f>
        <v>0</v>
      </c>
      <c r="F1167">
        <v>0</v>
      </c>
      <c r="G1167">
        <v>1</v>
      </c>
      <c r="H1167">
        <v>35900</v>
      </c>
      <c r="I1167" s="3">
        <f>ZeptoData[[#This Row],[discountedSellingPrice]]/100</f>
        <v>359</v>
      </c>
      <c r="J1167">
        <v>750</v>
      </c>
      <c r="K1167" t="b">
        <v>0</v>
      </c>
      <c r="L1167">
        <v>750</v>
      </c>
      <c r="N1167" s="3">
        <f>ZeptoData[[#This Row],[MRP_Rupees]] - ZeptoData[[#This Row],[Sale_Price]]</f>
        <v>-359</v>
      </c>
      <c r="O1167" t="str">
        <f>IF(ZeptoData[[#This Row],[outOfStock]]=TRUE, "Out of Stock", IF(ZeptoData[[#This Row],[availableQuantity]]&lt;=2, "LOW STOCK", "HEALTHY"))</f>
        <v>LOW STOCK</v>
      </c>
      <c r="P1167" t="str" cm="1">
        <f t="array" ref="P1167">_xlfn.IFS(ZeptoData[[#This Row],[Sale_Price]]&lt;50, "Budget", ZeptoData[[#This Row],[Sale_Price]]&lt;150, "Mid-Range", ZeptoData[[#This Row],[Sale_Price]]&gt;=150, "Premium")</f>
        <v>Premium</v>
      </c>
      <c r="Q1167" t="str">
        <f>IF(ROUND(((ZeptoData[[#This Row],[mrp]]-ZeptoData[[#This Row],[discountedSellingPrice]])/ZeptoData[[#This Row],[mrp]])*100,0) = ZeptoData[[#This Row],[discountPercent]], "Match", "Error")</f>
        <v>Match</v>
      </c>
      <c r="R1167" s="9" t="str" cm="1">
        <f t="array" ref="R1167">_xlfn.IFS(ZeptoData[[#This Row],[discountPercent]]=0, "No Discount", ZeptoData[[#This Row],[discountPercent]]&lt;=15, "Standard (1-15%)", ZeptoData[[#This Row],[discountPercent]]&gt;15, "Mega (&gt;15%)")</f>
        <v>No Discount</v>
      </c>
      <c r="S1167" s="9" t="str" cm="1">
        <f t="array" ref="S1167">_xlfn.IFS(ZeptoData[[#This Row],[weightInGms]]&lt;=100, "Small (&lt;100g)", ZeptoData[[#This Row],[weightInGms]]&lt;=500, "Medium (100-500g)", ZeptoData[[#This Row],[weightInGms]]&gt;500, "Large (&gt;500g)")</f>
        <v>Large (&gt;500g)</v>
      </c>
    </row>
    <row r="1168" spans="1:19" x14ac:dyDescent="0.25">
      <c r="A1168" t="s">
        <v>579</v>
      </c>
      <c r="B1168" t="s">
        <v>1762</v>
      </c>
      <c r="C1168" t="str">
        <f>TRIM(ZeptoData[[#This Row],[name]])</f>
        <v>Suguna Sharp Egg</v>
      </c>
      <c r="D1168">
        <v>7200</v>
      </c>
      <c r="E1168" s="3">
        <f>'Cleaned Data'!F1171</f>
        <v>4</v>
      </c>
      <c r="F1168">
        <v>13</v>
      </c>
      <c r="G1168">
        <v>3</v>
      </c>
      <c r="H1168">
        <v>6200</v>
      </c>
      <c r="I1168" s="3">
        <f>ZeptoData[[#This Row],[discountedSellingPrice]]/100</f>
        <v>62</v>
      </c>
      <c r="J1168">
        <v>348</v>
      </c>
      <c r="K1168" t="b">
        <v>0</v>
      </c>
      <c r="L1168">
        <v>6</v>
      </c>
      <c r="N1168" s="3">
        <f>ZeptoData[[#This Row],[MRP_Rupees]] - ZeptoData[[#This Row],[Sale_Price]]</f>
        <v>-58</v>
      </c>
      <c r="O1168" t="str">
        <f>IF(ZeptoData[[#This Row],[outOfStock]]=TRUE, "Out of Stock", IF(ZeptoData[[#This Row],[availableQuantity]]&lt;=2, "LOW STOCK", "HEALTHY"))</f>
        <v>HEALTHY</v>
      </c>
      <c r="P1168" t="str" cm="1">
        <f t="array" ref="P1168">_xlfn.IFS(ZeptoData[[#This Row],[Sale_Price]]&lt;50, "Budget", ZeptoData[[#This Row],[Sale_Price]]&lt;150, "Mid-Range", ZeptoData[[#This Row],[Sale_Price]]&gt;=150, "Premium")</f>
        <v>Mid-Range</v>
      </c>
      <c r="Q1168" t="str">
        <f>IF(ROUND(((ZeptoData[[#This Row],[mrp]]-ZeptoData[[#This Row],[discountedSellingPrice]])/ZeptoData[[#This Row],[mrp]])*100,0) = ZeptoData[[#This Row],[discountPercent]], "Match", "Error")</f>
        <v>Error</v>
      </c>
      <c r="R1168" s="9" t="str" cm="1">
        <f t="array" ref="R1168">_xlfn.IFS(ZeptoData[[#This Row],[discountPercent]]=0, "No Discount", ZeptoData[[#This Row],[discountPercent]]&lt;=15, "Standard (1-15%)", ZeptoData[[#This Row],[discountPercent]]&gt;15, "Mega (&gt;15%)")</f>
        <v>Standard (1-15%)</v>
      </c>
      <c r="S1168" s="9" t="str" cm="1">
        <f t="array" ref="S1168">_xlfn.IFS(ZeptoData[[#This Row],[weightInGms]]&lt;=100, "Small (&lt;100g)", ZeptoData[[#This Row],[weightInGms]]&lt;=500, "Medium (100-500g)", ZeptoData[[#This Row],[weightInGms]]&gt;500, "Large (&gt;500g)")</f>
        <v>Medium (100-500g)</v>
      </c>
    </row>
    <row r="1169" spans="1:19" x14ac:dyDescent="0.25">
      <c r="A1169" t="s">
        <v>579</v>
      </c>
      <c r="B1169" t="s">
        <v>615</v>
      </c>
      <c r="C1169" t="str">
        <f>TRIM(ZeptoData[[#This Row],[name]])</f>
        <v>Amul Cheese Sauce Mexican Salsa</v>
      </c>
      <c r="D1169">
        <v>7500</v>
      </c>
      <c r="E1169" s="3">
        <f>'Cleaned Data'!F1172</f>
        <v>4</v>
      </c>
      <c r="F1169">
        <v>4</v>
      </c>
      <c r="G1169">
        <v>1</v>
      </c>
      <c r="H1169">
        <v>7200</v>
      </c>
      <c r="I1169" s="3">
        <f>ZeptoData[[#This Row],[discountedSellingPrice]]/100</f>
        <v>72</v>
      </c>
      <c r="J1169">
        <v>200</v>
      </c>
      <c r="K1169" t="b">
        <v>0</v>
      </c>
      <c r="L1169">
        <v>200</v>
      </c>
      <c r="N1169" s="3">
        <f>ZeptoData[[#This Row],[MRP_Rupees]] - ZeptoData[[#This Row],[Sale_Price]]</f>
        <v>-68</v>
      </c>
      <c r="O1169" t="str">
        <f>IF(ZeptoData[[#This Row],[outOfStock]]=TRUE, "Out of Stock", IF(ZeptoData[[#This Row],[availableQuantity]]&lt;=2, "LOW STOCK", "HEALTHY"))</f>
        <v>LOW STOCK</v>
      </c>
      <c r="P1169" t="str" cm="1">
        <f t="array" ref="P1169">_xlfn.IFS(ZeptoData[[#This Row],[Sale_Price]]&lt;50, "Budget", ZeptoData[[#This Row],[Sale_Price]]&lt;150, "Mid-Range", ZeptoData[[#This Row],[Sale_Price]]&gt;=150, "Premium")</f>
        <v>Mid-Range</v>
      </c>
      <c r="Q1169" t="str">
        <f>IF(ROUND(((ZeptoData[[#This Row],[mrp]]-ZeptoData[[#This Row],[discountedSellingPrice]])/ZeptoData[[#This Row],[mrp]])*100,0) = ZeptoData[[#This Row],[discountPercent]], "Match", "Error")</f>
        <v>Match</v>
      </c>
      <c r="R1169" s="9" t="str" cm="1">
        <f t="array" ref="R1169">_xlfn.IFS(ZeptoData[[#This Row],[discountPercent]]=0, "No Discount", ZeptoData[[#This Row],[discountPercent]]&lt;=15, "Standard (1-15%)", ZeptoData[[#This Row],[discountPercent]]&gt;15, "Mega (&gt;15%)")</f>
        <v>Standard (1-15%)</v>
      </c>
      <c r="S1169" s="9" t="str" cm="1">
        <f t="array" ref="S1169">_xlfn.IFS(ZeptoData[[#This Row],[weightInGms]]&lt;=100, "Small (&lt;100g)", ZeptoData[[#This Row],[weightInGms]]&lt;=500, "Medium (100-500g)", ZeptoData[[#This Row],[weightInGms]]&gt;500, "Large (&gt;500g)")</f>
        <v>Medium (100-500g)</v>
      </c>
    </row>
    <row r="1170" spans="1:19" x14ac:dyDescent="0.25">
      <c r="A1170" t="s">
        <v>579</v>
      </c>
      <c r="B1170" t="s">
        <v>192</v>
      </c>
      <c r="C1170" t="str">
        <f>TRIM(ZeptoData[[#This Row],[name]])</f>
        <v>Nestle Everyday Dairy Whitener</v>
      </c>
      <c r="D1170">
        <v>21000</v>
      </c>
      <c r="E1170" s="3">
        <f>'Cleaned Data'!F1173</f>
        <v>2</v>
      </c>
      <c r="F1170">
        <v>0</v>
      </c>
      <c r="G1170">
        <v>4</v>
      </c>
      <c r="H1170">
        <v>21000</v>
      </c>
      <c r="I1170" s="3">
        <f>ZeptoData[[#This Row],[discountedSellingPrice]]/100</f>
        <v>210</v>
      </c>
      <c r="J1170">
        <v>400</v>
      </c>
      <c r="K1170" t="b">
        <v>0</v>
      </c>
      <c r="L1170">
        <v>400</v>
      </c>
      <c r="N1170" s="3">
        <f>ZeptoData[[#This Row],[MRP_Rupees]] - ZeptoData[[#This Row],[Sale_Price]]</f>
        <v>-208</v>
      </c>
      <c r="O1170" t="str">
        <f>IF(ZeptoData[[#This Row],[outOfStock]]=TRUE, "Out of Stock", IF(ZeptoData[[#This Row],[availableQuantity]]&lt;=2, "LOW STOCK", "HEALTHY"))</f>
        <v>HEALTHY</v>
      </c>
      <c r="P1170" t="str" cm="1">
        <f t="array" ref="P1170">_xlfn.IFS(ZeptoData[[#This Row],[Sale_Price]]&lt;50, "Budget", ZeptoData[[#This Row],[Sale_Price]]&lt;150, "Mid-Range", ZeptoData[[#This Row],[Sale_Price]]&gt;=150, "Premium")</f>
        <v>Premium</v>
      </c>
      <c r="Q1170" t="str">
        <f>IF(ROUND(((ZeptoData[[#This Row],[mrp]]-ZeptoData[[#This Row],[discountedSellingPrice]])/ZeptoData[[#This Row],[mrp]])*100,0) = ZeptoData[[#This Row],[discountPercent]], "Match", "Error")</f>
        <v>Match</v>
      </c>
      <c r="R1170" s="9" t="str" cm="1">
        <f t="array" ref="R1170">_xlfn.IFS(ZeptoData[[#This Row],[discountPercent]]=0, "No Discount", ZeptoData[[#This Row],[discountPercent]]&lt;=15, "Standard (1-15%)", ZeptoData[[#This Row],[discountPercent]]&gt;15, "Mega (&gt;15%)")</f>
        <v>No Discount</v>
      </c>
      <c r="S1170" s="9" t="str" cm="1">
        <f t="array" ref="S1170">_xlfn.IFS(ZeptoData[[#This Row],[weightInGms]]&lt;=100, "Small (&lt;100g)", ZeptoData[[#This Row],[weightInGms]]&lt;=500, "Medium (100-500g)", ZeptoData[[#This Row],[weightInGms]]&gt;500, "Large (&gt;500g)")</f>
        <v>Medium (100-500g)</v>
      </c>
    </row>
    <row r="1171" spans="1:19" x14ac:dyDescent="0.25">
      <c r="A1171" t="s">
        <v>579</v>
      </c>
      <c r="B1171" t="s">
        <v>616</v>
      </c>
      <c r="C1171" t="str">
        <f>TRIM(ZeptoData[[#This Row],[name]])</f>
        <v>Amul Pizza Cheese Processed</v>
      </c>
      <c r="D1171">
        <v>10900</v>
      </c>
      <c r="E1171" s="3">
        <f>'Cleaned Data'!F1174</f>
        <v>5</v>
      </c>
      <c r="F1171">
        <v>4</v>
      </c>
      <c r="G1171">
        <v>6</v>
      </c>
      <c r="H1171">
        <v>10400</v>
      </c>
      <c r="I1171" s="3">
        <f>ZeptoData[[#This Row],[discountedSellingPrice]]/100</f>
        <v>104</v>
      </c>
      <c r="J1171">
        <v>200</v>
      </c>
      <c r="K1171" t="b">
        <v>0</v>
      </c>
      <c r="L1171">
        <v>200</v>
      </c>
      <c r="N1171" s="3">
        <f>ZeptoData[[#This Row],[MRP_Rupees]] - ZeptoData[[#This Row],[Sale_Price]]</f>
        <v>-99</v>
      </c>
      <c r="O1171" t="str">
        <f>IF(ZeptoData[[#This Row],[outOfStock]]=TRUE, "Out of Stock", IF(ZeptoData[[#This Row],[availableQuantity]]&lt;=2, "LOW STOCK", "HEALTHY"))</f>
        <v>HEALTHY</v>
      </c>
      <c r="P1171" t="str" cm="1">
        <f t="array" ref="P1171">_xlfn.IFS(ZeptoData[[#This Row],[Sale_Price]]&lt;50, "Budget", ZeptoData[[#This Row],[Sale_Price]]&lt;150, "Mid-Range", ZeptoData[[#This Row],[Sale_Price]]&gt;=150, "Premium")</f>
        <v>Mid-Range</v>
      </c>
      <c r="Q1171" t="str">
        <f>IF(ROUND(((ZeptoData[[#This Row],[mrp]]-ZeptoData[[#This Row],[discountedSellingPrice]])/ZeptoData[[#This Row],[mrp]])*100,0) = ZeptoData[[#This Row],[discountPercent]], "Match", "Error")</f>
        <v>Error</v>
      </c>
      <c r="R1171" s="9" t="str" cm="1">
        <f t="array" ref="R1171">_xlfn.IFS(ZeptoData[[#This Row],[discountPercent]]=0, "No Discount", ZeptoData[[#This Row],[discountPercent]]&lt;=15, "Standard (1-15%)", ZeptoData[[#This Row],[discountPercent]]&gt;15, "Mega (&gt;15%)")</f>
        <v>Standard (1-15%)</v>
      </c>
      <c r="S1171" s="9" t="str" cm="1">
        <f t="array" ref="S1171">_xlfn.IFS(ZeptoData[[#This Row],[weightInGms]]&lt;=100, "Small (&lt;100g)", ZeptoData[[#This Row],[weightInGms]]&lt;=500, "Medium (100-500g)", ZeptoData[[#This Row],[weightInGms]]&gt;500, "Large (&gt;500g)")</f>
        <v>Medium (100-500g)</v>
      </c>
    </row>
    <row r="1172" spans="1:19" x14ac:dyDescent="0.25">
      <c r="A1172" t="s">
        <v>579</v>
      </c>
      <c r="B1172" t="s">
        <v>202</v>
      </c>
      <c r="C1172" t="str">
        <f>TRIM(ZeptoData[[#This Row],[name]])</f>
        <v>Betty Crocker Complete Pancake Mix Original</v>
      </c>
      <c r="D1172">
        <v>11000</v>
      </c>
      <c r="E1172" s="3">
        <f>'Cleaned Data'!F1175</f>
        <v>5</v>
      </c>
      <c r="F1172">
        <v>4</v>
      </c>
      <c r="G1172">
        <v>6</v>
      </c>
      <c r="H1172">
        <v>10500</v>
      </c>
      <c r="I1172" s="3">
        <f>ZeptoData[[#This Row],[discountedSellingPrice]]/100</f>
        <v>105</v>
      </c>
      <c r="J1172">
        <v>250</v>
      </c>
      <c r="K1172" t="b">
        <v>0</v>
      </c>
      <c r="L1172">
        <v>500</v>
      </c>
      <c r="N1172" s="3">
        <f>ZeptoData[[#This Row],[MRP_Rupees]] - ZeptoData[[#This Row],[Sale_Price]]</f>
        <v>-100</v>
      </c>
      <c r="O1172" t="str">
        <f>IF(ZeptoData[[#This Row],[outOfStock]]=TRUE, "Out of Stock", IF(ZeptoData[[#This Row],[availableQuantity]]&lt;=2, "LOW STOCK", "HEALTHY"))</f>
        <v>HEALTHY</v>
      </c>
      <c r="P1172" t="str" cm="1">
        <f t="array" ref="P1172">_xlfn.IFS(ZeptoData[[#This Row],[Sale_Price]]&lt;50, "Budget", ZeptoData[[#This Row],[Sale_Price]]&lt;150, "Mid-Range", ZeptoData[[#This Row],[Sale_Price]]&gt;=150, "Premium")</f>
        <v>Mid-Range</v>
      </c>
      <c r="Q1172" t="str">
        <f>IF(ROUND(((ZeptoData[[#This Row],[mrp]]-ZeptoData[[#This Row],[discountedSellingPrice]])/ZeptoData[[#This Row],[mrp]])*100,0) = ZeptoData[[#This Row],[discountPercent]], "Match", "Error")</f>
        <v>Error</v>
      </c>
      <c r="R1172" s="9" t="str" cm="1">
        <f t="array" ref="R1172">_xlfn.IFS(ZeptoData[[#This Row],[discountPercent]]=0, "No Discount", ZeptoData[[#This Row],[discountPercent]]&lt;=15, "Standard (1-15%)", ZeptoData[[#This Row],[discountPercent]]&gt;15, "Mega (&gt;15%)")</f>
        <v>Standard (1-15%)</v>
      </c>
      <c r="S1172" s="9" t="str" cm="1">
        <f t="array" ref="S1172">_xlfn.IFS(ZeptoData[[#This Row],[weightInGms]]&lt;=100, "Small (&lt;100g)", ZeptoData[[#This Row],[weightInGms]]&lt;=500, "Medium (100-500g)", ZeptoData[[#This Row],[weightInGms]]&gt;500, "Large (&gt;500g)")</f>
        <v>Medium (100-500g)</v>
      </c>
    </row>
    <row r="1173" spans="1:19" x14ac:dyDescent="0.25">
      <c r="A1173" t="s">
        <v>579</v>
      </c>
      <c r="B1173" t="s">
        <v>617</v>
      </c>
      <c r="C1173" t="str">
        <f>TRIM(ZeptoData[[#This Row],[name]])</f>
        <v>Amul Lite Spread</v>
      </c>
      <c r="D1173">
        <v>4000</v>
      </c>
      <c r="E1173" s="3">
        <f>'Cleaned Data'!F1176</f>
        <v>50</v>
      </c>
      <c r="F1173">
        <v>2</v>
      </c>
      <c r="G1173">
        <v>5</v>
      </c>
      <c r="H1173">
        <v>3900</v>
      </c>
      <c r="I1173" s="3">
        <f>ZeptoData[[#This Row],[discountedSellingPrice]]/100</f>
        <v>39</v>
      </c>
      <c r="J1173">
        <v>100</v>
      </c>
      <c r="K1173" t="b">
        <v>0</v>
      </c>
      <c r="L1173">
        <v>100</v>
      </c>
      <c r="N1173" s="3">
        <f>ZeptoData[[#This Row],[MRP_Rupees]] - ZeptoData[[#This Row],[Sale_Price]]</f>
        <v>11</v>
      </c>
      <c r="O1173" t="str">
        <f>IF(ZeptoData[[#This Row],[outOfStock]]=TRUE, "Out of Stock", IF(ZeptoData[[#This Row],[availableQuantity]]&lt;=2, "LOW STOCK", "HEALTHY"))</f>
        <v>HEALTHY</v>
      </c>
      <c r="P1173" t="str" cm="1">
        <f t="array" ref="P1173">_xlfn.IFS(ZeptoData[[#This Row],[Sale_Price]]&lt;50, "Budget", ZeptoData[[#This Row],[Sale_Price]]&lt;150, "Mid-Range", ZeptoData[[#This Row],[Sale_Price]]&gt;=150, "Premium")</f>
        <v>Budget</v>
      </c>
      <c r="Q1173" t="str">
        <f>IF(ROUND(((ZeptoData[[#This Row],[mrp]]-ZeptoData[[#This Row],[discountedSellingPrice]])/ZeptoData[[#This Row],[mrp]])*100,0) = ZeptoData[[#This Row],[discountPercent]], "Match", "Error")</f>
        <v>Error</v>
      </c>
      <c r="R1173" s="9" t="str" cm="1">
        <f t="array" ref="R1173">_xlfn.IFS(ZeptoData[[#This Row],[discountPercent]]=0, "No Discount", ZeptoData[[#This Row],[discountPercent]]&lt;=15, "Standard (1-15%)", ZeptoData[[#This Row],[discountPercent]]&gt;15, "Mega (&gt;15%)")</f>
        <v>Standard (1-15%)</v>
      </c>
      <c r="S1173" s="9" t="str" cm="1">
        <f t="array" ref="S1173">_xlfn.IFS(ZeptoData[[#This Row],[weightInGms]]&lt;=100, "Small (&lt;100g)", ZeptoData[[#This Row],[weightInGms]]&lt;=500, "Medium (100-500g)", ZeptoData[[#This Row],[weightInGms]]&gt;500, "Large (&gt;500g)")</f>
        <v>Small (&lt;100g)</v>
      </c>
    </row>
    <row r="1174" spans="1:19" x14ac:dyDescent="0.25">
      <c r="A1174" t="s">
        <v>579</v>
      </c>
      <c r="B1174" t="s">
        <v>618</v>
      </c>
      <c r="C1174" t="str">
        <f>TRIM(ZeptoData[[#This Row],[name]])</f>
        <v>Go Cheese Slice - Plain</v>
      </c>
      <c r="D1174">
        <v>14000</v>
      </c>
      <c r="E1174" s="3">
        <f>'Cleaned Data'!F1177</f>
        <v>5</v>
      </c>
      <c r="F1174">
        <v>5</v>
      </c>
      <c r="G1174">
        <v>6</v>
      </c>
      <c r="H1174">
        <v>13300</v>
      </c>
      <c r="I1174" s="3">
        <f>ZeptoData[[#This Row],[discountedSellingPrice]]/100</f>
        <v>133</v>
      </c>
      <c r="J1174">
        <v>200</v>
      </c>
      <c r="K1174" t="b">
        <v>0</v>
      </c>
      <c r="L1174">
        <v>200</v>
      </c>
      <c r="N1174" s="3">
        <f>ZeptoData[[#This Row],[MRP_Rupees]] - ZeptoData[[#This Row],[Sale_Price]]</f>
        <v>-128</v>
      </c>
      <c r="O1174" t="str">
        <f>IF(ZeptoData[[#This Row],[outOfStock]]=TRUE, "Out of Stock", IF(ZeptoData[[#This Row],[availableQuantity]]&lt;=2, "LOW STOCK", "HEALTHY"))</f>
        <v>HEALTHY</v>
      </c>
      <c r="P1174" t="str" cm="1">
        <f t="array" ref="P1174">_xlfn.IFS(ZeptoData[[#This Row],[Sale_Price]]&lt;50, "Budget", ZeptoData[[#This Row],[Sale_Price]]&lt;150, "Mid-Range", ZeptoData[[#This Row],[Sale_Price]]&gt;=150, "Premium")</f>
        <v>Mid-Range</v>
      </c>
      <c r="Q1174" t="str">
        <f>IF(ROUND(((ZeptoData[[#This Row],[mrp]]-ZeptoData[[#This Row],[discountedSellingPrice]])/ZeptoData[[#This Row],[mrp]])*100,0) = ZeptoData[[#This Row],[discountPercent]], "Match", "Error")</f>
        <v>Match</v>
      </c>
      <c r="R1174" s="9" t="str" cm="1">
        <f t="array" ref="R1174">_xlfn.IFS(ZeptoData[[#This Row],[discountPercent]]=0, "No Discount", ZeptoData[[#This Row],[discountPercent]]&lt;=15, "Standard (1-15%)", ZeptoData[[#This Row],[discountPercent]]&gt;15, "Mega (&gt;15%)")</f>
        <v>Standard (1-15%)</v>
      </c>
      <c r="S1174" s="9" t="str" cm="1">
        <f t="array" ref="S1174">_xlfn.IFS(ZeptoData[[#This Row],[weightInGms]]&lt;=100, "Small (&lt;100g)", ZeptoData[[#This Row],[weightInGms]]&lt;=500, "Medium (100-500g)", ZeptoData[[#This Row],[weightInGms]]&gt;500, "Large (&gt;500g)")</f>
        <v>Medium (100-500g)</v>
      </c>
    </row>
    <row r="1175" spans="1:19" x14ac:dyDescent="0.25">
      <c r="A1175" t="s">
        <v>579</v>
      </c>
      <c r="B1175" t="s">
        <v>225</v>
      </c>
      <c r="C1175" t="str">
        <f>TRIM(ZeptoData[[#This Row],[name]])</f>
        <v>Pillsbury Choco Chip Pancake Mix</v>
      </c>
      <c r="D1175">
        <v>9900</v>
      </c>
      <c r="E1175" s="3">
        <f>'Cleaned Data'!F1178</f>
        <v>13</v>
      </c>
      <c r="F1175">
        <v>5</v>
      </c>
      <c r="G1175">
        <v>6</v>
      </c>
      <c r="H1175">
        <v>9400</v>
      </c>
      <c r="I1175" s="3">
        <f>ZeptoData[[#This Row],[discountedSellingPrice]]/100</f>
        <v>94</v>
      </c>
      <c r="J1175">
        <v>165</v>
      </c>
      <c r="K1175" t="b">
        <v>0</v>
      </c>
      <c r="L1175">
        <v>165</v>
      </c>
      <c r="N1175" s="3">
        <f>ZeptoData[[#This Row],[MRP_Rupees]] - ZeptoData[[#This Row],[Sale_Price]]</f>
        <v>-81</v>
      </c>
      <c r="O1175" t="str">
        <f>IF(ZeptoData[[#This Row],[outOfStock]]=TRUE, "Out of Stock", IF(ZeptoData[[#This Row],[availableQuantity]]&lt;=2, "LOW STOCK", "HEALTHY"))</f>
        <v>HEALTHY</v>
      </c>
      <c r="P1175" t="str" cm="1">
        <f t="array" ref="P1175">_xlfn.IFS(ZeptoData[[#This Row],[Sale_Price]]&lt;50, "Budget", ZeptoData[[#This Row],[Sale_Price]]&lt;150, "Mid-Range", ZeptoData[[#This Row],[Sale_Price]]&gt;=150, "Premium")</f>
        <v>Mid-Range</v>
      </c>
      <c r="Q1175" t="str">
        <f>IF(ROUND(((ZeptoData[[#This Row],[mrp]]-ZeptoData[[#This Row],[discountedSellingPrice]])/ZeptoData[[#This Row],[mrp]])*100,0) = ZeptoData[[#This Row],[discountPercent]], "Match", "Error")</f>
        <v>Match</v>
      </c>
      <c r="R1175" s="9" t="str" cm="1">
        <f t="array" ref="R1175">_xlfn.IFS(ZeptoData[[#This Row],[discountPercent]]=0, "No Discount", ZeptoData[[#This Row],[discountPercent]]&lt;=15, "Standard (1-15%)", ZeptoData[[#This Row],[discountPercent]]&gt;15, "Mega (&gt;15%)")</f>
        <v>Standard (1-15%)</v>
      </c>
      <c r="S1175" s="9" t="str" cm="1">
        <f t="array" ref="S1175">_xlfn.IFS(ZeptoData[[#This Row],[weightInGms]]&lt;=100, "Small (&lt;100g)", ZeptoData[[#This Row],[weightInGms]]&lt;=500, "Medium (100-500g)", ZeptoData[[#This Row],[weightInGms]]&gt;500, "Large (&gt;500g)")</f>
        <v>Medium (100-500g)</v>
      </c>
    </row>
    <row r="1176" spans="1:19" x14ac:dyDescent="0.25">
      <c r="A1176" t="s">
        <v>579</v>
      </c>
      <c r="B1176" t="s">
        <v>619</v>
      </c>
      <c r="C1176" t="str">
        <f>TRIM(ZeptoData[[#This Row],[name]])</f>
        <v>RRO Sour Cream</v>
      </c>
      <c r="D1176">
        <v>27500</v>
      </c>
      <c r="E1176" s="3">
        <f>'Cleaned Data'!F1179</f>
        <v>5</v>
      </c>
      <c r="F1176">
        <v>50</v>
      </c>
      <c r="G1176">
        <v>4</v>
      </c>
      <c r="H1176">
        <v>13700</v>
      </c>
      <c r="I1176" s="3">
        <f>ZeptoData[[#This Row],[discountedSellingPrice]]/100</f>
        <v>137</v>
      </c>
      <c r="J1176">
        <v>200</v>
      </c>
      <c r="K1176" t="b">
        <v>0</v>
      </c>
      <c r="L1176">
        <v>200</v>
      </c>
      <c r="N1176" s="3">
        <f>ZeptoData[[#This Row],[MRP_Rupees]] - ZeptoData[[#This Row],[Sale_Price]]</f>
        <v>-132</v>
      </c>
      <c r="O1176" t="str">
        <f>IF(ZeptoData[[#This Row],[outOfStock]]=TRUE, "Out of Stock", IF(ZeptoData[[#This Row],[availableQuantity]]&lt;=2, "LOW STOCK", "HEALTHY"))</f>
        <v>HEALTHY</v>
      </c>
      <c r="P1176" t="str" cm="1">
        <f t="array" ref="P1176">_xlfn.IFS(ZeptoData[[#This Row],[Sale_Price]]&lt;50, "Budget", ZeptoData[[#This Row],[Sale_Price]]&lt;150, "Mid-Range", ZeptoData[[#This Row],[Sale_Price]]&gt;=150, "Premium")</f>
        <v>Mid-Range</v>
      </c>
      <c r="Q1176" t="str">
        <f>IF(ROUND(((ZeptoData[[#This Row],[mrp]]-ZeptoData[[#This Row],[discountedSellingPrice]])/ZeptoData[[#This Row],[mrp]])*100,0) = ZeptoData[[#This Row],[discountPercent]], "Match", "Error")</f>
        <v>Match</v>
      </c>
      <c r="R1176" s="9" t="str" cm="1">
        <f t="array" ref="R1176">_xlfn.IFS(ZeptoData[[#This Row],[discountPercent]]=0, "No Discount", ZeptoData[[#This Row],[discountPercent]]&lt;=15, "Standard (1-15%)", ZeptoData[[#This Row],[discountPercent]]&gt;15, "Mega (&gt;15%)")</f>
        <v>Mega (&gt;15%)</v>
      </c>
      <c r="S1176" s="9" t="str" cm="1">
        <f t="array" ref="S1176">_xlfn.IFS(ZeptoData[[#This Row],[weightInGms]]&lt;=100, "Small (&lt;100g)", ZeptoData[[#This Row],[weightInGms]]&lt;=500, "Medium (100-500g)", ZeptoData[[#This Row],[weightInGms]]&gt;500, "Large (&gt;500g)")</f>
        <v>Medium (100-500g)</v>
      </c>
    </row>
    <row r="1177" spans="1:19" x14ac:dyDescent="0.25">
      <c r="A1177" t="s">
        <v>579</v>
      </c>
      <c r="B1177" t="s">
        <v>620</v>
      </c>
      <c r="C1177" t="str">
        <f>TRIM(ZeptoData[[#This Row],[name]])</f>
        <v>D'lecta Natural Feta Cheese Block</v>
      </c>
      <c r="D1177">
        <v>10000</v>
      </c>
      <c r="E1177" s="3">
        <f>'Cleaned Data'!F1180</f>
        <v>0</v>
      </c>
      <c r="F1177">
        <v>5</v>
      </c>
      <c r="G1177">
        <v>4</v>
      </c>
      <c r="H1177">
        <v>9500</v>
      </c>
      <c r="I1177" s="3">
        <f>ZeptoData[[#This Row],[discountedSellingPrice]]/100</f>
        <v>95</v>
      </c>
      <c r="J1177">
        <v>100</v>
      </c>
      <c r="K1177" t="b">
        <v>0</v>
      </c>
      <c r="L1177">
        <v>100</v>
      </c>
      <c r="N1177" s="3">
        <f>ZeptoData[[#This Row],[MRP_Rupees]] - ZeptoData[[#This Row],[Sale_Price]]</f>
        <v>-95</v>
      </c>
      <c r="O1177" t="str">
        <f>IF(ZeptoData[[#This Row],[outOfStock]]=TRUE, "Out of Stock", IF(ZeptoData[[#This Row],[availableQuantity]]&lt;=2, "LOW STOCK", "HEALTHY"))</f>
        <v>HEALTHY</v>
      </c>
      <c r="P1177" t="str" cm="1">
        <f t="array" ref="P1177">_xlfn.IFS(ZeptoData[[#This Row],[Sale_Price]]&lt;50, "Budget", ZeptoData[[#This Row],[Sale_Price]]&lt;150, "Mid-Range", ZeptoData[[#This Row],[Sale_Price]]&gt;=150, "Premium")</f>
        <v>Mid-Range</v>
      </c>
      <c r="Q1177" t="str">
        <f>IF(ROUND(((ZeptoData[[#This Row],[mrp]]-ZeptoData[[#This Row],[discountedSellingPrice]])/ZeptoData[[#This Row],[mrp]])*100,0) = ZeptoData[[#This Row],[discountPercent]], "Match", "Error")</f>
        <v>Match</v>
      </c>
      <c r="R1177" s="9" t="str" cm="1">
        <f t="array" ref="R1177">_xlfn.IFS(ZeptoData[[#This Row],[discountPercent]]=0, "No Discount", ZeptoData[[#This Row],[discountPercent]]&lt;=15, "Standard (1-15%)", ZeptoData[[#This Row],[discountPercent]]&gt;15, "Mega (&gt;15%)")</f>
        <v>Standard (1-15%)</v>
      </c>
      <c r="S1177" s="9" t="str" cm="1">
        <f t="array" ref="S1177">_xlfn.IFS(ZeptoData[[#This Row],[weightInGms]]&lt;=100, "Small (&lt;100g)", ZeptoData[[#This Row],[weightInGms]]&lt;=500, "Medium (100-500g)", ZeptoData[[#This Row],[weightInGms]]&gt;500, "Large (&gt;500g)")</f>
        <v>Small (&lt;100g)</v>
      </c>
    </row>
    <row r="1178" spans="1:19" x14ac:dyDescent="0.25">
      <c r="A1178" t="s">
        <v>579</v>
      </c>
      <c r="B1178" t="s">
        <v>621</v>
      </c>
      <c r="C1178" t="str">
        <f>TRIM(ZeptoData[[#This Row],[name]])</f>
        <v>Suguna Active - DHA</v>
      </c>
      <c r="D1178">
        <v>7200</v>
      </c>
      <c r="E1178" s="3">
        <f>'Cleaned Data'!F1181</f>
        <v>2</v>
      </c>
      <c r="F1178">
        <v>13</v>
      </c>
      <c r="G1178">
        <v>4</v>
      </c>
      <c r="H1178">
        <v>6200</v>
      </c>
      <c r="I1178" s="3">
        <f>ZeptoData[[#This Row],[discountedSellingPrice]]/100</f>
        <v>62</v>
      </c>
      <c r="J1178">
        <v>348</v>
      </c>
      <c r="K1178" t="b">
        <v>0</v>
      </c>
      <c r="L1178">
        <v>6</v>
      </c>
      <c r="N1178" s="3">
        <f>ZeptoData[[#This Row],[MRP_Rupees]] - ZeptoData[[#This Row],[Sale_Price]]</f>
        <v>-60</v>
      </c>
      <c r="O1178" t="str">
        <f>IF(ZeptoData[[#This Row],[outOfStock]]=TRUE, "Out of Stock", IF(ZeptoData[[#This Row],[availableQuantity]]&lt;=2, "LOW STOCK", "HEALTHY"))</f>
        <v>HEALTHY</v>
      </c>
      <c r="P1178" t="str" cm="1">
        <f t="array" ref="P1178">_xlfn.IFS(ZeptoData[[#This Row],[Sale_Price]]&lt;50, "Budget", ZeptoData[[#This Row],[Sale_Price]]&lt;150, "Mid-Range", ZeptoData[[#This Row],[Sale_Price]]&gt;=150, "Premium")</f>
        <v>Mid-Range</v>
      </c>
      <c r="Q1178" t="str">
        <f>IF(ROUND(((ZeptoData[[#This Row],[mrp]]-ZeptoData[[#This Row],[discountedSellingPrice]])/ZeptoData[[#This Row],[mrp]])*100,0) = ZeptoData[[#This Row],[discountPercent]], "Match", "Error")</f>
        <v>Error</v>
      </c>
      <c r="R1178" s="9" t="str" cm="1">
        <f t="array" ref="R1178">_xlfn.IFS(ZeptoData[[#This Row],[discountPercent]]=0, "No Discount", ZeptoData[[#This Row],[discountPercent]]&lt;=15, "Standard (1-15%)", ZeptoData[[#This Row],[discountPercent]]&gt;15, "Mega (&gt;15%)")</f>
        <v>Standard (1-15%)</v>
      </c>
      <c r="S1178" s="9" t="str" cm="1">
        <f t="array" ref="S1178">_xlfn.IFS(ZeptoData[[#This Row],[weightInGms]]&lt;=100, "Small (&lt;100g)", ZeptoData[[#This Row],[weightInGms]]&lt;=500, "Medium (100-500g)", ZeptoData[[#This Row],[weightInGms]]&gt;500, "Large (&gt;500g)")</f>
        <v>Medium (100-500g)</v>
      </c>
    </row>
    <row r="1179" spans="1:19" x14ac:dyDescent="0.25">
      <c r="A1179" t="s">
        <v>579</v>
      </c>
      <c r="B1179" t="s">
        <v>622</v>
      </c>
      <c r="C1179" t="str">
        <f>TRIM(ZeptoData[[#This Row],[name]])</f>
        <v>Go Cheese Processed Angles Plain</v>
      </c>
      <c r="D1179">
        <v>10000</v>
      </c>
      <c r="E1179" s="3">
        <f>'Cleaned Data'!F1182</f>
        <v>25</v>
      </c>
      <c r="F1179">
        <v>5</v>
      </c>
      <c r="G1179">
        <v>6</v>
      </c>
      <c r="H1179">
        <v>9500</v>
      </c>
      <c r="I1179" s="3">
        <f>ZeptoData[[#This Row],[discountedSellingPrice]]/100</f>
        <v>95</v>
      </c>
      <c r="J1179">
        <v>160</v>
      </c>
      <c r="K1179" t="b">
        <v>0</v>
      </c>
      <c r="L1179">
        <v>160</v>
      </c>
      <c r="N1179" s="3">
        <f>ZeptoData[[#This Row],[MRP_Rupees]] - ZeptoData[[#This Row],[Sale_Price]]</f>
        <v>-70</v>
      </c>
      <c r="O1179" t="str">
        <f>IF(ZeptoData[[#This Row],[outOfStock]]=TRUE, "Out of Stock", IF(ZeptoData[[#This Row],[availableQuantity]]&lt;=2, "LOW STOCK", "HEALTHY"))</f>
        <v>HEALTHY</v>
      </c>
      <c r="P1179" t="str" cm="1">
        <f t="array" ref="P1179">_xlfn.IFS(ZeptoData[[#This Row],[Sale_Price]]&lt;50, "Budget", ZeptoData[[#This Row],[Sale_Price]]&lt;150, "Mid-Range", ZeptoData[[#This Row],[Sale_Price]]&gt;=150, "Premium")</f>
        <v>Mid-Range</v>
      </c>
      <c r="Q1179" t="str">
        <f>IF(ROUND(((ZeptoData[[#This Row],[mrp]]-ZeptoData[[#This Row],[discountedSellingPrice]])/ZeptoData[[#This Row],[mrp]])*100,0) = ZeptoData[[#This Row],[discountPercent]], "Match", "Error")</f>
        <v>Match</v>
      </c>
      <c r="R1179" s="9" t="str" cm="1">
        <f t="array" ref="R1179">_xlfn.IFS(ZeptoData[[#This Row],[discountPercent]]=0, "No Discount", ZeptoData[[#This Row],[discountPercent]]&lt;=15, "Standard (1-15%)", ZeptoData[[#This Row],[discountPercent]]&gt;15, "Mega (&gt;15%)")</f>
        <v>Standard (1-15%)</v>
      </c>
      <c r="S1179" s="9" t="str" cm="1">
        <f t="array" ref="S1179">_xlfn.IFS(ZeptoData[[#This Row],[weightInGms]]&lt;=100, "Small (&lt;100g)", ZeptoData[[#This Row],[weightInGms]]&lt;=500, "Medium (100-500g)", ZeptoData[[#This Row],[weightInGms]]&gt;500, "Large (&gt;500g)")</f>
        <v>Medium (100-500g)</v>
      </c>
    </row>
    <row r="1180" spans="1:19" x14ac:dyDescent="0.25">
      <c r="A1180" t="s">
        <v>579</v>
      </c>
      <c r="B1180" t="s">
        <v>623</v>
      </c>
      <c r="C1180" t="str">
        <f>TRIM(ZeptoData[[#This Row],[name]])</f>
        <v>Epigamia Greek Yogurt - Natural</v>
      </c>
      <c r="D1180">
        <v>20000</v>
      </c>
      <c r="E1180" s="3">
        <f>'Cleaned Data'!F1183</f>
        <v>0</v>
      </c>
      <c r="F1180">
        <v>0</v>
      </c>
      <c r="G1180">
        <v>1</v>
      </c>
      <c r="H1180">
        <v>20000</v>
      </c>
      <c r="I1180" s="3">
        <f>ZeptoData[[#This Row],[discountedSellingPrice]]/100</f>
        <v>200</v>
      </c>
      <c r="J1180">
        <v>400</v>
      </c>
      <c r="K1180" t="b">
        <v>0</v>
      </c>
      <c r="L1180">
        <v>400</v>
      </c>
      <c r="N1180" s="3">
        <f>ZeptoData[[#This Row],[MRP_Rupees]] - ZeptoData[[#This Row],[Sale_Price]]</f>
        <v>-200</v>
      </c>
      <c r="O1180" t="str">
        <f>IF(ZeptoData[[#This Row],[outOfStock]]=TRUE, "Out of Stock", IF(ZeptoData[[#This Row],[availableQuantity]]&lt;=2, "LOW STOCK", "HEALTHY"))</f>
        <v>LOW STOCK</v>
      </c>
      <c r="P1180" t="str" cm="1">
        <f t="array" ref="P1180">_xlfn.IFS(ZeptoData[[#This Row],[Sale_Price]]&lt;50, "Budget", ZeptoData[[#This Row],[Sale_Price]]&lt;150, "Mid-Range", ZeptoData[[#This Row],[Sale_Price]]&gt;=150, "Premium")</f>
        <v>Premium</v>
      </c>
      <c r="Q1180" t="str">
        <f>IF(ROUND(((ZeptoData[[#This Row],[mrp]]-ZeptoData[[#This Row],[discountedSellingPrice]])/ZeptoData[[#This Row],[mrp]])*100,0) = ZeptoData[[#This Row],[discountPercent]], "Match", "Error")</f>
        <v>Match</v>
      </c>
      <c r="R1180" s="9" t="str" cm="1">
        <f t="array" ref="R1180">_xlfn.IFS(ZeptoData[[#This Row],[discountPercent]]=0, "No Discount", ZeptoData[[#This Row],[discountPercent]]&lt;=15, "Standard (1-15%)", ZeptoData[[#This Row],[discountPercent]]&gt;15, "Mega (&gt;15%)")</f>
        <v>No Discount</v>
      </c>
      <c r="S1180" s="9" t="str" cm="1">
        <f t="array" ref="S1180">_xlfn.IFS(ZeptoData[[#This Row],[weightInGms]]&lt;=100, "Small (&lt;100g)", ZeptoData[[#This Row],[weightInGms]]&lt;=500, "Medium (100-500g)", ZeptoData[[#This Row],[weightInGms]]&gt;500, "Large (&gt;500g)")</f>
        <v>Medium (100-500g)</v>
      </c>
    </row>
    <row r="1181" spans="1:19" x14ac:dyDescent="0.25">
      <c r="A1181" t="s">
        <v>579</v>
      </c>
      <c r="B1181" t="s">
        <v>624</v>
      </c>
      <c r="C1181" t="str">
        <f>TRIM(ZeptoData[[#This Row],[name]])</f>
        <v>Amul Unsalted Cooking Butter</v>
      </c>
      <c r="D1181">
        <v>24500</v>
      </c>
      <c r="E1181" s="3">
        <f>'Cleaned Data'!F1184</f>
        <v>33</v>
      </c>
      <c r="F1181">
        <v>2</v>
      </c>
      <c r="G1181">
        <v>6</v>
      </c>
      <c r="H1181">
        <v>23800</v>
      </c>
      <c r="I1181" s="3">
        <f>ZeptoData[[#This Row],[discountedSellingPrice]]/100</f>
        <v>238</v>
      </c>
      <c r="J1181">
        <v>500</v>
      </c>
      <c r="K1181" t="b">
        <v>0</v>
      </c>
      <c r="L1181">
        <v>500</v>
      </c>
      <c r="N1181" s="3">
        <f>ZeptoData[[#This Row],[MRP_Rupees]] - ZeptoData[[#This Row],[Sale_Price]]</f>
        <v>-205</v>
      </c>
      <c r="O1181" t="str">
        <f>IF(ZeptoData[[#This Row],[outOfStock]]=TRUE, "Out of Stock", IF(ZeptoData[[#This Row],[availableQuantity]]&lt;=2, "LOW STOCK", "HEALTHY"))</f>
        <v>HEALTHY</v>
      </c>
      <c r="P1181" t="str" cm="1">
        <f t="array" ref="P1181">_xlfn.IFS(ZeptoData[[#This Row],[Sale_Price]]&lt;50, "Budget", ZeptoData[[#This Row],[Sale_Price]]&lt;150, "Mid-Range", ZeptoData[[#This Row],[Sale_Price]]&gt;=150, "Premium")</f>
        <v>Premium</v>
      </c>
      <c r="Q1181" t="str">
        <f>IF(ROUND(((ZeptoData[[#This Row],[mrp]]-ZeptoData[[#This Row],[discountedSellingPrice]])/ZeptoData[[#This Row],[mrp]])*100,0) = ZeptoData[[#This Row],[discountPercent]], "Match", "Error")</f>
        <v>Error</v>
      </c>
      <c r="R1181" s="9" t="str" cm="1">
        <f t="array" ref="R1181">_xlfn.IFS(ZeptoData[[#This Row],[discountPercent]]=0, "No Discount", ZeptoData[[#This Row],[discountPercent]]&lt;=15, "Standard (1-15%)", ZeptoData[[#This Row],[discountPercent]]&gt;15, "Mega (&gt;15%)")</f>
        <v>Standard (1-15%)</v>
      </c>
      <c r="S1181" s="9" t="str" cm="1">
        <f t="array" ref="S1181">_xlfn.IFS(ZeptoData[[#This Row],[weightInGms]]&lt;=100, "Small (&lt;100g)", ZeptoData[[#This Row],[weightInGms]]&lt;=500, "Medium (100-500g)", ZeptoData[[#This Row],[weightInGms]]&gt;500, "Large (&gt;500g)")</f>
        <v>Medium (100-500g)</v>
      </c>
    </row>
    <row r="1182" spans="1:19" x14ac:dyDescent="0.25">
      <c r="A1182" t="s">
        <v>579</v>
      </c>
      <c r="B1182" t="s">
        <v>625</v>
      </c>
      <c r="C1182" t="str">
        <f>TRIM(ZeptoData[[#This Row],[name]])</f>
        <v>The Whole Truth Dark Chocolate Peanut Butter - Creamy</v>
      </c>
      <c r="D1182">
        <v>23500</v>
      </c>
      <c r="E1182" s="3">
        <f>'Cleaned Data'!F1185</f>
        <v>5</v>
      </c>
      <c r="F1182">
        <v>25</v>
      </c>
      <c r="G1182">
        <v>6</v>
      </c>
      <c r="H1182">
        <v>17400</v>
      </c>
      <c r="I1182" s="3">
        <f>ZeptoData[[#This Row],[discountedSellingPrice]]/100</f>
        <v>174</v>
      </c>
      <c r="J1182">
        <v>325</v>
      </c>
      <c r="K1182" t="b">
        <v>0</v>
      </c>
      <c r="L1182">
        <v>325</v>
      </c>
      <c r="N1182" s="3">
        <f>ZeptoData[[#This Row],[MRP_Rupees]] - ZeptoData[[#This Row],[Sale_Price]]</f>
        <v>-169</v>
      </c>
      <c r="O1182" t="str">
        <f>IF(ZeptoData[[#This Row],[outOfStock]]=TRUE, "Out of Stock", IF(ZeptoData[[#This Row],[availableQuantity]]&lt;=2, "LOW STOCK", "HEALTHY"))</f>
        <v>HEALTHY</v>
      </c>
      <c r="P1182" t="str" cm="1">
        <f t="array" ref="P1182">_xlfn.IFS(ZeptoData[[#This Row],[Sale_Price]]&lt;50, "Budget", ZeptoData[[#This Row],[Sale_Price]]&lt;150, "Mid-Range", ZeptoData[[#This Row],[Sale_Price]]&gt;=150, "Premium")</f>
        <v>Premium</v>
      </c>
      <c r="Q1182" t="str">
        <f>IF(ROUND(((ZeptoData[[#This Row],[mrp]]-ZeptoData[[#This Row],[discountedSellingPrice]])/ZeptoData[[#This Row],[mrp]])*100,0) = ZeptoData[[#This Row],[discountPercent]], "Match", "Error")</f>
        <v>Error</v>
      </c>
      <c r="R1182" s="9" t="str" cm="1">
        <f t="array" ref="R1182">_xlfn.IFS(ZeptoData[[#This Row],[discountPercent]]=0, "No Discount", ZeptoData[[#This Row],[discountPercent]]&lt;=15, "Standard (1-15%)", ZeptoData[[#This Row],[discountPercent]]&gt;15, "Mega (&gt;15%)")</f>
        <v>Mega (&gt;15%)</v>
      </c>
      <c r="S1182" s="9" t="str" cm="1">
        <f t="array" ref="S1182">_xlfn.IFS(ZeptoData[[#This Row],[weightInGms]]&lt;=100, "Small (&lt;100g)", ZeptoData[[#This Row],[weightInGms]]&lt;=500, "Medium (100-500g)", ZeptoData[[#This Row],[weightInGms]]&gt;500, "Large (&gt;500g)")</f>
        <v>Medium (100-500g)</v>
      </c>
    </row>
    <row r="1183" spans="1:19" x14ac:dyDescent="0.25">
      <c r="A1183" t="s">
        <v>579</v>
      </c>
      <c r="B1183" t="s">
        <v>626</v>
      </c>
      <c r="C1183" t="str">
        <f>TRIM(ZeptoData[[#This Row],[name]])</f>
        <v>The Laughing Cow Cheese Slices</v>
      </c>
      <c r="D1183">
        <v>15500</v>
      </c>
      <c r="E1183" s="3">
        <f>'Cleaned Data'!F1186</f>
        <v>0</v>
      </c>
      <c r="F1183">
        <v>0</v>
      </c>
      <c r="G1183">
        <v>2</v>
      </c>
      <c r="H1183">
        <v>15500</v>
      </c>
      <c r="I1183" s="3">
        <f>ZeptoData[[#This Row],[discountedSellingPrice]]/100</f>
        <v>155</v>
      </c>
      <c r="J1183">
        <v>200</v>
      </c>
      <c r="K1183" t="b">
        <v>0</v>
      </c>
      <c r="L1183">
        <v>200</v>
      </c>
      <c r="N1183" s="3">
        <f>ZeptoData[[#This Row],[MRP_Rupees]] - ZeptoData[[#This Row],[Sale_Price]]</f>
        <v>-155</v>
      </c>
      <c r="O1183" t="str">
        <f>IF(ZeptoData[[#This Row],[outOfStock]]=TRUE, "Out of Stock", IF(ZeptoData[[#This Row],[availableQuantity]]&lt;=2, "LOW STOCK", "HEALTHY"))</f>
        <v>LOW STOCK</v>
      </c>
      <c r="P1183" t="str" cm="1">
        <f t="array" ref="P1183">_xlfn.IFS(ZeptoData[[#This Row],[Sale_Price]]&lt;50, "Budget", ZeptoData[[#This Row],[Sale_Price]]&lt;150, "Mid-Range", ZeptoData[[#This Row],[Sale_Price]]&gt;=150, "Premium")</f>
        <v>Premium</v>
      </c>
      <c r="Q1183" t="str">
        <f>IF(ROUND(((ZeptoData[[#This Row],[mrp]]-ZeptoData[[#This Row],[discountedSellingPrice]])/ZeptoData[[#This Row],[mrp]])*100,0) = ZeptoData[[#This Row],[discountPercent]], "Match", "Error")</f>
        <v>Match</v>
      </c>
      <c r="R1183" s="9" t="str" cm="1">
        <f t="array" ref="R1183">_xlfn.IFS(ZeptoData[[#This Row],[discountPercent]]=0, "No Discount", ZeptoData[[#This Row],[discountPercent]]&lt;=15, "Standard (1-15%)", ZeptoData[[#This Row],[discountPercent]]&gt;15, "Mega (&gt;15%)")</f>
        <v>No Discount</v>
      </c>
      <c r="S1183" s="9" t="str" cm="1">
        <f t="array" ref="S1183">_xlfn.IFS(ZeptoData[[#This Row],[weightInGms]]&lt;=100, "Small (&lt;100g)", ZeptoData[[#This Row],[weightInGms]]&lt;=500, "Medium (100-500g)", ZeptoData[[#This Row],[weightInGms]]&gt;500, "Large (&gt;500g)")</f>
        <v>Medium (100-500g)</v>
      </c>
    </row>
    <row r="1184" spans="1:19" x14ac:dyDescent="0.25">
      <c r="A1184" t="s">
        <v>579</v>
      </c>
      <c r="B1184" t="s">
        <v>627</v>
      </c>
      <c r="C1184" t="str">
        <f>TRIM(ZeptoData[[#This Row],[name]])</f>
        <v>Epigamia Almond Milk Unsweetened Dairy Free</v>
      </c>
      <c r="D1184">
        <v>30000</v>
      </c>
      <c r="E1184" s="3">
        <f>'Cleaned Data'!F1187</f>
        <v>0</v>
      </c>
      <c r="F1184">
        <v>33</v>
      </c>
      <c r="G1184">
        <v>4</v>
      </c>
      <c r="H1184">
        <v>19900</v>
      </c>
      <c r="I1184" s="3">
        <f>ZeptoData[[#This Row],[discountedSellingPrice]]/100</f>
        <v>199</v>
      </c>
      <c r="J1184">
        <v>1000</v>
      </c>
      <c r="K1184" t="b">
        <v>0</v>
      </c>
      <c r="L1184">
        <v>1</v>
      </c>
      <c r="N1184" s="3">
        <f>ZeptoData[[#This Row],[MRP_Rupees]] - ZeptoData[[#This Row],[Sale_Price]]</f>
        <v>-199</v>
      </c>
      <c r="O1184" t="str">
        <f>IF(ZeptoData[[#This Row],[outOfStock]]=TRUE, "Out of Stock", IF(ZeptoData[[#This Row],[availableQuantity]]&lt;=2, "LOW STOCK", "HEALTHY"))</f>
        <v>HEALTHY</v>
      </c>
      <c r="P1184" t="str" cm="1">
        <f t="array" ref="P1184">_xlfn.IFS(ZeptoData[[#This Row],[Sale_Price]]&lt;50, "Budget", ZeptoData[[#This Row],[Sale_Price]]&lt;150, "Mid-Range", ZeptoData[[#This Row],[Sale_Price]]&gt;=150, "Premium")</f>
        <v>Premium</v>
      </c>
      <c r="Q1184" t="str">
        <f>IF(ROUND(((ZeptoData[[#This Row],[mrp]]-ZeptoData[[#This Row],[discountedSellingPrice]])/ZeptoData[[#This Row],[mrp]])*100,0) = ZeptoData[[#This Row],[discountPercent]], "Match", "Error")</f>
        <v>Error</v>
      </c>
      <c r="R1184" s="9" t="str" cm="1">
        <f t="array" ref="R1184">_xlfn.IFS(ZeptoData[[#This Row],[discountPercent]]=0, "No Discount", ZeptoData[[#This Row],[discountPercent]]&lt;=15, "Standard (1-15%)", ZeptoData[[#This Row],[discountPercent]]&gt;15, "Mega (&gt;15%)")</f>
        <v>Mega (&gt;15%)</v>
      </c>
      <c r="S1184" s="9" t="str" cm="1">
        <f t="array" ref="S1184">_xlfn.IFS(ZeptoData[[#This Row],[weightInGms]]&lt;=100, "Small (&lt;100g)", ZeptoData[[#This Row],[weightInGms]]&lt;=500, "Medium (100-500g)", ZeptoData[[#This Row],[weightInGms]]&gt;500, "Large (&gt;500g)")</f>
        <v>Large (&gt;500g)</v>
      </c>
    </row>
    <row r="1185" spans="1:19" x14ac:dyDescent="0.25">
      <c r="A1185" t="s">
        <v>579</v>
      </c>
      <c r="B1185" t="s">
        <v>1763</v>
      </c>
      <c r="C1185" t="str">
        <f>TRIM(ZeptoData[[#This Row],[name]])</f>
        <v>Go Cheese Spread Plain</v>
      </c>
      <c r="D1185">
        <v>9900</v>
      </c>
      <c r="E1185" s="3">
        <f>'Cleaned Data'!F1188</f>
        <v>4</v>
      </c>
      <c r="F1185">
        <v>5</v>
      </c>
      <c r="G1185">
        <v>6</v>
      </c>
      <c r="H1185">
        <v>9400</v>
      </c>
      <c r="I1185" s="3">
        <f>ZeptoData[[#This Row],[discountedSellingPrice]]/100</f>
        <v>94</v>
      </c>
      <c r="J1185">
        <v>200</v>
      </c>
      <c r="K1185" t="b">
        <v>0</v>
      </c>
      <c r="L1185">
        <v>200</v>
      </c>
      <c r="N1185" s="3">
        <f>ZeptoData[[#This Row],[MRP_Rupees]] - ZeptoData[[#This Row],[Sale_Price]]</f>
        <v>-90</v>
      </c>
      <c r="O1185" t="str">
        <f>IF(ZeptoData[[#This Row],[outOfStock]]=TRUE, "Out of Stock", IF(ZeptoData[[#This Row],[availableQuantity]]&lt;=2, "LOW STOCK", "HEALTHY"))</f>
        <v>HEALTHY</v>
      </c>
      <c r="P1185" t="str" cm="1">
        <f t="array" ref="P1185">_xlfn.IFS(ZeptoData[[#This Row],[Sale_Price]]&lt;50, "Budget", ZeptoData[[#This Row],[Sale_Price]]&lt;150, "Mid-Range", ZeptoData[[#This Row],[Sale_Price]]&gt;=150, "Premium")</f>
        <v>Mid-Range</v>
      </c>
      <c r="Q1185" t="str">
        <f>IF(ROUND(((ZeptoData[[#This Row],[mrp]]-ZeptoData[[#This Row],[discountedSellingPrice]])/ZeptoData[[#This Row],[mrp]])*100,0) = ZeptoData[[#This Row],[discountPercent]], "Match", "Error")</f>
        <v>Match</v>
      </c>
      <c r="R1185" s="9" t="str" cm="1">
        <f t="array" ref="R1185">_xlfn.IFS(ZeptoData[[#This Row],[discountPercent]]=0, "No Discount", ZeptoData[[#This Row],[discountPercent]]&lt;=15, "Standard (1-15%)", ZeptoData[[#This Row],[discountPercent]]&gt;15, "Mega (&gt;15%)")</f>
        <v>Standard (1-15%)</v>
      </c>
      <c r="S1185" s="9" t="str" cm="1">
        <f t="array" ref="S1185">_xlfn.IFS(ZeptoData[[#This Row],[weightInGms]]&lt;=100, "Small (&lt;100g)", ZeptoData[[#This Row],[weightInGms]]&lt;=500, "Medium (100-500g)", ZeptoData[[#This Row],[weightInGms]]&gt;500, "Large (&gt;500g)")</f>
        <v>Medium (100-500g)</v>
      </c>
    </row>
    <row r="1186" spans="1:19" x14ac:dyDescent="0.25">
      <c r="A1186" t="s">
        <v>579</v>
      </c>
      <c r="B1186" t="s">
        <v>629</v>
      </c>
      <c r="C1186" t="str">
        <f>TRIM(ZeptoData[[#This Row],[name]])</f>
        <v>So Good Almond Milk - Natural Unsweetened</v>
      </c>
      <c r="D1186">
        <v>7000</v>
      </c>
      <c r="E1186" s="3">
        <f>'Cleaned Data'!F1189</f>
        <v>5</v>
      </c>
      <c r="F1186">
        <v>0</v>
      </c>
      <c r="G1186">
        <v>4</v>
      </c>
      <c r="H1186">
        <v>7000</v>
      </c>
      <c r="I1186" s="3">
        <f>ZeptoData[[#This Row],[discountedSellingPrice]]/100</f>
        <v>70</v>
      </c>
      <c r="J1186">
        <v>200</v>
      </c>
      <c r="K1186" t="b">
        <v>0</v>
      </c>
      <c r="L1186">
        <v>200</v>
      </c>
      <c r="N1186" s="3">
        <f>ZeptoData[[#This Row],[MRP_Rupees]] - ZeptoData[[#This Row],[Sale_Price]]</f>
        <v>-65</v>
      </c>
      <c r="O1186" t="str">
        <f>IF(ZeptoData[[#This Row],[outOfStock]]=TRUE, "Out of Stock", IF(ZeptoData[[#This Row],[availableQuantity]]&lt;=2, "LOW STOCK", "HEALTHY"))</f>
        <v>HEALTHY</v>
      </c>
      <c r="P1186" t="str" cm="1">
        <f t="array" ref="P1186">_xlfn.IFS(ZeptoData[[#This Row],[Sale_Price]]&lt;50, "Budget", ZeptoData[[#This Row],[Sale_Price]]&lt;150, "Mid-Range", ZeptoData[[#This Row],[Sale_Price]]&gt;=150, "Premium")</f>
        <v>Mid-Range</v>
      </c>
      <c r="Q1186" t="str">
        <f>IF(ROUND(((ZeptoData[[#This Row],[mrp]]-ZeptoData[[#This Row],[discountedSellingPrice]])/ZeptoData[[#This Row],[mrp]])*100,0) = ZeptoData[[#This Row],[discountPercent]], "Match", "Error")</f>
        <v>Match</v>
      </c>
      <c r="R1186" s="9" t="str" cm="1">
        <f t="array" ref="R1186">_xlfn.IFS(ZeptoData[[#This Row],[discountPercent]]=0, "No Discount", ZeptoData[[#This Row],[discountPercent]]&lt;=15, "Standard (1-15%)", ZeptoData[[#This Row],[discountPercent]]&gt;15, "Mega (&gt;15%)")</f>
        <v>No Discount</v>
      </c>
      <c r="S1186" s="9" t="str" cm="1">
        <f t="array" ref="S1186">_xlfn.IFS(ZeptoData[[#This Row],[weightInGms]]&lt;=100, "Small (&lt;100g)", ZeptoData[[#This Row],[weightInGms]]&lt;=500, "Medium (100-500g)", ZeptoData[[#This Row],[weightInGms]]&gt;500, "Large (&gt;500g)")</f>
        <v>Medium (100-500g)</v>
      </c>
    </row>
    <row r="1187" spans="1:19" x14ac:dyDescent="0.25">
      <c r="A1187" t="s">
        <v>579</v>
      </c>
      <c r="B1187" t="s">
        <v>630</v>
      </c>
      <c r="C1187" t="str">
        <f>TRIM(ZeptoData[[#This Row],[name]])</f>
        <v>Amul Cheese Sauce Jalapeno</v>
      </c>
      <c r="D1187">
        <v>7500</v>
      </c>
      <c r="E1187" s="3">
        <f>'Cleaned Data'!F1190</f>
        <v>13</v>
      </c>
      <c r="F1187">
        <v>0</v>
      </c>
      <c r="G1187">
        <v>5</v>
      </c>
      <c r="H1187">
        <v>7500</v>
      </c>
      <c r="I1187" s="3">
        <f>ZeptoData[[#This Row],[discountedSellingPrice]]/100</f>
        <v>75</v>
      </c>
      <c r="J1187">
        <v>200</v>
      </c>
      <c r="K1187" t="b">
        <v>0</v>
      </c>
      <c r="L1187">
        <v>200</v>
      </c>
      <c r="N1187" s="3">
        <f>ZeptoData[[#This Row],[MRP_Rupees]] - ZeptoData[[#This Row],[Sale_Price]]</f>
        <v>-62</v>
      </c>
      <c r="O1187" t="str">
        <f>IF(ZeptoData[[#This Row],[outOfStock]]=TRUE, "Out of Stock", IF(ZeptoData[[#This Row],[availableQuantity]]&lt;=2, "LOW STOCK", "HEALTHY"))</f>
        <v>HEALTHY</v>
      </c>
      <c r="P1187" t="str" cm="1">
        <f t="array" ref="P1187">_xlfn.IFS(ZeptoData[[#This Row],[Sale_Price]]&lt;50, "Budget", ZeptoData[[#This Row],[Sale_Price]]&lt;150, "Mid-Range", ZeptoData[[#This Row],[Sale_Price]]&gt;=150, "Premium")</f>
        <v>Mid-Range</v>
      </c>
      <c r="Q1187" t="str">
        <f>IF(ROUND(((ZeptoData[[#This Row],[mrp]]-ZeptoData[[#This Row],[discountedSellingPrice]])/ZeptoData[[#This Row],[mrp]])*100,0) = ZeptoData[[#This Row],[discountPercent]], "Match", "Error")</f>
        <v>Match</v>
      </c>
      <c r="R1187" s="9" t="str" cm="1">
        <f t="array" ref="R1187">_xlfn.IFS(ZeptoData[[#This Row],[discountPercent]]=0, "No Discount", ZeptoData[[#This Row],[discountPercent]]&lt;=15, "Standard (1-15%)", ZeptoData[[#This Row],[discountPercent]]&gt;15, "Mega (&gt;15%)")</f>
        <v>No Discount</v>
      </c>
      <c r="S1187" s="9" t="str" cm="1">
        <f t="array" ref="S1187">_xlfn.IFS(ZeptoData[[#This Row],[weightInGms]]&lt;=100, "Small (&lt;100g)", ZeptoData[[#This Row],[weightInGms]]&lt;=500, "Medium (100-500g)", ZeptoData[[#This Row],[weightInGms]]&gt;500, "Large (&gt;500g)")</f>
        <v>Medium (100-500g)</v>
      </c>
    </row>
    <row r="1188" spans="1:19" x14ac:dyDescent="0.25">
      <c r="A1188" t="s">
        <v>579</v>
      </c>
      <c r="B1188" t="s">
        <v>631</v>
      </c>
      <c r="C1188" t="str">
        <f>TRIM(ZeptoData[[#This Row],[name]])</f>
        <v>D'lecta Cream Cheese</v>
      </c>
      <c r="D1188">
        <v>16900</v>
      </c>
      <c r="E1188" s="3">
        <f>'Cleaned Data'!F1191</f>
        <v>5</v>
      </c>
      <c r="F1188">
        <v>4</v>
      </c>
      <c r="G1188">
        <v>4</v>
      </c>
      <c r="H1188">
        <v>16100</v>
      </c>
      <c r="I1188" s="3">
        <f>ZeptoData[[#This Row],[discountedSellingPrice]]/100</f>
        <v>161</v>
      </c>
      <c r="J1188">
        <v>150</v>
      </c>
      <c r="K1188" t="b">
        <v>0</v>
      </c>
      <c r="L1188">
        <v>150</v>
      </c>
      <c r="N1188" s="3">
        <f>ZeptoData[[#This Row],[MRP_Rupees]] - ZeptoData[[#This Row],[Sale_Price]]</f>
        <v>-156</v>
      </c>
      <c r="O1188" t="str">
        <f>IF(ZeptoData[[#This Row],[outOfStock]]=TRUE, "Out of Stock", IF(ZeptoData[[#This Row],[availableQuantity]]&lt;=2, "LOW STOCK", "HEALTHY"))</f>
        <v>HEALTHY</v>
      </c>
      <c r="P1188" t="str" cm="1">
        <f t="array" ref="P1188">_xlfn.IFS(ZeptoData[[#This Row],[Sale_Price]]&lt;50, "Budget", ZeptoData[[#This Row],[Sale_Price]]&lt;150, "Mid-Range", ZeptoData[[#This Row],[Sale_Price]]&gt;=150, "Premium")</f>
        <v>Premium</v>
      </c>
      <c r="Q1188" t="str">
        <f>IF(ROUND(((ZeptoData[[#This Row],[mrp]]-ZeptoData[[#This Row],[discountedSellingPrice]])/ZeptoData[[#This Row],[mrp]])*100,0) = ZeptoData[[#This Row],[discountPercent]], "Match", "Error")</f>
        <v>Error</v>
      </c>
      <c r="R1188" s="9" t="str" cm="1">
        <f t="array" ref="R1188">_xlfn.IFS(ZeptoData[[#This Row],[discountPercent]]=0, "No Discount", ZeptoData[[#This Row],[discountPercent]]&lt;=15, "Standard (1-15%)", ZeptoData[[#This Row],[discountPercent]]&gt;15, "Mega (&gt;15%)")</f>
        <v>Standard (1-15%)</v>
      </c>
      <c r="S1188" s="9" t="str" cm="1">
        <f t="array" ref="S1188">_xlfn.IFS(ZeptoData[[#This Row],[weightInGms]]&lt;=100, "Small (&lt;100g)", ZeptoData[[#This Row],[weightInGms]]&lt;=500, "Medium (100-500g)", ZeptoData[[#This Row],[weightInGms]]&gt;500, "Large (&gt;500g)")</f>
        <v>Medium (100-500g)</v>
      </c>
    </row>
    <row r="1189" spans="1:19" x14ac:dyDescent="0.25">
      <c r="A1189" t="s">
        <v>579</v>
      </c>
      <c r="B1189" t="s">
        <v>632</v>
      </c>
      <c r="C1189" t="str">
        <f>TRIM(ZeptoData[[#This Row],[name]])</f>
        <v>Dlecta Natural Cheddar Slices</v>
      </c>
      <c r="D1189">
        <v>19900</v>
      </c>
      <c r="E1189" s="3">
        <f>'Cleaned Data'!F1192</f>
        <v>5</v>
      </c>
      <c r="F1189">
        <v>5</v>
      </c>
      <c r="G1189">
        <v>6</v>
      </c>
      <c r="H1189">
        <v>18900</v>
      </c>
      <c r="I1189" s="3">
        <f>ZeptoData[[#This Row],[discountedSellingPrice]]/100</f>
        <v>189</v>
      </c>
      <c r="J1189">
        <v>200</v>
      </c>
      <c r="K1189" t="b">
        <v>0</v>
      </c>
      <c r="L1189">
        <v>200</v>
      </c>
      <c r="N1189" s="3">
        <f>ZeptoData[[#This Row],[MRP_Rupees]] - ZeptoData[[#This Row],[Sale_Price]]</f>
        <v>-184</v>
      </c>
      <c r="O1189" t="str">
        <f>IF(ZeptoData[[#This Row],[outOfStock]]=TRUE, "Out of Stock", IF(ZeptoData[[#This Row],[availableQuantity]]&lt;=2, "LOW STOCK", "HEALTHY"))</f>
        <v>HEALTHY</v>
      </c>
      <c r="P1189" t="str" cm="1">
        <f t="array" ref="P1189">_xlfn.IFS(ZeptoData[[#This Row],[Sale_Price]]&lt;50, "Budget", ZeptoData[[#This Row],[Sale_Price]]&lt;150, "Mid-Range", ZeptoData[[#This Row],[Sale_Price]]&gt;=150, "Premium")</f>
        <v>Premium</v>
      </c>
      <c r="Q1189" t="str">
        <f>IF(ROUND(((ZeptoData[[#This Row],[mrp]]-ZeptoData[[#This Row],[discountedSellingPrice]])/ZeptoData[[#This Row],[mrp]])*100,0) = ZeptoData[[#This Row],[discountPercent]], "Match", "Error")</f>
        <v>Match</v>
      </c>
      <c r="R1189" s="9" t="str" cm="1">
        <f t="array" ref="R1189">_xlfn.IFS(ZeptoData[[#This Row],[discountPercent]]=0, "No Discount", ZeptoData[[#This Row],[discountPercent]]&lt;=15, "Standard (1-15%)", ZeptoData[[#This Row],[discountPercent]]&gt;15, "Mega (&gt;15%)")</f>
        <v>Standard (1-15%)</v>
      </c>
      <c r="S1189" s="9" t="str" cm="1">
        <f t="array" ref="S1189">_xlfn.IFS(ZeptoData[[#This Row],[weightInGms]]&lt;=100, "Small (&lt;100g)", ZeptoData[[#This Row],[weightInGms]]&lt;=500, "Medium (100-500g)", ZeptoData[[#This Row],[weightInGms]]&gt;500, "Large (&gt;500g)")</f>
        <v>Medium (100-500g)</v>
      </c>
    </row>
    <row r="1190" spans="1:19" x14ac:dyDescent="0.25">
      <c r="A1190" t="s">
        <v>579</v>
      </c>
      <c r="B1190" t="s">
        <v>633</v>
      </c>
      <c r="C1190" t="str">
        <f>TRIM(ZeptoData[[#This Row],[name]])</f>
        <v>Suguna Heart- Omega3</v>
      </c>
      <c r="D1190">
        <v>7200</v>
      </c>
      <c r="E1190" s="3">
        <f>'Cleaned Data'!F1193</f>
        <v>50</v>
      </c>
      <c r="F1190">
        <v>13</v>
      </c>
      <c r="G1190">
        <v>4</v>
      </c>
      <c r="H1190">
        <v>6200</v>
      </c>
      <c r="I1190" s="3">
        <f>ZeptoData[[#This Row],[discountedSellingPrice]]/100</f>
        <v>62</v>
      </c>
      <c r="J1190">
        <v>348</v>
      </c>
      <c r="K1190" t="b">
        <v>0</v>
      </c>
      <c r="L1190">
        <v>6</v>
      </c>
      <c r="N1190" s="3">
        <f>ZeptoData[[#This Row],[MRP_Rupees]] - ZeptoData[[#This Row],[Sale_Price]]</f>
        <v>-12</v>
      </c>
      <c r="O1190" t="str">
        <f>IF(ZeptoData[[#This Row],[outOfStock]]=TRUE, "Out of Stock", IF(ZeptoData[[#This Row],[availableQuantity]]&lt;=2, "LOW STOCK", "HEALTHY"))</f>
        <v>HEALTHY</v>
      </c>
      <c r="P1190" t="str" cm="1">
        <f t="array" ref="P1190">_xlfn.IFS(ZeptoData[[#This Row],[Sale_Price]]&lt;50, "Budget", ZeptoData[[#This Row],[Sale_Price]]&lt;150, "Mid-Range", ZeptoData[[#This Row],[Sale_Price]]&gt;=150, "Premium")</f>
        <v>Mid-Range</v>
      </c>
      <c r="Q1190" t="str">
        <f>IF(ROUND(((ZeptoData[[#This Row],[mrp]]-ZeptoData[[#This Row],[discountedSellingPrice]])/ZeptoData[[#This Row],[mrp]])*100,0) = ZeptoData[[#This Row],[discountPercent]], "Match", "Error")</f>
        <v>Error</v>
      </c>
      <c r="R1190" s="9" t="str" cm="1">
        <f t="array" ref="R1190">_xlfn.IFS(ZeptoData[[#This Row],[discountPercent]]=0, "No Discount", ZeptoData[[#This Row],[discountPercent]]&lt;=15, "Standard (1-15%)", ZeptoData[[#This Row],[discountPercent]]&gt;15, "Mega (&gt;15%)")</f>
        <v>Standard (1-15%)</v>
      </c>
      <c r="S1190" s="9" t="str" cm="1">
        <f t="array" ref="S1190">_xlfn.IFS(ZeptoData[[#This Row],[weightInGms]]&lt;=100, "Small (&lt;100g)", ZeptoData[[#This Row],[weightInGms]]&lt;=500, "Medium (100-500g)", ZeptoData[[#This Row],[weightInGms]]&gt;500, "Large (&gt;500g)")</f>
        <v>Medium (100-500g)</v>
      </c>
    </row>
    <row r="1191" spans="1:19" x14ac:dyDescent="0.25">
      <c r="A1191" t="s">
        <v>579</v>
      </c>
      <c r="B1191" t="s">
        <v>634</v>
      </c>
      <c r="C1191" t="str">
        <f>TRIM(ZeptoData[[#This Row],[name]])</f>
        <v>Go Cheese Spread - Garlic</v>
      </c>
      <c r="D1191">
        <v>9900</v>
      </c>
      <c r="E1191" s="3">
        <f>'Cleaned Data'!F1194</f>
        <v>9</v>
      </c>
      <c r="F1191">
        <v>5</v>
      </c>
      <c r="G1191">
        <v>6</v>
      </c>
      <c r="H1191">
        <v>9400</v>
      </c>
      <c r="I1191" s="3">
        <f>ZeptoData[[#This Row],[discountedSellingPrice]]/100</f>
        <v>94</v>
      </c>
      <c r="J1191">
        <v>200</v>
      </c>
      <c r="K1191" t="b">
        <v>0</v>
      </c>
      <c r="L1191">
        <v>200</v>
      </c>
      <c r="N1191" s="3">
        <f>ZeptoData[[#This Row],[MRP_Rupees]] - ZeptoData[[#This Row],[Sale_Price]]</f>
        <v>-85</v>
      </c>
      <c r="O1191" t="str">
        <f>IF(ZeptoData[[#This Row],[outOfStock]]=TRUE, "Out of Stock", IF(ZeptoData[[#This Row],[availableQuantity]]&lt;=2, "LOW STOCK", "HEALTHY"))</f>
        <v>HEALTHY</v>
      </c>
      <c r="P1191" t="str" cm="1">
        <f t="array" ref="P1191">_xlfn.IFS(ZeptoData[[#This Row],[Sale_Price]]&lt;50, "Budget", ZeptoData[[#This Row],[Sale_Price]]&lt;150, "Mid-Range", ZeptoData[[#This Row],[Sale_Price]]&gt;=150, "Premium")</f>
        <v>Mid-Range</v>
      </c>
      <c r="Q1191" t="str">
        <f>IF(ROUND(((ZeptoData[[#This Row],[mrp]]-ZeptoData[[#This Row],[discountedSellingPrice]])/ZeptoData[[#This Row],[mrp]])*100,0) = ZeptoData[[#This Row],[discountPercent]], "Match", "Error")</f>
        <v>Match</v>
      </c>
      <c r="R1191" s="9" t="str" cm="1">
        <f t="array" ref="R1191">_xlfn.IFS(ZeptoData[[#This Row],[discountPercent]]=0, "No Discount", ZeptoData[[#This Row],[discountPercent]]&lt;=15, "Standard (1-15%)", ZeptoData[[#This Row],[discountPercent]]&gt;15, "Mega (&gt;15%)")</f>
        <v>Standard (1-15%)</v>
      </c>
      <c r="S1191" s="9" t="str" cm="1">
        <f t="array" ref="S1191">_xlfn.IFS(ZeptoData[[#This Row],[weightInGms]]&lt;=100, "Small (&lt;100g)", ZeptoData[[#This Row],[weightInGms]]&lt;=500, "Medium (100-500g)", ZeptoData[[#This Row],[weightInGms]]&gt;500, "Large (&gt;500g)")</f>
        <v>Medium (100-500g)</v>
      </c>
    </row>
    <row r="1192" spans="1:19" x14ac:dyDescent="0.25">
      <c r="A1192" t="s">
        <v>579</v>
      </c>
      <c r="B1192" t="s">
        <v>635</v>
      </c>
      <c r="C1192" t="str">
        <f>TRIM(ZeptoData[[#This Row],[name]])</f>
        <v>Go Pizza Cheese</v>
      </c>
      <c r="D1192">
        <v>14000</v>
      </c>
      <c r="E1192" s="3">
        <f>'Cleaned Data'!F1195</f>
        <v>43</v>
      </c>
      <c r="F1192">
        <v>5</v>
      </c>
      <c r="G1192">
        <v>6</v>
      </c>
      <c r="H1192">
        <v>13300</v>
      </c>
      <c r="I1192" s="3">
        <f>ZeptoData[[#This Row],[discountedSellingPrice]]/100</f>
        <v>133</v>
      </c>
      <c r="J1192">
        <v>200</v>
      </c>
      <c r="K1192" t="b">
        <v>0</v>
      </c>
      <c r="L1192">
        <v>200</v>
      </c>
      <c r="N1192" s="3">
        <f>ZeptoData[[#This Row],[MRP_Rupees]] - ZeptoData[[#This Row],[Sale_Price]]</f>
        <v>-90</v>
      </c>
      <c r="O1192" t="str">
        <f>IF(ZeptoData[[#This Row],[outOfStock]]=TRUE, "Out of Stock", IF(ZeptoData[[#This Row],[availableQuantity]]&lt;=2, "LOW STOCK", "HEALTHY"))</f>
        <v>HEALTHY</v>
      </c>
      <c r="P1192" t="str" cm="1">
        <f t="array" ref="P1192">_xlfn.IFS(ZeptoData[[#This Row],[Sale_Price]]&lt;50, "Budget", ZeptoData[[#This Row],[Sale_Price]]&lt;150, "Mid-Range", ZeptoData[[#This Row],[Sale_Price]]&gt;=150, "Premium")</f>
        <v>Mid-Range</v>
      </c>
      <c r="Q1192" t="str">
        <f>IF(ROUND(((ZeptoData[[#This Row],[mrp]]-ZeptoData[[#This Row],[discountedSellingPrice]])/ZeptoData[[#This Row],[mrp]])*100,0) = ZeptoData[[#This Row],[discountPercent]], "Match", "Error")</f>
        <v>Match</v>
      </c>
      <c r="R1192" s="9" t="str" cm="1">
        <f t="array" ref="R1192">_xlfn.IFS(ZeptoData[[#This Row],[discountPercent]]=0, "No Discount", ZeptoData[[#This Row],[discountPercent]]&lt;=15, "Standard (1-15%)", ZeptoData[[#This Row],[discountPercent]]&gt;15, "Mega (&gt;15%)")</f>
        <v>Standard (1-15%)</v>
      </c>
      <c r="S1192" s="9" t="str" cm="1">
        <f t="array" ref="S1192">_xlfn.IFS(ZeptoData[[#This Row],[weightInGms]]&lt;=100, "Small (&lt;100g)", ZeptoData[[#This Row],[weightInGms]]&lt;=500, "Medium (100-500g)", ZeptoData[[#This Row],[weightInGms]]&gt;500, "Large (&gt;500g)")</f>
        <v>Medium (100-500g)</v>
      </c>
    </row>
    <row r="1193" spans="1:19" x14ac:dyDescent="0.25">
      <c r="A1193" t="s">
        <v>579</v>
      </c>
      <c r="B1193" t="s">
        <v>636</v>
      </c>
      <c r="C1193" t="str">
        <f>TRIM(ZeptoData[[#This Row],[name]])</f>
        <v>RRO Cheddar Block Cheese</v>
      </c>
      <c r="D1193">
        <v>29500</v>
      </c>
      <c r="E1193" s="3">
        <f>'Cleaned Data'!F1196</f>
        <v>4</v>
      </c>
      <c r="F1193">
        <v>50</v>
      </c>
      <c r="G1193">
        <v>6</v>
      </c>
      <c r="H1193">
        <v>14700</v>
      </c>
      <c r="I1193" s="3">
        <f>ZeptoData[[#This Row],[discountedSellingPrice]]/100</f>
        <v>147</v>
      </c>
      <c r="J1193">
        <v>200</v>
      </c>
      <c r="K1193" t="b">
        <v>0</v>
      </c>
      <c r="L1193">
        <v>200</v>
      </c>
      <c r="N1193" s="3">
        <f>ZeptoData[[#This Row],[MRP_Rupees]] - ZeptoData[[#This Row],[Sale_Price]]</f>
        <v>-143</v>
      </c>
      <c r="O1193" t="str">
        <f>IF(ZeptoData[[#This Row],[outOfStock]]=TRUE, "Out of Stock", IF(ZeptoData[[#This Row],[availableQuantity]]&lt;=2, "LOW STOCK", "HEALTHY"))</f>
        <v>HEALTHY</v>
      </c>
      <c r="P1193" t="str" cm="1">
        <f t="array" ref="P1193">_xlfn.IFS(ZeptoData[[#This Row],[Sale_Price]]&lt;50, "Budget", ZeptoData[[#This Row],[Sale_Price]]&lt;150, "Mid-Range", ZeptoData[[#This Row],[Sale_Price]]&gt;=150, "Premium")</f>
        <v>Mid-Range</v>
      </c>
      <c r="Q1193" t="str">
        <f>IF(ROUND(((ZeptoData[[#This Row],[mrp]]-ZeptoData[[#This Row],[discountedSellingPrice]])/ZeptoData[[#This Row],[mrp]])*100,0) = ZeptoData[[#This Row],[discountPercent]], "Match", "Error")</f>
        <v>Match</v>
      </c>
      <c r="R1193" s="9" t="str" cm="1">
        <f t="array" ref="R1193">_xlfn.IFS(ZeptoData[[#This Row],[discountPercent]]=0, "No Discount", ZeptoData[[#This Row],[discountPercent]]&lt;=15, "Standard (1-15%)", ZeptoData[[#This Row],[discountPercent]]&gt;15, "Mega (&gt;15%)")</f>
        <v>Mega (&gt;15%)</v>
      </c>
      <c r="S1193" s="9" t="str" cm="1">
        <f t="array" ref="S1193">_xlfn.IFS(ZeptoData[[#This Row],[weightInGms]]&lt;=100, "Small (&lt;100g)", ZeptoData[[#This Row],[weightInGms]]&lt;=500, "Medium (100-500g)", ZeptoData[[#This Row],[weightInGms]]&gt;500, "Large (&gt;500g)")</f>
        <v>Medium (100-500g)</v>
      </c>
    </row>
    <row r="1194" spans="1:19" x14ac:dyDescent="0.25">
      <c r="A1194" t="s">
        <v>579</v>
      </c>
      <c r="B1194" t="s">
        <v>637</v>
      </c>
      <c r="C1194" t="str">
        <f>TRIM(ZeptoData[[#This Row],[name]])</f>
        <v>The Whole Truth Peanut Butter With Dates - Creamy No Sugar</v>
      </c>
      <c r="D1194">
        <v>21500</v>
      </c>
      <c r="E1194" s="3">
        <f>'Cleaned Data'!F1197</f>
        <v>50</v>
      </c>
      <c r="F1194">
        <v>9</v>
      </c>
      <c r="G1194">
        <v>6</v>
      </c>
      <c r="H1194">
        <v>19400</v>
      </c>
      <c r="I1194" s="3">
        <f>ZeptoData[[#This Row],[discountedSellingPrice]]/100</f>
        <v>194</v>
      </c>
      <c r="J1194">
        <v>325</v>
      </c>
      <c r="K1194" t="b">
        <v>0</v>
      </c>
      <c r="L1194">
        <v>325</v>
      </c>
      <c r="N1194" s="3">
        <f>ZeptoData[[#This Row],[MRP_Rupees]] - ZeptoData[[#This Row],[Sale_Price]]</f>
        <v>-144</v>
      </c>
      <c r="O1194" t="str">
        <f>IF(ZeptoData[[#This Row],[outOfStock]]=TRUE, "Out of Stock", IF(ZeptoData[[#This Row],[availableQuantity]]&lt;=2, "LOW STOCK", "HEALTHY"))</f>
        <v>HEALTHY</v>
      </c>
      <c r="P1194" t="str" cm="1">
        <f t="array" ref="P1194">_xlfn.IFS(ZeptoData[[#This Row],[Sale_Price]]&lt;50, "Budget", ZeptoData[[#This Row],[Sale_Price]]&lt;150, "Mid-Range", ZeptoData[[#This Row],[Sale_Price]]&gt;=150, "Premium")</f>
        <v>Premium</v>
      </c>
      <c r="Q1194" t="str">
        <f>IF(ROUND(((ZeptoData[[#This Row],[mrp]]-ZeptoData[[#This Row],[discountedSellingPrice]])/ZeptoData[[#This Row],[mrp]])*100,0) = ZeptoData[[#This Row],[discountPercent]], "Match", "Error")</f>
        <v>Error</v>
      </c>
      <c r="R1194" s="9" t="str" cm="1">
        <f t="array" ref="R1194">_xlfn.IFS(ZeptoData[[#This Row],[discountPercent]]=0, "No Discount", ZeptoData[[#This Row],[discountPercent]]&lt;=15, "Standard (1-15%)", ZeptoData[[#This Row],[discountPercent]]&gt;15, "Mega (&gt;15%)")</f>
        <v>Standard (1-15%)</v>
      </c>
      <c r="S1194" s="9" t="str" cm="1">
        <f t="array" ref="S1194">_xlfn.IFS(ZeptoData[[#This Row],[weightInGms]]&lt;=100, "Small (&lt;100g)", ZeptoData[[#This Row],[weightInGms]]&lt;=500, "Medium (100-500g)", ZeptoData[[#This Row],[weightInGms]]&gt;500, "Large (&gt;500g)")</f>
        <v>Medium (100-500g)</v>
      </c>
    </row>
    <row r="1195" spans="1:19" x14ac:dyDescent="0.25">
      <c r="A1195" t="s">
        <v>579</v>
      </c>
      <c r="B1195" t="s">
        <v>638</v>
      </c>
      <c r="C1195" t="str">
        <f>TRIM(ZeptoData[[#This Row],[name]])</f>
        <v>Suguna Fit Egg</v>
      </c>
      <c r="D1195">
        <v>12000</v>
      </c>
      <c r="E1195" s="3">
        <f>'Cleaned Data'!F1198</f>
        <v>5</v>
      </c>
      <c r="F1195">
        <v>43</v>
      </c>
      <c r="G1195">
        <v>4</v>
      </c>
      <c r="H1195">
        <v>6800</v>
      </c>
      <c r="I1195" s="3">
        <f>ZeptoData[[#This Row],[discountedSellingPrice]]/100</f>
        <v>68</v>
      </c>
      <c r="J1195">
        <v>348</v>
      </c>
      <c r="K1195" t="b">
        <v>0</v>
      </c>
      <c r="L1195">
        <v>6</v>
      </c>
      <c r="N1195" s="3">
        <f>ZeptoData[[#This Row],[MRP_Rupees]] - ZeptoData[[#This Row],[Sale_Price]]</f>
        <v>-63</v>
      </c>
      <c r="O1195" t="str">
        <f>IF(ZeptoData[[#This Row],[outOfStock]]=TRUE, "Out of Stock", IF(ZeptoData[[#This Row],[availableQuantity]]&lt;=2, "LOW STOCK", "HEALTHY"))</f>
        <v>HEALTHY</v>
      </c>
      <c r="P1195" t="str" cm="1">
        <f t="array" ref="P1195">_xlfn.IFS(ZeptoData[[#This Row],[Sale_Price]]&lt;50, "Budget", ZeptoData[[#This Row],[Sale_Price]]&lt;150, "Mid-Range", ZeptoData[[#This Row],[Sale_Price]]&gt;=150, "Premium")</f>
        <v>Mid-Range</v>
      </c>
      <c r="Q1195" t="str">
        <f>IF(ROUND(((ZeptoData[[#This Row],[mrp]]-ZeptoData[[#This Row],[discountedSellingPrice]])/ZeptoData[[#This Row],[mrp]])*100,0) = ZeptoData[[#This Row],[discountPercent]], "Match", "Error")</f>
        <v>Match</v>
      </c>
      <c r="R1195" s="9" t="str" cm="1">
        <f t="array" ref="R1195">_xlfn.IFS(ZeptoData[[#This Row],[discountPercent]]=0, "No Discount", ZeptoData[[#This Row],[discountPercent]]&lt;=15, "Standard (1-15%)", ZeptoData[[#This Row],[discountPercent]]&gt;15, "Mega (&gt;15%)")</f>
        <v>Mega (&gt;15%)</v>
      </c>
      <c r="S1195" s="9" t="str" cm="1">
        <f t="array" ref="S1195">_xlfn.IFS(ZeptoData[[#This Row],[weightInGms]]&lt;=100, "Small (&lt;100g)", ZeptoData[[#This Row],[weightInGms]]&lt;=500, "Medium (100-500g)", ZeptoData[[#This Row],[weightInGms]]&gt;500, "Large (&gt;500g)")</f>
        <v>Medium (100-500g)</v>
      </c>
    </row>
    <row r="1196" spans="1:19" x14ac:dyDescent="0.25">
      <c r="A1196" t="s">
        <v>579</v>
      </c>
      <c r="B1196" t="s">
        <v>329</v>
      </c>
      <c r="C1196" t="str">
        <f>TRIM(ZeptoData[[#This Row],[name]])</f>
        <v>Pantai Coconut Cream</v>
      </c>
      <c r="D1196">
        <v>15000</v>
      </c>
      <c r="E1196" s="3">
        <f>'Cleaned Data'!F1199</f>
        <v>50</v>
      </c>
      <c r="F1196">
        <v>4</v>
      </c>
      <c r="G1196">
        <v>4</v>
      </c>
      <c r="H1196">
        <v>14300</v>
      </c>
      <c r="I1196" s="3">
        <f>ZeptoData[[#This Row],[discountedSellingPrice]]/100</f>
        <v>143</v>
      </c>
      <c r="J1196">
        <v>400</v>
      </c>
      <c r="K1196" t="b">
        <v>0</v>
      </c>
      <c r="L1196">
        <v>400</v>
      </c>
      <c r="N1196" s="3">
        <f>ZeptoData[[#This Row],[MRP_Rupees]] - ZeptoData[[#This Row],[Sale_Price]]</f>
        <v>-93</v>
      </c>
      <c r="O1196" t="str">
        <f>IF(ZeptoData[[#This Row],[outOfStock]]=TRUE, "Out of Stock", IF(ZeptoData[[#This Row],[availableQuantity]]&lt;=2, "LOW STOCK", "HEALTHY"))</f>
        <v>HEALTHY</v>
      </c>
      <c r="P1196" t="str" cm="1">
        <f t="array" ref="P1196">_xlfn.IFS(ZeptoData[[#This Row],[Sale_Price]]&lt;50, "Budget", ZeptoData[[#This Row],[Sale_Price]]&lt;150, "Mid-Range", ZeptoData[[#This Row],[Sale_Price]]&gt;=150, "Premium")</f>
        <v>Mid-Range</v>
      </c>
      <c r="Q1196" t="str">
        <f>IF(ROUND(((ZeptoData[[#This Row],[mrp]]-ZeptoData[[#This Row],[discountedSellingPrice]])/ZeptoData[[#This Row],[mrp]])*100,0) = ZeptoData[[#This Row],[discountPercent]], "Match", "Error")</f>
        <v>Error</v>
      </c>
      <c r="R1196" s="9" t="str" cm="1">
        <f t="array" ref="R1196">_xlfn.IFS(ZeptoData[[#This Row],[discountPercent]]=0, "No Discount", ZeptoData[[#This Row],[discountPercent]]&lt;=15, "Standard (1-15%)", ZeptoData[[#This Row],[discountPercent]]&gt;15, "Mega (&gt;15%)")</f>
        <v>Standard (1-15%)</v>
      </c>
      <c r="S1196" s="9" t="str" cm="1">
        <f t="array" ref="S1196">_xlfn.IFS(ZeptoData[[#This Row],[weightInGms]]&lt;=100, "Small (&lt;100g)", ZeptoData[[#This Row],[weightInGms]]&lt;=500, "Medium (100-500g)", ZeptoData[[#This Row],[weightInGms]]&gt;500, "Large (&gt;500g)")</f>
        <v>Medium (100-500g)</v>
      </c>
    </row>
    <row r="1197" spans="1:19" x14ac:dyDescent="0.25">
      <c r="A1197" t="s">
        <v>579</v>
      </c>
      <c r="B1197" t="s">
        <v>639</v>
      </c>
      <c r="C1197" t="str">
        <f>TRIM(ZeptoData[[#This Row],[name]])</f>
        <v>RRO Fresh Ricotta</v>
      </c>
      <c r="D1197">
        <v>27500</v>
      </c>
      <c r="E1197" s="3">
        <f>'Cleaned Data'!F1200</f>
        <v>0</v>
      </c>
      <c r="F1197">
        <v>50</v>
      </c>
      <c r="G1197">
        <v>6</v>
      </c>
      <c r="H1197">
        <v>13700</v>
      </c>
      <c r="I1197" s="3">
        <f>ZeptoData[[#This Row],[discountedSellingPrice]]/100</f>
        <v>137</v>
      </c>
      <c r="J1197">
        <v>200</v>
      </c>
      <c r="K1197" t="b">
        <v>0</v>
      </c>
      <c r="L1197">
        <v>200</v>
      </c>
      <c r="N1197" s="3">
        <f>ZeptoData[[#This Row],[MRP_Rupees]] - ZeptoData[[#This Row],[Sale_Price]]</f>
        <v>-137</v>
      </c>
      <c r="O1197" t="str">
        <f>IF(ZeptoData[[#This Row],[outOfStock]]=TRUE, "Out of Stock", IF(ZeptoData[[#This Row],[availableQuantity]]&lt;=2, "LOW STOCK", "HEALTHY"))</f>
        <v>HEALTHY</v>
      </c>
      <c r="P1197" t="str" cm="1">
        <f t="array" ref="P1197">_xlfn.IFS(ZeptoData[[#This Row],[Sale_Price]]&lt;50, "Budget", ZeptoData[[#This Row],[Sale_Price]]&lt;150, "Mid-Range", ZeptoData[[#This Row],[Sale_Price]]&gt;=150, "Premium")</f>
        <v>Mid-Range</v>
      </c>
      <c r="Q1197" t="str">
        <f>IF(ROUND(((ZeptoData[[#This Row],[mrp]]-ZeptoData[[#This Row],[discountedSellingPrice]])/ZeptoData[[#This Row],[mrp]])*100,0) = ZeptoData[[#This Row],[discountPercent]], "Match", "Error")</f>
        <v>Match</v>
      </c>
      <c r="R1197" s="9" t="str" cm="1">
        <f t="array" ref="R1197">_xlfn.IFS(ZeptoData[[#This Row],[discountPercent]]=0, "No Discount", ZeptoData[[#This Row],[discountPercent]]&lt;=15, "Standard (1-15%)", ZeptoData[[#This Row],[discountPercent]]&gt;15, "Mega (&gt;15%)")</f>
        <v>Mega (&gt;15%)</v>
      </c>
      <c r="S1197" s="9" t="str" cm="1">
        <f t="array" ref="S1197">_xlfn.IFS(ZeptoData[[#This Row],[weightInGms]]&lt;=100, "Small (&lt;100g)", ZeptoData[[#This Row],[weightInGms]]&lt;=500, "Medium (100-500g)", ZeptoData[[#This Row],[weightInGms]]&gt;500, "Large (&gt;500g)")</f>
        <v>Medium (100-500g)</v>
      </c>
    </row>
    <row r="1198" spans="1:19" x14ac:dyDescent="0.25">
      <c r="A1198" t="s">
        <v>579</v>
      </c>
      <c r="B1198" t="s">
        <v>640</v>
      </c>
      <c r="C1198" t="str">
        <f>TRIM(ZeptoData[[#This Row],[name]])</f>
        <v>Dlecta Cheese Cubes 2</v>
      </c>
      <c r="D1198">
        <v>14500</v>
      </c>
      <c r="E1198" s="3">
        <f>'Cleaned Data'!F1201</f>
        <v>10</v>
      </c>
      <c r="F1198">
        <v>5</v>
      </c>
      <c r="G1198">
        <v>6</v>
      </c>
      <c r="H1198">
        <v>13700</v>
      </c>
      <c r="I1198" s="3">
        <f>ZeptoData[[#This Row],[discountedSellingPrice]]/100</f>
        <v>137</v>
      </c>
      <c r="J1198">
        <v>200</v>
      </c>
      <c r="K1198" t="b">
        <v>0</v>
      </c>
      <c r="L1198">
        <v>200</v>
      </c>
      <c r="N1198" s="3">
        <f>ZeptoData[[#This Row],[MRP_Rupees]] - ZeptoData[[#This Row],[Sale_Price]]</f>
        <v>-127</v>
      </c>
      <c r="O1198" t="str">
        <f>IF(ZeptoData[[#This Row],[outOfStock]]=TRUE, "Out of Stock", IF(ZeptoData[[#This Row],[availableQuantity]]&lt;=2, "LOW STOCK", "HEALTHY"))</f>
        <v>HEALTHY</v>
      </c>
      <c r="P1198" t="str" cm="1">
        <f t="array" ref="P1198">_xlfn.IFS(ZeptoData[[#This Row],[Sale_Price]]&lt;50, "Budget", ZeptoData[[#This Row],[Sale_Price]]&lt;150, "Mid-Range", ZeptoData[[#This Row],[Sale_Price]]&gt;=150, "Premium")</f>
        <v>Mid-Range</v>
      </c>
      <c r="Q1198" t="str">
        <f>IF(ROUND(((ZeptoData[[#This Row],[mrp]]-ZeptoData[[#This Row],[discountedSellingPrice]])/ZeptoData[[#This Row],[mrp]])*100,0) = ZeptoData[[#This Row],[discountPercent]], "Match", "Error")</f>
        <v>Error</v>
      </c>
      <c r="R1198" s="9" t="str" cm="1">
        <f t="array" ref="R1198">_xlfn.IFS(ZeptoData[[#This Row],[discountPercent]]=0, "No Discount", ZeptoData[[#This Row],[discountPercent]]&lt;=15, "Standard (1-15%)", ZeptoData[[#This Row],[discountPercent]]&gt;15, "Mega (&gt;15%)")</f>
        <v>Standard (1-15%)</v>
      </c>
      <c r="S1198" s="9" t="str" cm="1">
        <f t="array" ref="S1198">_xlfn.IFS(ZeptoData[[#This Row],[weightInGms]]&lt;=100, "Small (&lt;100g)", ZeptoData[[#This Row],[weightInGms]]&lt;=500, "Medium (100-500g)", ZeptoData[[#This Row],[weightInGms]]&gt;500, "Large (&gt;500g)")</f>
        <v>Medium (100-500g)</v>
      </c>
    </row>
    <row r="1199" spans="1:19" x14ac:dyDescent="0.25">
      <c r="A1199" t="s">
        <v>579</v>
      </c>
      <c r="B1199" t="s">
        <v>641</v>
      </c>
      <c r="C1199" t="str">
        <f>TRIM(ZeptoData[[#This Row],[name]])</f>
        <v>RRO Mozzarella Pizza Cheese</v>
      </c>
      <c r="D1199">
        <v>27500</v>
      </c>
      <c r="E1199" s="3">
        <f>'Cleaned Data'!F1202</f>
        <v>50</v>
      </c>
      <c r="F1199">
        <v>50</v>
      </c>
      <c r="G1199">
        <v>6</v>
      </c>
      <c r="H1199">
        <v>13700</v>
      </c>
      <c r="I1199" s="3">
        <f>ZeptoData[[#This Row],[discountedSellingPrice]]/100</f>
        <v>137</v>
      </c>
      <c r="J1199">
        <v>200</v>
      </c>
      <c r="K1199" t="b">
        <v>0</v>
      </c>
      <c r="L1199">
        <v>200</v>
      </c>
      <c r="N1199" s="3">
        <f>ZeptoData[[#This Row],[MRP_Rupees]] - ZeptoData[[#This Row],[Sale_Price]]</f>
        <v>-87</v>
      </c>
      <c r="O1199" t="str">
        <f>IF(ZeptoData[[#This Row],[outOfStock]]=TRUE, "Out of Stock", IF(ZeptoData[[#This Row],[availableQuantity]]&lt;=2, "LOW STOCK", "HEALTHY"))</f>
        <v>HEALTHY</v>
      </c>
      <c r="P1199" t="str" cm="1">
        <f t="array" ref="P1199">_xlfn.IFS(ZeptoData[[#This Row],[Sale_Price]]&lt;50, "Budget", ZeptoData[[#This Row],[Sale_Price]]&lt;150, "Mid-Range", ZeptoData[[#This Row],[Sale_Price]]&gt;=150, "Premium")</f>
        <v>Mid-Range</v>
      </c>
      <c r="Q1199" t="str">
        <f>IF(ROUND(((ZeptoData[[#This Row],[mrp]]-ZeptoData[[#This Row],[discountedSellingPrice]])/ZeptoData[[#This Row],[mrp]])*100,0) = ZeptoData[[#This Row],[discountPercent]], "Match", "Error")</f>
        <v>Match</v>
      </c>
      <c r="R1199" s="9" t="str" cm="1">
        <f t="array" ref="R1199">_xlfn.IFS(ZeptoData[[#This Row],[discountPercent]]=0, "No Discount", ZeptoData[[#This Row],[discountPercent]]&lt;=15, "Standard (1-15%)", ZeptoData[[#This Row],[discountPercent]]&gt;15, "Mega (&gt;15%)")</f>
        <v>Mega (&gt;15%)</v>
      </c>
      <c r="S1199" s="9" t="str" cm="1">
        <f t="array" ref="S1199">_xlfn.IFS(ZeptoData[[#This Row],[weightInGms]]&lt;=100, "Small (&lt;100g)", ZeptoData[[#This Row],[weightInGms]]&lt;=500, "Medium (100-500g)", ZeptoData[[#This Row],[weightInGms]]&gt;500, "Large (&gt;500g)")</f>
        <v>Medium (100-500g)</v>
      </c>
    </row>
    <row r="1200" spans="1:19" x14ac:dyDescent="0.25">
      <c r="A1200" t="s">
        <v>579</v>
      </c>
      <c r="B1200" t="s">
        <v>642</v>
      </c>
      <c r="C1200" t="str">
        <f>TRIM(ZeptoData[[#This Row],[name]])</f>
        <v>The Laughing Cow Cheese Cubes</v>
      </c>
      <c r="D1200">
        <v>15000</v>
      </c>
      <c r="E1200" s="3">
        <f>'Cleaned Data'!F1203</f>
        <v>20</v>
      </c>
      <c r="F1200">
        <v>0</v>
      </c>
      <c r="G1200">
        <v>4</v>
      </c>
      <c r="H1200">
        <v>15000</v>
      </c>
      <c r="I1200" s="3">
        <f>ZeptoData[[#This Row],[discountedSellingPrice]]/100</f>
        <v>150</v>
      </c>
      <c r="J1200">
        <v>200</v>
      </c>
      <c r="K1200" t="b">
        <v>0</v>
      </c>
      <c r="L1200">
        <v>200</v>
      </c>
      <c r="N1200" s="3">
        <f>ZeptoData[[#This Row],[MRP_Rupees]] - ZeptoData[[#This Row],[Sale_Price]]</f>
        <v>-130</v>
      </c>
      <c r="O1200" t="str">
        <f>IF(ZeptoData[[#This Row],[outOfStock]]=TRUE, "Out of Stock", IF(ZeptoData[[#This Row],[availableQuantity]]&lt;=2, "LOW STOCK", "HEALTHY"))</f>
        <v>HEALTHY</v>
      </c>
      <c r="P1200" t="str" cm="1">
        <f t="array" ref="P1200">_xlfn.IFS(ZeptoData[[#This Row],[Sale_Price]]&lt;50, "Budget", ZeptoData[[#This Row],[Sale_Price]]&lt;150, "Mid-Range", ZeptoData[[#This Row],[Sale_Price]]&gt;=150, "Premium")</f>
        <v>Premium</v>
      </c>
      <c r="Q1200" t="str">
        <f>IF(ROUND(((ZeptoData[[#This Row],[mrp]]-ZeptoData[[#This Row],[discountedSellingPrice]])/ZeptoData[[#This Row],[mrp]])*100,0) = ZeptoData[[#This Row],[discountPercent]], "Match", "Error")</f>
        <v>Match</v>
      </c>
      <c r="R1200" s="9" t="str" cm="1">
        <f t="array" ref="R1200">_xlfn.IFS(ZeptoData[[#This Row],[discountPercent]]=0, "No Discount", ZeptoData[[#This Row],[discountPercent]]&lt;=15, "Standard (1-15%)", ZeptoData[[#This Row],[discountPercent]]&gt;15, "Mega (&gt;15%)")</f>
        <v>No Discount</v>
      </c>
      <c r="S1200" s="9" t="str" cm="1">
        <f t="array" ref="S1200">_xlfn.IFS(ZeptoData[[#This Row],[weightInGms]]&lt;=100, "Small (&lt;100g)", ZeptoData[[#This Row],[weightInGms]]&lt;=500, "Medium (100-500g)", ZeptoData[[#This Row],[weightInGms]]&gt;500, "Large (&gt;500g)")</f>
        <v>Medium (100-500g)</v>
      </c>
    </row>
    <row r="1201" spans="1:19" x14ac:dyDescent="0.25">
      <c r="A1201" t="s">
        <v>579</v>
      </c>
      <c r="B1201" t="s">
        <v>643</v>
      </c>
      <c r="C1201" t="str">
        <f>TRIM(ZeptoData[[#This Row],[name]])</f>
        <v>Yogabar 100% Pure Peanut Butter Creamy &amp; Yummy Unsweetened</v>
      </c>
      <c r="D1201">
        <v>22900</v>
      </c>
      <c r="E1201" s="3">
        <f>'Cleaned Data'!F1204</f>
        <v>5</v>
      </c>
      <c r="F1201">
        <v>10</v>
      </c>
      <c r="G1201">
        <v>6</v>
      </c>
      <c r="H1201">
        <v>20600</v>
      </c>
      <c r="I1201" s="3">
        <f>ZeptoData[[#This Row],[discountedSellingPrice]]/100</f>
        <v>206</v>
      </c>
      <c r="J1201">
        <v>400</v>
      </c>
      <c r="K1201" t="b">
        <v>0</v>
      </c>
      <c r="L1201">
        <v>400</v>
      </c>
      <c r="N1201" s="3">
        <f>ZeptoData[[#This Row],[MRP_Rupees]] - ZeptoData[[#This Row],[Sale_Price]]</f>
        <v>-201</v>
      </c>
      <c r="O1201" t="str">
        <f>IF(ZeptoData[[#This Row],[outOfStock]]=TRUE, "Out of Stock", IF(ZeptoData[[#This Row],[availableQuantity]]&lt;=2, "LOW STOCK", "HEALTHY"))</f>
        <v>HEALTHY</v>
      </c>
      <c r="P1201" t="str" cm="1">
        <f t="array" ref="P1201">_xlfn.IFS(ZeptoData[[#This Row],[Sale_Price]]&lt;50, "Budget", ZeptoData[[#This Row],[Sale_Price]]&lt;150, "Mid-Range", ZeptoData[[#This Row],[Sale_Price]]&gt;=150, "Premium")</f>
        <v>Premium</v>
      </c>
      <c r="Q1201" t="str">
        <f>IF(ROUND(((ZeptoData[[#This Row],[mrp]]-ZeptoData[[#This Row],[discountedSellingPrice]])/ZeptoData[[#This Row],[mrp]])*100,0) = ZeptoData[[#This Row],[discountPercent]], "Match", "Error")</f>
        <v>Match</v>
      </c>
      <c r="R1201" s="9" t="str" cm="1">
        <f t="array" ref="R1201">_xlfn.IFS(ZeptoData[[#This Row],[discountPercent]]=0, "No Discount", ZeptoData[[#This Row],[discountPercent]]&lt;=15, "Standard (1-15%)", ZeptoData[[#This Row],[discountPercent]]&gt;15, "Mega (&gt;15%)")</f>
        <v>Standard (1-15%)</v>
      </c>
      <c r="S1201" s="9" t="str" cm="1">
        <f t="array" ref="S1201">_xlfn.IFS(ZeptoData[[#This Row],[weightInGms]]&lt;=100, "Small (&lt;100g)", ZeptoData[[#This Row],[weightInGms]]&lt;=500, "Medium (100-500g)", ZeptoData[[#This Row],[weightInGms]]&gt;500, "Large (&gt;500g)")</f>
        <v>Medium (100-500g)</v>
      </c>
    </row>
    <row r="1202" spans="1:19" x14ac:dyDescent="0.25">
      <c r="A1202" t="s">
        <v>579</v>
      </c>
      <c r="B1202" t="s">
        <v>644</v>
      </c>
      <c r="C1202" t="str">
        <f>TRIM(ZeptoData[[#This Row],[name]])</f>
        <v>RRO Burrata Cheese</v>
      </c>
      <c r="D1202">
        <v>25000</v>
      </c>
      <c r="E1202" s="3">
        <f>'Cleaned Data'!F1205</f>
        <v>7</v>
      </c>
      <c r="F1202">
        <v>50</v>
      </c>
      <c r="G1202">
        <v>4</v>
      </c>
      <c r="H1202">
        <v>12500</v>
      </c>
      <c r="I1202" s="3">
        <f>ZeptoData[[#This Row],[discountedSellingPrice]]/100</f>
        <v>125</v>
      </c>
      <c r="J1202">
        <v>200</v>
      </c>
      <c r="K1202" t="b">
        <v>0</v>
      </c>
      <c r="L1202">
        <v>200</v>
      </c>
      <c r="N1202" s="3">
        <f>ZeptoData[[#This Row],[MRP_Rupees]] - ZeptoData[[#This Row],[Sale_Price]]</f>
        <v>-118</v>
      </c>
      <c r="O1202" t="str">
        <f>IF(ZeptoData[[#This Row],[outOfStock]]=TRUE, "Out of Stock", IF(ZeptoData[[#This Row],[availableQuantity]]&lt;=2, "LOW STOCK", "HEALTHY"))</f>
        <v>HEALTHY</v>
      </c>
      <c r="P1202" t="str" cm="1">
        <f t="array" ref="P1202">_xlfn.IFS(ZeptoData[[#This Row],[Sale_Price]]&lt;50, "Budget", ZeptoData[[#This Row],[Sale_Price]]&lt;150, "Mid-Range", ZeptoData[[#This Row],[Sale_Price]]&gt;=150, "Premium")</f>
        <v>Mid-Range</v>
      </c>
      <c r="Q1202" t="str">
        <f>IF(ROUND(((ZeptoData[[#This Row],[mrp]]-ZeptoData[[#This Row],[discountedSellingPrice]])/ZeptoData[[#This Row],[mrp]])*100,0) = ZeptoData[[#This Row],[discountPercent]], "Match", "Error")</f>
        <v>Match</v>
      </c>
      <c r="R1202" s="9" t="str" cm="1">
        <f t="array" ref="R1202">_xlfn.IFS(ZeptoData[[#This Row],[discountPercent]]=0, "No Discount", ZeptoData[[#This Row],[discountPercent]]&lt;=15, "Standard (1-15%)", ZeptoData[[#This Row],[discountPercent]]&gt;15, "Mega (&gt;15%)")</f>
        <v>Mega (&gt;15%)</v>
      </c>
      <c r="S1202" s="9" t="str" cm="1">
        <f t="array" ref="S1202">_xlfn.IFS(ZeptoData[[#This Row],[weightInGms]]&lt;=100, "Small (&lt;100g)", ZeptoData[[#This Row],[weightInGms]]&lt;=500, "Medium (100-500g)", ZeptoData[[#This Row],[weightInGms]]&gt;500, "Large (&gt;500g)")</f>
        <v>Medium (100-500g)</v>
      </c>
    </row>
    <row r="1203" spans="1:19" x14ac:dyDescent="0.25">
      <c r="A1203" t="s">
        <v>579</v>
      </c>
      <c r="B1203" t="s">
        <v>645</v>
      </c>
      <c r="C1203" t="str">
        <f>TRIM(ZeptoData[[#This Row],[name]])</f>
        <v>The Whole Truth Dark Chocolate Peanut Butter - Crunchy</v>
      </c>
      <c r="D1203">
        <v>23500</v>
      </c>
      <c r="E1203" s="3">
        <f>'Cleaned Data'!F1206</f>
        <v>1</v>
      </c>
      <c r="F1203">
        <v>20</v>
      </c>
      <c r="G1203">
        <v>5</v>
      </c>
      <c r="H1203">
        <v>18800</v>
      </c>
      <c r="I1203" s="3">
        <f>ZeptoData[[#This Row],[discountedSellingPrice]]/100</f>
        <v>188</v>
      </c>
      <c r="J1203">
        <v>325</v>
      </c>
      <c r="K1203" t="b">
        <v>0</v>
      </c>
      <c r="L1203">
        <v>325</v>
      </c>
      <c r="N1203" s="3">
        <f>ZeptoData[[#This Row],[MRP_Rupees]] - ZeptoData[[#This Row],[Sale_Price]]</f>
        <v>-187</v>
      </c>
      <c r="O1203" t="str">
        <f>IF(ZeptoData[[#This Row],[outOfStock]]=TRUE, "Out of Stock", IF(ZeptoData[[#This Row],[availableQuantity]]&lt;=2, "LOW STOCK", "HEALTHY"))</f>
        <v>HEALTHY</v>
      </c>
      <c r="P1203" t="str" cm="1">
        <f t="array" ref="P1203">_xlfn.IFS(ZeptoData[[#This Row],[Sale_Price]]&lt;50, "Budget", ZeptoData[[#This Row],[Sale_Price]]&lt;150, "Mid-Range", ZeptoData[[#This Row],[Sale_Price]]&gt;=150, "Premium")</f>
        <v>Premium</v>
      </c>
      <c r="Q1203" t="str">
        <f>IF(ROUND(((ZeptoData[[#This Row],[mrp]]-ZeptoData[[#This Row],[discountedSellingPrice]])/ZeptoData[[#This Row],[mrp]])*100,0) = ZeptoData[[#This Row],[discountPercent]], "Match", "Error")</f>
        <v>Match</v>
      </c>
      <c r="R1203" s="9" t="str" cm="1">
        <f t="array" ref="R1203">_xlfn.IFS(ZeptoData[[#This Row],[discountPercent]]=0, "No Discount", ZeptoData[[#This Row],[discountPercent]]&lt;=15, "Standard (1-15%)", ZeptoData[[#This Row],[discountPercent]]&gt;15, "Mega (&gt;15%)")</f>
        <v>Mega (&gt;15%)</v>
      </c>
      <c r="S1203" s="9" t="str" cm="1">
        <f t="array" ref="S1203">_xlfn.IFS(ZeptoData[[#This Row],[weightInGms]]&lt;=100, "Small (&lt;100g)", ZeptoData[[#This Row],[weightInGms]]&lt;=500, "Medium (100-500g)", ZeptoData[[#This Row],[weightInGms]]&gt;500, "Large (&gt;500g)")</f>
        <v>Medium (100-500g)</v>
      </c>
    </row>
    <row r="1204" spans="1:19" x14ac:dyDescent="0.25">
      <c r="A1204" t="s">
        <v>579</v>
      </c>
      <c r="B1204" t="s">
        <v>646</v>
      </c>
      <c r="C1204" t="str">
        <f>TRIM(ZeptoData[[#This Row],[name]])</f>
        <v>Go Cheese Processed Squares</v>
      </c>
      <c r="D1204">
        <v>12500</v>
      </c>
      <c r="E1204" s="3">
        <f>'Cleaned Data'!F1207</f>
        <v>5</v>
      </c>
      <c r="F1204">
        <v>5</v>
      </c>
      <c r="G1204">
        <v>6</v>
      </c>
      <c r="H1204">
        <v>11800</v>
      </c>
      <c r="I1204" s="3">
        <f>ZeptoData[[#This Row],[discountedSellingPrice]]/100</f>
        <v>118</v>
      </c>
      <c r="J1204">
        <v>200</v>
      </c>
      <c r="K1204" t="b">
        <v>0</v>
      </c>
      <c r="L1204">
        <v>200</v>
      </c>
      <c r="N1204" s="3">
        <f>ZeptoData[[#This Row],[MRP_Rupees]] - ZeptoData[[#This Row],[Sale_Price]]</f>
        <v>-113</v>
      </c>
      <c r="O1204" t="str">
        <f>IF(ZeptoData[[#This Row],[outOfStock]]=TRUE, "Out of Stock", IF(ZeptoData[[#This Row],[availableQuantity]]&lt;=2, "LOW STOCK", "HEALTHY"))</f>
        <v>HEALTHY</v>
      </c>
      <c r="P1204" t="str" cm="1">
        <f t="array" ref="P1204">_xlfn.IFS(ZeptoData[[#This Row],[Sale_Price]]&lt;50, "Budget", ZeptoData[[#This Row],[Sale_Price]]&lt;150, "Mid-Range", ZeptoData[[#This Row],[Sale_Price]]&gt;=150, "Premium")</f>
        <v>Mid-Range</v>
      </c>
      <c r="Q1204" t="str">
        <f>IF(ROUND(((ZeptoData[[#This Row],[mrp]]-ZeptoData[[#This Row],[discountedSellingPrice]])/ZeptoData[[#This Row],[mrp]])*100,0) = ZeptoData[[#This Row],[discountPercent]], "Match", "Error")</f>
        <v>Error</v>
      </c>
      <c r="R1204" s="9" t="str" cm="1">
        <f t="array" ref="R1204">_xlfn.IFS(ZeptoData[[#This Row],[discountPercent]]=0, "No Discount", ZeptoData[[#This Row],[discountPercent]]&lt;=15, "Standard (1-15%)", ZeptoData[[#This Row],[discountPercent]]&gt;15, "Mega (&gt;15%)")</f>
        <v>Standard (1-15%)</v>
      </c>
      <c r="S1204" s="9" t="str" cm="1">
        <f t="array" ref="S1204">_xlfn.IFS(ZeptoData[[#This Row],[weightInGms]]&lt;=100, "Small (&lt;100g)", ZeptoData[[#This Row],[weightInGms]]&lt;=500, "Medium (100-500g)", ZeptoData[[#This Row],[weightInGms]]&gt;500, "Large (&gt;500g)")</f>
        <v>Medium (100-500g)</v>
      </c>
    </row>
    <row r="1205" spans="1:19" x14ac:dyDescent="0.25">
      <c r="A1205" t="s">
        <v>579</v>
      </c>
      <c r="B1205" t="s">
        <v>647</v>
      </c>
      <c r="C1205" t="str">
        <f>TRIM(ZeptoData[[#This Row],[name]])</f>
        <v>Funfoods Peanut Butter Crunchy</v>
      </c>
      <c r="D1205">
        <v>16900</v>
      </c>
      <c r="E1205" s="3">
        <f>'Cleaned Data'!F1208</f>
        <v>27</v>
      </c>
      <c r="F1205">
        <v>7</v>
      </c>
      <c r="G1205">
        <v>1</v>
      </c>
      <c r="H1205">
        <v>15600</v>
      </c>
      <c r="I1205" s="3">
        <f>ZeptoData[[#This Row],[discountedSellingPrice]]/100</f>
        <v>156</v>
      </c>
      <c r="J1205">
        <v>400</v>
      </c>
      <c r="K1205" t="b">
        <v>0</v>
      </c>
      <c r="L1205">
        <v>400</v>
      </c>
      <c r="N1205" s="3">
        <f>ZeptoData[[#This Row],[MRP_Rupees]] - ZeptoData[[#This Row],[Sale_Price]]</f>
        <v>-129</v>
      </c>
      <c r="O1205" t="str">
        <f>IF(ZeptoData[[#This Row],[outOfStock]]=TRUE, "Out of Stock", IF(ZeptoData[[#This Row],[availableQuantity]]&lt;=2, "LOW STOCK", "HEALTHY"))</f>
        <v>LOW STOCK</v>
      </c>
      <c r="P1205" t="str" cm="1">
        <f t="array" ref="P1205">_xlfn.IFS(ZeptoData[[#This Row],[Sale_Price]]&lt;50, "Budget", ZeptoData[[#This Row],[Sale_Price]]&lt;150, "Mid-Range", ZeptoData[[#This Row],[Sale_Price]]&gt;=150, "Premium")</f>
        <v>Premium</v>
      </c>
      <c r="Q1205" t="str">
        <f>IF(ROUND(((ZeptoData[[#This Row],[mrp]]-ZeptoData[[#This Row],[discountedSellingPrice]])/ZeptoData[[#This Row],[mrp]])*100,0) = ZeptoData[[#This Row],[discountPercent]], "Match", "Error")</f>
        <v>Error</v>
      </c>
      <c r="R1205" s="9" t="str" cm="1">
        <f t="array" ref="R1205">_xlfn.IFS(ZeptoData[[#This Row],[discountPercent]]=0, "No Discount", ZeptoData[[#This Row],[discountPercent]]&lt;=15, "Standard (1-15%)", ZeptoData[[#This Row],[discountPercent]]&gt;15, "Mega (&gt;15%)")</f>
        <v>Standard (1-15%)</v>
      </c>
      <c r="S1205" s="9" t="str" cm="1">
        <f t="array" ref="S1205">_xlfn.IFS(ZeptoData[[#This Row],[weightInGms]]&lt;=100, "Small (&lt;100g)", ZeptoData[[#This Row],[weightInGms]]&lt;=500, "Medium (100-500g)", ZeptoData[[#This Row],[weightInGms]]&gt;500, "Large (&gt;500g)")</f>
        <v>Medium (100-500g)</v>
      </c>
    </row>
    <row r="1206" spans="1:19" x14ac:dyDescent="0.25">
      <c r="A1206" t="s">
        <v>579</v>
      </c>
      <c r="B1206" t="s">
        <v>648</v>
      </c>
      <c r="C1206" t="str">
        <f>TRIM(ZeptoData[[#This Row],[name]])</f>
        <v>Amul Safed Makkhan</v>
      </c>
      <c r="D1206">
        <v>23500</v>
      </c>
      <c r="E1206" s="3">
        <f>'Cleaned Data'!F1209</f>
        <v>2</v>
      </c>
      <c r="F1206">
        <v>1</v>
      </c>
      <c r="G1206">
        <v>6</v>
      </c>
      <c r="H1206">
        <v>23200</v>
      </c>
      <c r="I1206" s="3">
        <f>ZeptoData[[#This Row],[discountedSellingPrice]]/100</f>
        <v>232</v>
      </c>
      <c r="J1206">
        <v>500</v>
      </c>
      <c r="K1206" t="b">
        <v>0</v>
      </c>
      <c r="L1206">
        <v>500</v>
      </c>
      <c r="N1206" s="3">
        <f>ZeptoData[[#This Row],[MRP_Rupees]] - ZeptoData[[#This Row],[Sale_Price]]</f>
        <v>-230</v>
      </c>
      <c r="O1206" t="str">
        <f>IF(ZeptoData[[#This Row],[outOfStock]]=TRUE, "Out of Stock", IF(ZeptoData[[#This Row],[availableQuantity]]&lt;=2, "LOW STOCK", "HEALTHY"))</f>
        <v>HEALTHY</v>
      </c>
      <c r="P1206" t="str" cm="1">
        <f t="array" ref="P1206">_xlfn.IFS(ZeptoData[[#This Row],[Sale_Price]]&lt;50, "Budget", ZeptoData[[#This Row],[Sale_Price]]&lt;150, "Mid-Range", ZeptoData[[#This Row],[Sale_Price]]&gt;=150, "Premium")</f>
        <v>Premium</v>
      </c>
      <c r="Q1206" t="str">
        <f>IF(ROUND(((ZeptoData[[#This Row],[mrp]]-ZeptoData[[#This Row],[discountedSellingPrice]])/ZeptoData[[#This Row],[mrp]])*100,0) = ZeptoData[[#This Row],[discountPercent]], "Match", "Error")</f>
        <v>Match</v>
      </c>
      <c r="R1206" s="9" t="str" cm="1">
        <f t="array" ref="R1206">_xlfn.IFS(ZeptoData[[#This Row],[discountPercent]]=0, "No Discount", ZeptoData[[#This Row],[discountPercent]]&lt;=15, "Standard (1-15%)", ZeptoData[[#This Row],[discountPercent]]&gt;15, "Mega (&gt;15%)")</f>
        <v>Standard (1-15%)</v>
      </c>
      <c r="S1206" s="9" t="str" cm="1">
        <f t="array" ref="S1206">_xlfn.IFS(ZeptoData[[#This Row],[weightInGms]]&lt;=100, "Small (&lt;100g)", ZeptoData[[#This Row],[weightInGms]]&lt;=500, "Medium (100-500g)", ZeptoData[[#This Row],[weightInGms]]&gt;500, "Large (&gt;500g)")</f>
        <v>Medium (100-500g)</v>
      </c>
    </row>
    <row r="1207" spans="1:19" x14ac:dyDescent="0.25">
      <c r="A1207" t="s">
        <v>579</v>
      </c>
      <c r="B1207" t="s">
        <v>649</v>
      </c>
      <c r="C1207" t="str">
        <f>TRIM(ZeptoData[[#This Row],[name]])</f>
        <v>Go Cheese Spread - Four Pepper (Soft &amp; Creamy)</v>
      </c>
      <c r="D1207">
        <v>9900</v>
      </c>
      <c r="E1207" s="3">
        <f>'Cleaned Data'!F1210</f>
        <v>0</v>
      </c>
      <c r="F1207">
        <v>5</v>
      </c>
      <c r="G1207">
        <v>6</v>
      </c>
      <c r="H1207">
        <v>9400</v>
      </c>
      <c r="I1207" s="3">
        <f>ZeptoData[[#This Row],[discountedSellingPrice]]/100</f>
        <v>94</v>
      </c>
      <c r="J1207">
        <v>200</v>
      </c>
      <c r="K1207" t="b">
        <v>0</v>
      </c>
      <c r="L1207">
        <v>200</v>
      </c>
      <c r="N1207" s="3">
        <f>ZeptoData[[#This Row],[MRP_Rupees]] - ZeptoData[[#This Row],[Sale_Price]]</f>
        <v>-94</v>
      </c>
      <c r="O1207" t="str">
        <f>IF(ZeptoData[[#This Row],[outOfStock]]=TRUE, "Out of Stock", IF(ZeptoData[[#This Row],[availableQuantity]]&lt;=2, "LOW STOCK", "HEALTHY"))</f>
        <v>HEALTHY</v>
      </c>
      <c r="P1207" t="str" cm="1">
        <f t="array" ref="P1207">_xlfn.IFS(ZeptoData[[#This Row],[Sale_Price]]&lt;50, "Budget", ZeptoData[[#This Row],[Sale_Price]]&lt;150, "Mid-Range", ZeptoData[[#This Row],[Sale_Price]]&gt;=150, "Premium")</f>
        <v>Mid-Range</v>
      </c>
      <c r="Q1207" t="str">
        <f>IF(ROUND(((ZeptoData[[#This Row],[mrp]]-ZeptoData[[#This Row],[discountedSellingPrice]])/ZeptoData[[#This Row],[mrp]])*100,0) = ZeptoData[[#This Row],[discountPercent]], "Match", "Error")</f>
        <v>Match</v>
      </c>
      <c r="R1207" s="9" t="str" cm="1">
        <f t="array" ref="R1207">_xlfn.IFS(ZeptoData[[#This Row],[discountPercent]]=0, "No Discount", ZeptoData[[#This Row],[discountPercent]]&lt;=15, "Standard (1-15%)", ZeptoData[[#This Row],[discountPercent]]&gt;15, "Mega (&gt;15%)")</f>
        <v>Standard (1-15%)</v>
      </c>
      <c r="S1207" s="9" t="str" cm="1">
        <f t="array" ref="S1207">_xlfn.IFS(ZeptoData[[#This Row],[weightInGms]]&lt;=100, "Small (&lt;100g)", ZeptoData[[#This Row],[weightInGms]]&lt;=500, "Medium (100-500g)", ZeptoData[[#This Row],[weightInGms]]&gt;500, "Large (&gt;500g)")</f>
        <v>Medium (100-500g)</v>
      </c>
    </row>
    <row r="1208" spans="1:19" x14ac:dyDescent="0.25">
      <c r="A1208" t="s">
        <v>579</v>
      </c>
      <c r="B1208" t="s">
        <v>372</v>
      </c>
      <c r="C1208" t="str">
        <f>TRIM(ZeptoData[[#This Row],[name]])</f>
        <v>Dlicia Whip Topping Bottle</v>
      </c>
      <c r="D1208">
        <v>23500</v>
      </c>
      <c r="E1208" s="3">
        <f>'Cleaned Data'!F1211</f>
        <v>20</v>
      </c>
      <c r="F1208">
        <v>27</v>
      </c>
      <c r="G1208">
        <v>5</v>
      </c>
      <c r="H1208">
        <v>17100</v>
      </c>
      <c r="I1208" s="3">
        <f>ZeptoData[[#This Row],[discountedSellingPrice]]/100</f>
        <v>171</v>
      </c>
      <c r="J1208">
        <v>1000</v>
      </c>
      <c r="K1208" t="b">
        <v>0</v>
      </c>
      <c r="L1208">
        <v>1</v>
      </c>
      <c r="N1208" s="3">
        <f>ZeptoData[[#This Row],[MRP_Rupees]] - ZeptoData[[#This Row],[Sale_Price]]</f>
        <v>-151</v>
      </c>
      <c r="O1208" t="str">
        <f>IF(ZeptoData[[#This Row],[outOfStock]]=TRUE, "Out of Stock", IF(ZeptoData[[#This Row],[availableQuantity]]&lt;=2, "LOW STOCK", "HEALTHY"))</f>
        <v>HEALTHY</v>
      </c>
      <c r="P1208" t="str" cm="1">
        <f t="array" ref="P1208">_xlfn.IFS(ZeptoData[[#This Row],[Sale_Price]]&lt;50, "Budget", ZeptoData[[#This Row],[Sale_Price]]&lt;150, "Mid-Range", ZeptoData[[#This Row],[Sale_Price]]&gt;=150, "Premium")</f>
        <v>Premium</v>
      </c>
      <c r="Q1208" t="str">
        <f>IF(ROUND(((ZeptoData[[#This Row],[mrp]]-ZeptoData[[#This Row],[discountedSellingPrice]])/ZeptoData[[#This Row],[mrp]])*100,0) = ZeptoData[[#This Row],[discountPercent]], "Match", "Error")</f>
        <v>Match</v>
      </c>
      <c r="R1208" s="9" t="str" cm="1">
        <f t="array" ref="R1208">_xlfn.IFS(ZeptoData[[#This Row],[discountPercent]]=0, "No Discount", ZeptoData[[#This Row],[discountPercent]]&lt;=15, "Standard (1-15%)", ZeptoData[[#This Row],[discountPercent]]&gt;15, "Mega (&gt;15%)")</f>
        <v>Mega (&gt;15%)</v>
      </c>
      <c r="S1208" s="9" t="str" cm="1">
        <f t="array" ref="S1208">_xlfn.IFS(ZeptoData[[#This Row],[weightInGms]]&lt;=100, "Small (&lt;100g)", ZeptoData[[#This Row],[weightInGms]]&lt;=500, "Medium (100-500g)", ZeptoData[[#This Row],[weightInGms]]&gt;500, "Large (&gt;500g)")</f>
        <v>Large (&gt;500g)</v>
      </c>
    </row>
    <row r="1209" spans="1:19" x14ac:dyDescent="0.25">
      <c r="A1209" t="s">
        <v>579</v>
      </c>
      <c r="B1209" t="s">
        <v>1744</v>
      </c>
      <c r="C1209" t="str">
        <f>TRIM(ZeptoData[[#This Row],[name]])</f>
        <v>Amulya Dairy Whitener</v>
      </c>
      <c r="D1209">
        <v>38000</v>
      </c>
      <c r="E1209" s="3">
        <f>'Cleaned Data'!F1212</f>
        <v>4</v>
      </c>
      <c r="F1209">
        <v>2</v>
      </c>
      <c r="G1209">
        <v>4</v>
      </c>
      <c r="H1209">
        <v>37200</v>
      </c>
      <c r="I1209" s="3">
        <f>ZeptoData[[#This Row],[discountedSellingPrice]]/100</f>
        <v>372</v>
      </c>
      <c r="J1209">
        <v>1000</v>
      </c>
      <c r="K1209" t="b">
        <v>0</v>
      </c>
      <c r="L1209">
        <v>1</v>
      </c>
      <c r="N1209" s="3">
        <f>ZeptoData[[#This Row],[MRP_Rupees]] - ZeptoData[[#This Row],[Sale_Price]]</f>
        <v>-368</v>
      </c>
      <c r="O1209" t="str">
        <f>IF(ZeptoData[[#This Row],[outOfStock]]=TRUE, "Out of Stock", IF(ZeptoData[[#This Row],[availableQuantity]]&lt;=2, "LOW STOCK", "HEALTHY"))</f>
        <v>HEALTHY</v>
      </c>
      <c r="P1209" t="str" cm="1">
        <f t="array" ref="P1209">_xlfn.IFS(ZeptoData[[#This Row],[Sale_Price]]&lt;50, "Budget", ZeptoData[[#This Row],[Sale_Price]]&lt;150, "Mid-Range", ZeptoData[[#This Row],[Sale_Price]]&gt;=150, "Premium")</f>
        <v>Premium</v>
      </c>
      <c r="Q1209" t="str">
        <f>IF(ROUND(((ZeptoData[[#This Row],[mrp]]-ZeptoData[[#This Row],[discountedSellingPrice]])/ZeptoData[[#This Row],[mrp]])*100,0) = ZeptoData[[#This Row],[discountPercent]], "Match", "Error")</f>
        <v>Match</v>
      </c>
      <c r="R1209" s="9" t="str" cm="1">
        <f t="array" ref="R1209">_xlfn.IFS(ZeptoData[[#This Row],[discountPercent]]=0, "No Discount", ZeptoData[[#This Row],[discountPercent]]&lt;=15, "Standard (1-15%)", ZeptoData[[#This Row],[discountPercent]]&gt;15, "Mega (&gt;15%)")</f>
        <v>Standard (1-15%)</v>
      </c>
      <c r="S1209" s="9" t="str" cm="1">
        <f t="array" ref="S1209">_xlfn.IFS(ZeptoData[[#This Row],[weightInGms]]&lt;=100, "Small (&lt;100g)", ZeptoData[[#This Row],[weightInGms]]&lt;=500, "Medium (100-500g)", ZeptoData[[#This Row],[weightInGms]]&gt;500, "Large (&gt;500g)")</f>
        <v>Large (&gt;500g)</v>
      </c>
    </row>
    <row r="1210" spans="1:19" x14ac:dyDescent="0.25">
      <c r="A1210" t="s">
        <v>579</v>
      </c>
      <c r="B1210" t="s">
        <v>650</v>
      </c>
      <c r="C1210" t="str">
        <f>TRIM(ZeptoData[[#This Row],[name]])</f>
        <v>Laughing Cow Cheese 8 Portion 120Gm Imported</v>
      </c>
      <c r="D1210">
        <v>11000</v>
      </c>
      <c r="E1210" s="3">
        <f>'Cleaned Data'!F1213</f>
        <v>4</v>
      </c>
      <c r="F1210">
        <v>0</v>
      </c>
      <c r="G1210">
        <v>6</v>
      </c>
      <c r="H1210">
        <v>11000</v>
      </c>
      <c r="I1210" s="3">
        <f>ZeptoData[[#This Row],[discountedSellingPrice]]/100</f>
        <v>110</v>
      </c>
      <c r="J1210">
        <v>120</v>
      </c>
      <c r="K1210" t="b">
        <v>0</v>
      </c>
      <c r="L1210">
        <v>120</v>
      </c>
      <c r="N1210" s="3">
        <f>ZeptoData[[#This Row],[MRP_Rupees]] - ZeptoData[[#This Row],[Sale_Price]]</f>
        <v>-106</v>
      </c>
      <c r="O1210" t="str">
        <f>IF(ZeptoData[[#This Row],[outOfStock]]=TRUE, "Out of Stock", IF(ZeptoData[[#This Row],[availableQuantity]]&lt;=2, "LOW STOCK", "HEALTHY"))</f>
        <v>HEALTHY</v>
      </c>
      <c r="P1210" t="str" cm="1">
        <f t="array" ref="P1210">_xlfn.IFS(ZeptoData[[#This Row],[Sale_Price]]&lt;50, "Budget", ZeptoData[[#This Row],[Sale_Price]]&lt;150, "Mid-Range", ZeptoData[[#This Row],[Sale_Price]]&gt;=150, "Premium")</f>
        <v>Mid-Range</v>
      </c>
      <c r="Q1210" t="str">
        <f>IF(ROUND(((ZeptoData[[#This Row],[mrp]]-ZeptoData[[#This Row],[discountedSellingPrice]])/ZeptoData[[#This Row],[mrp]])*100,0) = ZeptoData[[#This Row],[discountPercent]], "Match", "Error")</f>
        <v>Match</v>
      </c>
      <c r="R1210" s="9" t="str" cm="1">
        <f t="array" ref="R1210">_xlfn.IFS(ZeptoData[[#This Row],[discountPercent]]=0, "No Discount", ZeptoData[[#This Row],[discountPercent]]&lt;=15, "Standard (1-15%)", ZeptoData[[#This Row],[discountPercent]]&gt;15, "Mega (&gt;15%)")</f>
        <v>No Discount</v>
      </c>
      <c r="S1210" s="9" t="str" cm="1">
        <f t="array" ref="S1210">_xlfn.IFS(ZeptoData[[#This Row],[weightInGms]]&lt;=100, "Small (&lt;100g)", ZeptoData[[#This Row],[weightInGms]]&lt;=500, "Medium (100-500g)", ZeptoData[[#This Row],[weightInGms]]&gt;500, "Large (&gt;500g)")</f>
        <v>Medium (100-500g)</v>
      </c>
    </row>
    <row r="1211" spans="1:19" x14ac:dyDescent="0.25">
      <c r="A1211" t="s">
        <v>579</v>
      </c>
      <c r="B1211" t="s">
        <v>651</v>
      </c>
      <c r="C1211" t="str">
        <f>TRIM(ZeptoData[[#This Row],[name]])</f>
        <v>The Whole Truth Peanut Butter - Sweetened &amp; Crunchy</v>
      </c>
      <c r="D1211">
        <v>21500</v>
      </c>
      <c r="E1211" s="3">
        <f>'Cleaned Data'!F1214</f>
        <v>31</v>
      </c>
      <c r="F1211">
        <v>20</v>
      </c>
      <c r="G1211">
        <v>6</v>
      </c>
      <c r="H1211">
        <v>17200</v>
      </c>
      <c r="I1211" s="3">
        <f>ZeptoData[[#This Row],[discountedSellingPrice]]/100</f>
        <v>172</v>
      </c>
      <c r="J1211">
        <v>325</v>
      </c>
      <c r="K1211" t="b">
        <v>0</v>
      </c>
      <c r="L1211">
        <v>325</v>
      </c>
      <c r="N1211" s="3">
        <f>ZeptoData[[#This Row],[MRP_Rupees]] - ZeptoData[[#This Row],[Sale_Price]]</f>
        <v>-141</v>
      </c>
      <c r="O1211" t="str">
        <f>IF(ZeptoData[[#This Row],[outOfStock]]=TRUE, "Out of Stock", IF(ZeptoData[[#This Row],[availableQuantity]]&lt;=2, "LOW STOCK", "HEALTHY"))</f>
        <v>HEALTHY</v>
      </c>
      <c r="P1211" t="str" cm="1">
        <f t="array" ref="P1211">_xlfn.IFS(ZeptoData[[#This Row],[Sale_Price]]&lt;50, "Budget", ZeptoData[[#This Row],[Sale_Price]]&lt;150, "Mid-Range", ZeptoData[[#This Row],[Sale_Price]]&gt;=150, "Premium")</f>
        <v>Premium</v>
      </c>
      <c r="Q1211" t="str">
        <f>IF(ROUND(((ZeptoData[[#This Row],[mrp]]-ZeptoData[[#This Row],[discountedSellingPrice]])/ZeptoData[[#This Row],[mrp]])*100,0) = ZeptoData[[#This Row],[discountPercent]], "Match", "Error")</f>
        <v>Match</v>
      </c>
      <c r="R1211" s="9" t="str" cm="1">
        <f t="array" ref="R1211">_xlfn.IFS(ZeptoData[[#This Row],[discountPercent]]=0, "No Discount", ZeptoData[[#This Row],[discountPercent]]&lt;=15, "Standard (1-15%)", ZeptoData[[#This Row],[discountPercent]]&gt;15, "Mega (&gt;15%)")</f>
        <v>Mega (&gt;15%)</v>
      </c>
      <c r="S1211" s="9" t="str" cm="1">
        <f t="array" ref="S1211">_xlfn.IFS(ZeptoData[[#This Row],[weightInGms]]&lt;=100, "Small (&lt;100g)", ZeptoData[[#This Row],[weightInGms]]&lt;=500, "Medium (100-500g)", ZeptoData[[#This Row],[weightInGms]]&gt;500, "Large (&gt;500g)")</f>
        <v>Medium (100-500g)</v>
      </c>
    </row>
    <row r="1212" spans="1:19" x14ac:dyDescent="0.25">
      <c r="A1212" t="s">
        <v>579</v>
      </c>
      <c r="B1212" t="s">
        <v>652</v>
      </c>
      <c r="C1212" t="str">
        <f>TRIM(ZeptoData[[#This Row],[name]])</f>
        <v>Go Processed Cheese Block</v>
      </c>
      <c r="D1212">
        <v>12500</v>
      </c>
      <c r="E1212" s="3">
        <f>'Cleaned Data'!F1215</f>
        <v>50</v>
      </c>
      <c r="F1212">
        <v>4</v>
      </c>
      <c r="G1212">
        <v>6</v>
      </c>
      <c r="H1212">
        <v>11900</v>
      </c>
      <c r="I1212" s="3">
        <f>ZeptoData[[#This Row],[discountedSellingPrice]]/100</f>
        <v>119</v>
      </c>
      <c r="J1212">
        <v>200</v>
      </c>
      <c r="K1212" t="b">
        <v>0</v>
      </c>
      <c r="L1212">
        <v>200</v>
      </c>
      <c r="N1212" s="3">
        <f>ZeptoData[[#This Row],[MRP_Rupees]] - ZeptoData[[#This Row],[Sale_Price]]</f>
        <v>-69</v>
      </c>
      <c r="O1212" t="str">
        <f>IF(ZeptoData[[#This Row],[outOfStock]]=TRUE, "Out of Stock", IF(ZeptoData[[#This Row],[availableQuantity]]&lt;=2, "LOW STOCK", "HEALTHY"))</f>
        <v>HEALTHY</v>
      </c>
      <c r="P1212" t="str" cm="1">
        <f t="array" ref="P1212">_xlfn.IFS(ZeptoData[[#This Row],[Sale_Price]]&lt;50, "Budget", ZeptoData[[#This Row],[Sale_Price]]&lt;150, "Mid-Range", ZeptoData[[#This Row],[Sale_Price]]&gt;=150, "Premium")</f>
        <v>Mid-Range</v>
      </c>
      <c r="Q1212" t="str">
        <f>IF(ROUND(((ZeptoData[[#This Row],[mrp]]-ZeptoData[[#This Row],[discountedSellingPrice]])/ZeptoData[[#This Row],[mrp]])*100,0) = ZeptoData[[#This Row],[discountPercent]], "Match", "Error")</f>
        <v>Error</v>
      </c>
      <c r="R1212" s="9" t="str" cm="1">
        <f t="array" ref="R1212">_xlfn.IFS(ZeptoData[[#This Row],[discountPercent]]=0, "No Discount", ZeptoData[[#This Row],[discountPercent]]&lt;=15, "Standard (1-15%)", ZeptoData[[#This Row],[discountPercent]]&gt;15, "Mega (&gt;15%)")</f>
        <v>Standard (1-15%)</v>
      </c>
      <c r="S1212" s="9" t="str" cm="1">
        <f t="array" ref="S1212">_xlfn.IFS(ZeptoData[[#This Row],[weightInGms]]&lt;=100, "Small (&lt;100g)", ZeptoData[[#This Row],[weightInGms]]&lt;=500, "Medium (100-500g)", ZeptoData[[#This Row],[weightInGms]]&gt;500, "Large (&gt;500g)")</f>
        <v>Medium (100-500g)</v>
      </c>
    </row>
    <row r="1213" spans="1:19" x14ac:dyDescent="0.25">
      <c r="A1213" t="s">
        <v>579</v>
      </c>
      <c r="B1213" t="s">
        <v>653</v>
      </c>
      <c r="C1213" t="str">
        <f>TRIM(ZeptoData[[#This Row],[name]])</f>
        <v>Go Cheese Processed Block</v>
      </c>
      <c r="D1213">
        <v>24900</v>
      </c>
      <c r="E1213" s="3">
        <f>'Cleaned Data'!F1216</f>
        <v>5</v>
      </c>
      <c r="F1213">
        <v>4</v>
      </c>
      <c r="G1213">
        <v>6</v>
      </c>
      <c r="H1213">
        <v>23700</v>
      </c>
      <c r="I1213" s="3">
        <f>ZeptoData[[#This Row],[discountedSellingPrice]]/100</f>
        <v>237</v>
      </c>
      <c r="J1213">
        <v>400</v>
      </c>
      <c r="K1213" t="b">
        <v>0</v>
      </c>
      <c r="L1213">
        <v>400</v>
      </c>
      <c r="N1213" s="3">
        <f>ZeptoData[[#This Row],[MRP_Rupees]] - ZeptoData[[#This Row],[Sale_Price]]</f>
        <v>-232</v>
      </c>
      <c r="O1213" t="str">
        <f>IF(ZeptoData[[#This Row],[outOfStock]]=TRUE, "Out of Stock", IF(ZeptoData[[#This Row],[availableQuantity]]&lt;=2, "LOW STOCK", "HEALTHY"))</f>
        <v>HEALTHY</v>
      </c>
      <c r="P1213" t="str" cm="1">
        <f t="array" ref="P1213">_xlfn.IFS(ZeptoData[[#This Row],[Sale_Price]]&lt;50, "Budget", ZeptoData[[#This Row],[Sale_Price]]&lt;150, "Mid-Range", ZeptoData[[#This Row],[Sale_Price]]&gt;=150, "Premium")</f>
        <v>Premium</v>
      </c>
      <c r="Q1213" t="str">
        <f>IF(ROUND(((ZeptoData[[#This Row],[mrp]]-ZeptoData[[#This Row],[discountedSellingPrice]])/ZeptoData[[#This Row],[mrp]])*100,0) = ZeptoData[[#This Row],[discountPercent]], "Match", "Error")</f>
        <v>Error</v>
      </c>
      <c r="R1213" s="9" t="str" cm="1">
        <f t="array" ref="R1213">_xlfn.IFS(ZeptoData[[#This Row],[discountPercent]]=0, "No Discount", ZeptoData[[#This Row],[discountPercent]]&lt;=15, "Standard (1-15%)", ZeptoData[[#This Row],[discountPercent]]&gt;15, "Mega (&gt;15%)")</f>
        <v>Standard (1-15%)</v>
      </c>
      <c r="S1213" s="9" t="str" cm="1">
        <f t="array" ref="S1213">_xlfn.IFS(ZeptoData[[#This Row],[weightInGms]]&lt;=100, "Small (&lt;100g)", ZeptoData[[#This Row],[weightInGms]]&lt;=500, "Medium (100-500g)", ZeptoData[[#This Row],[weightInGms]]&gt;500, "Large (&gt;500g)")</f>
        <v>Medium (100-500g)</v>
      </c>
    </row>
    <row r="1214" spans="1:19" x14ac:dyDescent="0.25">
      <c r="A1214" t="s">
        <v>579</v>
      </c>
      <c r="B1214" t="s">
        <v>654</v>
      </c>
      <c r="C1214" t="str">
        <f>TRIM(ZeptoData[[#This Row],[name]])</f>
        <v>RRO Goat Milk Fetta Cheee</v>
      </c>
      <c r="D1214">
        <v>34500</v>
      </c>
      <c r="E1214" s="3">
        <f>'Cleaned Data'!F1217</f>
        <v>0</v>
      </c>
      <c r="F1214">
        <v>31</v>
      </c>
      <c r="G1214">
        <v>6</v>
      </c>
      <c r="H1214">
        <v>23700</v>
      </c>
      <c r="I1214" s="3">
        <f>ZeptoData[[#This Row],[discountedSellingPrice]]/100</f>
        <v>237</v>
      </c>
      <c r="J1214">
        <v>100</v>
      </c>
      <c r="K1214" t="b">
        <v>0</v>
      </c>
      <c r="L1214">
        <v>100</v>
      </c>
      <c r="N1214" s="3">
        <f>ZeptoData[[#This Row],[MRP_Rupees]] - ZeptoData[[#This Row],[Sale_Price]]</f>
        <v>-237</v>
      </c>
      <c r="O1214" t="str">
        <f>IF(ZeptoData[[#This Row],[outOfStock]]=TRUE, "Out of Stock", IF(ZeptoData[[#This Row],[availableQuantity]]&lt;=2, "LOW STOCK", "HEALTHY"))</f>
        <v>HEALTHY</v>
      </c>
      <c r="P1214" t="str" cm="1">
        <f t="array" ref="P1214">_xlfn.IFS(ZeptoData[[#This Row],[Sale_Price]]&lt;50, "Budget", ZeptoData[[#This Row],[Sale_Price]]&lt;150, "Mid-Range", ZeptoData[[#This Row],[Sale_Price]]&gt;=150, "Premium")</f>
        <v>Premium</v>
      </c>
      <c r="Q1214" t="str">
        <f>IF(ROUND(((ZeptoData[[#This Row],[mrp]]-ZeptoData[[#This Row],[discountedSellingPrice]])/ZeptoData[[#This Row],[mrp]])*100,0) = ZeptoData[[#This Row],[discountPercent]], "Match", "Error")</f>
        <v>Match</v>
      </c>
      <c r="R1214" s="9" t="str" cm="1">
        <f t="array" ref="R1214">_xlfn.IFS(ZeptoData[[#This Row],[discountPercent]]=0, "No Discount", ZeptoData[[#This Row],[discountPercent]]&lt;=15, "Standard (1-15%)", ZeptoData[[#This Row],[discountPercent]]&gt;15, "Mega (&gt;15%)")</f>
        <v>Mega (&gt;15%)</v>
      </c>
      <c r="S1214" s="9" t="str" cm="1">
        <f t="array" ref="S1214">_xlfn.IFS(ZeptoData[[#This Row],[weightInGms]]&lt;=100, "Small (&lt;100g)", ZeptoData[[#This Row],[weightInGms]]&lt;=500, "Medium (100-500g)", ZeptoData[[#This Row],[weightInGms]]&gt;500, "Large (&gt;500g)")</f>
        <v>Small (&lt;100g)</v>
      </c>
    </row>
    <row r="1215" spans="1:19" x14ac:dyDescent="0.25">
      <c r="A1215" t="s">
        <v>579</v>
      </c>
      <c r="B1215" t="s">
        <v>655</v>
      </c>
      <c r="C1215" t="str">
        <f>TRIM(ZeptoData[[#This Row],[name]])</f>
        <v>RRO Mascarpone Cheese</v>
      </c>
      <c r="D1215">
        <v>35500</v>
      </c>
      <c r="E1215" s="3">
        <f>'Cleaned Data'!F1218</f>
        <v>0</v>
      </c>
      <c r="F1215">
        <v>50</v>
      </c>
      <c r="G1215">
        <v>6</v>
      </c>
      <c r="H1215">
        <v>17700</v>
      </c>
      <c r="I1215" s="3">
        <f>ZeptoData[[#This Row],[discountedSellingPrice]]/100</f>
        <v>177</v>
      </c>
      <c r="J1215">
        <v>200</v>
      </c>
      <c r="K1215" t="b">
        <v>0</v>
      </c>
      <c r="L1215">
        <v>200</v>
      </c>
      <c r="N1215" s="3">
        <f>ZeptoData[[#This Row],[MRP_Rupees]] - ZeptoData[[#This Row],[Sale_Price]]</f>
        <v>-177</v>
      </c>
      <c r="O1215" t="str">
        <f>IF(ZeptoData[[#This Row],[outOfStock]]=TRUE, "Out of Stock", IF(ZeptoData[[#This Row],[availableQuantity]]&lt;=2, "LOW STOCK", "HEALTHY"))</f>
        <v>HEALTHY</v>
      </c>
      <c r="P1215" t="str" cm="1">
        <f t="array" ref="P1215">_xlfn.IFS(ZeptoData[[#This Row],[Sale_Price]]&lt;50, "Budget", ZeptoData[[#This Row],[Sale_Price]]&lt;150, "Mid-Range", ZeptoData[[#This Row],[Sale_Price]]&gt;=150, "Premium")</f>
        <v>Premium</v>
      </c>
      <c r="Q1215" t="str">
        <f>IF(ROUND(((ZeptoData[[#This Row],[mrp]]-ZeptoData[[#This Row],[discountedSellingPrice]])/ZeptoData[[#This Row],[mrp]])*100,0) = ZeptoData[[#This Row],[discountPercent]], "Match", "Error")</f>
        <v>Match</v>
      </c>
      <c r="R1215" s="9" t="str" cm="1">
        <f t="array" ref="R1215">_xlfn.IFS(ZeptoData[[#This Row],[discountPercent]]=0, "No Discount", ZeptoData[[#This Row],[discountPercent]]&lt;=15, "Standard (1-15%)", ZeptoData[[#This Row],[discountPercent]]&gt;15, "Mega (&gt;15%)")</f>
        <v>Mega (&gt;15%)</v>
      </c>
      <c r="S1215" s="9" t="str" cm="1">
        <f t="array" ref="S1215">_xlfn.IFS(ZeptoData[[#This Row],[weightInGms]]&lt;=100, "Small (&lt;100g)", ZeptoData[[#This Row],[weightInGms]]&lt;=500, "Medium (100-500g)", ZeptoData[[#This Row],[weightInGms]]&gt;500, "Large (&gt;500g)")</f>
        <v>Medium (100-500g)</v>
      </c>
    </row>
    <row r="1216" spans="1:19" x14ac:dyDescent="0.25">
      <c r="A1216" t="s">
        <v>579</v>
      </c>
      <c r="B1216" t="s">
        <v>656</v>
      </c>
      <c r="C1216" t="str">
        <f>TRIM(ZeptoData[[#This Row],[name]])</f>
        <v>D'lecta Cheddar Cheese</v>
      </c>
      <c r="D1216">
        <v>19900</v>
      </c>
      <c r="E1216" s="3">
        <f>'Cleaned Data'!F1219</f>
        <v>0</v>
      </c>
      <c r="F1216">
        <v>5</v>
      </c>
      <c r="G1216">
        <v>6</v>
      </c>
      <c r="H1216">
        <v>18900</v>
      </c>
      <c r="I1216" s="3">
        <f>ZeptoData[[#This Row],[discountedSellingPrice]]/100</f>
        <v>189</v>
      </c>
      <c r="J1216">
        <v>200</v>
      </c>
      <c r="K1216" t="b">
        <v>0</v>
      </c>
      <c r="L1216">
        <v>200</v>
      </c>
      <c r="N1216" s="3">
        <f>ZeptoData[[#This Row],[MRP_Rupees]] - ZeptoData[[#This Row],[Sale_Price]]</f>
        <v>-189</v>
      </c>
      <c r="O1216" t="str">
        <f>IF(ZeptoData[[#This Row],[outOfStock]]=TRUE, "Out of Stock", IF(ZeptoData[[#This Row],[availableQuantity]]&lt;=2, "LOW STOCK", "HEALTHY"))</f>
        <v>HEALTHY</v>
      </c>
      <c r="P1216" t="str" cm="1">
        <f t="array" ref="P1216">_xlfn.IFS(ZeptoData[[#This Row],[Sale_Price]]&lt;50, "Budget", ZeptoData[[#This Row],[Sale_Price]]&lt;150, "Mid-Range", ZeptoData[[#This Row],[Sale_Price]]&gt;=150, "Premium")</f>
        <v>Premium</v>
      </c>
      <c r="Q1216" t="str">
        <f>IF(ROUND(((ZeptoData[[#This Row],[mrp]]-ZeptoData[[#This Row],[discountedSellingPrice]])/ZeptoData[[#This Row],[mrp]])*100,0) = ZeptoData[[#This Row],[discountPercent]], "Match", "Error")</f>
        <v>Match</v>
      </c>
      <c r="R1216" s="9" t="str" cm="1">
        <f t="array" ref="R1216">_xlfn.IFS(ZeptoData[[#This Row],[discountPercent]]=0, "No Discount", ZeptoData[[#This Row],[discountPercent]]&lt;=15, "Standard (1-15%)", ZeptoData[[#This Row],[discountPercent]]&gt;15, "Mega (&gt;15%)")</f>
        <v>Standard (1-15%)</v>
      </c>
      <c r="S1216" s="9" t="str" cm="1">
        <f t="array" ref="S1216">_xlfn.IFS(ZeptoData[[#This Row],[weightInGms]]&lt;=100, "Small (&lt;100g)", ZeptoData[[#This Row],[weightInGms]]&lt;=500, "Medium (100-500g)", ZeptoData[[#This Row],[weightInGms]]&gt;500, "Large (&gt;500g)")</f>
        <v>Medium (100-500g)</v>
      </c>
    </row>
    <row r="1217" spans="1:19" x14ac:dyDescent="0.25">
      <c r="A1217" t="s">
        <v>579</v>
      </c>
      <c r="B1217" t="s">
        <v>657</v>
      </c>
      <c r="C1217" t="str">
        <f>TRIM(ZeptoData[[#This Row],[name]])</f>
        <v>Funfoods Peanut Butter Creamy</v>
      </c>
      <c r="D1217">
        <v>16900</v>
      </c>
      <c r="E1217" s="3">
        <f>'Cleaned Data'!F1220</f>
        <v>0</v>
      </c>
      <c r="F1217">
        <v>0</v>
      </c>
      <c r="G1217">
        <v>1</v>
      </c>
      <c r="H1217">
        <v>16900</v>
      </c>
      <c r="I1217" s="3">
        <f>ZeptoData[[#This Row],[discountedSellingPrice]]/100</f>
        <v>169</v>
      </c>
      <c r="J1217">
        <v>400</v>
      </c>
      <c r="K1217" t="b">
        <v>0</v>
      </c>
      <c r="L1217">
        <v>400</v>
      </c>
      <c r="N1217" s="3">
        <f>ZeptoData[[#This Row],[MRP_Rupees]] - ZeptoData[[#This Row],[Sale_Price]]</f>
        <v>-169</v>
      </c>
      <c r="O1217" t="str">
        <f>IF(ZeptoData[[#This Row],[outOfStock]]=TRUE, "Out of Stock", IF(ZeptoData[[#This Row],[availableQuantity]]&lt;=2, "LOW STOCK", "HEALTHY"))</f>
        <v>LOW STOCK</v>
      </c>
      <c r="P1217" t="str" cm="1">
        <f t="array" ref="P1217">_xlfn.IFS(ZeptoData[[#This Row],[Sale_Price]]&lt;50, "Budget", ZeptoData[[#This Row],[Sale_Price]]&lt;150, "Mid-Range", ZeptoData[[#This Row],[Sale_Price]]&gt;=150, "Premium")</f>
        <v>Premium</v>
      </c>
      <c r="Q1217" t="str">
        <f>IF(ROUND(((ZeptoData[[#This Row],[mrp]]-ZeptoData[[#This Row],[discountedSellingPrice]])/ZeptoData[[#This Row],[mrp]])*100,0) = ZeptoData[[#This Row],[discountPercent]], "Match", "Error")</f>
        <v>Match</v>
      </c>
      <c r="R1217" s="9" t="str" cm="1">
        <f t="array" ref="R1217">_xlfn.IFS(ZeptoData[[#This Row],[discountPercent]]=0, "No Discount", ZeptoData[[#This Row],[discountPercent]]&lt;=15, "Standard (1-15%)", ZeptoData[[#This Row],[discountPercent]]&gt;15, "Mega (&gt;15%)")</f>
        <v>No Discount</v>
      </c>
      <c r="S1217" s="9" t="str" cm="1">
        <f t="array" ref="S1217">_xlfn.IFS(ZeptoData[[#This Row],[weightInGms]]&lt;=100, "Small (&lt;100g)", ZeptoData[[#This Row],[weightInGms]]&lt;=500, "Medium (100-500g)", ZeptoData[[#This Row],[weightInGms]]&gt;500, "Large (&gt;500g)")</f>
        <v>Medium (100-500g)</v>
      </c>
    </row>
    <row r="1218" spans="1:19" x14ac:dyDescent="0.25">
      <c r="A1218" t="s">
        <v>579</v>
      </c>
      <c r="B1218" t="s">
        <v>453</v>
      </c>
      <c r="C1218" t="str">
        <f>TRIM(ZeptoData[[#This Row],[name]])</f>
        <v>Pantai Coconut Milk</v>
      </c>
      <c r="D1218">
        <v>15000</v>
      </c>
      <c r="E1218" s="3">
        <f>'Cleaned Data'!F1221</f>
        <v>0</v>
      </c>
      <c r="F1218">
        <v>0</v>
      </c>
      <c r="G1218">
        <v>4</v>
      </c>
      <c r="H1218">
        <v>15000</v>
      </c>
      <c r="I1218" s="3">
        <f>ZeptoData[[#This Row],[discountedSellingPrice]]/100</f>
        <v>150</v>
      </c>
      <c r="J1218">
        <v>400</v>
      </c>
      <c r="K1218" t="b">
        <v>0</v>
      </c>
      <c r="L1218">
        <v>400</v>
      </c>
      <c r="N1218" s="3">
        <f>ZeptoData[[#This Row],[MRP_Rupees]] - ZeptoData[[#This Row],[Sale_Price]]</f>
        <v>-150</v>
      </c>
      <c r="O1218" t="str">
        <f>IF(ZeptoData[[#This Row],[outOfStock]]=TRUE, "Out of Stock", IF(ZeptoData[[#This Row],[availableQuantity]]&lt;=2, "LOW STOCK", "HEALTHY"))</f>
        <v>HEALTHY</v>
      </c>
      <c r="P1218" t="str" cm="1">
        <f t="array" ref="P1218">_xlfn.IFS(ZeptoData[[#This Row],[Sale_Price]]&lt;50, "Budget", ZeptoData[[#This Row],[Sale_Price]]&lt;150, "Mid-Range", ZeptoData[[#This Row],[Sale_Price]]&gt;=150, "Premium")</f>
        <v>Premium</v>
      </c>
      <c r="Q1218" t="str">
        <f>IF(ROUND(((ZeptoData[[#This Row],[mrp]]-ZeptoData[[#This Row],[discountedSellingPrice]])/ZeptoData[[#This Row],[mrp]])*100,0) = ZeptoData[[#This Row],[discountPercent]], "Match", "Error")</f>
        <v>Match</v>
      </c>
      <c r="R1218" s="9" t="str" cm="1">
        <f t="array" ref="R1218">_xlfn.IFS(ZeptoData[[#This Row],[discountPercent]]=0, "No Discount", ZeptoData[[#This Row],[discountPercent]]&lt;=15, "Standard (1-15%)", ZeptoData[[#This Row],[discountPercent]]&gt;15, "Mega (&gt;15%)")</f>
        <v>No Discount</v>
      </c>
      <c r="S1218" s="9" t="str" cm="1">
        <f t="array" ref="S1218">_xlfn.IFS(ZeptoData[[#This Row],[weightInGms]]&lt;=100, "Small (&lt;100g)", ZeptoData[[#This Row],[weightInGms]]&lt;=500, "Medium (100-500g)", ZeptoData[[#This Row],[weightInGms]]&gt;500, "Large (&gt;500g)")</f>
        <v>Medium (100-500g)</v>
      </c>
    </row>
    <row r="1219" spans="1:19" x14ac:dyDescent="0.25">
      <c r="A1219" t="s">
        <v>579</v>
      </c>
      <c r="B1219" t="s">
        <v>658</v>
      </c>
      <c r="C1219" t="str">
        <f>TRIM(ZeptoData[[#This Row],[name]])</f>
        <v>Dlecta Cheese Block</v>
      </c>
      <c r="D1219">
        <v>14500</v>
      </c>
      <c r="E1219" s="3">
        <f>'Cleaned Data'!F1222</f>
        <v>0</v>
      </c>
      <c r="F1219">
        <v>0</v>
      </c>
      <c r="G1219">
        <v>6</v>
      </c>
      <c r="H1219">
        <v>14500</v>
      </c>
      <c r="I1219" s="3">
        <f>ZeptoData[[#This Row],[discountedSellingPrice]]/100</f>
        <v>145</v>
      </c>
      <c r="J1219">
        <v>200</v>
      </c>
      <c r="K1219" t="b">
        <v>0</v>
      </c>
      <c r="L1219">
        <v>200</v>
      </c>
      <c r="N1219" s="3">
        <f>ZeptoData[[#This Row],[MRP_Rupees]] - ZeptoData[[#This Row],[Sale_Price]]</f>
        <v>-145</v>
      </c>
      <c r="O1219" t="str">
        <f>IF(ZeptoData[[#This Row],[outOfStock]]=TRUE, "Out of Stock", IF(ZeptoData[[#This Row],[availableQuantity]]&lt;=2, "LOW STOCK", "HEALTHY"))</f>
        <v>HEALTHY</v>
      </c>
      <c r="P1219" t="str" cm="1">
        <f t="array" ref="P1219">_xlfn.IFS(ZeptoData[[#This Row],[Sale_Price]]&lt;50, "Budget", ZeptoData[[#This Row],[Sale_Price]]&lt;150, "Mid-Range", ZeptoData[[#This Row],[Sale_Price]]&gt;=150, "Premium")</f>
        <v>Mid-Range</v>
      </c>
      <c r="Q1219" t="str">
        <f>IF(ROUND(((ZeptoData[[#This Row],[mrp]]-ZeptoData[[#This Row],[discountedSellingPrice]])/ZeptoData[[#This Row],[mrp]])*100,0) = ZeptoData[[#This Row],[discountPercent]], "Match", "Error")</f>
        <v>Match</v>
      </c>
      <c r="R1219" s="9" t="str" cm="1">
        <f t="array" ref="R1219">_xlfn.IFS(ZeptoData[[#This Row],[discountPercent]]=0, "No Discount", ZeptoData[[#This Row],[discountPercent]]&lt;=15, "Standard (1-15%)", ZeptoData[[#This Row],[discountPercent]]&gt;15, "Mega (&gt;15%)")</f>
        <v>No Discount</v>
      </c>
      <c r="S1219" s="9" t="str" cm="1">
        <f t="array" ref="S1219">_xlfn.IFS(ZeptoData[[#This Row],[weightInGms]]&lt;=100, "Small (&lt;100g)", ZeptoData[[#This Row],[weightInGms]]&lt;=500, "Medium (100-500g)", ZeptoData[[#This Row],[weightInGms]]&gt;500, "Large (&gt;500g)")</f>
        <v>Medium (100-500g)</v>
      </c>
    </row>
    <row r="1220" spans="1:19" x14ac:dyDescent="0.25">
      <c r="A1220" t="s">
        <v>579</v>
      </c>
      <c r="B1220" t="s">
        <v>659</v>
      </c>
      <c r="C1220" t="str">
        <f>TRIM(ZeptoData[[#This Row],[name]])</f>
        <v>President Butter - Salted</v>
      </c>
      <c r="D1220">
        <v>5400</v>
      </c>
      <c r="E1220" s="3">
        <f>'Cleaned Data'!F1223</f>
        <v>0</v>
      </c>
      <c r="F1220">
        <v>0</v>
      </c>
      <c r="G1220">
        <v>6</v>
      </c>
      <c r="H1220">
        <v>5400</v>
      </c>
      <c r="I1220" s="3">
        <f>ZeptoData[[#This Row],[discountedSellingPrice]]/100</f>
        <v>54</v>
      </c>
      <c r="J1220">
        <v>100</v>
      </c>
      <c r="K1220" t="b">
        <v>0</v>
      </c>
      <c r="L1220">
        <v>100</v>
      </c>
      <c r="N1220" s="3">
        <f>ZeptoData[[#This Row],[MRP_Rupees]] - ZeptoData[[#This Row],[Sale_Price]]</f>
        <v>-54</v>
      </c>
      <c r="O1220" t="str">
        <f>IF(ZeptoData[[#This Row],[outOfStock]]=TRUE, "Out of Stock", IF(ZeptoData[[#This Row],[availableQuantity]]&lt;=2, "LOW STOCK", "HEALTHY"))</f>
        <v>HEALTHY</v>
      </c>
      <c r="P1220" t="str" cm="1">
        <f t="array" ref="P1220">_xlfn.IFS(ZeptoData[[#This Row],[Sale_Price]]&lt;50, "Budget", ZeptoData[[#This Row],[Sale_Price]]&lt;150, "Mid-Range", ZeptoData[[#This Row],[Sale_Price]]&gt;=150, "Premium")</f>
        <v>Mid-Range</v>
      </c>
      <c r="Q1220" t="str">
        <f>IF(ROUND(((ZeptoData[[#This Row],[mrp]]-ZeptoData[[#This Row],[discountedSellingPrice]])/ZeptoData[[#This Row],[mrp]])*100,0) = ZeptoData[[#This Row],[discountPercent]], "Match", "Error")</f>
        <v>Match</v>
      </c>
      <c r="R1220" s="9" t="str" cm="1">
        <f t="array" ref="R1220">_xlfn.IFS(ZeptoData[[#This Row],[discountPercent]]=0, "No Discount", ZeptoData[[#This Row],[discountPercent]]&lt;=15, "Standard (1-15%)", ZeptoData[[#This Row],[discountPercent]]&gt;15, "Mega (&gt;15%)")</f>
        <v>No Discount</v>
      </c>
      <c r="S1220" s="9" t="str" cm="1">
        <f t="array" ref="S1220">_xlfn.IFS(ZeptoData[[#This Row],[weightInGms]]&lt;=100, "Small (&lt;100g)", ZeptoData[[#This Row],[weightInGms]]&lt;=500, "Medium (100-500g)", ZeptoData[[#This Row],[weightInGms]]&gt;500, "Large (&gt;500g)")</f>
        <v>Small (&lt;100g)</v>
      </c>
    </row>
    <row r="1221" spans="1:19" x14ac:dyDescent="0.25">
      <c r="A1221" t="s">
        <v>579</v>
      </c>
      <c r="B1221" t="s">
        <v>660</v>
      </c>
      <c r="C1221" t="str">
        <f>TRIM(ZeptoData[[#This Row],[name]])</f>
        <v>The Laughing Cow Plain Processed Cheese Block</v>
      </c>
      <c r="D1221">
        <v>15000</v>
      </c>
      <c r="E1221" s="3">
        <f>'Cleaned Data'!F1224</f>
        <v>3</v>
      </c>
      <c r="F1221">
        <v>0</v>
      </c>
      <c r="G1221">
        <v>6</v>
      </c>
      <c r="H1221">
        <v>15000</v>
      </c>
      <c r="I1221" s="3">
        <f>ZeptoData[[#This Row],[discountedSellingPrice]]/100</f>
        <v>150</v>
      </c>
      <c r="J1221">
        <v>200</v>
      </c>
      <c r="K1221" t="b">
        <v>0</v>
      </c>
      <c r="L1221">
        <v>200</v>
      </c>
      <c r="N1221" s="3">
        <f>ZeptoData[[#This Row],[MRP_Rupees]] - ZeptoData[[#This Row],[Sale_Price]]</f>
        <v>-147</v>
      </c>
      <c r="O1221" t="str">
        <f>IF(ZeptoData[[#This Row],[outOfStock]]=TRUE, "Out of Stock", IF(ZeptoData[[#This Row],[availableQuantity]]&lt;=2, "LOW STOCK", "HEALTHY"))</f>
        <v>HEALTHY</v>
      </c>
      <c r="P1221" t="str" cm="1">
        <f t="array" ref="P1221">_xlfn.IFS(ZeptoData[[#This Row],[Sale_Price]]&lt;50, "Budget", ZeptoData[[#This Row],[Sale_Price]]&lt;150, "Mid-Range", ZeptoData[[#This Row],[Sale_Price]]&gt;=150, "Premium")</f>
        <v>Premium</v>
      </c>
      <c r="Q1221" t="str">
        <f>IF(ROUND(((ZeptoData[[#This Row],[mrp]]-ZeptoData[[#This Row],[discountedSellingPrice]])/ZeptoData[[#This Row],[mrp]])*100,0) = ZeptoData[[#This Row],[discountPercent]], "Match", "Error")</f>
        <v>Match</v>
      </c>
      <c r="R1221" s="9" t="str" cm="1">
        <f t="array" ref="R1221">_xlfn.IFS(ZeptoData[[#This Row],[discountPercent]]=0, "No Discount", ZeptoData[[#This Row],[discountPercent]]&lt;=15, "Standard (1-15%)", ZeptoData[[#This Row],[discountPercent]]&gt;15, "Mega (&gt;15%)")</f>
        <v>No Discount</v>
      </c>
      <c r="S1221" s="9" t="str" cm="1">
        <f t="array" ref="S1221">_xlfn.IFS(ZeptoData[[#This Row],[weightInGms]]&lt;=100, "Small (&lt;100g)", ZeptoData[[#This Row],[weightInGms]]&lt;=500, "Medium (100-500g)", ZeptoData[[#This Row],[weightInGms]]&gt;500, "Large (&gt;500g)")</f>
        <v>Medium (100-500g)</v>
      </c>
    </row>
    <row r="1222" spans="1:19" x14ac:dyDescent="0.25">
      <c r="A1222" t="s">
        <v>579</v>
      </c>
      <c r="B1222" t="s">
        <v>661</v>
      </c>
      <c r="C1222" t="str">
        <f>TRIM(ZeptoData[[#This Row],[name]])</f>
        <v>Yoga Bar Peanut Butter Dark Chocolate Jar</v>
      </c>
      <c r="D1222">
        <v>24900</v>
      </c>
      <c r="E1222" s="3">
        <f>'Cleaned Data'!F1225</f>
        <v>3</v>
      </c>
      <c r="F1222">
        <v>0</v>
      </c>
      <c r="G1222">
        <v>4</v>
      </c>
      <c r="H1222">
        <v>24900</v>
      </c>
      <c r="I1222" s="3">
        <f>ZeptoData[[#This Row],[discountedSellingPrice]]/100</f>
        <v>249</v>
      </c>
      <c r="J1222">
        <v>400</v>
      </c>
      <c r="K1222" t="b">
        <v>0</v>
      </c>
      <c r="L1222">
        <v>400</v>
      </c>
      <c r="N1222" s="3">
        <f>ZeptoData[[#This Row],[MRP_Rupees]] - ZeptoData[[#This Row],[Sale_Price]]</f>
        <v>-246</v>
      </c>
      <c r="O1222" t="str">
        <f>IF(ZeptoData[[#This Row],[outOfStock]]=TRUE, "Out of Stock", IF(ZeptoData[[#This Row],[availableQuantity]]&lt;=2, "LOW STOCK", "HEALTHY"))</f>
        <v>HEALTHY</v>
      </c>
      <c r="P1222" t="str" cm="1">
        <f t="array" ref="P1222">_xlfn.IFS(ZeptoData[[#This Row],[Sale_Price]]&lt;50, "Budget", ZeptoData[[#This Row],[Sale_Price]]&lt;150, "Mid-Range", ZeptoData[[#This Row],[Sale_Price]]&gt;=150, "Premium")</f>
        <v>Premium</v>
      </c>
      <c r="Q1222" t="str">
        <f>IF(ROUND(((ZeptoData[[#This Row],[mrp]]-ZeptoData[[#This Row],[discountedSellingPrice]])/ZeptoData[[#This Row],[mrp]])*100,0) = ZeptoData[[#This Row],[discountPercent]], "Match", "Error")</f>
        <v>Match</v>
      </c>
      <c r="R1222" s="9" t="str" cm="1">
        <f t="array" ref="R1222">_xlfn.IFS(ZeptoData[[#This Row],[discountPercent]]=0, "No Discount", ZeptoData[[#This Row],[discountPercent]]&lt;=15, "Standard (1-15%)", ZeptoData[[#This Row],[discountPercent]]&gt;15, "Mega (&gt;15%)")</f>
        <v>No Discount</v>
      </c>
      <c r="S1222" s="9" t="str" cm="1">
        <f t="array" ref="S1222">_xlfn.IFS(ZeptoData[[#This Row],[weightInGms]]&lt;=100, "Small (&lt;100g)", ZeptoData[[#This Row],[weightInGms]]&lt;=500, "Medium (100-500g)", ZeptoData[[#This Row],[weightInGms]]&gt;500, "Large (&gt;500g)")</f>
        <v>Medium (100-500g)</v>
      </c>
    </row>
    <row r="1223" spans="1:19" x14ac:dyDescent="0.25">
      <c r="A1223" t="s">
        <v>579</v>
      </c>
      <c r="B1223" t="s">
        <v>662</v>
      </c>
      <c r="C1223" t="str">
        <f>TRIM(ZeptoData[[#This Row],[name]])</f>
        <v>The Laughing Cow Cheese Spread Plain</v>
      </c>
      <c r="D1223">
        <v>11000</v>
      </c>
      <c r="E1223" s="3">
        <f>'Cleaned Data'!F1226</f>
        <v>0</v>
      </c>
      <c r="F1223">
        <v>0</v>
      </c>
      <c r="G1223">
        <v>6</v>
      </c>
      <c r="H1223">
        <v>11000</v>
      </c>
      <c r="I1223" s="3">
        <f>ZeptoData[[#This Row],[discountedSellingPrice]]/100</f>
        <v>110</v>
      </c>
      <c r="J1223">
        <v>180</v>
      </c>
      <c r="K1223" t="b">
        <v>0</v>
      </c>
      <c r="L1223">
        <v>180</v>
      </c>
      <c r="N1223" s="3">
        <f>ZeptoData[[#This Row],[MRP_Rupees]] - ZeptoData[[#This Row],[Sale_Price]]</f>
        <v>-110</v>
      </c>
      <c r="O1223" t="str">
        <f>IF(ZeptoData[[#This Row],[outOfStock]]=TRUE, "Out of Stock", IF(ZeptoData[[#This Row],[availableQuantity]]&lt;=2, "LOW STOCK", "HEALTHY"))</f>
        <v>HEALTHY</v>
      </c>
      <c r="P1223" t="str" cm="1">
        <f t="array" ref="P1223">_xlfn.IFS(ZeptoData[[#This Row],[Sale_Price]]&lt;50, "Budget", ZeptoData[[#This Row],[Sale_Price]]&lt;150, "Mid-Range", ZeptoData[[#This Row],[Sale_Price]]&gt;=150, "Premium")</f>
        <v>Mid-Range</v>
      </c>
      <c r="Q1223" t="str">
        <f>IF(ROUND(((ZeptoData[[#This Row],[mrp]]-ZeptoData[[#This Row],[discountedSellingPrice]])/ZeptoData[[#This Row],[mrp]])*100,0) = ZeptoData[[#This Row],[discountPercent]], "Match", "Error")</f>
        <v>Match</v>
      </c>
      <c r="R1223" s="9" t="str" cm="1">
        <f t="array" ref="R1223">_xlfn.IFS(ZeptoData[[#This Row],[discountPercent]]=0, "No Discount", ZeptoData[[#This Row],[discountPercent]]&lt;=15, "Standard (1-15%)", ZeptoData[[#This Row],[discountPercent]]&gt;15, "Mega (&gt;15%)")</f>
        <v>No Discount</v>
      </c>
      <c r="S1223" s="9" t="str" cm="1">
        <f t="array" ref="S1223">_xlfn.IFS(ZeptoData[[#This Row],[weightInGms]]&lt;=100, "Small (&lt;100g)", ZeptoData[[#This Row],[weightInGms]]&lt;=500, "Medium (100-500g)", ZeptoData[[#This Row],[weightInGms]]&gt;500, "Large (&gt;500g)")</f>
        <v>Medium (100-500g)</v>
      </c>
    </row>
    <row r="1224" spans="1:19" x14ac:dyDescent="0.25">
      <c r="A1224" t="s">
        <v>579</v>
      </c>
      <c r="B1224" t="s">
        <v>1764</v>
      </c>
      <c r="C1224" t="str">
        <f>TRIM(ZeptoData[[#This Row],[name]])</f>
        <v>Amul Malai Paneer Fresh</v>
      </c>
      <c r="D1224">
        <v>7600</v>
      </c>
      <c r="E1224" s="3">
        <f>'Cleaned Data'!F1227</f>
        <v>4</v>
      </c>
      <c r="F1224">
        <v>3</v>
      </c>
      <c r="G1224">
        <v>0</v>
      </c>
      <c r="H1224">
        <v>7300</v>
      </c>
      <c r="I1224" s="3">
        <f>ZeptoData[[#This Row],[discountedSellingPrice]]/100</f>
        <v>73</v>
      </c>
      <c r="J1224">
        <v>200</v>
      </c>
      <c r="K1224" t="b">
        <v>1</v>
      </c>
      <c r="L1224">
        <v>200</v>
      </c>
      <c r="N1224" s="3">
        <f>ZeptoData[[#This Row],[MRP_Rupees]] - ZeptoData[[#This Row],[Sale_Price]]</f>
        <v>-69</v>
      </c>
      <c r="O1224" t="str">
        <f>IF(ZeptoData[[#This Row],[outOfStock]]=TRUE, "Out of Stock", IF(ZeptoData[[#This Row],[availableQuantity]]&lt;=2, "LOW STOCK", "HEALTHY"))</f>
        <v>Out of Stock</v>
      </c>
      <c r="P1224" t="str" cm="1">
        <f t="array" ref="P1224">_xlfn.IFS(ZeptoData[[#This Row],[Sale_Price]]&lt;50, "Budget", ZeptoData[[#This Row],[Sale_Price]]&lt;150, "Mid-Range", ZeptoData[[#This Row],[Sale_Price]]&gt;=150, "Premium")</f>
        <v>Mid-Range</v>
      </c>
      <c r="Q1224" t="str">
        <f>IF(ROUND(((ZeptoData[[#This Row],[mrp]]-ZeptoData[[#This Row],[discountedSellingPrice]])/ZeptoData[[#This Row],[mrp]])*100,0) = ZeptoData[[#This Row],[discountPercent]], "Match", "Error")</f>
        <v>Error</v>
      </c>
      <c r="R1224" s="9" t="str" cm="1">
        <f t="array" ref="R1224">_xlfn.IFS(ZeptoData[[#This Row],[discountPercent]]=0, "No Discount", ZeptoData[[#This Row],[discountPercent]]&lt;=15, "Standard (1-15%)", ZeptoData[[#This Row],[discountPercent]]&gt;15, "Mega (&gt;15%)")</f>
        <v>Standard (1-15%)</v>
      </c>
      <c r="S1224" s="9" t="str" cm="1">
        <f t="array" ref="S1224">_xlfn.IFS(ZeptoData[[#This Row],[weightInGms]]&lt;=100, "Small (&lt;100g)", ZeptoData[[#This Row],[weightInGms]]&lt;=500, "Medium (100-500g)", ZeptoData[[#This Row],[weightInGms]]&gt;500, "Large (&gt;500g)")</f>
        <v>Medium (100-500g)</v>
      </c>
    </row>
    <row r="1225" spans="1:19" x14ac:dyDescent="0.25">
      <c r="A1225" t="s">
        <v>579</v>
      </c>
      <c r="B1225" t="s">
        <v>664</v>
      </c>
      <c r="C1225" t="str">
        <f>TRIM(ZeptoData[[#This Row],[name]])</f>
        <v>Amul Taaza Toned Homogenised Milk</v>
      </c>
      <c r="D1225">
        <v>6600</v>
      </c>
      <c r="E1225" s="3">
        <f>'Cleaned Data'!F1228</f>
        <v>0</v>
      </c>
      <c r="F1225">
        <v>3</v>
      </c>
      <c r="G1225">
        <v>0</v>
      </c>
      <c r="H1225">
        <v>6400</v>
      </c>
      <c r="I1225" s="3">
        <f>ZeptoData[[#This Row],[discountedSellingPrice]]/100</f>
        <v>64</v>
      </c>
      <c r="J1225">
        <v>1000</v>
      </c>
      <c r="K1225" t="b">
        <v>1</v>
      </c>
      <c r="L1225">
        <v>1</v>
      </c>
      <c r="N1225" s="3">
        <f>ZeptoData[[#This Row],[MRP_Rupees]] - ZeptoData[[#This Row],[Sale_Price]]</f>
        <v>-64</v>
      </c>
      <c r="O1225" t="str">
        <f>IF(ZeptoData[[#This Row],[outOfStock]]=TRUE, "Out of Stock", IF(ZeptoData[[#This Row],[availableQuantity]]&lt;=2, "LOW STOCK", "HEALTHY"))</f>
        <v>Out of Stock</v>
      </c>
      <c r="P1225" t="str" cm="1">
        <f t="array" ref="P1225">_xlfn.IFS(ZeptoData[[#This Row],[Sale_Price]]&lt;50, "Budget", ZeptoData[[#This Row],[Sale_Price]]&lt;150, "Mid-Range", ZeptoData[[#This Row],[Sale_Price]]&gt;=150, "Premium")</f>
        <v>Mid-Range</v>
      </c>
      <c r="Q1225" t="str">
        <f>IF(ROUND(((ZeptoData[[#This Row],[mrp]]-ZeptoData[[#This Row],[discountedSellingPrice]])/ZeptoData[[#This Row],[mrp]])*100,0) = ZeptoData[[#This Row],[discountPercent]], "Match", "Error")</f>
        <v>Match</v>
      </c>
      <c r="R1225" s="9" t="str" cm="1">
        <f t="array" ref="R1225">_xlfn.IFS(ZeptoData[[#This Row],[discountPercent]]=0, "No Discount", ZeptoData[[#This Row],[discountPercent]]&lt;=15, "Standard (1-15%)", ZeptoData[[#This Row],[discountPercent]]&gt;15, "Mega (&gt;15%)")</f>
        <v>Standard (1-15%)</v>
      </c>
      <c r="S1225" s="9" t="str" cm="1">
        <f t="array" ref="S1225">_xlfn.IFS(ZeptoData[[#This Row],[weightInGms]]&lt;=100, "Small (&lt;100g)", ZeptoData[[#This Row],[weightInGms]]&lt;=500, "Medium (100-500g)", ZeptoData[[#This Row],[weightInGms]]&gt;500, "Large (&gt;500g)")</f>
        <v>Large (&gt;500g)</v>
      </c>
    </row>
    <row r="1226" spans="1:19" x14ac:dyDescent="0.25">
      <c r="A1226" t="s">
        <v>579</v>
      </c>
      <c r="B1226" t="s">
        <v>116</v>
      </c>
      <c r="C1226" t="str">
        <f>TRIM(ZeptoData[[#This Row],[name]])</f>
        <v>Amul Fresh Cream</v>
      </c>
      <c r="D1226">
        <v>6300</v>
      </c>
      <c r="E1226" s="3">
        <f>'Cleaned Data'!F1229</f>
        <v>0</v>
      </c>
      <c r="F1226">
        <v>0</v>
      </c>
      <c r="G1226">
        <v>0</v>
      </c>
      <c r="H1226">
        <v>6300</v>
      </c>
      <c r="I1226" s="3">
        <f>ZeptoData[[#This Row],[discountedSellingPrice]]/100</f>
        <v>63</v>
      </c>
      <c r="J1226">
        <v>250</v>
      </c>
      <c r="K1226" t="b">
        <v>1</v>
      </c>
      <c r="L1226">
        <v>250</v>
      </c>
      <c r="N1226" s="3">
        <f>ZeptoData[[#This Row],[MRP_Rupees]] - ZeptoData[[#This Row],[Sale_Price]]</f>
        <v>-63</v>
      </c>
      <c r="O1226" t="str">
        <f>IF(ZeptoData[[#This Row],[outOfStock]]=TRUE, "Out of Stock", IF(ZeptoData[[#This Row],[availableQuantity]]&lt;=2, "LOW STOCK", "HEALTHY"))</f>
        <v>Out of Stock</v>
      </c>
      <c r="P1226" t="str" cm="1">
        <f t="array" ref="P1226">_xlfn.IFS(ZeptoData[[#This Row],[Sale_Price]]&lt;50, "Budget", ZeptoData[[#This Row],[Sale_Price]]&lt;150, "Mid-Range", ZeptoData[[#This Row],[Sale_Price]]&gt;=150, "Premium")</f>
        <v>Mid-Range</v>
      </c>
      <c r="Q1226" t="str">
        <f>IF(ROUND(((ZeptoData[[#This Row],[mrp]]-ZeptoData[[#This Row],[discountedSellingPrice]])/ZeptoData[[#This Row],[mrp]])*100,0) = ZeptoData[[#This Row],[discountPercent]], "Match", "Error")</f>
        <v>Match</v>
      </c>
      <c r="R1226" s="9" t="str" cm="1">
        <f t="array" ref="R1226">_xlfn.IFS(ZeptoData[[#This Row],[discountPercent]]=0, "No Discount", ZeptoData[[#This Row],[discountPercent]]&lt;=15, "Standard (1-15%)", ZeptoData[[#This Row],[discountPercent]]&gt;15, "Mega (&gt;15%)")</f>
        <v>No Discount</v>
      </c>
      <c r="S1226" s="9" t="str" cm="1">
        <f t="array" ref="S1226">_xlfn.IFS(ZeptoData[[#This Row],[weightInGms]]&lt;=100, "Small (&lt;100g)", ZeptoData[[#This Row],[weightInGms]]&lt;=500, "Medium (100-500g)", ZeptoData[[#This Row],[weightInGms]]&gt;500, "Large (&gt;500g)")</f>
        <v>Medium (100-500g)</v>
      </c>
    </row>
    <row r="1227" spans="1:19" x14ac:dyDescent="0.25">
      <c r="A1227" t="s">
        <v>579</v>
      </c>
      <c r="B1227" t="s">
        <v>665</v>
      </c>
      <c r="C1227" t="str">
        <f>TRIM(ZeptoData[[#This Row],[name]])</f>
        <v>Amul Lactose Free Milk</v>
      </c>
      <c r="D1227">
        <v>2500</v>
      </c>
      <c r="E1227" s="3">
        <f>'Cleaned Data'!F1230</f>
        <v>1</v>
      </c>
      <c r="F1227">
        <v>4</v>
      </c>
      <c r="G1227">
        <v>0</v>
      </c>
      <c r="H1227">
        <v>2400</v>
      </c>
      <c r="I1227" s="3">
        <f>ZeptoData[[#This Row],[discountedSellingPrice]]/100</f>
        <v>24</v>
      </c>
      <c r="J1227">
        <v>250</v>
      </c>
      <c r="K1227" t="b">
        <v>1</v>
      </c>
      <c r="L1227">
        <v>250</v>
      </c>
      <c r="N1227" s="3">
        <f>ZeptoData[[#This Row],[MRP_Rupees]] - ZeptoData[[#This Row],[Sale_Price]]</f>
        <v>-23</v>
      </c>
      <c r="O1227" t="str">
        <f>IF(ZeptoData[[#This Row],[outOfStock]]=TRUE, "Out of Stock", IF(ZeptoData[[#This Row],[availableQuantity]]&lt;=2, "LOW STOCK", "HEALTHY"))</f>
        <v>Out of Stock</v>
      </c>
      <c r="P1227" t="str" cm="1">
        <f t="array" ref="P1227">_xlfn.IFS(ZeptoData[[#This Row],[Sale_Price]]&lt;50, "Budget", ZeptoData[[#This Row],[Sale_Price]]&lt;150, "Mid-Range", ZeptoData[[#This Row],[Sale_Price]]&gt;=150, "Premium")</f>
        <v>Budget</v>
      </c>
      <c r="Q1227" t="str">
        <f>IF(ROUND(((ZeptoData[[#This Row],[mrp]]-ZeptoData[[#This Row],[discountedSellingPrice]])/ZeptoData[[#This Row],[mrp]])*100,0) = ZeptoData[[#This Row],[discountPercent]], "Match", "Error")</f>
        <v>Match</v>
      </c>
      <c r="R1227" s="9" t="str" cm="1">
        <f t="array" ref="R1227">_xlfn.IFS(ZeptoData[[#This Row],[discountPercent]]=0, "No Discount", ZeptoData[[#This Row],[discountPercent]]&lt;=15, "Standard (1-15%)", ZeptoData[[#This Row],[discountPercent]]&gt;15, "Mega (&gt;15%)")</f>
        <v>Standard (1-15%)</v>
      </c>
      <c r="S1227" s="9" t="str" cm="1">
        <f t="array" ref="S1227">_xlfn.IFS(ZeptoData[[#This Row],[weightInGms]]&lt;=100, "Small (&lt;100g)", ZeptoData[[#This Row],[weightInGms]]&lt;=500, "Medium (100-500g)", ZeptoData[[#This Row],[weightInGms]]&gt;500, "Large (&gt;500g)")</f>
        <v>Medium (100-500g)</v>
      </c>
    </row>
    <row r="1228" spans="1:19" x14ac:dyDescent="0.25">
      <c r="A1228" t="s">
        <v>579</v>
      </c>
      <c r="B1228" t="s">
        <v>666</v>
      </c>
      <c r="C1228" t="str">
        <f>TRIM(ZeptoData[[#This Row],[name]])</f>
        <v>The Bake Shop Whole Wheat Bread</v>
      </c>
      <c r="D1228">
        <v>4000</v>
      </c>
      <c r="E1228" s="3">
        <f>'Cleaned Data'!F1231</f>
        <v>1</v>
      </c>
      <c r="F1228">
        <v>0</v>
      </c>
      <c r="G1228">
        <v>0</v>
      </c>
      <c r="H1228">
        <v>4000</v>
      </c>
      <c r="I1228" s="3">
        <f>ZeptoData[[#This Row],[discountedSellingPrice]]/100</f>
        <v>40</v>
      </c>
      <c r="J1228">
        <v>400</v>
      </c>
      <c r="K1228" t="b">
        <v>1</v>
      </c>
      <c r="L1228">
        <v>400</v>
      </c>
      <c r="N1228" s="3">
        <f>ZeptoData[[#This Row],[MRP_Rupees]] - ZeptoData[[#This Row],[Sale_Price]]</f>
        <v>-39</v>
      </c>
      <c r="O1228" t="str">
        <f>IF(ZeptoData[[#This Row],[outOfStock]]=TRUE, "Out of Stock", IF(ZeptoData[[#This Row],[availableQuantity]]&lt;=2, "LOW STOCK", "HEALTHY"))</f>
        <v>Out of Stock</v>
      </c>
      <c r="P1228" t="str" cm="1">
        <f t="array" ref="P1228">_xlfn.IFS(ZeptoData[[#This Row],[Sale_Price]]&lt;50, "Budget", ZeptoData[[#This Row],[Sale_Price]]&lt;150, "Mid-Range", ZeptoData[[#This Row],[Sale_Price]]&gt;=150, "Premium")</f>
        <v>Budget</v>
      </c>
      <c r="Q1228" t="str">
        <f>IF(ROUND(((ZeptoData[[#This Row],[mrp]]-ZeptoData[[#This Row],[discountedSellingPrice]])/ZeptoData[[#This Row],[mrp]])*100,0) = ZeptoData[[#This Row],[discountPercent]], "Match", "Error")</f>
        <v>Match</v>
      </c>
      <c r="R1228" s="9" t="str" cm="1">
        <f t="array" ref="R1228">_xlfn.IFS(ZeptoData[[#This Row],[discountPercent]]=0, "No Discount", ZeptoData[[#This Row],[discountPercent]]&lt;=15, "Standard (1-15%)", ZeptoData[[#This Row],[discountPercent]]&gt;15, "Mega (&gt;15%)")</f>
        <v>No Discount</v>
      </c>
      <c r="S1228" s="9" t="str" cm="1">
        <f t="array" ref="S1228">_xlfn.IFS(ZeptoData[[#This Row],[weightInGms]]&lt;=100, "Small (&lt;100g)", ZeptoData[[#This Row],[weightInGms]]&lt;=500, "Medium (100-500g)", ZeptoData[[#This Row],[weightInGms]]&gt;500, "Large (&gt;500g)")</f>
        <v>Medium (100-500g)</v>
      </c>
    </row>
    <row r="1229" spans="1:19" x14ac:dyDescent="0.25">
      <c r="A1229" t="s">
        <v>579</v>
      </c>
      <c r="B1229" t="s">
        <v>667</v>
      </c>
      <c r="C1229" t="str">
        <f>TRIM(ZeptoData[[#This Row],[name]])</f>
        <v>Amul Slim Trim Skimmed Milk</v>
      </c>
      <c r="D1229">
        <v>7500</v>
      </c>
      <c r="E1229" s="3">
        <f>'Cleaned Data'!F1232</f>
        <v>0</v>
      </c>
      <c r="F1229">
        <v>0</v>
      </c>
      <c r="G1229">
        <v>0</v>
      </c>
      <c r="H1229">
        <v>7500</v>
      </c>
      <c r="I1229" s="3">
        <f>ZeptoData[[#This Row],[discountedSellingPrice]]/100</f>
        <v>75</v>
      </c>
      <c r="J1229">
        <v>1000</v>
      </c>
      <c r="K1229" t="b">
        <v>1</v>
      </c>
      <c r="L1229">
        <v>1</v>
      </c>
      <c r="N1229" s="3">
        <f>ZeptoData[[#This Row],[MRP_Rupees]] - ZeptoData[[#This Row],[Sale_Price]]</f>
        <v>-75</v>
      </c>
      <c r="O1229" t="str">
        <f>IF(ZeptoData[[#This Row],[outOfStock]]=TRUE, "Out of Stock", IF(ZeptoData[[#This Row],[availableQuantity]]&lt;=2, "LOW STOCK", "HEALTHY"))</f>
        <v>Out of Stock</v>
      </c>
      <c r="P1229" t="str" cm="1">
        <f t="array" ref="P1229">_xlfn.IFS(ZeptoData[[#This Row],[Sale_Price]]&lt;50, "Budget", ZeptoData[[#This Row],[Sale_Price]]&lt;150, "Mid-Range", ZeptoData[[#This Row],[Sale_Price]]&gt;=150, "Premium")</f>
        <v>Mid-Range</v>
      </c>
      <c r="Q1229" t="str">
        <f>IF(ROUND(((ZeptoData[[#This Row],[mrp]]-ZeptoData[[#This Row],[discountedSellingPrice]])/ZeptoData[[#This Row],[mrp]])*100,0) = ZeptoData[[#This Row],[discountPercent]], "Match", "Error")</f>
        <v>Match</v>
      </c>
      <c r="R1229" s="9" t="str" cm="1">
        <f t="array" ref="R1229">_xlfn.IFS(ZeptoData[[#This Row],[discountPercent]]=0, "No Discount", ZeptoData[[#This Row],[discountPercent]]&lt;=15, "Standard (1-15%)", ZeptoData[[#This Row],[discountPercent]]&gt;15, "Mega (&gt;15%)")</f>
        <v>No Discount</v>
      </c>
      <c r="S1229" s="9" t="str" cm="1">
        <f t="array" ref="S1229">_xlfn.IFS(ZeptoData[[#This Row],[weightInGms]]&lt;=100, "Small (&lt;100g)", ZeptoData[[#This Row],[weightInGms]]&lt;=500, "Medium (100-500g)", ZeptoData[[#This Row],[weightInGms]]&gt;500, "Large (&gt;500g)")</f>
        <v>Large (&gt;500g)</v>
      </c>
    </row>
    <row r="1230" spans="1:19" x14ac:dyDescent="0.25">
      <c r="A1230" t="s">
        <v>579</v>
      </c>
      <c r="B1230" t="s">
        <v>613</v>
      </c>
      <c r="C1230" t="str">
        <f>TRIM(ZeptoData[[#This Row],[name]])</f>
        <v>Amul Cheese Slices</v>
      </c>
      <c r="D1230">
        <v>7100</v>
      </c>
      <c r="E1230" s="3">
        <f>'Cleaned Data'!F1233</f>
        <v>3</v>
      </c>
      <c r="F1230">
        <v>1</v>
      </c>
      <c r="G1230">
        <v>0</v>
      </c>
      <c r="H1230">
        <v>7000</v>
      </c>
      <c r="I1230" s="3">
        <f>ZeptoData[[#This Row],[discountedSellingPrice]]/100</f>
        <v>70</v>
      </c>
      <c r="J1230">
        <v>100</v>
      </c>
      <c r="K1230" t="b">
        <v>1</v>
      </c>
      <c r="L1230">
        <v>100</v>
      </c>
      <c r="N1230" s="3">
        <f>ZeptoData[[#This Row],[MRP_Rupees]] - ZeptoData[[#This Row],[Sale_Price]]</f>
        <v>-67</v>
      </c>
      <c r="O1230" t="str">
        <f>IF(ZeptoData[[#This Row],[outOfStock]]=TRUE, "Out of Stock", IF(ZeptoData[[#This Row],[availableQuantity]]&lt;=2, "LOW STOCK", "HEALTHY"))</f>
        <v>Out of Stock</v>
      </c>
      <c r="P1230" t="str" cm="1">
        <f t="array" ref="P1230">_xlfn.IFS(ZeptoData[[#This Row],[Sale_Price]]&lt;50, "Budget", ZeptoData[[#This Row],[Sale_Price]]&lt;150, "Mid-Range", ZeptoData[[#This Row],[Sale_Price]]&gt;=150, "Premium")</f>
        <v>Mid-Range</v>
      </c>
      <c r="Q1230" t="str">
        <f>IF(ROUND(((ZeptoData[[#This Row],[mrp]]-ZeptoData[[#This Row],[discountedSellingPrice]])/ZeptoData[[#This Row],[mrp]])*100,0) = ZeptoData[[#This Row],[discountPercent]], "Match", "Error")</f>
        <v>Match</v>
      </c>
      <c r="R1230" s="9" t="str" cm="1">
        <f t="array" ref="R1230">_xlfn.IFS(ZeptoData[[#This Row],[discountPercent]]=0, "No Discount", ZeptoData[[#This Row],[discountPercent]]&lt;=15, "Standard (1-15%)", ZeptoData[[#This Row],[discountPercent]]&gt;15, "Mega (&gt;15%)")</f>
        <v>Standard (1-15%)</v>
      </c>
      <c r="S1230" s="9" t="str" cm="1">
        <f t="array" ref="S1230">_xlfn.IFS(ZeptoData[[#This Row],[weightInGms]]&lt;=100, "Small (&lt;100g)", ZeptoData[[#This Row],[weightInGms]]&lt;=500, "Medium (100-500g)", ZeptoData[[#This Row],[weightInGms]]&gt;500, "Large (&gt;500g)")</f>
        <v>Small (&lt;100g)</v>
      </c>
    </row>
    <row r="1231" spans="1:19" x14ac:dyDescent="0.25">
      <c r="A1231" t="s">
        <v>579</v>
      </c>
      <c r="B1231" t="s">
        <v>668</v>
      </c>
      <c r="C1231" t="str">
        <f>TRIM(ZeptoData[[#This Row],[name]])</f>
        <v>Amul Pizza Cheese - Mozzarella</v>
      </c>
      <c r="D1231">
        <v>10000</v>
      </c>
      <c r="E1231" s="3">
        <f>'Cleaned Data'!F1234</f>
        <v>0</v>
      </c>
      <c r="F1231">
        <v>1</v>
      </c>
      <c r="G1231">
        <v>0</v>
      </c>
      <c r="H1231">
        <v>9900</v>
      </c>
      <c r="I1231" s="3">
        <f>ZeptoData[[#This Row],[discountedSellingPrice]]/100</f>
        <v>99</v>
      </c>
      <c r="J1231">
        <v>200</v>
      </c>
      <c r="K1231" t="b">
        <v>1</v>
      </c>
      <c r="L1231">
        <v>200</v>
      </c>
      <c r="N1231" s="3">
        <f>ZeptoData[[#This Row],[MRP_Rupees]] - ZeptoData[[#This Row],[Sale_Price]]</f>
        <v>-99</v>
      </c>
      <c r="O1231" t="str">
        <f>IF(ZeptoData[[#This Row],[outOfStock]]=TRUE, "Out of Stock", IF(ZeptoData[[#This Row],[availableQuantity]]&lt;=2, "LOW STOCK", "HEALTHY"))</f>
        <v>Out of Stock</v>
      </c>
      <c r="P1231" t="str" cm="1">
        <f t="array" ref="P1231">_xlfn.IFS(ZeptoData[[#This Row],[Sale_Price]]&lt;50, "Budget", ZeptoData[[#This Row],[Sale_Price]]&lt;150, "Mid-Range", ZeptoData[[#This Row],[Sale_Price]]&gt;=150, "Premium")</f>
        <v>Mid-Range</v>
      </c>
      <c r="Q1231" t="str">
        <f>IF(ROUND(((ZeptoData[[#This Row],[mrp]]-ZeptoData[[#This Row],[discountedSellingPrice]])/ZeptoData[[#This Row],[mrp]])*100,0) = ZeptoData[[#This Row],[discountPercent]], "Match", "Error")</f>
        <v>Match</v>
      </c>
      <c r="R1231" s="9" t="str" cm="1">
        <f t="array" ref="R1231">_xlfn.IFS(ZeptoData[[#This Row],[discountPercent]]=0, "No Discount", ZeptoData[[#This Row],[discountPercent]]&lt;=15, "Standard (1-15%)", ZeptoData[[#This Row],[discountPercent]]&gt;15, "Mega (&gt;15%)")</f>
        <v>Standard (1-15%)</v>
      </c>
      <c r="S1231" s="9" t="str" cm="1">
        <f t="array" ref="S1231">_xlfn.IFS(ZeptoData[[#This Row],[weightInGms]]&lt;=100, "Small (&lt;100g)", ZeptoData[[#This Row],[weightInGms]]&lt;=500, "Medium (100-500g)", ZeptoData[[#This Row],[weightInGms]]&gt;500, "Large (&gt;500g)")</f>
        <v>Medium (100-500g)</v>
      </c>
    </row>
    <row r="1232" spans="1:19" x14ac:dyDescent="0.25">
      <c r="A1232" t="s">
        <v>579</v>
      </c>
      <c r="B1232" t="s">
        <v>669</v>
      </c>
      <c r="C1232" t="str">
        <f>TRIM(ZeptoData[[#This Row],[name]])</f>
        <v>The Bake Shop Pizza Base Whole Wheat</v>
      </c>
      <c r="D1232">
        <v>3000</v>
      </c>
      <c r="E1232" s="3">
        <f>'Cleaned Data'!F1235</f>
        <v>0</v>
      </c>
      <c r="F1232">
        <v>0</v>
      </c>
      <c r="G1232">
        <v>0</v>
      </c>
      <c r="H1232">
        <v>3000</v>
      </c>
      <c r="I1232" s="3">
        <f>ZeptoData[[#This Row],[discountedSellingPrice]]/100</f>
        <v>30</v>
      </c>
      <c r="J1232">
        <v>150</v>
      </c>
      <c r="K1232" t="b">
        <v>1</v>
      </c>
      <c r="L1232">
        <v>150</v>
      </c>
      <c r="N1232" s="3">
        <f>ZeptoData[[#This Row],[MRP_Rupees]] - ZeptoData[[#This Row],[Sale_Price]]</f>
        <v>-30</v>
      </c>
      <c r="O1232" t="str">
        <f>IF(ZeptoData[[#This Row],[outOfStock]]=TRUE, "Out of Stock", IF(ZeptoData[[#This Row],[availableQuantity]]&lt;=2, "LOW STOCK", "HEALTHY"))</f>
        <v>Out of Stock</v>
      </c>
      <c r="P1232" t="str" cm="1">
        <f t="array" ref="P1232">_xlfn.IFS(ZeptoData[[#This Row],[Sale_Price]]&lt;50, "Budget", ZeptoData[[#This Row],[Sale_Price]]&lt;150, "Mid-Range", ZeptoData[[#This Row],[Sale_Price]]&gt;=150, "Premium")</f>
        <v>Budget</v>
      </c>
      <c r="Q1232" t="str">
        <f>IF(ROUND(((ZeptoData[[#This Row],[mrp]]-ZeptoData[[#This Row],[discountedSellingPrice]])/ZeptoData[[#This Row],[mrp]])*100,0) = ZeptoData[[#This Row],[discountPercent]], "Match", "Error")</f>
        <v>Match</v>
      </c>
      <c r="R1232" s="9" t="str" cm="1">
        <f t="array" ref="R1232">_xlfn.IFS(ZeptoData[[#This Row],[discountPercent]]=0, "No Discount", ZeptoData[[#This Row],[discountPercent]]&lt;=15, "Standard (1-15%)", ZeptoData[[#This Row],[discountPercent]]&gt;15, "Mega (&gt;15%)")</f>
        <v>No Discount</v>
      </c>
      <c r="S1232" s="9" t="str" cm="1">
        <f t="array" ref="S1232">_xlfn.IFS(ZeptoData[[#This Row],[weightInGms]]&lt;=100, "Small (&lt;100g)", ZeptoData[[#This Row],[weightInGms]]&lt;=500, "Medium (100-500g)", ZeptoData[[#This Row],[weightInGms]]&gt;500, "Large (&gt;500g)")</f>
        <v>Medium (100-500g)</v>
      </c>
    </row>
    <row r="1233" spans="1:19" x14ac:dyDescent="0.25">
      <c r="A1233" t="s">
        <v>579</v>
      </c>
      <c r="B1233" t="s">
        <v>670</v>
      </c>
      <c r="C1233" t="str">
        <f>TRIM(ZeptoData[[#This Row],[name]])</f>
        <v>Nestle A+ Slim Dahi - Low Fat</v>
      </c>
      <c r="D1233">
        <v>7800</v>
      </c>
      <c r="E1233" s="3">
        <f>'Cleaned Data'!F1236</f>
        <v>0</v>
      </c>
      <c r="F1233">
        <v>3</v>
      </c>
      <c r="G1233">
        <v>0</v>
      </c>
      <c r="H1233">
        <v>7500</v>
      </c>
      <c r="I1233" s="3">
        <f>ZeptoData[[#This Row],[discountedSellingPrice]]/100</f>
        <v>75</v>
      </c>
      <c r="J1233">
        <v>400</v>
      </c>
      <c r="K1233" t="b">
        <v>1</v>
      </c>
      <c r="L1233">
        <v>400</v>
      </c>
      <c r="N1233" s="3">
        <f>ZeptoData[[#This Row],[MRP_Rupees]] - ZeptoData[[#This Row],[Sale_Price]]</f>
        <v>-75</v>
      </c>
      <c r="O1233" t="str">
        <f>IF(ZeptoData[[#This Row],[outOfStock]]=TRUE, "Out of Stock", IF(ZeptoData[[#This Row],[availableQuantity]]&lt;=2, "LOW STOCK", "HEALTHY"))</f>
        <v>Out of Stock</v>
      </c>
      <c r="P1233" t="str" cm="1">
        <f t="array" ref="P1233">_xlfn.IFS(ZeptoData[[#This Row],[Sale_Price]]&lt;50, "Budget", ZeptoData[[#This Row],[Sale_Price]]&lt;150, "Mid-Range", ZeptoData[[#This Row],[Sale_Price]]&gt;=150, "Premium")</f>
        <v>Mid-Range</v>
      </c>
      <c r="Q1233" t="str">
        <f>IF(ROUND(((ZeptoData[[#This Row],[mrp]]-ZeptoData[[#This Row],[discountedSellingPrice]])/ZeptoData[[#This Row],[mrp]])*100,0) = ZeptoData[[#This Row],[discountPercent]], "Match", "Error")</f>
        <v>Error</v>
      </c>
      <c r="R1233" s="9" t="str" cm="1">
        <f t="array" ref="R1233">_xlfn.IFS(ZeptoData[[#This Row],[discountPercent]]=0, "No Discount", ZeptoData[[#This Row],[discountPercent]]&lt;=15, "Standard (1-15%)", ZeptoData[[#This Row],[discountPercent]]&gt;15, "Mega (&gt;15%)")</f>
        <v>Standard (1-15%)</v>
      </c>
      <c r="S1233" s="9" t="str" cm="1">
        <f t="array" ref="S1233">_xlfn.IFS(ZeptoData[[#This Row],[weightInGms]]&lt;=100, "Small (&lt;100g)", ZeptoData[[#This Row],[weightInGms]]&lt;=500, "Medium (100-500g)", ZeptoData[[#This Row],[weightInGms]]&gt;500, "Large (&gt;500g)")</f>
        <v>Medium (100-500g)</v>
      </c>
    </row>
    <row r="1234" spans="1:19" x14ac:dyDescent="0.25">
      <c r="A1234" t="s">
        <v>579</v>
      </c>
      <c r="B1234" t="s">
        <v>671</v>
      </c>
      <c r="C1234" t="str">
        <f>TRIM(ZeptoData[[#This Row],[name]])</f>
        <v>Britannia Cheese Garlic Bread</v>
      </c>
      <c r="D1234">
        <v>3500</v>
      </c>
      <c r="E1234" s="3">
        <f>'Cleaned Data'!F1237</f>
        <v>0</v>
      </c>
      <c r="F1234">
        <v>0</v>
      </c>
      <c r="G1234">
        <v>0</v>
      </c>
      <c r="H1234">
        <v>3500</v>
      </c>
      <c r="I1234" s="3">
        <f>ZeptoData[[#This Row],[discountedSellingPrice]]/100</f>
        <v>35</v>
      </c>
      <c r="J1234">
        <v>300</v>
      </c>
      <c r="K1234" t="b">
        <v>1</v>
      </c>
      <c r="L1234">
        <v>300</v>
      </c>
      <c r="N1234" s="3">
        <f>ZeptoData[[#This Row],[MRP_Rupees]] - ZeptoData[[#This Row],[Sale_Price]]</f>
        <v>-35</v>
      </c>
      <c r="O1234" t="str">
        <f>IF(ZeptoData[[#This Row],[outOfStock]]=TRUE, "Out of Stock", IF(ZeptoData[[#This Row],[availableQuantity]]&lt;=2, "LOW STOCK", "HEALTHY"))</f>
        <v>Out of Stock</v>
      </c>
      <c r="P1234" t="str" cm="1">
        <f t="array" ref="P1234">_xlfn.IFS(ZeptoData[[#This Row],[Sale_Price]]&lt;50, "Budget", ZeptoData[[#This Row],[Sale_Price]]&lt;150, "Mid-Range", ZeptoData[[#This Row],[Sale_Price]]&gt;=150, "Premium")</f>
        <v>Budget</v>
      </c>
      <c r="Q1234" t="str">
        <f>IF(ROUND(((ZeptoData[[#This Row],[mrp]]-ZeptoData[[#This Row],[discountedSellingPrice]])/ZeptoData[[#This Row],[mrp]])*100,0) = ZeptoData[[#This Row],[discountPercent]], "Match", "Error")</f>
        <v>Match</v>
      </c>
      <c r="R1234" s="9" t="str" cm="1">
        <f t="array" ref="R1234">_xlfn.IFS(ZeptoData[[#This Row],[discountPercent]]=0, "No Discount", ZeptoData[[#This Row],[discountPercent]]&lt;=15, "Standard (1-15%)", ZeptoData[[#This Row],[discountPercent]]&gt;15, "Mega (&gt;15%)")</f>
        <v>No Discount</v>
      </c>
      <c r="S1234" s="9" t="str" cm="1">
        <f t="array" ref="S1234">_xlfn.IFS(ZeptoData[[#This Row],[weightInGms]]&lt;=100, "Small (&lt;100g)", ZeptoData[[#This Row],[weightInGms]]&lt;=500, "Medium (100-500g)", ZeptoData[[#This Row],[weightInGms]]&gt;500, "Large (&gt;500g)")</f>
        <v>Medium (100-500g)</v>
      </c>
    </row>
    <row r="1235" spans="1:19" x14ac:dyDescent="0.25">
      <c r="A1235" t="s">
        <v>579</v>
      </c>
      <c r="B1235" t="s">
        <v>672</v>
      </c>
      <c r="C1235" t="str">
        <f>TRIM(ZeptoData[[#This Row],[name]])</f>
        <v>The Bake Shop Whole Wheat Ladi Pav</v>
      </c>
      <c r="D1235">
        <v>4000</v>
      </c>
      <c r="E1235" s="3">
        <f>'Cleaned Data'!F1238</f>
        <v>0</v>
      </c>
      <c r="F1235">
        <v>0</v>
      </c>
      <c r="G1235">
        <v>0</v>
      </c>
      <c r="H1235">
        <v>4000</v>
      </c>
      <c r="I1235" s="3">
        <f>ZeptoData[[#This Row],[discountedSellingPrice]]/100</f>
        <v>40</v>
      </c>
      <c r="J1235">
        <v>200</v>
      </c>
      <c r="K1235" t="b">
        <v>1</v>
      </c>
      <c r="L1235">
        <v>200</v>
      </c>
      <c r="N1235" s="3">
        <f>ZeptoData[[#This Row],[MRP_Rupees]] - ZeptoData[[#This Row],[Sale_Price]]</f>
        <v>-40</v>
      </c>
      <c r="O1235" t="str">
        <f>IF(ZeptoData[[#This Row],[outOfStock]]=TRUE, "Out of Stock", IF(ZeptoData[[#This Row],[availableQuantity]]&lt;=2, "LOW STOCK", "HEALTHY"))</f>
        <v>Out of Stock</v>
      </c>
      <c r="P1235" t="str" cm="1">
        <f t="array" ref="P1235">_xlfn.IFS(ZeptoData[[#This Row],[Sale_Price]]&lt;50, "Budget", ZeptoData[[#This Row],[Sale_Price]]&lt;150, "Mid-Range", ZeptoData[[#This Row],[Sale_Price]]&gt;=150, "Premium")</f>
        <v>Budget</v>
      </c>
      <c r="Q1235" t="str">
        <f>IF(ROUND(((ZeptoData[[#This Row],[mrp]]-ZeptoData[[#This Row],[discountedSellingPrice]])/ZeptoData[[#This Row],[mrp]])*100,0) = ZeptoData[[#This Row],[discountPercent]], "Match", "Error")</f>
        <v>Match</v>
      </c>
      <c r="R1235" s="9" t="str" cm="1">
        <f t="array" ref="R1235">_xlfn.IFS(ZeptoData[[#This Row],[discountPercent]]=0, "No Discount", ZeptoData[[#This Row],[discountPercent]]&lt;=15, "Standard (1-15%)", ZeptoData[[#This Row],[discountPercent]]&gt;15, "Mega (&gt;15%)")</f>
        <v>No Discount</v>
      </c>
      <c r="S1235" s="9" t="str" cm="1">
        <f t="array" ref="S1235">_xlfn.IFS(ZeptoData[[#This Row],[weightInGms]]&lt;=100, "Small (&lt;100g)", ZeptoData[[#This Row],[weightInGms]]&lt;=500, "Medium (100-500g)", ZeptoData[[#This Row],[weightInGms]]&gt;500, "Large (&gt;500g)")</f>
        <v>Medium (100-500g)</v>
      </c>
    </row>
    <row r="1236" spans="1:19" x14ac:dyDescent="0.25">
      <c r="A1236" t="s">
        <v>579</v>
      </c>
      <c r="B1236" t="s">
        <v>673</v>
      </c>
      <c r="C1236" t="str">
        <f>TRIM(ZeptoData[[#This Row],[name]])</f>
        <v>Amul Cheese Spread Yummy Plain</v>
      </c>
      <c r="D1236">
        <v>8500</v>
      </c>
      <c r="E1236" s="3">
        <f>'Cleaned Data'!F1239</f>
        <v>0</v>
      </c>
      <c r="F1236">
        <v>0</v>
      </c>
      <c r="G1236">
        <v>0</v>
      </c>
      <c r="H1236">
        <v>8500</v>
      </c>
      <c r="I1236" s="3">
        <f>ZeptoData[[#This Row],[discountedSellingPrice]]/100</f>
        <v>85</v>
      </c>
      <c r="J1236">
        <v>200</v>
      </c>
      <c r="K1236" t="b">
        <v>1</v>
      </c>
      <c r="L1236">
        <v>200</v>
      </c>
      <c r="N1236" s="3">
        <f>ZeptoData[[#This Row],[MRP_Rupees]] - ZeptoData[[#This Row],[Sale_Price]]</f>
        <v>-85</v>
      </c>
      <c r="O1236" t="str">
        <f>IF(ZeptoData[[#This Row],[outOfStock]]=TRUE, "Out of Stock", IF(ZeptoData[[#This Row],[availableQuantity]]&lt;=2, "LOW STOCK", "HEALTHY"))</f>
        <v>Out of Stock</v>
      </c>
      <c r="P1236" t="str" cm="1">
        <f t="array" ref="P1236">_xlfn.IFS(ZeptoData[[#This Row],[Sale_Price]]&lt;50, "Budget", ZeptoData[[#This Row],[Sale_Price]]&lt;150, "Mid-Range", ZeptoData[[#This Row],[Sale_Price]]&gt;=150, "Premium")</f>
        <v>Mid-Range</v>
      </c>
      <c r="Q1236" t="str">
        <f>IF(ROUND(((ZeptoData[[#This Row],[mrp]]-ZeptoData[[#This Row],[discountedSellingPrice]])/ZeptoData[[#This Row],[mrp]])*100,0) = ZeptoData[[#This Row],[discountPercent]], "Match", "Error")</f>
        <v>Match</v>
      </c>
      <c r="R1236" s="9" t="str" cm="1">
        <f t="array" ref="R1236">_xlfn.IFS(ZeptoData[[#This Row],[discountPercent]]=0, "No Discount", ZeptoData[[#This Row],[discountPercent]]&lt;=15, "Standard (1-15%)", ZeptoData[[#This Row],[discountPercent]]&gt;15, "Mega (&gt;15%)")</f>
        <v>No Discount</v>
      </c>
      <c r="S1236" s="9" t="str" cm="1">
        <f t="array" ref="S1236">_xlfn.IFS(ZeptoData[[#This Row],[weightInGms]]&lt;=100, "Small (&lt;100g)", ZeptoData[[#This Row],[weightInGms]]&lt;=500, "Medium (100-500g)", ZeptoData[[#This Row],[weightInGms]]&gt;500, "Large (&gt;500g)")</f>
        <v>Medium (100-500g)</v>
      </c>
    </row>
    <row r="1237" spans="1:19" x14ac:dyDescent="0.25">
      <c r="A1237" t="s">
        <v>579</v>
      </c>
      <c r="B1237" t="s">
        <v>674</v>
      </c>
      <c r="C1237" t="str">
        <f>TRIM(ZeptoData[[#This Row],[name]])</f>
        <v>Britannia Atta Kulcha</v>
      </c>
      <c r="D1237">
        <v>3000</v>
      </c>
      <c r="E1237" s="3">
        <f>'Cleaned Data'!F1240</f>
        <v>0</v>
      </c>
      <c r="F1237">
        <v>0</v>
      </c>
      <c r="G1237">
        <v>0</v>
      </c>
      <c r="H1237">
        <v>3000</v>
      </c>
      <c r="I1237" s="3">
        <f>ZeptoData[[#This Row],[discountedSellingPrice]]/100</f>
        <v>30</v>
      </c>
      <c r="J1237">
        <v>250</v>
      </c>
      <c r="K1237" t="b">
        <v>1</v>
      </c>
      <c r="L1237">
        <v>250</v>
      </c>
      <c r="N1237" s="3">
        <f>ZeptoData[[#This Row],[MRP_Rupees]] - ZeptoData[[#This Row],[Sale_Price]]</f>
        <v>-30</v>
      </c>
      <c r="O1237" t="str">
        <f>IF(ZeptoData[[#This Row],[outOfStock]]=TRUE, "Out of Stock", IF(ZeptoData[[#This Row],[availableQuantity]]&lt;=2, "LOW STOCK", "HEALTHY"))</f>
        <v>Out of Stock</v>
      </c>
      <c r="P1237" t="str" cm="1">
        <f t="array" ref="P1237">_xlfn.IFS(ZeptoData[[#This Row],[Sale_Price]]&lt;50, "Budget", ZeptoData[[#This Row],[Sale_Price]]&lt;150, "Mid-Range", ZeptoData[[#This Row],[Sale_Price]]&gt;=150, "Premium")</f>
        <v>Budget</v>
      </c>
      <c r="Q1237" t="str">
        <f>IF(ROUND(((ZeptoData[[#This Row],[mrp]]-ZeptoData[[#This Row],[discountedSellingPrice]])/ZeptoData[[#This Row],[mrp]])*100,0) = ZeptoData[[#This Row],[discountPercent]], "Match", "Error")</f>
        <v>Match</v>
      </c>
      <c r="R1237" s="9" t="str" cm="1">
        <f t="array" ref="R1237">_xlfn.IFS(ZeptoData[[#This Row],[discountPercent]]=0, "No Discount", ZeptoData[[#This Row],[discountPercent]]&lt;=15, "Standard (1-15%)", ZeptoData[[#This Row],[discountPercent]]&gt;15, "Mega (&gt;15%)")</f>
        <v>No Discount</v>
      </c>
      <c r="S1237" s="9" t="str" cm="1">
        <f t="array" ref="S1237">_xlfn.IFS(ZeptoData[[#This Row],[weightInGms]]&lt;=100, "Small (&lt;100g)", ZeptoData[[#This Row],[weightInGms]]&lt;=500, "Medium (100-500g)", ZeptoData[[#This Row],[weightInGms]]&gt;500, "Large (&gt;500g)")</f>
        <v>Medium (100-500g)</v>
      </c>
    </row>
    <row r="1238" spans="1:19" x14ac:dyDescent="0.25">
      <c r="A1238" t="s">
        <v>579</v>
      </c>
      <c r="B1238" t="s">
        <v>675</v>
      </c>
      <c r="C1238" t="str">
        <f>TRIM(ZeptoData[[#This Row],[name]])</f>
        <v>Suguna Nourish Egg</v>
      </c>
      <c r="D1238">
        <v>6200</v>
      </c>
      <c r="E1238" s="3">
        <f>'Cleaned Data'!F1241</f>
        <v>5</v>
      </c>
      <c r="F1238">
        <v>0</v>
      </c>
      <c r="G1238">
        <v>0</v>
      </c>
      <c r="H1238">
        <v>6200</v>
      </c>
      <c r="I1238" s="3">
        <f>ZeptoData[[#This Row],[discountedSellingPrice]]/100</f>
        <v>62</v>
      </c>
      <c r="J1238">
        <v>696</v>
      </c>
      <c r="K1238" t="b">
        <v>1</v>
      </c>
      <c r="L1238">
        <v>12</v>
      </c>
      <c r="N1238" s="3">
        <f>ZeptoData[[#This Row],[MRP_Rupees]] - ZeptoData[[#This Row],[Sale_Price]]</f>
        <v>-57</v>
      </c>
      <c r="O1238" t="str">
        <f>IF(ZeptoData[[#This Row],[outOfStock]]=TRUE, "Out of Stock", IF(ZeptoData[[#This Row],[availableQuantity]]&lt;=2, "LOW STOCK", "HEALTHY"))</f>
        <v>Out of Stock</v>
      </c>
      <c r="P1238" t="str" cm="1">
        <f t="array" ref="P1238">_xlfn.IFS(ZeptoData[[#This Row],[Sale_Price]]&lt;50, "Budget", ZeptoData[[#This Row],[Sale_Price]]&lt;150, "Mid-Range", ZeptoData[[#This Row],[Sale_Price]]&gt;=150, "Premium")</f>
        <v>Mid-Range</v>
      </c>
      <c r="Q1238" t="str">
        <f>IF(ROUND(((ZeptoData[[#This Row],[mrp]]-ZeptoData[[#This Row],[discountedSellingPrice]])/ZeptoData[[#This Row],[mrp]])*100,0) = ZeptoData[[#This Row],[discountPercent]], "Match", "Error")</f>
        <v>Match</v>
      </c>
      <c r="R1238" s="9" t="str" cm="1">
        <f t="array" ref="R1238">_xlfn.IFS(ZeptoData[[#This Row],[discountPercent]]=0, "No Discount", ZeptoData[[#This Row],[discountPercent]]&lt;=15, "Standard (1-15%)", ZeptoData[[#This Row],[discountPercent]]&gt;15, "Mega (&gt;15%)")</f>
        <v>No Discount</v>
      </c>
      <c r="S1238" s="9" t="str" cm="1">
        <f t="array" ref="S1238">_xlfn.IFS(ZeptoData[[#This Row],[weightInGms]]&lt;=100, "Small (&lt;100g)", ZeptoData[[#This Row],[weightInGms]]&lt;=500, "Medium (100-500g)", ZeptoData[[#This Row],[weightInGms]]&gt;500, "Large (&gt;500g)")</f>
        <v>Large (&gt;500g)</v>
      </c>
    </row>
    <row r="1239" spans="1:19" x14ac:dyDescent="0.25">
      <c r="A1239" t="s">
        <v>579</v>
      </c>
      <c r="B1239" t="s">
        <v>676</v>
      </c>
      <c r="C1239" t="str">
        <f>TRIM(ZeptoData[[#This Row],[name]])</f>
        <v>The Bake Shop Multi Grain Bread</v>
      </c>
      <c r="D1239">
        <v>6500</v>
      </c>
      <c r="E1239" s="3">
        <f>'Cleaned Data'!F1242</f>
        <v>20</v>
      </c>
      <c r="F1239">
        <v>0</v>
      </c>
      <c r="G1239">
        <v>0</v>
      </c>
      <c r="H1239">
        <v>6500</v>
      </c>
      <c r="I1239" s="3">
        <f>ZeptoData[[#This Row],[discountedSellingPrice]]/100</f>
        <v>65</v>
      </c>
      <c r="J1239">
        <v>400</v>
      </c>
      <c r="K1239" t="b">
        <v>1</v>
      </c>
      <c r="L1239">
        <v>400</v>
      </c>
      <c r="N1239" s="3">
        <f>ZeptoData[[#This Row],[MRP_Rupees]] - ZeptoData[[#This Row],[Sale_Price]]</f>
        <v>-45</v>
      </c>
      <c r="O1239" t="str">
        <f>IF(ZeptoData[[#This Row],[outOfStock]]=TRUE, "Out of Stock", IF(ZeptoData[[#This Row],[availableQuantity]]&lt;=2, "LOW STOCK", "HEALTHY"))</f>
        <v>Out of Stock</v>
      </c>
      <c r="P1239" t="str" cm="1">
        <f t="array" ref="P1239">_xlfn.IFS(ZeptoData[[#This Row],[Sale_Price]]&lt;50, "Budget", ZeptoData[[#This Row],[Sale_Price]]&lt;150, "Mid-Range", ZeptoData[[#This Row],[Sale_Price]]&gt;=150, "Premium")</f>
        <v>Mid-Range</v>
      </c>
      <c r="Q1239" t="str">
        <f>IF(ROUND(((ZeptoData[[#This Row],[mrp]]-ZeptoData[[#This Row],[discountedSellingPrice]])/ZeptoData[[#This Row],[mrp]])*100,0) = ZeptoData[[#This Row],[discountPercent]], "Match", "Error")</f>
        <v>Match</v>
      </c>
      <c r="R1239" s="9" t="str" cm="1">
        <f t="array" ref="R1239">_xlfn.IFS(ZeptoData[[#This Row],[discountPercent]]=0, "No Discount", ZeptoData[[#This Row],[discountPercent]]&lt;=15, "Standard (1-15%)", ZeptoData[[#This Row],[discountPercent]]&gt;15, "Mega (&gt;15%)")</f>
        <v>No Discount</v>
      </c>
      <c r="S1239" s="9" t="str" cm="1">
        <f t="array" ref="S1239">_xlfn.IFS(ZeptoData[[#This Row],[weightInGms]]&lt;=100, "Small (&lt;100g)", ZeptoData[[#This Row],[weightInGms]]&lt;=500, "Medium (100-500g)", ZeptoData[[#This Row],[weightInGms]]&gt;500, "Large (&gt;500g)")</f>
        <v>Medium (100-500g)</v>
      </c>
    </row>
    <row r="1240" spans="1:19" x14ac:dyDescent="0.25">
      <c r="A1240" t="s">
        <v>579</v>
      </c>
      <c r="B1240" t="s">
        <v>677</v>
      </c>
      <c r="C1240" t="str">
        <f>TRIM(ZeptoData[[#This Row],[name]])</f>
        <v>Nestle A+ Slim Milk</v>
      </c>
      <c r="D1240">
        <v>8900</v>
      </c>
      <c r="E1240" s="3">
        <f>'Cleaned Data'!F1243</f>
        <v>3</v>
      </c>
      <c r="F1240">
        <v>0</v>
      </c>
      <c r="G1240">
        <v>0</v>
      </c>
      <c r="H1240">
        <v>8900</v>
      </c>
      <c r="I1240" s="3">
        <f>ZeptoData[[#This Row],[discountedSellingPrice]]/100</f>
        <v>89</v>
      </c>
      <c r="J1240">
        <v>1000</v>
      </c>
      <c r="K1240" t="b">
        <v>1</v>
      </c>
      <c r="L1240">
        <v>1</v>
      </c>
      <c r="N1240" s="3">
        <f>ZeptoData[[#This Row],[MRP_Rupees]] - ZeptoData[[#This Row],[Sale_Price]]</f>
        <v>-86</v>
      </c>
      <c r="O1240" t="str">
        <f>IF(ZeptoData[[#This Row],[outOfStock]]=TRUE, "Out of Stock", IF(ZeptoData[[#This Row],[availableQuantity]]&lt;=2, "LOW STOCK", "HEALTHY"))</f>
        <v>Out of Stock</v>
      </c>
      <c r="P1240" t="str" cm="1">
        <f t="array" ref="P1240">_xlfn.IFS(ZeptoData[[#This Row],[Sale_Price]]&lt;50, "Budget", ZeptoData[[#This Row],[Sale_Price]]&lt;150, "Mid-Range", ZeptoData[[#This Row],[Sale_Price]]&gt;=150, "Premium")</f>
        <v>Mid-Range</v>
      </c>
      <c r="Q1240" t="str">
        <f>IF(ROUND(((ZeptoData[[#This Row],[mrp]]-ZeptoData[[#This Row],[discountedSellingPrice]])/ZeptoData[[#This Row],[mrp]])*100,0) = ZeptoData[[#This Row],[discountPercent]], "Match", "Error")</f>
        <v>Match</v>
      </c>
      <c r="R1240" s="9" t="str" cm="1">
        <f t="array" ref="R1240">_xlfn.IFS(ZeptoData[[#This Row],[discountPercent]]=0, "No Discount", ZeptoData[[#This Row],[discountPercent]]&lt;=15, "Standard (1-15%)", ZeptoData[[#This Row],[discountPercent]]&gt;15, "Mega (&gt;15%)")</f>
        <v>No Discount</v>
      </c>
      <c r="S1240" s="9" t="str" cm="1">
        <f t="array" ref="S1240">_xlfn.IFS(ZeptoData[[#This Row],[weightInGms]]&lt;=100, "Small (&lt;100g)", ZeptoData[[#This Row],[weightInGms]]&lt;=500, "Medium (100-500g)", ZeptoData[[#This Row],[weightInGms]]&gt;500, "Large (&gt;500g)")</f>
        <v>Large (&gt;500g)</v>
      </c>
    </row>
    <row r="1241" spans="1:19" x14ac:dyDescent="0.25">
      <c r="A1241" t="s">
        <v>579</v>
      </c>
      <c r="B1241" t="s">
        <v>678</v>
      </c>
      <c r="C1241" t="str">
        <f>TRIM(ZeptoData[[#This Row],[name]])</f>
        <v>Go Cheese Pizza Blend Mozzarella + Cheddar</v>
      </c>
      <c r="D1241">
        <v>12500</v>
      </c>
      <c r="E1241" s="3">
        <f>'Cleaned Data'!F1244</f>
        <v>0</v>
      </c>
      <c r="F1241">
        <v>5</v>
      </c>
      <c r="G1241">
        <v>0</v>
      </c>
      <c r="H1241">
        <v>11800</v>
      </c>
      <c r="I1241" s="3">
        <f>ZeptoData[[#This Row],[discountedSellingPrice]]/100</f>
        <v>118</v>
      </c>
      <c r="J1241">
        <v>200</v>
      </c>
      <c r="K1241" t="b">
        <v>1</v>
      </c>
      <c r="L1241">
        <v>200</v>
      </c>
      <c r="N1241" s="3">
        <f>ZeptoData[[#This Row],[MRP_Rupees]] - ZeptoData[[#This Row],[Sale_Price]]</f>
        <v>-118</v>
      </c>
      <c r="O1241" t="str">
        <f>IF(ZeptoData[[#This Row],[outOfStock]]=TRUE, "Out of Stock", IF(ZeptoData[[#This Row],[availableQuantity]]&lt;=2, "LOW STOCK", "HEALTHY"))</f>
        <v>Out of Stock</v>
      </c>
      <c r="P1241" t="str" cm="1">
        <f t="array" ref="P1241">_xlfn.IFS(ZeptoData[[#This Row],[Sale_Price]]&lt;50, "Budget", ZeptoData[[#This Row],[Sale_Price]]&lt;150, "Mid-Range", ZeptoData[[#This Row],[Sale_Price]]&gt;=150, "Premium")</f>
        <v>Mid-Range</v>
      </c>
      <c r="Q1241" t="str">
        <f>IF(ROUND(((ZeptoData[[#This Row],[mrp]]-ZeptoData[[#This Row],[discountedSellingPrice]])/ZeptoData[[#This Row],[mrp]])*100,0) = ZeptoData[[#This Row],[discountPercent]], "Match", "Error")</f>
        <v>Error</v>
      </c>
      <c r="R1241" s="9" t="str" cm="1">
        <f t="array" ref="R1241">_xlfn.IFS(ZeptoData[[#This Row],[discountPercent]]=0, "No Discount", ZeptoData[[#This Row],[discountPercent]]&lt;=15, "Standard (1-15%)", ZeptoData[[#This Row],[discountPercent]]&gt;15, "Mega (&gt;15%)")</f>
        <v>Standard (1-15%)</v>
      </c>
      <c r="S1241" s="9" t="str" cm="1">
        <f t="array" ref="S1241">_xlfn.IFS(ZeptoData[[#This Row],[weightInGms]]&lt;=100, "Small (&lt;100g)", ZeptoData[[#This Row],[weightInGms]]&lt;=500, "Medium (100-500g)", ZeptoData[[#This Row],[weightInGms]]&gt;500, "Large (&gt;500g)")</f>
        <v>Medium (100-500g)</v>
      </c>
    </row>
    <row r="1242" spans="1:19" x14ac:dyDescent="0.25">
      <c r="A1242" t="s">
        <v>579</v>
      </c>
      <c r="B1242" t="s">
        <v>679</v>
      </c>
      <c r="C1242" t="str">
        <f>TRIM(ZeptoData[[#This Row],[name]])</f>
        <v>The Whole Truth Peanut Butter - Unsweetened &amp; Crunchy</v>
      </c>
      <c r="D1242">
        <v>18500</v>
      </c>
      <c r="E1242" s="3">
        <f>'Cleaned Data'!F1245</f>
        <v>5</v>
      </c>
      <c r="F1242">
        <v>20</v>
      </c>
      <c r="G1242">
        <v>0</v>
      </c>
      <c r="H1242">
        <v>14800</v>
      </c>
      <c r="I1242" s="3">
        <f>ZeptoData[[#This Row],[discountedSellingPrice]]/100</f>
        <v>148</v>
      </c>
      <c r="J1242">
        <v>325</v>
      </c>
      <c r="K1242" t="b">
        <v>1</v>
      </c>
      <c r="L1242">
        <v>325</v>
      </c>
      <c r="N1242" s="3">
        <f>ZeptoData[[#This Row],[MRP_Rupees]] - ZeptoData[[#This Row],[Sale_Price]]</f>
        <v>-143</v>
      </c>
      <c r="O1242" t="str">
        <f>IF(ZeptoData[[#This Row],[outOfStock]]=TRUE, "Out of Stock", IF(ZeptoData[[#This Row],[availableQuantity]]&lt;=2, "LOW STOCK", "HEALTHY"))</f>
        <v>Out of Stock</v>
      </c>
      <c r="P1242" t="str" cm="1">
        <f t="array" ref="P1242">_xlfn.IFS(ZeptoData[[#This Row],[Sale_Price]]&lt;50, "Budget", ZeptoData[[#This Row],[Sale_Price]]&lt;150, "Mid-Range", ZeptoData[[#This Row],[Sale_Price]]&gt;=150, "Premium")</f>
        <v>Mid-Range</v>
      </c>
      <c r="Q1242" t="str">
        <f>IF(ROUND(((ZeptoData[[#This Row],[mrp]]-ZeptoData[[#This Row],[discountedSellingPrice]])/ZeptoData[[#This Row],[mrp]])*100,0) = ZeptoData[[#This Row],[discountPercent]], "Match", "Error")</f>
        <v>Match</v>
      </c>
      <c r="R1242" s="9" t="str" cm="1">
        <f t="array" ref="R1242">_xlfn.IFS(ZeptoData[[#This Row],[discountPercent]]=0, "No Discount", ZeptoData[[#This Row],[discountPercent]]&lt;=15, "Standard (1-15%)", ZeptoData[[#This Row],[discountPercent]]&gt;15, "Mega (&gt;15%)")</f>
        <v>Mega (&gt;15%)</v>
      </c>
      <c r="S1242" s="9" t="str" cm="1">
        <f t="array" ref="S1242">_xlfn.IFS(ZeptoData[[#This Row],[weightInGms]]&lt;=100, "Small (&lt;100g)", ZeptoData[[#This Row],[weightInGms]]&lt;=500, "Medium (100-500g)", ZeptoData[[#This Row],[weightInGms]]&gt;500, "Large (&gt;500g)")</f>
        <v>Medium (100-500g)</v>
      </c>
    </row>
    <row r="1243" spans="1:19" x14ac:dyDescent="0.25">
      <c r="A1243" t="s">
        <v>579</v>
      </c>
      <c r="B1243" t="s">
        <v>680</v>
      </c>
      <c r="C1243" t="str">
        <f>TRIM(ZeptoData[[#This Row],[name]])</f>
        <v>Amul Cheese Spread Spicy Garlic</v>
      </c>
      <c r="D1243">
        <v>8500</v>
      </c>
      <c r="E1243" s="3">
        <f>'Cleaned Data'!F1246</f>
        <v>0</v>
      </c>
      <c r="F1243">
        <v>3</v>
      </c>
      <c r="G1243">
        <v>0</v>
      </c>
      <c r="H1243">
        <v>8200</v>
      </c>
      <c r="I1243" s="3">
        <f>ZeptoData[[#This Row],[discountedSellingPrice]]/100</f>
        <v>82</v>
      </c>
      <c r="J1243">
        <v>200</v>
      </c>
      <c r="K1243" t="b">
        <v>1</v>
      </c>
      <c r="L1243">
        <v>200</v>
      </c>
      <c r="N1243" s="3">
        <f>ZeptoData[[#This Row],[MRP_Rupees]] - ZeptoData[[#This Row],[Sale_Price]]</f>
        <v>-82</v>
      </c>
      <c r="O1243" t="str">
        <f>IF(ZeptoData[[#This Row],[outOfStock]]=TRUE, "Out of Stock", IF(ZeptoData[[#This Row],[availableQuantity]]&lt;=2, "LOW STOCK", "HEALTHY"))</f>
        <v>Out of Stock</v>
      </c>
      <c r="P1243" t="str" cm="1">
        <f t="array" ref="P1243">_xlfn.IFS(ZeptoData[[#This Row],[Sale_Price]]&lt;50, "Budget", ZeptoData[[#This Row],[Sale_Price]]&lt;150, "Mid-Range", ZeptoData[[#This Row],[Sale_Price]]&gt;=150, "Premium")</f>
        <v>Mid-Range</v>
      </c>
      <c r="Q1243" t="str">
        <f>IF(ROUND(((ZeptoData[[#This Row],[mrp]]-ZeptoData[[#This Row],[discountedSellingPrice]])/ZeptoData[[#This Row],[mrp]])*100,0) = ZeptoData[[#This Row],[discountPercent]], "Match", "Error")</f>
        <v>Error</v>
      </c>
      <c r="R1243" s="9" t="str" cm="1">
        <f t="array" ref="R1243">_xlfn.IFS(ZeptoData[[#This Row],[discountPercent]]=0, "No Discount", ZeptoData[[#This Row],[discountPercent]]&lt;=15, "Standard (1-15%)", ZeptoData[[#This Row],[discountPercent]]&gt;15, "Mega (&gt;15%)")</f>
        <v>Standard (1-15%)</v>
      </c>
      <c r="S1243" s="9" t="str" cm="1">
        <f t="array" ref="S1243">_xlfn.IFS(ZeptoData[[#This Row],[weightInGms]]&lt;=100, "Small (&lt;100g)", ZeptoData[[#This Row],[weightInGms]]&lt;=500, "Medium (100-500g)", ZeptoData[[#This Row],[weightInGms]]&gt;500, "Large (&gt;500g)")</f>
        <v>Medium (100-500g)</v>
      </c>
    </row>
    <row r="1244" spans="1:19" x14ac:dyDescent="0.25">
      <c r="A1244" t="s">
        <v>579</v>
      </c>
      <c r="B1244" t="s">
        <v>681</v>
      </c>
      <c r="C1244" t="str">
        <f>TRIM(ZeptoData[[#This Row],[name]])</f>
        <v>The Bake Shop Burger Buns</v>
      </c>
      <c r="D1244">
        <v>2000</v>
      </c>
      <c r="E1244" s="3">
        <f>'Cleaned Data'!F1247</f>
        <v>17</v>
      </c>
      <c r="F1244">
        <v>0</v>
      </c>
      <c r="G1244">
        <v>0</v>
      </c>
      <c r="H1244">
        <v>2000</v>
      </c>
      <c r="I1244" s="3">
        <f>ZeptoData[[#This Row],[discountedSellingPrice]]/100</f>
        <v>20</v>
      </c>
      <c r="J1244">
        <v>100</v>
      </c>
      <c r="K1244" t="b">
        <v>1</v>
      </c>
      <c r="L1244">
        <v>100</v>
      </c>
      <c r="N1244" s="3">
        <f>ZeptoData[[#This Row],[MRP_Rupees]] - ZeptoData[[#This Row],[Sale_Price]]</f>
        <v>-3</v>
      </c>
      <c r="O1244" t="str">
        <f>IF(ZeptoData[[#This Row],[outOfStock]]=TRUE, "Out of Stock", IF(ZeptoData[[#This Row],[availableQuantity]]&lt;=2, "LOW STOCK", "HEALTHY"))</f>
        <v>Out of Stock</v>
      </c>
      <c r="P1244" t="str" cm="1">
        <f t="array" ref="P1244">_xlfn.IFS(ZeptoData[[#This Row],[Sale_Price]]&lt;50, "Budget", ZeptoData[[#This Row],[Sale_Price]]&lt;150, "Mid-Range", ZeptoData[[#This Row],[Sale_Price]]&gt;=150, "Premium")</f>
        <v>Budget</v>
      </c>
      <c r="Q1244" t="str">
        <f>IF(ROUND(((ZeptoData[[#This Row],[mrp]]-ZeptoData[[#This Row],[discountedSellingPrice]])/ZeptoData[[#This Row],[mrp]])*100,0) = ZeptoData[[#This Row],[discountPercent]], "Match", "Error")</f>
        <v>Match</v>
      </c>
      <c r="R1244" s="9" t="str" cm="1">
        <f t="array" ref="R1244">_xlfn.IFS(ZeptoData[[#This Row],[discountPercent]]=0, "No Discount", ZeptoData[[#This Row],[discountPercent]]&lt;=15, "Standard (1-15%)", ZeptoData[[#This Row],[discountPercent]]&gt;15, "Mega (&gt;15%)")</f>
        <v>No Discount</v>
      </c>
      <c r="S1244" s="9" t="str" cm="1">
        <f t="array" ref="S1244">_xlfn.IFS(ZeptoData[[#This Row],[weightInGms]]&lt;=100, "Small (&lt;100g)", ZeptoData[[#This Row],[weightInGms]]&lt;=500, "Medium (100-500g)", ZeptoData[[#This Row],[weightInGms]]&gt;500, "Large (&gt;500g)")</f>
        <v>Small (&lt;100g)</v>
      </c>
    </row>
    <row r="1245" spans="1:19" x14ac:dyDescent="0.25">
      <c r="A1245" t="s">
        <v>579</v>
      </c>
      <c r="B1245" t="s">
        <v>682</v>
      </c>
      <c r="C1245" t="str">
        <f>TRIM(ZeptoData[[#This Row],[name]])</f>
        <v>D'lecta Shredded Mozzarella Cheese</v>
      </c>
      <c r="D1245">
        <v>10000</v>
      </c>
      <c r="E1245" s="3">
        <f>'Cleaned Data'!F1248</f>
        <v>11</v>
      </c>
      <c r="F1245">
        <v>5</v>
      </c>
      <c r="G1245">
        <v>0</v>
      </c>
      <c r="H1245">
        <v>9500</v>
      </c>
      <c r="I1245" s="3">
        <f>ZeptoData[[#This Row],[discountedSellingPrice]]/100</f>
        <v>95</v>
      </c>
      <c r="J1245">
        <v>140</v>
      </c>
      <c r="K1245" t="b">
        <v>1</v>
      </c>
      <c r="L1245">
        <v>140</v>
      </c>
      <c r="N1245" s="3">
        <f>ZeptoData[[#This Row],[MRP_Rupees]] - ZeptoData[[#This Row],[Sale_Price]]</f>
        <v>-84</v>
      </c>
      <c r="O1245" t="str">
        <f>IF(ZeptoData[[#This Row],[outOfStock]]=TRUE, "Out of Stock", IF(ZeptoData[[#This Row],[availableQuantity]]&lt;=2, "LOW STOCK", "HEALTHY"))</f>
        <v>Out of Stock</v>
      </c>
      <c r="P1245" t="str" cm="1">
        <f t="array" ref="P1245">_xlfn.IFS(ZeptoData[[#This Row],[Sale_Price]]&lt;50, "Budget", ZeptoData[[#This Row],[Sale_Price]]&lt;150, "Mid-Range", ZeptoData[[#This Row],[Sale_Price]]&gt;=150, "Premium")</f>
        <v>Mid-Range</v>
      </c>
      <c r="Q1245" t="str">
        <f>IF(ROUND(((ZeptoData[[#This Row],[mrp]]-ZeptoData[[#This Row],[discountedSellingPrice]])/ZeptoData[[#This Row],[mrp]])*100,0) = ZeptoData[[#This Row],[discountPercent]], "Match", "Error")</f>
        <v>Match</v>
      </c>
      <c r="R1245" s="9" t="str" cm="1">
        <f t="array" ref="R1245">_xlfn.IFS(ZeptoData[[#This Row],[discountPercent]]=0, "No Discount", ZeptoData[[#This Row],[discountPercent]]&lt;=15, "Standard (1-15%)", ZeptoData[[#This Row],[discountPercent]]&gt;15, "Mega (&gt;15%)")</f>
        <v>Standard (1-15%)</v>
      </c>
      <c r="S1245" s="9" t="str" cm="1">
        <f t="array" ref="S1245">_xlfn.IFS(ZeptoData[[#This Row],[weightInGms]]&lt;=100, "Small (&lt;100g)", ZeptoData[[#This Row],[weightInGms]]&lt;=500, "Medium (100-500g)", ZeptoData[[#This Row],[weightInGms]]&gt;500, "Large (&gt;500g)")</f>
        <v>Medium (100-500g)</v>
      </c>
    </row>
    <row r="1246" spans="1:19" x14ac:dyDescent="0.25">
      <c r="A1246" t="s">
        <v>579</v>
      </c>
      <c r="B1246" t="s">
        <v>592</v>
      </c>
      <c r="C1246" t="str">
        <f>TRIM(ZeptoData[[#This Row],[name]])</f>
        <v>Britannia Burger Bun with Sesame Seed</v>
      </c>
      <c r="D1246">
        <v>3000</v>
      </c>
      <c r="E1246" s="3">
        <f>'Cleaned Data'!F1249</f>
        <v>0</v>
      </c>
      <c r="F1246">
        <v>0</v>
      </c>
      <c r="G1246">
        <v>0</v>
      </c>
      <c r="H1246">
        <v>3000</v>
      </c>
      <c r="I1246" s="3">
        <f>ZeptoData[[#This Row],[discountedSellingPrice]]/100</f>
        <v>30</v>
      </c>
      <c r="J1246">
        <v>200</v>
      </c>
      <c r="K1246" t="b">
        <v>1</v>
      </c>
      <c r="L1246">
        <v>200</v>
      </c>
      <c r="N1246" s="3">
        <f>ZeptoData[[#This Row],[MRP_Rupees]] - ZeptoData[[#This Row],[Sale_Price]]</f>
        <v>-30</v>
      </c>
      <c r="O1246" t="str">
        <f>IF(ZeptoData[[#This Row],[outOfStock]]=TRUE, "Out of Stock", IF(ZeptoData[[#This Row],[availableQuantity]]&lt;=2, "LOW STOCK", "HEALTHY"))</f>
        <v>Out of Stock</v>
      </c>
      <c r="P1246" t="str" cm="1">
        <f t="array" ref="P1246">_xlfn.IFS(ZeptoData[[#This Row],[Sale_Price]]&lt;50, "Budget", ZeptoData[[#This Row],[Sale_Price]]&lt;150, "Mid-Range", ZeptoData[[#This Row],[Sale_Price]]&gt;=150, "Premium")</f>
        <v>Budget</v>
      </c>
      <c r="Q1246" t="str">
        <f>IF(ROUND(((ZeptoData[[#This Row],[mrp]]-ZeptoData[[#This Row],[discountedSellingPrice]])/ZeptoData[[#This Row],[mrp]])*100,0) = ZeptoData[[#This Row],[discountPercent]], "Match", "Error")</f>
        <v>Match</v>
      </c>
      <c r="R1246" s="9" t="str" cm="1">
        <f t="array" ref="R1246">_xlfn.IFS(ZeptoData[[#This Row],[discountPercent]]=0, "No Discount", ZeptoData[[#This Row],[discountPercent]]&lt;=15, "Standard (1-15%)", ZeptoData[[#This Row],[discountPercent]]&gt;15, "Mega (&gt;15%)")</f>
        <v>No Discount</v>
      </c>
      <c r="S1246" s="9" t="str" cm="1">
        <f t="array" ref="S1246">_xlfn.IFS(ZeptoData[[#This Row],[weightInGms]]&lt;=100, "Small (&lt;100g)", ZeptoData[[#This Row],[weightInGms]]&lt;=500, "Medium (100-500g)", ZeptoData[[#This Row],[weightInGms]]&gt;500, "Large (&gt;500g)")</f>
        <v>Medium (100-500g)</v>
      </c>
    </row>
    <row r="1247" spans="1:19" x14ac:dyDescent="0.25">
      <c r="A1247" t="s">
        <v>579</v>
      </c>
      <c r="B1247" t="s">
        <v>683</v>
      </c>
      <c r="C1247" t="str">
        <f>TRIM(ZeptoData[[#This Row],[name]])</f>
        <v>Suguna Vitamin D Egg</v>
      </c>
      <c r="D1247">
        <v>7500</v>
      </c>
      <c r="E1247" s="3">
        <f>'Cleaned Data'!F1250</f>
        <v>16</v>
      </c>
      <c r="F1247">
        <v>17</v>
      </c>
      <c r="G1247">
        <v>0</v>
      </c>
      <c r="H1247">
        <v>6200</v>
      </c>
      <c r="I1247" s="3">
        <f>ZeptoData[[#This Row],[discountedSellingPrice]]/100</f>
        <v>62</v>
      </c>
      <c r="J1247">
        <v>348</v>
      </c>
      <c r="K1247" t="b">
        <v>1</v>
      </c>
      <c r="L1247">
        <v>6</v>
      </c>
      <c r="N1247" s="3">
        <f>ZeptoData[[#This Row],[MRP_Rupees]] - ZeptoData[[#This Row],[Sale_Price]]</f>
        <v>-46</v>
      </c>
      <c r="O1247" t="str">
        <f>IF(ZeptoData[[#This Row],[outOfStock]]=TRUE, "Out of Stock", IF(ZeptoData[[#This Row],[availableQuantity]]&lt;=2, "LOW STOCK", "HEALTHY"))</f>
        <v>Out of Stock</v>
      </c>
      <c r="P1247" t="str" cm="1">
        <f t="array" ref="P1247">_xlfn.IFS(ZeptoData[[#This Row],[Sale_Price]]&lt;50, "Budget", ZeptoData[[#This Row],[Sale_Price]]&lt;150, "Mid-Range", ZeptoData[[#This Row],[Sale_Price]]&gt;=150, "Premium")</f>
        <v>Mid-Range</v>
      </c>
      <c r="Q1247" t="str">
        <f>IF(ROUND(((ZeptoData[[#This Row],[mrp]]-ZeptoData[[#This Row],[discountedSellingPrice]])/ZeptoData[[#This Row],[mrp]])*100,0) = ZeptoData[[#This Row],[discountPercent]], "Match", "Error")</f>
        <v>Match</v>
      </c>
      <c r="R1247" s="9" t="str" cm="1">
        <f t="array" ref="R1247">_xlfn.IFS(ZeptoData[[#This Row],[discountPercent]]=0, "No Discount", ZeptoData[[#This Row],[discountPercent]]&lt;=15, "Standard (1-15%)", ZeptoData[[#This Row],[discountPercent]]&gt;15, "Mega (&gt;15%)")</f>
        <v>Mega (&gt;15%)</v>
      </c>
      <c r="S1247" s="9" t="str" cm="1">
        <f t="array" ref="S1247">_xlfn.IFS(ZeptoData[[#This Row],[weightInGms]]&lt;=100, "Small (&lt;100g)", ZeptoData[[#This Row],[weightInGms]]&lt;=500, "Medium (100-500g)", ZeptoData[[#This Row],[weightInGms]]&gt;500, "Large (&gt;500g)")</f>
        <v>Medium (100-500g)</v>
      </c>
    </row>
    <row r="1248" spans="1:19" x14ac:dyDescent="0.25">
      <c r="A1248" t="s">
        <v>579</v>
      </c>
      <c r="B1248" t="s">
        <v>684</v>
      </c>
      <c r="C1248" t="str">
        <f>TRIM(ZeptoData[[#This Row],[name]])</f>
        <v>Pillsbury Pancake Mix - Funfetti</v>
      </c>
      <c r="D1248">
        <v>9900</v>
      </c>
      <c r="E1248" s="3">
        <f>'Cleaned Data'!F1251</f>
        <v>50</v>
      </c>
      <c r="F1248">
        <v>11</v>
      </c>
      <c r="G1248">
        <v>0</v>
      </c>
      <c r="H1248">
        <v>8800</v>
      </c>
      <c r="I1248" s="3">
        <f>ZeptoData[[#This Row],[discountedSellingPrice]]/100</f>
        <v>88</v>
      </c>
      <c r="J1248">
        <v>162</v>
      </c>
      <c r="K1248" t="b">
        <v>1</v>
      </c>
      <c r="L1248">
        <v>162</v>
      </c>
      <c r="N1248" s="3">
        <f>ZeptoData[[#This Row],[MRP_Rupees]] - ZeptoData[[#This Row],[Sale_Price]]</f>
        <v>-38</v>
      </c>
      <c r="O1248" t="str">
        <f>IF(ZeptoData[[#This Row],[outOfStock]]=TRUE, "Out of Stock", IF(ZeptoData[[#This Row],[availableQuantity]]&lt;=2, "LOW STOCK", "HEALTHY"))</f>
        <v>Out of Stock</v>
      </c>
      <c r="P1248" t="str" cm="1">
        <f t="array" ref="P1248">_xlfn.IFS(ZeptoData[[#This Row],[Sale_Price]]&lt;50, "Budget", ZeptoData[[#This Row],[Sale_Price]]&lt;150, "Mid-Range", ZeptoData[[#This Row],[Sale_Price]]&gt;=150, "Premium")</f>
        <v>Mid-Range</v>
      </c>
      <c r="Q1248" t="str">
        <f>IF(ROUND(((ZeptoData[[#This Row],[mrp]]-ZeptoData[[#This Row],[discountedSellingPrice]])/ZeptoData[[#This Row],[mrp]])*100,0) = ZeptoData[[#This Row],[discountPercent]], "Match", "Error")</f>
        <v>Match</v>
      </c>
      <c r="R1248" s="9" t="str" cm="1">
        <f t="array" ref="R1248">_xlfn.IFS(ZeptoData[[#This Row],[discountPercent]]=0, "No Discount", ZeptoData[[#This Row],[discountPercent]]&lt;=15, "Standard (1-15%)", ZeptoData[[#This Row],[discountPercent]]&gt;15, "Mega (&gt;15%)")</f>
        <v>Standard (1-15%)</v>
      </c>
      <c r="S1248" s="9" t="str" cm="1">
        <f t="array" ref="S1248">_xlfn.IFS(ZeptoData[[#This Row],[weightInGms]]&lt;=100, "Small (&lt;100g)", ZeptoData[[#This Row],[weightInGms]]&lt;=500, "Medium (100-500g)", ZeptoData[[#This Row],[weightInGms]]&gt;500, "Large (&gt;500g)")</f>
        <v>Medium (100-500g)</v>
      </c>
    </row>
    <row r="1249" spans="1:19" x14ac:dyDescent="0.25">
      <c r="A1249" t="s">
        <v>579</v>
      </c>
      <c r="B1249" t="s">
        <v>685</v>
      </c>
      <c r="C1249" t="str">
        <f>TRIM(ZeptoData[[#This Row],[name]])</f>
        <v>Prabhat Malai Paneer Pouch</v>
      </c>
      <c r="D1249">
        <v>8000</v>
      </c>
      <c r="E1249" s="3">
        <f>'Cleaned Data'!F1252</f>
        <v>0</v>
      </c>
      <c r="F1249">
        <v>0</v>
      </c>
      <c r="G1249">
        <v>0</v>
      </c>
      <c r="H1249">
        <v>8000</v>
      </c>
      <c r="I1249" s="3">
        <f>ZeptoData[[#This Row],[discountedSellingPrice]]/100</f>
        <v>80</v>
      </c>
      <c r="J1249">
        <v>200</v>
      </c>
      <c r="K1249" t="b">
        <v>1</v>
      </c>
      <c r="L1249">
        <v>200</v>
      </c>
      <c r="N1249" s="3">
        <f>ZeptoData[[#This Row],[MRP_Rupees]] - ZeptoData[[#This Row],[Sale_Price]]</f>
        <v>-80</v>
      </c>
      <c r="O1249" t="str">
        <f>IF(ZeptoData[[#This Row],[outOfStock]]=TRUE, "Out of Stock", IF(ZeptoData[[#This Row],[availableQuantity]]&lt;=2, "LOW STOCK", "HEALTHY"))</f>
        <v>Out of Stock</v>
      </c>
      <c r="P1249" t="str" cm="1">
        <f t="array" ref="P1249">_xlfn.IFS(ZeptoData[[#This Row],[Sale_Price]]&lt;50, "Budget", ZeptoData[[#This Row],[Sale_Price]]&lt;150, "Mid-Range", ZeptoData[[#This Row],[Sale_Price]]&gt;=150, "Premium")</f>
        <v>Mid-Range</v>
      </c>
      <c r="Q1249" t="str">
        <f>IF(ROUND(((ZeptoData[[#This Row],[mrp]]-ZeptoData[[#This Row],[discountedSellingPrice]])/ZeptoData[[#This Row],[mrp]])*100,0) = ZeptoData[[#This Row],[discountPercent]], "Match", "Error")</f>
        <v>Match</v>
      </c>
      <c r="R1249" s="9" t="str" cm="1">
        <f t="array" ref="R1249">_xlfn.IFS(ZeptoData[[#This Row],[discountPercent]]=0, "No Discount", ZeptoData[[#This Row],[discountPercent]]&lt;=15, "Standard (1-15%)", ZeptoData[[#This Row],[discountPercent]]&gt;15, "Mega (&gt;15%)")</f>
        <v>No Discount</v>
      </c>
      <c r="S1249" s="9" t="str" cm="1">
        <f t="array" ref="S1249">_xlfn.IFS(ZeptoData[[#This Row],[weightInGms]]&lt;=100, "Small (&lt;100g)", ZeptoData[[#This Row],[weightInGms]]&lt;=500, "Medium (100-500g)", ZeptoData[[#This Row],[weightInGms]]&gt;500, "Large (&gt;500g)")</f>
        <v>Medium (100-500g)</v>
      </c>
    </row>
    <row r="1250" spans="1:19" x14ac:dyDescent="0.25">
      <c r="A1250" t="s">
        <v>579</v>
      </c>
      <c r="B1250" t="s">
        <v>675</v>
      </c>
      <c r="C1250" t="str">
        <f>TRIM(ZeptoData[[#This Row],[name]])</f>
        <v>Suguna Nourish Egg</v>
      </c>
      <c r="D1250">
        <v>7200</v>
      </c>
      <c r="E1250" s="3">
        <f>'Cleaned Data'!F1253</f>
        <v>3</v>
      </c>
      <c r="F1250">
        <v>16</v>
      </c>
      <c r="G1250">
        <v>0</v>
      </c>
      <c r="H1250">
        <v>6000</v>
      </c>
      <c r="I1250" s="3">
        <f>ZeptoData[[#This Row],[discountedSellingPrice]]/100</f>
        <v>60</v>
      </c>
      <c r="J1250">
        <v>348</v>
      </c>
      <c r="K1250" t="b">
        <v>1</v>
      </c>
      <c r="L1250">
        <v>6</v>
      </c>
      <c r="N1250" s="3">
        <f>ZeptoData[[#This Row],[MRP_Rupees]] - ZeptoData[[#This Row],[Sale_Price]]</f>
        <v>-57</v>
      </c>
      <c r="O1250" t="str">
        <f>IF(ZeptoData[[#This Row],[outOfStock]]=TRUE, "Out of Stock", IF(ZeptoData[[#This Row],[availableQuantity]]&lt;=2, "LOW STOCK", "HEALTHY"))</f>
        <v>Out of Stock</v>
      </c>
      <c r="P1250" t="str" cm="1">
        <f t="array" ref="P1250">_xlfn.IFS(ZeptoData[[#This Row],[Sale_Price]]&lt;50, "Budget", ZeptoData[[#This Row],[Sale_Price]]&lt;150, "Mid-Range", ZeptoData[[#This Row],[Sale_Price]]&gt;=150, "Premium")</f>
        <v>Mid-Range</v>
      </c>
      <c r="Q1250" t="str">
        <f>IF(ROUND(((ZeptoData[[#This Row],[mrp]]-ZeptoData[[#This Row],[discountedSellingPrice]])/ZeptoData[[#This Row],[mrp]])*100,0) = ZeptoData[[#This Row],[discountPercent]], "Match", "Error")</f>
        <v>Error</v>
      </c>
      <c r="R1250" s="9" t="str" cm="1">
        <f t="array" ref="R1250">_xlfn.IFS(ZeptoData[[#This Row],[discountPercent]]=0, "No Discount", ZeptoData[[#This Row],[discountPercent]]&lt;=15, "Standard (1-15%)", ZeptoData[[#This Row],[discountPercent]]&gt;15, "Mega (&gt;15%)")</f>
        <v>Mega (&gt;15%)</v>
      </c>
      <c r="S1250" s="9" t="str" cm="1">
        <f t="array" ref="S1250">_xlfn.IFS(ZeptoData[[#This Row],[weightInGms]]&lt;=100, "Small (&lt;100g)", ZeptoData[[#This Row],[weightInGms]]&lt;=500, "Medium (100-500g)", ZeptoData[[#This Row],[weightInGms]]&gt;500, "Large (&gt;500g)")</f>
        <v>Medium (100-500g)</v>
      </c>
    </row>
    <row r="1251" spans="1:19" x14ac:dyDescent="0.25">
      <c r="A1251" t="s">
        <v>579</v>
      </c>
      <c r="B1251" t="s">
        <v>687</v>
      </c>
      <c r="C1251" t="str">
        <f>TRIM(ZeptoData[[#This Row],[name]])</f>
        <v>RRO Mozzarella Block Cheese</v>
      </c>
      <c r="D1251">
        <v>29500</v>
      </c>
      <c r="E1251" s="3">
        <f>'Cleaned Data'!F1254</f>
        <v>0</v>
      </c>
      <c r="F1251">
        <v>50</v>
      </c>
      <c r="G1251">
        <v>0</v>
      </c>
      <c r="H1251">
        <v>14700</v>
      </c>
      <c r="I1251" s="3">
        <f>ZeptoData[[#This Row],[discountedSellingPrice]]/100</f>
        <v>147</v>
      </c>
      <c r="J1251">
        <v>200</v>
      </c>
      <c r="K1251" t="b">
        <v>1</v>
      </c>
      <c r="L1251">
        <v>200</v>
      </c>
      <c r="N1251" s="3">
        <f>ZeptoData[[#This Row],[MRP_Rupees]] - ZeptoData[[#This Row],[Sale_Price]]</f>
        <v>-147</v>
      </c>
      <c r="O1251" t="str">
        <f>IF(ZeptoData[[#This Row],[outOfStock]]=TRUE, "Out of Stock", IF(ZeptoData[[#This Row],[availableQuantity]]&lt;=2, "LOW STOCK", "HEALTHY"))</f>
        <v>Out of Stock</v>
      </c>
      <c r="P1251" t="str" cm="1">
        <f t="array" ref="P1251">_xlfn.IFS(ZeptoData[[#This Row],[Sale_Price]]&lt;50, "Budget", ZeptoData[[#This Row],[Sale_Price]]&lt;150, "Mid-Range", ZeptoData[[#This Row],[Sale_Price]]&gt;=150, "Premium")</f>
        <v>Mid-Range</v>
      </c>
      <c r="Q1251" t="str">
        <f>IF(ROUND(((ZeptoData[[#This Row],[mrp]]-ZeptoData[[#This Row],[discountedSellingPrice]])/ZeptoData[[#This Row],[mrp]])*100,0) = ZeptoData[[#This Row],[discountPercent]], "Match", "Error")</f>
        <v>Match</v>
      </c>
      <c r="R1251" s="9" t="str" cm="1">
        <f t="array" ref="R1251">_xlfn.IFS(ZeptoData[[#This Row],[discountPercent]]=0, "No Discount", ZeptoData[[#This Row],[discountPercent]]&lt;=15, "Standard (1-15%)", ZeptoData[[#This Row],[discountPercent]]&gt;15, "Mega (&gt;15%)")</f>
        <v>Mega (&gt;15%)</v>
      </c>
      <c r="S1251" s="9" t="str" cm="1">
        <f t="array" ref="S1251">_xlfn.IFS(ZeptoData[[#This Row],[weightInGms]]&lt;=100, "Small (&lt;100g)", ZeptoData[[#This Row],[weightInGms]]&lt;=500, "Medium (100-500g)", ZeptoData[[#This Row],[weightInGms]]&gt;500, "Large (&gt;500g)")</f>
        <v>Medium (100-500g)</v>
      </c>
    </row>
    <row r="1252" spans="1:19" x14ac:dyDescent="0.25">
      <c r="A1252" t="s">
        <v>688</v>
      </c>
      <c r="B1252" t="s">
        <v>580</v>
      </c>
      <c r="C1252" t="str">
        <f>TRIM(ZeptoData[[#This Row],[name]])</f>
        <v>Mother Dairy Toned Milk Pouch</v>
      </c>
      <c r="D1252">
        <v>2500</v>
      </c>
      <c r="E1252" s="3">
        <f>'Cleaned Data'!F1255</f>
        <v>2</v>
      </c>
      <c r="F1252">
        <v>0</v>
      </c>
      <c r="G1252">
        <v>4</v>
      </c>
      <c r="H1252">
        <v>2500</v>
      </c>
      <c r="I1252" s="3">
        <f>ZeptoData[[#This Row],[discountedSellingPrice]]/100</f>
        <v>25</v>
      </c>
      <c r="J1252">
        <v>500</v>
      </c>
      <c r="K1252" t="b">
        <v>0</v>
      </c>
      <c r="L1252">
        <v>500</v>
      </c>
      <c r="N1252" s="3">
        <f>ZeptoData[[#This Row],[MRP_Rupees]] - ZeptoData[[#This Row],[Sale_Price]]</f>
        <v>-23</v>
      </c>
      <c r="O1252" t="str">
        <f>IF(ZeptoData[[#This Row],[outOfStock]]=TRUE, "Out of Stock", IF(ZeptoData[[#This Row],[availableQuantity]]&lt;=2, "LOW STOCK", "HEALTHY"))</f>
        <v>HEALTHY</v>
      </c>
      <c r="P1252" t="str" cm="1">
        <f t="array" ref="P1252">_xlfn.IFS(ZeptoData[[#This Row],[Sale_Price]]&lt;50, "Budget", ZeptoData[[#This Row],[Sale_Price]]&lt;150, "Mid-Range", ZeptoData[[#This Row],[Sale_Price]]&gt;=150, "Premium")</f>
        <v>Budget</v>
      </c>
      <c r="Q1252" t="str">
        <f>IF(ROUND(((ZeptoData[[#This Row],[mrp]]-ZeptoData[[#This Row],[discountedSellingPrice]])/ZeptoData[[#This Row],[mrp]])*100,0) = ZeptoData[[#This Row],[discountPercent]], "Match", "Error")</f>
        <v>Match</v>
      </c>
      <c r="R1252" s="9" t="str" cm="1">
        <f t="array" ref="R1252">_xlfn.IFS(ZeptoData[[#This Row],[discountPercent]]=0, "No Discount", ZeptoData[[#This Row],[discountPercent]]&lt;=15, "Standard (1-15%)", ZeptoData[[#This Row],[discountPercent]]&gt;15, "Mega (&gt;15%)")</f>
        <v>No Discount</v>
      </c>
      <c r="S1252" s="9" t="str" cm="1">
        <f t="array" ref="S1252">_xlfn.IFS(ZeptoData[[#This Row],[weightInGms]]&lt;=100, "Small (&lt;100g)", ZeptoData[[#This Row],[weightInGms]]&lt;=500, "Medium (100-500g)", ZeptoData[[#This Row],[weightInGms]]&gt;500, "Large (&gt;500g)")</f>
        <v>Medium (100-500g)</v>
      </c>
    </row>
    <row r="1253" spans="1:19" x14ac:dyDescent="0.25">
      <c r="A1253" t="s">
        <v>688</v>
      </c>
      <c r="B1253" t="s">
        <v>581</v>
      </c>
      <c r="C1253" t="str">
        <f>TRIM(ZeptoData[[#This Row],[name]])</f>
        <v>Mother Dairy Classic Curd</v>
      </c>
      <c r="D1253">
        <v>3000</v>
      </c>
      <c r="E1253" s="3">
        <f>'Cleaned Data'!F1256</f>
        <v>0</v>
      </c>
      <c r="F1253">
        <v>3</v>
      </c>
      <c r="G1253">
        <v>6</v>
      </c>
      <c r="H1253">
        <v>2900</v>
      </c>
      <c r="I1253" s="3">
        <f>ZeptoData[[#This Row],[discountedSellingPrice]]/100</f>
        <v>29</v>
      </c>
      <c r="J1253">
        <v>400</v>
      </c>
      <c r="K1253" t="b">
        <v>0</v>
      </c>
      <c r="L1253">
        <v>400</v>
      </c>
      <c r="N1253" s="3">
        <f>ZeptoData[[#This Row],[MRP_Rupees]] - ZeptoData[[#This Row],[Sale_Price]]</f>
        <v>-29</v>
      </c>
      <c r="O1253" t="str">
        <f>IF(ZeptoData[[#This Row],[outOfStock]]=TRUE, "Out of Stock", IF(ZeptoData[[#This Row],[availableQuantity]]&lt;=2, "LOW STOCK", "HEALTHY"))</f>
        <v>HEALTHY</v>
      </c>
      <c r="P1253" t="str" cm="1">
        <f t="array" ref="P1253">_xlfn.IFS(ZeptoData[[#This Row],[Sale_Price]]&lt;50, "Budget", ZeptoData[[#This Row],[Sale_Price]]&lt;150, "Mid-Range", ZeptoData[[#This Row],[Sale_Price]]&gt;=150, "Premium")</f>
        <v>Budget</v>
      </c>
      <c r="Q1253" t="str">
        <f>IF(ROUND(((ZeptoData[[#This Row],[mrp]]-ZeptoData[[#This Row],[discountedSellingPrice]])/ZeptoData[[#This Row],[mrp]])*100,0) = ZeptoData[[#This Row],[discountPercent]], "Match", "Error")</f>
        <v>Match</v>
      </c>
      <c r="R1253" s="9" t="str" cm="1">
        <f t="array" ref="R1253">_xlfn.IFS(ZeptoData[[#This Row],[discountPercent]]=0, "No Discount", ZeptoData[[#This Row],[discountPercent]]&lt;=15, "Standard (1-15%)", ZeptoData[[#This Row],[discountPercent]]&gt;15, "Mega (&gt;15%)")</f>
        <v>Standard (1-15%)</v>
      </c>
      <c r="S1253" s="9" t="str" cm="1">
        <f t="array" ref="S1253">_xlfn.IFS(ZeptoData[[#This Row],[weightInGms]]&lt;=100, "Small (&lt;100g)", ZeptoData[[#This Row],[weightInGms]]&lt;=500, "Medium (100-500g)", ZeptoData[[#This Row],[weightInGms]]&gt;500, "Large (&gt;500g)")</f>
        <v>Medium (100-500g)</v>
      </c>
    </row>
    <row r="1254" spans="1:19" x14ac:dyDescent="0.25">
      <c r="A1254" t="s">
        <v>688</v>
      </c>
      <c r="B1254" t="s">
        <v>582</v>
      </c>
      <c r="C1254" t="str">
        <f>TRIM(ZeptoData[[#This Row],[name]])</f>
        <v>Mother Dairy Ultra Full Cream Milk</v>
      </c>
      <c r="D1254">
        <v>3100</v>
      </c>
      <c r="E1254" s="3">
        <f>'Cleaned Data'!F1257</f>
        <v>2</v>
      </c>
      <c r="F1254">
        <v>0</v>
      </c>
      <c r="G1254">
        <v>4</v>
      </c>
      <c r="H1254">
        <v>3100</v>
      </c>
      <c r="I1254" s="3">
        <f>ZeptoData[[#This Row],[discountedSellingPrice]]/100</f>
        <v>31</v>
      </c>
      <c r="J1254">
        <v>500</v>
      </c>
      <c r="K1254" t="b">
        <v>0</v>
      </c>
      <c r="L1254">
        <v>500</v>
      </c>
      <c r="N1254" s="3">
        <f>ZeptoData[[#This Row],[MRP_Rupees]] - ZeptoData[[#This Row],[Sale_Price]]</f>
        <v>-29</v>
      </c>
      <c r="O1254" t="str">
        <f>IF(ZeptoData[[#This Row],[outOfStock]]=TRUE, "Out of Stock", IF(ZeptoData[[#This Row],[availableQuantity]]&lt;=2, "LOW STOCK", "HEALTHY"))</f>
        <v>HEALTHY</v>
      </c>
      <c r="P1254" t="str" cm="1">
        <f t="array" ref="P1254">_xlfn.IFS(ZeptoData[[#This Row],[Sale_Price]]&lt;50, "Budget", ZeptoData[[#This Row],[Sale_Price]]&lt;150, "Mid-Range", ZeptoData[[#This Row],[Sale_Price]]&gt;=150, "Premium")</f>
        <v>Budget</v>
      </c>
      <c r="Q1254" t="str">
        <f>IF(ROUND(((ZeptoData[[#This Row],[mrp]]-ZeptoData[[#This Row],[discountedSellingPrice]])/ZeptoData[[#This Row],[mrp]])*100,0) = ZeptoData[[#This Row],[discountPercent]], "Match", "Error")</f>
        <v>Match</v>
      </c>
      <c r="R1254" s="9" t="str" cm="1">
        <f t="array" ref="R1254">_xlfn.IFS(ZeptoData[[#This Row],[discountPercent]]=0, "No Discount", ZeptoData[[#This Row],[discountPercent]]&lt;=15, "Standard (1-15%)", ZeptoData[[#This Row],[discountPercent]]&gt;15, "Mega (&gt;15%)")</f>
        <v>No Discount</v>
      </c>
      <c r="S1254" s="9" t="str" cm="1">
        <f t="array" ref="S1254">_xlfn.IFS(ZeptoData[[#This Row],[weightInGms]]&lt;=100, "Small (&lt;100g)", ZeptoData[[#This Row],[weightInGms]]&lt;=500, "Medium (100-500g)", ZeptoData[[#This Row],[weightInGms]]&gt;500, "Large (&gt;500g)")</f>
        <v>Medium (100-500g)</v>
      </c>
    </row>
    <row r="1255" spans="1:19" x14ac:dyDescent="0.25">
      <c r="A1255" t="s">
        <v>688</v>
      </c>
      <c r="B1255" t="s">
        <v>583</v>
      </c>
      <c r="C1255" t="str">
        <f>TRIM(ZeptoData[[#This Row],[name]])</f>
        <v>Amul Butter - Pasteurised</v>
      </c>
      <c r="D1255">
        <v>5000</v>
      </c>
      <c r="E1255" s="3">
        <f>'Cleaned Data'!F1258</f>
        <v>15</v>
      </c>
      <c r="F1255">
        <v>2</v>
      </c>
      <c r="G1255">
        <v>6</v>
      </c>
      <c r="H1255">
        <v>4900</v>
      </c>
      <c r="I1255" s="3">
        <f>ZeptoData[[#This Row],[discountedSellingPrice]]/100</f>
        <v>49</v>
      </c>
      <c r="J1255">
        <v>100</v>
      </c>
      <c r="K1255" t="b">
        <v>0</v>
      </c>
      <c r="L1255">
        <v>100</v>
      </c>
      <c r="N1255" s="3">
        <f>ZeptoData[[#This Row],[MRP_Rupees]] - ZeptoData[[#This Row],[Sale_Price]]</f>
        <v>-34</v>
      </c>
      <c r="O1255" t="str">
        <f>IF(ZeptoData[[#This Row],[outOfStock]]=TRUE, "Out of Stock", IF(ZeptoData[[#This Row],[availableQuantity]]&lt;=2, "LOW STOCK", "HEALTHY"))</f>
        <v>HEALTHY</v>
      </c>
      <c r="P1255" t="str" cm="1">
        <f t="array" ref="P1255">_xlfn.IFS(ZeptoData[[#This Row],[Sale_Price]]&lt;50, "Budget", ZeptoData[[#This Row],[Sale_Price]]&lt;150, "Mid-Range", ZeptoData[[#This Row],[Sale_Price]]&gt;=150, "Premium")</f>
        <v>Budget</v>
      </c>
      <c r="Q1255" t="str">
        <f>IF(ROUND(((ZeptoData[[#This Row],[mrp]]-ZeptoData[[#This Row],[discountedSellingPrice]])/ZeptoData[[#This Row],[mrp]])*100,0) = ZeptoData[[#This Row],[discountPercent]], "Match", "Error")</f>
        <v>Match</v>
      </c>
      <c r="R1255" s="9" t="str" cm="1">
        <f t="array" ref="R1255">_xlfn.IFS(ZeptoData[[#This Row],[discountPercent]]=0, "No Discount", ZeptoData[[#This Row],[discountPercent]]&lt;=15, "Standard (1-15%)", ZeptoData[[#This Row],[discountPercent]]&gt;15, "Mega (&gt;15%)")</f>
        <v>Standard (1-15%)</v>
      </c>
      <c r="S1255" s="9" t="str" cm="1">
        <f t="array" ref="S1255">_xlfn.IFS(ZeptoData[[#This Row],[weightInGms]]&lt;=100, "Small (&lt;100g)", ZeptoData[[#This Row],[weightInGms]]&lt;=500, "Medium (100-500g)", ZeptoData[[#This Row],[weightInGms]]&gt;500, "Large (&gt;500g)")</f>
        <v>Small (&lt;100g)</v>
      </c>
    </row>
    <row r="1256" spans="1:19" x14ac:dyDescent="0.25">
      <c r="A1256" t="s">
        <v>688</v>
      </c>
      <c r="B1256" t="s">
        <v>584</v>
      </c>
      <c r="C1256" t="str">
        <f>TRIM(ZeptoData[[#This Row],[name]])</f>
        <v>Britannia Sandwich White Bread</v>
      </c>
      <c r="D1256">
        <v>3300</v>
      </c>
      <c r="E1256" s="3">
        <f>'Cleaned Data'!F1259</f>
        <v>0</v>
      </c>
      <c r="F1256">
        <v>0</v>
      </c>
      <c r="G1256">
        <v>4</v>
      </c>
      <c r="H1256">
        <v>3300</v>
      </c>
      <c r="I1256" s="3">
        <f>ZeptoData[[#This Row],[discountedSellingPrice]]/100</f>
        <v>33</v>
      </c>
      <c r="J1256">
        <v>350</v>
      </c>
      <c r="K1256" t="b">
        <v>0</v>
      </c>
      <c r="L1256">
        <v>350</v>
      </c>
      <c r="N1256" s="3">
        <f>ZeptoData[[#This Row],[MRP_Rupees]] - ZeptoData[[#This Row],[Sale_Price]]</f>
        <v>-33</v>
      </c>
      <c r="O1256" t="str">
        <f>IF(ZeptoData[[#This Row],[outOfStock]]=TRUE, "Out of Stock", IF(ZeptoData[[#This Row],[availableQuantity]]&lt;=2, "LOW STOCK", "HEALTHY"))</f>
        <v>HEALTHY</v>
      </c>
      <c r="P1256" t="str" cm="1">
        <f t="array" ref="P1256">_xlfn.IFS(ZeptoData[[#This Row],[Sale_Price]]&lt;50, "Budget", ZeptoData[[#This Row],[Sale_Price]]&lt;150, "Mid-Range", ZeptoData[[#This Row],[Sale_Price]]&gt;=150, "Premium")</f>
        <v>Budget</v>
      </c>
      <c r="Q1256" t="str">
        <f>IF(ROUND(((ZeptoData[[#This Row],[mrp]]-ZeptoData[[#This Row],[discountedSellingPrice]])/ZeptoData[[#This Row],[mrp]])*100,0) = ZeptoData[[#This Row],[discountPercent]], "Match", "Error")</f>
        <v>Match</v>
      </c>
      <c r="R1256" s="9" t="str" cm="1">
        <f t="array" ref="R1256">_xlfn.IFS(ZeptoData[[#This Row],[discountPercent]]=0, "No Discount", ZeptoData[[#This Row],[discountPercent]]&lt;=15, "Standard (1-15%)", ZeptoData[[#This Row],[discountPercent]]&gt;15, "Mega (&gt;15%)")</f>
        <v>No Discount</v>
      </c>
      <c r="S1256" s="9" t="str" cm="1">
        <f t="array" ref="S1256">_xlfn.IFS(ZeptoData[[#This Row],[weightInGms]]&lt;=100, "Small (&lt;100g)", ZeptoData[[#This Row],[weightInGms]]&lt;=500, "Medium (100-500g)", ZeptoData[[#This Row],[weightInGms]]&gt;500, "Large (&gt;500g)")</f>
        <v>Medium (100-500g)</v>
      </c>
    </row>
    <row r="1257" spans="1:19" x14ac:dyDescent="0.25">
      <c r="A1257" t="s">
        <v>688</v>
      </c>
      <c r="B1257" t="s">
        <v>585</v>
      </c>
      <c r="C1257" t="str">
        <f>TRIM(ZeptoData[[#This Row],[name]])</f>
        <v>iD Curd Pouch</v>
      </c>
      <c r="D1257">
        <v>3500</v>
      </c>
      <c r="E1257" s="3">
        <f>'Cleaned Data'!F1260</f>
        <v>0</v>
      </c>
      <c r="F1257">
        <v>2</v>
      </c>
      <c r="G1257">
        <v>6</v>
      </c>
      <c r="H1257">
        <v>3400</v>
      </c>
      <c r="I1257" s="3">
        <f>ZeptoData[[#This Row],[discountedSellingPrice]]/100</f>
        <v>34</v>
      </c>
      <c r="J1257">
        <v>400</v>
      </c>
      <c r="K1257" t="b">
        <v>0</v>
      </c>
      <c r="L1257">
        <v>400</v>
      </c>
      <c r="N1257" s="3">
        <f>ZeptoData[[#This Row],[MRP_Rupees]] - ZeptoData[[#This Row],[Sale_Price]]</f>
        <v>-34</v>
      </c>
      <c r="O1257" t="str">
        <f>IF(ZeptoData[[#This Row],[outOfStock]]=TRUE, "Out of Stock", IF(ZeptoData[[#This Row],[availableQuantity]]&lt;=2, "LOW STOCK", "HEALTHY"))</f>
        <v>HEALTHY</v>
      </c>
      <c r="P1257" t="str" cm="1">
        <f t="array" ref="P1257">_xlfn.IFS(ZeptoData[[#This Row],[Sale_Price]]&lt;50, "Budget", ZeptoData[[#This Row],[Sale_Price]]&lt;150, "Mid-Range", ZeptoData[[#This Row],[Sale_Price]]&gt;=150, "Premium")</f>
        <v>Budget</v>
      </c>
      <c r="Q1257" t="str">
        <f>IF(ROUND(((ZeptoData[[#This Row],[mrp]]-ZeptoData[[#This Row],[discountedSellingPrice]])/ZeptoData[[#This Row],[mrp]])*100,0) = ZeptoData[[#This Row],[discountPercent]], "Match", "Error")</f>
        <v>Error</v>
      </c>
      <c r="R1257" s="9" t="str" cm="1">
        <f t="array" ref="R1257">_xlfn.IFS(ZeptoData[[#This Row],[discountPercent]]=0, "No Discount", ZeptoData[[#This Row],[discountPercent]]&lt;=15, "Standard (1-15%)", ZeptoData[[#This Row],[discountPercent]]&gt;15, "Mega (&gt;15%)")</f>
        <v>Standard (1-15%)</v>
      </c>
      <c r="S1257" s="9" t="str" cm="1">
        <f t="array" ref="S1257">_xlfn.IFS(ZeptoData[[#This Row],[weightInGms]]&lt;=100, "Small (&lt;100g)", ZeptoData[[#This Row],[weightInGms]]&lt;=500, "Medium (100-500g)", ZeptoData[[#This Row],[weightInGms]]&gt;500, "Large (&gt;500g)")</f>
        <v>Medium (100-500g)</v>
      </c>
    </row>
    <row r="1258" spans="1:19" x14ac:dyDescent="0.25">
      <c r="A1258" t="s">
        <v>688</v>
      </c>
      <c r="B1258" t="s">
        <v>1721</v>
      </c>
      <c r="C1258" t="str">
        <f>TRIM(ZeptoData[[#This Row],[name]])</f>
        <v>iD Idli &amp; Dosa Batter</v>
      </c>
      <c r="D1258">
        <v>8000</v>
      </c>
      <c r="E1258" s="3">
        <f>'Cleaned Data'!F1261</f>
        <v>8</v>
      </c>
      <c r="F1258">
        <v>15</v>
      </c>
      <c r="G1258">
        <v>6</v>
      </c>
      <c r="H1258">
        <v>6800</v>
      </c>
      <c r="I1258" s="3">
        <f>ZeptoData[[#This Row],[discountedSellingPrice]]/100</f>
        <v>68</v>
      </c>
      <c r="J1258">
        <v>1000</v>
      </c>
      <c r="K1258" t="b">
        <v>0</v>
      </c>
      <c r="L1258">
        <v>1</v>
      </c>
      <c r="N1258" s="3">
        <f>ZeptoData[[#This Row],[MRP_Rupees]] - ZeptoData[[#This Row],[Sale_Price]]</f>
        <v>-60</v>
      </c>
      <c r="O1258" t="str">
        <f>IF(ZeptoData[[#This Row],[outOfStock]]=TRUE, "Out of Stock", IF(ZeptoData[[#This Row],[availableQuantity]]&lt;=2, "LOW STOCK", "HEALTHY"))</f>
        <v>HEALTHY</v>
      </c>
      <c r="P1258" t="str" cm="1">
        <f t="array" ref="P1258">_xlfn.IFS(ZeptoData[[#This Row],[Sale_Price]]&lt;50, "Budget", ZeptoData[[#This Row],[Sale_Price]]&lt;150, "Mid-Range", ZeptoData[[#This Row],[Sale_Price]]&gt;=150, "Premium")</f>
        <v>Mid-Range</v>
      </c>
      <c r="Q1258" t="str">
        <f>IF(ROUND(((ZeptoData[[#This Row],[mrp]]-ZeptoData[[#This Row],[discountedSellingPrice]])/ZeptoData[[#This Row],[mrp]])*100,0) = ZeptoData[[#This Row],[discountPercent]], "Match", "Error")</f>
        <v>Match</v>
      </c>
      <c r="R1258" s="9" t="str" cm="1">
        <f t="array" ref="R1258">_xlfn.IFS(ZeptoData[[#This Row],[discountPercent]]=0, "No Discount", ZeptoData[[#This Row],[discountPercent]]&lt;=15, "Standard (1-15%)", ZeptoData[[#This Row],[discountPercent]]&gt;15, "Mega (&gt;15%)")</f>
        <v>Standard (1-15%)</v>
      </c>
      <c r="S1258" s="9" t="str" cm="1">
        <f t="array" ref="S1258">_xlfn.IFS(ZeptoData[[#This Row],[weightInGms]]&lt;=100, "Small (&lt;100g)", ZeptoData[[#This Row],[weightInGms]]&lt;=500, "Medium (100-500g)", ZeptoData[[#This Row],[weightInGms]]&gt;500, "Large (&gt;500g)")</f>
        <v>Large (&gt;500g)</v>
      </c>
    </row>
    <row r="1259" spans="1:19" x14ac:dyDescent="0.25">
      <c r="A1259" t="s">
        <v>688</v>
      </c>
      <c r="B1259" t="s">
        <v>586</v>
      </c>
      <c r="C1259" t="str">
        <f>TRIM(ZeptoData[[#This Row],[name]])</f>
        <v>Britannia 100% Whole Wheat Bread</v>
      </c>
      <c r="D1259">
        <v>4500</v>
      </c>
      <c r="E1259" s="3">
        <f>'Cleaned Data'!F1262</f>
        <v>4</v>
      </c>
      <c r="F1259">
        <v>0</v>
      </c>
      <c r="G1259">
        <v>4</v>
      </c>
      <c r="H1259">
        <v>4500</v>
      </c>
      <c r="I1259" s="3">
        <f>ZeptoData[[#This Row],[discountedSellingPrice]]/100</f>
        <v>45</v>
      </c>
      <c r="J1259">
        <v>450</v>
      </c>
      <c r="K1259" t="b">
        <v>0</v>
      </c>
      <c r="L1259">
        <v>450</v>
      </c>
      <c r="N1259" s="3">
        <f>ZeptoData[[#This Row],[MRP_Rupees]] - ZeptoData[[#This Row],[Sale_Price]]</f>
        <v>-41</v>
      </c>
      <c r="O1259" t="str">
        <f>IF(ZeptoData[[#This Row],[outOfStock]]=TRUE, "Out of Stock", IF(ZeptoData[[#This Row],[availableQuantity]]&lt;=2, "LOW STOCK", "HEALTHY"))</f>
        <v>HEALTHY</v>
      </c>
      <c r="P1259" t="str" cm="1">
        <f t="array" ref="P1259">_xlfn.IFS(ZeptoData[[#This Row],[Sale_Price]]&lt;50, "Budget", ZeptoData[[#This Row],[Sale_Price]]&lt;150, "Mid-Range", ZeptoData[[#This Row],[Sale_Price]]&gt;=150, "Premium")</f>
        <v>Budget</v>
      </c>
      <c r="Q1259" t="str">
        <f>IF(ROUND(((ZeptoData[[#This Row],[mrp]]-ZeptoData[[#This Row],[discountedSellingPrice]])/ZeptoData[[#This Row],[mrp]])*100,0) = ZeptoData[[#This Row],[discountPercent]], "Match", "Error")</f>
        <v>Match</v>
      </c>
      <c r="R1259" s="9" t="str" cm="1">
        <f t="array" ref="R1259">_xlfn.IFS(ZeptoData[[#This Row],[discountPercent]]=0, "No Discount", ZeptoData[[#This Row],[discountPercent]]&lt;=15, "Standard (1-15%)", ZeptoData[[#This Row],[discountPercent]]&gt;15, "Mega (&gt;15%)")</f>
        <v>No Discount</v>
      </c>
      <c r="S1259" s="9" t="str" cm="1">
        <f t="array" ref="S1259">_xlfn.IFS(ZeptoData[[#This Row],[weightInGms]]&lt;=100, "Small (&lt;100g)", ZeptoData[[#This Row],[weightInGms]]&lt;=500, "Medium (100-500g)", ZeptoData[[#This Row],[weightInGms]]&gt;500, "Large (&gt;500g)")</f>
        <v>Medium (100-500g)</v>
      </c>
    </row>
    <row r="1260" spans="1:19" x14ac:dyDescent="0.25">
      <c r="A1260" t="s">
        <v>688</v>
      </c>
      <c r="B1260" t="s">
        <v>587</v>
      </c>
      <c r="C1260" t="str">
        <f>TRIM(ZeptoData[[#This Row],[name]])</f>
        <v>Britannia Healthy Slice Sandwich Bread</v>
      </c>
      <c r="D1260">
        <v>4000</v>
      </c>
      <c r="E1260" s="3">
        <f>'Cleaned Data'!F1263</f>
        <v>0</v>
      </c>
      <c r="F1260">
        <v>0</v>
      </c>
      <c r="G1260">
        <v>4</v>
      </c>
      <c r="H1260">
        <v>4000</v>
      </c>
      <c r="I1260" s="3">
        <f>ZeptoData[[#This Row],[discountedSellingPrice]]/100</f>
        <v>40</v>
      </c>
      <c r="J1260">
        <v>450</v>
      </c>
      <c r="K1260" t="b">
        <v>0</v>
      </c>
      <c r="L1260">
        <v>450</v>
      </c>
      <c r="N1260" s="3">
        <f>ZeptoData[[#This Row],[MRP_Rupees]] - ZeptoData[[#This Row],[Sale_Price]]</f>
        <v>-40</v>
      </c>
      <c r="O1260" t="str">
        <f>IF(ZeptoData[[#This Row],[outOfStock]]=TRUE, "Out of Stock", IF(ZeptoData[[#This Row],[availableQuantity]]&lt;=2, "LOW STOCK", "HEALTHY"))</f>
        <v>HEALTHY</v>
      </c>
      <c r="P1260" t="str" cm="1">
        <f t="array" ref="P1260">_xlfn.IFS(ZeptoData[[#This Row],[Sale_Price]]&lt;50, "Budget", ZeptoData[[#This Row],[Sale_Price]]&lt;150, "Mid-Range", ZeptoData[[#This Row],[Sale_Price]]&gt;=150, "Premium")</f>
        <v>Budget</v>
      </c>
      <c r="Q1260" t="str">
        <f>IF(ROUND(((ZeptoData[[#This Row],[mrp]]-ZeptoData[[#This Row],[discountedSellingPrice]])/ZeptoData[[#This Row],[mrp]])*100,0) = ZeptoData[[#This Row],[discountPercent]], "Match", "Error")</f>
        <v>Match</v>
      </c>
      <c r="R1260" s="9" t="str" cm="1">
        <f t="array" ref="R1260">_xlfn.IFS(ZeptoData[[#This Row],[discountPercent]]=0, "No Discount", ZeptoData[[#This Row],[discountPercent]]&lt;=15, "Standard (1-15%)", ZeptoData[[#This Row],[discountPercent]]&gt;15, "Mega (&gt;15%)")</f>
        <v>No Discount</v>
      </c>
      <c r="S1260" s="9" t="str" cm="1">
        <f t="array" ref="S1260">_xlfn.IFS(ZeptoData[[#This Row],[weightInGms]]&lt;=100, "Small (&lt;100g)", ZeptoData[[#This Row],[weightInGms]]&lt;=500, "Medium (100-500g)", ZeptoData[[#This Row],[weightInGms]]&gt;500, "Large (&gt;500g)")</f>
        <v>Medium (100-500g)</v>
      </c>
    </row>
    <row r="1261" spans="1:19" x14ac:dyDescent="0.25">
      <c r="A1261" t="s">
        <v>688</v>
      </c>
      <c r="B1261" t="s">
        <v>588</v>
      </c>
      <c r="C1261" t="str">
        <f>TRIM(ZeptoData[[#This Row],[name]])</f>
        <v>Gowardhan Classic Block Fresh Paneer</v>
      </c>
      <c r="D1261">
        <v>8900</v>
      </c>
      <c r="E1261" s="3">
        <f>'Cleaned Data'!F1264</f>
        <v>2</v>
      </c>
      <c r="F1261">
        <v>8</v>
      </c>
      <c r="G1261">
        <v>6</v>
      </c>
      <c r="H1261">
        <v>8100</v>
      </c>
      <c r="I1261" s="3">
        <f>ZeptoData[[#This Row],[discountedSellingPrice]]/100</f>
        <v>81</v>
      </c>
      <c r="J1261">
        <v>200</v>
      </c>
      <c r="K1261" t="b">
        <v>0</v>
      </c>
      <c r="L1261">
        <v>200</v>
      </c>
      <c r="N1261" s="3">
        <f>ZeptoData[[#This Row],[MRP_Rupees]] - ZeptoData[[#This Row],[Sale_Price]]</f>
        <v>-79</v>
      </c>
      <c r="O1261" t="str">
        <f>IF(ZeptoData[[#This Row],[outOfStock]]=TRUE, "Out of Stock", IF(ZeptoData[[#This Row],[availableQuantity]]&lt;=2, "LOW STOCK", "HEALTHY"))</f>
        <v>HEALTHY</v>
      </c>
      <c r="P1261" t="str" cm="1">
        <f t="array" ref="P1261">_xlfn.IFS(ZeptoData[[#This Row],[Sale_Price]]&lt;50, "Budget", ZeptoData[[#This Row],[Sale_Price]]&lt;150, "Mid-Range", ZeptoData[[#This Row],[Sale_Price]]&gt;=150, "Premium")</f>
        <v>Mid-Range</v>
      </c>
      <c r="Q1261" t="str">
        <f>IF(ROUND(((ZeptoData[[#This Row],[mrp]]-ZeptoData[[#This Row],[discountedSellingPrice]])/ZeptoData[[#This Row],[mrp]])*100,0) = ZeptoData[[#This Row],[discountPercent]], "Match", "Error")</f>
        <v>Error</v>
      </c>
      <c r="R1261" s="9" t="str" cm="1">
        <f t="array" ref="R1261">_xlfn.IFS(ZeptoData[[#This Row],[discountPercent]]=0, "No Discount", ZeptoData[[#This Row],[discountPercent]]&lt;=15, "Standard (1-15%)", ZeptoData[[#This Row],[discountPercent]]&gt;15, "Mega (&gt;15%)")</f>
        <v>Standard (1-15%)</v>
      </c>
      <c r="S1261" s="9" t="str" cm="1">
        <f t="array" ref="S1261">_xlfn.IFS(ZeptoData[[#This Row],[weightInGms]]&lt;=100, "Small (&lt;100g)", ZeptoData[[#This Row],[weightInGms]]&lt;=500, "Medium (100-500g)", ZeptoData[[#This Row],[weightInGms]]&gt;500, "Large (&gt;500g)")</f>
        <v>Medium (100-500g)</v>
      </c>
    </row>
    <row r="1262" spans="1:19" x14ac:dyDescent="0.25">
      <c r="A1262" t="s">
        <v>688</v>
      </c>
      <c r="B1262" t="s">
        <v>589</v>
      </c>
      <c r="C1262" t="str">
        <f>TRIM(ZeptoData[[#This Row],[name]])</f>
        <v>Amul Processed Cheese Cubes</v>
      </c>
      <c r="D1262">
        <v>10600</v>
      </c>
      <c r="E1262" s="3">
        <f>'Cleaned Data'!F1265</f>
        <v>0</v>
      </c>
      <c r="F1262">
        <v>4</v>
      </c>
      <c r="G1262">
        <v>6</v>
      </c>
      <c r="H1262">
        <v>10100</v>
      </c>
      <c r="I1262" s="3">
        <f>ZeptoData[[#This Row],[discountedSellingPrice]]/100</f>
        <v>101</v>
      </c>
      <c r="J1262">
        <v>200</v>
      </c>
      <c r="K1262" t="b">
        <v>0</v>
      </c>
      <c r="L1262">
        <v>200</v>
      </c>
      <c r="N1262" s="3">
        <f>ZeptoData[[#This Row],[MRP_Rupees]] - ZeptoData[[#This Row],[Sale_Price]]</f>
        <v>-101</v>
      </c>
      <c r="O1262" t="str">
        <f>IF(ZeptoData[[#This Row],[outOfStock]]=TRUE, "Out of Stock", IF(ZeptoData[[#This Row],[availableQuantity]]&lt;=2, "LOW STOCK", "HEALTHY"))</f>
        <v>HEALTHY</v>
      </c>
      <c r="P1262" t="str" cm="1">
        <f t="array" ref="P1262">_xlfn.IFS(ZeptoData[[#This Row],[Sale_Price]]&lt;50, "Budget", ZeptoData[[#This Row],[Sale_Price]]&lt;150, "Mid-Range", ZeptoData[[#This Row],[Sale_Price]]&gt;=150, "Premium")</f>
        <v>Mid-Range</v>
      </c>
      <c r="Q1262" t="str">
        <f>IF(ROUND(((ZeptoData[[#This Row],[mrp]]-ZeptoData[[#This Row],[discountedSellingPrice]])/ZeptoData[[#This Row],[mrp]])*100,0) = ZeptoData[[#This Row],[discountPercent]], "Match", "Error")</f>
        <v>Error</v>
      </c>
      <c r="R1262" s="9" t="str" cm="1">
        <f t="array" ref="R1262">_xlfn.IFS(ZeptoData[[#This Row],[discountPercent]]=0, "No Discount", ZeptoData[[#This Row],[discountPercent]]&lt;=15, "Standard (1-15%)", ZeptoData[[#This Row],[discountPercent]]&gt;15, "Mega (&gt;15%)")</f>
        <v>Standard (1-15%)</v>
      </c>
      <c r="S1262" s="9" t="str" cm="1">
        <f t="array" ref="S1262">_xlfn.IFS(ZeptoData[[#This Row],[weightInGms]]&lt;=100, "Small (&lt;100g)", ZeptoData[[#This Row],[weightInGms]]&lt;=500, "Medium (100-500g)", ZeptoData[[#This Row],[weightInGms]]&gt;500, "Large (&gt;500g)")</f>
        <v>Medium (100-500g)</v>
      </c>
    </row>
    <row r="1263" spans="1:19" x14ac:dyDescent="0.25">
      <c r="A1263" t="s">
        <v>688</v>
      </c>
      <c r="B1263" t="s">
        <v>590</v>
      </c>
      <c r="C1263" t="str">
        <f>TRIM(ZeptoData[[#This Row],[name]])</f>
        <v>Britannia Pav</v>
      </c>
      <c r="D1263">
        <v>2200</v>
      </c>
      <c r="E1263" s="3">
        <f>'Cleaned Data'!F1266</f>
        <v>15</v>
      </c>
      <c r="F1263">
        <v>0</v>
      </c>
      <c r="G1263">
        <v>4</v>
      </c>
      <c r="H1263">
        <v>2200</v>
      </c>
      <c r="I1263" s="3">
        <f>ZeptoData[[#This Row],[discountedSellingPrice]]/100</f>
        <v>22</v>
      </c>
      <c r="J1263">
        <v>250</v>
      </c>
      <c r="K1263" t="b">
        <v>0</v>
      </c>
      <c r="L1263">
        <v>250</v>
      </c>
      <c r="N1263" s="3">
        <f>ZeptoData[[#This Row],[MRP_Rupees]] - ZeptoData[[#This Row],[Sale_Price]]</f>
        <v>-7</v>
      </c>
      <c r="O1263" t="str">
        <f>IF(ZeptoData[[#This Row],[outOfStock]]=TRUE, "Out of Stock", IF(ZeptoData[[#This Row],[availableQuantity]]&lt;=2, "LOW STOCK", "HEALTHY"))</f>
        <v>HEALTHY</v>
      </c>
      <c r="P1263" t="str" cm="1">
        <f t="array" ref="P1263">_xlfn.IFS(ZeptoData[[#This Row],[Sale_Price]]&lt;50, "Budget", ZeptoData[[#This Row],[Sale_Price]]&lt;150, "Mid-Range", ZeptoData[[#This Row],[Sale_Price]]&gt;=150, "Premium")</f>
        <v>Budget</v>
      </c>
      <c r="Q1263" t="str">
        <f>IF(ROUND(((ZeptoData[[#This Row],[mrp]]-ZeptoData[[#This Row],[discountedSellingPrice]])/ZeptoData[[#This Row],[mrp]])*100,0) = ZeptoData[[#This Row],[discountPercent]], "Match", "Error")</f>
        <v>Match</v>
      </c>
      <c r="R1263" s="9" t="str" cm="1">
        <f t="array" ref="R1263">_xlfn.IFS(ZeptoData[[#This Row],[discountPercent]]=0, "No Discount", ZeptoData[[#This Row],[discountPercent]]&lt;=15, "Standard (1-15%)", ZeptoData[[#This Row],[discountPercent]]&gt;15, "Mega (&gt;15%)")</f>
        <v>No Discount</v>
      </c>
      <c r="S1263" s="9" t="str" cm="1">
        <f t="array" ref="S1263">_xlfn.IFS(ZeptoData[[#This Row],[weightInGms]]&lt;=100, "Small (&lt;100g)", ZeptoData[[#This Row],[weightInGms]]&lt;=500, "Medium (100-500g)", ZeptoData[[#This Row],[weightInGms]]&gt;500, "Large (&gt;500g)")</f>
        <v>Medium (100-500g)</v>
      </c>
    </row>
    <row r="1264" spans="1:19" x14ac:dyDescent="0.25">
      <c r="A1264" t="s">
        <v>688</v>
      </c>
      <c r="B1264" t="s">
        <v>583</v>
      </c>
      <c r="C1264" t="str">
        <f>TRIM(ZeptoData[[#This Row],[name]])</f>
        <v>Amul Butter - Pasteurised</v>
      </c>
      <c r="D1264">
        <v>24500</v>
      </c>
      <c r="E1264" s="3">
        <f>'Cleaned Data'!F1267</f>
        <v>2</v>
      </c>
      <c r="F1264">
        <v>2</v>
      </c>
      <c r="G1264">
        <v>6</v>
      </c>
      <c r="H1264">
        <v>24000</v>
      </c>
      <c r="I1264" s="3">
        <f>ZeptoData[[#This Row],[discountedSellingPrice]]/100</f>
        <v>240</v>
      </c>
      <c r="J1264">
        <v>500</v>
      </c>
      <c r="K1264" t="b">
        <v>0</v>
      </c>
      <c r="L1264">
        <v>500</v>
      </c>
      <c r="N1264" s="3">
        <f>ZeptoData[[#This Row],[MRP_Rupees]] - ZeptoData[[#This Row],[Sale_Price]]</f>
        <v>-238</v>
      </c>
      <c r="O1264" t="str">
        <f>IF(ZeptoData[[#This Row],[outOfStock]]=TRUE, "Out of Stock", IF(ZeptoData[[#This Row],[availableQuantity]]&lt;=2, "LOW STOCK", "HEALTHY"))</f>
        <v>HEALTHY</v>
      </c>
      <c r="P1264" t="str" cm="1">
        <f t="array" ref="P1264">_xlfn.IFS(ZeptoData[[#This Row],[Sale_Price]]&lt;50, "Budget", ZeptoData[[#This Row],[Sale_Price]]&lt;150, "Mid-Range", ZeptoData[[#This Row],[Sale_Price]]&gt;=150, "Premium")</f>
        <v>Premium</v>
      </c>
      <c r="Q1264" t="str">
        <f>IF(ROUND(((ZeptoData[[#This Row],[mrp]]-ZeptoData[[#This Row],[discountedSellingPrice]])/ZeptoData[[#This Row],[mrp]])*100,0) = ZeptoData[[#This Row],[discountPercent]], "Match", "Error")</f>
        <v>Match</v>
      </c>
      <c r="R1264" s="9" t="str" cm="1">
        <f t="array" ref="R1264">_xlfn.IFS(ZeptoData[[#This Row],[discountPercent]]=0, "No Discount", ZeptoData[[#This Row],[discountPercent]]&lt;=15, "Standard (1-15%)", ZeptoData[[#This Row],[discountPercent]]&gt;15, "Mega (&gt;15%)")</f>
        <v>Standard (1-15%)</v>
      </c>
      <c r="S1264" s="9" t="str" cm="1">
        <f t="array" ref="S1264">_xlfn.IFS(ZeptoData[[#This Row],[weightInGms]]&lt;=100, "Small (&lt;100g)", ZeptoData[[#This Row],[weightInGms]]&lt;=500, "Medium (100-500g)", ZeptoData[[#This Row],[weightInGms]]&gt;500, "Large (&gt;500g)")</f>
        <v>Medium (100-500g)</v>
      </c>
    </row>
    <row r="1265" spans="1:19" x14ac:dyDescent="0.25">
      <c r="A1265" t="s">
        <v>688</v>
      </c>
      <c r="B1265" t="s">
        <v>103</v>
      </c>
      <c r="C1265" t="str">
        <f>TRIM(ZeptoData[[#This Row],[name]])</f>
        <v>Arden Eggs White</v>
      </c>
      <c r="D1265">
        <v>9700</v>
      </c>
      <c r="E1265" s="3">
        <f>'Cleaned Data'!F1268</f>
        <v>0</v>
      </c>
      <c r="F1265">
        <v>0</v>
      </c>
      <c r="G1265">
        <v>4</v>
      </c>
      <c r="H1265">
        <v>9700</v>
      </c>
      <c r="I1265" s="3">
        <f>ZeptoData[[#This Row],[discountedSellingPrice]]/100</f>
        <v>97</v>
      </c>
      <c r="J1265">
        <v>696</v>
      </c>
      <c r="K1265" t="b">
        <v>0</v>
      </c>
      <c r="L1265">
        <v>12</v>
      </c>
      <c r="N1265" s="3">
        <f>ZeptoData[[#This Row],[MRP_Rupees]] - ZeptoData[[#This Row],[Sale_Price]]</f>
        <v>-97</v>
      </c>
      <c r="O1265" t="str">
        <f>IF(ZeptoData[[#This Row],[outOfStock]]=TRUE, "Out of Stock", IF(ZeptoData[[#This Row],[availableQuantity]]&lt;=2, "LOW STOCK", "HEALTHY"))</f>
        <v>HEALTHY</v>
      </c>
      <c r="P1265" t="str" cm="1">
        <f t="array" ref="P1265">_xlfn.IFS(ZeptoData[[#This Row],[Sale_Price]]&lt;50, "Budget", ZeptoData[[#This Row],[Sale_Price]]&lt;150, "Mid-Range", ZeptoData[[#This Row],[Sale_Price]]&gt;=150, "Premium")</f>
        <v>Mid-Range</v>
      </c>
      <c r="Q1265" t="str">
        <f>IF(ROUND(((ZeptoData[[#This Row],[mrp]]-ZeptoData[[#This Row],[discountedSellingPrice]])/ZeptoData[[#This Row],[mrp]])*100,0) = ZeptoData[[#This Row],[discountPercent]], "Match", "Error")</f>
        <v>Match</v>
      </c>
      <c r="R1265" s="9" t="str" cm="1">
        <f t="array" ref="R1265">_xlfn.IFS(ZeptoData[[#This Row],[discountPercent]]=0, "No Discount", ZeptoData[[#This Row],[discountPercent]]&lt;=15, "Standard (1-15%)", ZeptoData[[#This Row],[discountPercent]]&gt;15, "Mega (&gt;15%)")</f>
        <v>No Discount</v>
      </c>
      <c r="S1265" s="9" t="str" cm="1">
        <f t="array" ref="S1265">_xlfn.IFS(ZeptoData[[#This Row],[weightInGms]]&lt;=100, "Small (&lt;100g)", ZeptoData[[#This Row],[weightInGms]]&lt;=500, "Medium (100-500g)", ZeptoData[[#This Row],[weightInGms]]&gt;500, "Large (&gt;500g)")</f>
        <v>Large (&gt;500g)</v>
      </c>
    </row>
    <row r="1266" spans="1:19" x14ac:dyDescent="0.25">
      <c r="A1266" t="s">
        <v>688</v>
      </c>
      <c r="B1266" t="s">
        <v>103</v>
      </c>
      <c r="C1266" t="str">
        <f>TRIM(ZeptoData[[#This Row],[name]])</f>
        <v>Arden Eggs White</v>
      </c>
      <c r="D1266">
        <v>6500</v>
      </c>
      <c r="E1266" s="3">
        <f>'Cleaned Data'!F1269</f>
        <v>2</v>
      </c>
      <c r="F1266">
        <v>15</v>
      </c>
      <c r="G1266">
        <v>4</v>
      </c>
      <c r="H1266">
        <v>5500</v>
      </c>
      <c r="I1266" s="3">
        <f>ZeptoData[[#This Row],[discountedSellingPrice]]/100</f>
        <v>55</v>
      </c>
      <c r="J1266">
        <v>348</v>
      </c>
      <c r="K1266" t="b">
        <v>0</v>
      </c>
      <c r="L1266">
        <v>6</v>
      </c>
      <c r="N1266" s="3">
        <f>ZeptoData[[#This Row],[MRP_Rupees]] - ZeptoData[[#This Row],[Sale_Price]]</f>
        <v>-53</v>
      </c>
      <c r="O1266" t="str">
        <f>IF(ZeptoData[[#This Row],[outOfStock]]=TRUE, "Out of Stock", IF(ZeptoData[[#This Row],[availableQuantity]]&lt;=2, "LOW STOCK", "HEALTHY"))</f>
        <v>HEALTHY</v>
      </c>
      <c r="P1266" t="str" cm="1">
        <f t="array" ref="P1266">_xlfn.IFS(ZeptoData[[#This Row],[Sale_Price]]&lt;50, "Budget", ZeptoData[[#This Row],[Sale_Price]]&lt;150, "Mid-Range", ZeptoData[[#This Row],[Sale_Price]]&gt;=150, "Premium")</f>
        <v>Mid-Range</v>
      </c>
      <c r="Q1266" t="str">
        <f>IF(ROUND(((ZeptoData[[#This Row],[mrp]]-ZeptoData[[#This Row],[discountedSellingPrice]])/ZeptoData[[#This Row],[mrp]])*100,0) = ZeptoData[[#This Row],[discountPercent]], "Match", "Error")</f>
        <v>Match</v>
      </c>
      <c r="R1266" s="9" t="str" cm="1">
        <f t="array" ref="R1266">_xlfn.IFS(ZeptoData[[#This Row],[discountPercent]]=0, "No Discount", ZeptoData[[#This Row],[discountPercent]]&lt;=15, "Standard (1-15%)", ZeptoData[[#This Row],[discountPercent]]&gt;15, "Mega (&gt;15%)")</f>
        <v>Standard (1-15%)</v>
      </c>
      <c r="S1266" s="9" t="str" cm="1">
        <f t="array" ref="S1266">_xlfn.IFS(ZeptoData[[#This Row],[weightInGms]]&lt;=100, "Small (&lt;100g)", ZeptoData[[#This Row],[weightInGms]]&lt;=500, "Medium (100-500g)", ZeptoData[[#This Row],[weightInGms]]&gt;500, "Large (&gt;500g)")</f>
        <v>Medium (100-500g)</v>
      </c>
    </row>
    <row r="1267" spans="1:19" x14ac:dyDescent="0.25">
      <c r="A1267" t="s">
        <v>688</v>
      </c>
      <c r="B1267" t="s">
        <v>591</v>
      </c>
      <c r="C1267" t="str">
        <f>TRIM(ZeptoData[[#This Row],[name]])</f>
        <v>Nestle A+ Nourish Dahi</v>
      </c>
      <c r="D1267">
        <v>3500</v>
      </c>
      <c r="E1267" s="3">
        <f>'Cleaned Data'!F1270</f>
        <v>5</v>
      </c>
      <c r="F1267">
        <v>2</v>
      </c>
      <c r="G1267">
        <v>6</v>
      </c>
      <c r="H1267">
        <v>3400</v>
      </c>
      <c r="I1267" s="3">
        <f>ZeptoData[[#This Row],[discountedSellingPrice]]/100</f>
        <v>34</v>
      </c>
      <c r="J1267">
        <v>200</v>
      </c>
      <c r="K1267" t="b">
        <v>0</v>
      </c>
      <c r="L1267">
        <v>200</v>
      </c>
      <c r="N1267" s="3">
        <f>ZeptoData[[#This Row],[MRP_Rupees]] - ZeptoData[[#This Row],[Sale_Price]]</f>
        <v>-29</v>
      </c>
      <c r="O1267" t="str">
        <f>IF(ZeptoData[[#This Row],[outOfStock]]=TRUE, "Out of Stock", IF(ZeptoData[[#This Row],[availableQuantity]]&lt;=2, "LOW STOCK", "HEALTHY"))</f>
        <v>HEALTHY</v>
      </c>
      <c r="P1267" t="str" cm="1">
        <f t="array" ref="P1267">_xlfn.IFS(ZeptoData[[#This Row],[Sale_Price]]&lt;50, "Budget", ZeptoData[[#This Row],[Sale_Price]]&lt;150, "Mid-Range", ZeptoData[[#This Row],[Sale_Price]]&gt;=150, "Premium")</f>
        <v>Budget</v>
      </c>
      <c r="Q1267" t="str">
        <f>IF(ROUND(((ZeptoData[[#This Row],[mrp]]-ZeptoData[[#This Row],[discountedSellingPrice]])/ZeptoData[[#This Row],[mrp]])*100,0) = ZeptoData[[#This Row],[discountPercent]], "Match", "Error")</f>
        <v>Error</v>
      </c>
      <c r="R1267" s="9" t="str" cm="1">
        <f t="array" ref="R1267">_xlfn.IFS(ZeptoData[[#This Row],[discountPercent]]=0, "No Discount", ZeptoData[[#This Row],[discountPercent]]&lt;=15, "Standard (1-15%)", ZeptoData[[#This Row],[discountPercent]]&gt;15, "Mega (&gt;15%)")</f>
        <v>Standard (1-15%)</v>
      </c>
      <c r="S1267" s="9" t="str" cm="1">
        <f t="array" ref="S1267">_xlfn.IFS(ZeptoData[[#This Row],[weightInGms]]&lt;=100, "Small (&lt;100g)", ZeptoData[[#This Row],[weightInGms]]&lt;=500, "Medium (100-500g)", ZeptoData[[#This Row],[weightInGms]]&gt;500, "Large (&gt;500g)")</f>
        <v>Medium (100-500g)</v>
      </c>
    </row>
    <row r="1268" spans="1:19" x14ac:dyDescent="0.25">
      <c r="A1268" t="s">
        <v>688</v>
      </c>
      <c r="B1268" t="s">
        <v>592</v>
      </c>
      <c r="C1268" t="str">
        <f>TRIM(ZeptoData[[#This Row],[name]])</f>
        <v>Britannia Burger Bun with Sesame Seed</v>
      </c>
      <c r="D1268">
        <v>1500</v>
      </c>
      <c r="E1268" s="3">
        <f>'Cleaned Data'!F1271</f>
        <v>0</v>
      </c>
      <c r="F1268">
        <v>0</v>
      </c>
      <c r="G1268">
        <v>4</v>
      </c>
      <c r="H1268">
        <v>1500</v>
      </c>
      <c r="I1268" s="3">
        <f>ZeptoData[[#This Row],[discountedSellingPrice]]/100</f>
        <v>15</v>
      </c>
      <c r="J1268">
        <v>100</v>
      </c>
      <c r="K1268" t="b">
        <v>0</v>
      </c>
      <c r="L1268">
        <v>100</v>
      </c>
      <c r="N1268" s="3">
        <f>ZeptoData[[#This Row],[MRP_Rupees]] - ZeptoData[[#This Row],[Sale_Price]]</f>
        <v>-15</v>
      </c>
      <c r="O1268" t="str">
        <f>IF(ZeptoData[[#This Row],[outOfStock]]=TRUE, "Out of Stock", IF(ZeptoData[[#This Row],[availableQuantity]]&lt;=2, "LOW STOCK", "HEALTHY"))</f>
        <v>HEALTHY</v>
      </c>
      <c r="P1268" t="str" cm="1">
        <f t="array" ref="P1268">_xlfn.IFS(ZeptoData[[#This Row],[Sale_Price]]&lt;50, "Budget", ZeptoData[[#This Row],[Sale_Price]]&lt;150, "Mid-Range", ZeptoData[[#This Row],[Sale_Price]]&gt;=150, "Premium")</f>
        <v>Budget</v>
      </c>
      <c r="Q1268" t="str">
        <f>IF(ROUND(((ZeptoData[[#This Row],[mrp]]-ZeptoData[[#This Row],[discountedSellingPrice]])/ZeptoData[[#This Row],[mrp]])*100,0) = ZeptoData[[#This Row],[discountPercent]], "Match", "Error")</f>
        <v>Match</v>
      </c>
      <c r="R1268" s="9" t="str" cm="1">
        <f t="array" ref="R1268">_xlfn.IFS(ZeptoData[[#This Row],[discountPercent]]=0, "No Discount", ZeptoData[[#This Row],[discountPercent]]&lt;=15, "Standard (1-15%)", ZeptoData[[#This Row],[discountPercent]]&gt;15, "Mega (&gt;15%)")</f>
        <v>No Discount</v>
      </c>
      <c r="S1268" s="9" t="str" cm="1">
        <f t="array" ref="S1268">_xlfn.IFS(ZeptoData[[#This Row],[weightInGms]]&lt;=100, "Small (&lt;100g)", ZeptoData[[#This Row],[weightInGms]]&lt;=500, "Medium (100-500g)", ZeptoData[[#This Row],[weightInGms]]&gt;500, "Large (&gt;500g)")</f>
        <v>Small (&lt;100g)</v>
      </c>
    </row>
    <row r="1269" spans="1:19" x14ac:dyDescent="0.25">
      <c r="A1269" t="s">
        <v>688</v>
      </c>
      <c r="B1269" t="s">
        <v>593</v>
      </c>
      <c r="C1269" t="str">
        <f>TRIM(ZeptoData[[#This Row],[name]])</f>
        <v>Amul Frozen Malai Paneer</v>
      </c>
      <c r="D1269">
        <v>7500</v>
      </c>
      <c r="E1269" s="3">
        <f>'Cleaned Data'!F1272</f>
        <v>1</v>
      </c>
      <c r="F1269">
        <v>2</v>
      </c>
      <c r="G1269">
        <v>6</v>
      </c>
      <c r="H1269">
        <v>7300</v>
      </c>
      <c r="I1269" s="3">
        <f>ZeptoData[[#This Row],[discountedSellingPrice]]/100</f>
        <v>73</v>
      </c>
      <c r="J1269">
        <v>200</v>
      </c>
      <c r="K1269" t="b">
        <v>0</v>
      </c>
      <c r="L1269">
        <v>200</v>
      </c>
      <c r="N1269" s="3">
        <f>ZeptoData[[#This Row],[MRP_Rupees]] - ZeptoData[[#This Row],[Sale_Price]]</f>
        <v>-72</v>
      </c>
      <c r="O1269" t="str">
        <f>IF(ZeptoData[[#This Row],[outOfStock]]=TRUE, "Out of Stock", IF(ZeptoData[[#This Row],[availableQuantity]]&lt;=2, "LOW STOCK", "HEALTHY"))</f>
        <v>HEALTHY</v>
      </c>
      <c r="P1269" t="str" cm="1">
        <f t="array" ref="P1269">_xlfn.IFS(ZeptoData[[#This Row],[Sale_Price]]&lt;50, "Budget", ZeptoData[[#This Row],[Sale_Price]]&lt;150, "Mid-Range", ZeptoData[[#This Row],[Sale_Price]]&gt;=150, "Premium")</f>
        <v>Mid-Range</v>
      </c>
      <c r="Q1269" t="str">
        <f>IF(ROUND(((ZeptoData[[#This Row],[mrp]]-ZeptoData[[#This Row],[discountedSellingPrice]])/ZeptoData[[#This Row],[mrp]])*100,0) = ZeptoData[[#This Row],[discountPercent]], "Match", "Error")</f>
        <v>Error</v>
      </c>
      <c r="R1269" s="9" t="str" cm="1">
        <f t="array" ref="R1269">_xlfn.IFS(ZeptoData[[#This Row],[discountPercent]]=0, "No Discount", ZeptoData[[#This Row],[discountPercent]]&lt;=15, "Standard (1-15%)", ZeptoData[[#This Row],[discountPercent]]&gt;15, "Mega (&gt;15%)")</f>
        <v>Standard (1-15%)</v>
      </c>
      <c r="S1269" s="9" t="str" cm="1">
        <f t="array" ref="S1269">_xlfn.IFS(ZeptoData[[#This Row],[weightInGms]]&lt;=100, "Small (&lt;100g)", ZeptoData[[#This Row],[weightInGms]]&lt;=500, "Medium (100-500g)", ZeptoData[[#This Row],[weightInGms]]&gt;500, "Large (&gt;500g)")</f>
        <v>Medium (100-500g)</v>
      </c>
    </row>
    <row r="1270" spans="1:19" x14ac:dyDescent="0.25">
      <c r="A1270" t="s">
        <v>688</v>
      </c>
      <c r="B1270" t="s">
        <v>594</v>
      </c>
      <c r="C1270" t="str">
        <f>TRIM(ZeptoData[[#This Row],[name]])</f>
        <v>iD Natural Paneer</v>
      </c>
      <c r="D1270">
        <v>10500</v>
      </c>
      <c r="E1270" s="3">
        <f>'Cleaned Data'!F1273</f>
        <v>0</v>
      </c>
      <c r="F1270">
        <v>5</v>
      </c>
      <c r="G1270">
        <v>6</v>
      </c>
      <c r="H1270">
        <v>9900</v>
      </c>
      <c r="I1270" s="3">
        <f>ZeptoData[[#This Row],[discountedSellingPrice]]/100</f>
        <v>99</v>
      </c>
      <c r="J1270">
        <v>200</v>
      </c>
      <c r="K1270" t="b">
        <v>0</v>
      </c>
      <c r="L1270">
        <v>200</v>
      </c>
      <c r="N1270" s="3">
        <f>ZeptoData[[#This Row],[MRP_Rupees]] - ZeptoData[[#This Row],[Sale_Price]]</f>
        <v>-99</v>
      </c>
      <c r="O1270" t="str">
        <f>IF(ZeptoData[[#This Row],[outOfStock]]=TRUE, "Out of Stock", IF(ZeptoData[[#This Row],[availableQuantity]]&lt;=2, "LOW STOCK", "HEALTHY"))</f>
        <v>HEALTHY</v>
      </c>
      <c r="P1270" t="str" cm="1">
        <f t="array" ref="P1270">_xlfn.IFS(ZeptoData[[#This Row],[Sale_Price]]&lt;50, "Budget", ZeptoData[[#This Row],[Sale_Price]]&lt;150, "Mid-Range", ZeptoData[[#This Row],[Sale_Price]]&gt;=150, "Premium")</f>
        <v>Mid-Range</v>
      </c>
      <c r="Q1270" t="str">
        <f>IF(ROUND(((ZeptoData[[#This Row],[mrp]]-ZeptoData[[#This Row],[discountedSellingPrice]])/ZeptoData[[#This Row],[mrp]])*100,0) = ZeptoData[[#This Row],[discountPercent]], "Match", "Error")</f>
        <v>Error</v>
      </c>
      <c r="R1270" s="9" t="str" cm="1">
        <f t="array" ref="R1270">_xlfn.IFS(ZeptoData[[#This Row],[discountPercent]]=0, "No Discount", ZeptoData[[#This Row],[discountPercent]]&lt;=15, "Standard (1-15%)", ZeptoData[[#This Row],[discountPercent]]&gt;15, "Mega (&gt;15%)")</f>
        <v>Standard (1-15%)</v>
      </c>
      <c r="S1270" s="9" t="str" cm="1">
        <f t="array" ref="S1270">_xlfn.IFS(ZeptoData[[#This Row],[weightInGms]]&lt;=100, "Small (&lt;100g)", ZeptoData[[#This Row],[weightInGms]]&lt;=500, "Medium (100-500g)", ZeptoData[[#This Row],[weightInGms]]&gt;500, "Large (&gt;500g)")</f>
        <v>Medium (100-500g)</v>
      </c>
    </row>
    <row r="1271" spans="1:19" x14ac:dyDescent="0.25">
      <c r="A1271" t="s">
        <v>688</v>
      </c>
      <c r="B1271" t="s">
        <v>595</v>
      </c>
      <c r="C1271" t="str">
        <f>TRIM(ZeptoData[[#This Row],[name]])</f>
        <v>Britannia Fruit Bun</v>
      </c>
      <c r="D1271">
        <v>1700</v>
      </c>
      <c r="E1271" s="3">
        <f>'Cleaned Data'!F1274</f>
        <v>0</v>
      </c>
      <c r="F1271">
        <v>0</v>
      </c>
      <c r="G1271">
        <v>3</v>
      </c>
      <c r="H1271">
        <v>1700</v>
      </c>
      <c r="I1271" s="3">
        <f>ZeptoData[[#This Row],[discountedSellingPrice]]/100</f>
        <v>17</v>
      </c>
      <c r="J1271">
        <v>100</v>
      </c>
      <c r="K1271" t="b">
        <v>0</v>
      </c>
      <c r="L1271">
        <v>100</v>
      </c>
      <c r="N1271" s="3">
        <f>ZeptoData[[#This Row],[MRP_Rupees]] - ZeptoData[[#This Row],[Sale_Price]]</f>
        <v>-17</v>
      </c>
      <c r="O1271" t="str">
        <f>IF(ZeptoData[[#This Row],[outOfStock]]=TRUE, "Out of Stock", IF(ZeptoData[[#This Row],[availableQuantity]]&lt;=2, "LOW STOCK", "HEALTHY"))</f>
        <v>HEALTHY</v>
      </c>
      <c r="P1271" t="str" cm="1">
        <f t="array" ref="P1271">_xlfn.IFS(ZeptoData[[#This Row],[Sale_Price]]&lt;50, "Budget", ZeptoData[[#This Row],[Sale_Price]]&lt;150, "Mid-Range", ZeptoData[[#This Row],[Sale_Price]]&gt;=150, "Premium")</f>
        <v>Budget</v>
      </c>
      <c r="Q1271" t="str">
        <f>IF(ROUND(((ZeptoData[[#This Row],[mrp]]-ZeptoData[[#This Row],[discountedSellingPrice]])/ZeptoData[[#This Row],[mrp]])*100,0) = ZeptoData[[#This Row],[discountPercent]], "Match", "Error")</f>
        <v>Match</v>
      </c>
      <c r="R1271" s="9" t="str" cm="1">
        <f t="array" ref="R1271">_xlfn.IFS(ZeptoData[[#This Row],[discountPercent]]=0, "No Discount", ZeptoData[[#This Row],[discountPercent]]&lt;=15, "Standard (1-15%)", ZeptoData[[#This Row],[discountPercent]]&gt;15, "Mega (&gt;15%)")</f>
        <v>No Discount</v>
      </c>
      <c r="S1271" s="9" t="str" cm="1">
        <f t="array" ref="S1271">_xlfn.IFS(ZeptoData[[#This Row],[weightInGms]]&lt;=100, "Small (&lt;100g)", ZeptoData[[#This Row],[weightInGms]]&lt;=500, "Medium (100-500g)", ZeptoData[[#This Row],[weightInGms]]&gt;500, "Large (&gt;500g)")</f>
        <v>Small (&lt;100g)</v>
      </c>
    </row>
    <row r="1272" spans="1:19" x14ac:dyDescent="0.25">
      <c r="A1272" t="s">
        <v>688</v>
      </c>
      <c r="B1272" t="s">
        <v>596</v>
      </c>
      <c r="C1272" t="str">
        <f>TRIM(ZeptoData[[#This Row],[name]])</f>
        <v>Amul Cheese - Processed Slices</v>
      </c>
      <c r="D1272">
        <v>12200</v>
      </c>
      <c r="E1272" s="3">
        <f>'Cleaned Data'!F1275</f>
        <v>0</v>
      </c>
      <c r="F1272">
        <v>1</v>
      </c>
      <c r="G1272">
        <v>6</v>
      </c>
      <c r="H1272">
        <v>12000</v>
      </c>
      <c r="I1272" s="3">
        <f>ZeptoData[[#This Row],[discountedSellingPrice]]/100</f>
        <v>120</v>
      </c>
      <c r="J1272">
        <v>200</v>
      </c>
      <c r="K1272" t="b">
        <v>0</v>
      </c>
      <c r="L1272">
        <v>200</v>
      </c>
      <c r="N1272" s="3">
        <f>ZeptoData[[#This Row],[MRP_Rupees]] - ZeptoData[[#This Row],[Sale_Price]]</f>
        <v>-120</v>
      </c>
      <c r="O1272" t="str">
        <f>IF(ZeptoData[[#This Row],[outOfStock]]=TRUE, "Out of Stock", IF(ZeptoData[[#This Row],[availableQuantity]]&lt;=2, "LOW STOCK", "HEALTHY"))</f>
        <v>HEALTHY</v>
      </c>
      <c r="P1272" t="str" cm="1">
        <f t="array" ref="P1272">_xlfn.IFS(ZeptoData[[#This Row],[Sale_Price]]&lt;50, "Budget", ZeptoData[[#This Row],[Sale_Price]]&lt;150, "Mid-Range", ZeptoData[[#This Row],[Sale_Price]]&gt;=150, "Premium")</f>
        <v>Mid-Range</v>
      </c>
      <c r="Q1272" t="str">
        <f>IF(ROUND(((ZeptoData[[#This Row],[mrp]]-ZeptoData[[#This Row],[discountedSellingPrice]])/ZeptoData[[#This Row],[mrp]])*100,0) = ZeptoData[[#This Row],[discountPercent]], "Match", "Error")</f>
        <v>Error</v>
      </c>
      <c r="R1272" s="9" t="str" cm="1">
        <f t="array" ref="R1272">_xlfn.IFS(ZeptoData[[#This Row],[discountPercent]]=0, "No Discount", ZeptoData[[#This Row],[discountPercent]]&lt;=15, "Standard (1-15%)", ZeptoData[[#This Row],[discountPercent]]&gt;15, "Mega (&gt;15%)")</f>
        <v>Standard (1-15%)</v>
      </c>
      <c r="S1272" s="9" t="str" cm="1">
        <f t="array" ref="S1272">_xlfn.IFS(ZeptoData[[#This Row],[weightInGms]]&lt;=100, "Small (&lt;100g)", ZeptoData[[#This Row],[weightInGms]]&lt;=500, "Medium (100-500g)", ZeptoData[[#This Row],[weightInGms]]&gt;500, "Large (&gt;500g)")</f>
        <v>Medium (100-500g)</v>
      </c>
    </row>
    <row r="1273" spans="1:19" x14ac:dyDescent="0.25">
      <c r="A1273" t="s">
        <v>688</v>
      </c>
      <c r="B1273" t="s">
        <v>597</v>
      </c>
      <c r="C1273" t="str">
        <f>TRIM(ZeptoData[[#This Row],[name]])</f>
        <v>iD Curd Cup</v>
      </c>
      <c r="D1273">
        <v>6000</v>
      </c>
      <c r="E1273" s="3">
        <f>'Cleaned Data'!F1276</f>
        <v>0</v>
      </c>
      <c r="F1273">
        <v>0</v>
      </c>
      <c r="G1273">
        <v>6</v>
      </c>
      <c r="H1273">
        <v>6000</v>
      </c>
      <c r="I1273" s="3">
        <f>ZeptoData[[#This Row],[discountedSellingPrice]]/100</f>
        <v>60</v>
      </c>
      <c r="J1273">
        <v>400</v>
      </c>
      <c r="K1273" t="b">
        <v>0</v>
      </c>
      <c r="L1273">
        <v>400</v>
      </c>
      <c r="N1273" s="3">
        <f>ZeptoData[[#This Row],[MRP_Rupees]] - ZeptoData[[#This Row],[Sale_Price]]</f>
        <v>-60</v>
      </c>
      <c r="O1273" t="str">
        <f>IF(ZeptoData[[#This Row],[outOfStock]]=TRUE, "Out of Stock", IF(ZeptoData[[#This Row],[availableQuantity]]&lt;=2, "LOW STOCK", "HEALTHY"))</f>
        <v>HEALTHY</v>
      </c>
      <c r="P1273" t="str" cm="1">
        <f t="array" ref="P1273">_xlfn.IFS(ZeptoData[[#This Row],[Sale_Price]]&lt;50, "Budget", ZeptoData[[#This Row],[Sale_Price]]&lt;150, "Mid-Range", ZeptoData[[#This Row],[Sale_Price]]&gt;=150, "Premium")</f>
        <v>Mid-Range</v>
      </c>
      <c r="Q1273" t="str">
        <f>IF(ROUND(((ZeptoData[[#This Row],[mrp]]-ZeptoData[[#This Row],[discountedSellingPrice]])/ZeptoData[[#This Row],[mrp]])*100,0) = ZeptoData[[#This Row],[discountPercent]], "Match", "Error")</f>
        <v>Match</v>
      </c>
      <c r="R1273" s="9" t="str" cm="1">
        <f t="array" ref="R1273">_xlfn.IFS(ZeptoData[[#This Row],[discountPercent]]=0, "No Discount", ZeptoData[[#This Row],[discountPercent]]&lt;=15, "Standard (1-15%)", ZeptoData[[#This Row],[discountPercent]]&gt;15, "Mega (&gt;15%)")</f>
        <v>No Discount</v>
      </c>
      <c r="S1273" s="9" t="str" cm="1">
        <f t="array" ref="S1273">_xlfn.IFS(ZeptoData[[#This Row],[weightInGms]]&lt;=100, "Small (&lt;100g)", ZeptoData[[#This Row],[weightInGms]]&lt;=500, "Medium (100-500g)", ZeptoData[[#This Row],[weightInGms]]&gt;500, "Large (&gt;500g)")</f>
        <v>Medium (100-500g)</v>
      </c>
    </row>
    <row r="1274" spans="1:19" x14ac:dyDescent="0.25">
      <c r="A1274" t="s">
        <v>688</v>
      </c>
      <c r="B1274" t="s">
        <v>598</v>
      </c>
      <c r="C1274" t="str">
        <f>TRIM(ZeptoData[[#This Row],[name]])</f>
        <v>The Bake Shop Premium White Sandwich Bread</v>
      </c>
      <c r="D1274">
        <v>3000</v>
      </c>
      <c r="E1274" s="3">
        <f>'Cleaned Data'!F1277</f>
        <v>2</v>
      </c>
      <c r="F1274">
        <v>0</v>
      </c>
      <c r="G1274">
        <v>1</v>
      </c>
      <c r="H1274">
        <v>3000</v>
      </c>
      <c r="I1274" s="3">
        <f>ZeptoData[[#This Row],[discountedSellingPrice]]/100</f>
        <v>30</v>
      </c>
      <c r="J1274">
        <v>400</v>
      </c>
      <c r="K1274" t="b">
        <v>0</v>
      </c>
      <c r="L1274">
        <v>400</v>
      </c>
      <c r="N1274" s="3">
        <f>ZeptoData[[#This Row],[MRP_Rupees]] - ZeptoData[[#This Row],[Sale_Price]]</f>
        <v>-28</v>
      </c>
      <c r="O1274" t="str">
        <f>IF(ZeptoData[[#This Row],[outOfStock]]=TRUE, "Out of Stock", IF(ZeptoData[[#This Row],[availableQuantity]]&lt;=2, "LOW STOCK", "HEALTHY"))</f>
        <v>LOW STOCK</v>
      </c>
      <c r="P1274" t="str" cm="1">
        <f t="array" ref="P1274">_xlfn.IFS(ZeptoData[[#This Row],[Sale_Price]]&lt;50, "Budget", ZeptoData[[#This Row],[Sale_Price]]&lt;150, "Mid-Range", ZeptoData[[#This Row],[Sale_Price]]&gt;=150, "Premium")</f>
        <v>Budget</v>
      </c>
      <c r="Q1274" t="str">
        <f>IF(ROUND(((ZeptoData[[#This Row],[mrp]]-ZeptoData[[#This Row],[discountedSellingPrice]])/ZeptoData[[#This Row],[mrp]])*100,0) = ZeptoData[[#This Row],[discountPercent]], "Match", "Error")</f>
        <v>Match</v>
      </c>
      <c r="R1274" s="9" t="str" cm="1">
        <f t="array" ref="R1274">_xlfn.IFS(ZeptoData[[#This Row],[discountPercent]]=0, "No Discount", ZeptoData[[#This Row],[discountPercent]]&lt;=15, "Standard (1-15%)", ZeptoData[[#This Row],[discountPercent]]&gt;15, "Mega (&gt;15%)")</f>
        <v>No Discount</v>
      </c>
      <c r="S1274" s="9" t="str" cm="1">
        <f t="array" ref="S1274">_xlfn.IFS(ZeptoData[[#This Row],[weightInGms]]&lt;=100, "Small (&lt;100g)", ZeptoData[[#This Row],[weightInGms]]&lt;=500, "Medium (100-500g)", ZeptoData[[#This Row],[weightInGms]]&gt;500, "Large (&gt;500g)")</f>
        <v>Medium (100-500g)</v>
      </c>
    </row>
    <row r="1275" spans="1:19" x14ac:dyDescent="0.25">
      <c r="A1275" t="s">
        <v>688</v>
      </c>
      <c r="B1275" t="s">
        <v>1759</v>
      </c>
      <c r="C1275" t="str">
        <f>TRIM(ZeptoData[[#This Row],[name]])</f>
        <v>Britannia Multigrain Bread</v>
      </c>
      <c r="D1275">
        <v>5500</v>
      </c>
      <c r="E1275" s="3">
        <f>'Cleaned Data'!F1278</f>
        <v>7</v>
      </c>
      <c r="F1275">
        <v>0</v>
      </c>
      <c r="G1275">
        <v>4</v>
      </c>
      <c r="H1275">
        <v>5500</v>
      </c>
      <c r="I1275" s="3">
        <f>ZeptoData[[#This Row],[discountedSellingPrice]]/100</f>
        <v>55</v>
      </c>
      <c r="J1275">
        <v>400</v>
      </c>
      <c r="K1275" t="b">
        <v>0</v>
      </c>
      <c r="L1275">
        <v>400</v>
      </c>
      <c r="N1275" s="3">
        <f>ZeptoData[[#This Row],[MRP_Rupees]] - ZeptoData[[#This Row],[Sale_Price]]</f>
        <v>-48</v>
      </c>
      <c r="O1275" t="str">
        <f>IF(ZeptoData[[#This Row],[outOfStock]]=TRUE, "Out of Stock", IF(ZeptoData[[#This Row],[availableQuantity]]&lt;=2, "LOW STOCK", "HEALTHY"))</f>
        <v>HEALTHY</v>
      </c>
      <c r="P1275" t="str" cm="1">
        <f t="array" ref="P1275">_xlfn.IFS(ZeptoData[[#This Row],[Sale_Price]]&lt;50, "Budget", ZeptoData[[#This Row],[Sale_Price]]&lt;150, "Mid-Range", ZeptoData[[#This Row],[Sale_Price]]&gt;=150, "Premium")</f>
        <v>Mid-Range</v>
      </c>
      <c r="Q1275" t="str">
        <f>IF(ROUND(((ZeptoData[[#This Row],[mrp]]-ZeptoData[[#This Row],[discountedSellingPrice]])/ZeptoData[[#This Row],[mrp]])*100,0) = ZeptoData[[#This Row],[discountPercent]], "Match", "Error")</f>
        <v>Match</v>
      </c>
      <c r="R1275" s="9" t="str" cm="1">
        <f t="array" ref="R1275">_xlfn.IFS(ZeptoData[[#This Row],[discountPercent]]=0, "No Discount", ZeptoData[[#This Row],[discountPercent]]&lt;=15, "Standard (1-15%)", ZeptoData[[#This Row],[discountPercent]]&gt;15, "Mega (&gt;15%)")</f>
        <v>No Discount</v>
      </c>
      <c r="S1275" s="9" t="str" cm="1">
        <f t="array" ref="S1275">_xlfn.IFS(ZeptoData[[#This Row],[weightInGms]]&lt;=100, "Small (&lt;100g)", ZeptoData[[#This Row],[weightInGms]]&lt;=500, "Medium (100-500g)", ZeptoData[[#This Row],[weightInGms]]&gt;500, "Large (&gt;500g)")</f>
        <v>Medium (100-500g)</v>
      </c>
    </row>
    <row r="1276" spans="1:19" x14ac:dyDescent="0.25">
      <c r="A1276" t="s">
        <v>688</v>
      </c>
      <c r="B1276" t="s">
        <v>600</v>
      </c>
      <c r="C1276" t="str">
        <f>TRIM(ZeptoData[[#This Row],[name]])</f>
        <v>Amul Processed Cheese Block</v>
      </c>
      <c r="D1276">
        <v>10600</v>
      </c>
      <c r="E1276" s="3">
        <f>'Cleaned Data'!F1279</f>
        <v>0</v>
      </c>
      <c r="F1276">
        <v>0</v>
      </c>
      <c r="G1276">
        <v>6</v>
      </c>
      <c r="H1276">
        <v>10600</v>
      </c>
      <c r="I1276" s="3">
        <f>ZeptoData[[#This Row],[discountedSellingPrice]]/100</f>
        <v>106</v>
      </c>
      <c r="J1276">
        <v>200</v>
      </c>
      <c r="K1276" t="b">
        <v>0</v>
      </c>
      <c r="L1276">
        <v>200</v>
      </c>
      <c r="N1276" s="3">
        <f>ZeptoData[[#This Row],[MRP_Rupees]] - ZeptoData[[#This Row],[Sale_Price]]</f>
        <v>-106</v>
      </c>
      <c r="O1276" t="str">
        <f>IF(ZeptoData[[#This Row],[outOfStock]]=TRUE, "Out of Stock", IF(ZeptoData[[#This Row],[availableQuantity]]&lt;=2, "LOW STOCK", "HEALTHY"))</f>
        <v>HEALTHY</v>
      </c>
      <c r="P1276" t="str" cm="1">
        <f t="array" ref="P1276">_xlfn.IFS(ZeptoData[[#This Row],[Sale_Price]]&lt;50, "Budget", ZeptoData[[#This Row],[Sale_Price]]&lt;150, "Mid-Range", ZeptoData[[#This Row],[Sale_Price]]&gt;=150, "Premium")</f>
        <v>Mid-Range</v>
      </c>
      <c r="Q1276" t="str">
        <f>IF(ROUND(((ZeptoData[[#This Row],[mrp]]-ZeptoData[[#This Row],[discountedSellingPrice]])/ZeptoData[[#This Row],[mrp]])*100,0) = ZeptoData[[#This Row],[discountPercent]], "Match", "Error")</f>
        <v>Match</v>
      </c>
      <c r="R1276" s="9" t="str" cm="1">
        <f t="array" ref="R1276">_xlfn.IFS(ZeptoData[[#This Row],[discountPercent]]=0, "No Discount", ZeptoData[[#This Row],[discountPercent]]&lt;=15, "Standard (1-15%)", ZeptoData[[#This Row],[discountPercent]]&gt;15, "Mega (&gt;15%)")</f>
        <v>No Discount</v>
      </c>
      <c r="S1276" s="9" t="str" cm="1">
        <f t="array" ref="S1276">_xlfn.IFS(ZeptoData[[#This Row],[weightInGms]]&lt;=100, "Small (&lt;100g)", ZeptoData[[#This Row],[weightInGms]]&lt;=500, "Medium (100-500g)", ZeptoData[[#This Row],[weightInGms]]&gt;500, "Large (&gt;500g)")</f>
        <v>Medium (100-500g)</v>
      </c>
    </row>
    <row r="1277" spans="1:19" x14ac:dyDescent="0.25">
      <c r="A1277" t="s">
        <v>688</v>
      </c>
      <c r="B1277" t="s">
        <v>591</v>
      </c>
      <c r="C1277" t="str">
        <f>TRIM(ZeptoData[[#This Row],[name]])</f>
        <v>Nestle A+ Nourish Dahi</v>
      </c>
      <c r="D1277">
        <v>7000</v>
      </c>
      <c r="E1277" s="3">
        <f>'Cleaned Data'!F1280</f>
        <v>2</v>
      </c>
      <c r="F1277">
        <v>2</v>
      </c>
      <c r="G1277">
        <v>6</v>
      </c>
      <c r="H1277">
        <v>6800</v>
      </c>
      <c r="I1277" s="3">
        <f>ZeptoData[[#This Row],[discountedSellingPrice]]/100</f>
        <v>68</v>
      </c>
      <c r="J1277">
        <v>400</v>
      </c>
      <c r="K1277" t="b">
        <v>0</v>
      </c>
      <c r="L1277">
        <v>400</v>
      </c>
      <c r="N1277" s="3">
        <f>ZeptoData[[#This Row],[MRP_Rupees]] - ZeptoData[[#This Row],[Sale_Price]]</f>
        <v>-66</v>
      </c>
      <c r="O1277" t="str">
        <f>IF(ZeptoData[[#This Row],[outOfStock]]=TRUE, "Out of Stock", IF(ZeptoData[[#This Row],[availableQuantity]]&lt;=2, "LOW STOCK", "HEALTHY"))</f>
        <v>HEALTHY</v>
      </c>
      <c r="P1277" t="str" cm="1">
        <f t="array" ref="P1277">_xlfn.IFS(ZeptoData[[#This Row],[Sale_Price]]&lt;50, "Budget", ZeptoData[[#This Row],[Sale_Price]]&lt;150, "Mid-Range", ZeptoData[[#This Row],[Sale_Price]]&gt;=150, "Premium")</f>
        <v>Mid-Range</v>
      </c>
      <c r="Q1277" t="str">
        <f>IF(ROUND(((ZeptoData[[#This Row],[mrp]]-ZeptoData[[#This Row],[discountedSellingPrice]])/ZeptoData[[#This Row],[mrp]])*100,0) = ZeptoData[[#This Row],[discountPercent]], "Match", "Error")</f>
        <v>Error</v>
      </c>
      <c r="R1277" s="9" t="str" cm="1">
        <f t="array" ref="R1277">_xlfn.IFS(ZeptoData[[#This Row],[discountPercent]]=0, "No Discount", ZeptoData[[#This Row],[discountPercent]]&lt;=15, "Standard (1-15%)", ZeptoData[[#This Row],[discountPercent]]&gt;15, "Mega (&gt;15%)")</f>
        <v>Standard (1-15%)</v>
      </c>
      <c r="S1277" s="9" t="str" cm="1">
        <f t="array" ref="S1277">_xlfn.IFS(ZeptoData[[#This Row],[weightInGms]]&lt;=100, "Small (&lt;100g)", ZeptoData[[#This Row],[weightInGms]]&lt;=500, "Medium (100-500g)", ZeptoData[[#This Row],[weightInGms]]&gt;500, "Large (&gt;500g)")</f>
        <v>Medium (100-500g)</v>
      </c>
    </row>
    <row r="1278" spans="1:19" x14ac:dyDescent="0.25">
      <c r="A1278" t="s">
        <v>688</v>
      </c>
      <c r="B1278" t="s">
        <v>107</v>
      </c>
      <c r="C1278" t="str">
        <f>TRIM(ZeptoData[[#This Row],[name]])</f>
        <v>Arden Eggs Brown</v>
      </c>
      <c r="D1278">
        <v>8500</v>
      </c>
      <c r="E1278" s="3">
        <f>'Cleaned Data'!F1281</f>
        <v>3</v>
      </c>
      <c r="F1278">
        <v>7</v>
      </c>
      <c r="G1278">
        <v>4</v>
      </c>
      <c r="H1278">
        <v>7900</v>
      </c>
      <c r="I1278" s="3">
        <f>ZeptoData[[#This Row],[discountedSellingPrice]]/100</f>
        <v>79</v>
      </c>
      <c r="J1278">
        <v>348</v>
      </c>
      <c r="K1278" t="b">
        <v>0</v>
      </c>
      <c r="L1278">
        <v>6</v>
      </c>
      <c r="N1278" s="3">
        <f>ZeptoData[[#This Row],[MRP_Rupees]] - ZeptoData[[#This Row],[Sale_Price]]</f>
        <v>-76</v>
      </c>
      <c r="O1278" t="str">
        <f>IF(ZeptoData[[#This Row],[outOfStock]]=TRUE, "Out of Stock", IF(ZeptoData[[#This Row],[availableQuantity]]&lt;=2, "LOW STOCK", "HEALTHY"))</f>
        <v>HEALTHY</v>
      </c>
      <c r="P1278" t="str" cm="1">
        <f t="array" ref="P1278">_xlfn.IFS(ZeptoData[[#This Row],[Sale_Price]]&lt;50, "Budget", ZeptoData[[#This Row],[Sale_Price]]&lt;150, "Mid-Range", ZeptoData[[#This Row],[Sale_Price]]&gt;=150, "Premium")</f>
        <v>Mid-Range</v>
      </c>
      <c r="Q1278" t="str">
        <f>IF(ROUND(((ZeptoData[[#This Row],[mrp]]-ZeptoData[[#This Row],[discountedSellingPrice]])/ZeptoData[[#This Row],[mrp]])*100,0) = ZeptoData[[#This Row],[discountPercent]], "Match", "Error")</f>
        <v>Match</v>
      </c>
      <c r="R1278" s="9" t="str" cm="1">
        <f t="array" ref="R1278">_xlfn.IFS(ZeptoData[[#This Row],[discountPercent]]=0, "No Discount", ZeptoData[[#This Row],[discountPercent]]&lt;=15, "Standard (1-15%)", ZeptoData[[#This Row],[discountPercent]]&gt;15, "Mega (&gt;15%)")</f>
        <v>Standard (1-15%)</v>
      </c>
      <c r="S1278" s="9" t="str" cm="1">
        <f t="array" ref="S1278">_xlfn.IFS(ZeptoData[[#This Row],[weightInGms]]&lt;=100, "Small (&lt;100g)", ZeptoData[[#This Row],[weightInGms]]&lt;=500, "Medium (100-500g)", ZeptoData[[#This Row],[weightInGms]]&gt;500, "Large (&gt;500g)")</f>
        <v>Medium (100-500g)</v>
      </c>
    </row>
    <row r="1279" spans="1:19" x14ac:dyDescent="0.25">
      <c r="A1279" t="s">
        <v>688</v>
      </c>
      <c r="B1279" t="s">
        <v>601</v>
      </c>
      <c r="C1279" t="str">
        <f>TRIM(ZeptoData[[#This Row],[name]])</f>
        <v>Epigamia Misti Doi</v>
      </c>
      <c r="D1279">
        <v>3000</v>
      </c>
      <c r="E1279" s="3">
        <f>'Cleaned Data'!F1282</f>
        <v>0</v>
      </c>
      <c r="F1279">
        <v>0</v>
      </c>
      <c r="G1279">
        <v>6</v>
      </c>
      <c r="H1279">
        <v>3000</v>
      </c>
      <c r="I1279" s="3">
        <f>ZeptoData[[#This Row],[discountedSellingPrice]]/100</f>
        <v>30</v>
      </c>
      <c r="J1279">
        <v>85</v>
      </c>
      <c r="K1279" t="b">
        <v>0</v>
      </c>
      <c r="L1279">
        <v>85</v>
      </c>
      <c r="N1279" s="3">
        <f>ZeptoData[[#This Row],[MRP_Rupees]] - ZeptoData[[#This Row],[Sale_Price]]</f>
        <v>-30</v>
      </c>
      <c r="O1279" t="str">
        <f>IF(ZeptoData[[#This Row],[outOfStock]]=TRUE, "Out of Stock", IF(ZeptoData[[#This Row],[availableQuantity]]&lt;=2, "LOW STOCK", "HEALTHY"))</f>
        <v>HEALTHY</v>
      </c>
      <c r="P1279" t="str" cm="1">
        <f t="array" ref="P1279">_xlfn.IFS(ZeptoData[[#This Row],[Sale_Price]]&lt;50, "Budget", ZeptoData[[#This Row],[Sale_Price]]&lt;150, "Mid-Range", ZeptoData[[#This Row],[Sale_Price]]&gt;=150, "Premium")</f>
        <v>Budget</v>
      </c>
      <c r="Q1279" t="str">
        <f>IF(ROUND(((ZeptoData[[#This Row],[mrp]]-ZeptoData[[#This Row],[discountedSellingPrice]])/ZeptoData[[#This Row],[mrp]])*100,0) = ZeptoData[[#This Row],[discountPercent]], "Match", "Error")</f>
        <v>Match</v>
      </c>
      <c r="R1279" s="9" t="str" cm="1">
        <f t="array" ref="R1279">_xlfn.IFS(ZeptoData[[#This Row],[discountPercent]]=0, "No Discount", ZeptoData[[#This Row],[discountPercent]]&lt;=15, "Standard (1-15%)", ZeptoData[[#This Row],[discountPercent]]&gt;15, "Mega (&gt;15%)")</f>
        <v>No Discount</v>
      </c>
      <c r="S1279" s="9" t="str" cm="1">
        <f t="array" ref="S1279">_xlfn.IFS(ZeptoData[[#This Row],[weightInGms]]&lt;=100, "Small (&lt;100g)", ZeptoData[[#This Row],[weightInGms]]&lt;=500, "Medium (100-500g)", ZeptoData[[#This Row],[weightInGms]]&gt;500, "Large (&gt;500g)")</f>
        <v>Small (&lt;100g)</v>
      </c>
    </row>
    <row r="1280" spans="1:19" x14ac:dyDescent="0.25">
      <c r="A1280" t="s">
        <v>688</v>
      </c>
      <c r="B1280" t="s">
        <v>602</v>
      </c>
      <c r="C1280" t="str">
        <f>TRIM(ZeptoData[[#This Row],[name]])</f>
        <v>Amul Cheese - Block</v>
      </c>
      <c r="D1280">
        <v>24500</v>
      </c>
      <c r="E1280" s="3">
        <f>'Cleaned Data'!F1283</f>
        <v>3</v>
      </c>
      <c r="F1280">
        <v>2</v>
      </c>
      <c r="G1280">
        <v>6</v>
      </c>
      <c r="H1280">
        <v>24000</v>
      </c>
      <c r="I1280" s="3">
        <f>ZeptoData[[#This Row],[discountedSellingPrice]]/100</f>
        <v>240</v>
      </c>
      <c r="J1280">
        <v>500</v>
      </c>
      <c r="K1280" t="b">
        <v>0</v>
      </c>
      <c r="L1280">
        <v>500</v>
      </c>
      <c r="N1280" s="3">
        <f>ZeptoData[[#This Row],[MRP_Rupees]] - ZeptoData[[#This Row],[Sale_Price]]</f>
        <v>-237</v>
      </c>
      <c r="O1280" t="str">
        <f>IF(ZeptoData[[#This Row],[outOfStock]]=TRUE, "Out of Stock", IF(ZeptoData[[#This Row],[availableQuantity]]&lt;=2, "LOW STOCK", "HEALTHY"))</f>
        <v>HEALTHY</v>
      </c>
      <c r="P1280" t="str" cm="1">
        <f t="array" ref="P1280">_xlfn.IFS(ZeptoData[[#This Row],[Sale_Price]]&lt;50, "Budget", ZeptoData[[#This Row],[Sale_Price]]&lt;150, "Mid-Range", ZeptoData[[#This Row],[Sale_Price]]&gt;=150, "Premium")</f>
        <v>Premium</v>
      </c>
      <c r="Q1280" t="str">
        <f>IF(ROUND(((ZeptoData[[#This Row],[mrp]]-ZeptoData[[#This Row],[discountedSellingPrice]])/ZeptoData[[#This Row],[mrp]])*100,0) = ZeptoData[[#This Row],[discountPercent]], "Match", "Error")</f>
        <v>Match</v>
      </c>
      <c r="R1280" s="9" t="str" cm="1">
        <f t="array" ref="R1280">_xlfn.IFS(ZeptoData[[#This Row],[discountPercent]]=0, "No Discount", ZeptoData[[#This Row],[discountPercent]]&lt;=15, "Standard (1-15%)", ZeptoData[[#This Row],[discountPercent]]&gt;15, "Mega (&gt;15%)")</f>
        <v>Standard (1-15%)</v>
      </c>
      <c r="S1280" s="9" t="str" cm="1">
        <f t="array" ref="S1280">_xlfn.IFS(ZeptoData[[#This Row],[weightInGms]]&lt;=100, "Small (&lt;100g)", ZeptoData[[#This Row],[weightInGms]]&lt;=500, "Medium (100-500g)", ZeptoData[[#This Row],[weightInGms]]&gt;500, "Large (&gt;500g)")</f>
        <v>Medium (100-500g)</v>
      </c>
    </row>
    <row r="1281" spans="1:19" x14ac:dyDescent="0.25">
      <c r="A1281" t="s">
        <v>688</v>
      </c>
      <c r="B1281" t="s">
        <v>603</v>
      </c>
      <c r="C1281" t="str">
        <f>TRIM(ZeptoData[[#This Row],[name]])</f>
        <v>Amul Butter - Pasteurised (School Pack)</v>
      </c>
      <c r="D1281">
        <v>5900</v>
      </c>
      <c r="E1281" s="3">
        <f>'Cleaned Data'!F1284</f>
        <v>0</v>
      </c>
      <c r="F1281">
        <v>3</v>
      </c>
      <c r="G1281">
        <v>6</v>
      </c>
      <c r="H1281">
        <v>5700</v>
      </c>
      <c r="I1281" s="3">
        <f>ZeptoData[[#This Row],[discountedSellingPrice]]/100</f>
        <v>57</v>
      </c>
      <c r="J1281">
        <v>100</v>
      </c>
      <c r="K1281" t="b">
        <v>0</v>
      </c>
      <c r="L1281">
        <v>100</v>
      </c>
      <c r="N1281" s="3">
        <f>ZeptoData[[#This Row],[MRP_Rupees]] - ZeptoData[[#This Row],[Sale_Price]]</f>
        <v>-57</v>
      </c>
      <c r="O1281" t="str">
        <f>IF(ZeptoData[[#This Row],[outOfStock]]=TRUE, "Out of Stock", IF(ZeptoData[[#This Row],[availableQuantity]]&lt;=2, "LOW STOCK", "HEALTHY"))</f>
        <v>HEALTHY</v>
      </c>
      <c r="P1281" t="str" cm="1">
        <f t="array" ref="P1281">_xlfn.IFS(ZeptoData[[#This Row],[Sale_Price]]&lt;50, "Budget", ZeptoData[[#This Row],[Sale_Price]]&lt;150, "Mid-Range", ZeptoData[[#This Row],[Sale_Price]]&gt;=150, "Premium")</f>
        <v>Mid-Range</v>
      </c>
      <c r="Q1281" t="str">
        <f>IF(ROUND(((ZeptoData[[#This Row],[mrp]]-ZeptoData[[#This Row],[discountedSellingPrice]])/ZeptoData[[#This Row],[mrp]])*100,0) = ZeptoData[[#This Row],[discountPercent]], "Match", "Error")</f>
        <v>Match</v>
      </c>
      <c r="R1281" s="9" t="str" cm="1">
        <f t="array" ref="R1281">_xlfn.IFS(ZeptoData[[#This Row],[discountPercent]]=0, "No Discount", ZeptoData[[#This Row],[discountPercent]]&lt;=15, "Standard (1-15%)", ZeptoData[[#This Row],[discountPercent]]&gt;15, "Mega (&gt;15%)")</f>
        <v>Standard (1-15%)</v>
      </c>
      <c r="S1281" s="9" t="str" cm="1">
        <f t="array" ref="S1281">_xlfn.IFS(ZeptoData[[#This Row],[weightInGms]]&lt;=100, "Small (&lt;100g)", ZeptoData[[#This Row],[weightInGms]]&lt;=500, "Medium (100-500g)", ZeptoData[[#This Row],[weightInGms]]&gt;500, "Large (&gt;500g)")</f>
        <v>Small (&lt;100g)</v>
      </c>
    </row>
    <row r="1282" spans="1:19" x14ac:dyDescent="0.25">
      <c r="A1282" t="s">
        <v>688</v>
      </c>
      <c r="B1282" t="s">
        <v>1760</v>
      </c>
      <c r="C1282" t="str">
        <f>TRIM(ZeptoData[[#This Row],[name]])</f>
        <v>Britannia Brown Bread</v>
      </c>
      <c r="D1282">
        <v>4200</v>
      </c>
      <c r="E1282" s="3">
        <f>'Cleaned Data'!F1285</f>
        <v>0</v>
      </c>
      <c r="F1282">
        <v>0</v>
      </c>
      <c r="G1282">
        <v>4</v>
      </c>
      <c r="H1282">
        <v>4200</v>
      </c>
      <c r="I1282" s="3">
        <f>ZeptoData[[#This Row],[discountedSellingPrice]]/100</f>
        <v>42</v>
      </c>
      <c r="J1282">
        <v>400</v>
      </c>
      <c r="K1282" t="b">
        <v>0</v>
      </c>
      <c r="L1282">
        <v>400</v>
      </c>
      <c r="N1282" s="3">
        <f>ZeptoData[[#This Row],[MRP_Rupees]] - ZeptoData[[#This Row],[Sale_Price]]</f>
        <v>-42</v>
      </c>
      <c r="O1282" t="str">
        <f>IF(ZeptoData[[#This Row],[outOfStock]]=TRUE, "Out of Stock", IF(ZeptoData[[#This Row],[availableQuantity]]&lt;=2, "LOW STOCK", "HEALTHY"))</f>
        <v>HEALTHY</v>
      </c>
      <c r="P1282" t="str" cm="1">
        <f t="array" ref="P1282">_xlfn.IFS(ZeptoData[[#This Row],[Sale_Price]]&lt;50, "Budget", ZeptoData[[#This Row],[Sale_Price]]&lt;150, "Mid-Range", ZeptoData[[#This Row],[Sale_Price]]&gt;=150, "Premium")</f>
        <v>Budget</v>
      </c>
      <c r="Q1282" t="str">
        <f>IF(ROUND(((ZeptoData[[#This Row],[mrp]]-ZeptoData[[#This Row],[discountedSellingPrice]])/ZeptoData[[#This Row],[mrp]])*100,0) = ZeptoData[[#This Row],[discountPercent]], "Match", "Error")</f>
        <v>Match</v>
      </c>
      <c r="R1282" s="9" t="str" cm="1">
        <f t="array" ref="R1282">_xlfn.IFS(ZeptoData[[#This Row],[discountPercent]]=0, "No Discount", ZeptoData[[#This Row],[discountPercent]]&lt;=15, "Standard (1-15%)", ZeptoData[[#This Row],[discountPercent]]&gt;15, "Mega (&gt;15%)")</f>
        <v>No Discount</v>
      </c>
      <c r="S1282" s="9" t="str" cm="1">
        <f t="array" ref="S1282">_xlfn.IFS(ZeptoData[[#This Row],[weightInGms]]&lt;=100, "Small (&lt;100g)", ZeptoData[[#This Row],[weightInGms]]&lt;=500, "Medium (100-500g)", ZeptoData[[#This Row],[weightInGms]]&gt;500, "Large (&gt;500g)")</f>
        <v>Medium (100-500g)</v>
      </c>
    </row>
    <row r="1283" spans="1:19" x14ac:dyDescent="0.25">
      <c r="A1283" t="s">
        <v>688</v>
      </c>
      <c r="B1283" t="s">
        <v>116</v>
      </c>
      <c r="C1283" t="str">
        <f>TRIM(ZeptoData[[#This Row],[name]])</f>
        <v>Amul Fresh Cream</v>
      </c>
      <c r="D1283">
        <v>19700</v>
      </c>
      <c r="E1283" s="3">
        <f>'Cleaned Data'!F1286</f>
        <v>5</v>
      </c>
      <c r="F1283">
        <v>3</v>
      </c>
      <c r="G1283">
        <v>3</v>
      </c>
      <c r="H1283">
        <v>19100</v>
      </c>
      <c r="I1283" s="3">
        <f>ZeptoData[[#This Row],[discountedSellingPrice]]/100</f>
        <v>191</v>
      </c>
      <c r="J1283">
        <v>1000</v>
      </c>
      <c r="K1283" t="b">
        <v>0</v>
      </c>
      <c r="L1283">
        <v>1</v>
      </c>
      <c r="N1283" s="3">
        <f>ZeptoData[[#This Row],[MRP_Rupees]] - ZeptoData[[#This Row],[Sale_Price]]</f>
        <v>-186</v>
      </c>
      <c r="O1283" t="str">
        <f>IF(ZeptoData[[#This Row],[outOfStock]]=TRUE, "Out of Stock", IF(ZeptoData[[#This Row],[availableQuantity]]&lt;=2, "LOW STOCK", "HEALTHY"))</f>
        <v>HEALTHY</v>
      </c>
      <c r="P1283" t="str" cm="1">
        <f t="array" ref="P1283">_xlfn.IFS(ZeptoData[[#This Row],[Sale_Price]]&lt;50, "Budget", ZeptoData[[#This Row],[Sale_Price]]&lt;150, "Mid-Range", ZeptoData[[#This Row],[Sale_Price]]&gt;=150, "Premium")</f>
        <v>Premium</v>
      </c>
      <c r="Q1283" t="str">
        <f>IF(ROUND(((ZeptoData[[#This Row],[mrp]]-ZeptoData[[#This Row],[discountedSellingPrice]])/ZeptoData[[#This Row],[mrp]])*100,0) = ZeptoData[[#This Row],[discountPercent]], "Match", "Error")</f>
        <v>Match</v>
      </c>
      <c r="R1283" s="9" t="str" cm="1">
        <f t="array" ref="R1283">_xlfn.IFS(ZeptoData[[#This Row],[discountPercent]]=0, "No Discount", ZeptoData[[#This Row],[discountPercent]]&lt;=15, "Standard (1-15%)", ZeptoData[[#This Row],[discountPercent]]&gt;15, "Mega (&gt;15%)")</f>
        <v>Standard (1-15%)</v>
      </c>
      <c r="S1283" s="9" t="str" cm="1">
        <f t="array" ref="S1283">_xlfn.IFS(ZeptoData[[#This Row],[weightInGms]]&lt;=100, "Small (&lt;100g)", ZeptoData[[#This Row],[weightInGms]]&lt;=500, "Medium (100-500g)", ZeptoData[[#This Row],[weightInGms]]&gt;500, "Large (&gt;500g)")</f>
        <v>Large (&gt;500g)</v>
      </c>
    </row>
    <row r="1284" spans="1:19" x14ac:dyDescent="0.25">
      <c r="A1284" t="s">
        <v>688</v>
      </c>
      <c r="B1284" t="s">
        <v>605</v>
      </c>
      <c r="C1284" t="str">
        <f>TRIM(ZeptoData[[#This Row],[name]])</f>
        <v>Epigamia Natural Greek Yogurt</v>
      </c>
      <c r="D1284">
        <v>4500</v>
      </c>
      <c r="E1284" s="3">
        <f>'Cleaned Data'!F1287</f>
        <v>5</v>
      </c>
      <c r="F1284">
        <v>0</v>
      </c>
      <c r="G1284">
        <v>6</v>
      </c>
      <c r="H1284">
        <v>4500</v>
      </c>
      <c r="I1284" s="3">
        <f>ZeptoData[[#This Row],[discountedSellingPrice]]/100</f>
        <v>45</v>
      </c>
      <c r="J1284">
        <v>90</v>
      </c>
      <c r="K1284" t="b">
        <v>0</v>
      </c>
      <c r="L1284">
        <v>90</v>
      </c>
      <c r="N1284" s="3">
        <f>ZeptoData[[#This Row],[MRP_Rupees]] - ZeptoData[[#This Row],[Sale_Price]]</f>
        <v>-40</v>
      </c>
      <c r="O1284" t="str">
        <f>IF(ZeptoData[[#This Row],[outOfStock]]=TRUE, "Out of Stock", IF(ZeptoData[[#This Row],[availableQuantity]]&lt;=2, "LOW STOCK", "HEALTHY"))</f>
        <v>HEALTHY</v>
      </c>
      <c r="P1284" t="str" cm="1">
        <f t="array" ref="P1284">_xlfn.IFS(ZeptoData[[#This Row],[Sale_Price]]&lt;50, "Budget", ZeptoData[[#This Row],[Sale_Price]]&lt;150, "Mid-Range", ZeptoData[[#This Row],[Sale_Price]]&gt;=150, "Premium")</f>
        <v>Budget</v>
      </c>
      <c r="Q1284" t="str">
        <f>IF(ROUND(((ZeptoData[[#This Row],[mrp]]-ZeptoData[[#This Row],[discountedSellingPrice]])/ZeptoData[[#This Row],[mrp]])*100,0) = ZeptoData[[#This Row],[discountPercent]], "Match", "Error")</f>
        <v>Match</v>
      </c>
      <c r="R1284" s="9" t="str" cm="1">
        <f t="array" ref="R1284">_xlfn.IFS(ZeptoData[[#This Row],[discountPercent]]=0, "No Discount", ZeptoData[[#This Row],[discountPercent]]&lt;=15, "Standard (1-15%)", ZeptoData[[#This Row],[discountPercent]]&gt;15, "Mega (&gt;15%)")</f>
        <v>No Discount</v>
      </c>
      <c r="S1284" s="9" t="str" cm="1">
        <f t="array" ref="S1284">_xlfn.IFS(ZeptoData[[#This Row],[weightInGms]]&lt;=100, "Small (&lt;100g)", ZeptoData[[#This Row],[weightInGms]]&lt;=500, "Medium (100-500g)", ZeptoData[[#This Row],[weightInGms]]&gt;500, "Large (&gt;500g)")</f>
        <v>Small (&lt;100g)</v>
      </c>
    </row>
    <row r="1285" spans="1:19" x14ac:dyDescent="0.25">
      <c r="A1285" t="s">
        <v>688</v>
      </c>
      <c r="B1285" t="s">
        <v>606</v>
      </c>
      <c r="C1285" t="str">
        <f>TRIM(ZeptoData[[#This Row],[name]])</f>
        <v>The Bake Shop Pizza Base</v>
      </c>
      <c r="D1285">
        <v>3000</v>
      </c>
      <c r="E1285" s="3">
        <f>'Cleaned Data'!F1288</f>
        <v>3</v>
      </c>
      <c r="F1285">
        <v>0</v>
      </c>
      <c r="G1285">
        <v>1</v>
      </c>
      <c r="H1285">
        <v>3000</v>
      </c>
      <c r="I1285" s="3">
        <f>ZeptoData[[#This Row],[discountedSellingPrice]]/100</f>
        <v>30</v>
      </c>
      <c r="J1285">
        <v>150</v>
      </c>
      <c r="K1285" t="b">
        <v>0</v>
      </c>
      <c r="L1285">
        <v>150</v>
      </c>
      <c r="N1285" s="3">
        <f>ZeptoData[[#This Row],[MRP_Rupees]] - ZeptoData[[#This Row],[Sale_Price]]</f>
        <v>-27</v>
      </c>
      <c r="O1285" t="str">
        <f>IF(ZeptoData[[#This Row],[outOfStock]]=TRUE, "Out of Stock", IF(ZeptoData[[#This Row],[availableQuantity]]&lt;=2, "LOW STOCK", "HEALTHY"))</f>
        <v>LOW STOCK</v>
      </c>
      <c r="P1285" t="str" cm="1">
        <f t="array" ref="P1285">_xlfn.IFS(ZeptoData[[#This Row],[Sale_Price]]&lt;50, "Budget", ZeptoData[[#This Row],[Sale_Price]]&lt;150, "Mid-Range", ZeptoData[[#This Row],[Sale_Price]]&gt;=150, "Premium")</f>
        <v>Budget</v>
      </c>
      <c r="Q1285" t="str">
        <f>IF(ROUND(((ZeptoData[[#This Row],[mrp]]-ZeptoData[[#This Row],[discountedSellingPrice]])/ZeptoData[[#This Row],[mrp]])*100,0) = ZeptoData[[#This Row],[discountPercent]], "Match", "Error")</f>
        <v>Match</v>
      </c>
      <c r="R1285" s="9" t="str" cm="1">
        <f t="array" ref="R1285">_xlfn.IFS(ZeptoData[[#This Row],[discountPercent]]=0, "No Discount", ZeptoData[[#This Row],[discountPercent]]&lt;=15, "Standard (1-15%)", ZeptoData[[#This Row],[discountPercent]]&gt;15, "Mega (&gt;15%)")</f>
        <v>No Discount</v>
      </c>
      <c r="S1285" s="9" t="str" cm="1">
        <f t="array" ref="S1285">_xlfn.IFS(ZeptoData[[#This Row],[weightInGms]]&lt;=100, "Small (&lt;100g)", ZeptoData[[#This Row],[weightInGms]]&lt;=500, "Medium (100-500g)", ZeptoData[[#This Row],[weightInGms]]&gt;500, "Large (&gt;500g)")</f>
        <v>Medium (100-500g)</v>
      </c>
    </row>
    <row r="1286" spans="1:19" x14ac:dyDescent="0.25">
      <c r="A1286" t="s">
        <v>688</v>
      </c>
      <c r="B1286" t="s">
        <v>607</v>
      </c>
      <c r="C1286" t="str">
        <f>TRIM(ZeptoData[[#This Row],[name]])</f>
        <v>Amul Delicious Fat Spread - Cholesterol Free</v>
      </c>
      <c r="D1286">
        <v>1800</v>
      </c>
      <c r="E1286" s="3">
        <f>'Cleaned Data'!F1289</f>
        <v>5</v>
      </c>
      <c r="F1286">
        <v>5</v>
      </c>
      <c r="G1286">
        <v>6</v>
      </c>
      <c r="H1286">
        <v>1700</v>
      </c>
      <c r="I1286" s="3">
        <f>ZeptoData[[#This Row],[discountedSellingPrice]]/100</f>
        <v>17</v>
      </c>
      <c r="J1286">
        <v>100</v>
      </c>
      <c r="K1286" t="b">
        <v>0</v>
      </c>
      <c r="L1286">
        <v>100</v>
      </c>
      <c r="N1286" s="3">
        <f>ZeptoData[[#This Row],[MRP_Rupees]] - ZeptoData[[#This Row],[Sale_Price]]</f>
        <v>-12</v>
      </c>
      <c r="O1286" t="str">
        <f>IF(ZeptoData[[#This Row],[outOfStock]]=TRUE, "Out of Stock", IF(ZeptoData[[#This Row],[availableQuantity]]&lt;=2, "LOW STOCK", "HEALTHY"))</f>
        <v>HEALTHY</v>
      </c>
      <c r="P1286" t="str" cm="1">
        <f t="array" ref="P1286">_xlfn.IFS(ZeptoData[[#This Row],[Sale_Price]]&lt;50, "Budget", ZeptoData[[#This Row],[Sale_Price]]&lt;150, "Mid-Range", ZeptoData[[#This Row],[Sale_Price]]&gt;=150, "Premium")</f>
        <v>Budget</v>
      </c>
      <c r="Q1286" t="str">
        <f>IF(ROUND(((ZeptoData[[#This Row],[mrp]]-ZeptoData[[#This Row],[discountedSellingPrice]])/ZeptoData[[#This Row],[mrp]])*100,0) = ZeptoData[[#This Row],[discountPercent]], "Match", "Error")</f>
        <v>Error</v>
      </c>
      <c r="R1286" s="9" t="str" cm="1">
        <f t="array" ref="R1286">_xlfn.IFS(ZeptoData[[#This Row],[discountPercent]]=0, "No Discount", ZeptoData[[#This Row],[discountPercent]]&lt;=15, "Standard (1-15%)", ZeptoData[[#This Row],[discountPercent]]&gt;15, "Mega (&gt;15%)")</f>
        <v>Standard (1-15%)</v>
      </c>
      <c r="S1286" s="9" t="str" cm="1">
        <f t="array" ref="S1286">_xlfn.IFS(ZeptoData[[#This Row],[weightInGms]]&lt;=100, "Small (&lt;100g)", ZeptoData[[#This Row],[weightInGms]]&lt;=500, "Medium (100-500g)", ZeptoData[[#This Row],[weightInGms]]&gt;500, "Large (&gt;500g)")</f>
        <v>Small (&lt;100g)</v>
      </c>
    </row>
    <row r="1287" spans="1:19" x14ac:dyDescent="0.25">
      <c r="A1287" t="s">
        <v>688</v>
      </c>
      <c r="B1287" t="s">
        <v>127</v>
      </c>
      <c r="C1287" t="str">
        <f>TRIM(ZeptoData[[#This Row],[name]])</f>
        <v>D'lecta Dairy Cream</v>
      </c>
      <c r="D1287">
        <v>5400</v>
      </c>
      <c r="E1287" s="3">
        <f>'Cleaned Data'!F1290</f>
        <v>2</v>
      </c>
      <c r="F1287">
        <v>5</v>
      </c>
      <c r="G1287">
        <v>6</v>
      </c>
      <c r="H1287">
        <v>5100</v>
      </c>
      <c r="I1287" s="3">
        <f>ZeptoData[[#This Row],[discountedSellingPrice]]/100</f>
        <v>51</v>
      </c>
      <c r="J1287">
        <v>200</v>
      </c>
      <c r="K1287" t="b">
        <v>0</v>
      </c>
      <c r="L1287">
        <v>200</v>
      </c>
      <c r="N1287" s="3">
        <f>ZeptoData[[#This Row],[MRP_Rupees]] - ZeptoData[[#This Row],[Sale_Price]]</f>
        <v>-49</v>
      </c>
      <c r="O1287" t="str">
        <f>IF(ZeptoData[[#This Row],[outOfStock]]=TRUE, "Out of Stock", IF(ZeptoData[[#This Row],[availableQuantity]]&lt;=2, "LOW STOCK", "HEALTHY"))</f>
        <v>HEALTHY</v>
      </c>
      <c r="P1287" t="str" cm="1">
        <f t="array" ref="P1287">_xlfn.IFS(ZeptoData[[#This Row],[Sale_Price]]&lt;50, "Budget", ZeptoData[[#This Row],[Sale_Price]]&lt;150, "Mid-Range", ZeptoData[[#This Row],[Sale_Price]]&gt;=150, "Premium")</f>
        <v>Mid-Range</v>
      </c>
      <c r="Q1287" t="str">
        <f>IF(ROUND(((ZeptoData[[#This Row],[mrp]]-ZeptoData[[#This Row],[discountedSellingPrice]])/ZeptoData[[#This Row],[mrp]])*100,0) = ZeptoData[[#This Row],[discountPercent]], "Match", "Error")</f>
        <v>Error</v>
      </c>
      <c r="R1287" s="9" t="str" cm="1">
        <f t="array" ref="R1287">_xlfn.IFS(ZeptoData[[#This Row],[discountPercent]]=0, "No Discount", ZeptoData[[#This Row],[discountPercent]]&lt;=15, "Standard (1-15%)", ZeptoData[[#This Row],[discountPercent]]&gt;15, "Mega (&gt;15%)")</f>
        <v>Standard (1-15%)</v>
      </c>
      <c r="S1287" s="9" t="str" cm="1">
        <f t="array" ref="S1287">_xlfn.IFS(ZeptoData[[#This Row],[weightInGms]]&lt;=100, "Small (&lt;100g)", ZeptoData[[#This Row],[weightInGms]]&lt;=500, "Medium (100-500g)", ZeptoData[[#This Row],[weightInGms]]&gt;500, "Large (&gt;500g)")</f>
        <v>Medium (100-500g)</v>
      </c>
    </row>
    <row r="1288" spans="1:19" x14ac:dyDescent="0.25">
      <c r="A1288" t="s">
        <v>688</v>
      </c>
      <c r="B1288" t="s">
        <v>608</v>
      </c>
      <c r="C1288" t="str">
        <f>TRIM(ZeptoData[[#This Row],[name]])</f>
        <v>Nestle A+ Actiplus Probiotic Dahi Plain Curd</v>
      </c>
      <c r="D1288">
        <v>7800</v>
      </c>
      <c r="E1288" s="3">
        <f>'Cleaned Data'!F1291</f>
        <v>3</v>
      </c>
      <c r="F1288">
        <v>3</v>
      </c>
      <c r="G1288">
        <v>5</v>
      </c>
      <c r="H1288">
        <v>7500</v>
      </c>
      <c r="I1288" s="3">
        <f>ZeptoData[[#This Row],[discountedSellingPrice]]/100</f>
        <v>75</v>
      </c>
      <c r="J1288">
        <v>400</v>
      </c>
      <c r="K1288" t="b">
        <v>0</v>
      </c>
      <c r="L1288">
        <v>400</v>
      </c>
      <c r="N1288" s="3">
        <f>ZeptoData[[#This Row],[MRP_Rupees]] - ZeptoData[[#This Row],[Sale_Price]]</f>
        <v>-72</v>
      </c>
      <c r="O1288" t="str">
        <f>IF(ZeptoData[[#This Row],[outOfStock]]=TRUE, "Out of Stock", IF(ZeptoData[[#This Row],[availableQuantity]]&lt;=2, "LOW STOCK", "HEALTHY"))</f>
        <v>HEALTHY</v>
      </c>
      <c r="P1288" t="str" cm="1">
        <f t="array" ref="P1288">_xlfn.IFS(ZeptoData[[#This Row],[Sale_Price]]&lt;50, "Budget", ZeptoData[[#This Row],[Sale_Price]]&lt;150, "Mid-Range", ZeptoData[[#This Row],[Sale_Price]]&gt;=150, "Premium")</f>
        <v>Mid-Range</v>
      </c>
      <c r="Q1288" t="str">
        <f>IF(ROUND(((ZeptoData[[#This Row],[mrp]]-ZeptoData[[#This Row],[discountedSellingPrice]])/ZeptoData[[#This Row],[mrp]])*100,0) = ZeptoData[[#This Row],[discountPercent]], "Match", "Error")</f>
        <v>Error</v>
      </c>
      <c r="R1288" s="9" t="str" cm="1">
        <f t="array" ref="R1288">_xlfn.IFS(ZeptoData[[#This Row],[discountPercent]]=0, "No Discount", ZeptoData[[#This Row],[discountPercent]]&lt;=15, "Standard (1-15%)", ZeptoData[[#This Row],[discountPercent]]&gt;15, "Mega (&gt;15%)")</f>
        <v>Standard (1-15%)</v>
      </c>
      <c r="S1288" s="9" t="str" cm="1">
        <f t="array" ref="S1288">_xlfn.IFS(ZeptoData[[#This Row],[weightInGms]]&lt;=100, "Small (&lt;100g)", ZeptoData[[#This Row],[weightInGms]]&lt;=500, "Medium (100-500g)", ZeptoData[[#This Row],[weightInGms]]&gt;500, "Large (&gt;500g)")</f>
        <v>Medium (100-500g)</v>
      </c>
    </row>
    <row r="1289" spans="1:19" x14ac:dyDescent="0.25">
      <c r="A1289" t="s">
        <v>688</v>
      </c>
      <c r="B1289" t="s">
        <v>1761</v>
      </c>
      <c r="C1289" t="str">
        <f>TRIM(ZeptoData[[#This Row],[name]])</f>
        <v>Bio Nutrients Pure Diet Tofu Gold</v>
      </c>
      <c r="D1289">
        <v>6000</v>
      </c>
      <c r="E1289" s="3">
        <f>'Cleaned Data'!F1292</f>
        <v>13</v>
      </c>
      <c r="F1289">
        <v>5</v>
      </c>
      <c r="G1289">
        <v>5</v>
      </c>
      <c r="H1289">
        <v>5700</v>
      </c>
      <c r="I1289" s="3">
        <f>ZeptoData[[#This Row],[discountedSellingPrice]]/100</f>
        <v>57</v>
      </c>
      <c r="J1289">
        <v>200</v>
      </c>
      <c r="K1289" t="b">
        <v>0</v>
      </c>
      <c r="L1289">
        <v>200</v>
      </c>
      <c r="N1289" s="3">
        <f>ZeptoData[[#This Row],[MRP_Rupees]] - ZeptoData[[#This Row],[Sale_Price]]</f>
        <v>-44</v>
      </c>
      <c r="O1289" t="str">
        <f>IF(ZeptoData[[#This Row],[outOfStock]]=TRUE, "Out of Stock", IF(ZeptoData[[#This Row],[availableQuantity]]&lt;=2, "LOW STOCK", "HEALTHY"))</f>
        <v>HEALTHY</v>
      </c>
      <c r="P1289" t="str" cm="1">
        <f t="array" ref="P1289">_xlfn.IFS(ZeptoData[[#This Row],[Sale_Price]]&lt;50, "Budget", ZeptoData[[#This Row],[Sale_Price]]&lt;150, "Mid-Range", ZeptoData[[#This Row],[Sale_Price]]&gt;=150, "Premium")</f>
        <v>Mid-Range</v>
      </c>
      <c r="Q1289" t="str">
        <f>IF(ROUND(((ZeptoData[[#This Row],[mrp]]-ZeptoData[[#This Row],[discountedSellingPrice]])/ZeptoData[[#This Row],[mrp]])*100,0) = ZeptoData[[#This Row],[discountPercent]], "Match", "Error")</f>
        <v>Match</v>
      </c>
      <c r="R1289" s="9" t="str" cm="1">
        <f t="array" ref="R1289">_xlfn.IFS(ZeptoData[[#This Row],[discountPercent]]=0, "No Discount", ZeptoData[[#This Row],[discountPercent]]&lt;=15, "Standard (1-15%)", ZeptoData[[#This Row],[discountPercent]]&gt;15, "Mega (&gt;15%)")</f>
        <v>Standard (1-15%)</v>
      </c>
      <c r="S1289" s="9" t="str" cm="1">
        <f t="array" ref="S1289">_xlfn.IFS(ZeptoData[[#This Row],[weightInGms]]&lt;=100, "Small (&lt;100g)", ZeptoData[[#This Row],[weightInGms]]&lt;=500, "Medium (100-500g)", ZeptoData[[#This Row],[weightInGms]]&gt;500, "Large (&gt;500g)")</f>
        <v>Medium (100-500g)</v>
      </c>
    </row>
    <row r="1290" spans="1:19" x14ac:dyDescent="0.25">
      <c r="A1290" t="s">
        <v>688</v>
      </c>
      <c r="B1290" t="s">
        <v>607</v>
      </c>
      <c r="C1290" t="str">
        <f>TRIM(ZeptoData[[#This Row],[name]])</f>
        <v>Amul Delicious Fat Spread - Cholesterol Free</v>
      </c>
      <c r="D1290">
        <v>8800</v>
      </c>
      <c r="E1290" s="3">
        <f>'Cleaned Data'!F1293</f>
        <v>3</v>
      </c>
      <c r="F1290">
        <v>2</v>
      </c>
      <c r="G1290">
        <v>2</v>
      </c>
      <c r="H1290">
        <v>8600</v>
      </c>
      <c r="I1290" s="3">
        <f>ZeptoData[[#This Row],[discountedSellingPrice]]/100</f>
        <v>86</v>
      </c>
      <c r="J1290">
        <v>500</v>
      </c>
      <c r="K1290" t="b">
        <v>0</v>
      </c>
      <c r="L1290">
        <v>500</v>
      </c>
      <c r="N1290" s="3">
        <f>ZeptoData[[#This Row],[MRP_Rupees]] - ZeptoData[[#This Row],[Sale_Price]]</f>
        <v>-83</v>
      </c>
      <c r="O1290" t="str">
        <f>IF(ZeptoData[[#This Row],[outOfStock]]=TRUE, "Out of Stock", IF(ZeptoData[[#This Row],[availableQuantity]]&lt;=2, "LOW STOCK", "HEALTHY"))</f>
        <v>LOW STOCK</v>
      </c>
      <c r="P1290" t="str" cm="1">
        <f t="array" ref="P1290">_xlfn.IFS(ZeptoData[[#This Row],[Sale_Price]]&lt;50, "Budget", ZeptoData[[#This Row],[Sale_Price]]&lt;150, "Mid-Range", ZeptoData[[#This Row],[Sale_Price]]&gt;=150, "Premium")</f>
        <v>Mid-Range</v>
      </c>
      <c r="Q1290" t="str">
        <f>IF(ROUND(((ZeptoData[[#This Row],[mrp]]-ZeptoData[[#This Row],[discountedSellingPrice]])/ZeptoData[[#This Row],[mrp]])*100,0) = ZeptoData[[#This Row],[discountPercent]], "Match", "Error")</f>
        <v>Match</v>
      </c>
      <c r="R1290" s="9" t="str" cm="1">
        <f t="array" ref="R1290">_xlfn.IFS(ZeptoData[[#This Row],[discountPercent]]=0, "No Discount", ZeptoData[[#This Row],[discountPercent]]&lt;=15, "Standard (1-15%)", ZeptoData[[#This Row],[discountPercent]]&gt;15, "Mega (&gt;15%)")</f>
        <v>Standard (1-15%)</v>
      </c>
      <c r="S1290" s="9" t="str" cm="1">
        <f t="array" ref="S1290">_xlfn.IFS(ZeptoData[[#This Row],[weightInGms]]&lt;=100, "Small (&lt;100g)", ZeptoData[[#This Row],[weightInGms]]&lt;=500, "Medium (100-500g)", ZeptoData[[#This Row],[weightInGms]]&gt;500, "Large (&gt;500g)")</f>
        <v>Medium (100-500g)</v>
      </c>
    </row>
    <row r="1291" spans="1:19" x14ac:dyDescent="0.25">
      <c r="A1291" t="s">
        <v>688</v>
      </c>
      <c r="B1291" t="s">
        <v>147</v>
      </c>
      <c r="C1291" t="str">
        <f>TRIM(ZeptoData[[#This Row],[name]])</f>
        <v>Amul Mithai Mate Condensed Sweetened Milk</v>
      </c>
      <c r="D1291">
        <v>5600</v>
      </c>
      <c r="E1291" s="3">
        <f>'Cleaned Data'!F1294</f>
        <v>5</v>
      </c>
      <c r="F1291">
        <v>3</v>
      </c>
      <c r="G1291">
        <v>4</v>
      </c>
      <c r="H1291">
        <v>5400</v>
      </c>
      <c r="I1291" s="3">
        <f>ZeptoData[[#This Row],[discountedSellingPrice]]/100</f>
        <v>54</v>
      </c>
      <c r="J1291">
        <v>200</v>
      </c>
      <c r="K1291" t="b">
        <v>0</v>
      </c>
      <c r="L1291">
        <v>200</v>
      </c>
      <c r="N1291" s="3">
        <f>ZeptoData[[#This Row],[MRP_Rupees]] - ZeptoData[[#This Row],[Sale_Price]]</f>
        <v>-49</v>
      </c>
      <c r="O1291" t="str">
        <f>IF(ZeptoData[[#This Row],[outOfStock]]=TRUE, "Out of Stock", IF(ZeptoData[[#This Row],[availableQuantity]]&lt;=2, "LOW STOCK", "HEALTHY"))</f>
        <v>HEALTHY</v>
      </c>
      <c r="P1291" t="str" cm="1">
        <f t="array" ref="P1291">_xlfn.IFS(ZeptoData[[#This Row],[Sale_Price]]&lt;50, "Budget", ZeptoData[[#This Row],[Sale_Price]]&lt;150, "Mid-Range", ZeptoData[[#This Row],[Sale_Price]]&gt;=150, "Premium")</f>
        <v>Mid-Range</v>
      </c>
      <c r="Q1291" t="str">
        <f>IF(ROUND(((ZeptoData[[#This Row],[mrp]]-ZeptoData[[#This Row],[discountedSellingPrice]])/ZeptoData[[#This Row],[mrp]])*100,0) = ZeptoData[[#This Row],[discountPercent]], "Match", "Error")</f>
        <v>Error</v>
      </c>
      <c r="R1291" s="9" t="str" cm="1">
        <f t="array" ref="R1291">_xlfn.IFS(ZeptoData[[#This Row],[discountPercent]]=0, "No Discount", ZeptoData[[#This Row],[discountPercent]]&lt;=15, "Standard (1-15%)", ZeptoData[[#This Row],[discountPercent]]&gt;15, "Mega (&gt;15%)")</f>
        <v>Standard (1-15%)</v>
      </c>
      <c r="S1291" s="9" t="str" cm="1">
        <f t="array" ref="S1291">_xlfn.IFS(ZeptoData[[#This Row],[weightInGms]]&lt;=100, "Small (&lt;100g)", ZeptoData[[#This Row],[weightInGms]]&lt;=500, "Medium (100-500g)", ZeptoData[[#This Row],[weightInGms]]&gt;500, "Large (&gt;500g)")</f>
        <v>Medium (100-500g)</v>
      </c>
    </row>
    <row r="1292" spans="1:19" x14ac:dyDescent="0.25">
      <c r="A1292" t="s">
        <v>688</v>
      </c>
      <c r="B1292" t="s">
        <v>151</v>
      </c>
      <c r="C1292" t="str">
        <f>TRIM(ZeptoData[[#This Row],[name]])</f>
        <v>Arden Desi Eggs</v>
      </c>
      <c r="D1292">
        <v>11000</v>
      </c>
      <c r="E1292" s="3">
        <f>'Cleaned Data'!F1295</f>
        <v>0</v>
      </c>
      <c r="F1292">
        <v>13</v>
      </c>
      <c r="G1292">
        <v>4</v>
      </c>
      <c r="H1292">
        <v>9500</v>
      </c>
      <c r="I1292" s="3">
        <f>ZeptoData[[#This Row],[discountedSellingPrice]]/100</f>
        <v>95</v>
      </c>
      <c r="J1292">
        <v>348</v>
      </c>
      <c r="K1292" t="b">
        <v>0</v>
      </c>
      <c r="L1292">
        <v>6</v>
      </c>
      <c r="N1292" s="3">
        <f>ZeptoData[[#This Row],[MRP_Rupees]] - ZeptoData[[#This Row],[Sale_Price]]</f>
        <v>-95</v>
      </c>
      <c r="O1292" t="str">
        <f>IF(ZeptoData[[#This Row],[outOfStock]]=TRUE, "Out of Stock", IF(ZeptoData[[#This Row],[availableQuantity]]&lt;=2, "LOW STOCK", "HEALTHY"))</f>
        <v>HEALTHY</v>
      </c>
      <c r="P1292" t="str" cm="1">
        <f t="array" ref="P1292">_xlfn.IFS(ZeptoData[[#This Row],[Sale_Price]]&lt;50, "Budget", ZeptoData[[#This Row],[Sale_Price]]&lt;150, "Mid-Range", ZeptoData[[#This Row],[Sale_Price]]&gt;=150, "Premium")</f>
        <v>Mid-Range</v>
      </c>
      <c r="Q1292" t="str">
        <f>IF(ROUND(((ZeptoData[[#This Row],[mrp]]-ZeptoData[[#This Row],[discountedSellingPrice]])/ZeptoData[[#This Row],[mrp]])*100,0) = ZeptoData[[#This Row],[discountPercent]], "Match", "Error")</f>
        <v>Error</v>
      </c>
      <c r="R1292" s="9" t="str" cm="1">
        <f t="array" ref="R1292">_xlfn.IFS(ZeptoData[[#This Row],[discountPercent]]=0, "No Discount", ZeptoData[[#This Row],[discountPercent]]&lt;=15, "Standard (1-15%)", ZeptoData[[#This Row],[discountPercent]]&gt;15, "Mega (&gt;15%)")</f>
        <v>Standard (1-15%)</v>
      </c>
      <c r="S1292" s="9" t="str" cm="1">
        <f t="array" ref="S1292">_xlfn.IFS(ZeptoData[[#This Row],[weightInGms]]&lt;=100, "Small (&lt;100g)", ZeptoData[[#This Row],[weightInGms]]&lt;=500, "Medium (100-500g)", ZeptoData[[#This Row],[weightInGms]]&gt;500, "Large (&gt;500g)")</f>
        <v>Medium (100-500g)</v>
      </c>
    </row>
    <row r="1293" spans="1:19" x14ac:dyDescent="0.25">
      <c r="A1293" t="s">
        <v>688</v>
      </c>
      <c r="B1293" t="s">
        <v>610</v>
      </c>
      <c r="C1293" t="str">
        <f>TRIM(ZeptoData[[#This Row],[name]])</f>
        <v>Amul Cheese - Pepper</v>
      </c>
      <c r="D1293">
        <v>8500</v>
      </c>
      <c r="E1293" s="3">
        <f>'Cleaned Data'!F1296</f>
        <v>0</v>
      </c>
      <c r="F1293">
        <v>3</v>
      </c>
      <c r="G1293">
        <v>6</v>
      </c>
      <c r="H1293">
        <v>8200</v>
      </c>
      <c r="I1293" s="3">
        <f>ZeptoData[[#This Row],[discountedSellingPrice]]/100</f>
        <v>82</v>
      </c>
      <c r="J1293">
        <v>200</v>
      </c>
      <c r="K1293" t="b">
        <v>0</v>
      </c>
      <c r="L1293">
        <v>200</v>
      </c>
      <c r="N1293" s="3">
        <f>ZeptoData[[#This Row],[MRP_Rupees]] - ZeptoData[[#This Row],[Sale_Price]]</f>
        <v>-82</v>
      </c>
      <c r="O1293" t="str">
        <f>IF(ZeptoData[[#This Row],[outOfStock]]=TRUE, "Out of Stock", IF(ZeptoData[[#This Row],[availableQuantity]]&lt;=2, "LOW STOCK", "HEALTHY"))</f>
        <v>HEALTHY</v>
      </c>
      <c r="P1293" t="str" cm="1">
        <f t="array" ref="P1293">_xlfn.IFS(ZeptoData[[#This Row],[Sale_Price]]&lt;50, "Budget", ZeptoData[[#This Row],[Sale_Price]]&lt;150, "Mid-Range", ZeptoData[[#This Row],[Sale_Price]]&gt;=150, "Premium")</f>
        <v>Mid-Range</v>
      </c>
      <c r="Q1293" t="str">
        <f>IF(ROUND(((ZeptoData[[#This Row],[mrp]]-ZeptoData[[#This Row],[discountedSellingPrice]])/ZeptoData[[#This Row],[mrp]])*100,0) = ZeptoData[[#This Row],[discountPercent]], "Match", "Error")</f>
        <v>Error</v>
      </c>
      <c r="R1293" s="9" t="str" cm="1">
        <f t="array" ref="R1293">_xlfn.IFS(ZeptoData[[#This Row],[discountPercent]]=0, "No Discount", ZeptoData[[#This Row],[discountPercent]]&lt;=15, "Standard (1-15%)", ZeptoData[[#This Row],[discountPercent]]&gt;15, "Mega (&gt;15%)")</f>
        <v>Standard (1-15%)</v>
      </c>
      <c r="S1293" s="9" t="str" cm="1">
        <f t="array" ref="S1293">_xlfn.IFS(ZeptoData[[#This Row],[weightInGms]]&lt;=100, "Small (&lt;100g)", ZeptoData[[#This Row],[weightInGms]]&lt;=500, "Medium (100-500g)", ZeptoData[[#This Row],[weightInGms]]&gt;500, "Large (&gt;500g)")</f>
        <v>Medium (100-500g)</v>
      </c>
    </row>
    <row r="1294" spans="1:19" x14ac:dyDescent="0.25">
      <c r="A1294" t="s">
        <v>688</v>
      </c>
      <c r="B1294" t="s">
        <v>611</v>
      </c>
      <c r="C1294" t="str">
        <f>TRIM(ZeptoData[[#This Row],[name]])</f>
        <v>Amul Cheese Spread Creamy</v>
      </c>
      <c r="D1294">
        <v>8500</v>
      </c>
      <c r="E1294" s="3">
        <f>'Cleaned Data'!F1297</f>
        <v>13</v>
      </c>
      <c r="F1294">
        <v>5</v>
      </c>
      <c r="G1294">
        <v>6</v>
      </c>
      <c r="H1294">
        <v>8000</v>
      </c>
      <c r="I1294" s="3">
        <f>ZeptoData[[#This Row],[discountedSellingPrice]]/100</f>
        <v>80</v>
      </c>
      <c r="J1294">
        <v>180</v>
      </c>
      <c r="K1294" t="b">
        <v>0</v>
      </c>
      <c r="L1294">
        <v>180</v>
      </c>
      <c r="N1294" s="3">
        <f>ZeptoData[[#This Row],[MRP_Rupees]] - ZeptoData[[#This Row],[Sale_Price]]</f>
        <v>-67</v>
      </c>
      <c r="O1294" t="str">
        <f>IF(ZeptoData[[#This Row],[outOfStock]]=TRUE, "Out of Stock", IF(ZeptoData[[#This Row],[availableQuantity]]&lt;=2, "LOW STOCK", "HEALTHY"))</f>
        <v>HEALTHY</v>
      </c>
      <c r="P1294" t="str" cm="1">
        <f t="array" ref="P1294">_xlfn.IFS(ZeptoData[[#This Row],[Sale_Price]]&lt;50, "Budget", ZeptoData[[#This Row],[Sale_Price]]&lt;150, "Mid-Range", ZeptoData[[#This Row],[Sale_Price]]&gt;=150, "Premium")</f>
        <v>Mid-Range</v>
      </c>
      <c r="Q1294" t="str">
        <f>IF(ROUND(((ZeptoData[[#This Row],[mrp]]-ZeptoData[[#This Row],[discountedSellingPrice]])/ZeptoData[[#This Row],[mrp]])*100,0) = ZeptoData[[#This Row],[discountPercent]], "Match", "Error")</f>
        <v>Error</v>
      </c>
      <c r="R1294" s="9" t="str" cm="1">
        <f t="array" ref="R1294">_xlfn.IFS(ZeptoData[[#This Row],[discountPercent]]=0, "No Discount", ZeptoData[[#This Row],[discountPercent]]&lt;=15, "Standard (1-15%)", ZeptoData[[#This Row],[discountPercent]]&gt;15, "Mega (&gt;15%)")</f>
        <v>Standard (1-15%)</v>
      </c>
      <c r="S1294" s="9" t="str" cm="1">
        <f t="array" ref="S1294">_xlfn.IFS(ZeptoData[[#This Row],[weightInGms]]&lt;=100, "Small (&lt;100g)", ZeptoData[[#This Row],[weightInGms]]&lt;=500, "Medium (100-500g)", ZeptoData[[#This Row],[weightInGms]]&gt;500, "Large (&gt;500g)")</f>
        <v>Medium (100-500g)</v>
      </c>
    </row>
    <row r="1295" spans="1:19" x14ac:dyDescent="0.25">
      <c r="A1295" t="s">
        <v>688</v>
      </c>
      <c r="B1295" t="s">
        <v>612</v>
      </c>
      <c r="C1295" t="str">
        <f>TRIM(ZeptoData[[#This Row],[name]])</f>
        <v>The Bake Shop Foot Long</v>
      </c>
      <c r="D1295">
        <v>4000</v>
      </c>
      <c r="E1295" s="3">
        <f>'Cleaned Data'!F1298</f>
        <v>4</v>
      </c>
      <c r="F1295">
        <v>0</v>
      </c>
      <c r="G1295">
        <v>1</v>
      </c>
      <c r="H1295">
        <v>4000</v>
      </c>
      <c r="I1295" s="3">
        <f>ZeptoData[[#This Row],[discountedSellingPrice]]/100</f>
        <v>40</v>
      </c>
      <c r="J1295">
        <v>200</v>
      </c>
      <c r="K1295" t="b">
        <v>0</v>
      </c>
      <c r="L1295">
        <v>200</v>
      </c>
      <c r="N1295" s="3">
        <f>ZeptoData[[#This Row],[MRP_Rupees]] - ZeptoData[[#This Row],[Sale_Price]]</f>
        <v>-36</v>
      </c>
      <c r="O1295" t="str">
        <f>IF(ZeptoData[[#This Row],[outOfStock]]=TRUE, "Out of Stock", IF(ZeptoData[[#This Row],[availableQuantity]]&lt;=2, "LOW STOCK", "HEALTHY"))</f>
        <v>LOW STOCK</v>
      </c>
      <c r="P1295" t="str" cm="1">
        <f t="array" ref="P1295">_xlfn.IFS(ZeptoData[[#This Row],[Sale_Price]]&lt;50, "Budget", ZeptoData[[#This Row],[Sale_Price]]&lt;150, "Mid-Range", ZeptoData[[#This Row],[Sale_Price]]&gt;=150, "Premium")</f>
        <v>Budget</v>
      </c>
      <c r="Q1295" t="str">
        <f>IF(ROUND(((ZeptoData[[#This Row],[mrp]]-ZeptoData[[#This Row],[discountedSellingPrice]])/ZeptoData[[#This Row],[mrp]])*100,0) = ZeptoData[[#This Row],[discountPercent]], "Match", "Error")</f>
        <v>Match</v>
      </c>
      <c r="R1295" s="9" t="str" cm="1">
        <f t="array" ref="R1295">_xlfn.IFS(ZeptoData[[#This Row],[discountPercent]]=0, "No Discount", ZeptoData[[#This Row],[discountPercent]]&lt;=15, "Standard (1-15%)", ZeptoData[[#This Row],[discountPercent]]&gt;15, "Mega (&gt;15%)")</f>
        <v>No Discount</v>
      </c>
      <c r="S1295" s="9" t="str" cm="1">
        <f t="array" ref="S1295">_xlfn.IFS(ZeptoData[[#This Row],[weightInGms]]&lt;=100, "Small (&lt;100g)", ZeptoData[[#This Row],[weightInGms]]&lt;=500, "Medium (100-500g)", ZeptoData[[#This Row],[weightInGms]]&gt;500, "Large (&gt;500g)")</f>
        <v>Medium (100-500g)</v>
      </c>
    </row>
    <row r="1296" spans="1:19" x14ac:dyDescent="0.25">
      <c r="A1296" t="s">
        <v>688</v>
      </c>
      <c r="B1296" t="s">
        <v>613</v>
      </c>
      <c r="C1296" t="str">
        <f>TRIM(ZeptoData[[#This Row],[name]])</f>
        <v>Amul Cheese Slices</v>
      </c>
      <c r="D1296">
        <v>36000</v>
      </c>
      <c r="E1296" s="3">
        <f>'Cleaned Data'!F1299</f>
        <v>0</v>
      </c>
      <c r="F1296">
        <v>0</v>
      </c>
      <c r="G1296">
        <v>1</v>
      </c>
      <c r="H1296">
        <v>35900</v>
      </c>
      <c r="I1296" s="3">
        <f>ZeptoData[[#This Row],[discountedSellingPrice]]/100</f>
        <v>359</v>
      </c>
      <c r="J1296">
        <v>750</v>
      </c>
      <c r="K1296" t="b">
        <v>0</v>
      </c>
      <c r="L1296">
        <v>750</v>
      </c>
      <c r="N1296" s="3">
        <f>ZeptoData[[#This Row],[MRP_Rupees]] - ZeptoData[[#This Row],[Sale_Price]]</f>
        <v>-359</v>
      </c>
      <c r="O1296" t="str">
        <f>IF(ZeptoData[[#This Row],[outOfStock]]=TRUE, "Out of Stock", IF(ZeptoData[[#This Row],[availableQuantity]]&lt;=2, "LOW STOCK", "HEALTHY"))</f>
        <v>LOW STOCK</v>
      </c>
      <c r="P1296" t="str" cm="1">
        <f t="array" ref="P1296">_xlfn.IFS(ZeptoData[[#This Row],[Sale_Price]]&lt;50, "Budget", ZeptoData[[#This Row],[Sale_Price]]&lt;150, "Mid-Range", ZeptoData[[#This Row],[Sale_Price]]&gt;=150, "Premium")</f>
        <v>Premium</v>
      </c>
      <c r="Q1296" t="str">
        <f>IF(ROUND(((ZeptoData[[#This Row],[mrp]]-ZeptoData[[#This Row],[discountedSellingPrice]])/ZeptoData[[#This Row],[mrp]])*100,0) = ZeptoData[[#This Row],[discountPercent]], "Match", "Error")</f>
        <v>Match</v>
      </c>
      <c r="R1296" s="9" t="str" cm="1">
        <f t="array" ref="R1296">_xlfn.IFS(ZeptoData[[#This Row],[discountPercent]]=0, "No Discount", ZeptoData[[#This Row],[discountPercent]]&lt;=15, "Standard (1-15%)", ZeptoData[[#This Row],[discountPercent]]&gt;15, "Mega (&gt;15%)")</f>
        <v>No Discount</v>
      </c>
      <c r="S1296" s="9" t="str" cm="1">
        <f t="array" ref="S1296">_xlfn.IFS(ZeptoData[[#This Row],[weightInGms]]&lt;=100, "Small (&lt;100g)", ZeptoData[[#This Row],[weightInGms]]&lt;=500, "Medium (100-500g)", ZeptoData[[#This Row],[weightInGms]]&gt;500, "Large (&gt;500g)")</f>
        <v>Large (&gt;500g)</v>
      </c>
    </row>
    <row r="1297" spans="1:19" x14ac:dyDescent="0.25">
      <c r="A1297" t="s">
        <v>688</v>
      </c>
      <c r="B1297" t="s">
        <v>1762</v>
      </c>
      <c r="C1297" t="str">
        <f>TRIM(ZeptoData[[#This Row],[name]])</f>
        <v>Suguna Sharp Egg</v>
      </c>
      <c r="D1297">
        <v>7200</v>
      </c>
      <c r="E1297" s="3">
        <f>'Cleaned Data'!F1300</f>
        <v>4</v>
      </c>
      <c r="F1297">
        <v>13</v>
      </c>
      <c r="G1297">
        <v>3</v>
      </c>
      <c r="H1297">
        <v>6200</v>
      </c>
      <c r="I1297" s="3">
        <f>ZeptoData[[#This Row],[discountedSellingPrice]]/100</f>
        <v>62</v>
      </c>
      <c r="J1297">
        <v>348</v>
      </c>
      <c r="K1297" t="b">
        <v>0</v>
      </c>
      <c r="L1297">
        <v>6</v>
      </c>
      <c r="N1297" s="3">
        <f>ZeptoData[[#This Row],[MRP_Rupees]] - ZeptoData[[#This Row],[Sale_Price]]</f>
        <v>-58</v>
      </c>
      <c r="O1297" t="str">
        <f>IF(ZeptoData[[#This Row],[outOfStock]]=TRUE, "Out of Stock", IF(ZeptoData[[#This Row],[availableQuantity]]&lt;=2, "LOW STOCK", "HEALTHY"))</f>
        <v>HEALTHY</v>
      </c>
      <c r="P1297" t="str" cm="1">
        <f t="array" ref="P1297">_xlfn.IFS(ZeptoData[[#This Row],[Sale_Price]]&lt;50, "Budget", ZeptoData[[#This Row],[Sale_Price]]&lt;150, "Mid-Range", ZeptoData[[#This Row],[Sale_Price]]&gt;=150, "Premium")</f>
        <v>Mid-Range</v>
      </c>
      <c r="Q1297" t="str">
        <f>IF(ROUND(((ZeptoData[[#This Row],[mrp]]-ZeptoData[[#This Row],[discountedSellingPrice]])/ZeptoData[[#This Row],[mrp]])*100,0) = ZeptoData[[#This Row],[discountPercent]], "Match", "Error")</f>
        <v>Error</v>
      </c>
      <c r="R1297" s="9" t="str" cm="1">
        <f t="array" ref="R1297">_xlfn.IFS(ZeptoData[[#This Row],[discountPercent]]=0, "No Discount", ZeptoData[[#This Row],[discountPercent]]&lt;=15, "Standard (1-15%)", ZeptoData[[#This Row],[discountPercent]]&gt;15, "Mega (&gt;15%)")</f>
        <v>Standard (1-15%)</v>
      </c>
      <c r="S1297" s="9" t="str" cm="1">
        <f t="array" ref="S1297">_xlfn.IFS(ZeptoData[[#This Row],[weightInGms]]&lt;=100, "Small (&lt;100g)", ZeptoData[[#This Row],[weightInGms]]&lt;=500, "Medium (100-500g)", ZeptoData[[#This Row],[weightInGms]]&gt;500, "Large (&gt;500g)")</f>
        <v>Medium (100-500g)</v>
      </c>
    </row>
    <row r="1298" spans="1:19" x14ac:dyDescent="0.25">
      <c r="A1298" t="s">
        <v>688</v>
      </c>
      <c r="B1298" t="s">
        <v>615</v>
      </c>
      <c r="C1298" t="str">
        <f>TRIM(ZeptoData[[#This Row],[name]])</f>
        <v>Amul Cheese Sauce Mexican Salsa</v>
      </c>
      <c r="D1298">
        <v>7500</v>
      </c>
      <c r="E1298" s="3">
        <f>'Cleaned Data'!F1301</f>
        <v>4</v>
      </c>
      <c r="F1298">
        <v>4</v>
      </c>
      <c r="G1298">
        <v>1</v>
      </c>
      <c r="H1298">
        <v>7200</v>
      </c>
      <c r="I1298" s="3">
        <f>ZeptoData[[#This Row],[discountedSellingPrice]]/100</f>
        <v>72</v>
      </c>
      <c r="J1298">
        <v>200</v>
      </c>
      <c r="K1298" t="b">
        <v>0</v>
      </c>
      <c r="L1298">
        <v>200</v>
      </c>
      <c r="N1298" s="3">
        <f>ZeptoData[[#This Row],[MRP_Rupees]] - ZeptoData[[#This Row],[Sale_Price]]</f>
        <v>-68</v>
      </c>
      <c r="O1298" t="str">
        <f>IF(ZeptoData[[#This Row],[outOfStock]]=TRUE, "Out of Stock", IF(ZeptoData[[#This Row],[availableQuantity]]&lt;=2, "LOW STOCK", "HEALTHY"))</f>
        <v>LOW STOCK</v>
      </c>
      <c r="P1298" t="str" cm="1">
        <f t="array" ref="P1298">_xlfn.IFS(ZeptoData[[#This Row],[Sale_Price]]&lt;50, "Budget", ZeptoData[[#This Row],[Sale_Price]]&lt;150, "Mid-Range", ZeptoData[[#This Row],[Sale_Price]]&gt;=150, "Premium")</f>
        <v>Mid-Range</v>
      </c>
      <c r="Q1298" t="str">
        <f>IF(ROUND(((ZeptoData[[#This Row],[mrp]]-ZeptoData[[#This Row],[discountedSellingPrice]])/ZeptoData[[#This Row],[mrp]])*100,0) = ZeptoData[[#This Row],[discountPercent]], "Match", "Error")</f>
        <v>Match</v>
      </c>
      <c r="R1298" s="9" t="str" cm="1">
        <f t="array" ref="R1298">_xlfn.IFS(ZeptoData[[#This Row],[discountPercent]]=0, "No Discount", ZeptoData[[#This Row],[discountPercent]]&lt;=15, "Standard (1-15%)", ZeptoData[[#This Row],[discountPercent]]&gt;15, "Mega (&gt;15%)")</f>
        <v>Standard (1-15%)</v>
      </c>
      <c r="S1298" s="9" t="str" cm="1">
        <f t="array" ref="S1298">_xlfn.IFS(ZeptoData[[#This Row],[weightInGms]]&lt;=100, "Small (&lt;100g)", ZeptoData[[#This Row],[weightInGms]]&lt;=500, "Medium (100-500g)", ZeptoData[[#This Row],[weightInGms]]&gt;500, "Large (&gt;500g)")</f>
        <v>Medium (100-500g)</v>
      </c>
    </row>
    <row r="1299" spans="1:19" x14ac:dyDescent="0.25">
      <c r="A1299" t="s">
        <v>688</v>
      </c>
      <c r="B1299" t="s">
        <v>192</v>
      </c>
      <c r="C1299" t="str">
        <f>TRIM(ZeptoData[[#This Row],[name]])</f>
        <v>Nestle Everyday Dairy Whitener</v>
      </c>
      <c r="D1299">
        <v>21000</v>
      </c>
      <c r="E1299" s="3">
        <f>'Cleaned Data'!F1302</f>
        <v>2</v>
      </c>
      <c r="F1299">
        <v>0</v>
      </c>
      <c r="G1299">
        <v>4</v>
      </c>
      <c r="H1299">
        <v>21000</v>
      </c>
      <c r="I1299" s="3">
        <f>ZeptoData[[#This Row],[discountedSellingPrice]]/100</f>
        <v>210</v>
      </c>
      <c r="J1299">
        <v>400</v>
      </c>
      <c r="K1299" t="b">
        <v>0</v>
      </c>
      <c r="L1299">
        <v>400</v>
      </c>
      <c r="N1299" s="3">
        <f>ZeptoData[[#This Row],[MRP_Rupees]] - ZeptoData[[#This Row],[Sale_Price]]</f>
        <v>-208</v>
      </c>
      <c r="O1299" t="str">
        <f>IF(ZeptoData[[#This Row],[outOfStock]]=TRUE, "Out of Stock", IF(ZeptoData[[#This Row],[availableQuantity]]&lt;=2, "LOW STOCK", "HEALTHY"))</f>
        <v>HEALTHY</v>
      </c>
      <c r="P1299" t="str" cm="1">
        <f t="array" ref="P1299">_xlfn.IFS(ZeptoData[[#This Row],[Sale_Price]]&lt;50, "Budget", ZeptoData[[#This Row],[Sale_Price]]&lt;150, "Mid-Range", ZeptoData[[#This Row],[Sale_Price]]&gt;=150, "Premium")</f>
        <v>Premium</v>
      </c>
      <c r="Q1299" t="str">
        <f>IF(ROUND(((ZeptoData[[#This Row],[mrp]]-ZeptoData[[#This Row],[discountedSellingPrice]])/ZeptoData[[#This Row],[mrp]])*100,0) = ZeptoData[[#This Row],[discountPercent]], "Match", "Error")</f>
        <v>Match</v>
      </c>
      <c r="R1299" s="9" t="str" cm="1">
        <f t="array" ref="R1299">_xlfn.IFS(ZeptoData[[#This Row],[discountPercent]]=0, "No Discount", ZeptoData[[#This Row],[discountPercent]]&lt;=15, "Standard (1-15%)", ZeptoData[[#This Row],[discountPercent]]&gt;15, "Mega (&gt;15%)")</f>
        <v>No Discount</v>
      </c>
      <c r="S1299" s="9" t="str" cm="1">
        <f t="array" ref="S1299">_xlfn.IFS(ZeptoData[[#This Row],[weightInGms]]&lt;=100, "Small (&lt;100g)", ZeptoData[[#This Row],[weightInGms]]&lt;=500, "Medium (100-500g)", ZeptoData[[#This Row],[weightInGms]]&gt;500, "Large (&gt;500g)")</f>
        <v>Medium (100-500g)</v>
      </c>
    </row>
    <row r="1300" spans="1:19" x14ac:dyDescent="0.25">
      <c r="A1300" t="s">
        <v>688</v>
      </c>
      <c r="B1300" t="s">
        <v>616</v>
      </c>
      <c r="C1300" t="str">
        <f>TRIM(ZeptoData[[#This Row],[name]])</f>
        <v>Amul Pizza Cheese Processed</v>
      </c>
      <c r="D1300">
        <v>10900</v>
      </c>
      <c r="E1300" s="3">
        <f>'Cleaned Data'!F1303</f>
        <v>5</v>
      </c>
      <c r="F1300">
        <v>4</v>
      </c>
      <c r="G1300">
        <v>6</v>
      </c>
      <c r="H1300">
        <v>10400</v>
      </c>
      <c r="I1300" s="3">
        <f>ZeptoData[[#This Row],[discountedSellingPrice]]/100</f>
        <v>104</v>
      </c>
      <c r="J1300">
        <v>200</v>
      </c>
      <c r="K1300" t="b">
        <v>0</v>
      </c>
      <c r="L1300">
        <v>200</v>
      </c>
      <c r="N1300" s="3">
        <f>ZeptoData[[#This Row],[MRP_Rupees]] - ZeptoData[[#This Row],[Sale_Price]]</f>
        <v>-99</v>
      </c>
      <c r="O1300" t="str">
        <f>IF(ZeptoData[[#This Row],[outOfStock]]=TRUE, "Out of Stock", IF(ZeptoData[[#This Row],[availableQuantity]]&lt;=2, "LOW STOCK", "HEALTHY"))</f>
        <v>HEALTHY</v>
      </c>
      <c r="P1300" t="str" cm="1">
        <f t="array" ref="P1300">_xlfn.IFS(ZeptoData[[#This Row],[Sale_Price]]&lt;50, "Budget", ZeptoData[[#This Row],[Sale_Price]]&lt;150, "Mid-Range", ZeptoData[[#This Row],[Sale_Price]]&gt;=150, "Premium")</f>
        <v>Mid-Range</v>
      </c>
      <c r="Q1300" t="str">
        <f>IF(ROUND(((ZeptoData[[#This Row],[mrp]]-ZeptoData[[#This Row],[discountedSellingPrice]])/ZeptoData[[#This Row],[mrp]])*100,0) = ZeptoData[[#This Row],[discountPercent]], "Match", "Error")</f>
        <v>Error</v>
      </c>
      <c r="R1300" s="9" t="str" cm="1">
        <f t="array" ref="R1300">_xlfn.IFS(ZeptoData[[#This Row],[discountPercent]]=0, "No Discount", ZeptoData[[#This Row],[discountPercent]]&lt;=15, "Standard (1-15%)", ZeptoData[[#This Row],[discountPercent]]&gt;15, "Mega (&gt;15%)")</f>
        <v>Standard (1-15%)</v>
      </c>
      <c r="S1300" s="9" t="str" cm="1">
        <f t="array" ref="S1300">_xlfn.IFS(ZeptoData[[#This Row],[weightInGms]]&lt;=100, "Small (&lt;100g)", ZeptoData[[#This Row],[weightInGms]]&lt;=500, "Medium (100-500g)", ZeptoData[[#This Row],[weightInGms]]&gt;500, "Large (&gt;500g)")</f>
        <v>Medium (100-500g)</v>
      </c>
    </row>
    <row r="1301" spans="1:19" x14ac:dyDescent="0.25">
      <c r="A1301" t="s">
        <v>688</v>
      </c>
      <c r="B1301" t="s">
        <v>202</v>
      </c>
      <c r="C1301" t="str">
        <f>TRIM(ZeptoData[[#This Row],[name]])</f>
        <v>Betty Crocker Complete Pancake Mix Original</v>
      </c>
      <c r="D1301">
        <v>11000</v>
      </c>
      <c r="E1301" s="3">
        <f>'Cleaned Data'!F1304</f>
        <v>5</v>
      </c>
      <c r="F1301">
        <v>4</v>
      </c>
      <c r="G1301">
        <v>6</v>
      </c>
      <c r="H1301">
        <v>10500</v>
      </c>
      <c r="I1301" s="3">
        <f>ZeptoData[[#This Row],[discountedSellingPrice]]/100</f>
        <v>105</v>
      </c>
      <c r="J1301">
        <v>250</v>
      </c>
      <c r="K1301" t="b">
        <v>0</v>
      </c>
      <c r="L1301">
        <v>500</v>
      </c>
      <c r="N1301" s="3">
        <f>ZeptoData[[#This Row],[MRP_Rupees]] - ZeptoData[[#This Row],[Sale_Price]]</f>
        <v>-100</v>
      </c>
      <c r="O1301" t="str">
        <f>IF(ZeptoData[[#This Row],[outOfStock]]=TRUE, "Out of Stock", IF(ZeptoData[[#This Row],[availableQuantity]]&lt;=2, "LOW STOCK", "HEALTHY"))</f>
        <v>HEALTHY</v>
      </c>
      <c r="P1301" t="str" cm="1">
        <f t="array" ref="P1301">_xlfn.IFS(ZeptoData[[#This Row],[Sale_Price]]&lt;50, "Budget", ZeptoData[[#This Row],[Sale_Price]]&lt;150, "Mid-Range", ZeptoData[[#This Row],[Sale_Price]]&gt;=150, "Premium")</f>
        <v>Mid-Range</v>
      </c>
      <c r="Q1301" t="str">
        <f>IF(ROUND(((ZeptoData[[#This Row],[mrp]]-ZeptoData[[#This Row],[discountedSellingPrice]])/ZeptoData[[#This Row],[mrp]])*100,0) = ZeptoData[[#This Row],[discountPercent]], "Match", "Error")</f>
        <v>Error</v>
      </c>
      <c r="R1301" s="9" t="str" cm="1">
        <f t="array" ref="R1301">_xlfn.IFS(ZeptoData[[#This Row],[discountPercent]]=0, "No Discount", ZeptoData[[#This Row],[discountPercent]]&lt;=15, "Standard (1-15%)", ZeptoData[[#This Row],[discountPercent]]&gt;15, "Mega (&gt;15%)")</f>
        <v>Standard (1-15%)</v>
      </c>
      <c r="S1301" s="9" t="str" cm="1">
        <f t="array" ref="S1301">_xlfn.IFS(ZeptoData[[#This Row],[weightInGms]]&lt;=100, "Small (&lt;100g)", ZeptoData[[#This Row],[weightInGms]]&lt;=500, "Medium (100-500g)", ZeptoData[[#This Row],[weightInGms]]&gt;500, "Large (&gt;500g)")</f>
        <v>Medium (100-500g)</v>
      </c>
    </row>
    <row r="1302" spans="1:19" x14ac:dyDescent="0.25">
      <c r="A1302" t="s">
        <v>688</v>
      </c>
      <c r="B1302" t="s">
        <v>617</v>
      </c>
      <c r="C1302" t="str">
        <f>TRIM(ZeptoData[[#This Row],[name]])</f>
        <v>Amul Lite Spread</v>
      </c>
      <c r="D1302">
        <v>4000</v>
      </c>
      <c r="E1302" s="3">
        <f>'Cleaned Data'!F1305</f>
        <v>50</v>
      </c>
      <c r="F1302">
        <v>2</v>
      </c>
      <c r="G1302">
        <v>5</v>
      </c>
      <c r="H1302">
        <v>3900</v>
      </c>
      <c r="I1302" s="3">
        <f>ZeptoData[[#This Row],[discountedSellingPrice]]/100</f>
        <v>39</v>
      </c>
      <c r="J1302">
        <v>100</v>
      </c>
      <c r="K1302" t="b">
        <v>0</v>
      </c>
      <c r="L1302">
        <v>100</v>
      </c>
      <c r="N1302" s="3">
        <f>ZeptoData[[#This Row],[MRP_Rupees]] - ZeptoData[[#This Row],[Sale_Price]]</f>
        <v>11</v>
      </c>
      <c r="O1302" t="str">
        <f>IF(ZeptoData[[#This Row],[outOfStock]]=TRUE, "Out of Stock", IF(ZeptoData[[#This Row],[availableQuantity]]&lt;=2, "LOW STOCK", "HEALTHY"))</f>
        <v>HEALTHY</v>
      </c>
      <c r="P1302" t="str" cm="1">
        <f t="array" ref="P1302">_xlfn.IFS(ZeptoData[[#This Row],[Sale_Price]]&lt;50, "Budget", ZeptoData[[#This Row],[Sale_Price]]&lt;150, "Mid-Range", ZeptoData[[#This Row],[Sale_Price]]&gt;=150, "Premium")</f>
        <v>Budget</v>
      </c>
      <c r="Q1302" t="str">
        <f>IF(ROUND(((ZeptoData[[#This Row],[mrp]]-ZeptoData[[#This Row],[discountedSellingPrice]])/ZeptoData[[#This Row],[mrp]])*100,0) = ZeptoData[[#This Row],[discountPercent]], "Match", "Error")</f>
        <v>Error</v>
      </c>
      <c r="R1302" s="9" t="str" cm="1">
        <f t="array" ref="R1302">_xlfn.IFS(ZeptoData[[#This Row],[discountPercent]]=0, "No Discount", ZeptoData[[#This Row],[discountPercent]]&lt;=15, "Standard (1-15%)", ZeptoData[[#This Row],[discountPercent]]&gt;15, "Mega (&gt;15%)")</f>
        <v>Standard (1-15%)</v>
      </c>
      <c r="S1302" s="9" t="str" cm="1">
        <f t="array" ref="S1302">_xlfn.IFS(ZeptoData[[#This Row],[weightInGms]]&lt;=100, "Small (&lt;100g)", ZeptoData[[#This Row],[weightInGms]]&lt;=500, "Medium (100-500g)", ZeptoData[[#This Row],[weightInGms]]&gt;500, "Large (&gt;500g)")</f>
        <v>Small (&lt;100g)</v>
      </c>
    </row>
    <row r="1303" spans="1:19" x14ac:dyDescent="0.25">
      <c r="A1303" t="s">
        <v>688</v>
      </c>
      <c r="B1303" t="s">
        <v>618</v>
      </c>
      <c r="C1303" t="str">
        <f>TRIM(ZeptoData[[#This Row],[name]])</f>
        <v>Go Cheese Slice - Plain</v>
      </c>
      <c r="D1303">
        <v>14000</v>
      </c>
      <c r="E1303" s="3">
        <f>'Cleaned Data'!F1306</f>
        <v>5</v>
      </c>
      <c r="F1303">
        <v>5</v>
      </c>
      <c r="G1303">
        <v>6</v>
      </c>
      <c r="H1303">
        <v>13300</v>
      </c>
      <c r="I1303" s="3">
        <f>ZeptoData[[#This Row],[discountedSellingPrice]]/100</f>
        <v>133</v>
      </c>
      <c r="J1303">
        <v>200</v>
      </c>
      <c r="K1303" t="b">
        <v>0</v>
      </c>
      <c r="L1303">
        <v>200</v>
      </c>
      <c r="N1303" s="3">
        <f>ZeptoData[[#This Row],[MRP_Rupees]] - ZeptoData[[#This Row],[Sale_Price]]</f>
        <v>-128</v>
      </c>
      <c r="O1303" t="str">
        <f>IF(ZeptoData[[#This Row],[outOfStock]]=TRUE, "Out of Stock", IF(ZeptoData[[#This Row],[availableQuantity]]&lt;=2, "LOW STOCK", "HEALTHY"))</f>
        <v>HEALTHY</v>
      </c>
      <c r="P1303" t="str" cm="1">
        <f t="array" ref="P1303">_xlfn.IFS(ZeptoData[[#This Row],[Sale_Price]]&lt;50, "Budget", ZeptoData[[#This Row],[Sale_Price]]&lt;150, "Mid-Range", ZeptoData[[#This Row],[Sale_Price]]&gt;=150, "Premium")</f>
        <v>Mid-Range</v>
      </c>
      <c r="Q1303" t="str">
        <f>IF(ROUND(((ZeptoData[[#This Row],[mrp]]-ZeptoData[[#This Row],[discountedSellingPrice]])/ZeptoData[[#This Row],[mrp]])*100,0) = ZeptoData[[#This Row],[discountPercent]], "Match", "Error")</f>
        <v>Match</v>
      </c>
      <c r="R1303" s="9" t="str" cm="1">
        <f t="array" ref="R1303">_xlfn.IFS(ZeptoData[[#This Row],[discountPercent]]=0, "No Discount", ZeptoData[[#This Row],[discountPercent]]&lt;=15, "Standard (1-15%)", ZeptoData[[#This Row],[discountPercent]]&gt;15, "Mega (&gt;15%)")</f>
        <v>Standard (1-15%)</v>
      </c>
      <c r="S1303" s="9" t="str" cm="1">
        <f t="array" ref="S1303">_xlfn.IFS(ZeptoData[[#This Row],[weightInGms]]&lt;=100, "Small (&lt;100g)", ZeptoData[[#This Row],[weightInGms]]&lt;=500, "Medium (100-500g)", ZeptoData[[#This Row],[weightInGms]]&gt;500, "Large (&gt;500g)")</f>
        <v>Medium (100-500g)</v>
      </c>
    </row>
    <row r="1304" spans="1:19" x14ac:dyDescent="0.25">
      <c r="A1304" t="s">
        <v>688</v>
      </c>
      <c r="B1304" t="s">
        <v>225</v>
      </c>
      <c r="C1304" t="str">
        <f>TRIM(ZeptoData[[#This Row],[name]])</f>
        <v>Pillsbury Choco Chip Pancake Mix</v>
      </c>
      <c r="D1304">
        <v>9900</v>
      </c>
      <c r="E1304" s="3">
        <f>'Cleaned Data'!F1307</f>
        <v>13</v>
      </c>
      <c r="F1304">
        <v>5</v>
      </c>
      <c r="G1304">
        <v>6</v>
      </c>
      <c r="H1304">
        <v>9400</v>
      </c>
      <c r="I1304" s="3">
        <f>ZeptoData[[#This Row],[discountedSellingPrice]]/100</f>
        <v>94</v>
      </c>
      <c r="J1304">
        <v>165</v>
      </c>
      <c r="K1304" t="b">
        <v>0</v>
      </c>
      <c r="L1304">
        <v>165</v>
      </c>
      <c r="N1304" s="3">
        <f>ZeptoData[[#This Row],[MRP_Rupees]] - ZeptoData[[#This Row],[Sale_Price]]</f>
        <v>-81</v>
      </c>
      <c r="O1304" t="str">
        <f>IF(ZeptoData[[#This Row],[outOfStock]]=TRUE, "Out of Stock", IF(ZeptoData[[#This Row],[availableQuantity]]&lt;=2, "LOW STOCK", "HEALTHY"))</f>
        <v>HEALTHY</v>
      </c>
      <c r="P1304" t="str" cm="1">
        <f t="array" ref="P1304">_xlfn.IFS(ZeptoData[[#This Row],[Sale_Price]]&lt;50, "Budget", ZeptoData[[#This Row],[Sale_Price]]&lt;150, "Mid-Range", ZeptoData[[#This Row],[Sale_Price]]&gt;=150, "Premium")</f>
        <v>Mid-Range</v>
      </c>
      <c r="Q1304" t="str">
        <f>IF(ROUND(((ZeptoData[[#This Row],[mrp]]-ZeptoData[[#This Row],[discountedSellingPrice]])/ZeptoData[[#This Row],[mrp]])*100,0) = ZeptoData[[#This Row],[discountPercent]], "Match", "Error")</f>
        <v>Match</v>
      </c>
      <c r="R1304" s="9" t="str" cm="1">
        <f t="array" ref="R1304">_xlfn.IFS(ZeptoData[[#This Row],[discountPercent]]=0, "No Discount", ZeptoData[[#This Row],[discountPercent]]&lt;=15, "Standard (1-15%)", ZeptoData[[#This Row],[discountPercent]]&gt;15, "Mega (&gt;15%)")</f>
        <v>Standard (1-15%)</v>
      </c>
      <c r="S1304" s="9" t="str" cm="1">
        <f t="array" ref="S1304">_xlfn.IFS(ZeptoData[[#This Row],[weightInGms]]&lt;=100, "Small (&lt;100g)", ZeptoData[[#This Row],[weightInGms]]&lt;=500, "Medium (100-500g)", ZeptoData[[#This Row],[weightInGms]]&gt;500, "Large (&gt;500g)")</f>
        <v>Medium (100-500g)</v>
      </c>
    </row>
    <row r="1305" spans="1:19" x14ac:dyDescent="0.25">
      <c r="A1305" t="s">
        <v>688</v>
      </c>
      <c r="B1305" t="s">
        <v>619</v>
      </c>
      <c r="C1305" t="str">
        <f>TRIM(ZeptoData[[#This Row],[name]])</f>
        <v>RRO Sour Cream</v>
      </c>
      <c r="D1305">
        <v>27500</v>
      </c>
      <c r="E1305" s="3">
        <f>'Cleaned Data'!F1308</f>
        <v>5</v>
      </c>
      <c r="F1305">
        <v>50</v>
      </c>
      <c r="G1305">
        <v>4</v>
      </c>
      <c r="H1305">
        <v>13700</v>
      </c>
      <c r="I1305" s="3">
        <f>ZeptoData[[#This Row],[discountedSellingPrice]]/100</f>
        <v>137</v>
      </c>
      <c r="J1305">
        <v>200</v>
      </c>
      <c r="K1305" t="b">
        <v>0</v>
      </c>
      <c r="L1305">
        <v>200</v>
      </c>
      <c r="N1305" s="3">
        <f>ZeptoData[[#This Row],[MRP_Rupees]] - ZeptoData[[#This Row],[Sale_Price]]</f>
        <v>-132</v>
      </c>
      <c r="O1305" t="str">
        <f>IF(ZeptoData[[#This Row],[outOfStock]]=TRUE, "Out of Stock", IF(ZeptoData[[#This Row],[availableQuantity]]&lt;=2, "LOW STOCK", "HEALTHY"))</f>
        <v>HEALTHY</v>
      </c>
      <c r="P1305" t="str" cm="1">
        <f t="array" ref="P1305">_xlfn.IFS(ZeptoData[[#This Row],[Sale_Price]]&lt;50, "Budget", ZeptoData[[#This Row],[Sale_Price]]&lt;150, "Mid-Range", ZeptoData[[#This Row],[Sale_Price]]&gt;=150, "Premium")</f>
        <v>Mid-Range</v>
      </c>
      <c r="Q1305" t="str">
        <f>IF(ROUND(((ZeptoData[[#This Row],[mrp]]-ZeptoData[[#This Row],[discountedSellingPrice]])/ZeptoData[[#This Row],[mrp]])*100,0) = ZeptoData[[#This Row],[discountPercent]], "Match", "Error")</f>
        <v>Match</v>
      </c>
      <c r="R1305" s="9" t="str" cm="1">
        <f t="array" ref="R1305">_xlfn.IFS(ZeptoData[[#This Row],[discountPercent]]=0, "No Discount", ZeptoData[[#This Row],[discountPercent]]&lt;=15, "Standard (1-15%)", ZeptoData[[#This Row],[discountPercent]]&gt;15, "Mega (&gt;15%)")</f>
        <v>Mega (&gt;15%)</v>
      </c>
      <c r="S1305" s="9" t="str" cm="1">
        <f t="array" ref="S1305">_xlfn.IFS(ZeptoData[[#This Row],[weightInGms]]&lt;=100, "Small (&lt;100g)", ZeptoData[[#This Row],[weightInGms]]&lt;=500, "Medium (100-500g)", ZeptoData[[#This Row],[weightInGms]]&gt;500, "Large (&gt;500g)")</f>
        <v>Medium (100-500g)</v>
      </c>
    </row>
    <row r="1306" spans="1:19" x14ac:dyDescent="0.25">
      <c r="A1306" t="s">
        <v>688</v>
      </c>
      <c r="B1306" t="s">
        <v>620</v>
      </c>
      <c r="C1306" t="str">
        <f>TRIM(ZeptoData[[#This Row],[name]])</f>
        <v>D'lecta Natural Feta Cheese Block</v>
      </c>
      <c r="D1306">
        <v>10000</v>
      </c>
      <c r="E1306" s="3">
        <f>'Cleaned Data'!F1309</f>
        <v>0</v>
      </c>
      <c r="F1306">
        <v>5</v>
      </c>
      <c r="G1306">
        <v>4</v>
      </c>
      <c r="H1306">
        <v>9500</v>
      </c>
      <c r="I1306" s="3">
        <f>ZeptoData[[#This Row],[discountedSellingPrice]]/100</f>
        <v>95</v>
      </c>
      <c r="J1306">
        <v>100</v>
      </c>
      <c r="K1306" t="b">
        <v>0</v>
      </c>
      <c r="L1306">
        <v>100</v>
      </c>
      <c r="N1306" s="3">
        <f>ZeptoData[[#This Row],[MRP_Rupees]] - ZeptoData[[#This Row],[Sale_Price]]</f>
        <v>-95</v>
      </c>
      <c r="O1306" t="str">
        <f>IF(ZeptoData[[#This Row],[outOfStock]]=TRUE, "Out of Stock", IF(ZeptoData[[#This Row],[availableQuantity]]&lt;=2, "LOW STOCK", "HEALTHY"))</f>
        <v>HEALTHY</v>
      </c>
      <c r="P1306" t="str" cm="1">
        <f t="array" ref="P1306">_xlfn.IFS(ZeptoData[[#This Row],[Sale_Price]]&lt;50, "Budget", ZeptoData[[#This Row],[Sale_Price]]&lt;150, "Mid-Range", ZeptoData[[#This Row],[Sale_Price]]&gt;=150, "Premium")</f>
        <v>Mid-Range</v>
      </c>
      <c r="Q1306" t="str">
        <f>IF(ROUND(((ZeptoData[[#This Row],[mrp]]-ZeptoData[[#This Row],[discountedSellingPrice]])/ZeptoData[[#This Row],[mrp]])*100,0) = ZeptoData[[#This Row],[discountPercent]], "Match", "Error")</f>
        <v>Match</v>
      </c>
      <c r="R1306" s="9" t="str" cm="1">
        <f t="array" ref="R1306">_xlfn.IFS(ZeptoData[[#This Row],[discountPercent]]=0, "No Discount", ZeptoData[[#This Row],[discountPercent]]&lt;=15, "Standard (1-15%)", ZeptoData[[#This Row],[discountPercent]]&gt;15, "Mega (&gt;15%)")</f>
        <v>Standard (1-15%)</v>
      </c>
      <c r="S1306" s="9" t="str" cm="1">
        <f t="array" ref="S1306">_xlfn.IFS(ZeptoData[[#This Row],[weightInGms]]&lt;=100, "Small (&lt;100g)", ZeptoData[[#This Row],[weightInGms]]&lt;=500, "Medium (100-500g)", ZeptoData[[#This Row],[weightInGms]]&gt;500, "Large (&gt;500g)")</f>
        <v>Small (&lt;100g)</v>
      </c>
    </row>
    <row r="1307" spans="1:19" x14ac:dyDescent="0.25">
      <c r="A1307" t="s">
        <v>688</v>
      </c>
      <c r="B1307" t="s">
        <v>621</v>
      </c>
      <c r="C1307" t="str">
        <f>TRIM(ZeptoData[[#This Row],[name]])</f>
        <v>Suguna Active - DHA</v>
      </c>
      <c r="D1307">
        <v>7200</v>
      </c>
      <c r="E1307" s="3">
        <f>'Cleaned Data'!F1310</f>
        <v>2</v>
      </c>
      <c r="F1307">
        <v>13</v>
      </c>
      <c r="G1307">
        <v>4</v>
      </c>
      <c r="H1307">
        <v>6200</v>
      </c>
      <c r="I1307" s="3">
        <f>ZeptoData[[#This Row],[discountedSellingPrice]]/100</f>
        <v>62</v>
      </c>
      <c r="J1307">
        <v>348</v>
      </c>
      <c r="K1307" t="b">
        <v>0</v>
      </c>
      <c r="L1307">
        <v>6</v>
      </c>
      <c r="N1307" s="3">
        <f>ZeptoData[[#This Row],[MRP_Rupees]] - ZeptoData[[#This Row],[Sale_Price]]</f>
        <v>-60</v>
      </c>
      <c r="O1307" t="str">
        <f>IF(ZeptoData[[#This Row],[outOfStock]]=TRUE, "Out of Stock", IF(ZeptoData[[#This Row],[availableQuantity]]&lt;=2, "LOW STOCK", "HEALTHY"))</f>
        <v>HEALTHY</v>
      </c>
      <c r="P1307" t="str" cm="1">
        <f t="array" ref="P1307">_xlfn.IFS(ZeptoData[[#This Row],[Sale_Price]]&lt;50, "Budget", ZeptoData[[#This Row],[Sale_Price]]&lt;150, "Mid-Range", ZeptoData[[#This Row],[Sale_Price]]&gt;=150, "Premium")</f>
        <v>Mid-Range</v>
      </c>
      <c r="Q1307" t="str">
        <f>IF(ROUND(((ZeptoData[[#This Row],[mrp]]-ZeptoData[[#This Row],[discountedSellingPrice]])/ZeptoData[[#This Row],[mrp]])*100,0) = ZeptoData[[#This Row],[discountPercent]], "Match", "Error")</f>
        <v>Error</v>
      </c>
      <c r="R1307" s="9" t="str" cm="1">
        <f t="array" ref="R1307">_xlfn.IFS(ZeptoData[[#This Row],[discountPercent]]=0, "No Discount", ZeptoData[[#This Row],[discountPercent]]&lt;=15, "Standard (1-15%)", ZeptoData[[#This Row],[discountPercent]]&gt;15, "Mega (&gt;15%)")</f>
        <v>Standard (1-15%)</v>
      </c>
      <c r="S1307" s="9" t="str" cm="1">
        <f t="array" ref="S1307">_xlfn.IFS(ZeptoData[[#This Row],[weightInGms]]&lt;=100, "Small (&lt;100g)", ZeptoData[[#This Row],[weightInGms]]&lt;=500, "Medium (100-500g)", ZeptoData[[#This Row],[weightInGms]]&gt;500, "Large (&gt;500g)")</f>
        <v>Medium (100-500g)</v>
      </c>
    </row>
    <row r="1308" spans="1:19" x14ac:dyDescent="0.25">
      <c r="A1308" t="s">
        <v>688</v>
      </c>
      <c r="B1308" t="s">
        <v>622</v>
      </c>
      <c r="C1308" t="str">
        <f>TRIM(ZeptoData[[#This Row],[name]])</f>
        <v>Go Cheese Processed Angles Plain</v>
      </c>
      <c r="D1308">
        <v>10000</v>
      </c>
      <c r="E1308" s="3">
        <f>'Cleaned Data'!F1311</f>
        <v>25</v>
      </c>
      <c r="F1308">
        <v>5</v>
      </c>
      <c r="G1308">
        <v>6</v>
      </c>
      <c r="H1308">
        <v>9500</v>
      </c>
      <c r="I1308" s="3">
        <f>ZeptoData[[#This Row],[discountedSellingPrice]]/100</f>
        <v>95</v>
      </c>
      <c r="J1308">
        <v>160</v>
      </c>
      <c r="K1308" t="b">
        <v>0</v>
      </c>
      <c r="L1308">
        <v>160</v>
      </c>
      <c r="N1308" s="3">
        <f>ZeptoData[[#This Row],[MRP_Rupees]] - ZeptoData[[#This Row],[Sale_Price]]</f>
        <v>-70</v>
      </c>
      <c r="O1308" t="str">
        <f>IF(ZeptoData[[#This Row],[outOfStock]]=TRUE, "Out of Stock", IF(ZeptoData[[#This Row],[availableQuantity]]&lt;=2, "LOW STOCK", "HEALTHY"))</f>
        <v>HEALTHY</v>
      </c>
      <c r="P1308" t="str" cm="1">
        <f t="array" ref="P1308">_xlfn.IFS(ZeptoData[[#This Row],[Sale_Price]]&lt;50, "Budget", ZeptoData[[#This Row],[Sale_Price]]&lt;150, "Mid-Range", ZeptoData[[#This Row],[Sale_Price]]&gt;=150, "Premium")</f>
        <v>Mid-Range</v>
      </c>
      <c r="Q1308" t="str">
        <f>IF(ROUND(((ZeptoData[[#This Row],[mrp]]-ZeptoData[[#This Row],[discountedSellingPrice]])/ZeptoData[[#This Row],[mrp]])*100,0) = ZeptoData[[#This Row],[discountPercent]], "Match", "Error")</f>
        <v>Match</v>
      </c>
      <c r="R1308" s="9" t="str" cm="1">
        <f t="array" ref="R1308">_xlfn.IFS(ZeptoData[[#This Row],[discountPercent]]=0, "No Discount", ZeptoData[[#This Row],[discountPercent]]&lt;=15, "Standard (1-15%)", ZeptoData[[#This Row],[discountPercent]]&gt;15, "Mega (&gt;15%)")</f>
        <v>Standard (1-15%)</v>
      </c>
      <c r="S1308" s="9" t="str" cm="1">
        <f t="array" ref="S1308">_xlfn.IFS(ZeptoData[[#This Row],[weightInGms]]&lt;=100, "Small (&lt;100g)", ZeptoData[[#This Row],[weightInGms]]&lt;=500, "Medium (100-500g)", ZeptoData[[#This Row],[weightInGms]]&gt;500, "Large (&gt;500g)")</f>
        <v>Medium (100-500g)</v>
      </c>
    </row>
    <row r="1309" spans="1:19" x14ac:dyDescent="0.25">
      <c r="A1309" t="s">
        <v>688</v>
      </c>
      <c r="B1309" t="s">
        <v>623</v>
      </c>
      <c r="C1309" t="str">
        <f>TRIM(ZeptoData[[#This Row],[name]])</f>
        <v>Epigamia Greek Yogurt - Natural</v>
      </c>
      <c r="D1309">
        <v>20000</v>
      </c>
      <c r="E1309" s="3">
        <f>'Cleaned Data'!F1312</f>
        <v>0</v>
      </c>
      <c r="F1309">
        <v>0</v>
      </c>
      <c r="G1309">
        <v>1</v>
      </c>
      <c r="H1309">
        <v>20000</v>
      </c>
      <c r="I1309" s="3">
        <f>ZeptoData[[#This Row],[discountedSellingPrice]]/100</f>
        <v>200</v>
      </c>
      <c r="J1309">
        <v>400</v>
      </c>
      <c r="K1309" t="b">
        <v>0</v>
      </c>
      <c r="L1309">
        <v>400</v>
      </c>
      <c r="N1309" s="3">
        <f>ZeptoData[[#This Row],[MRP_Rupees]] - ZeptoData[[#This Row],[Sale_Price]]</f>
        <v>-200</v>
      </c>
      <c r="O1309" t="str">
        <f>IF(ZeptoData[[#This Row],[outOfStock]]=TRUE, "Out of Stock", IF(ZeptoData[[#This Row],[availableQuantity]]&lt;=2, "LOW STOCK", "HEALTHY"))</f>
        <v>LOW STOCK</v>
      </c>
      <c r="P1309" t="str" cm="1">
        <f t="array" ref="P1309">_xlfn.IFS(ZeptoData[[#This Row],[Sale_Price]]&lt;50, "Budget", ZeptoData[[#This Row],[Sale_Price]]&lt;150, "Mid-Range", ZeptoData[[#This Row],[Sale_Price]]&gt;=150, "Premium")</f>
        <v>Premium</v>
      </c>
      <c r="Q1309" t="str">
        <f>IF(ROUND(((ZeptoData[[#This Row],[mrp]]-ZeptoData[[#This Row],[discountedSellingPrice]])/ZeptoData[[#This Row],[mrp]])*100,0) = ZeptoData[[#This Row],[discountPercent]], "Match", "Error")</f>
        <v>Match</v>
      </c>
      <c r="R1309" s="9" t="str" cm="1">
        <f t="array" ref="R1309">_xlfn.IFS(ZeptoData[[#This Row],[discountPercent]]=0, "No Discount", ZeptoData[[#This Row],[discountPercent]]&lt;=15, "Standard (1-15%)", ZeptoData[[#This Row],[discountPercent]]&gt;15, "Mega (&gt;15%)")</f>
        <v>No Discount</v>
      </c>
      <c r="S1309" s="9" t="str" cm="1">
        <f t="array" ref="S1309">_xlfn.IFS(ZeptoData[[#This Row],[weightInGms]]&lt;=100, "Small (&lt;100g)", ZeptoData[[#This Row],[weightInGms]]&lt;=500, "Medium (100-500g)", ZeptoData[[#This Row],[weightInGms]]&gt;500, "Large (&gt;500g)")</f>
        <v>Medium (100-500g)</v>
      </c>
    </row>
    <row r="1310" spans="1:19" x14ac:dyDescent="0.25">
      <c r="A1310" t="s">
        <v>688</v>
      </c>
      <c r="B1310" t="s">
        <v>624</v>
      </c>
      <c r="C1310" t="str">
        <f>TRIM(ZeptoData[[#This Row],[name]])</f>
        <v>Amul Unsalted Cooking Butter</v>
      </c>
      <c r="D1310">
        <v>24500</v>
      </c>
      <c r="E1310" s="3">
        <f>'Cleaned Data'!F1313</f>
        <v>33</v>
      </c>
      <c r="F1310">
        <v>2</v>
      </c>
      <c r="G1310">
        <v>6</v>
      </c>
      <c r="H1310">
        <v>23800</v>
      </c>
      <c r="I1310" s="3">
        <f>ZeptoData[[#This Row],[discountedSellingPrice]]/100</f>
        <v>238</v>
      </c>
      <c r="J1310">
        <v>500</v>
      </c>
      <c r="K1310" t="b">
        <v>0</v>
      </c>
      <c r="L1310">
        <v>500</v>
      </c>
      <c r="N1310" s="3">
        <f>ZeptoData[[#This Row],[MRP_Rupees]] - ZeptoData[[#This Row],[Sale_Price]]</f>
        <v>-205</v>
      </c>
      <c r="O1310" t="str">
        <f>IF(ZeptoData[[#This Row],[outOfStock]]=TRUE, "Out of Stock", IF(ZeptoData[[#This Row],[availableQuantity]]&lt;=2, "LOW STOCK", "HEALTHY"))</f>
        <v>HEALTHY</v>
      </c>
      <c r="P1310" t="str" cm="1">
        <f t="array" ref="P1310">_xlfn.IFS(ZeptoData[[#This Row],[Sale_Price]]&lt;50, "Budget", ZeptoData[[#This Row],[Sale_Price]]&lt;150, "Mid-Range", ZeptoData[[#This Row],[Sale_Price]]&gt;=150, "Premium")</f>
        <v>Premium</v>
      </c>
      <c r="Q1310" t="str">
        <f>IF(ROUND(((ZeptoData[[#This Row],[mrp]]-ZeptoData[[#This Row],[discountedSellingPrice]])/ZeptoData[[#This Row],[mrp]])*100,0) = ZeptoData[[#This Row],[discountPercent]], "Match", "Error")</f>
        <v>Error</v>
      </c>
      <c r="R1310" s="9" t="str" cm="1">
        <f t="array" ref="R1310">_xlfn.IFS(ZeptoData[[#This Row],[discountPercent]]=0, "No Discount", ZeptoData[[#This Row],[discountPercent]]&lt;=15, "Standard (1-15%)", ZeptoData[[#This Row],[discountPercent]]&gt;15, "Mega (&gt;15%)")</f>
        <v>Standard (1-15%)</v>
      </c>
      <c r="S1310" s="9" t="str" cm="1">
        <f t="array" ref="S1310">_xlfn.IFS(ZeptoData[[#This Row],[weightInGms]]&lt;=100, "Small (&lt;100g)", ZeptoData[[#This Row],[weightInGms]]&lt;=500, "Medium (100-500g)", ZeptoData[[#This Row],[weightInGms]]&gt;500, "Large (&gt;500g)")</f>
        <v>Medium (100-500g)</v>
      </c>
    </row>
    <row r="1311" spans="1:19" x14ac:dyDescent="0.25">
      <c r="A1311" t="s">
        <v>688</v>
      </c>
      <c r="B1311" t="s">
        <v>625</v>
      </c>
      <c r="C1311" t="str">
        <f>TRIM(ZeptoData[[#This Row],[name]])</f>
        <v>The Whole Truth Dark Chocolate Peanut Butter - Creamy</v>
      </c>
      <c r="D1311">
        <v>23500</v>
      </c>
      <c r="E1311" s="3">
        <f>'Cleaned Data'!F1314</f>
        <v>5</v>
      </c>
      <c r="F1311">
        <v>25</v>
      </c>
      <c r="G1311">
        <v>6</v>
      </c>
      <c r="H1311">
        <v>17400</v>
      </c>
      <c r="I1311" s="3">
        <f>ZeptoData[[#This Row],[discountedSellingPrice]]/100</f>
        <v>174</v>
      </c>
      <c r="J1311">
        <v>325</v>
      </c>
      <c r="K1311" t="b">
        <v>0</v>
      </c>
      <c r="L1311">
        <v>325</v>
      </c>
      <c r="N1311" s="3">
        <f>ZeptoData[[#This Row],[MRP_Rupees]] - ZeptoData[[#This Row],[Sale_Price]]</f>
        <v>-169</v>
      </c>
      <c r="O1311" t="str">
        <f>IF(ZeptoData[[#This Row],[outOfStock]]=TRUE, "Out of Stock", IF(ZeptoData[[#This Row],[availableQuantity]]&lt;=2, "LOW STOCK", "HEALTHY"))</f>
        <v>HEALTHY</v>
      </c>
      <c r="P1311" t="str" cm="1">
        <f t="array" ref="P1311">_xlfn.IFS(ZeptoData[[#This Row],[Sale_Price]]&lt;50, "Budget", ZeptoData[[#This Row],[Sale_Price]]&lt;150, "Mid-Range", ZeptoData[[#This Row],[Sale_Price]]&gt;=150, "Premium")</f>
        <v>Premium</v>
      </c>
      <c r="Q1311" t="str">
        <f>IF(ROUND(((ZeptoData[[#This Row],[mrp]]-ZeptoData[[#This Row],[discountedSellingPrice]])/ZeptoData[[#This Row],[mrp]])*100,0) = ZeptoData[[#This Row],[discountPercent]], "Match", "Error")</f>
        <v>Error</v>
      </c>
      <c r="R1311" s="9" t="str" cm="1">
        <f t="array" ref="R1311">_xlfn.IFS(ZeptoData[[#This Row],[discountPercent]]=0, "No Discount", ZeptoData[[#This Row],[discountPercent]]&lt;=15, "Standard (1-15%)", ZeptoData[[#This Row],[discountPercent]]&gt;15, "Mega (&gt;15%)")</f>
        <v>Mega (&gt;15%)</v>
      </c>
      <c r="S1311" s="9" t="str" cm="1">
        <f t="array" ref="S1311">_xlfn.IFS(ZeptoData[[#This Row],[weightInGms]]&lt;=100, "Small (&lt;100g)", ZeptoData[[#This Row],[weightInGms]]&lt;=500, "Medium (100-500g)", ZeptoData[[#This Row],[weightInGms]]&gt;500, "Large (&gt;500g)")</f>
        <v>Medium (100-500g)</v>
      </c>
    </row>
    <row r="1312" spans="1:19" x14ac:dyDescent="0.25">
      <c r="A1312" t="s">
        <v>688</v>
      </c>
      <c r="B1312" t="s">
        <v>626</v>
      </c>
      <c r="C1312" t="str">
        <f>TRIM(ZeptoData[[#This Row],[name]])</f>
        <v>The Laughing Cow Cheese Slices</v>
      </c>
      <c r="D1312">
        <v>15500</v>
      </c>
      <c r="E1312" s="3">
        <f>'Cleaned Data'!F1315</f>
        <v>0</v>
      </c>
      <c r="F1312">
        <v>0</v>
      </c>
      <c r="G1312">
        <v>2</v>
      </c>
      <c r="H1312">
        <v>15500</v>
      </c>
      <c r="I1312" s="3">
        <f>ZeptoData[[#This Row],[discountedSellingPrice]]/100</f>
        <v>155</v>
      </c>
      <c r="J1312">
        <v>200</v>
      </c>
      <c r="K1312" t="b">
        <v>0</v>
      </c>
      <c r="L1312">
        <v>200</v>
      </c>
      <c r="N1312" s="3">
        <f>ZeptoData[[#This Row],[MRP_Rupees]] - ZeptoData[[#This Row],[Sale_Price]]</f>
        <v>-155</v>
      </c>
      <c r="O1312" t="str">
        <f>IF(ZeptoData[[#This Row],[outOfStock]]=TRUE, "Out of Stock", IF(ZeptoData[[#This Row],[availableQuantity]]&lt;=2, "LOW STOCK", "HEALTHY"))</f>
        <v>LOW STOCK</v>
      </c>
      <c r="P1312" t="str" cm="1">
        <f t="array" ref="P1312">_xlfn.IFS(ZeptoData[[#This Row],[Sale_Price]]&lt;50, "Budget", ZeptoData[[#This Row],[Sale_Price]]&lt;150, "Mid-Range", ZeptoData[[#This Row],[Sale_Price]]&gt;=150, "Premium")</f>
        <v>Premium</v>
      </c>
      <c r="Q1312" t="str">
        <f>IF(ROUND(((ZeptoData[[#This Row],[mrp]]-ZeptoData[[#This Row],[discountedSellingPrice]])/ZeptoData[[#This Row],[mrp]])*100,0) = ZeptoData[[#This Row],[discountPercent]], "Match", "Error")</f>
        <v>Match</v>
      </c>
      <c r="R1312" s="9" t="str" cm="1">
        <f t="array" ref="R1312">_xlfn.IFS(ZeptoData[[#This Row],[discountPercent]]=0, "No Discount", ZeptoData[[#This Row],[discountPercent]]&lt;=15, "Standard (1-15%)", ZeptoData[[#This Row],[discountPercent]]&gt;15, "Mega (&gt;15%)")</f>
        <v>No Discount</v>
      </c>
      <c r="S1312" s="9" t="str" cm="1">
        <f t="array" ref="S1312">_xlfn.IFS(ZeptoData[[#This Row],[weightInGms]]&lt;=100, "Small (&lt;100g)", ZeptoData[[#This Row],[weightInGms]]&lt;=500, "Medium (100-500g)", ZeptoData[[#This Row],[weightInGms]]&gt;500, "Large (&gt;500g)")</f>
        <v>Medium (100-500g)</v>
      </c>
    </row>
    <row r="1313" spans="1:19" x14ac:dyDescent="0.25">
      <c r="A1313" t="s">
        <v>688</v>
      </c>
      <c r="B1313" t="s">
        <v>627</v>
      </c>
      <c r="C1313" t="str">
        <f>TRIM(ZeptoData[[#This Row],[name]])</f>
        <v>Epigamia Almond Milk Unsweetened Dairy Free</v>
      </c>
      <c r="D1313">
        <v>30000</v>
      </c>
      <c r="E1313" s="3">
        <f>'Cleaned Data'!F1316</f>
        <v>0</v>
      </c>
      <c r="F1313">
        <v>33</v>
      </c>
      <c r="G1313">
        <v>4</v>
      </c>
      <c r="H1313">
        <v>19900</v>
      </c>
      <c r="I1313" s="3">
        <f>ZeptoData[[#This Row],[discountedSellingPrice]]/100</f>
        <v>199</v>
      </c>
      <c r="J1313">
        <v>1000</v>
      </c>
      <c r="K1313" t="b">
        <v>0</v>
      </c>
      <c r="L1313">
        <v>1</v>
      </c>
      <c r="N1313" s="3">
        <f>ZeptoData[[#This Row],[MRP_Rupees]] - ZeptoData[[#This Row],[Sale_Price]]</f>
        <v>-199</v>
      </c>
      <c r="O1313" t="str">
        <f>IF(ZeptoData[[#This Row],[outOfStock]]=TRUE, "Out of Stock", IF(ZeptoData[[#This Row],[availableQuantity]]&lt;=2, "LOW STOCK", "HEALTHY"))</f>
        <v>HEALTHY</v>
      </c>
      <c r="P1313" t="str" cm="1">
        <f t="array" ref="P1313">_xlfn.IFS(ZeptoData[[#This Row],[Sale_Price]]&lt;50, "Budget", ZeptoData[[#This Row],[Sale_Price]]&lt;150, "Mid-Range", ZeptoData[[#This Row],[Sale_Price]]&gt;=150, "Premium")</f>
        <v>Premium</v>
      </c>
      <c r="Q1313" t="str">
        <f>IF(ROUND(((ZeptoData[[#This Row],[mrp]]-ZeptoData[[#This Row],[discountedSellingPrice]])/ZeptoData[[#This Row],[mrp]])*100,0) = ZeptoData[[#This Row],[discountPercent]], "Match", "Error")</f>
        <v>Error</v>
      </c>
      <c r="R1313" s="9" t="str" cm="1">
        <f t="array" ref="R1313">_xlfn.IFS(ZeptoData[[#This Row],[discountPercent]]=0, "No Discount", ZeptoData[[#This Row],[discountPercent]]&lt;=15, "Standard (1-15%)", ZeptoData[[#This Row],[discountPercent]]&gt;15, "Mega (&gt;15%)")</f>
        <v>Mega (&gt;15%)</v>
      </c>
      <c r="S1313" s="9" t="str" cm="1">
        <f t="array" ref="S1313">_xlfn.IFS(ZeptoData[[#This Row],[weightInGms]]&lt;=100, "Small (&lt;100g)", ZeptoData[[#This Row],[weightInGms]]&lt;=500, "Medium (100-500g)", ZeptoData[[#This Row],[weightInGms]]&gt;500, "Large (&gt;500g)")</f>
        <v>Large (&gt;500g)</v>
      </c>
    </row>
    <row r="1314" spans="1:19" x14ac:dyDescent="0.25">
      <c r="A1314" t="s">
        <v>688</v>
      </c>
      <c r="B1314" t="s">
        <v>1763</v>
      </c>
      <c r="C1314" t="str">
        <f>TRIM(ZeptoData[[#This Row],[name]])</f>
        <v>Go Cheese Spread Plain</v>
      </c>
      <c r="D1314">
        <v>9900</v>
      </c>
      <c r="E1314" s="3">
        <f>'Cleaned Data'!F1317</f>
        <v>4</v>
      </c>
      <c r="F1314">
        <v>5</v>
      </c>
      <c r="G1314">
        <v>6</v>
      </c>
      <c r="H1314">
        <v>9400</v>
      </c>
      <c r="I1314" s="3">
        <f>ZeptoData[[#This Row],[discountedSellingPrice]]/100</f>
        <v>94</v>
      </c>
      <c r="J1314">
        <v>200</v>
      </c>
      <c r="K1314" t="b">
        <v>0</v>
      </c>
      <c r="L1314">
        <v>200</v>
      </c>
      <c r="N1314" s="3">
        <f>ZeptoData[[#This Row],[MRP_Rupees]] - ZeptoData[[#This Row],[Sale_Price]]</f>
        <v>-90</v>
      </c>
      <c r="O1314" t="str">
        <f>IF(ZeptoData[[#This Row],[outOfStock]]=TRUE, "Out of Stock", IF(ZeptoData[[#This Row],[availableQuantity]]&lt;=2, "LOW STOCK", "HEALTHY"))</f>
        <v>HEALTHY</v>
      </c>
      <c r="P1314" t="str" cm="1">
        <f t="array" ref="P1314">_xlfn.IFS(ZeptoData[[#This Row],[Sale_Price]]&lt;50, "Budget", ZeptoData[[#This Row],[Sale_Price]]&lt;150, "Mid-Range", ZeptoData[[#This Row],[Sale_Price]]&gt;=150, "Premium")</f>
        <v>Mid-Range</v>
      </c>
      <c r="Q1314" t="str">
        <f>IF(ROUND(((ZeptoData[[#This Row],[mrp]]-ZeptoData[[#This Row],[discountedSellingPrice]])/ZeptoData[[#This Row],[mrp]])*100,0) = ZeptoData[[#This Row],[discountPercent]], "Match", "Error")</f>
        <v>Match</v>
      </c>
      <c r="R1314" s="9" t="str" cm="1">
        <f t="array" ref="R1314">_xlfn.IFS(ZeptoData[[#This Row],[discountPercent]]=0, "No Discount", ZeptoData[[#This Row],[discountPercent]]&lt;=15, "Standard (1-15%)", ZeptoData[[#This Row],[discountPercent]]&gt;15, "Mega (&gt;15%)")</f>
        <v>Standard (1-15%)</v>
      </c>
      <c r="S1314" s="9" t="str" cm="1">
        <f t="array" ref="S1314">_xlfn.IFS(ZeptoData[[#This Row],[weightInGms]]&lt;=100, "Small (&lt;100g)", ZeptoData[[#This Row],[weightInGms]]&lt;=500, "Medium (100-500g)", ZeptoData[[#This Row],[weightInGms]]&gt;500, "Large (&gt;500g)")</f>
        <v>Medium (100-500g)</v>
      </c>
    </row>
    <row r="1315" spans="1:19" x14ac:dyDescent="0.25">
      <c r="A1315" t="s">
        <v>688</v>
      </c>
      <c r="B1315" t="s">
        <v>629</v>
      </c>
      <c r="C1315" t="str">
        <f>TRIM(ZeptoData[[#This Row],[name]])</f>
        <v>So Good Almond Milk - Natural Unsweetened</v>
      </c>
      <c r="D1315">
        <v>7000</v>
      </c>
      <c r="E1315" s="3">
        <f>'Cleaned Data'!F1318</f>
        <v>5</v>
      </c>
      <c r="F1315">
        <v>0</v>
      </c>
      <c r="G1315">
        <v>4</v>
      </c>
      <c r="H1315">
        <v>7000</v>
      </c>
      <c r="I1315" s="3">
        <f>ZeptoData[[#This Row],[discountedSellingPrice]]/100</f>
        <v>70</v>
      </c>
      <c r="J1315">
        <v>200</v>
      </c>
      <c r="K1315" t="b">
        <v>0</v>
      </c>
      <c r="L1315">
        <v>200</v>
      </c>
      <c r="N1315" s="3">
        <f>ZeptoData[[#This Row],[MRP_Rupees]] - ZeptoData[[#This Row],[Sale_Price]]</f>
        <v>-65</v>
      </c>
      <c r="O1315" t="str">
        <f>IF(ZeptoData[[#This Row],[outOfStock]]=TRUE, "Out of Stock", IF(ZeptoData[[#This Row],[availableQuantity]]&lt;=2, "LOW STOCK", "HEALTHY"))</f>
        <v>HEALTHY</v>
      </c>
      <c r="P1315" t="str" cm="1">
        <f t="array" ref="P1315">_xlfn.IFS(ZeptoData[[#This Row],[Sale_Price]]&lt;50, "Budget", ZeptoData[[#This Row],[Sale_Price]]&lt;150, "Mid-Range", ZeptoData[[#This Row],[Sale_Price]]&gt;=150, "Premium")</f>
        <v>Mid-Range</v>
      </c>
      <c r="Q1315" t="str">
        <f>IF(ROUND(((ZeptoData[[#This Row],[mrp]]-ZeptoData[[#This Row],[discountedSellingPrice]])/ZeptoData[[#This Row],[mrp]])*100,0) = ZeptoData[[#This Row],[discountPercent]], "Match", "Error")</f>
        <v>Match</v>
      </c>
      <c r="R1315" s="9" t="str" cm="1">
        <f t="array" ref="R1315">_xlfn.IFS(ZeptoData[[#This Row],[discountPercent]]=0, "No Discount", ZeptoData[[#This Row],[discountPercent]]&lt;=15, "Standard (1-15%)", ZeptoData[[#This Row],[discountPercent]]&gt;15, "Mega (&gt;15%)")</f>
        <v>No Discount</v>
      </c>
      <c r="S1315" s="9" t="str" cm="1">
        <f t="array" ref="S1315">_xlfn.IFS(ZeptoData[[#This Row],[weightInGms]]&lt;=100, "Small (&lt;100g)", ZeptoData[[#This Row],[weightInGms]]&lt;=500, "Medium (100-500g)", ZeptoData[[#This Row],[weightInGms]]&gt;500, "Large (&gt;500g)")</f>
        <v>Medium (100-500g)</v>
      </c>
    </row>
    <row r="1316" spans="1:19" x14ac:dyDescent="0.25">
      <c r="A1316" t="s">
        <v>688</v>
      </c>
      <c r="B1316" t="s">
        <v>630</v>
      </c>
      <c r="C1316" t="str">
        <f>TRIM(ZeptoData[[#This Row],[name]])</f>
        <v>Amul Cheese Sauce Jalapeno</v>
      </c>
      <c r="D1316">
        <v>7500</v>
      </c>
      <c r="E1316" s="3">
        <f>'Cleaned Data'!F1319</f>
        <v>13</v>
      </c>
      <c r="F1316">
        <v>0</v>
      </c>
      <c r="G1316">
        <v>5</v>
      </c>
      <c r="H1316">
        <v>7500</v>
      </c>
      <c r="I1316" s="3">
        <f>ZeptoData[[#This Row],[discountedSellingPrice]]/100</f>
        <v>75</v>
      </c>
      <c r="J1316">
        <v>200</v>
      </c>
      <c r="K1316" t="b">
        <v>0</v>
      </c>
      <c r="L1316">
        <v>200</v>
      </c>
      <c r="N1316" s="3">
        <f>ZeptoData[[#This Row],[MRP_Rupees]] - ZeptoData[[#This Row],[Sale_Price]]</f>
        <v>-62</v>
      </c>
      <c r="O1316" t="str">
        <f>IF(ZeptoData[[#This Row],[outOfStock]]=TRUE, "Out of Stock", IF(ZeptoData[[#This Row],[availableQuantity]]&lt;=2, "LOW STOCK", "HEALTHY"))</f>
        <v>HEALTHY</v>
      </c>
      <c r="P1316" t="str" cm="1">
        <f t="array" ref="P1316">_xlfn.IFS(ZeptoData[[#This Row],[Sale_Price]]&lt;50, "Budget", ZeptoData[[#This Row],[Sale_Price]]&lt;150, "Mid-Range", ZeptoData[[#This Row],[Sale_Price]]&gt;=150, "Premium")</f>
        <v>Mid-Range</v>
      </c>
      <c r="Q1316" t="str">
        <f>IF(ROUND(((ZeptoData[[#This Row],[mrp]]-ZeptoData[[#This Row],[discountedSellingPrice]])/ZeptoData[[#This Row],[mrp]])*100,0) = ZeptoData[[#This Row],[discountPercent]], "Match", "Error")</f>
        <v>Match</v>
      </c>
      <c r="R1316" s="9" t="str" cm="1">
        <f t="array" ref="R1316">_xlfn.IFS(ZeptoData[[#This Row],[discountPercent]]=0, "No Discount", ZeptoData[[#This Row],[discountPercent]]&lt;=15, "Standard (1-15%)", ZeptoData[[#This Row],[discountPercent]]&gt;15, "Mega (&gt;15%)")</f>
        <v>No Discount</v>
      </c>
      <c r="S1316" s="9" t="str" cm="1">
        <f t="array" ref="S1316">_xlfn.IFS(ZeptoData[[#This Row],[weightInGms]]&lt;=100, "Small (&lt;100g)", ZeptoData[[#This Row],[weightInGms]]&lt;=500, "Medium (100-500g)", ZeptoData[[#This Row],[weightInGms]]&gt;500, "Large (&gt;500g)")</f>
        <v>Medium (100-500g)</v>
      </c>
    </row>
    <row r="1317" spans="1:19" x14ac:dyDescent="0.25">
      <c r="A1317" t="s">
        <v>688</v>
      </c>
      <c r="B1317" t="s">
        <v>631</v>
      </c>
      <c r="C1317" t="str">
        <f>TRIM(ZeptoData[[#This Row],[name]])</f>
        <v>D'lecta Cream Cheese</v>
      </c>
      <c r="D1317">
        <v>16900</v>
      </c>
      <c r="E1317" s="3">
        <f>'Cleaned Data'!F1320</f>
        <v>5</v>
      </c>
      <c r="F1317">
        <v>4</v>
      </c>
      <c r="G1317">
        <v>4</v>
      </c>
      <c r="H1317">
        <v>16100</v>
      </c>
      <c r="I1317" s="3">
        <f>ZeptoData[[#This Row],[discountedSellingPrice]]/100</f>
        <v>161</v>
      </c>
      <c r="J1317">
        <v>150</v>
      </c>
      <c r="K1317" t="b">
        <v>0</v>
      </c>
      <c r="L1317">
        <v>150</v>
      </c>
      <c r="N1317" s="3">
        <f>ZeptoData[[#This Row],[MRP_Rupees]] - ZeptoData[[#This Row],[Sale_Price]]</f>
        <v>-156</v>
      </c>
      <c r="O1317" t="str">
        <f>IF(ZeptoData[[#This Row],[outOfStock]]=TRUE, "Out of Stock", IF(ZeptoData[[#This Row],[availableQuantity]]&lt;=2, "LOW STOCK", "HEALTHY"))</f>
        <v>HEALTHY</v>
      </c>
      <c r="P1317" t="str" cm="1">
        <f t="array" ref="P1317">_xlfn.IFS(ZeptoData[[#This Row],[Sale_Price]]&lt;50, "Budget", ZeptoData[[#This Row],[Sale_Price]]&lt;150, "Mid-Range", ZeptoData[[#This Row],[Sale_Price]]&gt;=150, "Premium")</f>
        <v>Premium</v>
      </c>
      <c r="Q1317" t="str">
        <f>IF(ROUND(((ZeptoData[[#This Row],[mrp]]-ZeptoData[[#This Row],[discountedSellingPrice]])/ZeptoData[[#This Row],[mrp]])*100,0) = ZeptoData[[#This Row],[discountPercent]], "Match", "Error")</f>
        <v>Error</v>
      </c>
      <c r="R1317" s="9" t="str" cm="1">
        <f t="array" ref="R1317">_xlfn.IFS(ZeptoData[[#This Row],[discountPercent]]=0, "No Discount", ZeptoData[[#This Row],[discountPercent]]&lt;=15, "Standard (1-15%)", ZeptoData[[#This Row],[discountPercent]]&gt;15, "Mega (&gt;15%)")</f>
        <v>Standard (1-15%)</v>
      </c>
      <c r="S1317" s="9" t="str" cm="1">
        <f t="array" ref="S1317">_xlfn.IFS(ZeptoData[[#This Row],[weightInGms]]&lt;=100, "Small (&lt;100g)", ZeptoData[[#This Row],[weightInGms]]&lt;=500, "Medium (100-500g)", ZeptoData[[#This Row],[weightInGms]]&gt;500, "Large (&gt;500g)")</f>
        <v>Medium (100-500g)</v>
      </c>
    </row>
    <row r="1318" spans="1:19" x14ac:dyDescent="0.25">
      <c r="A1318" t="s">
        <v>688</v>
      </c>
      <c r="B1318" t="s">
        <v>632</v>
      </c>
      <c r="C1318" t="str">
        <f>TRIM(ZeptoData[[#This Row],[name]])</f>
        <v>Dlecta Natural Cheddar Slices</v>
      </c>
      <c r="D1318">
        <v>19900</v>
      </c>
      <c r="E1318" s="3">
        <f>'Cleaned Data'!F1321</f>
        <v>5</v>
      </c>
      <c r="F1318">
        <v>5</v>
      </c>
      <c r="G1318">
        <v>6</v>
      </c>
      <c r="H1318">
        <v>18900</v>
      </c>
      <c r="I1318" s="3">
        <f>ZeptoData[[#This Row],[discountedSellingPrice]]/100</f>
        <v>189</v>
      </c>
      <c r="J1318">
        <v>200</v>
      </c>
      <c r="K1318" t="b">
        <v>0</v>
      </c>
      <c r="L1318">
        <v>200</v>
      </c>
      <c r="N1318" s="3">
        <f>ZeptoData[[#This Row],[MRP_Rupees]] - ZeptoData[[#This Row],[Sale_Price]]</f>
        <v>-184</v>
      </c>
      <c r="O1318" t="str">
        <f>IF(ZeptoData[[#This Row],[outOfStock]]=TRUE, "Out of Stock", IF(ZeptoData[[#This Row],[availableQuantity]]&lt;=2, "LOW STOCK", "HEALTHY"))</f>
        <v>HEALTHY</v>
      </c>
      <c r="P1318" t="str" cm="1">
        <f t="array" ref="P1318">_xlfn.IFS(ZeptoData[[#This Row],[Sale_Price]]&lt;50, "Budget", ZeptoData[[#This Row],[Sale_Price]]&lt;150, "Mid-Range", ZeptoData[[#This Row],[Sale_Price]]&gt;=150, "Premium")</f>
        <v>Premium</v>
      </c>
      <c r="Q1318" t="str">
        <f>IF(ROUND(((ZeptoData[[#This Row],[mrp]]-ZeptoData[[#This Row],[discountedSellingPrice]])/ZeptoData[[#This Row],[mrp]])*100,0) = ZeptoData[[#This Row],[discountPercent]], "Match", "Error")</f>
        <v>Match</v>
      </c>
      <c r="R1318" s="9" t="str" cm="1">
        <f t="array" ref="R1318">_xlfn.IFS(ZeptoData[[#This Row],[discountPercent]]=0, "No Discount", ZeptoData[[#This Row],[discountPercent]]&lt;=15, "Standard (1-15%)", ZeptoData[[#This Row],[discountPercent]]&gt;15, "Mega (&gt;15%)")</f>
        <v>Standard (1-15%)</v>
      </c>
      <c r="S1318" s="9" t="str" cm="1">
        <f t="array" ref="S1318">_xlfn.IFS(ZeptoData[[#This Row],[weightInGms]]&lt;=100, "Small (&lt;100g)", ZeptoData[[#This Row],[weightInGms]]&lt;=500, "Medium (100-500g)", ZeptoData[[#This Row],[weightInGms]]&gt;500, "Large (&gt;500g)")</f>
        <v>Medium (100-500g)</v>
      </c>
    </row>
    <row r="1319" spans="1:19" x14ac:dyDescent="0.25">
      <c r="A1319" t="s">
        <v>688</v>
      </c>
      <c r="B1319" t="s">
        <v>633</v>
      </c>
      <c r="C1319" t="str">
        <f>TRIM(ZeptoData[[#This Row],[name]])</f>
        <v>Suguna Heart- Omega3</v>
      </c>
      <c r="D1319">
        <v>7200</v>
      </c>
      <c r="E1319" s="3">
        <f>'Cleaned Data'!F1322</f>
        <v>50</v>
      </c>
      <c r="F1319">
        <v>13</v>
      </c>
      <c r="G1319">
        <v>4</v>
      </c>
      <c r="H1319">
        <v>6200</v>
      </c>
      <c r="I1319" s="3">
        <f>ZeptoData[[#This Row],[discountedSellingPrice]]/100</f>
        <v>62</v>
      </c>
      <c r="J1319">
        <v>348</v>
      </c>
      <c r="K1319" t="b">
        <v>0</v>
      </c>
      <c r="L1319">
        <v>6</v>
      </c>
      <c r="N1319" s="3">
        <f>ZeptoData[[#This Row],[MRP_Rupees]] - ZeptoData[[#This Row],[Sale_Price]]</f>
        <v>-12</v>
      </c>
      <c r="O1319" t="str">
        <f>IF(ZeptoData[[#This Row],[outOfStock]]=TRUE, "Out of Stock", IF(ZeptoData[[#This Row],[availableQuantity]]&lt;=2, "LOW STOCK", "HEALTHY"))</f>
        <v>HEALTHY</v>
      </c>
      <c r="P1319" t="str" cm="1">
        <f t="array" ref="P1319">_xlfn.IFS(ZeptoData[[#This Row],[Sale_Price]]&lt;50, "Budget", ZeptoData[[#This Row],[Sale_Price]]&lt;150, "Mid-Range", ZeptoData[[#This Row],[Sale_Price]]&gt;=150, "Premium")</f>
        <v>Mid-Range</v>
      </c>
      <c r="Q1319" t="str">
        <f>IF(ROUND(((ZeptoData[[#This Row],[mrp]]-ZeptoData[[#This Row],[discountedSellingPrice]])/ZeptoData[[#This Row],[mrp]])*100,0) = ZeptoData[[#This Row],[discountPercent]], "Match", "Error")</f>
        <v>Error</v>
      </c>
      <c r="R1319" s="9" t="str" cm="1">
        <f t="array" ref="R1319">_xlfn.IFS(ZeptoData[[#This Row],[discountPercent]]=0, "No Discount", ZeptoData[[#This Row],[discountPercent]]&lt;=15, "Standard (1-15%)", ZeptoData[[#This Row],[discountPercent]]&gt;15, "Mega (&gt;15%)")</f>
        <v>Standard (1-15%)</v>
      </c>
      <c r="S1319" s="9" t="str" cm="1">
        <f t="array" ref="S1319">_xlfn.IFS(ZeptoData[[#This Row],[weightInGms]]&lt;=100, "Small (&lt;100g)", ZeptoData[[#This Row],[weightInGms]]&lt;=500, "Medium (100-500g)", ZeptoData[[#This Row],[weightInGms]]&gt;500, "Large (&gt;500g)")</f>
        <v>Medium (100-500g)</v>
      </c>
    </row>
    <row r="1320" spans="1:19" x14ac:dyDescent="0.25">
      <c r="A1320" t="s">
        <v>688</v>
      </c>
      <c r="B1320" t="s">
        <v>634</v>
      </c>
      <c r="C1320" t="str">
        <f>TRIM(ZeptoData[[#This Row],[name]])</f>
        <v>Go Cheese Spread - Garlic</v>
      </c>
      <c r="D1320">
        <v>9900</v>
      </c>
      <c r="E1320" s="3">
        <f>'Cleaned Data'!F1323</f>
        <v>9</v>
      </c>
      <c r="F1320">
        <v>5</v>
      </c>
      <c r="G1320">
        <v>6</v>
      </c>
      <c r="H1320">
        <v>9400</v>
      </c>
      <c r="I1320" s="3">
        <f>ZeptoData[[#This Row],[discountedSellingPrice]]/100</f>
        <v>94</v>
      </c>
      <c r="J1320">
        <v>200</v>
      </c>
      <c r="K1320" t="b">
        <v>0</v>
      </c>
      <c r="L1320">
        <v>200</v>
      </c>
      <c r="N1320" s="3">
        <f>ZeptoData[[#This Row],[MRP_Rupees]] - ZeptoData[[#This Row],[Sale_Price]]</f>
        <v>-85</v>
      </c>
      <c r="O1320" t="str">
        <f>IF(ZeptoData[[#This Row],[outOfStock]]=TRUE, "Out of Stock", IF(ZeptoData[[#This Row],[availableQuantity]]&lt;=2, "LOW STOCK", "HEALTHY"))</f>
        <v>HEALTHY</v>
      </c>
      <c r="P1320" t="str" cm="1">
        <f t="array" ref="P1320">_xlfn.IFS(ZeptoData[[#This Row],[Sale_Price]]&lt;50, "Budget", ZeptoData[[#This Row],[Sale_Price]]&lt;150, "Mid-Range", ZeptoData[[#This Row],[Sale_Price]]&gt;=150, "Premium")</f>
        <v>Mid-Range</v>
      </c>
      <c r="Q1320" t="str">
        <f>IF(ROUND(((ZeptoData[[#This Row],[mrp]]-ZeptoData[[#This Row],[discountedSellingPrice]])/ZeptoData[[#This Row],[mrp]])*100,0) = ZeptoData[[#This Row],[discountPercent]], "Match", "Error")</f>
        <v>Match</v>
      </c>
      <c r="R1320" s="9" t="str" cm="1">
        <f t="array" ref="R1320">_xlfn.IFS(ZeptoData[[#This Row],[discountPercent]]=0, "No Discount", ZeptoData[[#This Row],[discountPercent]]&lt;=15, "Standard (1-15%)", ZeptoData[[#This Row],[discountPercent]]&gt;15, "Mega (&gt;15%)")</f>
        <v>Standard (1-15%)</v>
      </c>
      <c r="S1320" s="9" t="str" cm="1">
        <f t="array" ref="S1320">_xlfn.IFS(ZeptoData[[#This Row],[weightInGms]]&lt;=100, "Small (&lt;100g)", ZeptoData[[#This Row],[weightInGms]]&lt;=500, "Medium (100-500g)", ZeptoData[[#This Row],[weightInGms]]&gt;500, "Large (&gt;500g)")</f>
        <v>Medium (100-500g)</v>
      </c>
    </row>
    <row r="1321" spans="1:19" x14ac:dyDescent="0.25">
      <c r="A1321" t="s">
        <v>688</v>
      </c>
      <c r="B1321" t="s">
        <v>635</v>
      </c>
      <c r="C1321" t="str">
        <f>TRIM(ZeptoData[[#This Row],[name]])</f>
        <v>Go Pizza Cheese</v>
      </c>
      <c r="D1321">
        <v>14000</v>
      </c>
      <c r="E1321" s="3">
        <f>'Cleaned Data'!F1324</f>
        <v>43</v>
      </c>
      <c r="F1321">
        <v>5</v>
      </c>
      <c r="G1321">
        <v>6</v>
      </c>
      <c r="H1321">
        <v>13300</v>
      </c>
      <c r="I1321" s="3">
        <f>ZeptoData[[#This Row],[discountedSellingPrice]]/100</f>
        <v>133</v>
      </c>
      <c r="J1321">
        <v>200</v>
      </c>
      <c r="K1321" t="b">
        <v>0</v>
      </c>
      <c r="L1321">
        <v>200</v>
      </c>
      <c r="N1321" s="3">
        <f>ZeptoData[[#This Row],[MRP_Rupees]] - ZeptoData[[#This Row],[Sale_Price]]</f>
        <v>-90</v>
      </c>
      <c r="O1321" t="str">
        <f>IF(ZeptoData[[#This Row],[outOfStock]]=TRUE, "Out of Stock", IF(ZeptoData[[#This Row],[availableQuantity]]&lt;=2, "LOW STOCK", "HEALTHY"))</f>
        <v>HEALTHY</v>
      </c>
      <c r="P1321" t="str" cm="1">
        <f t="array" ref="P1321">_xlfn.IFS(ZeptoData[[#This Row],[Sale_Price]]&lt;50, "Budget", ZeptoData[[#This Row],[Sale_Price]]&lt;150, "Mid-Range", ZeptoData[[#This Row],[Sale_Price]]&gt;=150, "Premium")</f>
        <v>Mid-Range</v>
      </c>
      <c r="Q1321" t="str">
        <f>IF(ROUND(((ZeptoData[[#This Row],[mrp]]-ZeptoData[[#This Row],[discountedSellingPrice]])/ZeptoData[[#This Row],[mrp]])*100,0) = ZeptoData[[#This Row],[discountPercent]], "Match", "Error")</f>
        <v>Match</v>
      </c>
      <c r="R1321" s="9" t="str" cm="1">
        <f t="array" ref="R1321">_xlfn.IFS(ZeptoData[[#This Row],[discountPercent]]=0, "No Discount", ZeptoData[[#This Row],[discountPercent]]&lt;=15, "Standard (1-15%)", ZeptoData[[#This Row],[discountPercent]]&gt;15, "Mega (&gt;15%)")</f>
        <v>Standard (1-15%)</v>
      </c>
      <c r="S1321" s="9" t="str" cm="1">
        <f t="array" ref="S1321">_xlfn.IFS(ZeptoData[[#This Row],[weightInGms]]&lt;=100, "Small (&lt;100g)", ZeptoData[[#This Row],[weightInGms]]&lt;=500, "Medium (100-500g)", ZeptoData[[#This Row],[weightInGms]]&gt;500, "Large (&gt;500g)")</f>
        <v>Medium (100-500g)</v>
      </c>
    </row>
    <row r="1322" spans="1:19" x14ac:dyDescent="0.25">
      <c r="A1322" t="s">
        <v>688</v>
      </c>
      <c r="B1322" t="s">
        <v>636</v>
      </c>
      <c r="C1322" t="str">
        <f>TRIM(ZeptoData[[#This Row],[name]])</f>
        <v>RRO Cheddar Block Cheese</v>
      </c>
      <c r="D1322">
        <v>29500</v>
      </c>
      <c r="E1322" s="3">
        <f>'Cleaned Data'!F1325</f>
        <v>4</v>
      </c>
      <c r="F1322">
        <v>50</v>
      </c>
      <c r="G1322">
        <v>6</v>
      </c>
      <c r="H1322">
        <v>14700</v>
      </c>
      <c r="I1322" s="3">
        <f>ZeptoData[[#This Row],[discountedSellingPrice]]/100</f>
        <v>147</v>
      </c>
      <c r="J1322">
        <v>200</v>
      </c>
      <c r="K1322" t="b">
        <v>0</v>
      </c>
      <c r="L1322">
        <v>200</v>
      </c>
      <c r="N1322" s="3">
        <f>ZeptoData[[#This Row],[MRP_Rupees]] - ZeptoData[[#This Row],[Sale_Price]]</f>
        <v>-143</v>
      </c>
      <c r="O1322" t="str">
        <f>IF(ZeptoData[[#This Row],[outOfStock]]=TRUE, "Out of Stock", IF(ZeptoData[[#This Row],[availableQuantity]]&lt;=2, "LOW STOCK", "HEALTHY"))</f>
        <v>HEALTHY</v>
      </c>
      <c r="P1322" t="str" cm="1">
        <f t="array" ref="P1322">_xlfn.IFS(ZeptoData[[#This Row],[Sale_Price]]&lt;50, "Budget", ZeptoData[[#This Row],[Sale_Price]]&lt;150, "Mid-Range", ZeptoData[[#This Row],[Sale_Price]]&gt;=150, "Premium")</f>
        <v>Mid-Range</v>
      </c>
      <c r="Q1322" t="str">
        <f>IF(ROUND(((ZeptoData[[#This Row],[mrp]]-ZeptoData[[#This Row],[discountedSellingPrice]])/ZeptoData[[#This Row],[mrp]])*100,0) = ZeptoData[[#This Row],[discountPercent]], "Match", "Error")</f>
        <v>Match</v>
      </c>
      <c r="R1322" s="9" t="str" cm="1">
        <f t="array" ref="R1322">_xlfn.IFS(ZeptoData[[#This Row],[discountPercent]]=0, "No Discount", ZeptoData[[#This Row],[discountPercent]]&lt;=15, "Standard (1-15%)", ZeptoData[[#This Row],[discountPercent]]&gt;15, "Mega (&gt;15%)")</f>
        <v>Mega (&gt;15%)</v>
      </c>
      <c r="S1322" s="9" t="str" cm="1">
        <f t="array" ref="S1322">_xlfn.IFS(ZeptoData[[#This Row],[weightInGms]]&lt;=100, "Small (&lt;100g)", ZeptoData[[#This Row],[weightInGms]]&lt;=500, "Medium (100-500g)", ZeptoData[[#This Row],[weightInGms]]&gt;500, "Large (&gt;500g)")</f>
        <v>Medium (100-500g)</v>
      </c>
    </row>
    <row r="1323" spans="1:19" x14ac:dyDescent="0.25">
      <c r="A1323" t="s">
        <v>688</v>
      </c>
      <c r="B1323" t="s">
        <v>637</v>
      </c>
      <c r="C1323" t="str">
        <f>TRIM(ZeptoData[[#This Row],[name]])</f>
        <v>The Whole Truth Peanut Butter With Dates - Creamy No Sugar</v>
      </c>
      <c r="D1323">
        <v>21500</v>
      </c>
      <c r="E1323" s="3">
        <f>'Cleaned Data'!F1326</f>
        <v>50</v>
      </c>
      <c r="F1323">
        <v>9</v>
      </c>
      <c r="G1323">
        <v>6</v>
      </c>
      <c r="H1323">
        <v>19400</v>
      </c>
      <c r="I1323" s="3">
        <f>ZeptoData[[#This Row],[discountedSellingPrice]]/100</f>
        <v>194</v>
      </c>
      <c r="J1323">
        <v>325</v>
      </c>
      <c r="K1323" t="b">
        <v>0</v>
      </c>
      <c r="L1323">
        <v>325</v>
      </c>
      <c r="N1323" s="3">
        <f>ZeptoData[[#This Row],[MRP_Rupees]] - ZeptoData[[#This Row],[Sale_Price]]</f>
        <v>-144</v>
      </c>
      <c r="O1323" t="str">
        <f>IF(ZeptoData[[#This Row],[outOfStock]]=TRUE, "Out of Stock", IF(ZeptoData[[#This Row],[availableQuantity]]&lt;=2, "LOW STOCK", "HEALTHY"))</f>
        <v>HEALTHY</v>
      </c>
      <c r="P1323" t="str" cm="1">
        <f t="array" ref="P1323">_xlfn.IFS(ZeptoData[[#This Row],[Sale_Price]]&lt;50, "Budget", ZeptoData[[#This Row],[Sale_Price]]&lt;150, "Mid-Range", ZeptoData[[#This Row],[Sale_Price]]&gt;=150, "Premium")</f>
        <v>Premium</v>
      </c>
      <c r="Q1323" t="str">
        <f>IF(ROUND(((ZeptoData[[#This Row],[mrp]]-ZeptoData[[#This Row],[discountedSellingPrice]])/ZeptoData[[#This Row],[mrp]])*100,0) = ZeptoData[[#This Row],[discountPercent]], "Match", "Error")</f>
        <v>Error</v>
      </c>
      <c r="R1323" s="9" t="str" cm="1">
        <f t="array" ref="R1323">_xlfn.IFS(ZeptoData[[#This Row],[discountPercent]]=0, "No Discount", ZeptoData[[#This Row],[discountPercent]]&lt;=15, "Standard (1-15%)", ZeptoData[[#This Row],[discountPercent]]&gt;15, "Mega (&gt;15%)")</f>
        <v>Standard (1-15%)</v>
      </c>
      <c r="S1323" s="9" t="str" cm="1">
        <f t="array" ref="S1323">_xlfn.IFS(ZeptoData[[#This Row],[weightInGms]]&lt;=100, "Small (&lt;100g)", ZeptoData[[#This Row],[weightInGms]]&lt;=500, "Medium (100-500g)", ZeptoData[[#This Row],[weightInGms]]&gt;500, "Large (&gt;500g)")</f>
        <v>Medium (100-500g)</v>
      </c>
    </row>
    <row r="1324" spans="1:19" x14ac:dyDescent="0.25">
      <c r="A1324" t="s">
        <v>688</v>
      </c>
      <c r="B1324" t="s">
        <v>638</v>
      </c>
      <c r="C1324" t="str">
        <f>TRIM(ZeptoData[[#This Row],[name]])</f>
        <v>Suguna Fit Egg</v>
      </c>
      <c r="D1324">
        <v>12000</v>
      </c>
      <c r="E1324" s="3">
        <f>'Cleaned Data'!F1327</f>
        <v>5</v>
      </c>
      <c r="F1324">
        <v>43</v>
      </c>
      <c r="G1324">
        <v>4</v>
      </c>
      <c r="H1324">
        <v>6800</v>
      </c>
      <c r="I1324" s="3">
        <f>ZeptoData[[#This Row],[discountedSellingPrice]]/100</f>
        <v>68</v>
      </c>
      <c r="J1324">
        <v>348</v>
      </c>
      <c r="K1324" t="b">
        <v>0</v>
      </c>
      <c r="L1324">
        <v>6</v>
      </c>
      <c r="N1324" s="3">
        <f>ZeptoData[[#This Row],[MRP_Rupees]] - ZeptoData[[#This Row],[Sale_Price]]</f>
        <v>-63</v>
      </c>
      <c r="O1324" t="str">
        <f>IF(ZeptoData[[#This Row],[outOfStock]]=TRUE, "Out of Stock", IF(ZeptoData[[#This Row],[availableQuantity]]&lt;=2, "LOW STOCK", "HEALTHY"))</f>
        <v>HEALTHY</v>
      </c>
      <c r="P1324" t="str" cm="1">
        <f t="array" ref="P1324">_xlfn.IFS(ZeptoData[[#This Row],[Sale_Price]]&lt;50, "Budget", ZeptoData[[#This Row],[Sale_Price]]&lt;150, "Mid-Range", ZeptoData[[#This Row],[Sale_Price]]&gt;=150, "Premium")</f>
        <v>Mid-Range</v>
      </c>
      <c r="Q1324" t="str">
        <f>IF(ROUND(((ZeptoData[[#This Row],[mrp]]-ZeptoData[[#This Row],[discountedSellingPrice]])/ZeptoData[[#This Row],[mrp]])*100,0) = ZeptoData[[#This Row],[discountPercent]], "Match", "Error")</f>
        <v>Match</v>
      </c>
      <c r="R1324" s="9" t="str" cm="1">
        <f t="array" ref="R1324">_xlfn.IFS(ZeptoData[[#This Row],[discountPercent]]=0, "No Discount", ZeptoData[[#This Row],[discountPercent]]&lt;=15, "Standard (1-15%)", ZeptoData[[#This Row],[discountPercent]]&gt;15, "Mega (&gt;15%)")</f>
        <v>Mega (&gt;15%)</v>
      </c>
      <c r="S1324" s="9" t="str" cm="1">
        <f t="array" ref="S1324">_xlfn.IFS(ZeptoData[[#This Row],[weightInGms]]&lt;=100, "Small (&lt;100g)", ZeptoData[[#This Row],[weightInGms]]&lt;=500, "Medium (100-500g)", ZeptoData[[#This Row],[weightInGms]]&gt;500, "Large (&gt;500g)")</f>
        <v>Medium (100-500g)</v>
      </c>
    </row>
    <row r="1325" spans="1:19" x14ac:dyDescent="0.25">
      <c r="A1325" t="s">
        <v>688</v>
      </c>
      <c r="B1325" t="s">
        <v>329</v>
      </c>
      <c r="C1325" t="str">
        <f>TRIM(ZeptoData[[#This Row],[name]])</f>
        <v>Pantai Coconut Cream</v>
      </c>
      <c r="D1325">
        <v>15000</v>
      </c>
      <c r="E1325" s="3">
        <f>'Cleaned Data'!F1328</f>
        <v>50</v>
      </c>
      <c r="F1325">
        <v>4</v>
      </c>
      <c r="G1325">
        <v>4</v>
      </c>
      <c r="H1325">
        <v>14300</v>
      </c>
      <c r="I1325" s="3">
        <f>ZeptoData[[#This Row],[discountedSellingPrice]]/100</f>
        <v>143</v>
      </c>
      <c r="J1325">
        <v>400</v>
      </c>
      <c r="K1325" t="b">
        <v>0</v>
      </c>
      <c r="L1325">
        <v>400</v>
      </c>
      <c r="N1325" s="3">
        <f>ZeptoData[[#This Row],[MRP_Rupees]] - ZeptoData[[#This Row],[Sale_Price]]</f>
        <v>-93</v>
      </c>
      <c r="O1325" t="str">
        <f>IF(ZeptoData[[#This Row],[outOfStock]]=TRUE, "Out of Stock", IF(ZeptoData[[#This Row],[availableQuantity]]&lt;=2, "LOW STOCK", "HEALTHY"))</f>
        <v>HEALTHY</v>
      </c>
      <c r="P1325" t="str" cm="1">
        <f t="array" ref="P1325">_xlfn.IFS(ZeptoData[[#This Row],[Sale_Price]]&lt;50, "Budget", ZeptoData[[#This Row],[Sale_Price]]&lt;150, "Mid-Range", ZeptoData[[#This Row],[Sale_Price]]&gt;=150, "Premium")</f>
        <v>Mid-Range</v>
      </c>
      <c r="Q1325" t="str">
        <f>IF(ROUND(((ZeptoData[[#This Row],[mrp]]-ZeptoData[[#This Row],[discountedSellingPrice]])/ZeptoData[[#This Row],[mrp]])*100,0) = ZeptoData[[#This Row],[discountPercent]], "Match", "Error")</f>
        <v>Error</v>
      </c>
      <c r="R1325" s="9" t="str" cm="1">
        <f t="array" ref="R1325">_xlfn.IFS(ZeptoData[[#This Row],[discountPercent]]=0, "No Discount", ZeptoData[[#This Row],[discountPercent]]&lt;=15, "Standard (1-15%)", ZeptoData[[#This Row],[discountPercent]]&gt;15, "Mega (&gt;15%)")</f>
        <v>Standard (1-15%)</v>
      </c>
      <c r="S1325" s="9" t="str" cm="1">
        <f t="array" ref="S1325">_xlfn.IFS(ZeptoData[[#This Row],[weightInGms]]&lt;=100, "Small (&lt;100g)", ZeptoData[[#This Row],[weightInGms]]&lt;=500, "Medium (100-500g)", ZeptoData[[#This Row],[weightInGms]]&gt;500, "Large (&gt;500g)")</f>
        <v>Medium (100-500g)</v>
      </c>
    </row>
    <row r="1326" spans="1:19" x14ac:dyDescent="0.25">
      <c r="A1326" t="s">
        <v>688</v>
      </c>
      <c r="B1326" t="s">
        <v>639</v>
      </c>
      <c r="C1326" t="str">
        <f>TRIM(ZeptoData[[#This Row],[name]])</f>
        <v>RRO Fresh Ricotta</v>
      </c>
      <c r="D1326">
        <v>27500</v>
      </c>
      <c r="E1326" s="3">
        <f>'Cleaned Data'!F1329</f>
        <v>0</v>
      </c>
      <c r="F1326">
        <v>50</v>
      </c>
      <c r="G1326">
        <v>6</v>
      </c>
      <c r="H1326">
        <v>13700</v>
      </c>
      <c r="I1326" s="3">
        <f>ZeptoData[[#This Row],[discountedSellingPrice]]/100</f>
        <v>137</v>
      </c>
      <c r="J1326">
        <v>200</v>
      </c>
      <c r="K1326" t="b">
        <v>0</v>
      </c>
      <c r="L1326">
        <v>200</v>
      </c>
      <c r="N1326" s="3">
        <f>ZeptoData[[#This Row],[MRP_Rupees]] - ZeptoData[[#This Row],[Sale_Price]]</f>
        <v>-137</v>
      </c>
      <c r="O1326" t="str">
        <f>IF(ZeptoData[[#This Row],[outOfStock]]=TRUE, "Out of Stock", IF(ZeptoData[[#This Row],[availableQuantity]]&lt;=2, "LOW STOCK", "HEALTHY"))</f>
        <v>HEALTHY</v>
      </c>
      <c r="P1326" t="str" cm="1">
        <f t="array" ref="P1326">_xlfn.IFS(ZeptoData[[#This Row],[Sale_Price]]&lt;50, "Budget", ZeptoData[[#This Row],[Sale_Price]]&lt;150, "Mid-Range", ZeptoData[[#This Row],[Sale_Price]]&gt;=150, "Premium")</f>
        <v>Mid-Range</v>
      </c>
      <c r="Q1326" t="str">
        <f>IF(ROUND(((ZeptoData[[#This Row],[mrp]]-ZeptoData[[#This Row],[discountedSellingPrice]])/ZeptoData[[#This Row],[mrp]])*100,0) = ZeptoData[[#This Row],[discountPercent]], "Match", "Error")</f>
        <v>Match</v>
      </c>
      <c r="R1326" s="9" t="str" cm="1">
        <f t="array" ref="R1326">_xlfn.IFS(ZeptoData[[#This Row],[discountPercent]]=0, "No Discount", ZeptoData[[#This Row],[discountPercent]]&lt;=15, "Standard (1-15%)", ZeptoData[[#This Row],[discountPercent]]&gt;15, "Mega (&gt;15%)")</f>
        <v>Mega (&gt;15%)</v>
      </c>
      <c r="S1326" s="9" t="str" cm="1">
        <f t="array" ref="S1326">_xlfn.IFS(ZeptoData[[#This Row],[weightInGms]]&lt;=100, "Small (&lt;100g)", ZeptoData[[#This Row],[weightInGms]]&lt;=500, "Medium (100-500g)", ZeptoData[[#This Row],[weightInGms]]&gt;500, "Large (&gt;500g)")</f>
        <v>Medium (100-500g)</v>
      </c>
    </row>
    <row r="1327" spans="1:19" x14ac:dyDescent="0.25">
      <c r="A1327" t="s">
        <v>688</v>
      </c>
      <c r="B1327" t="s">
        <v>640</v>
      </c>
      <c r="C1327" t="str">
        <f>TRIM(ZeptoData[[#This Row],[name]])</f>
        <v>Dlecta Cheese Cubes 2</v>
      </c>
      <c r="D1327">
        <v>14500</v>
      </c>
      <c r="E1327" s="3">
        <f>'Cleaned Data'!F1330</f>
        <v>10</v>
      </c>
      <c r="F1327">
        <v>5</v>
      </c>
      <c r="G1327">
        <v>6</v>
      </c>
      <c r="H1327">
        <v>13700</v>
      </c>
      <c r="I1327" s="3">
        <f>ZeptoData[[#This Row],[discountedSellingPrice]]/100</f>
        <v>137</v>
      </c>
      <c r="J1327">
        <v>200</v>
      </c>
      <c r="K1327" t="b">
        <v>0</v>
      </c>
      <c r="L1327">
        <v>200</v>
      </c>
      <c r="N1327" s="3">
        <f>ZeptoData[[#This Row],[MRP_Rupees]] - ZeptoData[[#This Row],[Sale_Price]]</f>
        <v>-127</v>
      </c>
      <c r="O1327" t="str">
        <f>IF(ZeptoData[[#This Row],[outOfStock]]=TRUE, "Out of Stock", IF(ZeptoData[[#This Row],[availableQuantity]]&lt;=2, "LOW STOCK", "HEALTHY"))</f>
        <v>HEALTHY</v>
      </c>
      <c r="P1327" t="str" cm="1">
        <f t="array" ref="P1327">_xlfn.IFS(ZeptoData[[#This Row],[Sale_Price]]&lt;50, "Budget", ZeptoData[[#This Row],[Sale_Price]]&lt;150, "Mid-Range", ZeptoData[[#This Row],[Sale_Price]]&gt;=150, "Premium")</f>
        <v>Mid-Range</v>
      </c>
      <c r="Q1327" t="str">
        <f>IF(ROUND(((ZeptoData[[#This Row],[mrp]]-ZeptoData[[#This Row],[discountedSellingPrice]])/ZeptoData[[#This Row],[mrp]])*100,0) = ZeptoData[[#This Row],[discountPercent]], "Match", "Error")</f>
        <v>Error</v>
      </c>
      <c r="R1327" s="9" t="str" cm="1">
        <f t="array" ref="R1327">_xlfn.IFS(ZeptoData[[#This Row],[discountPercent]]=0, "No Discount", ZeptoData[[#This Row],[discountPercent]]&lt;=15, "Standard (1-15%)", ZeptoData[[#This Row],[discountPercent]]&gt;15, "Mega (&gt;15%)")</f>
        <v>Standard (1-15%)</v>
      </c>
      <c r="S1327" s="9" t="str" cm="1">
        <f t="array" ref="S1327">_xlfn.IFS(ZeptoData[[#This Row],[weightInGms]]&lt;=100, "Small (&lt;100g)", ZeptoData[[#This Row],[weightInGms]]&lt;=500, "Medium (100-500g)", ZeptoData[[#This Row],[weightInGms]]&gt;500, "Large (&gt;500g)")</f>
        <v>Medium (100-500g)</v>
      </c>
    </row>
    <row r="1328" spans="1:19" x14ac:dyDescent="0.25">
      <c r="A1328" t="s">
        <v>688</v>
      </c>
      <c r="B1328" t="s">
        <v>641</v>
      </c>
      <c r="C1328" t="str">
        <f>TRIM(ZeptoData[[#This Row],[name]])</f>
        <v>RRO Mozzarella Pizza Cheese</v>
      </c>
      <c r="D1328">
        <v>27500</v>
      </c>
      <c r="E1328" s="3">
        <f>'Cleaned Data'!F1331</f>
        <v>50</v>
      </c>
      <c r="F1328">
        <v>50</v>
      </c>
      <c r="G1328">
        <v>6</v>
      </c>
      <c r="H1328">
        <v>13700</v>
      </c>
      <c r="I1328" s="3">
        <f>ZeptoData[[#This Row],[discountedSellingPrice]]/100</f>
        <v>137</v>
      </c>
      <c r="J1328">
        <v>200</v>
      </c>
      <c r="K1328" t="b">
        <v>0</v>
      </c>
      <c r="L1328">
        <v>200</v>
      </c>
      <c r="N1328" s="3">
        <f>ZeptoData[[#This Row],[MRP_Rupees]] - ZeptoData[[#This Row],[Sale_Price]]</f>
        <v>-87</v>
      </c>
      <c r="O1328" t="str">
        <f>IF(ZeptoData[[#This Row],[outOfStock]]=TRUE, "Out of Stock", IF(ZeptoData[[#This Row],[availableQuantity]]&lt;=2, "LOW STOCK", "HEALTHY"))</f>
        <v>HEALTHY</v>
      </c>
      <c r="P1328" t="str" cm="1">
        <f t="array" ref="P1328">_xlfn.IFS(ZeptoData[[#This Row],[Sale_Price]]&lt;50, "Budget", ZeptoData[[#This Row],[Sale_Price]]&lt;150, "Mid-Range", ZeptoData[[#This Row],[Sale_Price]]&gt;=150, "Premium")</f>
        <v>Mid-Range</v>
      </c>
      <c r="Q1328" t="str">
        <f>IF(ROUND(((ZeptoData[[#This Row],[mrp]]-ZeptoData[[#This Row],[discountedSellingPrice]])/ZeptoData[[#This Row],[mrp]])*100,0) = ZeptoData[[#This Row],[discountPercent]], "Match", "Error")</f>
        <v>Match</v>
      </c>
      <c r="R1328" s="9" t="str" cm="1">
        <f t="array" ref="R1328">_xlfn.IFS(ZeptoData[[#This Row],[discountPercent]]=0, "No Discount", ZeptoData[[#This Row],[discountPercent]]&lt;=15, "Standard (1-15%)", ZeptoData[[#This Row],[discountPercent]]&gt;15, "Mega (&gt;15%)")</f>
        <v>Mega (&gt;15%)</v>
      </c>
      <c r="S1328" s="9" t="str" cm="1">
        <f t="array" ref="S1328">_xlfn.IFS(ZeptoData[[#This Row],[weightInGms]]&lt;=100, "Small (&lt;100g)", ZeptoData[[#This Row],[weightInGms]]&lt;=500, "Medium (100-500g)", ZeptoData[[#This Row],[weightInGms]]&gt;500, "Large (&gt;500g)")</f>
        <v>Medium (100-500g)</v>
      </c>
    </row>
    <row r="1329" spans="1:19" x14ac:dyDescent="0.25">
      <c r="A1329" t="s">
        <v>688</v>
      </c>
      <c r="B1329" t="s">
        <v>642</v>
      </c>
      <c r="C1329" t="str">
        <f>TRIM(ZeptoData[[#This Row],[name]])</f>
        <v>The Laughing Cow Cheese Cubes</v>
      </c>
      <c r="D1329">
        <v>15000</v>
      </c>
      <c r="E1329" s="3">
        <f>'Cleaned Data'!F1332</f>
        <v>20</v>
      </c>
      <c r="F1329">
        <v>0</v>
      </c>
      <c r="G1329">
        <v>4</v>
      </c>
      <c r="H1329">
        <v>15000</v>
      </c>
      <c r="I1329" s="3">
        <f>ZeptoData[[#This Row],[discountedSellingPrice]]/100</f>
        <v>150</v>
      </c>
      <c r="J1329">
        <v>200</v>
      </c>
      <c r="K1329" t="b">
        <v>0</v>
      </c>
      <c r="L1329">
        <v>200</v>
      </c>
      <c r="N1329" s="3">
        <f>ZeptoData[[#This Row],[MRP_Rupees]] - ZeptoData[[#This Row],[Sale_Price]]</f>
        <v>-130</v>
      </c>
      <c r="O1329" t="str">
        <f>IF(ZeptoData[[#This Row],[outOfStock]]=TRUE, "Out of Stock", IF(ZeptoData[[#This Row],[availableQuantity]]&lt;=2, "LOW STOCK", "HEALTHY"))</f>
        <v>HEALTHY</v>
      </c>
      <c r="P1329" t="str" cm="1">
        <f t="array" ref="P1329">_xlfn.IFS(ZeptoData[[#This Row],[Sale_Price]]&lt;50, "Budget", ZeptoData[[#This Row],[Sale_Price]]&lt;150, "Mid-Range", ZeptoData[[#This Row],[Sale_Price]]&gt;=150, "Premium")</f>
        <v>Premium</v>
      </c>
      <c r="Q1329" t="str">
        <f>IF(ROUND(((ZeptoData[[#This Row],[mrp]]-ZeptoData[[#This Row],[discountedSellingPrice]])/ZeptoData[[#This Row],[mrp]])*100,0) = ZeptoData[[#This Row],[discountPercent]], "Match", "Error")</f>
        <v>Match</v>
      </c>
      <c r="R1329" s="9" t="str" cm="1">
        <f t="array" ref="R1329">_xlfn.IFS(ZeptoData[[#This Row],[discountPercent]]=0, "No Discount", ZeptoData[[#This Row],[discountPercent]]&lt;=15, "Standard (1-15%)", ZeptoData[[#This Row],[discountPercent]]&gt;15, "Mega (&gt;15%)")</f>
        <v>No Discount</v>
      </c>
      <c r="S1329" s="9" t="str" cm="1">
        <f t="array" ref="S1329">_xlfn.IFS(ZeptoData[[#This Row],[weightInGms]]&lt;=100, "Small (&lt;100g)", ZeptoData[[#This Row],[weightInGms]]&lt;=500, "Medium (100-500g)", ZeptoData[[#This Row],[weightInGms]]&gt;500, "Large (&gt;500g)")</f>
        <v>Medium (100-500g)</v>
      </c>
    </row>
    <row r="1330" spans="1:19" x14ac:dyDescent="0.25">
      <c r="A1330" t="s">
        <v>688</v>
      </c>
      <c r="B1330" t="s">
        <v>643</v>
      </c>
      <c r="C1330" t="str">
        <f>TRIM(ZeptoData[[#This Row],[name]])</f>
        <v>Yogabar 100% Pure Peanut Butter Creamy &amp; Yummy Unsweetened</v>
      </c>
      <c r="D1330">
        <v>22900</v>
      </c>
      <c r="E1330" s="3">
        <f>'Cleaned Data'!F1333</f>
        <v>5</v>
      </c>
      <c r="F1330">
        <v>10</v>
      </c>
      <c r="G1330">
        <v>6</v>
      </c>
      <c r="H1330">
        <v>20600</v>
      </c>
      <c r="I1330" s="3">
        <f>ZeptoData[[#This Row],[discountedSellingPrice]]/100</f>
        <v>206</v>
      </c>
      <c r="J1330">
        <v>400</v>
      </c>
      <c r="K1330" t="b">
        <v>0</v>
      </c>
      <c r="L1330">
        <v>400</v>
      </c>
      <c r="N1330" s="3">
        <f>ZeptoData[[#This Row],[MRP_Rupees]] - ZeptoData[[#This Row],[Sale_Price]]</f>
        <v>-201</v>
      </c>
      <c r="O1330" t="str">
        <f>IF(ZeptoData[[#This Row],[outOfStock]]=TRUE, "Out of Stock", IF(ZeptoData[[#This Row],[availableQuantity]]&lt;=2, "LOW STOCK", "HEALTHY"))</f>
        <v>HEALTHY</v>
      </c>
      <c r="P1330" t="str" cm="1">
        <f t="array" ref="P1330">_xlfn.IFS(ZeptoData[[#This Row],[Sale_Price]]&lt;50, "Budget", ZeptoData[[#This Row],[Sale_Price]]&lt;150, "Mid-Range", ZeptoData[[#This Row],[Sale_Price]]&gt;=150, "Premium")</f>
        <v>Premium</v>
      </c>
      <c r="Q1330" t="str">
        <f>IF(ROUND(((ZeptoData[[#This Row],[mrp]]-ZeptoData[[#This Row],[discountedSellingPrice]])/ZeptoData[[#This Row],[mrp]])*100,0) = ZeptoData[[#This Row],[discountPercent]], "Match", "Error")</f>
        <v>Match</v>
      </c>
      <c r="R1330" s="9" t="str" cm="1">
        <f t="array" ref="R1330">_xlfn.IFS(ZeptoData[[#This Row],[discountPercent]]=0, "No Discount", ZeptoData[[#This Row],[discountPercent]]&lt;=15, "Standard (1-15%)", ZeptoData[[#This Row],[discountPercent]]&gt;15, "Mega (&gt;15%)")</f>
        <v>Standard (1-15%)</v>
      </c>
      <c r="S1330" s="9" t="str" cm="1">
        <f t="array" ref="S1330">_xlfn.IFS(ZeptoData[[#This Row],[weightInGms]]&lt;=100, "Small (&lt;100g)", ZeptoData[[#This Row],[weightInGms]]&lt;=500, "Medium (100-500g)", ZeptoData[[#This Row],[weightInGms]]&gt;500, "Large (&gt;500g)")</f>
        <v>Medium (100-500g)</v>
      </c>
    </row>
    <row r="1331" spans="1:19" x14ac:dyDescent="0.25">
      <c r="A1331" t="s">
        <v>688</v>
      </c>
      <c r="B1331" t="s">
        <v>644</v>
      </c>
      <c r="C1331" t="str">
        <f>TRIM(ZeptoData[[#This Row],[name]])</f>
        <v>RRO Burrata Cheese</v>
      </c>
      <c r="D1331">
        <v>25000</v>
      </c>
      <c r="E1331" s="3">
        <f>'Cleaned Data'!F1334</f>
        <v>7</v>
      </c>
      <c r="F1331">
        <v>50</v>
      </c>
      <c r="G1331">
        <v>4</v>
      </c>
      <c r="H1331">
        <v>12500</v>
      </c>
      <c r="I1331" s="3">
        <f>ZeptoData[[#This Row],[discountedSellingPrice]]/100</f>
        <v>125</v>
      </c>
      <c r="J1331">
        <v>200</v>
      </c>
      <c r="K1331" t="b">
        <v>0</v>
      </c>
      <c r="L1331">
        <v>200</v>
      </c>
      <c r="N1331" s="3">
        <f>ZeptoData[[#This Row],[MRP_Rupees]] - ZeptoData[[#This Row],[Sale_Price]]</f>
        <v>-118</v>
      </c>
      <c r="O1331" t="str">
        <f>IF(ZeptoData[[#This Row],[outOfStock]]=TRUE, "Out of Stock", IF(ZeptoData[[#This Row],[availableQuantity]]&lt;=2, "LOW STOCK", "HEALTHY"))</f>
        <v>HEALTHY</v>
      </c>
      <c r="P1331" t="str" cm="1">
        <f t="array" ref="P1331">_xlfn.IFS(ZeptoData[[#This Row],[Sale_Price]]&lt;50, "Budget", ZeptoData[[#This Row],[Sale_Price]]&lt;150, "Mid-Range", ZeptoData[[#This Row],[Sale_Price]]&gt;=150, "Premium")</f>
        <v>Mid-Range</v>
      </c>
      <c r="Q1331" t="str">
        <f>IF(ROUND(((ZeptoData[[#This Row],[mrp]]-ZeptoData[[#This Row],[discountedSellingPrice]])/ZeptoData[[#This Row],[mrp]])*100,0) = ZeptoData[[#This Row],[discountPercent]], "Match", "Error")</f>
        <v>Match</v>
      </c>
      <c r="R1331" s="9" t="str" cm="1">
        <f t="array" ref="R1331">_xlfn.IFS(ZeptoData[[#This Row],[discountPercent]]=0, "No Discount", ZeptoData[[#This Row],[discountPercent]]&lt;=15, "Standard (1-15%)", ZeptoData[[#This Row],[discountPercent]]&gt;15, "Mega (&gt;15%)")</f>
        <v>Mega (&gt;15%)</v>
      </c>
      <c r="S1331" s="9" t="str" cm="1">
        <f t="array" ref="S1331">_xlfn.IFS(ZeptoData[[#This Row],[weightInGms]]&lt;=100, "Small (&lt;100g)", ZeptoData[[#This Row],[weightInGms]]&lt;=500, "Medium (100-500g)", ZeptoData[[#This Row],[weightInGms]]&gt;500, "Large (&gt;500g)")</f>
        <v>Medium (100-500g)</v>
      </c>
    </row>
    <row r="1332" spans="1:19" x14ac:dyDescent="0.25">
      <c r="A1332" t="s">
        <v>688</v>
      </c>
      <c r="B1332" t="s">
        <v>645</v>
      </c>
      <c r="C1332" t="str">
        <f>TRIM(ZeptoData[[#This Row],[name]])</f>
        <v>The Whole Truth Dark Chocolate Peanut Butter - Crunchy</v>
      </c>
      <c r="D1332">
        <v>23500</v>
      </c>
      <c r="E1332" s="3">
        <f>'Cleaned Data'!F1335</f>
        <v>1</v>
      </c>
      <c r="F1332">
        <v>20</v>
      </c>
      <c r="G1332">
        <v>5</v>
      </c>
      <c r="H1332">
        <v>18800</v>
      </c>
      <c r="I1332" s="3">
        <f>ZeptoData[[#This Row],[discountedSellingPrice]]/100</f>
        <v>188</v>
      </c>
      <c r="J1332">
        <v>325</v>
      </c>
      <c r="K1332" t="b">
        <v>0</v>
      </c>
      <c r="L1332">
        <v>325</v>
      </c>
      <c r="N1332" s="3">
        <f>ZeptoData[[#This Row],[MRP_Rupees]] - ZeptoData[[#This Row],[Sale_Price]]</f>
        <v>-187</v>
      </c>
      <c r="O1332" t="str">
        <f>IF(ZeptoData[[#This Row],[outOfStock]]=TRUE, "Out of Stock", IF(ZeptoData[[#This Row],[availableQuantity]]&lt;=2, "LOW STOCK", "HEALTHY"))</f>
        <v>HEALTHY</v>
      </c>
      <c r="P1332" t="str" cm="1">
        <f t="array" ref="P1332">_xlfn.IFS(ZeptoData[[#This Row],[Sale_Price]]&lt;50, "Budget", ZeptoData[[#This Row],[Sale_Price]]&lt;150, "Mid-Range", ZeptoData[[#This Row],[Sale_Price]]&gt;=150, "Premium")</f>
        <v>Premium</v>
      </c>
      <c r="Q1332" t="str">
        <f>IF(ROUND(((ZeptoData[[#This Row],[mrp]]-ZeptoData[[#This Row],[discountedSellingPrice]])/ZeptoData[[#This Row],[mrp]])*100,0) = ZeptoData[[#This Row],[discountPercent]], "Match", "Error")</f>
        <v>Match</v>
      </c>
      <c r="R1332" s="9" t="str" cm="1">
        <f t="array" ref="R1332">_xlfn.IFS(ZeptoData[[#This Row],[discountPercent]]=0, "No Discount", ZeptoData[[#This Row],[discountPercent]]&lt;=15, "Standard (1-15%)", ZeptoData[[#This Row],[discountPercent]]&gt;15, "Mega (&gt;15%)")</f>
        <v>Mega (&gt;15%)</v>
      </c>
      <c r="S1332" s="9" t="str" cm="1">
        <f t="array" ref="S1332">_xlfn.IFS(ZeptoData[[#This Row],[weightInGms]]&lt;=100, "Small (&lt;100g)", ZeptoData[[#This Row],[weightInGms]]&lt;=500, "Medium (100-500g)", ZeptoData[[#This Row],[weightInGms]]&gt;500, "Large (&gt;500g)")</f>
        <v>Medium (100-500g)</v>
      </c>
    </row>
    <row r="1333" spans="1:19" x14ac:dyDescent="0.25">
      <c r="A1333" t="s">
        <v>688</v>
      </c>
      <c r="B1333" t="s">
        <v>646</v>
      </c>
      <c r="C1333" t="str">
        <f>TRIM(ZeptoData[[#This Row],[name]])</f>
        <v>Go Cheese Processed Squares</v>
      </c>
      <c r="D1333">
        <v>12500</v>
      </c>
      <c r="E1333" s="3">
        <f>'Cleaned Data'!F1336</f>
        <v>5</v>
      </c>
      <c r="F1333">
        <v>5</v>
      </c>
      <c r="G1333">
        <v>6</v>
      </c>
      <c r="H1333">
        <v>11800</v>
      </c>
      <c r="I1333" s="3">
        <f>ZeptoData[[#This Row],[discountedSellingPrice]]/100</f>
        <v>118</v>
      </c>
      <c r="J1333">
        <v>200</v>
      </c>
      <c r="K1333" t="b">
        <v>0</v>
      </c>
      <c r="L1333">
        <v>200</v>
      </c>
      <c r="N1333" s="3">
        <f>ZeptoData[[#This Row],[MRP_Rupees]] - ZeptoData[[#This Row],[Sale_Price]]</f>
        <v>-113</v>
      </c>
      <c r="O1333" t="str">
        <f>IF(ZeptoData[[#This Row],[outOfStock]]=TRUE, "Out of Stock", IF(ZeptoData[[#This Row],[availableQuantity]]&lt;=2, "LOW STOCK", "HEALTHY"))</f>
        <v>HEALTHY</v>
      </c>
      <c r="P1333" t="str" cm="1">
        <f t="array" ref="P1333">_xlfn.IFS(ZeptoData[[#This Row],[Sale_Price]]&lt;50, "Budget", ZeptoData[[#This Row],[Sale_Price]]&lt;150, "Mid-Range", ZeptoData[[#This Row],[Sale_Price]]&gt;=150, "Premium")</f>
        <v>Mid-Range</v>
      </c>
      <c r="Q1333" t="str">
        <f>IF(ROUND(((ZeptoData[[#This Row],[mrp]]-ZeptoData[[#This Row],[discountedSellingPrice]])/ZeptoData[[#This Row],[mrp]])*100,0) = ZeptoData[[#This Row],[discountPercent]], "Match", "Error")</f>
        <v>Error</v>
      </c>
      <c r="R1333" s="9" t="str" cm="1">
        <f t="array" ref="R1333">_xlfn.IFS(ZeptoData[[#This Row],[discountPercent]]=0, "No Discount", ZeptoData[[#This Row],[discountPercent]]&lt;=15, "Standard (1-15%)", ZeptoData[[#This Row],[discountPercent]]&gt;15, "Mega (&gt;15%)")</f>
        <v>Standard (1-15%)</v>
      </c>
      <c r="S1333" s="9" t="str" cm="1">
        <f t="array" ref="S1333">_xlfn.IFS(ZeptoData[[#This Row],[weightInGms]]&lt;=100, "Small (&lt;100g)", ZeptoData[[#This Row],[weightInGms]]&lt;=500, "Medium (100-500g)", ZeptoData[[#This Row],[weightInGms]]&gt;500, "Large (&gt;500g)")</f>
        <v>Medium (100-500g)</v>
      </c>
    </row>
    <row r="1334" spans="1:19" x14ac:dyDescent="0.25">
      <c r="A1334" t="s">
        <v>688</v>
      </c>
      <c r="B1334" t="s">
        <v>647</v>
      </c>
      <c r="C1334" t="str">
        <f>TRIM(ZeptoData[[#This Row],[name]])</f>
        <v>Funfoods Peanut Butter Crunchy</v>
      </c>
      <c r="D1334">
        <v>16900</v>
      </c>
      <c r="E1334" s="3">
        <f>'Cleaned Data'!F1337</f>
        <v>27</v>
      </c>
      <c r="F1334">
        <v>7</v>
      </c>
      <c r="G1334">
        <v>1</v>
      </c>
      <c r="H1334">
        <v>15600</v>
      </c>
      <c r="I1334" s="3">
        <f>ZeptoData[[#This Row],[discountedSellingPrice]]/100</f>
        <v>156</v>
      </c>
      <c r="J1334">
        <v>400</v>
      </c>
      <c r="K1334" t="b">
        <v>0</v>
      </c>
      <c r="L1334">
        <v>400</v>
      </c>
      <c r="N1334" s="3">
        <f>ZeptoData[[#This Row],[MRP_Rupees]] - ZeptoData[[#This Row],[Sale_Price]]</f>
        <v>-129</v>
      </c>
      <c r="O1334" t="str">
        <f>IF(ZeptoData[[#This Row],[outOfStock]]=TRUE, "Out of Stock", IF(ZeptoData[[#This Row],[availableQuantity]]&lt;=2, "LOW STOCK", "HEALTHY"))</f>
        <v>LOW STOCK</v>
      </c>
      <c r="P1334" t="str" cm="1">
        <f t="array" ref="P1334">_xlfn.IFS(ZeptoData[[#This Row],[Sale_Price]]&lt;50, "Budget", ZeptoData[[#This Row],[Sale_Price]]&lt;150, "Mid-Range", ZeptoData[[#This Row],[Sale_Price]]&gt;=150, "Premium")</f>
        <v>Premium</v>
      </c>
      <c r="Q1334" t="str">
        <f>IF(ROUND(((ZeptoData[[#This Row],[mrp]]-ZeptoData[[#This Row],[discountedSellingPrice]])/ZeptoData[[#This Row],[mrp]])*100,0) = ZeptoData[[#This Row],[discountPercent]], "Match", "Error")</f>
        <v>Error</v>
      </c>
      <c r="R1334" s="9" t="str" cm="1">
        <f t="array" ref="R1334">_xlfn.IFS(ZeptoData[[#This Row],[discountPercent]]=0, "No Discount", ZeptoData[[#This Row],[discountPercent]]&lt;=15, "Standard (1-15%)", ZeptoData[[#This Row],[discountPercent]]&gt;15, "Mega (&gt;15%)")</f>
        <v>Standard (1-15%)</v>
      </c>
      <c r="S1334" s="9" t="str" cm="1">
        <f t="array" ref="S1334">_xlfn.IFS(ZeptoData[[#This Row],[weightInGms]]&lt;=100, "Small (&lt;100g)", ZeptoData[[#This Row],[weightInGms]]&lt;=500, "Medium (100-500g)", ZeptoData[[#This Row],[weightInGms]]&gt;500, "Large (&gt;500g)")</f>
        <v>Medium (100-500g)</v>
      </c>
    </row>
    <row r="1335" spans="1:19" x14ac:dyDescent="0.25">
      <c r="A1335" t="s">
        <v>688</v>
      </c>
      <c r="B1335" t="s">
        <v>648</v>
      </c>
      <c r="C1335" t="str">
        <f>TRIM(ZeptoData[[#This Row],[name]])</f>
        <v>Amul Safed Makkhan</v>
      </c>
      <c r="D1335">
        <v>23500</v>
      </c>
      <c r="E1335" s="3">
        <f>'Cleaned Data'!F1338</f>
        <v>2</v>
      </c>
      <c r="F1335">
        <v>1</v>
      </c>
      <c r="G1335">
        <v>6</v>
      </c>
      <c r="H1335">
        <v>23200</v>
      </c>
      <c r="I1335" s="3">
        <f>ZeptoData[[#This Row],[discountedSellingPrice]]/100</f>
        <v>232</v>
      </c>
      <c r="J1335">
        <v>500</v>
      </c>
      <c r="K1335" t="b">
        <v>0</v>
      </c>
      <c r="L1335">
        <v>500</v>
      </c>
      <c r="N1335" s="3">
        <f>ZeptoData[[#This Row],[MRP_Rupees]] - ZeptoData[[#This Row],[Sale_Price]]</f>
        <v>-230</v>
      </c>
      <c r="O1335" t="str">
        <f>IF(ZeptoData[[#This Row],[outOfStock]]=TRUE, "Out of Stock", IF(ZeptoData[[#This Row],[availableQuantity]]&lt;=2, "LOW STOCK", "HEALTHY"))</f>
        <v>HEALTHY</v>
      </c>
      <c r="P1335" t="str" cm="1">
        <f t="array" ref="P1335">_xlfn.IFS(ZeptoData[[#This Row],[Sale_Price]]&lt;50, "Budget", ZeptoData[[#This Row],[Sale_Price]]&lt;150, "Mid-Range", ZeptoData[[#This Row],[Sale_Price]]&gt;=150, "Premium")</f>
        <v>Premium</v>
      </c>
      <c r="Q1335" t="str">
        <f>IF(ROUND(((ZeptoData[[#This Row],[mrp]]-ZeptoData[[#This Row],[discountedSellingPrice]])/ZeptoData[[#This Row],[mrp]])*100,0) = ZeptoData[[#This Row],[discountPercent]], "Match", "Error")</f>
        <v>Match</v>
      </c>
      <c r="R1335" s="9" t="str" cm="1">
        <f t="array" ref="R1335">_xlfn.IFS(ZeptoData[[#This Row],[discountPercent]]=0, "No Discount", ZeptoData[[#This Row],[discountPercent]]&lt;=15, "Standard (1-15%)", ZeptoData[[#This Row],[discountPercent]]&gt;15, "Mega (&gt;15%)")</f>
        <v>Standard (1-15%)</v>
      </c>
      <c r="S1335" s="9" t="str" cm="1">
        <f t="array" ref="S1335">_xlfn.IFS(ZeptoData[[#This Row],[weightInGms]]&lt;=100, "Small (&lt;100g)", ZeptoData[[#This Row],[weightInGms]]&lt;=500, "Medium (100-500g)", ZeptoData[[#This Row],[weightInGms]]&gt;500, "Large (&gt;500g)")</f>
        <v>Medium (100-500g)</v>
      </c>
    </row>
    <row r="1336" spans="1:19" x14ac:dyDescent="0.25">
      <c r="A1336" t="s">
        <v>688</v>
      </c>
      <c r="B1336" t="s">
        <v>649</v>
      </c>
      <c r="C1336" t="str">
        <f>TRIM(ZeptoData[[#This Row],[name]])</f>
        <v>Go Cheese Spread - Four Pepper (Soft &amp; Creamy)</v>
      </c>
      <c r="D1336">
        <v>9900</v>
      </c>
      <c r="E1336" s="3">
        <f>'Cleaned Data'!F1339</f>
        <v>0</v>
      </c>
      <c r="F1336">
        <v>5</v>
      </c>
      <c r="G1336">
        <v>6</v>
      </c>
      <c r="H1336">
        <v>9400</v>
      </c>
      <c r="I1336" s="3">
        <f>ZeptoData[[#This Row],[discountedSellingPrice]]/100</f>
        <v>94</v>
      </c>
      <c r="J1336">
        <v>200</v>
      </c>
      <c r="K1336" t="b">
        <v>0</v>
      </c>
      <c r="L1336">
        <v>200</v>
      </c>
      <c r="N1336" s="3">
        <f>ZeptoData[[#This Row],[MRP_Rupees]] - ZeptoData[[#This Row],[Sale_Price]]</f>
        <v>-94</v>
      </c>
      <c r="O1336" t="str">
        <f>IF(ZeptoData[[#This Row],[outOfStock]]=TRUE, "Out of Stock", IF(ZeptoData[[#This Row],[availableQuantity]]&lt;=2, "LOW STOCK", "HEALTHY"))</f>
        <v>HEALTHY</v>
      </c>
      <c r="P1336" t="str" cm="1">
        <f t="array" ref="P1336">_xlfn.IFS(ZeptoData[[#This Row],[Sale_Price]]&lt;50, "Budget", ZeptoData[[#This Row],[Sale_Price]]&lt;150, "Mid-Range", ZeptoData[[#This Row],[Sale_Price]]&gt;=150, "Premium")</f>
        <v>Mid-Range</v>
      </c>
      <c r="Q1336" t="str">
        <f>IF(ROUND(((ZeptoData[[#This Row],[mrp]]-ZeptoData[[#This Row],[discountedSellingPrice]])/ZeptoData[[#This Row],[mrp]])*100,0) = ZeptoData[[#This Row],[discountPercent]], "Match", "Error")</f>
        <v>Match</v>
      </c>
      <c r="R1336" s="9" t="str" cm="1">
        <f t="array" ref="R1336">_xlfn.IFS(ZeptoData[[#This Row],[discountPercent]]=0, "No Discount", ZeptoData[[#This Row],[discountPercent]]&lt;=15, "Standard (1-15%)", ZeptoData[[#This Row],[discountPercent]]&gt;15, "Mega (&gt;15%)")</f>
        <v>Standard (1-15%)</v>
      </c>
      <c r="S1336" s="9" t="str" cm="1">
        <f t="array" ref="S1336">_xlfn.IFS(ZeptoData[[#This Row],[weightInGms]]&lt;=100, "Small (&lt;100g)", ZeptoData[[#This Row],[weightInGms]]&lt;=500, "Medium (100-500g)", ZeptoData[[#This Row],[weightInGms]]&gt;500, "Large (&gt;500g)")</f>
        <v>Medium (100-500g)</v>
      </c>
    </row>
    <row r="1337" spans="1:19" x14ac:dyDescent="0.25">
      <c r="A1337" t="s">
        <v>688</v>
      </c>
      <c r="B1337" t="s">
        <v>372</v>
      </c>
      <c r="C1337" t="str">
        <f>TRIM(ZeptoData[[#This Row],[name]])</f>
        <v>Dlicia Whip Topping Bottle</v>
      </c>
      <c r="D1337">
        <v>23500</v>
      </c>
      <c r="E1337" s="3">
        <f>'Cleaned Data'!F1340</f>
        <v>20</v>
      </c>
      <c r="F1337">
        <v>27</v>
      </c>
      <c r="G1337">
        <v>5</v>
      </c>
      <c r="H1337">
        <v>17100</v>
      </c>
      <c r="I1337" s="3">
        <f>ZeptoData[[#This Row],[discountedSellingPrice]]/100</f>
        <v>171</v>
      </c>
      <c r="J1337">
        <v>1000</v>
      </c>
      <c r="K1337" t="b">
        <v>0</v>
      </c>
      <c r="L1337">
        <v>1</v>
      </c>
      <c r="N1337" s="3">
        <f>ZeptoData[[#This Row],[MRP_Rupees]] - ZeptoData[[#This Row],[Sale_Price]]</f>
        <v>-151</v>
      </c>
      <c r="O1337" t="str">
        <f>IF(ZeptoData[[#This Row],[outOfStock]]=TRUE, "Out of Stock", IF(ZeptoData[[#This Row],[availableQuantity]]&lt;=2, "LOW STOCK", "HEALTHY"))</f>
        <v>HEALTHY</v>
      </c>
      <c r="P1337" t="str" cm="1">
        <f t="array" ref="P1337">_xlfn.IFS(ZeptoData[[#This Row],[Sale_Price]]&lt;50, "Budget", ZeptoData[[#This Row],[Sale_Price]]&lt;150, "Mid-Range", ZeptoData[[#This Row],[Sale_Price]]&gt;=150, "Premium")</f>
        <v>Premium</v>
      </c>
      <c r="Q1337" t="str">
        <f>IF(ROUND(((ZeptoData[[#This Row],[mrp]]-ZeptoData[[#This Row],[discountedSellingPrice]])/ZeptoData[[#This Row],[mrp]])*100,0) = ZeptoData[[#This Row],[discountPercent]], "Match", "Error")</f>
        <v>Match</v>
      </c>
      <c r="R1337" s="9" t="str" cm="1">
        <f t="array" ref="R1337">_xlfn.IFS(ZeptoData[[#This Row],[discountPercent]]=0, "No Discount", ZeptoData[[#This Row],[discountPercent]]&lt;=15, "Standard (1-15%)", ZeptoData[[#This Row],[discountPercent]]&gt;15, "Mega (&gt;15%)")</f>
        <v>Mega (&gt;15%)</v>
      </c>
      <c r="S1337" s="9" t="str" cm="1">
        <f t="array" ref="S1337">_xlfn.IFS(ZeptoData[[#This Row],[weightInGms]]&lt;=100, "Small (&lt;100g)", ZeptoData[[#This Row],[weightInGms]]&lt;=500, "Medium (100-500g)", ZeptoData[[#This Row],[weightInGms]]&gt;500, "Large (&gt;500g)")</f>
        <v>Large (&gt;500g)</v>
      </c>
    </row>
    <row r="1338" spans="1:19" x14ac:dyDescent="0.25">
      <c r="A1338" t="s">
        <v>688</v>
      </c>
      <c r="B1338" t="s">
        <v>1744</v>
      </c>
      <c r="C1338" t="str">
        <f>TRIM(ZeptoData[[#This Row],[name]])</f>
        <v>Amulya Dairy Whitener</v>
      </c>
      <c r="D1338">
        <v>38000</v>
      </c>
      <c r="E1338" s="3">
        <f>'Cleaned Data'!F1341</f>
        <v>4</v>
      </c>
      <c r="F1338">
        <v>2</v>
      </c>
      <c r="G1338">
        <v>4</v>
      </c>
      <c r="H1338">
        <v>37200</v>
      </c>
      <c r="I1338" s="3">
        <f>ZeptoData[[#This Row],[discountedSellingPrice]]/100</f>
        <v>372</v>
      </c>
      <c r="J1338">
        <v>1000</v>
      </c>
      <c r="K1338" t="b">
        <v>0</v>
      </c>
      <c r="L1338">
        <v>1</v>
      </c>
      <c r="N1338" s="3">
        <f>ZeptoData[[#This Row],[MRP_Rupees]] - ZeptoData[[#This Row],[Sale_Price]]</f>
        <v>-368</v>
      </c>
      <c r="O1338" t="str">
        <f>IF(ZeptoData[[#This Row],[outOfStock]]=TRUE, "Out of Stock", IF(ZeptoData[[#This Row],[availableQuantity]]&lt;=2, "LOW STOCK", "HEALTHY"))</f>
        <v>HEALTHY</v>
      </c>
      <c r="P1338" t="str" cm="1">
        <f t="array" ref="P1338">_xlfn.IFS(ZeptoData[[#This Row],[Sale_Price]]&lt;50, "Budget", ZeptoData[[#This Row],[Sale_Price]]&lt;150, "Mid-Range", ZeptoData[[#This Row],[Sale_Price]]&gt;=150, "Premium")</f>
        <v>Premium</v>
      </c>
      <c r="Q1338" t="str">
        <f>IF(ROUND(((ZeptoData[[#This Row],[mrp]]-ZeptoData[[#This Row],[discountedSellingPrice]])/ZeptoData[[#This Row],[mrp]])*100,0) = ZeptoData[[#This Row],[discountPercent]], "Match", "Error")</f>
        <v>Match</v>
      </c>
      <c r="R1338" s="9" t="str" cm="1">
        <f t="array" ref="R1338">_xlfn.IFS(ZeptoData[[#This Row],[discountPercent]]=0, "No Discount", ZeptoData[[#This Row],[discountPercent]]&lt;=15, "Standard (1-15%)", ZeptoData[[#This Row],[discountPercent]]&gt;15, "Mega (&gt;15%)")</f>
        <v>Standard (1-15%)</v>
      </c>
      <c r="S1338" s="9" t="str" cm="1">
        <f t="array" ref="S1338">_xlfn.IFS(ZeptoData[[#This Row],[weightInGms]]&lt;=100, "Small (&lt;100g)", ZeptoData[[#This Row],[weightInGms]]&lt;=500, "Medium (100-500g)", ZeptoData[[#This Row],[weightInGms]]&gt;500, "Large (&gt;500g)")</f>
        <v>Large (&gt;500g)</v>
      </c>
    </row>
    <row r="1339" spans="1:19" x14ac:dyDescent="0.25">
      <c r="A1339" t="s">
        <v>688</v>
      </c>
      <c r="B1339" t="s">
        <v>650</v>
      </c>
      <c r="C1339" t="str">
        <f>TRIM(ZeptoData[[#This Row],[name]])</f>
        <v>Laughing Cow Cheese 8 Portion 120Gm Imported</v>
      </c>
      <c r="D1339">
        <v>11000</v>
      </c>
      <c r="E1339" s="3">
        <f>'Cleaned Data'!F1342</f>
        <v>4</v>
      </c>
      <c r="F1339">
        <v>0</v>
      </c>
      <c r="G1339">
        <v>6</v>
      </c>
      <c r="H1339">
        <v>11000</v>
      </c>
      <c r="I1339" s="3">
        <f>ZeptoData[[#This Row],[discountedSellingPrice]]/100</f>
        <v>110</v>
      </c>
      <c r="J1339">
        <v>120</v>
      </c>
      <c r="K1339" t="b">
        <v>0</v>
      </c>
      <c r="L1339">
        <v>120</v>
      </c>
      <c r="N1339" s="3">
        <f>ZeptoData[[#This Row],[MRP_Rupees]] - ZeptoData[[#This Row],[Sale_Price]]</f>
        <v>-106</v>
      </c>
      <c r="O1339" t="str">
        <f>IF(ZeptoData[[#This Row],[outOfStock]]=TRUE, "Out of Stock", IF(ZeptoData[[#This Row],[availableQuantity]]&lt;=2, "LOW STOCK", "HEALTHY"))</f>
        <v>HEALTHY</v>
      </c>
      <c r="P1339" t="str" cm="1">
        <f t="array" ref="P1339">_xlfn.IFS(ZeptoData[[#This Row],[Sale_Price]]&lt;50, "Budget", ZeptoData[[#This Row],[Sale_Price]]&lt;150, "Mid-Range", ZeptoData[[#This Row],[Sale_Price]]&gt;=150, "Premium")</f>
        <v>Mid-Range</v>
      </c>
      <c r="Q1339" t="str">
        <f>IF(ROUND(((ZeptoData[[#This Row],[mrp]]-ZeptoData[[#This Row],[discountedSellingPrice]])/ZeptoData[[#This Row],[mrp]])*100,0) = ZeptoData[[#This Row],[discountPercent]], "Match", "Error")</f>
        <v>Match</v>
      </c>
      <c r="R1339" s="9" t="str" cm="1">
        <f t="array" ref="R1339">_xlfn.IFS(ZeptoData[[#This Row],[discountPercent]]=0, "No Discount", ZeptoData[[#This Row],[discountPercent]]&lt;=15, "Standard (1-15%)", ZeptoData[[#This Row],[discountPercent]]&gt;15, "Mega (&gt;15%)")</f>
        <v>No Discount</v>
      </c>
      <c r="S1339" s="9" t="str" cm="1">
        <f t="array" ref="S1339">_xlfn.IFS(ZeptoData[[#This Row],[weightInGms]]&lt;=100, "Small (&lt;100g)", ZeptoData[[#This Row],[weightInGms]]&lt;=500, "Medium (100-500g)", ZeptoData[[#This Row],[weightInGms]]&gt;500, "Large (&gt;500g)")</f>
        <v>Medium (100-500g)</v>
      </c>
    </row>
    <row r="1340" spans="1:19" x14ac:dyDescent="0.25">
      <c r="A1340" t="s">
        <v>688</v>
      </c>
      <c r="B1340" t="s">
        <v>651</v>
      </c>
      <c r="C1340" t="str">
        <f>TRIM(ZeptoData[[#This Row],[name]])</f>
        <v>The Whole Truth Peanut Butter - Sweetened &amp; Crunchy</v>
      </c>
      <c r="D1340">
        <v>21500</v>
      </c>
      <c r="E1340" s="3">
        <f>'Cleaned Data'!F1343</f>
        <v>31</v>
      </c>
      <c r="F1340">
        <v>20</v>
      </c>
      <c r="G1340">
        <v>6</v>
      </c>
      <c r="H1340">
        <v>17200</v>
      </c>
      <c r="I1340" s="3">
        <f>ZeptoData[[#This Row],[discountedSellingPrice]]/100</f>
        <v>172</v>
      </c>
      <c r="J1340">
        <v>325</v>
      </c>
      <c r="K1340" t="b">
        <v>0</v>
      </c>
      <c r="L1340">
        <v>325</v>
      </c>
      <c r="N1340" s="3">
        <f>ZeptoData[[#This Row],[MRP_Rupees]] - ZeptoData[[#This Row],[Sale_Price]]</f>
        <v>-141</v>
      </c>
      <c r="O1340" t="str">
        <f>IF(ZeptoData[[#This Row],[outOfStock]]=TRUE, "Out of Stock", IF(ZeptoData[[#This Row],[availableQuantity]]&lt;=2, "LOW STOCK", "HEALTHY"))</f>
        <v>HEALTHY</v>
      </c>
      <c r="P1340" t="str" cm="1">
        <f t="array" ref="P1340">_xlfn.IFS(ZeptoData[[#This Row],[Sale_Price]]&lt;50, "Budget", ZeptoData[[#This Row],[Sale_Price]]&lt;150, "Mid-Range", ZeptoData[[#This Row],[Sale_Price]]&gt;=150, "Premium")</f>
        <v>Premium</v>
      </c>
      <c r="Q1340" t="str">
        <f>IF(ROUND(((ZeptoData[[#This Row],[mrp]]-ZeptoData[[#This Row],[discountedSellingPrice]])/ZeptoData[[#This Row],[mrp]])*100,0) = ZeptoData[[#This Row],[discountPercent]], "Match", "Error")</f>
        <v>Match</v>
      </c>
      <c r="R1340" s="9" t="str" cm="1">
        <f t="array" ref="R1340">_xlfn.IFS(ZeptoData[[#This Row],[discountPercent]]=0, "No Discount", ZeptoData[[#This Row],[discountPercent]]&lt;=15, "Standard (1-15%)", ZeptoData[[#This Row],[discountPercent]]&gt;15, "Mega (&gt;15%)")</f>
        <v>Mega (&gt;15%)</v>
      </c>
      <c r="S1340" s="9" t="str" cm="1">
        <f t="array" ref="S1340">_xlfn.IFS(ZeptoData[[#This Row],[weightInGms]]&lt;=100, "Small (&lt;100g)", ZeptoData[[#This Row],[weightInGms]]&lt;=500, "Medium (100-500g)", ZeptoData[[#This Row],[weightInGms]]&gt;500, "Large (&gt;500g)")</f>
        <v>Medium (100-500g)</v>
      </c>
    </row>
    <row r="1341" spans="1:19" x14ac:dyDescent="0.25">
      <c r="A1341" t="s">
        <v>688</v>
      </c>
      <c r="B1341" t="s">
        <v>652</v>
      </c>
      <c r="C1341" t="str">
        <f>TRIM(ZeptoData[[#This Row],[name]])</f>
        <v>Go Processed Cheese Block</v>
      </c>
      <c r="D1341">
        <v>12500</v>
      </c>
      <c r="E1341" s="3">
        <f>'Cleaned Data'!F1344</f>
        <v>50</v>
      </c>
      <c r="F1341">
        <v>4</v>
      </c>
      <c r="G1341">
        <v>6</v>
      </c>
      <c r="H1341">
        <v>11900</v>
      </c>
      <c r="I1341" s="3">
        <f>ZeptoData[[#This Row],[discountedSellingPrice]]/100</f>
        <v>119</v>
      </c>
      <c r="J1341">
        <v>200</v>
      </c>
      <c r="K1341" t="b">
        <v>0</v>
      </c>
      <c r="L1341">
        <v>200</v>
      </c>
      <c r="N1341" s="3">
        <f>ZeptoData[[#This Row],[MRP_Rupees]] - ZeptoData[[#This Row],[Sale_Price]]</f>
        <v>-69</v>
      </c>
      <c r="O1341" t="str">
        <f>IF(ZeptoData[[#This Row],[outOfStock]]=TRUE, "Out of Stock", IF(ZeptoData[[#This Row],[availableQuantity]]&lt;=2, "LOW STOCK", "HEALTHY"))</f>
        <v>HEALTHY</v>
      </c>
      <c r="P1341" t="str" cm="1">
        <f t="array" ref="P1341">_xlfn.IFS(ZeptoData[[#This Row],[Sale_Price]]&lt;50, "Budget", ZeptoData[[#This Row],[Sale_Price]]&lt;150, "Mid-Range", ZeptoData[[#This Row],[Sale_Price]]&gt;=150, "Premium")</f>
        <v>Mid-Range</v>
      </c>
      <c r="Q1341" t="str">
        <f>IF(ROUND(((ZeptoData[[#This Row],[mrp]]-ZeptoData[[#This Row],[discountedSellingPrice]])/ZeptoData[[#This Row],[mrp]])*100,0) = ZeptoData[[#This Row],[discountPercent]], "Match", "Error")</f>
        <v>Error</v>
      </c>
      <c r="R1341" s="9" t="str" cm="1">
        <f t="array" ref="R1341">_xlfn.IFS(ZeptoData[[#This Row],[discountPercent]]=0, "No Discount", ZeptoData[[#This Row],[discountPercent]]&lt;=15, "Standard (1-15%)", ZeptoData[[#This Row],[discountPercent]]&gt;15, "Mega (&gt;15%)")</f>
        <v>Standard (1-15%)</v>
      </c>
      <c r="S1341" s="9" t="str" cm="1">
        <f t="array" ref="S1341">_xlfn.IFS(ZeptoData[[#This Row],[weightInGms]]&lt;=100, "Small (&lt;100g)", ZeptoData[[#This Row],[weightInGms]]&lt;=500, "Medium (100-500g)", ZeptoData[[#This Row],[weightInGms]]&gt;500, "Large (&gt;500g)")</f>
        <v>Medium (100-500g)</v>
      </c>
    </row>
    <row r="1342" spans="1:19" x14ac:dyDescent="0.25">
      <c r="A1342" t="s">
        <v>688</v>
      </c>
      <c r="B1342" t="s">
        <v>653</v>
      </c>
      <c r="C1342" t="str">
        <f>TRIM(ZeptoData[[#This Row],[name]])</f>
        <v>Go Cheese Processed Block</v>
      </c>
      <c r="D1342">
        <v>24900</v>
      </c>
      <c r="E1342" s="3">
        <f>'Cleaned Data'!F1345</f>
        <v>5</v>
      </c>
      <c r="F1342">
        <v>4</v>
      </c>
      <c r="G1342">
        <v>6</v>
      </c>
      <c r="H1342">
        <v>23700</v>
      </c>
      <c r="I1342" s="3">
        <f>ZeptoData[[#This Row],[discountedSellingPrice]]/100</f>
        <v>237</v>
      </c>
      <c r="J1342">
        <v>400</v>
      </c>
      <c r="K1342" t="b">
        <v>0</v>
      </c>
      <c r="L1342">
        <v>400</v>
      </c>
      <c r="N1342" s="3">
        <f>ZeptoData[[#This Row],[MRP_Rupees]] - ZeptoData[[#This Row],[Sale_Price]]</f>
        <v>-232</v>
      </c>
      <c r="O1342" t="str">
        <f>IF(ZeptoData[[#This Row],[outOfStock]]=TRUE, "Out of Stock", IF(ZeptoData[[#This Row],[availableQuantity]]&lt;=2, "LOW STOCK", "HEALTHY"))</f>
        <v>HEALTHY</v>
      </c>
      <c r="P1342" t="str" cm="1">
        <f t="array" ref="P1342">_xlfn.IFS(ZeptoData[[#This Row],[Sale_Price]]&lt;50, "Budget", ZeptoData[[#This Row],[Sale_Price]]&lt;150, "Mid-Range", ZeptoData[[#This Row],[Sale_Price]]&gt;=150, "Premium")</f>
        <v>Premium</v>
      </c>
      <c r="Q1342" t="str">
        <f>IF(ROUND(((ZeptoData[[#This Row],[mrp]]-ZeptoData[[#This Row],[discountedSellingPrice]])/ZeptoData[[#This Row],[mrp]])*100,0) = ZeptoData[[#This Row],[discountPercent]], "Match", "Error")</f>
        <v>Error</v>
      </c>
      <c r="R1342" s="9" t="str" cm="1">
        <f t="array" ref="R1342">_xlfn.IFS(ZeptoData[[#This Row],[discountPercent]]=0, "No Discount", ZeptoData[[#This Row],[discountPercent]]&lt;=15, "Standard (1-15%)", ZeptoData[[#This Row],[discountPercent]]&gt;15, "Mega (&gt;15%)")</f>
        <v>Standard (1-15%)</v>
      </c>
      <c r="S1342" s="9" t="str" cm="1">
        <f t="array" ref="S1342">_xlfn.IFS(ZeptoData[[#This Row],[weightInGms]]&lt;=100, "Small (&lt;100g)", ZeptoData[[#This Row],[weightInGms]]&lt;=500, "Medium (100-500g)", ZeptoData[[#This Row],[weightInGms]]&gt;500, "Large (&gt;500g)")</f>
        <v>Medium (100-500g)</v>
      </c>
    </row>
    <row r="1343" spans="1:19" x14ac:dyDescent="0.25">
      <c r="A1343" t="s">
        <v>688</v>
      </c>
      <c r="B1343" t="s">
        <v>654</v>
      </c>
      <c r="C1343" t="str">
        <f>TRIM(ZeptoData[[#This Row],[name]])</f>
        <v>RRO Goat Milk Fetta Cheee</v>
      </c>
      <c r="D1343">
        <v>34500</v>
      </c>
      <c r="E1343" s="3">
        <f>'Cleaned Data'!F1346</f>
        <v>0</v>
      </c>
      <c r="F1343">
        <v>31</v>
      </c>
      <c r="G1343">
        <v>6</v>
      </c>
      <c r="H1343">
        <v>23700</v>
      </c>
      <c r="I1343" s="3">
        <f>ZeptoData[[#This Row],[discountedSellingPrice]]/100</f>
        <v>237</v>
      </c>
      <c r="J1343">
        <v>100</v>
      </c>
      <c r="K1343" t="b">
        <v>0</v>
      </c>
      <c r="L1343">
        <v>100</v>
      </c>
      <c r="N1343" s="3">
        <f>ZeptoData[[#This Row],[MRP_Rupees]] - ZeptoData[[#This Row],[Sale_Price]]</f>
        <v>-237</v>
      </c>
      <c r="O1343" t="str">
        <f>IF(ZeptoData[[#This Row],[outOfStock]]=TRUE, "Out of Stock", IF(ZeptoData[[#This Row],[availableQuantity]]&lt;=2, "LOW STOCK", "HEALTHY"))</f>
        <v>HEALTHY</v>
      </c>
      <c r="P1343" t="str" cm="1">
        <f t="array" ref="P1343">_xlfn.IFS(ZeptoData[[#This Row],[Sale_Price]]&lt;50, "Budget", ZeptoData[[#This Row],[Sale_Price]]&lt;150, "Mid-Range", ZeptoData[[#This Row],[Sale_Price]]&gt;=150, "Premium")</f>
        <v>Premium</v>
      </c>
      <c r="Q1343" t="str">
        <f>IF(ROUND(((ZeptoData[[#This Row],[mrp]]-ZeptoData[[#This Row],[discountedSellingPrice]])/ZeptoData[[#This Row],[mrp]])*100,0) = ZeptoData[[#This Row],[discountPercent]], "Match", "Error")</f>
        <v>Match</v>
      </c>
      <c r="R1343" s="9" t="str" cm="1">
        <f t="array" ref="R1343">_xlfn.IFS(ZeptoData[[#This Row],[discountPercent]]=0, "No Discount", ZeptoData[[#This Row],[discountPercent]]&lt;=15, "Standard (1-15%)", ZeptoData[[#This Row],[discountPercent]]&gt;15, "Mega (&gt;15%)")</f>
        <v>Mega (&gt;15%)</v>
      </c>
      <c r="S1343" s="9" t="str" cm="1">
        <f t="array" ref="S1343">_xlfn.IFS(ZeptoData[[#This Row],[weightInGms]]&lt;=100, "Small (&lt;100g)", ZeptoData[[#This Row],[weightInGms]]&lt;=500, "Medium (100-500g)", ZeptoData[[#This Row],[weightInGms]]&gt;500, "Large (&gt;500g)")</f>
        <v>Small (&lt;100g)</v>
      </c>
    </row>
    <row r="1344" spans="1:19" x14ac:dyDescent="0.25">
      <c r="A1344" t="s">
        <v>688</v>
      </c>
      <c r="B1344" t="s">
        <v>655</v>
      </c>
      <c r="C1344" t="str">
        <f>TRIM(ZeptoData[[#This Row],[name]])</f>
        <v>RRO Mascarpone Cheese</v>
      </c>
      <c r="D1344">
        <v>35500</v>
      </c>
      <c r="E1344" s="3">
        <f>'Cleaned Data'!F1347</f>
        <v>0</v>
      </c>
      <c r="F1344">
        <v>50</v>
      </c>
      <c r="G1344">
        <v>6</v>
      </c>
      <c r="H1344">
        <v>17700</v>
      </c>
      <c r="I1344" s="3">
        <f>ZeptoData[[#This Row],[discountedSellingPrice]]/100</f>
        <v>177</v>
      </c>
      <c r="J1344">
        <v>200</v>
      </c>
      <c r="K1344" t="b">
        <v>0</v>
      </c>
      <c r="L1344">
        <v>200</v>
      </c>
      <c r="N1344" s="3">
        <f>ZeptoData[[#This Row],[MRP_Rupees]] - ZeptoData[[#This Row],[Sale_Price]]</f>
        <v>-177</v>
      </c>
      <c r="O1344" t="str">
        <f>IF(ZeptoData[[#This Row],[outOfStock]]=TRUE, "Out of Stock", IF(ZeptoData[[#This Row],[availableQuantity]]&lt;=2, "LOW STOCK", "HEALTHY"))</f>
        <v>HEALTHY</v>
      </c>
      <c r="P1344" t="str" cm="1">
        <f t="array" ref="P1344">_xlfn.IFS(ZeptoData[[#This Row],[Sale_Price]]&lt;50, "Budget", ZeptoData[[#This Row],[Sale_Price]]&lt;150, "Mid-Range", ZeptoData[[#This Row],[Sale_Price]]&gt;=150, "Premium")</f>
        <v>Premium</v>
      </c>
      <c r="Q1344" t="str">
        <f>IF(ROUND(((ZeptoData[[#This Row],[mrp]]-ZeptoData[[#This Row],[discountedSellingPrice]])/ZeptoData[[#This Row],[mrp]])*100,0) = ZeptoData[[#This Row],[discountPercent]], "Match", "Error")</f>
        <v>Match</v>
      </c>
      <c r="R1344" s="9" t="str" cm="1">
        <f t="array" ref="R1344">_xlfn.IFS(ZeptoData[[#This Row],[discountPercent]]=0, "No Discount", ZeptoData[[#This Row],[discountPercent]]&lt;=15, "Standard (1-15%)", ZeptoData[[#This Row],[discountPercent]]&gt;15, "Mega (&gt;15%)")</f>
        <v>Mega (&gt;15%)</v>
      </c>
      <c r="S1344" s="9" t="str" cm="1">
        <f t="array" ref="S1344">_xlfn.IFS(ZeptoData[[#This Row],[weightInGms]]&lt;=100, "Small (&lt;100g)", ZeptoData[[#This Row],[weightInGms]]&lt;=500, "Medium (100-500g)", ZeptoData[[#This Row],[weightInGms]]&gt;500, "Large (&gt;500g)")</f>
        <v>Medium (100-500g)</v>
      </c>
    </row>
    <row r="1345" spans="1:19" x14ac:dyDescent="0.25">
      <c r="A1345" t="s">
        <v>688</v>
      </c>
      <c r="B1345" t="s">
        <v>656</v>
      </c>
      <c r="C1345" t="str">
        <f>TRIM(ZeptoData[[#This Row],[name]])</f>
        <v>D'lecta Cheddar Cheese</v>
      </c>
      <c r="D1345">
        <v>19900</v>
      </c>
      <c r="E1345" s="3">
        <f>'Cleaned Data'!F1348</f>
        <v>0</v>
      </c>
      <c r="F1345">
        <v>5</v>
      </c>
      <c r="G1345">
        <v>6</v>
      </c>
      <c r="H1345">
        <v>18900</v>
      </c>
      <c r="I1345" s="3">
        <f>ZeptoData[[#This Row],[discountedSellingPrice]]/100</f>
        <v>189</v>
      </c>
      <c r="J1345">
        <v>200</v>
      </c>
      <c r="K1345" t="b">
        <v>0</v>
      </c>
      <c r="L1345">
        <v>200</v>
      </c>
      <c r="N1345" s="3">
        <f>ZeptoData[[#This Row],[MRP_Rupees]] - ZeptoData[[#This Row],[Sale_Price]]</f>
        <v>-189</v>
      </c>
      <c r="O1345" t="str">
        <f>IF(ZeptoData[[#This Row],[outOfStock]]=TRUE, "Out of Stock", IF(ZeptoData[[#This Row],[availableQuantity]]&lt;=2, "LOW STOCK", "HEALTHY"))</f>
        <v>HEALTHY</v>
      </c>
      <c r="P1345" t="str" cm="1">
        <f t="array" ref="P1345">_xlfn.IFS(ZeptoData[[#This Row],[Sale_Price]]&lt;50, "Budget", ZeptoData[[#This Row],[Sale_Price]]&lt;150, "Mid-Range", ZeptoData[[#This Row],[Sale_Price]]&gt;=150, "Premium")</f>
        <v>Premium</v>
      </c>
      <c r="Q1345" t="str">
        <f>IF(ROUND(((ZeptoData[[#This Row],[mrp]]-ZeptoData[[#This Row],[discountedSellingPrice]])/ZeptoData[[#This Row],[mrp]])*100,0) = ZeptoData[[#This Row],[discountPercent]], "Match", "Error")</f>
        <v>Match</v>
      </c>
      <c r="R1345" s="9" t="str" cm="1">
        <f t="array" ref="R1345">_xlfn.IFS(ZeptoData[[#This Row],[discountPercent]]=0, "No Discount", ZeptoData[[#This Row],[discountPercent]]&lt;=15, "Standard (1-15%)", ZeptoData[[#This Row],[discountPercent]]&gt;15, "Mega (&gt;15%)")</f>
        <v>Standard (1-15%)</v>
      </c>
      <c r="S1345" s="9" t="str" cm="1">
        <f t="array" ref="S1345">_xlfn.IFS(ZeptoData[[#This Row],[weightInGms]]&lt;=100, "Small (&lt;100g)", ZeptoData[[#This Row],[weightInGms]]&lt;=500, "Medium (100-500g)", ZeptoData[[#This Row],[weightInGms]]&gt;500, "Large (&gt;500g)")</f>
        <v>Medium (100-500g)</v>
      </c>
    </row>
    <row r="1346" spans="1:19" x14ac:dyDescent="0.25">
      <c r="A1346" t="s">
        <v>688</v>
      </c>
      <c r="B1346" t="s">
        <v>657</v>
      </c>
      <c r="C1346" t="str">
        <f>TRIM(ZeptoData[[#This Row],[name]])</f>
        <v>Funfoods Peanut Butter Creamy</v>
      </c>
      <c r="D1346">
        <v>16900</v>
      </c>
      <c r="E1346" s="3">
        <f>'Cleaned Data'!F1349</f>
        <v>0</v>
      </c>
      <c r="F1346">
        <v>0</v>
      </c>
      <c r="G1346">
        <v>1</v>
      </c>
      <c r="H1346">
        <v>16900</v>
      </c>
      <c r="I1346" s="3">
        <f>ZeptoData[[#This Row],[discountedSellingPrice]]/100</f>
        <v>169</v>
      </c>
      <c r="J1346">
        <v>400</v>
      </c>
      <c r="K1346" t="b">
        <v>0</v>
      </c>
      <c r="L1346">
        <v>400</v>
      </c>
      <c r="N1346" s="3">
        <f>ZeptoData[[#This Row],[MRP_Rupees]] - ZeptoData[[#This Row],[Sale_Price]]</f>
        <v>-169</v>
      </c>
      <c r="O1346" t="str">
        <f>IF(ZeptoData[[#This Row],[outOfStock]]=TRUE, "Out of Stock", IF(ZeptoData[[#This Row],[availableQuantity]]&lt;=2, "LOW STOCK", "HEALTHY"))</f>
        <v>LOW STOCK</v>
      </c>
      <c r="P1346" t="str" cm="1">
        <f t="array" ref="P1346">_xlfn.IFS(ZeptoData[[#This Row],[Sale_Price]]&lt;50, "Budget", ZeptoData[[#This Row],[Sale_Price]]&lt;150, "Mid-Range", ZeptoData[[#This Row],[Sale_Price]]&gt;=150, "Premium")</f>
        <v>Premium</v>
      </c>
      <c r="Q1346" t="str">
        <f>IF(ROUND(((ZeptoData[[#This Row],[mrp]]-ZeptoData[[#This Row],[discountedSellingPrice]])/ZeptoData[[#This Row],[mrp]])*100,0) = ZeptoData[[#This Row],[discountPercent]], "Match", "Error")</f>
        <v>Match</v>
      </c>
      <c r="R1346" s="9" t="str" cm="1">
        <f t="array" ref="R1346">_xlfn.IFS(ZeptoData[[#This Row],[discountPercent]]=0, "No Discount", ZeptoData[[#This Row],[discountPercent]]&lt;=15, "Standard (1-15%)", ZeptoData[[#This Row],[discountPercent]]&gt;15, "Mega (&gt;15%)")</f>
        <v>No Discount</v>
      </c>
      <c r="S1346" s="9" t="str" cm="1">
        <f t="array" ref="S1346">_xlfn.IFS(ZeptoData[[#This Row],[weightInGms]]&lt;=100, "Small (&lt;100g)", ZeptoData[[#This Row],[weightInGms]]&lt;=500, "Medium (100-500g)", ZeptoData[[#This Row],[weightInGms]]&gt;500, "Large (&gt;500g)")</f>
        <v>Medium (100-500g)</v>
      </c>
    </row>
    <row r="1347" spans="1:19" x14ac:dyDescent="0.25">
      <c r="A1347" t="s">
        <v>688</v>
      </c>
      <c r="B1347" t="s">
        <v>453</v>
      </c>
      <c r="C1347" t="str">
        <f>TRIM(ZeptoData[[#This Row],[name]])</f>
        <v>Pantai Coconut Milk</v>
      </c>
      <c r="D1347">
        <v>15000</v>
      </c>
      <c r="E1347" s="3">
        <f>'Cleaned Data'!F1350</f>
        <v>0</v>
      </c>
      <c r="F1347">
        <v>0</v>
      </c>
      <c r="G1347">
        <v>4</v>
      </c>
      <c r="H1347">
        <v>15000</v>
      </c>
      <c r="I1347" s="3">
        <f>ZeptoData[[#This Row],[discountedSellingPrice]]/100</f>
        <v>150</v>
      </c>
      <c r="J1347">
        <v>400</v>
      </c>
      <c r="K1347" t="b">
        <v>0</v>
      </c>
      <c r="L1347">
        <v>400</v>
      </c>
      <c r="N1347" s="3">
        <f>ZeptoData[[#This Row],[MRP_Rupees]] - ZeptoData[[#This Row],[Sale_Price]]</f>
        <v>-150</v>
      </c>
      <c r="O1347" t="str">
        <f>IF(ZeptoData[[#This Row],[outOfStock]]=TRUE, "Out of Stock", IF(ZeptoData[[#This Row],[availableQuantity]]&lt;=2, "LOW STOCK", "HEALTHY"))</f>
        <v>HEALTHY</v>
      </c>
      <c r="P1347" t="str" cm="1">
        <f t="array" ref="P1347">_xlfn.IFS(ZeptoData[[#This Row],[Sale_Price]]&lt;50, "Budget", ZeptoData[[#This Row],[Sale_Price]]&lt;150, "Mid-Range", ZeptoData[[#This Row],[Sale_Price]]&gt;=150, "Premium")</f>
        <v>Premium</v>
      </c>
      <c r="Q1347" t="str">
        <f>IF(ROUND(((ZeptoData[[#This Row],[mrp]]-ZeptoData[[#This Row],[discountedSellingPrice]])/ZeptoData[[#This Row],[mrp]])*100,0) = ZeptoData[[#This Row],[discountPercent]], "Match", "Error")</f>
        <v>Match</v>
      </c>
      <c r="R1347" s="9" t="str" cm="1">
        <f t="array" ref="R1347">_xlfn.IFS(ZeptoData[[#This Row],[discountPercent]]=0, "No Discount", ZeptoData[[#This Row],[discountPercent]]&lt;=15, "Standard (1-15%)", ZeptoData[[#This Row],[discountPercent]]&gt;15, "Mega (&gt;15%)")</f>
        <v>No Discount</v>
      </c>
      <c r="S1347" s="9" t="str" cm="1">
        <f t="array" ref="S1347">_xlfn.IFS(ZeptoData[[#This Row],[weightInGms]]&lt;=100, "Small (&lt;100g)", ZeptoData[[#This Row],[weightInGms]]&lt;=500, "Medium (100-500g)", ZeptoData[[#This Row],[weightInGms]]&gt;500, "Large (&gt;500g)")</f>
        <v>Medium (100-500g)</v>
      </c>
    </row>
    <row r="1348" spans="1:19" x14ac:dyDescent="0.25">
      <c r="A1348" t="s">
        <v>688</v>
      </c>
      <c r="B1348" t="s">
        <v>658</v>
      </c>
      <c r="C1348" t="str">
        <f>TRIM(ZeptoData[[#This Row],[name]])</f>
        <v>Dlecta Cheese Block</v>
      </c>
      <c r="D1348">
        <v>14500</v>
      </c>
      <c r="E1348" s="3">
        <f>'Cleaned Data'!F1351</f>
        <v>0</v>
      </c>
      <c r="F1348">
        <v>0</v>
      </c>
      <c r="G1348">
        <v>6</v>
      </c>
      <c r="H1348">
        <v>14500</v>
      </c>
      <c r="I1348" s="3">
        <f>ZeptoData[[#This Row],[discountedSellingPrice]]/100</f>
        <v>145</v>
      </c>
      <c r="J1348">
        <v>200</v>
      </c>
      <c r="K1348" t="b">
        <v>0</v>
      </c>
      <c r="L1348">
        <v>200</v>
      </c>
      <c r="N1348" s="3">
        <f>ZeptoData[[#This Row],[MRP_Rupees]] - ZeptoData[[#This Row],[Sale_Price]]</f>
        <v>-145</v>
      </c>
      <c r="O1348" t="str">
        <f>IF(ZeptoData[[#This Row],[outOfStock]]=TRUE, "Out of Stock", IF(ZeptoData[[#This Row],[availableQuantity]]&lt;=2, "LOW STOCK", "HEALTHY"))</f>
        <v>HEALTHY</v>
      </c>
      <c r="P1348" t="str" cm="1">
        <f t="array" ref="P1348">_xlfn.IFS(ZeptoData[[#This Row],[Sale_Price]]&lt;50, "Budget", ZeptoData[[#This Row],[Sale_Price]]&lt;150, "Mid-Range", ZeptoData[[#This Row],[Sale_Price]]&gt;=150, "Premium")</f>
        <v>Mid-Range</v>
      </c>
      <c r="Q1348" t="str">
        <f>IF(ROUND(((ZeptoData[[#This Row],[mrp]]-ZeptoData[[#This Row],[discountedSellingPrice]])/ZeptoData[[#This Row],[mrp]])*100,0) = ZeptoData[[#This Row],[discountPercent]], "Match", "Error")</f>
        <v>Match</v>
      </c>
      <c r="R1348" s="9" t="str" cm="1">
        <f t="array" ref="R1348">_xlfn.IFS(ZeptoData[[#This Row],[discountPercent]]=0, "No Discount", ZeptoData[[#This Row],[discountPercent]]&lt;=15, "Standard (1-15%)", ZeptoData[[#This Row],[discountPercent]]&gt;15, "Mega (&gt;15%)")</f>
        <v>No Discount</v>
      </c>
      <c r="S1348" s="9" t="str" cm="1">
        <f t="array" ref="S1348">_xlfn.IFS(ZeptoData[[#This Row],[weightInGms]]&lt;=100, "Small (&lt;100g)", ZeptoData[[#This Row],[weightInGms]]&lt;=500, "Medium (100-500g)", ZeptoData[[#This Row],[weightInGms]]&gt;500, "Large (&gt;500g)")</f>
        <v>Medium (100-500g)</v>
      </c>
    </row>
    <row r="1349" spans="1:19" x14ac:dyDescent="0.25">
      <c r="A1349" t="s">
        <v>688</v>
      </c>
      <c r="B1349" t="s">
        <v>659</v>
      </c>
      <c r="C1349" t="str">
        <f>TRIM(ZeptoData[[#This Row],[name]])</f>
        <v>President Butter - Salted</v>
      </c>
      <c r="D1349">
        <v>5400</v>
      </c>
      <c r="E1349" s="3">
        <f>'Cleaned Data'!F1352</f>
        <v>0</v>
      </c>
      <c r="F1349">
        <v>0</v>
      </c>
      <c r="G1349">
        <v>6</v>
      </c>
      <c r="H1349">
        <v>5400</v>
      </c>
      <c r="I1349" s="3">
        <f>ZeptoData[[#This Row],[discountedSellingPrice]]/100</f>
        <v>54</v>
      </c>
      <c r="J1349">
        <v>100</v>
      </c>
      <c r="K1349" t="b">
        <v>0</v>
      </c>
      <c r="L1349">
        <v>100</v>
      </c>
      <c r="N1349" s="3">
        <f>ZeptoData[[#This Row],[MRP_Rupees]] - ZeptoData[[#This Row],[Sale_Price]]</f>
        <v>-54</v>
      </c>
      <c r="O1349" t="str">
        <f>IF(ZeptoData[[#This Row],[outOfStock]]=TRUE, "Out of Stock", IF(ZeptoData[[#This Row],[availableQuantity]]&lt;=2, "LOW STOCK", "HEALTHY"))</f>
        <v>HEALTHY</v>
      </c>
      <c r="P1349" t="str" cm="1">
        <f t="array" ref="P1349">_xlfn.IFS(ZeptoData[[#This Row],[Sale_Price]]&lt;50, "Budget", ZeptoData[[#This Row],[Sale_Price]]&lt;150, "Mid-Range", ZeptoData[[#This Row],[Sale_Price]]&gt;=150, "Premium")</f>
        <v>Mid-Range</v>
      </c>
      <c r="Q1349" t="str">
        <f>IF(ROUND(((ZeptoData[[#This Row],[mrp]]-ZeptoData[[#This Row],[discountedSellingPrice]])/ZeptoData[[#This Row],[mrp]])*100,0) = ZeptoData[[#This Row],[discountPercent]], "Match", "Error")</f>
        <v>Match</v>
      </c>
      <c r="R1349" s="9" t="str" cm="1">
        <f t="array" ref="R1349">_xlfn.IFS(ZeptoData[[#This Row],[discountPercent]]=0, "No Discount", ZeptoData[[#This Row],[discountPercent]]&lt;=15, "Standard (1-15%)", ZeptoData[[#This Row],[discountPercent]]&gt;15, "Mega (&gt;15%)")</f>
        <v>No Discount</v>
      </c>
      <c r="S1349" s="9" t="str" cm="1">
        <f t="array" ref="S1349">_xlfn.IFS(ZeptoData[[#This Row],[weightInGms]]&lt;=100, "Small (&lt;100g)", ZeptoData[[#This Row],[weightInGms]]&lt;=500, "Medium (100-500g)", ZeptoData[[#This Row],[weightInGms]]&gt;500, "Large (&gt;500g)")</f>
        <v>Small (&lt;100g)</v>
      </c>
    </row>
    <row r="1350" spans="1:19" x14ac:dyDescent="0.25">
      <c r="A1350" t="s">
        <v>688</v>
      </c>
      <c r="B1350" t="s">
        <v>660</v>
      </c>
      <c r="C1350" t="str">
        <f>TRIM(ZeptoData[[#This Row],[name]])</f>
        <v>The Laughing Cow Plain Processed Cheese Block</v>
      </c>
      <c r="D1350">
        <v>15000</v>
      </c>
      <c r="E1350" s="3">
        <f>'Cleaned Data'!F1353</f>
        <v>3</v>
      </c>
      <c r="F1350">
        <v>0</v>
      </c>
      <c r="G1350">
        <v>6</v>
      </c>
      <c r="H1350">
        <v>15000</v>
      </c>
      <c r="I1350" s="3">
        <f>ZeptoData[[#This Row],[discountedSellingPrice]]/100</f>
        <v>150</v>
      </c>
      <c r="J1350">
        <v>200</v>
      </c>
      <c r="K1350" t="b">
        <v>0</v>
      </c>
      <c r="L1350">
        <v>200</v>
      </c>
      <c r="N1350" s="3">
        <f>ZeptoData[[#This Row],[MRP_Rupees]] - ZeptoData[[#This Row],[Sale_Price]]</f>
        <v>-147</v>
      </c>
      <c r="O1350" t="str">
        <f>IF(ZeptoData[[#This Row],[outOfStock]]=TRUE, "Out of Stock", IF(ZeptoData[[#This Row],[availableQuantity]]&lt;=2, "LOW STOCK", "HEALTHY"))</f>
        <v>HEALTHY</v>
      </c>
      <c r="P1350" t="str" cm="1">
        <f t="array" ref="P1350">_xlfn.IFS(ZeptoData[[#This Row],[Sale_Price]]&lt;50, "Budget", ZeptoData[[#This Row],[Sale_Price]]&lt;150, "Mid-Range", ZeptoData[[#This Row],[Sale_Price]]&gt;=150, "Premium")</f>
        <v>Premium</v>
      </c>
      <c r="Q1350" t="str">
        <f>IF(ROUND(((ZeptoData[[#This Row],[mrp]]-ZeptoData[[#This Row],[discountedSellingPrice]])/ZeptoData[[#This Row],[mrp]])*100,0) = ZeptoData[[#This Row],[discountPercent]], "Match", "Error")</f>
        <v>Match</v>
      </c>
      <c r="R1350" s="9" t="str" cm="1">
        <f t="array" ref="R1350">_xlfn.IFS(ZeptoData[[#This Row],[discountPercent]]=0, "No Discount", ZeptoData[[#This Row],[discountPercent]]&lt;=15, "Standard (1-15%)", ZeptoData[[#This Row],[discountPercent]]&gt;15, "Mega (&gt;15%)")</f>
        <v>No Discount</v>
      </c>
      <c r="S1350" s="9" t="str" cm="1">
        <f t="array" ref="S1350">_xlfn.IFS(ZeptoData[[#This Row],[weightInGms]]&lt;=100, "Small (&lt;100g)", ZeptoData[[#This Row],[weightInGms]]&lt;=500, "Medium (100-500g)", ZeptoData[[#This Row],[weightInGms]]&gt;500, "Large (&gt;500g)")</f>
        <v>Medium (100-500g)</v>
      </c>
    </row>
    <row r="1351" spans="1:19" x14ac:dyDescent="0.25">
      <c r="A1351" t="s">
        <v>688</v>
      </c>
      <c r="B1351" t="s">
        <v>661</v>
      </c>
      <c r="C1351" t="str">
        <f>TRIM(ZeptoData[[#This Row],[name]])</f>
        <v>Yoga Bar Peanut Butter Dark Chocolate Jar</v>
      </c>
      <c r="D1351">
        <v>24900</v>
      </c>
      <c r="E1351" s="3">
        <f>'Cleaned Data'!F1354</f>
        <v>3</v>
      </c>
      <c r="F1351">
        <v>0</v>
      </c>
      <c r="G1351">
        <v>4</v>
      </c>
      <c r="H1351">
        <v>24900</v>
      </c>
      <c r="I1351" s="3">
        <f>ZeptoData[[#This Row],[discountedSellingPrice]]/100</f>
        <v>249</v>
      </c>
      <c r="J1351">
        <v>400</v>
      </c>
      <c r="K1351" t="b">
        <v>0</v>
      </c>
      <c r="L1351">
        <v>400</v>
      </c>
      <c r="N1351" s="3">
        <f>ZeptoData[[#This Row],[MRP_Rupees]] - ZeptoData[[#This Row],[Sale_Price]]</f>
        <v>-246</v>
      </c>
      <c r="O1351" t="str">
        <f>IF(ZeptoData[[#This Row],[outOfStock]]=TRUE, "Out of Stock", IF(ZeptoData[[#This Row],[availableQuantity]]&lt;=2, "LOW STOCK", "HEALTHY"))</f>
        <v>HEALTHY</v>
      </c>
      <c r="P1351" t="str" cm="1">
        <f t="array" ref="P1351">_xlfn.IFS(ZeptoData[[#This Row],[Sale_Price]]&lt;50, "Budget", ZeptoData[[#This Row],[Sale_Price]]&lt;150, "Mid-Range", ZeptoData[[#This Row],[Sale_Price]]&gt;=150, "Premium")</f>
        <v>Premium</v>
      </c>
      <c r="Q1351" t="str">
        <f>IF(ROUND(((ZeptoData[[#This Row],[mrp]]-ZeptoData[[#This Row],[discountedSellingPrice]])/ZeptoData[[#This Row],[mrp]])*100,0) = ZeptoData[[#This Row],[discountPercent]], "Match", "Error")</f>
        <v>Match</v>
      </c>
      <c r="R1351" s="9" t="str" cm="1">
        <f t="array" ref="R1351">_xlfn.IFS(ZeptoData[[#This Row],[discountPercent]]=0, "No Discount", ZeptoData[[#This Row],[discountPercent]]&lt;=15, "Standard (1-15%)", ZeptoData[[#This Row],[discountPercent]]&gt;15, "Mega (&gt;15%)")</f>
        <v>No Discount</v>
      </c>
      <c r="S1351" s="9" t="str" cm="1">
        <f t="array" ref="S1351">_xlfn.IFS(ZeptoData[[#This Row],[weightInGms]]&lt;=100, "Small (&lt;100g)", ZeptoData[[#This Row],[weightInGms]]&lt;=500, "Medium (100-500g)", ZeptoData[[#This Row],[weightInGms]]&gt;500, "Large (&gt;500g)")</f>
        <v>Medium (100-500g)</v>
      </c>
    </row>
    <row r="1352" spans="1:19" x14ac:dyDescent="0.25">
      <c r="A1352" t="s">
        <v>688</v>
      </c>
      <c r="B1352" t="s">
        <v>662</v>
      </c>
      <c r="C1352" t="str">
        <f>TRIM(ZeptoData[[#This Row],[name]])</f>
        <v>The Laughing Cow Cheese Spread Plain</v>
      </c>
      <c r="D1352">
        <v>11000</v>
      </c>
      <c r="E1352" s="3">
        <f>'Cleaned Data'!F1355</f>
        <v>0</v>
      </c>
      <c r="F1352">
        <v>0</v>
      </c>
      <c r="G1352">
        <v>6</v>
      </c>
      <c r="H1352">
        <v>11000</v>
      </c>
      <c r="I1352" s="3">
        <f>ZeptoData[[#This Row],[discountedSellingPrice]]/100</f>
        <v>110</v>
      </c>
      <c r="J1352">
        <v>180</v>
      </c>
      <c r="K1352" t="b">
        <v>0</v>
      </c>
      <c r="L1352">
        <v>180</v>
      </c>
      <c r="N1352" s="3">
        <f>ZeptoData[[#This Row],[MRP_Rupees]] - ZeptoData[[#This Row],[Sale_Price]]</f>
        <v>-110</v>
      </c>
      <c r="O1352" t="str">
        <f>IF(ZeptoData[[#This Row],[outOfStock]]=TRUE, "Out of Stock", IF(ZeptoData[[#This Row],[availableQuantity]]&lt;=2, "LOW STOCK", "HEALTHY"))</f>
        <v>HEALTHY</v>
      </c>
      <c r="P1352" t="str" cm="1">
        <f t="array" ref="P1352">_xlfn.IFS(ZeptoData[[#This Row],[Sale_Price]]&lt;50, "Budget", ZeptoData[[#This Row],[Sale_Price]]&lt;150, "Mid-Range", ZeptoData[[#This Row],[Sale_Price]]&gt;=150, "Premium")</f>
        <v>Mid-Range</v>
      </c>
      <c r="Q1352" t="str">
        <f>IF(ROUND(((ZeptoData[[#This Row],[mrp]]-ZeptoData[[#This Row],[discountedSellingPrice]])/ZeptoData[[#This Row],[mrp]])*100,0) = ZeptoData[[#This Row],[discountPercent]], "Match", "Error")</f>
        <v>Match</v>
      </c>
      <c r="R1352" s="9" t="str" cm="1">
        <f t="array" ref="R1352">_xlfn.IFS(ZeptoData[[#This Row],[discountPercent]]=0, "No Discount", ZeptoData[[#This Row],[discountPercent]]&lt;=15, "Standard (1-15%)", ZeptoData[[#This Row],[discountPercent]]&gt;15, "Mega (&gt;15%)")</f>
        <v>No Discount</v>
      </c>
      <c r="S1352" s="9" t="str" cm="1">
        <f t="array" ref="S1352">_xlfn.IFS(ZeptoData[[#This Row],[weightInGms]]&lt;=100, "Small (&lt;100g)", ZeptoData[[#This Row],[weightInGms]]&lt;=500, "Medium (100-500g)", ZeptoData[[#This Row],[weightInGms]]&gt;500, "Large (&gt;500g)")</f>
        <v>Medium (100-500g)</v>
      </c>
    </row>
    <row r="1353" spans="1:19" x14ac:dyDescent="0.25">
      <c r="A1353" t="s">
        <v>688</v>
      </c>
      <c r="B1353" t="s">
        <v>1764</v>
      </c>
      <c r="C1353" t="str">
        <f>TRIM(ZeptoData[[#This Row],[name]])</f>
        <v>Amul Malai Paneer Fresh</v>
      </c>
      <c r="D1353">
        <v>7600</v>
      </c>
      <c r="E1353" s="3">
        <f>'Cleaned Data'!F1356</f>
        <v>4</v>
      </c>
      <c r="F1353">
        <v>3</v>
      </c>
      <c r="G1353">
        <v>0</v>
      </c>
      <c r="H1353">
        <v>7300</v>
      </c>
      <c r="I1353" s="3">
        <f>ZeptoData[[#This Row],[discountedSellingPrice]]/100</f>
        <v>73</v>
      </c>
      <c r="J1353">
        <v>200</v>
      </c>
      <c r="K1353" t="b">
        <v>1</v>
      </c>
      <c r="L1353">
        <v>200</v>
      </c>
      <c r="N1353" s="3">
        <f>ZeptoData[[#This Row],[MRP_Rupees]] - ZeptoData[[#This Row],[Sale_Price]]</f>
        <v>-69</v>
      </c>
      <c r="O1353" t="str">
        <f>IF(ZeptoData[[#This Row],[outOfStock]]=TRUE, "Out of Stock", IF(ZeptoData[[#This Row],[availableQuantity]]&lt;=2, "LOW STOCK", "HEALTHY"))</f>
        <v>Out of Stock</v>
      </c>
      <c r="P1353" t="str" cm="1">
        <f t="array" ref="P1353">_xlfn.IFS(ZeptoData[[#This Row],[Sale_Price]]&lt;50, "Budget", ZeptoData[[#This Row],[Sale_Price]]&lt;150, "Mid-Range", ZeptoData[[#This Row],[Sale_Price]]&gt;=150, "Premium")</f>
        <v>Mid-Range</v>
      </c>
      <c r="Q1353" t="str">
        <f>IF(ROUND(((ZeptoData[[#This Row],[mrp]]-ZeptoData[[#This Row],[discountedSellingPrice]])/ZeptoData[[#This Row],[mrp]])*100,0) = ZeptoData[[#This Row],[discountPercent]], "Match", "Error")</f>
        <v>Error</v>
      </c>
      <c r="R1353" s="9" t="str" cm="1">
        <f t="array" ref="R1353">_xlfn.IFS(ZeptoData[[#This Row],[discountPercent]]=0, "No Discount", ZeptoData[[#This Row],[discountPercent]]&lt;=15, "Standard (1-15%)", ZeptoData[[#This Row],[discountPercent]]&gt;15, "Mega (&gt;15%)")</f>
        <v>Standard (1-15%)</v>
      </c>
      <c r="S1353" s="9" t="str" cm="1">
        <f t="array" ref="S1353">_xlfn.IFS(ZeptoData[[#This Row],[weightInGms]]&lt;=100, "Small (&lt;100g)", ZeptoData[[#This Row],[weightInGms]]&lt;=500, "Medium (100-500g)", ZeptoData[[#This Row],[weightInGms]]&gt;500, "Large (&gt;500g)")</f>
        <v>Medium (100-500g)</v>
      </c>
    </row>
    <row r="1354" spans="1:19" x14ac:dyDescent="0.25">
      <c r="A1354" t="s">
        <v>688</v>
      </c>
      <c r="B1354" t="s">
        <v>664</v>
      </c>
      <c r="C1354" t="str">
        <f>TRIM(ZeptoData[[#This Row],[name]])</f>
        <v>Amul Taaza Toned Homogenised Milk</v>
      </c>
      <c r="D1354">
        <v>6600</v>
      </c>
      <c r="E1354" s="3">
        <f>'Cleaned Data'!F1357</f>
        <v>0</v>
      </c>
      <c r="F1354">
        <v>3</v>
      </c>
      <c r="G1354">
        <v>0</v>
      </c>
      <c r="H1354">
        <v>6400</v>
      </c>
      <c r="I1354" s="3">
        <f>ZeptoData[[#This Row],[discountedSellingPrice]]/100</f>
        <v>64</v>
      </c>
      <c r="J1354">
        <v>1000</v>
      </c>
      <c r="K1354" t="b">
        <v>1</v>
      </c>
      <c r="L1354">
        <v>1</v>
      </c>
      <c r="N1354" s="3">
        <f>ZeptoData[[#This Row],[MRP_Rupees]] - ZeptoData[[#This Row],[Sale_Price]]</f>
        <v>-64</v>
      </c>
      <c r="O1354" t="str">
        <f>IF(ZeptoData[[#This Row],[outOfStock]]=TRUE, "Out of Stock", IF(ZeptoData[[#This Row],[availableQuantity]]&lt;=2, "LOW STOCK", "HEALTHY"))</f>
        <v>Out of Stock</v>
      </c>
      <c r="P1354" t="str" cm="1">
        <f t="array" ref="P1354">_xlfn.IFS(ZeptoData[[#This Row],[Sale_Price]]&lt;50, "Budget", ZeptoData[[#This Row],[Sale_Price]]&lt;150, "Mid-Range", ZeptoData[[#This Row],[Sale_Price]]&gt;=150, "Premium")</f>
        <v>Mid-Range</v>
      </c>
      <c r="Q1354" t="str">
        <f>IF(ROUND(((ZeptoData[[#This Row],[mrp]]-ZeptoData[[#This Row],[discountedSellingPrice]])/ZeptoData[[#This Row],[mrp]])*100,0) = ZeptoData[[#This Row],[discountPercent]], "Match", "Error")</f>
        <v>Match</v>
      </c>
      <c r="R1354" s="9" t="str" cm="1">
        <f t="array" ref="R1354">_xlfn.IFS(ZeptoData[[#This Row],[discountPercent]]=0, "No Discount", ZeptoData[[#This Row],[discountPercent]]&lt;=15, "Standard (1-15%)", ZeptoData[[#This Row],[discountPercent]]&gt;15, "Mega (&gt;15%)")</f>
        <v>Standard (1-15%)</v>
      </c>
      <c r="S1354" s="9" t="str" cm="1">
        <f t="array" ref="S1354">_xlfn.IFS(ZeptoData[[#This Row],[weightInGms]]&lt;=100, "Small (&lt;100g)", ZeptoData[[#This Row],[weightInGms]]&lt;=500, "Medium (100-500g)", ZeptoData[[#This Row],[weightInGms]]&gt;500, "Large (&gt;500g)")</f>
        <v>Large (&gt;500g)</v>
      </c>
    </row>
    <row r="1355" spans="1:19" x14ac:dyDescent="0.25">
      <c r="A1355" t="s">
        <v>688</v>
      </c>
      <c r="B1355" t="s">
        <v>116</v>
      </c>
      <c r="C1355" t="str">
        <f>TRIM(ZeptoData[[#This Row],[name]])</f>
        <v>Amul Fresh Cream</v>
      </c>
      <c r="D1355">
        <v>6300</v>
      </c>
      <c r="E1355" s="3">
        <f>'Cleaned Data'!F1358</f>
        <v>0</v>
      </c>
      <c r="F1355">
        <v>0</v>
      </c>
      <c r="G1355">
        <v>0</v>
      </c>
      <c r="H1355">
        <v>6300</v>
      </c>
      <c r="I1355" s="3">
        <f>ZeptoData[[#This Row],[discountedSellingPrice]]/100</f>
        <v>63</v>
      </c>
      <c r="J1355">
        <v>250</v>
      </c>
      <c r="K1355" t="b">
        <v>1</v>
      </c>
      <c r="L1355">
        <v>250</v>
      </c>
      <c r="N1355" s="3">
        <f>ZeptoData[[#This Row],[MRP_Rupees]] - ZeptoData[[#This Row],[Sale_Price]]</f>
        <v>-63</v>
      </c>
      <c r="O1355" t="str">
        <f>IF(ZeptoData[[#This Row],[outOfStock]]=TRUE, "Out of Stock", IF(ZeptoData[[#This Row],[availableQuantity]]&lt;=2, "LOW STOCK", "HEALTHY"))</f>
        <v>Out of Stock</v>
      </c>
      <c r="P1355" t="str" cm="1">
        <f t="array" ref="P1355">_xlfn.IFS(ZeptoData[[#This Row],[Sale_Price]]&lt;50, "Budget", ZeptoData[[#This Row],[Sale_Price]]&lt;150, "Mid-Range", ZeptoData[[#This Row],[Sale_Price]]&gt;=150, "Premium")</f>
        <v>Mid-Range</v>
      </c>
      <c r="Q1355" t="str">
        <f>IF(ROUND(((ZeptoData[[#This Row],[mrp]]-ZeptoData[[#This Row],[discountedSellingPrice]])/ZeptoData[[#This Row],[mrp]])*100,0) = ZeptoData[[#This Row],[discountPercent]], "Match", "Error")</f>
        <v>Match</v>
      </c>
      <c r="R1355" s="9" t="str" cm="1">
        <f t="array" ref="R1355">_xlfn.IFS(ZeptoData[[#This Row],[discountPercent]]=0, "No Discount", ZeptoData[[#This Row],[discountPercent]]&lt;=15, "Standard (1-15%)", ZeptoData[[#This Row],[discountPercent]]&gt;15, "Mega (&gt;15%)")</f>
        <v>No Discount</v>
      </c>
      <c r="S1355" s="9" t="str" cm="1">
        <f t="array" ref="S1355">_xlfn.IFS(ZeptoData[[#This Row],[weightInGms]]&lt;=100, "Small (&lt;100g)", ZeptoData[[#This Row],[weightInGms]]&lt;=500, "Medium (100-500g)", ZeptoData[[#This Row],[weightInGms]]&gt;500, "Large (&gt;500g)")</f>
        <v>Medium (100-500g)</v>
      </c>
    </row>
    <row r="1356" spans="1:19" x14ac:dyDescent="0.25">
      <c r="A1356" t="s">
        <v>688</v>
      </c>
      <c r="B1356" t="s">
        <v>665</v>
      </c>
      <c r="C1356" t="str">
        <f>TRIM(ZeptoData[[#This Row],[name]])</f>
        <v>Amul Lactose Free Milk</v>
      </c>
      <c r="D1356">
        <v>2500</v>
      </c>
      <c r="E1356" s="3">
        <f>'Cleaned Data'!F1359</f>
        <v>1</v>
      </c>
      <c r="F1356">
        <v>4</v>
      </c>
      <c r="G1356">
        <v>0</v>
      </c>
      <c r="H1356">
        <v>2400</v>
      </c>
      <c r="I1356" s="3">
        <f>ZeptoData[[#This Row],[discountedSellingPrice]]/100</f>
        <v>24</v>
      </c>
      <c r="J1356">
        <v>250</v>
      </c>
      <c r="K1356" t="b">
        <v>1</v>
      </c>
      <c r="L1356">
        <v>250</v>
      </c>
      <c r="N1356" s="3">
        <f>ZeptoData[[#This Row],[MRP_Rupees]] - ZeptoData[[#This Row],[Sale_Price]]</f>
        <v>-23</v>
      </c>
      <c r="O1356" t="str">
        <f>IF(ZeptoData[[#This Row],[outOfStock]]=TRUE, "Out of Stock", IF(ZeptoData[[#This Row],[availableQuantity]]&lt;=2, "LOW STOCK", "HEALTHY"))</f>
        <v>Out of Stock</v>
      </c>
      <c r="P1356" t="str" cm="1">
        <f t="array" ref="P1356">_xlfn.IFS(ZeptoData[[#This Row],[Sale_Price]]&lt;50, "Budget", ZeptoData[[#This Row],[Sale_Price]]&lt;150, "Mid-Range", ZeptoData[[#This Row],[Sale_Price]]&gt;=150, "Premium")</f>
        <v>Budget</v>
      </c>
      <c r="Q1356" t="str">
        <f>IF(ROUND(((ZeptoData[[#This Row],[mrp]]-ZeptoData[[#This Row],[discountedSellingPrice]])/ZeptoData[[#This Row],[mrp]])*100,0) = ZeptoData[[#This Row],[discountPercent]], "Match", "Error")</f>
        <v>Match</v>
      </c>
      <c r="R1356" s="9" t="str" cm="1">
        <f t="array" ref="R1356">_xlfn.IFS(ZeptoData[[#This Row],[discountPercent]]=0, "No Discount", ZeptoData[[#This Row],[discountPercent]]&lt;=15, "Standard (1-15%)", ZeptoData[[#This Row],[discountPercent]]&gt;15, "Mega (&gt;15%)")</f>
        <v>Standard (1-15%)</v>
      </c>
      <c r="S1356" s="9" t="str" cm="1">
        <f t="array" ref="S1356">_xlfn.IFS(ZeptoData[[#This Row],[weightInGms]]&lt;=100, "Small (&lt;100g)", ZeptoData[[#This Row],[weightInGms]]&lt;=500, "Medium (100-500g)", ZeptoData[[#This Row],[weightInGms]]&gt;500, "Large (&gt;500g)")</f>
        <v>Medium (100-500g)</v>
      </c>
    </row>
    <row r="1357" spans="1:19" x14ac:dyDescent="0.25">
      <c r="A1357" t="s">
        <v>688</v>
      </c>
      <c r="B1357" t="s">
        <v>666</v>
      </c>
      <c r="C1357" t="str">
        <f>TRIM(ZeptoData[[#This Row],[name]])</f>
        <v>The Bake Shop Whole Wheat Bread</v>
      </c>
      <c r="D1357">
        <v>4000</v>
      </c>
      <c r="E1357" s="3">
        <f>'Cleaned Data'!F1360</f>
        <v>1</v>
      </c>
      <c r="F1357">
        <v>0</v>
      </c>
      <c r="G1357">
        <v>0</v>
      </c>
      <c r="H1357">
        <v>4000</v>
      </c>
      <c r="I1357" s="3">
        <f>ZeptoData[[#This Row],[discountedSellingPrice]]/100</f>
        <v>40</v>
      </c>
      <c r="J1357">
        <v>400</v>
      </c>
      <c r="K1357" t="b">
        <v>1</v>
      </c>
      <c r="L1357">
        <v>400</v>
      </c>
      <c r="N1357" s="3">
        <f>ZeptoData[[#This Row],[MRP_Rupees]] - ZeptoData[[#This Row],[Sale_Price]]</f>
        <v>-39</v>
      </c>
      <c r="O1357" t="str">
        <f>IF(ZeptoData[[#This Row],[outOfStock]]=TRUE, "Out of Stock", IF(ZeptoData[[#This Row],[availableQuantity]]&lt;=2, "LOW STOCK", "HEALTHY"))</f>
        <v>Out of Stock</v>
      </c>
      <c r="P1357" t="str" cm="1">
        <f t="array" ref="P1357">_xlfn.IFS(ZeptoData[[#This Row],[Sale_Price]]&lt;50, "Budget", ZeptoData[[#This Row],[Sale_Price]]&lt;150, "Mid-Range", ZeptoData[[#This Row],[Sale_Price]]&gt;=150, "Premium")</f>
        <v>Budget</v>
      </c>
      <c r="Q1357" t="str">
        <f>IF(ROUND(((ZeptoData[[#This Row],[mrp]]-ZeptoData[[#This Row],[discountedSellingPrice]])/ZeptoData[[#This Row],[mrp]])*100,0) = ZeptoData[[#This Row],[discountPercent]], "Match", "Error")</f>
        <v>Match</v>
      </c>
      <c r="R1357" s="9" t="str" cm="1">
        <f t="array" ref="R1357">_xlfn.IFS(ZeptoData[[#This Row],[discountPercent]]=0, "No Discount", ZeptoData[[#This Row],[discountPercent]]&lt;=15, "Standard (1-15%)", ZeptoData[[#This Row],[discountPercent]]&gt;15, "Mega (&gt;15%)")</f>
        <v>No Discount</v>
      </c>
      <c r="S1357" s="9" t="str" cm="1">
        <f t="array" ref="S1357">_xlfn.IFS(ZeptoData[[#This Row],[weightInGms]]&lt;=100, "Small (&lt;100g)", ZeptoData[[#This Row],[weightInGms]]&lt;=500, "Medium (100-500g)", ZeptoData[[#This Row],[weightInGms]]&gt;500, "Large (&gt;500g)")</f>
        <v>Medium (100-500g)</v>
      </c>
    </row>
    <row r="1358" spans="1:19" x14ac:dyDescent="0.25">
      <c r="A1358" t="s">
        <v>688</v>
      </c>
      <c r="B1358" t="s">
        <v>667</v>
      </c>
      <c r="C1358" t="str">
        <f>TRIM(ZeptoData[[#This Row],[name]])</f>
        <v>Amul Slim Trim Skimmed Milk</v>
      </c>
      <c r="D1358">
        <v>7500</v>
      </c>
      <c r="E1358" s="3">
        <f>'Cleaned Data'!F1361</f>
        <v>0</v>
      </c>
      <c r="F1358">
        <v>0</v>
      </c>
      <c r="G1358">
        <v>0</v>
      </c>
      <c r="H1358">
        <v>7500</v>
      </c>
      <c r="I1358" s="3">
        <f>ZeptoData[[#This Row],[discountedSellingPrice]]/100</f>
        <v>75</v>
      </c>
      <c r="J1358">
        <v>1000</v>
      </c>
      <c r="K1358" t="b">
        <v>1</v>
      </c>
      <c r="L1358">
        <v>1</v>
      </c>
      <c r="N1358" s="3">
        <f>ZeptoData[[#This Row],[MRP_Rupees]] - ZeptoData[[#This Row],[Sale_Price]]</f>
        <v>-75</v>
      </c>
      <c r="O1358" t="str">
        <f>IF(ZeptoData[[#This Row],[outOfStock]]=TRUE, "Out of Stock", IF(ZeptoData[[#This Row],[availableQuantity]]&lt;=2, "LOW STOCK", "HEALTHY"))</f>
        <v>Out of Stock</v>
      </c>
      <c r="P1358" t="str" cm="1">
        <f t="array" ref="P1358">_xlfn.IFS(ZeptoData[[#This Row],[Sale_Price]]&lt;50, "Budget", ZeptoData[[#This Row],[Sale_Price]]&lt;150, "Mid-Range", ZeptoData[[#This Row],[Sale_Price]]&gt;=150, "Premium")</f>
        <v>Mid-Range</v>
      </c>
      <c r="Q1358" t="str">
        <f>IF(ROUND(((ZeptoData[[#This Row],[mrp]]-ZeptoData[[#This Row],[discountedSellingPrice]])/ZeptoData[[#This Row],[mrp]])*100,0) = ZeptoData[[#This Row],[discountPercent]], "Match", "Error")</f>
        <v>Match</v>
      </c>
      <c r="R1358" s="9" t="str" cm="1">
        <f t="array" ref="R1358">_xlfn.IFS(ZeptoData[[#This Row],[discountPercent]]=0, "No Discount", ZeptoData[[#This Row],[discountPercent]]&lt;=15, "Standard (1-15%)", ZeptoData[[#This Row],[discountPercent]]&gt;15, "Mega (&gt;15%)")</f>
        <v>No Discount</v>
      </c>
      <c r="S1358" s="9" t="str" cm="1">
        <f t="array" ref="S1358">_xlfn.IFS(ZeptoData[[#This Row],[weightInGms]]&lt;=100, "Small (&lt;100g)", ZeptoData[[#This Row],[weightInGms]]&lt;=500, "Medium (100-500g)", ZeptoData[[#This Row],[weightInGms]]&gt;500, "Large (&gt;500g)")</f>
        <v>Large (&gt;500g)</v>
      </c>
    </row>
    <row r="1359" spans="1:19" x14ac:dyDescent="0.25">
      <c r="A1359" t="s">
        <v>688</v>
      </c>
      <c r="B1359" t="s">
        <v>613</v>
      </c>
      <c r="C1359" t="str">
        <f>TRIM(ZeptoData[[#This Row],[name]])</f>
        <v>Amul Cheese Slices</v>
      </c>
      <c r="D1359">
        <v>7100</v>
      </c>
      <c r="E1359" s="3">
        <f>'Cleaned Data'!F1362</f>
        <v>3</v>
      </c>
      <c r="F1359">
        <v>1</v>
      </c>
      <c r="G1359">
        <v>0</v>
      </c>
      <c r="H1359">
        <v>7000</v>
      </c>
      <c r="I1359" s="3">
        <f>ZeptoData[[#This Row],[discountedSellingPrice]]/100</f>
        <v>70</v>
      </c>
      <c r="J1359">
        <v>100</v>
      </c>
      <c r="K1359" t="b">
        <v>1</v>
      </c>
      <c r="L1359">
        <v>100</v>
      </c>
      <c r="N1359" s="3">
        <f>ZeptoData[[#This Row],[MRP_Rupees]] - ZeptoData[[#This Row],[Sale_Price]]</f>
        <v>-67</v>
      </c>
      <c r="O1359" t="str">
        <f>IF(ZeptoData[[#This Row],[outOfStock]]=TRUE, "Out of Stock", IF(ZeptoData[[#This Row],[availableQuantity]]&lt;=2, "LOW STOCK", "HEALTHY"))</f>
        <v>Out of Stock</v>
      </c>
      <c r="P1359" t="str" cm="1">
        <f t="array" ref="P1359">_xlfn.IFS(ZeptoData[[#This Row],[Sale_Price]]&lt;50, "Budget", ZeptoData[[#This Row],[Sale_Price]]&lt;150, "Mid-Range", ZeptoData[[#This Row],[Sale_Price]]&gt;=150, "Premium")</f>
        <v>Mid-Range</v>
      </c>
      <c r="Q1359" t="str">
        <f>IF(ROUND(((ZeptoData[[#This Row],[mrp]]-ZeptoData[[#This Row],[discountedSellingPrice]])/ZeptoData[[#This Row],[mrp]])*100,0) = ZeptoData[[#This Row],[discountPercent]], "Match", "Error")</f>
        <v>Match</v>
      </c>
      <c r="R1359" s="9" t="str" cm="1">
        <f t="array" ref="R1359">_xlfn.IFS(ZeptoData[[#This Row],[discountPercent]]=0, "No Discount", ZeptoData[[#This Row],[discountPercent]]&lt;=15, "Standard (1-15%)", ZeptoData[[#This Row],[discountPercent]]&gt;15, "Mega (&gt;15%)")</f>
        <v>Standard (1-15%)</v>
      </c>
      <c r="S1359" s="9" t="str" cm="1">
        <f t="array" ref="S1359">_xlfn.IFS(ZeptoData[[#This Row],[weightInGms]]&lt;=100, "Small (&lt;100g)", ZeptoData[[#This Row],[weightInGms]]&lt;=500, "Medium (100-500g)", ZeptoData[[#This Row],[weightInGms]]&gt;500, "Large (&gt;500g)")</f>
        <v>Small (&lt;100g)</v>
      </c>
    </row>
    <row r="1360" spans="1:19" x14ac:dyDescent="0.25">
      <c r="A1360" t="s">
        <v>688</v>
      </c>
      <c r="B1360" t="s">
        <v>668</v>
      </c>
      <c r="C1360" t="str">
        <f>TRIM(ZeptoData[[#This Row],[name]])</f>
        <v>Amul Pizza Cheese - Mozzarella</v>
      </c>
      <c r="D1360">
        <v>10000</v>
      </c>
      <c r="E1360" s="3">
        <f>'Cleaned Data'!F1363</f>
        <v>0</v>
      </c>
      <c r="F1360">
        <v>1</v>
      </c>
      <c r="G1360">
        <v>0</v>
      </c>
      <c r="H1360">
        <v>9900</v>
      </c>
      <c r="I1360" s="3">
        <f>ZeptoData[[#This Row],[discountedSellingPrice]]/100</f>
        <v>99</v>
      </c>
      <c r="J1360">
        <v>200</v>
      </c>
      <c r="K1360" t="b">
        <v>1</v>
      </c>
      <c r="L1360">
        <v>200</v>
      </c>
      <c r="N1360" s="3">
        <f>ZeptoData[[#This Row],[MRP_Rupees]] - ZeptoData[[#This Row],[Sale_Price]]</f>
        <v>-99</v>
      </c>
      <c r="O1360" t="str">
        <f>IF(ZeptoData[[#This Row],[outOfStock]]=TRUE, "Out of Stock", IF(ZeptoData[[#This Row],[availableQuantity]]&lt;=2, "LOW STOCK", "HEALTHY"))</f>
        <v>Out of Stock</v>
      </c>
      <c r="P1360" t="str" cm="1">
        <f t="array" ref="P1360">_xlfn.IFS(ZeptoData[[#This Row],[Sale_Price]]&lt;50, "Budget", ZeptoData[[#This Row],[Sale_Price]]&lt;150, "Mid-Range", ZeptoData[[#This Row],[Sale_Price]]&gt;=150, "Premium")</f>
        <v>Mid-Range</v>
      </c>
      <c r="Q1360" t="str">
        <f>IF(ROUND(((ZeptoData[[#This Row],[mrp]]-ZeptoData[[#This Row],[discountedSellingPrice]])/ZeptoData[[#This Row],[mrp]])*100,0) = ZeptoData[[#This Row],[discountPercent]], "Match", "Error")</f>
        <v>Match</v>
      </c>
      <c r="R1360" s="9" t="str" cm="1">
        <f t="array" ref="R1360">_xlfn.IFS(ZeptoData[[#This Row],[discountPercent]]=0, "No Discount", ZeptoData[[#This Row],[discountPercent]]&lt;=15, "Standard (1-15%)", ZeptoData[[#This Row],[discountPercent]]&gt;15, "Mega (&gt;15%)")</f>
        <v>Standard (1-15%)</v>
      </c>
      <c r="S1360" s="9" t="str" cm="1">
        <f t="array" ref="S1360">_xlfn.IFS(ZeptoData[[#This Row],[weightInGms]]&lt;=100, "Small (&lt;100g)", ZeptoData[[#This Row],[weightInGms]]&lt;=500, "Medium (100-500g)", ZeptoData[[#This Row],[weightInGms]]&gt;500, "Large (&gt;500g)")</f>
        <v>Medium (100-500g)</v>
      </c>
    </row>
    <row r="1361" spans="1:19" x14ac:dyDescent="0.25">
      <c r="A1361" t="s">
        <v>688</v>
      </c>
      <c r="B1361" t="s">
        <v>669</v>
      </c>
      <c r="C1361" t="str">
        <f>TRIM(ZeptoData[[#This Row],[name]])</f>
        <v>The Bake Shop Pizza Base Whole Wheat</v>
      </c>
      <c r="D1361">
        <v>3000</v>
      </c>
      <c r="E1361" s="3">
        <f>'Cleaned Data'!F1364</f>
        <v>0</v>
      </c>
      <c r="F1361">
        <v>0</v>
      </c>
      <c r="G1361">
        <v>0</v>
      </c>
      <c r="H1361">
        <v>3000</v>
      </c>
      <c r="I1361" s="3">
        <f>ZeptoData[[#This Row],[discountedSellingPrice]]/100</f>
        <v>30</v>
      </c>
      <c r="J1361">
        <v>150</v>
      </c>
      <c r="K1361" t="b">
        <v>1</v>
      </c>
      <c r="L1361">
        <v>150</v>
      </c>
      <c r="N1361" s="3">
        <f>ZeptoData[[#This Row],[MRP_Rupees]] - ZeptoData[[#This Row],[Sale_Price]]</f>
        <v>-30</v>
      </c>
      <c r="O1361" t="str">
        <f>IF(ZeptoData[[#This Row],[outOfStock]]=TRUE, "Out of Stock", IF(ZeptoData[[#This Row],[availableQuantity]]&lt;=2, "LOW STOCK", "HEALTHY"))</f>
        <v>Out of Stock</v>
      </c>
      <c r="P1361" t="str" cm="1">
        <f t="array" ref="P1361">_xlfn.IFS(ZeptoData[[#This Row],[Sale_Price]]&lt;50, "Budget", ZeptoData[[#This Row],[Sale_Price]]&lt;150, "Mid-Range", ZeptoData[[#This Row],[Sale_Price]]&gt;=150, "Premium")</f>
        <v>Budget</v>
      </c>
      <c r="Q1361" t="str">
        <f>IF(ROUND(((ZeptoData[[#This Row],[mrp]]-ZeptoData[[#This Row],[discountedSellingPrice]])/ZeptoData[[#This Row],[mrp]])*100,0) = ZeptoData[[#This Row],[discountPercent]], "Match", "Error")</f>
        <v>Match</v>
      </c>
      <c r="R1361" s="9" t="str" cm="1">
        <f t="array" ref="R1361">_xlfn.IFS(ZeptoData[[#This Row],[discountPercent]]=0, "No Discount", ZeptoData[[#This Row],[discountPercent]]&lt;=15, "Standard (1-15%)", ZeptoData[[#This Row],[discountPercent]]&gt;15, "Mega (&gt;15%)")</f>
        <v>No Discount</v>
      </c>
      <c r="S1361" s="9" t="str" cm="1">
        <f t="array" ref="S1361">_xlfn.IFS(ZeptoData[[#This Row],[weightInGms]]&lt;=100, "Small (&lt;100g)", ZeptoData[[#This Row],[weightInGms]]&lt;=500, "Medium (100-500g)", ZeptoData[[#This Row],[weightInGms]]&gt;500, "Large (&gt;500g)")</f>
        <v>Medium (100-500g)</v>
      </c>
    </row>
    <row r="1362" spans="1:19" x14ac:dyDescent="0.25">
      <c r="A1362" t="s">
        <v>688</v>
      </c>
      <c r="B1362" t="s">
        <v>670</v>
      </c>
      <c r="C1362" t="str">
        <f>TRIM(ZeptoData[[#This Row],[name]])</f>
        <v>Nestle A+ Slim Dahi - Low Fat</v>
      </c>
      <c r="D1362">
        <v>7800</v>
      </c>
      <c r="E1362" s="3">
        <f>'Cleaned Data'!F1365</f>
        <v>0</v>
      </c>
      <c r="F1362">
        <v>3</v>
      </c>
      <c r="G1362">
        <v>0</v>
      </c>
      <c r="H1362">
        <v>7500</v>
      </c>
      <c r="I1362" s="3">
        <f>ZeptoData[[#This Row],[discountedSellingPrice]]/100</f>
        <v>75</v>
      </c>
      <c r="J1362">
        <v>400</v>
      </c>
      <c r="K1362" t="b">
        <v>1</v>
      </c>
      <c r="L1362">
        <v>400</v>
      </c>
      <c r="N1362" s="3">
        <f>ZeptoData[[#This Row],[MRP_Rupees]] - ZeptoData[[#This Row],[Sale_Price]]</f>
        <v>-75</v>
      </c>
      <c r="O1362" t="str">
        <f>IF(ZeptoData[[#This Row],[outOfStock]]=TRUE, "Out of Stock", IF(ZeptoData[[#This Row],[availableQuantity]]&lt;=2, "LOW STOCK", "HEALTHY"))</f>
        <v>Out of Stock</v>
      </c>
      <c r="P1362" t="str" cm="1">
        <f t="array" ref="P1362">_xlfn.IFS(ZeptoData[[#This Row],[Sale_Price]]&lt;50, "Budget", ZeptoData[[#This Row],[Sale_Price]]&lt;150, "Mid-Range", ZeptoData[[#This Row],[Sale_Price]]&gt;=150, "Premium")</f>
        <v>Mid-Range</v>
      </c>
      <c r="Q1362" t="str">
        <f>IF(ROUND(((ZeptoData[[#This Row],[mrp]]-ZeptoData[[#This Row],[discountedSellingPrice]])/ZeptoData[[#This Row],[mrp]])*100,0) = ZeptoData[[#This Row],[discountPercent]], "Match", "Error")</f>
        <v>Error</v>
      </c>
      <c r="R1362" s="9" t="str" cm="1">
        <f t="array" ref="R1362">_xlfn.IFS(ZeptoData[[#This Row],[discountPercent]]=0, "No Discount", ZeptoData[[#This Row],[discountPercent]]&lt;=15, "Standard (1-15%)", ZeptoData[[#This Row],[discountPercent]]&gt;15, "Mega (&gt;15%)")</f>
        <v>Standard (1-15%)</v>
      </c>
      <c r="S1362" s="9" t="str" cm="1">
        <f t="array" ref="S1362">_xlfn.IFS(ZeptoData[[#This Row],[weightInGms]]&lt;=100, "Small (&lt;100g)", ZeptoData[[#This Row],[weightInGms]]&lt;=500, "Medium (100-500g)", ZeptoData[[#This Row],[weightInGms]]&gt;500, "Large (&gt;500g)")</f>
        <v>Medium (100-500g)</v>
      </c>
    </row>
    <row r="1363" spans="1:19" x14ac:dyDescent="0.25">
      <c r="A1363" t="s">
        <v>688</v>
      </c>
      <c r="B1363" t="s">
        <v>671</v>
      </c>
      <c r="C1363" t="str">
        <f>TRIM(ZeptoData[[#This Row],[name]])</f>
        <v>Britannia Cheese Garlic Bread</v>
      </c>
      <c r="D1363">
        <v>3500</v>
      </c>
      <c r="E1363" s="3">
        <f>'Cleaned Data'!F1366</f>
        <v>0</v>
      </c>
      <c r="F1363">
        <v>0</v>
      </c>
      <c r="G1363">
        <v>0</v>
      </c>
      <c r="H1363">
        <v>3500</v>
      </c>
      <c r="I1363" s="3">
        <f>ZeptoData[[#This Row],[discountedSellingPrice]]/100</f>
        <v>35</v>
      </c>
      <c r="J1363">
        <v>300</v>
      </c>
      <c r="K1363" t="b">
        <v>1</v>
      </c>
      <c r="L1363">
        <v>300</v>
      </c>
      <c r="N1363" s="3">
        <f>ZeptoData[[#This Row],[MRP_Rupees]] - ZeptoData[[#This Row],[Sale_Price]]</f>
        <v>-35</v>
      </c>
      <c r="O1363" t="str">
        <f>IF(ZeptoData[[#This Row],[outOfStock]]=TRUE, "Out of Stock", IF(ZeptoData[[#This Row],[availableQuantity]]&lt;=2, "LOW STOCK", "HEALTHY"))</f>
        <v>Out of Stock</v>
      </c>
      <c r="P1363" t="str" cm="1">
        <f t="array" ref="P1363">_xlfn.IFS(ZeptoData[[#This Row],[Sale_Price]]&lt;50, "Budget", ZeptoData[[#This Row],[Sale_Price]]&lt;150, "Mid-Range", ZeptoData[[#This Row],[Sale_Price]]&gt;=150, "Premium")</f>
        <v>Budget</v>
      </c>
      <c r="Q1363" t="str">
        <f>IF(ROUND(((ZeptoData[[#This Row],[mrp]]-ZeptoData[[#This Row],[discountedSellingPrice]])/ZeptoData[[#This Row],[mrp]])*100,0) = ZeptoData[[#This Row],[discountPercent]], "Match", "Error")</f>
        <v>Match</v>
      </c>
      <c r="R1363" s="9" t="str" cm="1">
        <f t="array" ref="R1363">_xlfn.IFS(ZeptoData[[#This Row],[discountPercent]]=0, "No Discount", ZeptoData[[#This Row],[discountPercent]]&lt;=15, "Standard (1-15%)", ZeptoData[[#This Row],[discountPercent]]&gt;15, "Mega (&gt;15%)")</f>
        <v>No Discount</v>
      </c>
      <c r="S1363" s="9" t="str" cm="1">
        <f t="array" ref="S1363">_xlfn.IFS(ZeptoData[[#This Row],[weightInGms]]&lt;=100, "Small (&lt;100g)", ZeptoData[[#This Row],[weightInGms]]&lt;=500, "Medium (100-500g)", ZeptoData[[#This Row],[weightInGms]]&gt;500, "Large (&gt;500g)")</f>
        <v>Medium (100-500g)</v>
      </c>
    </row>
    <row r="1364" spans="1:19" x14ac:dyDescent="0.25">
      <c r="A1364" t="s">
        <v>688</v>
      </c>
      <c r="B1364" t="s">
        <v>672</v>
      </c>
      <c r="C1364" t="str">
        <f>TRIM(ZeptoData[[#This Row],[name]])</f>
        <v>The Bake Shop Whole Wheat Ladi Pav</v>
      </c>
      <c r="D1364">
        <v>4000</v>
      </c>
      <c r="E1364" s="3">
        <f>'Cleaned Data'!F1367</f>
        <v>0</v>
      </c>
      <c r="F1364">
        <v>0</v>
      </c>
      <c r="G1364">
        <v>0</v>
      </c>
      <c r="H1364">
        <v>4000</v>
      </c>
      <c r="I1364" s="3">
        <f>ZeptoData[[#This Row],[discountedSellingPrice]]/100</f>
        <v>40</v>
      </c>
      <c r="J1364">
        <v>200</v>
      </c>
      <c r="K1364" t="b">
        <v>1</v>
      </c>
      <c r="L1364">
        <v>200</v>
      </c>
      <c r="N1364" s="3">
        <f>ZeptoData[[#This Row],[MRP_Rupees]] - ZeptoData[[#This Row],[Sale_Price]]</f>
        <v>-40</v>
      </c>
      <c r="O1364" t="str">
        <f>IF(ZeptoData[[#This Row],[outOfStock]]=TRUE, "Out of Stock", IF(ZeptoData[[#This Row],[availableQuantity]]&lt;=2, "LOW STOCK", "HEALTHY"))</f>
        <v>Out of Stock</v>
      </c>
      <c r="P1364" t="str" cm="1">
        <f t="array" ref="P1364">_xlfn.IFS(ZeptoData[[#This Row],[Sale_Price]]&lt;50, "Budget", ZeptoData[[#This Row],[Sale_Price]]&lt;150, "Mid-Range", ZeptoData[[#This Row],[Sale_Price]]&gt;=150, "Premium")</f>
        <v>Budget</v>
      </c>
      <c r="Q1364" t="str">
        <f>IF(ROUND(((ZeptoData[[#This Row],[mrp]]-ZeptoData[[#This Row],[discountedSellingPrice]])/ZeptoData[[#This Row],[mrp]])*100,0) = ZeptoData[[#This Row],[discountPercent]], "Match", "Error")</f>
        <v>Match</v>
      </c>
      <c r="R1364" s="9" t="str" cm="1">
        <f t="array" ref="R1364">_xlfn.IFS(ZeptoData[[#This Row],[discountPercent]]=0, "No Discount", ZeptoData[[#This Row],[discountPercent]]&lt;=15, "Standard (1-15%)", ZeptoData[[#This Row],[discountPercent]]&gt;15, "Mega (&gt;15%)")</f>
        <v>No Discount</v>
      </c>
      <c r="S1364" s="9" t="str" cm="1">
        <f t="array" ref="S1364">_xlfn.IFS(ZeptoData[[#This Row],[weightInGms]]&lt;=100, "Small (&lt;100g)", ZeptoData[[#This Row],[weightInGms]]&lt;=500, "Medium (100-500g)", ZeptoData[[#This Row],[weightInGms]]&gt;500, "Large (&gt;500g)")</f>
        <v>Medium (100-500g)</v>
      </c>
    </row>
    <row r="1365" spans="1:19" x14ac:dyDescent="0.25">
      <c r="A1365" t="s">
        <v>688</v>
      </c>
      <c r="B1365" t="s">
        <v>673</v>
      </c>
      <c r="C1365" t="str">
        <f>TRIM(ZeptoData[[#This Row],[name]])</f>
        <v>Amul Cheese Spread Yummy Plain</v>
      </c>
      <c r="D1365">
        <v>8500</v>
      </c>
      <c r="E1365" s="3">
        <f>'Cleaned Data'!F1368</f>
        <v>0</v>
      </c>
      <c r="F1365">
        <v>0</v>
      </c>
      <c r="G1365">
        <v>0</v>
      </c>
      <c r="H1365">
        <v>8500</v>
      </c>
      <c r="I1365" s="3">
        <f>ZeptoData[[#This Row],[discountedSellingPrice]]/100</f>
        <v>85</v>
      </c>
      <c r="J1365">
        <v>200</v>
      </c>
      <c r="K1365" t="b">
        <v>1</v>
      </c>
      <c r="L1365">
        <v>200</v>
      </c>
      <c r="N1365" s="3">
        <f>ZeptoData[[#This Row],[MRP_Rupees]] - ZeptoData[[#This Row],[Sale_Price]]</f>
        <v>-85</v>
      </c>
      <c r="O1365" t="str">
        <f>IF(ZeptoData[[#This Row],[outOfStock]]=TRUE, "Out of Stock", IF(ZeptoData[[#This Row],[availableQuantity]]&lt;=2, "LOW STOCK", "HEALTHY"))</f>
        <v>Out of Stock</v>
      </c>
      <c r="P1365" t="str" cm="1">
        <f t="array" ref="P1365">_xlfn.IFS(ZeptoData[[#This Row],[Sale_Price]]&lt;50, "Budget", ZeptoData[[#This Row],[Sale_Price]]&lt;150, "Mid-Range", ZeptoData[[#This Row],[Sale_Price]]&gt;=150, "Premium")</f>
        <v>Mid-Range</v>
      </c>
      <c r="Q1365" t="str">
        <f>IF(ROUND(((ZeptoData[[#This Row],[mrp]]-ZeptoData[[#This Row],[discountedSellingPrice]])/ZeptoData[[#This Row],[mrp]])*100,0) = ZeptoData[[#This Row],[discountPercent]], "Match", "Error")</f>
        <v>Match</v>
      </c>
      <c r="R1365" s="9" t="str" cm="1">
        <f t="array" ref="R1365">_xlfn.IFS(ZeptoData[[#This Row],[discountPercent]]=0, "No Discount", ZeptoData[[#This Row],[discountPercent]]&lt;=15, "Standard (1-15%)", ZeptoData[[#This Row],[discountPercent]]&gt;15, "Mega (&gt;15%)")</f>
        <v>No Discount</v>
      </c>
      <c r="S1365" s="9" t="str" cm="1">
        <f t="array" ref="S1365">_xlfn.IFS(ZeptoData[[#This Row],[weightInGms]]&lt;=100, "Small (&lt;100g)", ZeptoData[[#This Row],[weightInGms]]&lt;=500, "Medium (100-500g)", ZeptoData[[#This Row],[weightInGms]]&gt;500, "Large (&gt;500g)")</f>
        <v>Medium (100-500g)</v>
      </c>
    </row>
    <row r="1366" spans="1:19" x14ac:dyDescent="0.25">
      <c r="A1366" t="s">
        <v>688</v>
      </c>
      <c r="B1366" t="s">
        <v>674</v>
      </c>
      <c r="C1366" t="str">
        <f>TRIM(ZeptoData[[#This Row],[name]])</f>
        <v>Britannia Atta Kulcha</v>
      </c>
      <c r="D1366">
        <v>3000</v>
      </c>
      <c r="E1366" s="3">
        <f>'Cleaned Data'!F1369</f>
        <v>0</v>
      </c>
      <c r="F1366">
        <v>0</v>
      </c>
      <c r="G1366">
        <v>0</v>
      </c>
      <c r="H1366">
        <v>3000</v>
      </c>
      <c r="I1366" s="3">
        <f>ZeptoData[[#This Row],[discountedSellingPrice]]/100</f>
        <v>30</v>
      </c>
      <c r="J1366">
        <v>250</v>
      </c>
      <c r="K1366" t="b">
        <v>1</v>
      </c>
      <c r="L1366">
        <v>250</v>
      </c>
      <c r="N1366" s="3">
        <f>ZeptoData[[#This Row],[MRP_Rupees]] - ZeptoData[[#This Row],[Sale_Price]]</f>
        <v>-30</v>
      </c>
      <c r="O1366" t="str">
        <f>IF(ZeptoData[[#This Row],[outOfStock]]=TRUE, "Out of Stock", IF(ZeptoData[[#This Row],[availableQuantity]]&lt;=2, "LOW STOCK", "HEALTHY"))</f>
        <v>Out of Stock</v>
      </c>
      <c r="P1366" t="str" cm="1">
        <f t="array" ref="P1366">_xlfn.IFS(ZeptoData[[#This Row],[Sale_Price]]&lt;50, "Budget", ZeptoData[[#This Row],[Sale_Price]]&lt;150, "Mid-Range", ZeptoData[[#This Row],[Sale_Price]]&gt;=150, "Premium")</f>
        <v>Budget</v>
      </c>
      <c r="Q1366" t="str">
        <f>IF(ROUND(((ZeptoData[[#This Row],[mrp]]-ZeptoData[[#This Row],[discountedSellingPrice]])/ZeptoData[[#This Row],[mrp]])*100,0) = ZeptoData[[#This Row],[discountPercent]], "Match", "Error")</f>
        <v>Match</v>
      </c>
      <c r="R1366" s="9" t="str" cm="1">
        <f t="array" ref="R1366">_xlfn.IFS(ZeptoData[[#This Row],[discountPercent]]=0, "No Discount", ZeptoData[[#This Row],[discountPercent]]&lt;=15, "Standard (1-15%)", ZeptoData[[#This Row],[discountPercent]]&gt;15, "Mega (&gt;15%)")</f>
        <v>No Discount</v>
      </c>
      <c r="S1366" s="9" t="str" cm="1">
        <f t="array" ref="S1366">_xlfn.IFS(ZeptoData[[#This Row],[weightInGms]]&lt;=100, "Small (&lt;100g)", ZeptoData[[#This Row],[weightInGms]]&lt;=500, "Medium (100-500g)", ZeptoData[[#This Row],[weightInGms]]&gt;500, "Large (&gt;500g)")</f>
        <v>Medium (100-500g)</v>
      </c>
    </row>
    <row r="1367" spans="1:19" x14ac:dyDescent="0.25">
      <c r="A1367" t="s">
        <v>688</v>
      </c>
      <c r="B1367" t="s">
        <v>675</v>
      </c>
      <c r="C1367" t="str">
        <f>TRIM(ZeptoData[[#This Row],[name]])</f>
        <v>Suguna Nourish Egg</v>
      </c>
      <c r="D1367">
        <v>6200</v>
      </c>
      <c r="E1367" s="3">
        <f>'Cleaned Data'!F1370</f>
        <v>5</v>
      </c>
      <c r="F1367">
        <v>0</v>
      </c>
      <c r="G1367">
        <v>0</v>
      </c>
      <c r="H1367">
        <v>6200</v>
      </c>
      <c r="I1367" s="3">
        <f>ZeptoData[[#This Row],[discountedSellingPrice]]/100</f>
        <v>62</v>
      </c>
      <c r="J1367">
        <v>696</v>
      </c>
      <c r="K1367" t="b">
        <v>1</v>
      </c>
      <c r="L1367">
        <v>12</v>
      </c>
      <c r="N1367" s="3">
        <f>ZeptoData[[#This Row],[MRP_Rupees]] - ZeptoData[[#This Row],[Sale_Price]]</f>
        <v>-57</v>
      </c>
      <c r="O1367" t="str">
        <f>IF(ZeptoData[[#This Row],[outOfStock]]=TRUE, "Out of Stock", IF(ZeptoData[[#This Row],[availableQuantity]]&lt;=2, "LOW STOCK", "HEALTHY"))</f>
        <v>Out of Stock</v>
      </c>
      <c r="P1367" t="str" cm="1">
        <f t="array" ref="P1367">_xlfn.IFS(ZeptoData[[#This Row],[Sale_Price]]&lt;50, "Budget", ZeptoData[[#This Row],[Sale_Price]]&lt;150, "Mid-Range", ZeptoData[[#This Row],[Sale_Price]]&gt;=150, "Premium")</f>
        <v>Mid-Range</v>
      </c>
      <c r="Q1367" t="str">
        <f>IF(ROUND(((ZeptoData[[#This Row],[mrp]]-ZeptoData[[#This Row],[discountedSellingPrice]])/ZeptoData[[#This Row],[mrp]])*100,0) = ZeptoData[[#This Row],[discountPercent]], "Match", "Error")</f>
        <v>Match</v>
      </c>
      <c r="R1367" s="9" t="str" cm="1">
        <f t="array" ref="R1367">_xlfn.IFS(ZeptoData[[#This Row],[discountPercent]]=0, "No Discount", ZeptoData[[#This Row],[discountPercent]]&lt;=15, "Standard (1-15%)", ZeptoData[[#This Row],[discountPercent]]&gt;15, "Mega (&gt;15%)")</f>
        <v>No Discount</v>
      </c>
      <c r="S1367" s="9" t="str" cm="1">
        <f t="array" ref="S1367">_xlfn.IFS(ZeptoData[[#This Row],[weightInGms]]&lt;=100, "Small (&lt;100g)", ZeptoData[[#This Row],[weightInGms]]&lt;=500, "Medium (100-500g)", ZeptoData[[#This Row],[weightInGms]]&gt;500, "Large (&gt;500g)")</f>
        <v>Large (&gt;500g)</v>
      </c>
    </row>
    <row r="1368" spans="1:19" x14ac:dyDescent="0.25">
      <c r="A1368" t="s">
        <v>688</v>
      </c>
      <c r="B1368" t="s">
        <v>676</v>
      </c>
      <c r="C1368" t="str">
        <f>TRIM(ZeptoData[[#This Row],[name]])</f>
        <v>The Bake Shop Multi Grain Bread</v>
      </c>
      <c r="D1368">
        <v>6500</v>
      </c>
      <c r="E1368" s="3">
        <f>'Cleaned Data'!F1371</f>
        <v>20</v>
      </c>
      <c r="F1368">
        <v>0</v>
      </c>
      <c r="G1368">
        <v>0</v>
      </c>
      <c r="H1368">
        <v>6500</v>
      </c>
      <c r="I1368" s="3">
        <f>ZeptoData[[#This Row],[discountedSellingPrice]]/100</f>
        <v>65</v>
      </c>
      <c r="J1368">
        <v>400</v>
      </c>
      <c r="K1368" t="b">
        <v>1</v>
      </c>
      <c r="L1368">
        <v>400</v>
      </c>
      <c r="N1368" s="3">
        <f>ZeptoData[[#This Row],[MRP_Rupees]] - ZeptoData[[#This Row],[Sale_Price]]</f>
        <v>-45</v>
      </c>
      <c r="O1368" t="str">
        <f>IF(ZeptoData[[#This Row],[outOfStock]]=TRUE, "Out of Stock", IF(ZeptoData[[#This Row],[availableQuantity]]&lt;=2, "LOW STOCK", "HEALTHY"))</f>
        <v>Out of Stock</v>
      </c>
      <c r="P1368" t="str" cm="1">
        <f t="array" ref="P1368">_xlfn.IFS(ZeptoData[[#This Row],[Sale_Price]]&lt;50, "Budget", ZeptoData[[#This Row],[Sale_Price]]&lt;150, "Mid-Range", ZeptoData[[#This Row],[Sale_Price]]&gt;=150, "Premium")</f>
        <v>Mid-Range</v>
      </c>
      <c r="Q1368" t="str">
        <f>IF(ROUND(((ZeptoData[[#This Row],[mrp]]-ZeptoData[[#This Row],[discountedSellingPrice]])/ZeptoData[[#This Row],[mrp]])*100,0) = ZeptoData[[#This Row],[discountPercent]], "Match", "Error")</f>
        <v>Match</v>
      </c>
      <c r="R1368" s="9" t="str" cm="1">
        <f t="array" ref="R1368">_xlfn.IFS(ZeptoData[[#This Row],[discountPercent]]=0, "No Discount", ZeptoData[[#This Row],[discountPercent]]&lt;=15, "Standard (1-15%)", ZeptoData[[#This Row],[discountPercent]]&gt;15, "Mega (&gt;15%)")</f>
        <v>No Discount</v>
      </c>
      <c r="S1368" s="9" t="str" cm="1">
        <f t="array" ref="S1368">_xlfn.IFS(ZeptoData[[#This Row],[weightInGms]]&lt;=100, "Small (&lt;100g)", ZeptoData[[#This Row],[weightInGms]]&lt;=500, "Medium (100-500g)", ZeptoData[[#This Row],[weightInGms]]&gt;500, "Large (&gt;500g)")</f>
        <v>Medium (100-500g)</v>
      </c>
    </row>
    <row r="1369" spans="1:19" x14ac:dyDescent="0.25">
      <c r="A1369" t="s">
        <v>688</v>
      </c>
      <c r="B1369" t="s">
        <v>677</v>
      </c>
      <c r="C1369" t="str">
        <f>TRIM(ZeptoData[[#This Row],[name]])</f>
        <v>Nestle A+ Slim Milk</v>
      </c>
      <c r="D1369">
        <v>8900</v>
      </c>
      <c r="E1369" s="3">
        <f>'Cleaned Data'!F1372</f>
        <v>3</v>
      </c>
      <c r="F1369">
        <v>0</v>
      </c>
      <c r="G1369">
        <v>0</v>
      </c>
      <c r="H1369">
        <v>8900</v>
      </c>
      <c r="I1369" s="3">
        <f>ZeptoData[[#This Row],[discountedSellingPrice]]/100</f>
        <v>89</v>
      </c>
      <c r="J1369">
        <v>1000</v>
      </c>
      <c r="K1369" t="b">
        <v>1</v>
      </c>
      <c r="L1369">
        <v>1</v>
      </c>
      <c r="N1369" s="3">
        <f>ZeptoData[[#This Row],[MRP_Rupees]] - ZeptoData[[#This Row],[Sale_Price]]</f>
        <v>-86</v>
      </c>
      <c r="O1369" t="str">
        <f>IF(ZeptoData[[#This Row],[outOfStock]]=TRUE, "Out of Stock", IF(ZeptoData[[#This Row],[availableQuantity]]&lt;=2, "LOW STOCK", "HEALTHY"))</f>
        <v>Out of Stock</v>
      </c>
      <c r="P1369" t="str" cm="1">
        <f t="array" ref="P1369">_xlfn.IFS(ZeptoData[[#This Row],[Sale_Price]]&lt;50, "Budget", ZeptoData[[#This Row],[Sale_Price]]&lt;150, "Mid-Range", ZeptoData[[#This Row],[Sale_Price]]&gt;=150, "Premium")</f>
        <v>Mid-Range</v>
      </c>
      <c r="Q1369" t="str">
        <f>IF(ROUND(((ZeptoData[[#This Row],[mrp]]-ZeptoData[[#This Row],[discountedSellingPrice]])/ZeptoData[[#This Row],[mrp]])*100,0) = ZeptoData[[#This Row],[discountPercent]], "Match", "Error")</f>
        <v>Match</v>
      </c>
      <c r="R1369" s="9" t="str" cm="1">
        <f t="array" ref="R1369">_xlfn.IFS(ZeptoData[[#This Row],[discountPercent]]=0, "No Discount", ZeptoData[[#This Row],[discountPercent]]&lt;=15, "Standard (1-15%)", ZeptoData[[#This Row],[discountPercent]]&gt;15, "Mega (&gt;15%)")</f>
        <v>No Discount</v>
      </c>
      <c r="S1369" s="9" t="str" cm="1">
        <f t="array" ref="S1369">_xlfn.IFS(ZeptoData[[#This Row],[weightInGms]]&lt;=100, "Small (&lt;100g)", ZeptoData[[#This Row],[weightInGms]]&lt;=500, "Medium (100-500g)", ZeptoData[[#This Row],[weightInGms]]&gt;500, "Large (&gt;500g)")</f>
        <v>Large (&gt;500g)</v>
      </c>
    </row>
    <row r="1370" spans="1:19" x14ac:dyDescent="0.25">
      <c r="A1370" t="s">
        <v>688</v>
      </c>
      <c r="B1370" t="s">
        <v>678</v>
      </c>
      <c r="C1370" t="str">
        <f>TRIM(ZeptoData[[#This Row],[name]])</f>
        <v>Go Cheese Pizza Blend Mozzarella + Cheddar</v>
      </c>
      <c r="D1370">
        <v>12500</v>
      </c>
      <c r="E1370" s="3">
        <f>'Cleaned Data'!F1373</f>
        <v>0</v>
      </c>
      <c r="F1370">
        <v>5</v>
      </c>
      <c r="G1370">
        <v>0</v>
      </c>
      <c r="H1370">
        <v>11800</v>
      </c>
      <c r="I1370" s="3">
        <f>ZeptoData[[#This Row],[discountedSellingPrice]]/100</f>
        <v>118</v>
      </c>
      <c r="J1370">
        <v>200</v>
      </c>
      <c r="K1370" t="b">
        <v>1</v>
      </c>
      <c r="L1370">
        <v>200</v>
      </c>
      <c r="N1370" s="3">
        <f>ZeptoData[[#This Row],[MRP_Rupees]] - ZeptoData[[#This Row],[Sale_Price]]</f>
        <v>-118</v>
      </c>
      <c r="O1370" t="str">
        <f>IF(ZeptoData[[#This Row],[outOfStock]]=TRUE, "Out of Stock", IF(ZeptoData[[#This Row],[availableQuantity]]&lt;=2, "LOW STOCK", "HEALTHY"))</f>
        <v>Out of Stock</v>
      </c>
      <c r="P1370" t="str" cm="1">
        <f t="array" ref="P1370">_xlfn.IFS(ZeptoData[[#This Row],[Sale_Price]]&lt;50, "Budget", ZeptoData[[#This Row],[Sale_Price]]&lt;150, "Mid-Range", ZeptoData[[#This Row],[Sale_Price]]&gt;=150, "Premium")</f>
        <v>Mid-Range</v>
      </c>
      <c r="Q1370" t="str">
        <f>IF(ROUND(((ZeptoData[[#This Row],[mrp]]-ZeptoData[[#This Row],[discountedSellingPrice]])/ZeptoData[[#This Row],[mrp]])*100,0) = ZeptoData[[#This Row],[discountPercent]], "Match", "Error")</f>
        <v>Error</v>
      </c>
      <c r="R1370" s="9" t="str" cm="1">
        <f t="array" ref="R1370">_xlfn.IFS(ZeptoData[[#This Row],[discountPercent]]=0, "No Discount", ZeptoData[[#This Row],[discountPercent]]&lt;=15, "Standard (1-15%)", ZeptoData[[#This Row],[discountPercent]]&gt;15, "Mega (&gt;15%)")</f>
        <v>Standard (1-15%)</v>
      </c>
      <c r="S1370" s="9" t="str" cm="1">
        <f t="array" ref="S1370">_xlfn.IFS(ZeptoData[[#This Row],[weightInGms]]&lt;=100, "Small (&lt;100g)", ZeptoData[[#This Row],[weightInGms]]&lt;=500, "Medium (100-500g)", ZeptoData[[#This Row],[weightInGms]]&gt;500, "Large (&gt;500g)")</f>
        <v>Medium (100-500g)</v>
      </c>
    </row>
    <row r="1371" spans="1:19" x14ac:dyDescent="0.25">
      <c r="A1371" t="s">
        <v>688</v>
      </c>
      <c r="B1371" t="s">
        <v>679</v>
      </c>
      <c r="C1371" t="str">
        <f>TRIM(ZeptoData[[#This Row],[name]])</f>
        <v>The Whole Truth Peanut Butter - Unsweetened &amp; Crunchy</v>
      </c>
      <c r="D1371">
        <v>18500</v>
      </c>
      <c r="E1371" s="3">
        <f>'Cleaned Data'!F1374</f>
        <v>5</v>
      </c>
      <c r="F1371">
        <v>20</v>
      </c>
      <c r="G1371">
        <v>0</v>
      </c>
      <c r="H1371">
        <v>14800</v>
      </c>
      <c r="I1371" s="3">
        <f>ZeptoData[[#This Row],[discountedSellingPrice]]/100</f>
        <v>148</v>
      </c>
      <c r="J1371">
        <v>325</v>
      </c>
      <c r="K1371" t="b">
        <v>1</v>
      </c>
      <c r="L1371">
        <v>325</v>
      </c>
      <c r="N1371" s="3">
        <f>ZeptoData[[#This Row],[MRP_Rupees]] - ZeptoData[[#This Row],[Sale_Price]]</f>
        <v>-143</v>
      </c>
      <c r="O1371" t="str">
        <f>IF(ZeptoData[[#This Row],[outOfStock]]=TRUE, "Out of Stock", IF(ZeptoData[[#This Row],[availableQuantity]]&lt;=2, "LOW STOCK", "HEALTHY"))</f>
        <v>Out of Stock</v>
      </c>
      <c r="P1371" t="str" cm="1">
        <f t="array" ref="P1371">_xlfn.IFS(ZeptoData[[#This Row],[Sale_Price]]&lt;50, "Budget", ZeptoData[[#This Row],[Sale_Price]]&lt;150, "Mid-Range", ZeptoData[[#This Row],[Sale_Price]]&gt;=150, "Premium")</f>
        <v>Mid-Range</v>
      </c>
      <c r="Q1371" t="str">
        <f>IF(ROUND(((ZeptoData[[#This Row],[mrp]]-ZeptoData[[#This Row],[discountedSellingPrice]])/ZeptoData[[#This Row],[mrp]])*100,0) = ZeptoData[[#This Row],[discountPercent]], "Match", "Error")</f>
        <v>Match</v>
      </c>
      <c r="R1371" s="9" t="str" cm="1">
        <f t="array" ref="R1371">_xlfn.IFS(ZeptoData[[#This Row],[discountPercent]]=0, "No Discount", ZeptoData[[#This Row],[discountPercent]]&lt;=15, "Standard (1-15%)", ZeptoData[[#This Row],[discountPercent]]&gt;15, "Mega (&gt;15%)")</f>
        <v>Mega (&gt;15%)</v>
      </c>
      <c r="S1371" s="9" t="str" cm="1">
        <f t="array" ref="S1371">_xlfn.IFS(ZeptoData[[#This Row],[weightInGms]]&lt;=100, "Small (&lt;100g)", ZeptoData[[#This Row],[weightInGms]]&lt;=500, "Medium (100-500g)", ZeptoData[[#This Row],[weightInGms]]&gt;500, "Large (&gt;500g)")</f>
        <v>Medium (100-500g)</v>
      </c>
    </row>
    <row r="1372" spans="1:19" x14ac:dyDescent="0.25">
      <c r="A1372" t="s">
        <v>688</v>
      </c>
      <c r="B1372" t="s">
        <v>680</v>
      </c>
      <c r="C1372" t="str">
        <f>TRIM(ZeptoData[[#This Row],[name]])</f>
        <v>Amul Cheese Spread Spicy Garlic</v>
      </c>
      <c r="D1372">
        <v>8500</v>
      </c>
      <c r="E1372" s="3">
        <f>'Cleaned Data'!F1375</f>
        <v>0</v>
      </c>
      <c r="F1372">
        <v>3</v>
      </c>
      <c r="G1372">
        <v>0</v>
      </c>
      <c r="H1372">
        <v>8200</v>
      </c>
      <c r="I1372" s="3">
        <f>ZeptoData[[#This Row],[discountedSellingPrice]]/100</f>
        <v>82</v>
      </c>
      <c r="J1372">
        <v>200</v>
      </c>
      <c r="K1372" t="b">
        <v>1</v>
      </c>
      <c r="L1372">
        <v>200</v>
      </c>
      <c r="N1372" s="3">
        <f>ZeptoData[[#This Row],[MRP_Rupees]] - ZeptoData[[#This Row],[Sale_Price]]</f>
        <v>-82</v>
      </c>
      <c r="O1372" t="str">
        <f>IF(ZeptoData[[#This Row],[outOfStock]]=TRUE, "Out of Stock", IF(ZeptoData[[#This Row],[availableQuantity]]&lt;=2, "LOW STOCK", "HEALTHY"))</f>
        <v>Out of Stock</v>
      </c>
      <c r="P1372" t="str" cm="1">
        <f t="array" ref="P1372">_xlfn.IFS(ZeptoData[[#This Row],[Sale_Price]]&lt;50, "Budget", ZeptoData[[#This Row],[Sale_Price]]&lt;150, "Mid-Range", ZeptoData[[#This Row],[Sale_Price]]&gt;=150, "Premium")</f>
        <v>Mid-Range</v>
      </c>
      <c r="Q1372" t="str">
        <f>IF(ROUND(((ZeptoData[[#This Row],[mrp]]-ZeptoData[[#This Row],[discountedSellingPrice]])/ZeptoData[[#This Row],[mrp]])*100,0) = ZeptoData[[#This Row],[discountPercent]], "Match", "Error")</f>
        <v>Error</v>
      </c>
      <c r="R1372" s="9" t="str" cm="1">
        <f t="array" ref="R1372">_xlfn.IFS(ZeptoData[[#This Row],[discountPercent]]=0, "No Discount", ZeptoData[[#This Row],[discountPercent]]&lt;=15, "Standard (1-15%)", ZeptoData[[#This Row],[discountPercent]]&gt;15, "Mega (&gt;15%)")</f>
        <v>Standard (1-15%)</v>
      </c>
      <c r="S1372" s="9" t="str" cm="1">
        <f t="array" ref="S1372">_xlfn.IFS(ZeptoData[[#This Row],[weightInGms]]&lt;=100, "Small (&lt;100g)", ZeptoData[[#This Row],[weightInGms]]&lt;=500, "Medium (100-500g)", ZeptoData[[#This Row],[weightInGms]]&gt;500, "Large (&gt;500g)")</f>
        <v>Medium (100-500g)</v>
      </c>
    </row>
    <row r="1373" spans="1:19" x14ac:dyDescent="0.25">
      <c r="A1373" t="s">
        <v>688</v>
      </c>
      <c r="B1373" t="s">
        <v>681</v>
      </c>
      <c r="C1373" t="str">
        <f>TRIM(ZeptoData[[#This Row],[name]])</f>
        <v>The Bake Shop Burger Buns</v>
      </c>
      <c r="D1373">
        <v>2000</v>
      </c>
      <c r="E1373" s="3">
        <f>'Cleaned Data'!F1376</f>
        <v>17</v>
      </c>
      <c r="F1373">
        <v>0</v>
      </c>
      <c r="G1373">
        <v>0</v>
      </c>
      <c r="H1373">
        <v>2000</v>
      </c>
      <c r="I1373" s="3">
        <f>ZeptoData[[#This Row],[discountedSellingPrice]]/100</f>
        <v>20</v>
      </c>
      <c r="J1373">
        <v>100</v>
      </c>
      <c r="K1373" t="b">
        <v>1</v>
      </c>
      <c r="L1373">
        <v>100</v>
      </c>
      <c r="N1373" s="3">
        <f>ZeptoData[[#This Row],[MRP_Rupees]] - ZeptoData[[#This Row],[Sale_Price]]</f>
        <v>-3</v>
      </c>
      <c r="O1373" t="str">
        <f>IF(ZeptoData[[#This Row],[outOfStock]]=TRUE, "Out of Stock", IF(ZeptoData[[#This Row],[availableQuantity]]&lt;=2, "LOW STOCK", "HEALTHY"))</f>
        <v>Out of Stock</v>
      </c>
      <c r="P1373" t="str" cm="1">
        <f t="array" ref="P1373">_xlfn.IFS(ZeptoData[[#This Row],[Sale_Price]]&lt;50, "Budget", ZeptoData[[#This Row],[Sale_Price]]&lt;150, "Mid-Range", ZeptoData[[#This Row],[Sale_Price]]&gt;=150, "Premium")</f>
        <v>Budget</v>
      </c>
      <c r="Q1373" t="str">
        <f>IF(ROUND(((ZeptoData[[#This Row],[mrp]]-ZeptoData[[#This Row],[discountedSellingPrice]])/ZeptoData[[#This Row],[mrp]])*100,0) = ZeptoData[[#This Row],[discountPercent]], "Match", "Error")</f>
        <v>Match</v>
      </c>
      <c r="R1373" s="9" t="str" cm="1">
        <f t="array" ref="R1373">_xlfn.IFS(ZeptoData[[#This Row],[discountPercent]]=0, "No Discount", ZeptoData[[#This Row],[discountPercent]]&lt;=15, "Standard (1-15%)", ZeptoData[[#This Row],[discountPercent]]&gt;15, "Mega (&gt;15%)")</f>
        <v>No Discount</v>
      </c>
      <c r="S1373" s="9" t="str" cm="1">
        <f t="array" ref="S1373">_xlfn.IFS(ZeptoData[[#This Row],[weightInGms]]&lt;=100, "Small (&lt;100g)", ZeptoData[[#This Row],[weightInGms]]&lt;=500, "Medium (100-500g)", ZeptoData[[#This Row],[weightInGms]]&gt;500, "Large (&gt;500g)")</f>
        <v>Small (&lt;100g)</v>
      </c>
    </row>
    <row r="1374" spans="1:19" x14ac:dyDescent="0.25">
      <c r="A1374" t="s">
        <v>688</v>
      </c>
      <c r="B1374" t="s">
        <v>682</v>
      </c>
      <c r="C1374" t="str">
        <f>TRIM(ZeptoData[[#This Row],[name]])</f>
        <v>D'lecta Shredded Mozzarella Cheese</v>
      </c>
      <c r="D1374">
        <v>10000</v>
      </c>
      <c r="E1374" s="3">
        <f>'Cleaned Data'!F1377</f>
        <v>11</v>
      </c>
      <c r="F1374">
        <v>5</v>
      </c>
      <c r="G1374">
        <v>0</v>
      </c>
      <c r="H1374">
        <v>9500</v>
      </c>
      <c r="I1374" s="3">
        <f>ZeptoData[[#This Row],[discountedSellingPrice]]/100</f>
        <v>95</v>
      </c>
      <c r="J1374">
        <v>140</v>
      </c>
      <c r="K1374" t="b">
        <v>1</v>
      </c>
      <c r="L1374">
        <v>140</v>
      </c>
      <c r="N1374" s="3">
        <f>ZeptoData[[#This Row],[MRP_Rupees]] - ZeptoData[[#This Row],[Sale_Price]]</f>
        <v>-84</v>
      </c>
      <c r="O1374" t="str">
        <f>IF(ZeptoData[[#This Row],[outOfStock]]=TRUE, "Out of Stock", IF(ZeptoData[[#This Row],[availableQuantity]]&lt;=2, "LOW STOCK", "HEALTHY"))</f>
        <v>Out of Stock</v>
      </c>
      <c r="P1374" t="str" cm="1">
        <f t="array" ref="P1374">_xlfn.IFS(ZeptoData[[#This Row],[Sale_Price]]&lt;50, "Budget", ZeptoData[[#This Row],[Sale_Price]]&lt;150, "Mid-Range", ZeptoData[[#This Row],[Sale_Price]]&gt;=150, "Premium")</f>
        <v>Mid-Range</v>
      </c>
      <c r="Q1374" t="str">
        <f>IF(ROUND(((ZeptoData[[#This Row],[mrp]]-ZeptoData[[#This Row],[discountedSellingPrice]])/ZeptoData[[#This Row],[mrp]])*100,0) = ZeptoData[[#This Row],[discountPercent]], "Match", "Error")</f>
        <v>Match</v>
      </c>
      <c r="R1374" s="9" t="str" cm="1">
        <f t="array" ref="R1374">_xlfn.IFS(ZeptoData[[#This Row],[discountPercent]]=0, "No Discount", ZeptoData[[#This Row],[discountPercent]]&lt;=15, "Standard (1-15%)", ZeptoData[[#This Row],[discountPercent]]&gt;15, "Mega (&gt;15%)")</f>
        <v>Standard (1-15%)</v>
      </c>
      <c r="S1374" s="9" t="str" cm="1">
        <f t="array" ref="S1374">_xlfn.IFS(ZeptoData[[#This Row],[weightInGms]]&lt;=100, "Small (&lt;100g)", ZeptoData[[#This Row],[weightInGms]]&lt;=500, "Medium (100-500g)", ZeptoData[[#This Row],[weightInGms]]&gt;500, "Large (&gt;500g)")</f>
        <v>Medium (100-500g)</v>
      </c>
    </row>
    <row r="1375" spans="1:19" x14ac:dyDescent="0.25">
      <c r="A1375" t="s">
        <v>688</v>
      </c>
      <c r="B1375" t="s">
        <v>592</v>
      </c>
      <c r="C1375" t="str">
        <f>TRIM(ZeptoData[[#This Row],[name]])</f>
        <v>Britannia Burger Bun with Sesame Seed</v>
      </c>
      <c r="D1375">
        <v>3000</v>
      </c>
      <c r="E1375" s="3">
        <f>'Cleaned Data'!F1378</f>
        <v>0</v>
      </c>
      <c r="F1375">
        <v>0</v>
      </c>
      <c r="G1375">
        <v>0</v>
      </c>
      <c r="H1375">
        <v>3000</v>
      </c>
      <c r="I1375" s="3">
        <f>ZeptoData[[#This Row],[discountedSellingPrice]]/100</f>
        <v>30</v>
      </c>
      <c r="J1375">
        <v>200</v>
      </c>
      <c r="K1375" t="b">
        <v>1</v>
      </c>
      <c r="L1375">
        <v>200</v>
      </c>
      <c r="N1375" s="3">
        <f>ZeptoData[[#This Row],[MRP_Rupees]] - ZeptoData[[#This Row],[Sale_Price]]</f>
        <v>-30</v>
      </c>
      <c r="O1375" t="str">
        <f>IF(ZeptoData[[#This Row],[outOfStock]]=TRUE, "Out of Stock", IF(ZeptoData[[#This Row],[availableQuantity]]&lt;=2, "LOW STOCK", "HEALTHY"))</f>
        <v>Out of Stock</v>
      </c>
      <c r="P1375" t="str" cm="1">
        <f t="array" ref="P1375">_xlfn.IFS(ZeptoData[[#This Row],[Sale_Price]]&lt;50, "Budget", ZeptoData[[#This Row],[Sale_Price]]&lt;150, "Mid-Range", ZeptoData[[#This Row],[Sale_Price]]&gt;=150, "Premium")</f>
        <v>Budget</v>
      </c>
      <c r="Q1375" t="str">
        <f>IF(ROUND(((ZeptoData[[#This Row],[mrp]]-ZeptoData[[#This Row],[discountedSellingPrice]])/ZeptoData[[#This Row],[mrp]])*100,0) = ZeptoData[[#This Row],[discountPercent]], "Match", "Error")</f>
        <v>Match</v>
      </c>
      <c r="R1375" s="9" t="str" cm="1">
        <f t="array" ref="R1375">_xlfn.IFS(ZeptoData[[#This Row],[discountPercent]]=0, "No Discount", ZeptoData[[#This Row],[discountPercent]]&lt;=15, "Standard (1-15%)", ZeptoData[[#This Row],[discountPercent]]&gt;15, "Mega (&gt;15%)")</f>
        <v>No Discount</v>
      </c>
      <c r="S1375" s="9" t="str" cm="1">
        <f t="array" ref="S1375">_xlfn.IFS(ZeptoData[[#This Row],[weightInGms]]&lt;=100, "Small (&lt;100g)", ZeptoData[[#This Row],[weightInGms]]&lt;=500, "Medium (100-500g)", ZeptoData[[#This Row],[weightInGms]]&gt;500, "Large (&gt;500g)")</f>
        <v>Medium (100-500g)</v>
      </c>
    </row>
    <row r="1376" spans="1:19" x14ac:dyDescent="0.25">
      <c r="A1376" t="s">
        <v>688</v>
      </c>
      <c r="B1376" t="s">
        <v>683</v>
      </c>
      <c r="C1376" t="str">
        <f>TRIM(ZeptoData[[#This Row],[name]])</f>
        <v>Suguna Vitamin D Egg</v>
      </c>
      <c r="D1376">
        <v>7500</v>
      </c>
      <c r="E1376" s="3">
        <f>'Cleaned Data'!F1379</f>
        <v>16</v>
      </c>
      <c r="F1376">
        <v>17</v>
      </c>
      <c r="G1376">
        <v>0</v>
      </c>
      <c r="H1376">
        <v>6200</v>
      </c>
      <c r="I1376" s="3">
        <f>ZeptoData[[#This Row],[discountedSellingPrice]]/100</f>
        <v>62</v>
      </c>
      <c r="J1376">
        <v>348</v>
      </c>
      <c r="K1376" t="b">
        <v>1</v>
      </c>
      <c r="L1376">
        <v>6</v>
      </c>
      <c r="N1376" s="3">
        <f>ZeptoData[[#This Row],[MRP_Rupees]] - ZeptoData[[#This Row],[Sale_Price]]</f>
        <v>-46</v>
      </c>
      <c r="O1376" t="str">
        <f>IF(ZeptoData[[#This Row],[outOfStock]]=TRUE, "Out of Stock", IF(ZeptoData[[#This Row],[availableQuantity]]&lt;=2, "LOW STOCK", "HEALTHY"))</f>
        <v>Out of Stock</v>
      </c>
      <c r="P1376" t="str" cm="1">
        <f t="array" ref="P1376">_xlfn.IFS(ZeptoData[[#This Row],[Sale_Price]]&lt;50, "Budget", ZeptoData[[#This Row],[Sale_Price]]&lt;150, "Mid-Range", ZeptoData[[#This Row],[Sale_Price]]&gt;=150, "Premium")</f>
        <v>Mid-Range</v>
      </c>
      <c r="Q1376" t="str">
        <f>IF(ROUND(((ZeptoData[[#This Row],[mrp]]-ZeptoData[[#This Row],[discountedSellingPrice]])/ZeptoData[[#This Row],[mrp]])*100,0) = ZeptoData[[#This Row],[discountPercent]], "Match", "Error")</f>
        <v>Match</v>
      </c>
      <c r="R1376" s="9" t="str" cm="1">
        <f t="array" ref="R1376">_xlfn.IFS(ZeptoData[[#This Row],[discountPercent]]=0, "No Discount", ZeptoData[[#This Row],[discountPercent]]&lt;=15, "Standard (1-15%)", ZeptoData[[#This Row],[discountPercent]]&gt;15, "Mega (&gt;15%)")</f>
        <v>Mega (&gt;15%)</v>
      </c>
      <c r="S1376" s="9" t="str" cm="1">
        <f t="array" ref="S1376">_xlfn.IFS(ZeptoData[[#This Row],[weightInGms]]&lt;=100, "Small (&lt;100g)", ZeptoData[[#This Row],[weightInGms]]&lt;=500, "Medium (100-500g)", ZeptoData[[#This Row],[weightInGms]]&gt;500, "Large (&gt;500g)")</f>
        <v>Medium (100-500g)</v>
      </c>
    </row>
    <row r="1377" spans="1:19" x14ac:dyDescent="0.25">
      <c r="A1377" t="s">
        <v>688</v>
      </c>
      <c r="B1377" t="s">
        <v>684</v>
      </c>
      <c r="C1377" t="str">
        <f>TRIM(ZeptoData[[#This Row],[name]])</f>
        <v>Pillsbury Pancake Mix - Funfetti</v>
      </c>
      <c r="D1377">
        <v>9900</v>
      </c>
      <c r="E1377" s="3">
        <f>'Cleaned Data'!F1380</f>
        <v>50</v>
      </c>
      <c r="F1377">
        <v>11</v>
      </c>
      <c r="G1377">
        <v>0</v>
      </c>
      <c r="H1377">
        <v>8800</v>
      </c>
      <c r="I1377" s="3">
        <f>ZeptoData[[#This Row],[discountedSellingPrice]]/100</f>
        <v>88</v>
      </c>
      <c r="J1377">
        <v>162</v>
      </c>
      <c r="K1377" t="b">
        <v>1</v>
      </c>
      <c r="L1377">
        <v>162</v>
      </c>
      <c r="N1377" s="3">
        <f>ZeptoData[[#This Row],[MRP_Rupees]] - ZeptoData[[#This Row],[Sale_Price]]</f>
        <v>-38</v>
      </c>
      <c r="O1377" t="str">
        <f>IF(ZeptoData[[#This Row],[outOfStock]]=TRUE, "Out of Stock", IF(ZeptoData[[#This Row],[availableQuantity]]&lt;=2, "LOW STOCK", "HEALTHY"))</f>
        <v>Out of Stock</v>
      </c>
      <c r="P1377" t="str" cm="1">
        <f t="array" ref="P1377">_xlfn.IFS(ZeptoData[[#This Row],[Sale_Price]]&lt;50, "Budget", ZeptoData[[#This Row],[Sale_Price]]&lt;150, "Mid-Range", ZeptoData[[#This Row],[Sale_Price]]&gt;=150, "Premium")</f>
        <v>Mid-Range</v>
      </c>
      <c r="Q1377" t="str">
        <f>IF(ROUND(((ZeptoData[[#This Row],[mrp]]-ZeptoData[[#This Row],[discountedSellingPrice]])/ZeptoData[[#This Row],[mrp]])*100,0) = ZeptoData[[#This Row],[discountPercent]], "Match", "Error")</f>
        <v>Match</v>
      </c>
      <c r="R1377" s="9" t="str" cm="1">
        <f t="array" ref="R1377">_xlfn.IFS(ZeptoData[[#This Row],[discountPercent]]=0, "No Discount", ZeptoData[[#This Row],[discountPercent]]&lt;=15, "Standard (1-15%)", ZeptoData[[#This Row],[discountPercent]]&gt;15, "Mega (&gt;15%)")</f>
        <v>Standard (1-15%)</v>
      </c>
      <c r="S1377" s="9" t="str" cm="1">
        <f t="array" ref="S1377">_xlfn.IFS(ZeptoData[[#This Row],[weightInGms]]&lt;=100, "Small (&lt;100g)", ZeptoData[[#This Row],[weightInGms]]&lt;=500, "Medium (100-500g)", ZeptoData[[#This Row],[weightInGms]]&gt;500, "Large (&gt;500g)")</f>
        <v>Medium (100-500g)</v>
      </c>
    </row>
    <row r="1378" spans="1:19" x14ac:dyDescent="0.25">
      <c r="A1378" t="s">
        <v>688</v>
      </c>
      <c r="B1378" t="s">
        <v>685</v>
      </c>
      <c r="C1378" t="str">
        <f>TRIM(ZeptoData[[#This Row],[name]])</f>
        <v>Prabhat Malai Paneer Pouch</v>
      </c>
      <c r="D1378">
        <v>8000</v>
      </c>
      <c r="E1378" s="3">
        <f>'Cleaned Data'!F1381</f>
        <v>0</v>
      </c>
      <c r="F1378">
        <v>0</v>
      </c>
      <c r="G1378">
        <v>0</v>
      </c>
      <c r="H1378">
        <v>8000</v>
      </c>
      <c r="I1378" s="3">
        <f>ZeptoData[[#This Row],[discountedSellingPrice]]/100</f>
        <v>80</v>
      </c>
      <c r="J1378">
        <v>200</v>
      </c>
      <c r="K1378" t="b">
        <v>1</v>
      </c>
      <c r="L1378">
        <v>200</v>
      </c>
      <c r="N1378" s="3">
        <f>ZeptoData[[#This Row],[MRP_Rupees]] - ZeptoData[[#This Row],[Sale_Price]]</f>
        <v>-80</v>
      </c>
      <c r="O1378" t="str">
        <f>IF(ZeptoData[[#This Row],[outOfStock]]=TRUE, "Out of Stock", IF(ZeptoData[[#This Row],[availableQuantity]]&lt;=2, "LOW STOCK", "HEALTHY"))</f>
        <v>Out of Stock</v>
      </c>
      <c r="P1378" t="str" cm="1">
        <f t="array" ref="P1378">_xlfn.IFS(ZeptoData[[#This Row],[Sale_Price]]&lt;50, "Budget", ZeptoData[[#This Row],[Sale_Price]]&lt;150, "Mid-Range", ZeptoData[[#This Row],[Sale_Price]]&gt;=150, "Premium")</f>
        <v>Mid-Range</v>
      </c>
      <c r="Q1378" t="str">
        <f>IF(ROUND(((ZeptoData[[#This Row],[mrp]]-ZeptoData[[#This Row],[discountedSellingPrice]])/ZeptoData[[#This Row],[mrp]])*100,0) = ZeptoData[[#This Row],[discountPercent]], "Match", "Error")</f>
        <v>Match</v>
      </c>
      <c r="R1378" s="9" t="str" cm="1">
        <f t="array" ref="R1378">_xlfn.IFS(ZeptoData[[#This Row],[discountPercent]]=0, "No Discount", ZeptoData[[#This Row],[discountPercent]]&lt;=15, "Standard (1-15%)", ZeptoData[[#This Row],[discountPercent]]&gt;15, "Mega (&gt;15%)")</f>
        <v>No Discount</v>
      </c>
      <c r="S1378" s="9" t="str" cm="1">
        <f t="array" ref="S1378">_xlfn.IFS(ZeptoData[[#This Row],[weightInGms]]&lt;=100, "Small (&lt;100g)", ZeptoData[[#This Row],[weightInGms]]&lt;=500, "Medium (100-500g)", ZeptoData[[#This Row],[weightInGms]]&gt;500, "Large (&gt;500g)")</f>
        <v>Medium (100-500g)</v>
      </c>
    </row>
    <row r="1379" spans="1:19" x14ac:dyDescent="0.25">
      <c r="A1379" t="s">
        <v>688</v>
      </c>
      <c r="B1379" t="s">
        <v>675</v>
      </c>
      <c r="C1379" t="str">
        <f>TRIM(ZeptoData[[#This Row],[name]])</f>
        <v>Suguna Nourish Egg</v>
      </c>
      <c r="D1379">
        <v>7200</v>
      </c>
      <c r="E1379" s="3">
        <f>'Cleaned Data'!F1382</f>
        <v>15</v>
      </c>
      <c r="F1379">
        <v>16</v>
      </c>
      <c r="G1379">
        <v>0</v>
      </c>
      <c r="H1379">
        <v>6000</v>
      </c>
      <c r="I1379" s="3">
        <f>ZeptoData[[#This Row],[discountedSellingPrice]]/100</f>
        <v>60</v>
      </c>
      <c r="J1379">
        <v>348</v>
      </c>
      <c r="K1379" t="b">
        <v>1</v>
      </c>
      <c r="L1379">
        <v>6</v>
      </c>
      <c r="N1379" s="3">
        <f>ZeptoData[[#This Row],[MRP_Rupees]] - ZeptoData[[#This Row],[Sale_Price]]</f>
        <v>-45</v>
      </c>
      <c r="O1379" t="str">
        <f>IF(ZeptoData[[#This Row],[outOfStock]]=TRUE, "Out of Stock", IF(ZeptoData[[#This Row],[availableQuantity]]&lt;=2, "LOW STOCK", "HEALTHY"))</f>
        <v>Out of Stock</v>
      </c>
      <c r="P1379" t="str" cm="1">
        <f t="array" ref="P1379">_xlfn.IFS(ZeptoData[[#This Row],[Sale_Price]]&lt;50, "Budget", ZeptoData[[#This Row],[Sale_Price]]&lt;150, "Mid-Range", ZeptoData[[#This Row],[Sale_Price]]&gt;=150, "Premium")</f>
        <v>Mid-Range</v>
      </c>
      <c r="Q1379" t="str">
        <f>IF(ROUND(((ZeptoData[[#This Row],[mrp]]-ZeptoData[[#This Row],[discountedSellingPrice]])/ZeptoData[[#This Row],[mrp]])*100,0) = ZeptoData[[#This Row],[discountPercent]], "Match", "Error")</f>
        <v>Error</v>
      </c>
      <c r="R1379" s="9" t="str" cm="1">
        <f t="array" ref="R1379">_xlfn.IFS(ZeptoData[[#This Row],[discountPercent]]=0, "No Discount", ZeptoData[[#This Row],[discountPercent]]&lt;=15, "Standard (1-15%)", ZeptoData[[#This Row],[discountPercent]]&gt;15, "Mega (&gt;15%)")</f>
        <v>Mega (&gt;15%)</v>
      </c>
      <c r="S1379" s="9" t="str" cm="1">
        <f t="array" ref="S1379">_xlfn.IFS(ZeptoData[[#This Row],[weightInGms]]&lt;=100, "Small (&lt;100g)", ZeptoData[[#This Row],[weightInGms]]&lt;=500, "Medium (100-500g)", ZeptoData[[#This Row],[weightInGms]]&gt;500, "Large (&gt;500g)")</f>
        <v>Medium (100-500g)</v>
      </c>
    </row>
    <row r="1380" spans="1:19" x14ac:dyDescent="0.25">
      <c r="A1380" t="s">
        <v>688</v>
      </c>
      <c r="B1380" t="s">
        <v>687</v>
      </c>
      <c r="C1380" t="str">
        <f>TRIM(ZeptoData[[#This Row],[name]])</f>
        <v>RRO Mozzarella Block Cheese</v>
      </c>
      <c r="D1380">
        <v>29500</v>
      </c>
      <c r="E1380" s="3">
        <f>'Cleaned Data'!F1383</f>
        <v>10</v>
      </c>
      <c r="F1380">
        <v>50</v>
      </c>
      <c r="G1380">
        <v>0</v>
      </c>
      <c r="H1380">
        <v>14700</v>
      </c>
      <c r="I1380" s="3">
        <f>ZeptoData[[#This Row],[discountedSellingPrice]]/100</f>
        <v>147</v>
      </c>
      <c r="J1380">
        <v>200</v>
      </c>
      <c r="K1380" t="b">
        <v>1</v>
      </c>
      <c r="L1380">
        <v>200</v>
      </c>
      <c r="N1380" s="3">
        <f>ZeptoData[[#This Row],[MRP_Rupees]] - ZeptoData[[#This Row],[Sale_Price]]</f>
        <v>-137</v>
      </c>
      <c r="O1380" t="str">
        <f>IF(ZeptoData[[#This Row],[outOfStock]]=TRUE, "Out of Stock", IF(ZeptoData[[#This Row],[availableQuantity]]&lt;=2, "LOW STOCK", "HEALTHY"))</f>
        <v>Out of Stock</v>
      </c>
      <c r="P1380" t="str" cm="1">
        <f t="array" ref="P1380">_xlfn.IFS(ZeptoData[[#This Row],[Sale_Price]]&lt;50, "Budget", ZeptoData[[#This Row],[Sale_Price]]&lt;150, "Mid-Range", ZeptoData[[#This Row],[Sale_Price]]&gt;=150, "Premium")</f>
        <v>Mid-Range</v>
      </c>
      <c r="Q1380" t="str">
        <f>IF(ROUND(((ZeptoData[[#This Row],[mrp]]-ZeptoData[[#This Row],[discountedSellingPrice]])/ZeptoData[[#This Row],[mrp]])*100,0) = ZeptoData[[#This Row],[discountPercent]], "Match", "Error")</f>
        <v>Match</v>
      </c>
      <c r="R1380" s="9" t="str" cm="1">
        <f t="array" ref="R1380">_xlfn.IFS(ZeptoData[[#This Row],[discountPercent]]=0, "No Discount", ZeptoData[[#This Row],[discountPercent]]&lt;=15, "Standard (1-15%)", ZeptoData[[#This Row],[discountPercent]]&gt;15, "Mega (&gt;15%)")</f>
        <v>Mega (&gt;15%)</v>
      </c>
      <c r="S1380" s="9" t="str" cm="1">
        <f t="array" ref="S1380">_xlfn.IFS(ZeptoData[[#This Row],[weightInGms]]&lt;=100, "Small (&lt;100g)", ZeptoData[[#This Row],[weightInGms]]&lt;=500, "Medium (100-500g)", ZeptoData[[#This Row],[weightInGms]]&gt;500, "Large (&gt;500g)")</f>
        <v>Medium (100-500g)</v>
      </c>
    </row>
    <row r="1381" spans="1:19" x14ac:dyDescent="0.25">
      <c r="A1381" t="s">
        <v>689</v>
      </c>
      <c r="B1381" t="s">
        <v>100</v>
      </c>
      <c r="C1381" t="str">
        <f>TRIM(ZeptoData[[#This Row],[name]])</f>
        <v>Maggi 2 Minute Masala Noodles</v>
      </c>
      <c r="D1381">
        <v>1200</v>
      </c>
      <c r="E1381" s="3">
        <f>'Cleaned Data'!F1384</f>
        <v>12</v>
      </c>
      <c r="F1381">
        <v>0</v>
      </c>
      <c r="G1381">
        <v>6</v>
      </c>
      <c r="H1381">
        <v>1200</v>
      </c>
      <c r="I1381" s="3">
        <f>ZeptoData[[#This Row],[discountedSellingPrice]]/100</f>
        <v>12</v>
      </c>
      <c r="J1381">
        <v>70</v>
      </c>
      <c r="K1381" t="b">
        <v>0</v>
      </c>
      <c r="L1381">
        <v>70</v>
      </c>
      <c r="N1381" s="3">
        <f>ZeptoData[[#This Row],[MRP_Rupees]] - ZeptoData[[#This Row],[Sale_Price]]</f>
        <v>0</v>
      </c>
      <c r="O1381" t="str">
        <f>IF(ZeptoData[[#This Row],[outOfStock]]=TRUE, "Out of Stock", IF(ZeptoData[[#This Row],[availableQuantity]]&lt;=2, "LOW STOCK", "HEALTHY"))</f>
        <v>HEALTHY</v>
      </c>
      <c r="P1381" t="str" cm="1">
        <f t="array" ref="P1381">_xlfn.IFS(ZeptoData[[#This Row],[Sale_Price]]&lt;50, "Budget", ZeptoData[[#This Row],[Sale_Price]]&lt;150, "Mid-Range", ZeptoData[[#This Row],[Sale_Price]]&gt;=150, "Premium")</f>
        <v>Budget</v>
      </c>
      <c r="Q1381" t="str">
        <f>IF(ROUND(((ZeptoData[[#This Row],[mrp]]-ZeptoData[[#This Row],[discountedSellingPrice]])/ZeptoData[[#This Row],[mrp]])*100,0) = ZeptoData[[#This Row],[discountPercent]], "Match", "Error")</f>
        <v>Match</v>
      </c>
      <c r="R1381" s="9" t="str" cm="1">
        <f t="array" ref="R1381">_xlfn.IFS(ZeptoData[[#This Row],[discountPercent]]=0, "No Discount", ZeptoData[[#This Row],[discountPercent]]&lt;=15, "Standard (1-15%)", ZeptoData[[#This Row],[discountPercent]]&gt;15, "Mega (&gt;15%)")</f>
        <v>No Discount</v>
      </c>
      <c r="S1381" s="9" t="str" cm="1">
        <f t="array" ref="S1381">_xlfn.IFS(ZeptoData[[#This Row],[weightInGms]]&lt;=100, "Small (&lt;100g)", ZeptoData[[#This Row],[weightInGms]]&lt;=500, "Medium (100-500g)", ZeptoData[[#This Row],[weightInGms]]&gt;500, "Large (&gt;500g)")</f>
        <v>Small (&lt;100g)</v>
      </c>
    </row>
    <row r="1382" spans="1:19" x14ac:dyDescent="0.25">
      <c r="A1382" t="s">
        <v>689</v>
      </c>
      <c r="B1382" t="s">
        <v>1721</v>
      </c>
      <c r="C1382" t="str">
        <f>TRIM(ZeptoData[[#This Row],[name]])</f>
        <v>iD Idli &amp; Dosa Batter</v>
      </c>
      <c r="D1382">
        <v>8000</v>
      </c>
      <c r="E1382" s="3">
        <f>'Cleaned Data'!F1385</f>
        <v>4</v>
      </c>
      <c r="F1382">
        <v>15</v>
      </c>
      <c r="G1382">
        <v>6</v>
      </c>
      <c r="H1382">
        <v>6800</v>
      </c>
      <c r="I1382" s="3">
        <f>ZeptoData[[#This Row],[discountedSellingPrice]]/100</f>
        <v>68</v>
      </c>
      <c r="J1382">
        <v>1000</v>
      </c>
      <c r="K1382" t="b">
        <v>0</v>
      </c>
      <c r="L1382">
        <v>1</v>
      </c>
      <c r="N1382" s="3">
        <f>ZeptoData[[#This Row],[MRP_Rupees]] - ZeptoData[[#This Row],[Sale_Price]]</f>
        <v>-64</v>
      </c>
      <c r="O1382" t="str">
        <f>IF(ZeptoData[[#This Row],[outOfStock]]=TRUE, "Out of Stock", IF(ZeptoData[[#This Row],[availableQuantity]]&lt;=2, "LOW STOCK", "HEALTHY"))</f>
        <v>HEALTHY</v>
      </c>
      <c r="P1382" t="str" cm="1">
        <f t="array" ref="P1382">_xlfn.IFS(ZeptoData[[#This Row],[Sale_Price]]&lt;50, "Budget", ZeptoData[[#This Row],[Sale_Price]]&lt;150, "Mid-Range", ZeptoData[[#This Row],[Sale_Price]]&gt;=150, "Premium")</f>
        <v>Mid-Range</v>
      </c>
      <c r="Q1382" t="str">
        <f>IF(ROUND(((ZeptoData[[#This Row],[mrp]]-ZeptoData[[#This Row],[discountedSellingPrice]])/ZeptoData[[#This Row],[mrp]])*100,0) = ZeptoData[[#This Row],[discountPercent]], "Match", "Error")</f>
        <v>Match</v>
      </c>
      <c r="R1382" s="9" t="str" cm="1">
        <f t="array" ref="R1382">_xlfn.IFS(ZeptoData[[#This Row],[discountPercent]]=0, "No Discount", ZeptoData[[#This Row],[discountPercent]]&lt;=15, "Standard (1-15%)", ZeptoData[[#This Row],[discountPercent]]&gt;15, "Mega (&gt;15%)")</f>
        <v>Standard (1-15%)</v>
      </c>
      <c r="S1382" s="9" t="str" cm="1">
        <f t="array" ref="S1382">_xlfn.IFS(ZeptoData[[#This Row],[weightInGms]]&lt;=100, "Small (&lt;100g)", ZeptoData[[#This Row],[weightInGms]]&lt;=500, "Medium (100-500g)", ZeptoData[[#This Row],[weightInGms]]&gt;500, "Large (&gt;500g)")</f>
        <v>Large (&gt;500g)</v>
      </c>
    </row>
    <row r="1383" spans="1:19" x14ac:dyDescent="0.25">
      <c r="A1383" t="s">
        <v>689</v>
      </c>
      <c r="B1383" t="s">
        <v>1765</v>
      </c>
      <c r="C1383" t="str">
        <f>TRIM(ZeptoData[[#This Row],[name]])</f>
        <v>iD Malabar Parota</v>
      </c>
      <c r="D1383">
        <v>8000</v>
      </c>
      <c r="E1383" s="3">
        <f>'Cleaned Data'!F1386</f>
        <v>5</v>
      </c>
      <c r="F1383">
        <v>10</v>
      </c>
      <c r="G1383">
        <v>4</v>
      </c>
      <c r="H1383">
        <v>7200</v>
      </c>
      <c r="I1383" s="3">
        <f>ZeptoData[[#This Row],[discountedSellingPrice]]/100</f>
        <v>72</v>
      </c>
      <c r="J1383">
        <v>400</v>
      </c>
      <c r="K1383" t="b">
        <v>0</v>
      </c>
      <c r="L1383">
        <v>400</v>
      </c>
      <c r="N1383" s="3">
        <f>ZeptoData[[#This Row],[MRP_Rupees]] - ZeptoData[[#This Row],[Sale_Price]]</f>
        <v>-67</v>
      </c>
      <c r="O1383" t="str">
        <f>IF(ZeptoData[[#This Row],[outOfStock]]=TRUE, "Out of Stock", IF(ZeptoData[[#This Row],[availableQuantity]]&lt;=2, "LOW STOCK", "HEALTHY"))</f>
        <v>HEALTHY</v>
      </c>
      <c r="P1383" t="str" cm="1">
        <f t="array" ref="P1383">_xlfn.IFS(ZeptoData[[#This Row],[Sale_Price]]&lt;50, "Budget", ZeptoData[[#This Row],[Sale_Price]]&lt;150, "Mid-Range", ZeptoData[[#This Row],[Sale_Price]]&gt;=150, "Premium")</f>
        <v>Mid-Range</v>
      </c>
      <c r="Q1383" t="str">
        <f>IF(ROUND(((ZeptoData[[#This Row],[mrp]]-ZeptoData[[#This Row],[discountedSellingPrice]])/ZeptoData[[#This Row],[mrp]])*100,0) = ZeptoData[[#This Row],[discountPercent]], "Match", "Error")</f>
        <v>Match</v>
      </c>
      <c r="R1383" s="9" t="str" cm="1">
        <f t="array" ref="R1383">_xlfn.IFS(ZeptoData[[#This Row],[discountPercent]]=0, "No Discount", ZeptoData[[#This Row],[discountPercent]]&lt;=15, "Standard (1-15%)", ZeptoData[[#This Row],[discountPercent]]&gt;15, "Mega (&gt;15%)")</f>
        <v>Standard (1-15%)</v>
      </c>
      <c r="S1383" s="9" t="str" cm="1">
        <f t="array" ref="S1383">_xlfn.IFS(ZeptoData[[#This Row],[weightInGms]]&lt;=100, "Small (&lt;100g)", ZeptoData[[#This Row],[weightInGms]]&lt;=500, "Medium (100-500g)", ZeptoData[[#This Row],[weightInGms]]&gt;500, "Large (&gt;500g)")</f>
        <v>Medium (100-500g)</v>
      </c>
    </row>
    <row r="1384" spans="1:19" x14ac:dyDescent="0.25">
      <c r="A1384" t="s">
        <v>689</v>
      </c>
      <c r="B1384" t="s">
        <v>691</v>
      </c>
      <c r="C1384" t="str">
        <f>TRIM(ZeptoData[[#This Row],[name]])</f>
        <v>iD Wheat Lachha Paratha</v>
      </c>
      <c r="D1384">
        <v>8000</v>
      </c>
      <c r="E1384" s="3">
        <f>'Cleaned Data'!F1387</f>
        <v>3</v>
      </c>
      <c r="F1384">
        <v>12</v>
      </c>
      <c r="G1384">
        <v>6</v>
      </c>
      <c r="H1384">
        <v>7000</v>
      </c>
      <c r="I1384" s="3">
        <f>ZeptoData[[#This Row],[discountedSellingPrice]]/100</f>
        <v>70</v>
      </c>
      <c r="J1384">
        <v>400</v>
      </c>
      <c r="K1384" t="b">
        <v>0</v>
      </c>
      <c r="L1384">
        <v>400</v>
      </c>
      <c r="N1384" s="3">
        <f>ZeptoData[[#This Row],[MRP_Rupees]] - ZeptoData[[#This Row],[Sale_Price]]</f>
        <v>-67</v>
      </c>
      <c r="O1384" t="str">
        <f>IF(ZeptoData[[#This Row],[outOfStock]]=TRUE, "Out of Stock", IF(ZeptoData[[#This Row],[availableQuantity]]&lt;=2, "LOW STOCK", "HEALTHY"))</f>
        <v>HEALTHY</v>
      </c>
      <c r="P1384" t="str" cm="1">
        <f t="array" ref="P1384">_xlfn.IFS(ZeptoData[[#This Row],[Sale_Price]]&lt;50, "Budget", ZeptoData[[#This Row],[Sale_Price]]&lt;150, "Mid-Range", ZeptoData[[#This Row],[Sale_Price]]&gt;=150, "Premium")</f>
        <v>Mid-Range</v>
      </c>
      <c r="Q1384" t="str">
        <f>IF(ROUND(((ZeptoData[[#This Row],[mrp]]-ZeptoData[[#This Row],[discountedSellingPrice]])/ZeptoData[[#This Row],[mrp]])*100,0) = ZeptoData[[#This Row],[discountPercent]], "Match", "Error")</f>
        <v>Error</v>
      </c>
      <c r="R1384" s="9" t="str" cm="1">
        <f t="array" ref="R1384">_xlfn.IFS(ZeptoData[[#This Row],[discountPercent]]=0, "No Discount", ZeptoData[[#This Row],[discountPercent]]&lt;=15, "Standard (1-15%)", ZeptoData[[#This Row],[discountPercent]]&gt;15, "Mega (&gt;15%)")</f>
        <v>Standard (1-15%)</v>
      </c>
      <c r="S1384" s="9" t="str" cm="1">
        <f t="array" ref="S1384">_xlfn.IFS(ZeptoData[[#This Row],[weightInGms]]&lt;=100, "Small (&lt;100g)", ZeptoData[[#This Row],[weightInGms]]&lt;=500, "Medium (100-500g)", ZeptoData[[#This Row],[weightInGms]]&gt;500, "Large (&gt;500g)")</f>
        <v>Medium (100-500g)</v>
      </c>
    </row>
    <row r="1385" spans="1:19" x14ac:dyDescent="0.25">
      <c r="A1385" t="s">
        <v>689</v>
      </c>
      <c r="B1385" t="s">
        <v>692</v>
      </c>
      <c r="C1385" t="str">
        <f>TRIM(ZeptoData[[#This Row],[name]])</f>
        <v>McCain Aloo Tikki</v>
      </c>
      <c r="D1385">
        <v>11000</v>
      </c>
      <c r="E1385" s="3">
        <f>'Cleaned Data'!F1388</f>
        <v>5</v>
      </c>
      <c r="F1385">
        <v>4</v>
      </c>
      <c r="G1385">
        <v>6</v>
      </c>
      <c r="H1385">
        <v>10500</v>
      </c>
      <c r="I1385" s="3">
        <f>ZeptoData[[#This Row],[discountedSellingPrice]]/100</f>
        <v>105</v>
      </c>
      <c r="J1385">
        <v>400</v>
      </c>
      <c r="K1385" t="b">
        <v>0</v>
      </c>
      <c r="L1385">
        <v>400</v>
      </c>
      <c r="N1385" s="3">
        <f>ZeptoData[[#This Row],[MRP_Rupees]] - ZeptoData[[#This Row],[Sale_Price]]</f>
        <v>-100</v>
      </c>
      <c r="O1385" t="str">
        <f>IF(ZeptoData[[#This Row],[outOfStock]]=TRUE, "Out of Stock", IF(ZeptoData[[#This Row],[availableQuantity]]&lt;=2, "LOW STOCK", "HEALTHY"))</f>
        <v>HEALTHY</v>
      </c>
      <c r="P1385" t="str" cm="1">
        <f t="array" ref="P1385">_xlfn.IFS(ZeptoData[[#This Row],[Sale_Price]]&lt;50, "Budget", ZeptoData[[#This Row],[Sale_Price]]&lt;150, "Mid-Range", ZeptoData[[#This Row],[Sale_Price]]&gt;=150, "Premium")</f>
        <v>Mid-Range</v>
      </c>
      <c r="Q1385" t="str">
        <f>IF(ROUND(((ZeptoData[[#This Row],[mrp]]-ZeptoData[[#This Row],[discountedSellingPrice]])/ZeptoData[[#This Row],[mrp]])*100,0) = ZeptoData[[#This Row],[discountPercent]], "Match", "Error")</f>
        <v>Error</v>
      </c>
      <c r="R1385" s="9" t="str" cm="1">
        <f t="array" ref="R1385">_xlfn.IFS(ZeptoData[[#This Row],[discountPercent]]=0, "No Discount", ZeptoData[[#This Row],[discountPercent]]&lt;=15, "Standard (1-15%)", ZeptoData[[#This Row],[discountPercent]]&gt;15, "Mega (&gt;15%)")</f>
        <v>Standard (1-15%)</v>
      </c>
      <c r="S1385" s="9" t="str" cm="1">
        <f t="array" ref="S1385">_xlfn.IFS(ZeptoData[[#This Row],[weightInGms]]&lt;=100, "Small (&lt;100g)", ZeptoData[[#This Row],[weightInGms]]&lt;=500, "Medium (100-500g)", ZeptoData[[#This Row],[weightInGms]]&gt;500, "Large (&gt;500g)")</f>
        <v>Medium (100-500g)</v>
      </c>
    </row>
    <row r="1386" spans="1:19" x14ac:dyDescent="0.25">
      <c r="A1386" t="s">
        <v>689</v>
      </c>
      <c r="B1386" t="s">
        <v>693</v>
      </c>
      <c r="C1386" t="str">
        <f>TRIM(ZeptoData[[#This Row],[name]])</f>
        <v>McCain Smiles Cripsy Happy Potatoes</v>
      </c>
      <c r="D1386">
        <v>12000</v>
      </c>
      <c r="E1386" s="3">
        <f>'Cleaned Data'!F1389</f>
        <v>5</v>
      </c>
      <c r="F1386">
        <v>5</v>
      </c>
      <c r="G1386">
        <v>6</v>
      </c>
      <c r="H1386">
        <v>11400</v>
      </c>
      <c r="I1386" s="3">
        <f>ZeptoData[[#This Row],[discountedSellingPrice]]/100</f>
        <v>114</v>
      </c>
      <c r="J1386">
        <v>415</v>
      </c>
      <c r="K1386" t="b">
        <v>0</v>
      </c>
      <c r="L1386">
        <v>415</v>
      </c>
      <c r="N1386" s="3">
        <f>ZeptoData[[#This Row],[MRP_Rupees]] - ZeptoData[[#This Row],[Sale_Price]]</f>
        <v>-109</v>
      </c>
      <c r="O1386" t="str">
        <f>IF(ZeptoData[[#This Row],[outOfStock]]=TRUE, "Out of Stock", IF(ZeptoData[[#This Row],[availableQuantity]]&lt;=2, "LOW STOCK", "HEALTHY"))</f>
        <v>HEALTHY</v>
      </c>
      <c r="P1386" t="str" cm="1">
        <f t="array" ref="P1386">_xlfn.IFS(ZeptoData[[#This Row],[Sale_Price]]&lt;50, "Budget", ZeptoData[[#This Row],[Sale_Price]]&lt;150, "Mid-Range", ZeptoData[[#This Row],[Sale_Price]]&gt;=150, "Premium")</f>
        <v>Mid-Range</v>
      </c>
      <c r="Q1386" t="str">
        <f>IF(ROUND(((ZeptoData[[#This Row],[mrp]]-ZeptoData[[#This Row],[discountedSellingPrice]])/ZeptoData[[#This Row],[mrp]])*100,0) = ZeptoData[[#This Row],[discountPercent]], "Match", "Error")</f>
        <v>Match</v>
      </c>
      <c r="R1386" s="9" t="str" cm="1">
        <f t="array" ref="R1386">_xlfn.IFS(ZeptoData[[#This Row],[discountPercent]]=0, "No Discount", ZeptoData[[#This Row],[discountPercent]]&lt;=15, "Standard (1-15%)", ZeptoData[[#This Row],[discountPercent]]&gt;15, "Mega (&gt;15%)")</f>
        <v>Standard (1-15%)</v>
      </c>
      <c r="S1386" s="9" t="str" cm="1">
        <f t="array" ref="S1386">_xlfn.IFS(ZeptoData[[#This Row],[weightInGms]]&lt;=100, "Small (&lt;100g)", ZeptoData[[#This Row],[weightInGms]]&lt;=500, "Medium (100-500g)", ZeptoData[[#This Row],[weightInGms]]&gt;500, "Large (&gt;500g)")</f>
        <v>Medium (100-500g)</v>
      </c>
    </row>
    <row r="1387" spans="1:19" x14ac:dyDescent="0.25">
      <c r="A1387" t="s">
        <v>689</v>
      </c>
      <c r="B1387" t="s">
        <v>694</v>
      </c>
      <c r="C1387" t="str">
        <f>TRIM(ZeptoData[[#This Row],[name]])</f>
        <v>McCain Veggie Burger Patty</v>
      </c>
      <c r="D1387">
        <v>11500</v>
      </c>
      <c r="E1387" s="3">
        <f>'Cleaned Data'!F1390</f>
        <v>2</v>
      </c>
      <c r="F1387">
        <v>3</v>
      </c>
      <c r="G1387">
        <v>6</v>
      </c>
      <c r="H1387">
        <v>11100</v>
      </c>
      <c r="I1387" s="3">
        <f>ZeptoData[[#This Row],[discountedSellingPrice]]/100</f>
        <v>111</v>
      </c>
      <c r="J1387">
        <v>360</v>
      </c>
      <c r="K1387" t="b">
        <v>0</v>
      </c>
      <c r="L1387">
        <v>360</v>
      </c>
      <c r="N1387" s="3">
        <f>ZeptoData[[#This Row],[MRP_Rupees]] - ZeptoData[[#This Row],[Sale_Price]]</f>
        <v>-109</v>
      </c>
      <c r="O1387" t="str">
        <f>IF(ZeptoData[[#This Row],[outOfStock]]=TRUE, "Out of Stock", IF(ZeptoData[[#This Row],[availableQuantity]]&lt;=2, "LOW STOCK", "HEALTHY"))</f>
        <v>HEALTHY</v>
      </c>
      <c r="P1387" t="str" cm="1">
        <f t="array" ref="P1387">_xlfn.IFS(ZeptoData[[#This Row],[Sale_Price]]&lt;50, "Budget", ZeptoData[[#This Row],[Sale_Price]]&lt;150, "Mid-Range", ZeptoData[[#This Row],[Sale_Price]]&gt;=150, "Premium")</f>
        <v>Mid-Range</v>
      </c>
      <c r="Q1387" t="str">
        <f>IF(ROUND(((ZeptoData[[#This Row],[mrp]]-ZeptoData[[#This Row],[discountedSellingPrice]])/ZeptoData[[#This Row],[mrp]])*100,0) = ZeptoData[[#This Row],[discountPercent]], "Match", "Error")</f>
        <v>Match</v>
      </c>
      <c r="R1387" s="9" t="str" cm="1">
        <f t="array" ref="R1387">_xlfn.IFS(ZeptoData[[#This Row],[discountPercent]]=0, "No Discount", ZeptoData[[#This Row],[discountPercent]]&lt;=15, "Standard (1-15%)", ZeptoData[[#This Row],[discountPercent]]&gt;15, "Mega (&gt;15%)")</f>
        <v>Standard (1-15%)</v>
      </c>
      <c r="S1387" s="9" t="str" cm="1">
        <f t="array" ref="S1387">_xlfn.IFS(ZeptoData[[#This Row],[weightInGms]]&lt;=100, "Small (&lt;100g)", ZeptoData[[#This Row],[weightInGms]]&lt;=500, "Medium (100-500g)", ZeptoData[[#This Row],[weightInGms]]&gt;500, "Large (&gt;500g)")</f>
        <v>Medium (100-500g)</v>
      </c>
    </row>
    <row r="1388" spans="1:19" x14ac:dyDescent="0.25">
      <c r="A1388" t="s">
        <v>689</v>
      </c>
      <c r="B1388" t="s">
        <v>695</v>
      </c>
      <c r="C1388" t="str">
        <f>TRIM(ZeptoData[[#This Row],[name]])</f>
        <v>McCain Veggie Fingers</v>
      </c>
      <c r="D1388">
        <v>11700</v>
      </c>
      <c r="E1388" s="3">
        <f>'Cleaned Data'!F1391</f>
        <v>5</v>
      </c>
      <c r="F1388">
        <v>5</v>
      </c>
      <c r="G1388">
        <v>6</v>
      </c>
      <c r="H1388">
        <v>11100</v>
      </c>
      <c r="I1388" s="3">
        <f>ZeptoData[[#This Row],[discountedSellingPrice]]/100</f>
        <v>111</v>
      </c>
      <c r="J1388">
        <v>400</v>
      </c>
      <c r="K1388" t="b">
        <v>0</v>
      </c>
      <c r="L1388">
        <v>400</v>
      </c>
      <c r="N1388" s="3">
        <f>ZeptoData[[#This Row],[MRP_Rupees]] - ZeptoData[[#This Row],[Sale_Price]]</f>
        <v>-106</v>
      </c>
      <c r="O1388" t="str">
        <f>IF(ZeptoData[[#This Row],[outOfStock]]=TRUE, "Out of Stock", IF(ZeptoData[[#This Row],[availableQuantity]]&lt;=2, "LOW STOCK", "HEALTHY"))</f>
        <v>HEALTHY</v>
      </c>
      <c r="P1388" t="str" cm="1">
        <f t="array" ref="P1388">_xlfn.IFS(ZeptoData[[#This Row],[Sale_Price]]&lt;50, "Budget", ZeptoData[[#This Row],[Sale_Price]]&lt;150, "Mid-Range", ZeptoData[[#This Row],[Sale_Price]]&gt;=150, "Premium")</f>
        <v>Mid-Range</v>
      </c>
      <c r="Q1388" t="str">
        <f>IF(ROUND(((ZeptoData[[#This Row],[mrp]]-ZeptoData[[#This Row],[discountedSellingPrice]])/ZeptoData[[#This Row],[mrp]])*100,0) = ZeptoData[[#This Row],[discountPercent]], "Match", "Error")</f>
        <v>Match</v>
      </c>
      <c r="R1388" s="9" t="str" cm="1">
        <f t="array" ref="R1388">_xlfn.IFS(ZeptoData[[#This Row],[discountPercent]]=0, "No Discount", ZeptoData[[#This Row],[discountPercent]]&lt;=15, "Standard (1-15%)", ZeptoData[[#This Row],[discountPercent]]&gt;15, "Mega (&gt;15%)")</f>
        <v>Standard (1-15%)</v>
      </c>
      <c r="S1388" s="9" t="str" cm="1">
        <f t="array" ref="S1388">_xlfn.IFS(ZeptoData[[#This Row],[weightInGms]]&lt;=100, "Small (&lt;100g)", ZeptoData[[#This Row],[weightInGms]]&lt;=500, "Medium (100-500g)", ZeptoData[[#This Row],[weightInGms]]&gt;500, "Large (&gt;500g)")</f>
        <v>Medium (100-500g)</v>
      </c>
    </row>
    <row r="1389" spans="1:19" x14ac:dyDescent="0.25">
      <c r="A1389" t="s">
        <v>689</v>
      </c>
      <c r="B1389" t="s">
        <v>607</v>
      </c>
      <c r="C1389" t="str">
        <f>TRIM(ZeptoData[[#This Row],[name]])</f>
        <v>Amul Delicious Fat Spread - Cholesterol Free</v>
      </c>
      <c r="D1389">
        <v>1800</v>
      </c>
      <c r="E1389" s="3">
        <f>'Cleaned Data'!F1392</f>
        <v>0</v>
      </c>
      <c r="F1389">
        <v>5</v>
      </c>
      <c r="G1389">
        <v>6</v>
      </c>
      <c r="H1389">
        <v>1700</v>
      </c>
      <c r="I1389" s="3">
        <f>ZeptoData[[#This Row],[discountedSellingPrice]]/100</f>
        <v>17</v>
      </c>
      <c r="J1389">
        <v>100</v>
      </c>
      <c r="K1389" t="b">
        <v>0</v>
      </c>
      <c r="L1389">
        <v>100</v>
      </c>
      <c r="N1389" s="3">
        <f>ZeptoData[[#This Row],[MRP_Rupees]] - ZeptoData[[#This Row],[Sale_Price]]</f>
        <v>-17</v>
      </c>
      <c r="O1389" t="str">
        <f>IF(ZeptoData[[#This Row],[outOfStock]]=TRUE, "Out of Stock", IF(ZeptoData[[#This Row],[availableQuantity]]&lt;=2, "LOW STOCK", "HEALTHY"))</f>
        <v>HEALTHY</v>
      </c>
      <c r="P1389" t="str" cm="1">
        <f t="array" ref="P1389">_xlfn.IFS(ZeptoData[[#This Row],[Sale_Price]]&lt;50, "Budget", ZeptoData[[#This Row],[Sale_Price]]&lt;150, "Mid-Range", ZeptoData[[#This Row],[Sale_Price]]&gt;=150, "Premium")</f>
        <v>Budget</v>
      </c>
      <c r="Q1389" t="str">
        <f>IF(ROUND(((ZeptoData[[#This Row],[mrp]]-ZeptoData[[#This Row],[discountedSellingPrice]])/ZeptoData[[#This Row],[mrp]])*100,0) = ZeptoData[[#This Row],[discountPercent]], "Match", "Error")</f>
        <v>Error</v>
      </c>
      <c r="R1389" s="9" t="str" cm="1">
        <f t="array" ref="R1389">_xlfn.IFS(ZeptoData[[#This Row],[discountPercent]]=0, "No Discount", ZeptoData[[#This Row],[discountPercent]]&lt;=15, "Standard (1-15%)", ZeptoData[[#This Row],[discountPercent]]&gt;15, "Mega (&gt;15%)")</f>
        <v>Standard (1-15%)</v>
      </c>
      <c r="S1389" s="9" t="str" cm="1">
        <f t="array" ref="S1389">_xlfn.IFS(ZeptoData[[#This Row],[weightInGms]]&lt;=100, "Small (&lt;100g)", ZeptoData[[#This Row],[weightInGms]]&lt;=500, "Medium (100-500g)", ZeptoData[[#This Row],[weightInGms]]&gt;500, "Large (&gt;500g)")</f>
        <v>Small (&lt;100g)</v>
      </c>
    </row>
    <row r="1390" spans="1:19" x14ac:dyDescent="0.25">
      <c r="A1390" t="s">
        <v>689</v>
      </c>
      <c r="B1390" t="s">
        <v>696</v>
      </c>
      <c r="C1390" t="str">
        <f>TRIM(ZeptoData[[#This Row],[name]])</f>
        <v>Whiskas Wet  Meal (Adult - Cat Food)  Chicken in Gravy</v>
      </c>
      <c r="D1390">
        <v>3500</v>
      </c>
      <c r="E1390" s="3">
        <f>'Cleaned Data'!F1393</f>
        <v>11</v>
      </c>
      <c r="F1390">
        <v>2</v>
      </c>
      <c r="G1390">
        <v>2</v>
      </c>
      <c r="H1390">
        <v>3400</v>
      </c>
      <c r="I1390" s="3">
        <f>ZeptoData[[#This Row],[discountedSellingPrice]]/100</f>
        <v>34</v>
      </c>
      <c r="J1390">
        <v>85</v>
      </c>
      <c r="K1390" t="b">
        <v>0</v>
      </c>
      <c r="L1390">
        <v>85</v>
      </c>
      <c r="N1390" s="3">
        <f>ZeptoData[[#This Row],[MRP_Rupees]] - ZeptoData[[#This Row],[Sale_Price]]</f>
        <v>-23</v>
      </c>
      <c r="O1390" t="str">
        <f>IF(ZeptoData[[#This Row],[outOfStock]]=TRUE, "Out of Stock", IF(ZeptoData[[#This Row],[availableQuantity]]&lt;=2, "LOW STOCK", "HEALTHY"))</f>
        <v>LOW STOCK</v>
      </c>
      <c r="P1390" t="str" cm="1">
        <f t="array" ref="P1390">_xlfn.IFS(ZeptoData[[#This Row],[Sale_Price]]&lt;50, "Budget", ZeptoData[[#This Row],[Sale_Price]]&lt;150, "Mid-Range", ZeptoData[[#This Row],[Sale_Price]]&gt;=150, "Premium")</f>
        <v>Budget</v>
      </c>
      <c r="Q1390" t="str">
        <f>IF(ROUND(((ZeptoData[[#This Row],[mrp]]-ZeptoData[[#This Row],[discountedSellingPrice]])/ZeptoData[[#This Row],[mrp]])*100,0) = ZeptoData[[#This Row],[discountPercent]], "Match", "Error")</f>
        <v>Error</v>
      </c>
      <c r="R1390" s="9" t="str" cm="1">
        <f t="array" ref="R1390">_xlfn.IFS(ZeptoData[[#This Row],[discountPercent]]=0, "No Discount", ZeptoData[[#This Row],[discountPercent]]&lt;=15, "Standard (1-15%)", ZeptoData[[#This Row],[discountPercent]]&gt;15, "Mega (&gt;15%)")</f>
        <v>Standard (1-15%)</v>
      </c>
      <c r="S1390" s="9" t="str" cm="1">
        <f t="array" ref="S1390">_xlfn.IFS(ZeptoData[[#This Row],[weightInGms]]&lt;=100, "Small (&lt;100g)", ZeptoData[[#This Row],[weightInGms]]&lt;=500, "Medium (100-500g)", ZeptoData[[#This Row],[weightInGms]]&gt;500, "Large (&gt;500g)")</f>
        <v>Small (&lt;100g)</v>
      </c>
    </row>
    <row r="1391" spans="1:19" x14ac:dyDescent="0.25">
      <c r="A1391" t="s">
        <v>689</v>
      </c>
      <c r="B1391" t="s">
        <v>697</v>
      </c>
      <c r="C1391" t="str">
        <f>TRIM(ZeptoData[[#This Row],[name]])</f>
        <v>McCain Chilli Garlic Potato Bites Crunchy Potato Nuggets</v>
      </c>
      <c r="D1391">
        <v>12500</v>
      </c>
      <c r="E1391" s="3">
        <f>'Cleaned Data'!F1394</f>
        <v>0</v>
      </c>
      <c r="F1391">
        <v>5</v>
      </c>
      <c r="G1391">
        <v>1</v>
      </c>
      <c r="H1391">
        <v>11800</v>
      </c>
      <c r="I1391" s="3">
        <f>ZeptoData[[#This Row],[discountedSellingPrice]]/100</f>
        <v>118</v>
      </c>
      <c r="J1391">
        <v>420</v>
      </c>
      <c r="K1391" t="b">
        <v>0</v>
      </c>
      <c r="L1391">
        <v>420</v>
      </c>
      <c r="N1391" s="3">
        <f>ZeptoData[[#This Row],[MRP_Rupees]] - ZeptoData[[#This Row],[Sale_Price]]</f>
        <v>-118</v>
      </c>
      <c r="O1391" t="str">
        <f>IF(ZeptoData[[#This Row],[outOfStock]]=TRUE, "Out of Stock", IF(ZeptoData[[#This Row],[availableQuantity]]&lt;=2, "LOW STOCK", "HEALTHY"))</f>
        <v>LOW STOCK</v>
      </c>
      <c r="P1391" t="str" cm="1">
        <f t="array" ref="P1391">_xlfn.IFS(ZeptoData[[#This Row],[Sale_Price]]&lt;50, "Budget", ZeptoData[[#This Row],[Sale_Price]]&lt;150, "Mid-Range", ZeptoData[[#This Row],[Sale_Price]]&gt;=150, "Premium")</f>
        <v>Mid-Range</v>
      </c>
      <c r="Q1391" t="str">
        <f>IF(ROUND(((ZeptoData[[#This Row],[mrp]]-ZeptoData[[#This Row],[discountedSellingPrice]])/ZeptoData[[#This Row],[mrp]])*100,0) = ZeptoData[[#This Row],[discountPercent]], "Match", "Error")</f>
        <v>Error</v>
      </c>
      <c r="R1391" s="9" t="str" cm="1">
        <f t="array" ref="R1391">_xlfn.IFS(ZeptoData[[#This Row],[discountPercent]]=0, "No Discount", ZeptoData[[#This Row],[discountPercent]]&lt;=15, "Standard (1-15%)", ZeptoData[[#This Row],[discountPercent]]&gt;15, "Mega (&gt;15%)")</f>
        <v>Standard (1-15%)</v>
      </c>
      <c r="S1391" s="9" t="str" cm="1">
        <f t="array" ref="S1391">_xlfn.IFS(ZeptoData[[#This Row],[weightInGms]]&lt;=100, "Small (&lt;100g)", ZeptoData[[#This Row],[weightInGms]]&lt;=500, "Medium (100-500g)", ZeptoData[[#This Row],[weightInGms]]&gt;500, "Large (&gt;500g)")</f>
        <v>Medium (100-500g)</v>
      </c>
    </row>
    <row r="1392" spans="1:19" x14ac:dyDescent="0.25">
      <c r="A1392" t="s">
        <v>689</v>
      </c>
      <c r="B1392" t="s">
        <v>128</v>
      </c>
      <c r="C1392" t="str">
        <f>TRIM(ZeptoData[[#This Row],[name]])</f>
        <v>Ching's Secret Instant Hot Garlic Noodles</v>
      </c>
      <c r="D1392">
        <v>1500</v>
      </c>
      <c r="E1392" s="3">
        <f>'Cleaned Data'!F1395</f>
        <v>13</v>
      </c>
      <c r="F1392">
        <v>0</v>
      </c>
      <c r="G1392">
        <v>3</v>
      </c>
      <c r="H1392">
        <v>1500</v>
      </c>
      <c r="I1392" s="3">
        <f>ZeptoData[[#This Row],[discountedSellingPrice]]/100</f>
        <v>15</v>
      </c>
      <c r="J1392">
        <v>60</v>
      </c>
      <c r="K1392" t="b">
        <v>0</v>
      </c>
      <c r="L1392">
        <v>60</v>
      </c>
      <c r="N1392" s="3">
        <f>ZeptoData[[#This Row],[MRP_Rupees]] - ZeptoData[[#This Row],[Sale_Price]]</f>
        <v>-2</v>
      </c>
      <c r="O1392" t="str">
        <f>IF(ZeptoData[[#This Row],[outOfStock]]=TRUE, "Out of Stock", IF(ZeptoData[[#This Row],[availableQuantity]]&lt;=2, "LOW STOCK", "HEALTHY"))</f>
        <v>HEALTHY</v>
      </c>
      <c r="P1392" t="str" cm="1">
        <f t="array" ref="P1392">_xlfn.IFS(ZeptoData[[#This Row],[Sale_Price]]&lt;50, "Budget", ZeptoData[[#This Row],[Sale_Price]]&lt;150, "Mid-Range", ZeptoData[[#This Row],[Sale_Price]]&gt;=150, "Premium")</f>
        <v>Budget</v>
      </c>
      <c r="Q1392" t="str">
        <f>IF(ROUND(((ZeptoData[[#This Row],[mrp]]-ZeptoData[[#This Row],[discountedSellingPrice]])/ZeptoData[[#This Row],[mrp]])*100,0) = ZeptoData[[#This Row],[discountPercent]], "Match", "Error")</f>
        <v>Match</v>
      </c>
      <c r="R1392" s="9" t="str" cm="1">
        <f t="array" ref="R1392">_xlfn.IFS(ZeptoData[[#This Row],[discountPercent]]=0, "No Discount", ZeptoData[[#This Row],[discountPercent]]&lt;=15, "Standard (1-15%)", ZeptoData[[#This Row],[discountPercent]]&gt;15, "Mega (&gt;15%)")</f>
        <v>No Discount</v>
      </c>
      <c r="S1392" s="9" t="str" cm="1">
        <f t="array" ref="S1392">_xlfn.IFS(ZeptoData[[#This Row],[weightInGms]]&lt;=100, "Small (&lt;100g)", ZeptoData[[#This Row],[weightInGms]]&lt;=500, "Medium (100-500g)", ZeptoData[[#This Row],[weightInGms]]&gt;500, "Large (&gt;500g)")</f>
        <v>Small (&lt;100g)</v>
      </c>
    </row>
    <row r="1393" spans="1:19" x14ac:dyDescent="0.25">
      <c r="A1393" t="s">
        <v>689</v>
      </c>
      <c r="B1393" t="s">
        <v>698</v>
      </c>
      <c r="C1393" t="str">
        <f>TRIM(ZeptoData[[#This Row],[name]])</f>
        <v>Veeba Eggless Mayonnaise</v>
      </c>
      <c r="D1393">
        <v>7900</v>
      </c>
      <c r="E1393" s="3">
        <f>'Cleaned Data'!F1396</f>
        <v>0</v>
      </c>
      <c r="F1393">
        <v>11</v>
      </c>
      <c r="G1393">
        <v>5</v>
      </c>
      <c r="H1393">
        <v>7000</v>
      </c>
      <c r="I1393" s="3">
        <f>ZeptoData[[#This Row],[discountedSellingPrice]]/100</f>
        <v>70</v>
      </c>
      <c r="J1393">
        <v>250</v>
      </c>
      <c r="K1393" t="b">
        <v>0</v>
      </c>
      <c r="L1393">
        <v>250</v>
      </c>
      <c r="N1393" s="3">
        <f>ZeptoData[[#This Row],[MRP_Rupees]] - ZeptoData[[#This Row],[Sale_Price]]</f>
        <v>-70</v>
      </c>
      <c r="O1393" t="str">
        <f>IF(ZeptoData[[#This Row],[outOfStock]]=TRUE, "Out of Stock", IF(ZeptoData[[#This Row],[availableQuantity]]&lt;=2, "LOW STOCK", "HEALTHY"))</f>
        <v>HEALTHY</v>
      </c>
      <c r="P1393" t="str" cm="1">
        <f t="array" ref="P1393">_xlfn.IFS(ZeptoData[[#This Row],[Sale_Price]]&lt;50, "Budget", ZeptoData[[#This Row],[Sale_Price]]&lt;150, "Mid-Range", ZeptoData[[#This Row],[Sale_Price]]&gt;=150, "Premium")</f>
        <v>Mid-Range</v>
      </c>
      <c r="Q1393" t="str">
        <f>IF(ROUND(((ZeptoData[[#This Row],[mrp]]-ZeptoData[[#This Row],[discountedSellingPrice]])/ZeptoData[[#This Row],[mrp]])*100,0) = ZeptoData[[#This Row],[discountPercent]], "Match", "Error")</f>
        <v>Match</v>
      </c>
      <c r="R1393" s="9" t="str" cm="1">
        <f t="array" ref="R1393">_xlfn.IFS(ZeptoData[[#This Row],[discountPercent]]=0, "No Discount", ZeptoData[[#This Row],[discountPercent]]&lt;=15, "Standard (1-15%)", ZeptoData[[#This Row],[discountPercent]]&gt;15, "Mega (&gt;15%)")</f>
        <v>Standard (1-15%)</v>
      </c>
      <c r="S1393" s="9" t="str" cm="1">
        <f t="array" ref="S1393">_xlfn.IFS(ZeptoData[[#This Row],[weightInGms]]&lt;=100, "Small (&lt;100g)", ZeptoData[[#This Row],[weightInGms]]&lt;=500, "Medium (100-500g)", ZeptoData[[#This Row],[weightInGms]]&gt;500, "Large (&gt;500g)")</f>
        <v>Medium (100-500g)</v>
      </c>
    </row>
    <row r="1394" spans="1:19" x14ac:dyDescent="0.25">
      <c r="A1394" t="s">
        <v>689</v>
      </c>
      <c r="B1394" t="s">
        <v>130</v>
      </c>
      <c r="C1394" t="str">
        <f>TRIM(ZeptoData[[#This Row],[name]])</f>
        <v>Ching's Secret Instant Schezwan Noodles</v>
      </c>
      <c r="D1394">
        <v>1500</v>
      </c>
      <c r="E1394" s="3">
        <f>'Cleaned Data'!F1397</f>
        <v>0</v>
      </c>
      <c r="F1394">
        <v>0</v>
      </c>
      <c r="G1394">
        <v>6</v>
      </c>
      <c r="H1394">
        <v>1500</v>
      </c>
      <c r="I1394" s="3">
        <f>ZeptoData[[#This Row],[discountedSellingPrice]]/100</f>
        <v>15</v>
      </c>
      <c r="J1394">
        <v>60</v>
      </c>
      <c r="K1394" t="b">
        <v>0</v>
      </c>
      <c r="L1394">
        <v>60</v>
      </c>
      <c r="N1394" s="3">
        <f>ZeptoData[[#This Row],[MRP_Rupees]] - ZeptoData[[#This Row],[Sale_Price]]</f>
        <v>-15</v>
      </c>
      <c r="O1394" t="str">
        <f>IF(ZeptoData[[#This Row],[outOfStock]]=TRUE, "Out of Stock", IF(ZeptoData[[#This Row],[availableQuantity]]&lt;=2, "LOW STOCK", "HEALTHY"))</f>
        <v>HEALTHY</v>
      </c>
      <c r="P1394" t="str" cm="1">
        <f t="array" ref="P1394">_xlfn.IFS(ZeptoData[[#This Row],[Sale_Price]]&lt;50, "Budget", ZeptoData[[#This Row],[Sale_Price]]&lt;150, "Mid-Range", ZeptoData[[#This Row],[Sale_Price]]&gt;=150, "Premium")</f>
        <v>Budget</v>
      </c>
      <c r="Q1394" t="str">
        <f>IF(ROUND(((ZeptoData[[#This Row],[mrp]]-ZeptoData[[#This Row],[discountedSellingPrice]])/ZeptoData[[#This Row],[mrp]])*100,0) = ZeptoData[[#This Row],[discountPercent]], "Match", "Error")</f>
        <v>Match</v>
      </c>
      <c r="R1394" s="9" t="str" cm="1">
        <f t="array" ref="R1394">_xlfn.IFS(ZeptoData[[#This Row],[discountPercent]]=0, "No Discount", ZeptoData[[#This Row],[discountPercent]]&lt;=15, "Standard (1-15%)", ZeptoData[[#This Row],[discountPercent]]&gt;15, "Mega (&gt;15%)")</f>
        <v>No Discount</v>
      </c>
      <c r="S1394" s="9" t="str" cm="1">
        <f t="array" ref="S1394">_xlfn.IFS(ZeptoData[[#This Row],[weightInGms]]&lt;=100, "Small (&lt;100g)", ZeptoData[[#This Row],[weightInGms]]&lt;=500, "Medium (100-500g)", ZeptoData[[#This Row],[weightInGms]]&gt;500, "Large (&gt;500g)")</f>
        <v>Small (&lt;100g)</v>
      </c>
    </row>
    <row r="1395" spans="1:19" x14ac:dyDescent="0.25">
      <c r="A1395" t="s">
        <v>689</v>
      </c>
      <c r="B1395" t="s">
        <v>699</v>
      </c>
      <c r="C1395" t="str">
        <f>TRIM(ZeptoData[[#This Row],[name]])</f>
        <v>Veeba Pasta And Pizza Sauce</v>
      </c>
      <c r="D1395">
        <v>7500</v>
      </c>
      <c r="E1395" s="3">
        <f>'Cleaned Data'!F1398</f>
        <v>17</v>
      </c>
      <c r="F1395">
        <v>13</v>
      </c>
      <c r="G1395">
        <v>5</v>
      </c>
      <c r="H1395">
        <v>6500</v>
      </c>
      <c r="I1395" s="3">
        <f>ZeptoData[[#This Row],[discountedSellingPrice]]/100</f>
        <v>65</v>
      </c>
      <c r="J1395">
        <v>280</v>
      </c>
      <c r="K1395" t="b">
        <v>0</v>
      </c>
      <c r="L1395">
        <v>280</v>
      </c>
      <c r="N1395" s="3">
        <f>ZeptoData[[#This Row],[MRP_Rupees]] - ZeptoData[[#This Row],[Sale_Price]]</f>
        <v>-48</v>
      </c>
      <c r="O1395" t="str">
        <f>IF(ZeptoData[[#This Row],[outOfStock]]=TRUE, "Out of Stock", IF(ZeptoData[[#This Row],[availableQuantity]]&lt;=2, "LOW STOCK", "HEALTHY"))</f>
        <v>HEALTHY</v>
      </c>
      <c r="P1395" t="str" cm="1">
        <f t="array" ref="P1395">_xlfn.IFS(ZeptoData[[#This Row],[Sale_Price]]&lt;50, "Budget", ZeptoData[[#This Row],[Sale_Price]]&lt;150, "Mid-Range", ZeptoData[[#This Row],[Sale_Price]]&gt;=150, "Premium")</f>
        <v>Mid-Range</v>
      </c>
      <c r="Q1395" t="str">
        <f>IF(ROUND(((ZeptoData[[#This Row],[mrp]]-ZeptoData[[#This Row],[discountedSellingPrice]])/ZeptoData[[#This Row],[mrp]])*100,0) = ZeptoData[[#This Row],[discountPercent]], "Match", "Error")</f>
        <v>Match</v>
      </c>
      <c r="R1395" s="9" t="str" cm="1">
        <f t="array" ref="R1395">_xlfn.IFS(ZeptoData[[#This Row],[discountPercent]]=0, "No Discount", ZeptoData[[#This Row],[discountPercent]]&lt;=15, "Standard (1-15%)", ZeptoData[[#This Row],[discountPercent]]&gt;15, "Mega (&gt;15%)")</f>
        <v>Standard (1-15%)</v>
      </c>
      <c r="S1395" s="9" t="str" cm="1">
        <f t="array" ref="S1395">_xlfn.IFS(ZeptoData[[#This Row],[weightInGms]]&lt;=100, "Small (&lt;100g)", ZeptoData[[#This Row],[weightInGms]]&lt;=500, "Medium (100-500g)", ZeptoData[[#This Row],[weightInGms]]&gt;500, "Large (&gt;500g)")</f>
        <v>Medium (100-500g)</v>
      </c>
    </row>
    <row r="1396" spans="1:19" x14ac:dyDescent="0.25">
      <c r="A1396" t="s">
        <v>689</v>
      </c>
      <c r="B1396" t="s">
        <v>1724</v>
      </c>
      <c r="C1396" t="str">
        <f>TRIM(ZeptoData[[#This Row],[name]])</f>
        <v>Top Ramen Noodles Curry Veg Pouch</v>
      </c>
      <c r="D1396">
        <v>2000</v>
      </c>
      <c r="E1396" s="3">
        <f>'Cleaned Data'!F1399</f>
        <v>0</v>
      </c>
      <c r="F1396">
        <v>0</v>
      </c>
      <c r="G1396">
        <v>1</v>
      </c>
      <c r="H1396">
        <v>2000</v>
      </c>
      <c r="I1396" s="3">
        <f>ZeptoData[[#This Row],[discountedSellingPrice]]/100</f>
        <v>20</v>
      </c>
      <c r="J1396">
        <v>70</v>
      </c>
      <c r="K1396" t="b">
        <v>0</v>
      </c>
      <c r="L1396">
        <v>70</v>
      </c>
      <c r="N1396" s="3">
        <f>ZeptoData[[#This Row],[MRP_Rupees]] - ZeptoData[[#This Row],[Sale_Price]]</f>
        <v>-20</v>
      </c>
      <c r="O1396" t="str">
        <f>IF(ZeptoData[[#This Row],[outOfStock]]=TRUE, "Out of Stock", IF(ZeptoData[[#This Row],[availableQuantity]]&lt;=2, "LOW STOCK", "HEALTHY"))</f>
        <v>LOW STOCK</v>
      </c>
      <c r="P1396" t="str" cm="1">
        <f t="array" ref="P1396">_xlfn.IFS(ZeptoData[[#This Row],[Sale_Price]]&lt;50, "Budget", ZeptoData[[#This Row],[Sale_Price]]&lt;150, "Mid-Range", ZeptoData[[#This Row],[Sale_Price]]&gt;=150, "Premium")</f>
        <v>Budget</v>
      </c>
      <c r="Q1396" t="str">
        <f>IF(ROUND(((ZeptoData[[#This Row],[mrp]]-ZeptoData[[#This Row],[discountedSellingPrice]])/ZeptoData[[#This Row],[mrp]])*100,0) = ZeptoData[[#This Row],[discountPercent]], "Match", "Error")</f>
        <v>Match</v>
      </c>
      <c r="R1396" s="9" t="str" cm="1">
        <f t="array" ref="R1396">_xlfn.IFS(ZeptoData[[#This Row],[discountPercent]]=0, "No Discount", ZeptoData[[#This Row],[discountPercent]]&lt;=15, "Standard (1-15%)", ZeptoData[[#This Row],[discountPercent]]&gt;15, "Mega (&gt;15%)")</f>
        <v>No Discount</v>
      </c>
      <c r="S1396" s="9" t="str" cm="1">
        <f t="array" ref="S1396">_xlfn.IFS(ZeptoData[[#This Row],[weightInGms]]&lt;=100, "Small (&lt;100g)", ZeptoData[[#This Row],[weightInGms]]&lt;=500, "Medium (100-500g)", ZeptoData[[#This Row],[weightInGms]]&gt;500, "Large (&gt;500g)")</f>
        <v>Small (&lt;100g)</v>
      </c>
    </row>
    <row r="1397" spans="1:19" x14ac:dyDescent="0.25">
      <c r="A1397" t="s">
        <v>689</v>
      </c>
      <c r="B1397" t="s">
        <v>139</v>
      </c>
      <c r="C1397" t="str">
        <f>TRIM(ZeptoData[[#This Row],[name]])</f>
        <v>Saffola Veggie Twist Masala Oats</v>
      </c>
      <c r="D1397">
        <v>1500</v>
      </c>
      <c r="E1397" s="3">
        <f>'Cleaned Data'!F1400</f>
        <v>2</v>
      </c>
      <c r="F1397">
        <v>0</v>
      </c>
      <c r="G1397">
        <v>6</v>
      </c>
      <c r="H1397">
        <v>1500</v>
      </c>
      <c r="I1397" s="3">
        <f>ZeptoData[[#This Row],[discountedSellingPrice]]/100</f>
        <v>15</v>
      </c>
      <c r="J1397">
        <v>38</v>
      </c>
      <c r="K1397" t="b">
        <v>0</v>
      </c>
      <c r="L1397">
        <v>38</v>
      </c>
      <c r="N1397" s="3">
        <f>ZeptoData[[#This Row],[MRP_Rupees]] - ZeptoData[[#This Row],[Sale_Price]]</f>
        <v>-13</v>
      </c>
      <c r="O1397" t="str">
        <f>IF(ZeptoData[[#This Row],[outOfStock]]=TRUE, "Out of Stock", IF(ZeptoData[[#This Row],[availableQuantity]]&lt;=2, "LOW STOCK", "HEALTHY"))</f>
        <v>HEALTHY</v>
      </c>
      <c r="P1397" t="str" cm="1">
        <f t="array" ref="P1397">_xlfn.IFS(ZeptoData[[#This Row],[Sale_Price]]&lt;50, "Budget", ZeptoData[[#This Row],[Sale_Price]]&lt;150, "Mid-Range", ZeptoData[[#This Row],[Sale_Price]]&gt;=150, "Premium")</f>
        <v>Budget</v>
      </c>
      <c r="Q1397" t="str">
        <f>IF(ROUND(((ZeptoData[[#This Row],[mrp]]-ZeptoData[[#This Row],[discountedSellingPrice]])/ZeptoData[[#This Row],[mrp]])*100,0) = ZeptoData[[#This Row],[discountPercent]], "Match", "Error")</f>
        <v>Match</v>
      </c>
      <c r="R1397" s="9" t="str" cm="1">
        <f t="array" ref="R1397">_xlfn.IFS(ZeptoData[[#This Row],[discountPercent]]=0, "No Discount", ZeptoData[[#This Row],[discountPercent]]&lt;=15, "Standard (1-15%)", ZeptoData[[#This Row],[discountPercent]]&gt;15, "Mega (&gt;15%)")</f>
        <v>No Discount</v>
      </c>
      <c r="S1397" s="9" t="str" cm="1">
        <f t="array" ref="S1397">_xlfn.IFS(ZeptoData[[#This Row],[weightInGms]]&lt;=100, "Small (&lt;100g)", ZeptoData[[#This Row],[weightInGms]]&lt;=500, "Medium (100-500g)", ZeptoData[[#This Row],[weightInGms]]&gt;500, "Large (&gt;500g)")</f>
        <v>Small (&lt;100g)</v>
      </c>
    </row>
    <row r="1398" spans="1:19" x14ac:dyDescent="0.25">
      <c r="A1398" t="s">
        <v>689</v>
      </c>
      <c r="B1398" t="s">
        <v>700</v>
      </c>
      <c r="C1398" t="str">
        <f>TRIM(ZeptoData[[#This Row],[name]])</f>
        <v>Unibic Almond &amp; Oats Protein Bar</v>
      </c>
      <c r="D1398">
        <v>4000</v>
      </c>
      <c r="E1398" s="3">
        <f>'Cleaned Data'!F1401</f>
        <v>5</v>
      </c>
      <c r="F1398">
        <v>17</v>
      </c>
      <c r="G1398">
        <v>4</v>
      </c>
      <c r="H1398">
        <v>3300</v>
      </c>
      <c r="I1398" s="3">
        <f>ZeptoData[[#This Row],[discountedSellingPrice]]/100</f>
        <v>33</v>
      </c>
      <c r="J1398">
        <v>30</v>
      </c>
      <c r="K1398" t="b">
        <v>0</v>
      </c>
      <c r="L1398">
        <v>30</v>
      </c>
      <c r="N1398" s="3">
        <f>ZeptoData[[#This Row],[MRP_Rupees]] - ZeptoData[[#This Row],[Sale_Price]]</f>
        <v>-28</v>
      </c>
      <c r="O1398" t="str">
        <f>IF(ZeptoData[[#This Row],[outOfStock]]=TRUE, "Out of Stock", IF(ZeptoData[[#This Row],[availableQuantity]]&lt;=2, "LOW STOCK", "HEALTHY"))</f>
        <v>HEALTHY</v>
      </c>
      <c r="P1398" t="str" cm="1">
        <f t="array" ref="P1398">_xlfn.IFS(ZeptoData[[#This Row],[Sale_Price]]&lt;50, "Budget", ZeptoData[[#This Row],[Sale_Price]]&lt;150, "Mid-Range", ZeptoData[[#This Row],[Sale_Price]]&gt;=150, "Premium")</f>
        <v>Budget</v>
      </c>
      <c r="Q1398" t="str">
        <f>IF(ROUND(((ZeptoData[[#This Row],[mrp]]-ZeptoData[[#This Row],[discountedSellingPrice]])/ZeptoData[[#This Row],[mrp]])*100,0) = ZeptoData[[#This Row],[discountPercent]], "Match", "Error")</f>
        <v>Error</v>
      </c>
      <c r="R1398" s="9" t="str" cm="1">
        <f t="array" ref="R1398">_xlfn.IFS(ZeptoData[[#This Row],[discountPercent]]=0, "No Discount", ZeptoData[[#This Row],[discountPercent]]&lt;=15, "Standard (1-15%)", ZeptoData[[#This Row],[discountPercent]]&gt;15, "Mega (&gt;15%)")</f>
        <v>Mega (&gt;15%)</v>
      </c>
      <c r="S1398" s="9" t="str" cm="1">
        <f t="array" ref="S1398">_xlfn.IFS(ZeptoData[[#This Row],[weightInGms]]&lt;=100, "Small (&lt;100g)", ZeptoData[[#This Row],[weightInGms]]&lt;=500, "Medium (100-500g)", ZeptoData[[#This Row],[weightInGms]]&gt;500, "Large (&gt;500g)")</f>
        <v>Small (&lt;100g)</v>
      </c>
    </row>
    <row r="1399" spans="1:19" x14ac:dyDescent="0.25">
      <c r="A1399" t="s">
        <v>689</v>
      </c>
      <c r="B1399" t="s">
        <v>141</v>
      </c>
      <c r="C1399" t="str">
        <f>TRIM(ZeptoData[[#This Row],[name]])</f>
        <v>Quaker Oats</v>
      </c>
      <c r="D1399">
        <v>7900</v>
      </c>
      <c r="E1399" s="3">
        <f>'Cleaned Data'!F1402</f>
        <v>0</v>
      </c>
      <c r="F1399">
        <v>0</v>
      </c>
      <c r="G1399">
        <v>2</v>
      </c>
      <c r="H1399">
        <v>7900</v>
      </c>
      <c r="I1399" s="3">
        <f>ZeptoData[[#This Row],[discountedSellingPrice]]/100</f>
        <v>79</v>
      </c>
      <c r="J1399">
        <v>400</v>
      </c>
      <c r="K1399" t="b">
        <v>0</v>
      </c>
      <c r="L1399">
        <v>400</v>
      </c>
      <c r="N1399" s="3">
        <f>ZeptoData[[#This Row],[MRP_Rupees]] - ZeptoData[[#This Row],[Sale_Price]]</f>
        <v>-79</v>
      </c>
      <c r="O1399" t="str">
        <f>IF(ZeptoData[[#This Row],[outOfStock]]=TRUE, "Out of Stock", IF(ZeptoData[[#This Row],[availableQuantity]]&lt;=2, "LOW STOCK", "HEALTHY"))</f>
        <v>LOW STOCK</v>
      </c>
      <c r="P1399" t="str" cm="1">
        <f t="array" ref="P1399">_xlfn.IFS(ZeptoData[[#This Row],[Sale_Price]]&lt;50, "Budget", ZeptoData[[#This Row],[Sale_Price]]&lt;150, "Mid-Range", ZeptoData[[#This Row],[Sale_Price]]&gt;=150, "Premium")</f>
        <v>Mid-Range</v>
      </c>
      <c r="Q1399" t="str">
        <f>IF(ROUND(((ZeptoData[[#This Row],[mrp]]-ZeptoData[[#This Row],[discountedSellingPrice]])/ZeptoData[[#This Row],[mrp]])*100,0) = ZeptoData[[#This Row],[discountPercent]], "Match", "Error")</f>
        <v>Match</v>
      </c>
      <c r="R1399" s="9" t="str" cm="1">
        <f t="array" ref="R1399">_xlfn.IFS(ZeptoData[[#This Row],[discountPercent]]=0, "No Discount", ZeptoData[[#This Row],[discountPercent]]&lt;=15, "Standard (1-15%)", ZeptoData[[#This Row],[discountPercent]]&gt;15, "Mega (&gt;15%)")</f>
        <v>No Discount</v>
      </c>
      <c r="S1399" s="9" t="str" cm="1">
        <f t="array" ref="S1399">_xlfn.IFS(ZeptoData[[#This Row],[weightInGms]]&lt;=100, "Small (&lt;100g)", ZeptoData[[#This Row],[weightInGms]]&lt;=500, "Medium (100-500g)", ZeptoData[[#This Row],[weightInGms]]&gt;500, "Large (&gt;500g)")</f>
        <v>Medium (100-500g)</v>
      </c>
    </row>
    <row r="1400" spans="1:19" x14ac:dyDescent="0.25">
      <c r="A1400" t="s">
        <v>689</v>
      </c>
      <c r="B1400" t="s">
        <v>607</v>
      </c>
      <c r="C1400" t="str">
        <f>TRIM(ZeptoData[[#This Row],[name]])</f>
        <v>Amul Delicious Fat Spread - Cholesterol Free</v>
      </c>
      <c r="D1400">
        <v>8800</v>
      </c>
      <c r="E1400" s="3">
        <f>'Cleaned Data'!F1403</f>
        <v>4</v>
      </c>
      <c r="F1400">
        <v>2</v>
      </c>
      <c r="G1400">
        <v>2</v>
      </c>
      <c r="H1400">
        <v>8600</v>
      </c>
      <c r="I1400" s="3">
        <f>ZeptoData[[#This Row],[discountedSellingPrice]]/100</f>
        <v>86</v>
      </c>
      <c r="J1400">
        <v>500</v>
      </c>
      <c r="K1400" t="b">
        <v>0</v>
      </c>
      <c r="L1400">
        <v>500</v>
      </c>
      <c r="N1400" s="3">
        <f>ZeptoData[[#This Row],[MRP_Rupees]] - ZeptoData[[#This Row],[Sale_Price]]</f>
        <v>-82</v>
      </c>
      <c r="O1400" t="str">
        <f>IF(ZeptoData[[#This Row],[outOfStock]]=TRUE, "Out of Stock", IF(ZeptoData[[#This Row],[availableQuantity]]&lt;=2, "LOW STOCK", "HEALTHY"))</f>
        <v>LOW STOCK</v>
      </c>
      <c r="P1400" t="str" cm="1">
        <f t="array" ref="P1400">_xlfn.IFS(ZeptoData[[#This Row],[Sale_Price]]&lt;50, "Budget", ZeptoData[[#This Row],[Sale_Price]]&lt;150, "Mid-Range", ZeptoData[[#This Row],[Sale_Price]]&gt;=150, "Premium")</f>
        <v>Mid-Range</v>
      </c>
      <c r="Q1400" t="str">
        <f>IF(ROUND(((ZeptoData[[#This Row],[mrp]]-ZeptoData[[#This Row],[discountedSellingPrice]])/ZeptoData[[#This Row],[mrp]])*100,0) = ZeptoData[[#This Row],[discountPercent]], "Match", "Error")</f>
        <v>Match</v>
      </c>
      <c r="R1400" s="9" t="str" cm="1">
        <f t="array" ref="R1400">_xlfn.IFS(ZeptoData[[#This Row],[discountPercent]]=0, "No Discount", ZeptoData[[#This Row],[discountPercent]]&lt;=15, "Standard (1-15%)", ZeptoData[[#This Row],[discountPercent]]&gt;15, "Mega (&gt;15%)")</f>
        <v>Standard (1-15%)</v>
      </c>
      <c r="S1400" s="9" t="str" cm="1">
        <f t="array" ref="S1400">_xlfn.IFS(ZeptoData[[#This Row],[weightInGms]]&lt;=100, "Small (&lt;100g)", ZeptoData[[#This Row],[weightInGms]]&lt;=500, "Medium (100-500g)", ZeptoData[[#This Row],[weightInGms]]&gt;500, "Large (&gt;500g)")</f>
        <v>Medium (100-500g)</v>
      </c>
    </row>
    <row r="1401" spans="1:19" x14ac:dyDescent="0.25">
      <c r="A1401" t="s">
        <v>689</v>
      </c>
      <c r="B1401" t="s">
        <v>701</v>
      </c>
      <c r="C1401" t="str">
        <f>TRIM(ZeptoData[[#This Row],[name]])</f>
        <v>McCain French Fries</v>
      </c>
      <c r="D1401">
        <v>12000</v>
      </c>
      <c r="E1401" s="3">
        <f>'Cleaned Data'!F1404</f>
        <v>5</v>
      </c>
      <c r="F1401">
        <v>5</v>
      </c>
      <c r="G1401">
        <v>1</v>
      </c>
      <c r="H1401">
        <v>11400</v>
      </c>
      <c r="I1401" s="3">
        <f>ZeptoData[[#This Row],[discountedSellingPrice]]/100</f>
        <v>114</v>
      </c>
      <c r="J1401">
        <v>420</v>
      </c>
      <c r="K1401" t="b">
        <v>0</v>
      </c>
      <c r="L1401">
        <v>420</v>
      </c>
      <c r="N1401" s="3">
        <f>ZeptoData[[#This Row],[MRP_Rupees]] - ZeptoData[[#This Row],[Sale_Price]]</f>
        <v>-109</v>
      </c>
      <c r="O1401" t="str">
        <f>IF(ZeptoData[[#This Row],[outOfStock]]=TRUE, "Out of Stock", IF(ZeptoData[[#This Row],[availableQuantity]]&lt;=2, "LOW STOCK", "HEALTHY"))</f>
        <v>LOW STOCK</v>
      </c>
      <c r="P1401" t="str" cm="1">
        <f t="array" ref="P1401">_xlfn.IFS(ZeptoData[[#This Row],[Sale_Price]]&lt;50, "Budget", ZeptoData[[#This Row],[Sale_Price]]&lt;150, "Mid-Range", ZeptoData[[#This Row],[Sale_Price]]&gt;=150, "Premium")</f>
        <v>Mid-Range</v>
      </c>
      <c r="Q1401" t="str">
        <f>IF(ROUND(((ZeptoData[[#This Row],[mrp]]-ZeptoData[[#This Row],[discountedSellingPrice]])/ZeptoData[[#This Row],[mrp]])*100,0) = ZeptoData[[#This Row],[discountPercent]], "Match", "Error")</f>
        <v>Match</v>
      </c>
      <c r="R1401" s="9" t="str" cm="1">
        <f t="array" ref="R1401">_xlfn.IFS(ZeptoData[[#This Row],[discountPercent]]=0, "No Discount", ZeptoData[[#This Row],[discountPercent]]&lt;=15, "Standard (1-15%)", ZeptoData[[#This Row],[discountPercent]]&gt;15, "Mega (&gt;15%)")</f>
        <v>Standard (1-15%)</v>
      </c>
      <c r="S1401" s="9" t="str" cm="1">
        <f t="array" ref="S1401">_xlfn.IFS(ZeptoData[[#This Row],[weightInGms]]&lt;=100, "Small (&lt;100g)", ZeptoData[[#This Row],[weightInGms]]&lt;=500, "Medium (100-500g)", ZeptoData[[#This Row],[weightInGms]]&gt;500, "Large (&gt;500g)")</f>
        <v>Medium (100-500g)</v>
      </c>
    </row>
    <row r="1402" spans="1:19" x14ac:dyDescent="0.25">
      <c r="A1402" t="s">
        <v>689</v>
      </c>
      <c r="B1402" t="s">
        <v>702</v>
      </c>
      <c r="C1402" t="str">
        <f>TRIM(ZeptoData[[#This Row],[name]])</f>
        <v>Ching's Secret Manchow Instant Soup</v>
      </c>
      <c r="D1402">
        <v>1000</v>
      </c>
      <c r="E1402" s="3">
        <f>'Cleaned Data'!F1405</f>
        <v>0</v>
      </c>
      <c r="F1402">
        <v>0</v>
      </c>
      <c r="G1402">
        <v>1</v>
      </c>
      <c r="H1402">
        <v>1000</v>
      </c>
      <c r="I1402" s="3">
        <f>ZeptoData[[#This Row],[discountedSellingPrice]]/100</f>
        <v>10</v>
      </c>
      <c r="J1402">
        <v>15</v>
      </c>
      <c r="K1402" t="b">
        <v>0</v>
      </c>
      <c r="L1402">
        <v>15</v>
      </c>
      <c r="N1402" s="3">
        <f>ZeptoData[[#This Row],[MRP_Rupees]] - ZeptoData[[#This Row],[Sale_Price]]</f>
        <v>-10</v>
      </c>
      <c r="O1402" t="str">
        <f>IF(ZeptoData[[#This Row],[outOfStock]]=TRUE, "Out of Stock", IF(ZeptoData[[#This Row],[availableQuantity]]&lt;=2, "LOW STOCK", "HEALTHY"))</f>
        <v>LOW STOCK</v>
      </c>
      <c r="P1402" t="str" cm="1">
        <f t="array" ref="P1402">_xlfn.IFS(ZeptoData[[#This Row],[Sale_Price]]&lt;50, "Budget", ZeptoData[[#This Row],[Sale_Price]]&lt;150, "Mid-Range", ZeptoData[[#This Row],[Sale_Price]]&gt;=150, "Premium")</f>
        <v>Budget</v>
      </c>
      <c r="Q1402" t="str">
        <f>IF(ROUND(((ZeptoData[[#This Row],[mrp]]-ZeptoData[[#This Row],[discountedSellingPrice]])/ZeptoData[[#This Row],[mrp]])*100,0) = ZeptoData[[#This Row],[discountPercent]], "Match", "Error")</f>
        <v>Match</v>
      </c>
      <c r="R1402" s="9" t="str" cm="1">
        <f t="array" ref="R1402">_xlfn.IFS(ZeptoData[[#This Row],[discountPercent]]=0, "No Discount", ZeptoData[[#This Row],[discountPercent]]&lt;=15, "Standard (1-15%)", ZeptoData[[#This Row],[discountPercent]]&gt;15, "Mega (&gt;15%)")</f>
        <v>No Discount</v>
      </c>
      <c r="S1402" s="9" t="str" cm="1">
        <f t="array" ref="S1402">_xlfn.IFS(ZeptoData[[#This Row],[weightInGms]]&lt;=100, "Small (&lt;100g)", ZeptoData[[#This Row],[weightInGms]]&lt;=500, "Medium (100-500g)", ZeptoData[[#This Row],[weightInGms]]&gt;500, "Large (&gt;500g)")</f>
        <v>Small (&lt;100g)</v>
      </c>
    </row>
    <row r="1403" spans="1:19" x14ac:dyDescent="0.25">
      <c r="A1403" t="s">
        <v>689</v>
      </c>
      <c r="B1403" t="s">
        <v>703</v>
      </c>
      <c r="C1403" t="str">
        <f>TRIM(ZeptoData[[#This Row],[name]])</f>
        <v>McCain Potato Cheese Shotz</v>
      </c>
      <c r="D1403">
        <v>13000</v>
      </c>
      <c r="E1403" s="3">
        <f>'Cleaned Data'!F1406</f>
        <v>1</v>
      </c>
      <c r="F1403">
        <v>4</v>
      </c>
      <c r="G1403">
        <v>6</v>
      </c>
      <c r="H1403">
        <v>12400</v>
      </c>
      <c r="I1403" s="3">
        <f>ZeptoData[[#This Row],[discountedSellingPrice]]/100</f>
        <v>124</v>
      </c>
      <c r="J1403">
        <v>250</v>
      </c>
      <c r="K1403" t="b">
        <v>0</v>
      </c>
      <c r="L1403">
        <v>250</v>
      </c>
      <c r="N1403" s="3">
        <f>ZeptoData[[#This Row],[MRP_Rupees]] - ZeptoData[[#This Row],[Sale_Price]]</f>
        <v>-123</v>
      </c>
      <c r="O1403" t="str">
        <f>IF(ZeptoData[[#This Row],[outOfStock]]=TRUE, "Out of Stock", IF(ZeptoData[[#This Row],[availableQuantity]]&lt;=2, "LOW STOCK", "HEALTHY"))</f>
        <v>HEALTHY</v>
      </c>
      <c r="P1403" t="str" cm="1">
        <f t="array" ref="P1403">_xlfn.IFS(ZeptoData[[#This Row],[Sale_Price]]&lt;50, "Budget", ZeptoData[[#This Row],[Sale_Price]]&lt;150, "Mid-Range", ZeptoData[[#This Row],[Sale_Price]]&gt;=150, "Premium")</f>
        <v>Mid-Range</v>
      </c>
      <c r="Q1403" t="str">
        <f>IF(ROUND(((ZeptoData[[#This Row],[mrp]]-ZeptoData[[#This Row],[discountedSellingPrice]])/ZeptoData[[#This Row],[mrp]])*100,0) = ZeptoData[[#This Row],[discountPercent]], "Match", "Error")</f>
        <v>Error</v>
      </c>
      <c r="R1403" s="9" t="str" cm="1">
        <f t="array" ref="R1403">_xlfn.IFS(ZeptoData[[#This Row],[discountPercent]]=0, "No Discount", ZeptoData[[#This Row],[discountPercent]]&lt;=15, "Standard (1-15%)", ZeptoData[[#This Row],[discountPercent]]&gt;15, "Mega (&gt;15%)")</f>
        <v>Standard (1-15%)</v>
      </c>
      <c r="S1403" s="9" t="str" cm="1">
        <f t="array" ref="S1403">_xlfn.IFS(ZeptoData[[#This Row],[weightInGms]]&lt;=100, "Small (&lt;100g)", ZeptoData[[#This Row],[weightInGms]]&lt;=500, "Medium (100-500g)", ZeptoData[[#This Row],[weightInGms]]&gt;500, "Large (&gt;500g)")</f>
        <v>Medium (100-500g)</v>
      </c>
    </row>
    <row r="1404" spans="1:19" x14ac:dyDescent="0.25">
      <c r="A1404" t="s">
        <v>689</v>
      </c>
      <c r="B1404" t="s">
        <v>704</v>
      </c>
      <c r="C1404" t="str">
        <f>TRIM(ZeptoData[[#This Row],[name]])</f>
        <v>McCain Masala - Fries</v>
      </c>
      <c r="D1404">
        <v>12000</v>
      </c>
      <c r="E1404" s="3">
        <f>'Cleaned Data'!F1407</f>
        <v>4</v>
      </c>
      <c r="F1404">
        <v>5</v>
      </c>
      <c r="G1404">
        <v>3</v>
      </c>
      <c r="H1404">
        <v>11400</v>
      </c>
      <c r="I1404" s="3">
        <f>ZeptoData[[#This Row],[discountedSellingPrice]]/100</f>
        <v>114</v>
      </c>
      <c r="J1404">
        <v>375</v>
      </c>
      <c r="K1404" t="b">
        <v>0</v>
      </c>
      <c r="L1404">
        <v>375</v>
      </c>
      <c r="N1404" s="3">
        <f>ZeptoData[[#This Row],[MRP_Rupees]] - ZeptoData[[#This Row],[Sale_Price]]</f>
        <v>-110</v>
      </c>
      <c r="O1404" t="str">
        <f>IF(ZeptoData[[#This Row],[outOfStock]]=TRUE, "Out of Stock", IF(ZeptoData[[#This Row],[availableQuantity]]&lt;=2, "LOW STOCK", "HEALTHY"))</f>
        <v>HEALTHY</v>
      </c>
      <c r="P1404" t="str" cm="1">
        <f t="array" ref="P1404">_xlfn.IFS(ZeptoData[[#This Row],[Sale_Price]]&lt;50, "Budget", ZeptoData[[#This Row],[Sale_Price]]&lt;150, "Mid-Range", ZeptoData[[#This Row],[Sale_Price]]&gt;=150, "Premium")</f>
        <v>Mid-Range</v>
      </c>
      <c r="Q1404" t="str">
        <f>IF(ROUND(((ZeptoData[[#This Row],[mrp]]-ZeptoData[[#This Row],[discountedSellingPrice]])/ZeptoData[[#This Row],[mrp]])*100,0) = ZeptoData[[#This Row],[discountPercent]], "Match", "Error")</f>
        <v>Match</v>
      </c>
      <c r="R1404" s="9" t="str" cm="1">
        <f t="array" ref="R1404">_xlfn.IFS(ZeptoData[[#This Row],[discountPercent]]=0, "No Discount", ZeptoData[[#This Row],[discountPercent]]&lt;=15, "Standard (1-15%)", ZeptoData[[#This Row],[discountPercent]]&gt;15, "Mega (&gt;15%)")</f>
        <v>Standard (1-15%)</v>
      </c>
      <c r="S1404" s="9" t="str" cm="1">
        <f t="array" ref="S1404">_xlfn.IFS(ZeptoData[[#This Row],[weightInGms]]&lt;=100, "Small (&lt;100g)", ZeptoData[[#This Row],[weightInGms]]&lt;=500, "Medium (100-500g)", ZeptoData[[#This Row],[weightInGms]]&gt;500, "Large (&gt;500g)")</f>
        <v>Medium (100-500g)</v>
      </c>
    </row>
    <row r="1405" spans="1:19" x14ac:dyDescent="0.25">
      <c r="A1405" t="s">
        <v>689</v>
      </c>
      <c r="B1405" t="s">
        <v>705</v>
      </c>
      <c r="C1405" t="str">
        <f>TRIM(ZeptoData[[#This Row],[name]])</f>
        <v>Ching's Secret Schezwan Fried Rice Masala</v>
      </c>
      <c r="D1405">
        <v>1500</v>
      </c>
      <c r="E1405" s="3">
        <f>'Cleaned Data'!F1408</f>
        <v>10</v>
      </c>
      <c r="F1405">
        <v>0</v>
      </c>
      <c r="G1405">
        <v>6</v>
      </c>
      <c r="H1405">
        <v>1500</v>
      </c>
      <c r="I1405" s="3">
        <f>ZeptoData[[#This Row],[discountedSellingPrice]]/100</f>
        <v>15</v>
      </c>
      <c r="J1405">
        <v>20</v>
      </c>
      <c r="K1405" t="b">
        <v>0</v>
      </c>
      <c r="L1405">
        <v>20</v>
      </c>
      <c r="N1405" s="3">
        <f>ZeptoData[[#This Row],[MRP_Rupees]] - ZeptoData[[#This Row],[Sale_Price]]</f>
        <v>-5</v>
      </c>
      <c r="O1405" t="str">
        <f>IF(ZeptoData[[#This Row],[outOfStock]]=TRUE, "Out of Stock", IF(ZeptoData[[#This Row],[availableQuantity]]&lt;=2, "LOW STOCK", "HEALTHY"))</f>
        <v>HEALTHY</v>
      </c>
      <c r="P1405" t="str" cm="1">
        <f t="array" ref="P1405">_xlfn.IFS(ZeptoData[[#This Row],[Sale_Price]]&lt;50, "Budget", ZeptoData[[#This Row],[Sale_Price]]&lt;150, "Mid-Range", ZeptoData[[#This Row],[Sale_Price]]&gt;=150, "Premium")</f>
        <v>Budget</v>
      </c>
      <c r="Q1405" t="str">
        <f>IF(ROUND(((ZeptoData[[#This Row],[mrp]]-ZeptoData[[#This Row],[discountedSellingPrice]])/ZeptoData[[#This Row],[mrp]])*100,0) = ZeptoData[[#This Row],[discountPercent]], "Match", "Error")</f>
        <v>Match</v>
      </c>
      <c r="R1405" s="9" t="str" cm="1">
        <f t="array" ref="R1405">_xlfn.IFS(ZeptoData[[#This Row],[discountPercent]]=0, "No Discount", ZeptoData[[#This Row],[discountPercent]]&lt;=15, "Standard (1-15%)", ZeptoData[[#This Row],[discountPercent]]&gt;15, "Mega (&gt;15%)")</f>
        <v>No Discount</v>
      </c>
      <c r="S1405" s="9" t="str" cm="1">
        <f t="array" ref="S1405">_xlfn.IFS(ZeptoData[[#This Row],[weightInGms]]&lt;=100, "Small (&lt;100g)", ZeptoData[[#This Row],[weightInGms]]&lt;=500, "Medium (100-500g)", ZeptoData[[#This Row],[weightInGms]]&gt;500, "Large (&gt;500g)")</f>
        <v>Small (&lt;100g)</v>
      </c>
    </row>
    <row r="1406" spans="1:19" x14ac:dyDescent="0.25">
      <c r="A1406" t="s">
        <v>689</v>
      </c>
      <c r="B1406" t="s">
        <v>149</v>
      </c>
      <c r="C1406" t="str">
        <f>TRIM(ZeptoData[[#This Row],[name]])</f>
        <v>McCain New Mini Samosa with Cheese Pizza Style Filling</v>
      </c>
      <c r="D1406">
        <v>12000</v>
      </c>
      <c r="E1406" s="3">
        <f>'Cleaned Data'!F1409</f>
        <v>0</v>
      </c>
      <c r="F1406">
        <v>1</v>
      </c>
      <c r="G1406">
        <v>3</v>
      </c>
      <c r="H1406">
        <v>11800</v>
      </c>
      <c r="I1406" s="3">
        <f>ZeptoData[[#This Row],[discountedSellingPrice]]/100</f>
        <v>118</v>
      </c>
      <c r="J1406">
        <v>240</v>
      </c>
      <c r="K1406" t="b">
        <v>0</v>
      </c>
      <c r="L1406">
        <v>240</v>
      </c>
      <c r="N1406" s="3">
        <f>ZeptoData[[#This Row],[MRP_Rupees]] - ZeptoData[[#This Row],[Sale_Price]]</f>
        <v>-118</v>
      </c>
      <c r="O1406" t="str">
        <f>IF(ZeptoData[[#This Row],[outOfStock]]=TRUE, "Out of Stock", IF(ZeptoData[[#This Row],[availableQuantity]]&lt;=2, "LOW STOCK", "HEALTHY"))</f>
        <v>HEALTHY</v>
      </c>
      <c r="P1406" t="str" cm="1">
        <f t="array" ref="P1406">_xlfn.IFS(ZeptoData[[#This Row],[Sale_Price]]&lt;50, "Budget", ZeptoData[[#This Row],[Sale_Price]]&lt;150, "Mid-Range", ZeptoData[[#This Row],[Sale_Price]]&gt;=150, "Premium")</f>
        <v>Mid-Range</v>
      </c>
      <c r="Q1406" t="str">
        <f>IF(ROUND(((ZeptoData[[#This Row],[mrp]]-ZeptoData[[#This Row],[discountedSellingPrice]])/ZeptoData[[#This Row],[mrp]])*100,0) = ZeptoData[[#This Row],[discountPercent]], "Match", "Error")</f>
        <v>Error</v>
      </c>
      <c r="R1406" s="9" t="str" cm="1">
        <f t="array" ref="R1406">_xlfn.IFS(ZeptoData[[#This Row],[discountPercent]]=0, "No Discount", ZeptoData[[#This Row],[discountPercent]]&lt;=15, "Standard (1-15%)", ZeptoData[[#This Row],[discountPercent]]&gt;15, "Mega (&gt;15%)")</f>
        <v>Standard (1-15%)</v>
      </c>
      <c r="S1406" s="9" t="str" cm="1">
        <f t="array" ref="S1406">_xlfn.IFS(ZeptoData[[#This Row],[weightInGms]]&lt;=100, "Small (&lt;100g)", ZeptoData[[#This Row],[weightInGms]]&lt;=500, "Medium (100-500g)", ZeptoData[[#This Row],[weightInGms]]&gt;500, "Large (&gt;500g)")</f>
        <v>Medium (100-500g)</v>
      </c>
    </row>
    <row r="1407" spans="1:19" x14ac:dyDescent="0.25">
      <c r="A1407" t="s">
        <v>689</v>
      </c>
      <c r="B1407" t="s">
        <v>706</v>
      </c>
      <c r="C1407" t="str">
        <f>TRIM(ZeptoData[[#This Row],[name]])</f>
        <v>McCain Chilli Cheesy Nuggets</v>
      </c>
      <c r="D1407">
        <v>13000</v>
      </c>
      <c r="E1407" s="3">
        <f>'Cleaned Data'!F1410</f>
        <v>2</v>
      </c>
      <c r="F1407">
        <v>4</v>
      </c>
      <c r="G1407">
        <v>1</v>
      </c>
      <c r="H1407">
        <v>12400</v>
      </c>
      <c r="I1407" s="3">
        <f>ZeptoData[[#This Row],[discountedSellingPrice]]/100</f>
        <v>124</v>
      </c>
      <c r="J1407">
        <v>250</v>
      </c>
      <c r="K1407" t="b">
        <v>0</v>
      </c>
      <c r="L1407">
        <v>250</v>
      </c>
      <c r="N1407" s="3">
        <f>ZeptoData[[#This Row],[MRP_Rupees]] - ZeptoData[[#This Row],[Sale_Price]]</f>
        <v>-122</v>
      </c>
      <c r="O1407" t="str">
        <f>IF(ZeptoData[[#This Row],[outOfStock]]=TRUE, "Out of Stock", IF(ZeptoData[[#This Row],[availableQuantity]]&lt;=2, "LOW STOCK", "HEALTHY"))</f>
        <v>LOW STOCK</v>
      </c>
      <c r="P1407" t="str" cm="1">
        <f t="array" ref="P1407">_xlfn.IFS(ZeptoData[[#This Row],[Sale_Price]]&lt;50, "Budget", ZeptoData[[#This Row],[Sale_Price]]&lt;150, "Mid-Range", ZeptoData[[#This Row],[Sale_Price]]&gt;=150, "Premium")</f>
        <v>Mid-Range</v>
      </c>
      <c r="Q1407" t="str">
        <f>IF(ROUND(((ZeptoData[[#This Row],[mrp]]-ZeptoData[[#This Row],[discountedSellingPrice]])/ZeptoData[[#This Row],[mrp]])*100,0) = ZeptoData[[#This Row],[discountPercent]], "Match", "Error")</f>
        <v>Error</v>
      </c>
      <c r="R1407" s="9" t="str" cm="1">
        <f t="array" ref="R1407">_xlfn.IFS(ZeptoData[[#This Row],[discountPercent]]=0, "No Discount", ZeptoData[[#This Row],[discountPercent]]&lt;=15, "Standard (1-15%)", ZeptoData[[#This Row],[discountPercent]]&gt;15, "Mega (&gt;15%)")</f>
        <v>Standard (1-15%)</v>
      </c>
      <c r="S1407" s="9" t="str" cm="1">
        <f t="array" ref="S1407">_xlfn.IFS(ZeptoData[[#This Row],[weightInGms]]&lt;=100, "Small (&lt;100g)", ZeptoData[[#This Row],[weightInGms]]&lt;=500, "Medium (100-500g)", ZeptoData[[#This Row],[weightInGms]]&gt;500, "Large (&gt;500g)")</f>
        <v>Medium (100-500g)</v>
      </c>
    </row>
    <row r="1408" spans="1:19" x14ac:dyDescent="0.25">
      <c r="A1408" t="s">
        <v>689</v>
      </c>
      <c r="B1408" t="s">
        <v>707</v>
      </c>
      <c r="C1408" t="str">
        <f>TRIM(ZeptoData[[#This Row],[name]])</f>
        <v>Whiskas Adult (+1 Year) Dry Cat Food, Ocean Fish Flavour</v>
      </c>
      <c r="D1408">
        <v>43000</v>
      </c>
      <c r="E1408" s="3">
        <f>'Cleaned Data'!F1411</f>
        <v>5</v>
      </c>
      <c r="F1408">
        <v>10</v>
      </c>
      <c r="G1408">
        <v>6</v>
      </c>
      <c r="H1408">
        <v>38700</v>
      </c>
      <c r="I1408" s="3">
        <f>ZeptoData[[#This Row],[discountedSellingPrice]]/100</f>
        <v>387</v>
      </c>
      <c r="J1408">
        <v>1200</v>
      </c>
      <c r="K1408" t="b">
        <v>0</v>
      </c>
      <c r="L1408">
        <v>1</v>
      </c>
      <c r="N1408" s="3">
        <f>ZeptoData[[#This Row],[MRP_Rupees]] - ZeptoData[[#This Row],[Sale_Price]]</f>
        <v>-382</v>
      </c>
      <c r="O1408" t="str">
        <f>IF(ZeptoData[[#This Row],[outOfStock]]=TRUE, "Out of Stock", IF(ZeptoData[[#This Row],[availableQuantity]]&lt;=2, "LOW STOCK", "HEALTHY"))</f>
        <v>HEALTHY</v>
      </c>
      <c r="P1408" t="str" cm="1">
        <f t="array" ref="P1408">_xlfn.IFS(ZeptoData[[#This Row],[Sale_Price]]&lt;50, "Budget", ZeptoData[[#This Row],[Sale_Price]]&lt;150, "Mid-Range", ZeptoData[[#This Row],[Sale_Price]]&gt;=150, "Premium")</f>
        <v>Premium</v>
      </c>
      <c r="Q1408" t="str">
        <f>IF(ROUND(((ZeptoData[[#This Row],[mrp]]-ZeptoData[[#This Row],[discountedSellingPrice]])/ZeptoData[[#This Row],[mrp]])*100,0) = ZeptoData[[#This Row],[discountPercent]], "Match", "Error")</f>
        <v>Match</v>
      </c>
      <c r="R1408" s="9" t="str" cm="1">
        <f t="array" ref="R1408">_xlfn.IFS(ZeptoData[[#This Row],[discountPercent]]=0, "No Discount", ZeptoData[[#This Row],[discountPercent]]&lt;=15, "Standard (1-15%)", ZeptoData[[#This Row],[discountPercent]]&gt;15, "Mega (&gt;15%)")</f>
        <v>Standard (1-15%)</v>
      </c>
      <c r="S1408" s="9" t="str" cm="1">
        <f t="array" ref="S1408">_xlfn.IFS(ZeptoData[[#This Row],[weightInGms]]&lt;=100, "Small (&lt;100g)", ZeptoData[[#This Row],[weightInGms]]&lt;=500, "Medium (100-500g)", ZeptoData[[#This Row],[weightInGms]]&gt;500, "Large (&gt;500g)")</f>
        <v>Large (&gt;500g)</v>
      </c>
    </row>
    <row r="1409" spans="1:19" x14ac:dyDescent="0.25">
      <c r="A1409" t="s">
        <v>689</v>
      </c>
      <c r="B1409" t="s">
        <v>708</v>
      </c>
      <c r="C1409" t="str">
        <f>TRIM(ZeptoData[[#This Row],[name]])</f>
        <v>Chings Instant Soup - Hot &amp; Sour</v>
      </c>
      <c r="D1409">
        <v>1000</v>
      </c>
      <c r="E1409" s="3">
        <f>'Cleaned Data'!F1412</f>
        <v>4</v>
      </c>
      <c r="F1409">
        <v>0</v>
      </c>
      <c r="G1409">
        <v>1</v>
      </c>
      <c r="H1409">
        <v>1000</v>
      </c>
      <c r="I1409" s="3">
        <f>ZeptoData[[#This Row],[discountedSellingPrice]]/100</f>
        <v>10</v>
      </c>
      <c r="J1409">
        <v>15</v>
      </c>
      <c r="K1409" t="b">
        <v>0</v>
      </c>
      <c r="L1409">
        <v>15</v>
      </c>
      <c r="N1409" s="3">
        <f>ZeptoData[[#This Row],[MRP_Rupees]] - ZeptoData[[#This Row],[Sale_Price]]</f>
        <v>-6</v>
      </c>
      <c r="O1409" t="str">
        <f>IF(ZeptoData[[#This Row],[outOfStock]]=TRUE, "Out of Stock", IF(ZeptoData[[#This Row],[availableQuantity]]&lt;=2, "LOW STOCK", "HEALTHY"))</f>
        <v>LOW STOCK</v>
      </c>
      <c r="P1409" t="str" cm="1">
        <f t="array" ref="P1409">_xlfn.IFS(ZeptoData[[#This Row],[Sale_Price]]&lt;50, "Budget", ZeptoData[[#This Row],[Sale_Price]]&lt;150, "Mid-Range", ZeptoData[[#This Row],[Sale_Price]]&gt;=150, "Premium")</f>
        <v>Budget</v>
      </c>
      <c r="Q1409" t="str">
        <f>IF(ROUND(((ZeptoData[[#This Row],[mrp]]-ZeptoData[[#This Row],[discountedSellingPrice]])/ZeptoData[[#This Row],[mrp]])*100,0) = ZeptoData[[#This Row],[discountPercent]], "Match", "Error")</f>
        <v>Match</v>
      </c>
      <c r="R1409" s="9" t="str" cm="1">
        <f t="array" ref="R1409">_xlfn.IFS(ZeptoData[[#This Row],[discountPercent]]=0, "No Discount", ZeptoData[[#This Row],[discountPercent]]&lt;=15, "Standard (1-15%)", ZeptoData[[#This Row],[discountPercent]]&gt;15, "Mega (&gt;15%)")</f>
        <v>No Discount</v>
      </c>
      <c r="S1409" s="9" t="str" cm="1">
        <f t="array" ref="S1409">_xlfn.IFS(ZeptoData[[#This Row],[weightInGms]]&lt;=100, "Small (&lt;100g)", ZeptoData[[#This Row],[weightInGms]]&lt;=500, "Medium (100-500g)", ZeptoData[[#This Row],[weightInGms]]&gt;500, "Large (&gt;500g)")</f>
        <v>Small (&lt;100g)</v>
      </c>
    </row>
    <row r="1410" spans="1:19" x14ac:dyDescent="0.25">
      <c r="A1410" t="s">
        <v>689</v>
      </c>
      <c r="B1410" t="s">
        <v>709</v>
      </c>
      <c r="C1410" t="str">
        <f>TRIM(ZeptoData[[#This Row],[name]])</f>
        <v>Amul Spray Infant Milk Food</v>
      </c>
      <c r="D1410">
        <v>19700</v>
      </c>
      <c r="E1410" s="3">
        <f>'Cleaned Data'!F1413</f>
        <v>5</v>
      </c>
      <c r="F1410">
        <v>2</v>
      </c>
      <c r="G1410">
        <v>6</v>
      </c>
      <c r="H1410">
        <v>19300</v>
      </c>
      <c r="I1410" s="3">
        <f>ZeptoData[[#This Row],[discountedSellingPrice]]/100</f>
        <v>193</v>
      </c>
      <c r="J1410">
        <v>500</v>
      </c>
      <c r="K1410" t="b">
        <v>0</v>
      </c>
      <c r="L1410">
        <v>500</v>
      </c>
      <c r="N1410" s="3">
        <f>ZeptoData[[#This Row],[MRP_Rupees]] - ZeptoData[[#This Row],[Sale_Price]]</f>
        <v>-188</v>
      </c>
      <c r="O1410" t="str">
        <f>IF(ZeptoData[[#This Row],[outOfStock]]=TRUE, "Out of Stock", IF(ZeptoData[[#This Row],[availableQuantity]]&lt;=2, "LOW STOCK", "HEALTHY"))</f>
        <v>HEALTHY</v>
      </c>
      <c r="P1410" t="str" cm="1">
        <f t="array" ref="P1410">_xlfn.IFS(ZeptoData[[#This Row],[Sale_Price]]&lt;50, "Budget", ZeptoData[[#This Row],[Sale_Price]]&lt;150, "Mid-Range", ZeptoData[[#This Row],[Sale_Price]]&gt;=150, "Premium")</f>
        <v>Premium</v>
      </c>
      <c r="Q1410" t="str">
        <f>IF(ROUND(((ZeptoData[[#This Row],[mrp]]-ZeptoData[[#This Row],[discountedSellingPrice]])/ZeptoData[[#This Row],[mrp]])*100,0) = ZeptoData[[#This Row],[discountPercent]], "Match", "Error")</f>
        <v>Match</v>
      </c>
      <c r="R1410" s="9" t="str" cm="1">
        <f t="array" ref="R1410">_xlfn.IFS(ZeptoData[[#This Row],[discountPercent]]=0, "No Discount", ZeptoData[[#This Row],[discountPercent]]&lt;=15, "Standard (1-15%)", ZeptoData[[#This Row],[discountPercent]]&gt;15, "Mega (&gt;15%)")</f>
        <v>Standard (1-15%)</v>
      </c>
      <c r="S1410" s="9" t="str" cm="1">
        <f t="array" ref="S1410">_xlfn.IFS(ZeptoData[[#This Row],[weightInGms]]&lt;=100, "Small (&lt;100g)", ZeptoData[[#This Row],[weightInGms]]&lt;=500, "Medium (100-500g)", ZeptoData[[#This Row],[weightInGms]]&gt;500, "Large (&gt;500g)")</f>
        <v>Medium (100-500g)</v>
      </c>
    </row>
    <row r="1411" spans="1:19" x14ac:dyDescent="0.25">
      <c r="A1411" t="s">
        <v>689</v>
      </c>
      <c r="B1411" t="s">
        <v>710</v>
      </c>
      <c r="C1411" t="str">
        <f>TRIM(ZeptoData[[#This Row],[name]])</f>
        <v>McCain Smiles - Pudina Chatka</v>
      </c>
      <c r="D1411">
        <v>12000</v>
      </c>
      <c r="E1411" s="3">
        <f>'Cleaned Data'!F1414</f>
        <v>5</v>
      </c>
      <c r="F1411">
        <v>5</v>
      </c>
      <c r="G1411">
        <v>3</v>
      </c>
      <c r="H1411">
        <v>11400</v>
      </c>
      <c r="I1411" s="3">
        <f>ZeptoData[[#This Row],[discountedSellingPrice]]/100</f>
        <v>114</v>
      </c>
      <c r="J1411">
        <v>375</v>
      </c>
      <c r="K1411" t="b">
        <v>0</v>
      </c>
      <c r="L1411">
        <v>375</v>
      </c>
      <c r="N1411" s="3">
        <f>ZeptoData[[#This Row],[MRP_Rupees]] - ZeptoData[[#This Row],[Sale_Price]]</f>
        <v>-109</v>
      </c>
      <c r="O1411" t="str">
        <f>IF(ZeptoData[[#This Row],[outOfStock]]=TRUE, "Out of Stock", IF(ZeptoData[[#This Row],[availableQuantity]]&lt;=2, "LOW STOCK", "HEALTHY"))</f>
        <v>HEALTHY</v>
      </c>
      <c r="P1411" t="str" cm="1">
        <f t="array" ref="P1411">_xlfn.IFS(ZeptoData[[#This Row],[Sale_Price]]&lt;50, "Budget", ZeptoData[[#This Row],[Sale_Price]]&lt;150, "Mid-Range", ZeptoData[[#This Row],[Sale_Price]]&gt;=150, "Premium")</f>
        <v>Mid-Range</v>
      </c>
      <c r="Q1411" t="str">
        <f>IF(ROUND(((ZeptoData[[#This Row],[mrp]]-ZeptoData[[#This Row],[discountedSellingPrice]])/ZeptoData[[#This Row],[mrp]])*100,0) = ZeptoData[[#This Row],[discountPercent]], "Match", "Error")</f>
        <v>Match</v>
      </c>
      <c r="R1411" s="9" t="str" cm="1">
        <f t="array" ref="R1411">_xlfn.IFS(ZeptoData[[#This Row],[discountPercent]]=0, "No Discount", ZeptoData[[#This Row],[discountPercent]]&lt;=15, "Standard (1-15%)", ZeptoData[[#This Row],[discountPercent]]&gt;15, "Mega (&gt;15%)")</f>
        <v>Standard (1-15%)</v>
      </c>
      <c r="S1411" s="9" t="str" cm="1">
        <f t="array" ref="S1411">_xlfn.IFS(ZeptoData[[#This Row],[weightInGms]]&lt;=100, "Small (&lt;100g)", ZeptoData[[#This Row],[weightInGms]]&lt;=500, "Medium (100-500g)", ZeptoData[[#This Row],[weightInGms]]&gt;500, "Large (&gt;500g)")</f>
        <v>Medium (100-500g)</v>
      </c>
    </row>
    <row r="1412" spans="1:19" x14ac:dyDescent="0.25">
      <c r="A1412" t="s">
        <v>689</v>
      </c>
      <c r="B1412" t="s">
        <v>711</v>
      </c>
      <c r="C1412" t="str">
        <f>TRIM(ZeptoData[[#This Row],[name]])</f>
        <v>McCain French Fries Crisp &amp; Delicious</v>
      </c>
      <c r="D1412">
        <v>17500</v>
      </c>
      <c r="E1412" s="3">
        <f>'Cleaned Data'!F1415</f>
        <v>4</v>
      </c>
      <c r="F1412">
        <v>4</v>
      </c>
      <c r="G1412">
        <v>3</v>
      </c>
      <c r="H1412">
        <v>16700</v>
      </c>
      <c r="I1412" s="3">
        <f>ZeptoData[[#This Row],[discountedSellingPrice]]/100</f>
        <v>167</v>
      </c>
      <c r="J1412">
        <v>750</v>
      </c>
      <c r="K1412" t="b">
        <v>0</v>
      </c>
      <c r="L1412">
        <v>750</v>
      </c>
      <c r="N1412" s="3">
        <f>ZeptoData[[#This Row],[MRP_Rupees]] - ZeptoData[[#This Row],[Sale_Price]]</f>
        <v>-163</v>
      </c>
      <c r="O1412" t="str">
        <f>IF(ZeptoData[[#This Row],[outOfStock]]=TRUE, "Out of Stock", IF(ZeptoData[[#This Row],[availableQuantity]]&lt;=2, "LOW STOCK", "HEALTHY"))</f>
        <v>HEALTHY</v>
      </c>
      <c r="P1412" t="str" cm="1">
        <f t="array" ref="P1412">_xlfn.IFS(ZeptoData[[#This Row],[Sale_Price]]&lt;50, "Budget", ZeptoData[[#This Row],[Sale_Price]]&lt;150, "Mid-Range", ZeptoData[[#This Row],[Sale_Price]]&gt;=150, "Premium")</f>
        <v>Premium</v>
      </c>
      <c r="Q1412" t="str">
        <f>IF(ROUND(((ZeptoData[[#This Row],[mrp]]-ZeptoData[[#This Row],[discountedSellingPrice]])/ZeptoData[[#This Row],[mrp]])*100,0) = ZeptoData[[#This Row],[discountPercent]], "Match", "Error")</f>
        <v>Error</v>
      </c>
      <c r="R1412" s="9" t="str" cm="1">
        <f t="array" ref="R1412">_xlfn.IFS(ZeptoData[[#This Row],[discountPercent]]=0, "No Discount", ZeptoData[[#This Row],[discountPercent]]&lt;=15, "Standard (1-15%)", ZeptoData[[#This Row],[discountPercent]]&gt;15, "Mega (&gt;15%)")</f>
        <v>Standard (1-15%)</v>
      </c>
      <c r="S1412" s="9" t="str" cm="1">
        <f t="array" ref="S1412">_xlfn.IFS(ZeptoData[[#This Row],[weightInGms]]&lt;=100, "Small (&lt;100g)", ZeptoData[[#This Row],[weightInGms]]&lt;=500, "Medium (100-500g)", ZeptoData[[#This Row],[weightInGms]]&gt;500, "Large (&gt;500g)")</f>
        <v>Large (&gt;500g)</v>
      </c>
    </row>
    <row r="1413" spans="1:19" x14ac:dyDescent="0.25">
      <c r="A1413" t="s">
        <v>689</v>
      </c>
      <c r="B1413" t="s">
        <v>712</v>
      </c>
      <c r="C1413" t="str">
        <f>TRIM(ZeptoData[[#This Row],[name]])</f>
        <v>Ferrero Nutella Hazelnut Spread</v>
      </c>
      <c r="D1413">
        <v>22000</v>
      </c>
      <c r="E1413" s="3">
        <f>'Cleaned Data'!F1416</f>
        <v>5</v>
      </c>
      <c r="F1413">
        <v>5</v>
      </c>
      <c r="G1413">
        <v>2</v>
      </c>
      <c r="H1413">
        <v>20700</v>
      </c>
      <c r="I1413" s="3">
        <f>ZeptoData[[#This Row],[discountedSellingPrice]]/100</f>
        <v>207</v>
      </c>
      <c r="J1413">
        <v>180</v>
      </c>
      <c r="K1413" t="b">
        <v>0</v>
      </c>
      <c r="L1413">
        <v>180</v>
      </c>
      <c r="N1413" s="3">
        <f>ZeptoData[[#This Row],[MRP_Rupees]] - ZeptoData[[#This Row],[Sale_Price]]</f>
        <v>-202</v>
      </c>
      <c r="O1413" t="str">
        <f>IF(ZeptoData[[#This Row],[outOfStock]]=TRUE, "Out of Stock", IF(ZeptoData[[#This Row],[availableQuantity]]&lt;=2, "LOW STOCK", "HEALTHY"))</f>
        <v>LOW STOCK</v>
      </c>
      <c r="P1413" t="str" cm="1">
        <f t="array" ref="P1413">_xlfn.IFS(ZeptoData[[#This Row],[Sale_Price]]&lt;50, "Budget", ZeptoData[[#This Row],[Sale_Price]]&lt;150, "Mid-Range", ZeptoData[[#This Row],[Sale_Price]]&gt;=150, "Premium")</f>
        <v>Premium</v>
      </c>
      <c r="Q1413" t="str">
        <f>IF(ROUND(((ZeptoData[[#This Row],[mrp]]-ZeptoData[[#This Row],[discountedSellingPrice]])/ZeptoData[[#This Row],[mrp]])*100,0) = ZeptoData[[#This Row],[discountPercent]], "Match", "Error")</f>
        <v>Error</v>
      </c>
      <c r="R1413" s="9" t="str" cm="1">
        <f t="array" ref="R1413">_xlfn.IFS(ZeptoData[[#This Row],[discountPercent]]=0, "No Discount", ZeptoData[[#This Row],[discountPercent]]&lt;=15, "Standard (1-15%)", ZeptoData[[#This Row],[discountPercent]]&gt;15, "Mega (&gt;15%)")</f>
        <v>Standard (1-15%)</v>
      </c>
      <c r="S1413" s="9" t="str" cm="1">
        <f t="array" ref="S1413">_xlfn.IFS(ZeptoData[[#This Row],[weightInGms]]&lt;=100, "Small (&lt;100g)", ZeptoData[[#This Row],[weightInGms]]&lt;=500, "Medium (100-500g)", ZeptoData[[#This Row],[weightInGms]]&gt;500, "Large (&gt;500g)")</f>
        <v>Medium (100-500g)</v>
      </c>
    </row>
    <row r="1414" spans="1:19" x14ac:dyDescent="0.25">
      <c r="A1414" t="s">
        <v>689</v>
      </c>
      <c r="B1414" t="s">
        <v>713</v>
      </c>
      <c r="C1414" t="str">
        <f>TRIM(ZeptoData[[#This Row],[name]])</f>
        <v>Lijjat Garlic Papad</v>
      </c>
      <c r="D1414">
        <v>6000</v>
      </c>
      <c r="E1414" s="3">
        <f>'Cleaned Data'!F1417</f>
        <v>0</v>
      </c>
      <c r="F1414">
        <v>5</v>
      </c>
      <c r="G1414">
        <v>5</v>
      </c>
      <c r="H1414">
        <v>5700</v>
      </c>
      <c r="I1414" s="3">
        <f>ZeptoData[[#This Row],[discountedSellingPrice]]/100</f>
        <v>57</v>
      </c>
      <c r="J1414">
        <v>200</v>
      </c>
      <c r="K1414" t="b">
        <v>0</v>
      </c>
      <c r="L1414">
        <v>200</v>
      </c>
      <c r="N1414" s="3">
        <f>ZeptoData[[#This Row],[MRP_Rupees]] - ZeptoData[[#This Row],[Sale_Price]]</f>
        <v>-57</v>
      </c>
      <c r="O1414" t="str">
        <f>IF(ZeptoData[[#This Row],[outOfStock]]=TRUE, "Out of Stock", IF(ZeptoData[[#This Row],[availableQuantity]]&lt;=2, "LOW STOCK", "HEALTHY"))</f>
        <v>HEALTHY</v>
      </c>
      <c r="P1414" t="str" cm="1">
        <f t="array" ref="P1414">_xlfn.IFS(ZeptoData[[#This Row],[Sale_Price]]&lt;50, "Budget", ZeptoData[[#This Row],[Sale_Price]]&lt;150, "Mid-Range", ZeptoData[[#This Row],[Sale_Price]]&gt;=150, "Premium")</f>
        <v>Mid-Range</v>
      </c>
      <c r="Q1414" t="str">
        <f>IF(ROUND(((ZeptoData[[#This Row],[mrp]]-ZeptoData[[#This Row],[discountedSellingPrice]])/ZeptoData[[#This Row],[mrp]])*100,0) = ZeptoData[[#This Row],[discountPercent]], "Match", "Error")</f>
        <v>Match</v>
      </c>
      <c r="R1414" s="9" t="str" cm="1">
        <f t="array" ref="R1414">_xlfn.IFS(ZeptoData[[#This Row],[discountPercent]]=0, "No Discount", ZeptoData[[#This Row],[discountPercent]]&lt;=15, "Standard (1-15%)", ZeptoData[[#This Row],[discountPercent]]&gt;15, "Mega (&gt;15%)")</f>
        <v>Standard (1-15%)</v>
      </c>
      <c r="S1414" s="9" t="str" cm="1">
        <f t="array" ref="S1414">_xlfn.IFS(ZeptoData[[#This Row],[weightInGms]]&lt;=100, "Small (&lt;100g)", ZeptoData[[#This Row],[weightInGms]]&lt;=500, "Medium (100-500g)", ZeptoData[[#This Row],[weightInGms]]&gt;500, "Large (&gt;500g)")</f>
        <v>Medium (100-500g)</v>
      </c>
    </row>
    <row r="1415" spans="1:19" x14ac:dyDescent="0.25">
      <c r="A1415" t="s">
        <v>689</v>
      </c>
      <c r="B1415" t="s">
        <v>714</v>
      </c>
      <c r="C1415" t="str">
        <f>TRIM(ZeptoData[[#This Row],[name]])</f>
        <v>Switz Samosa Dough Sheets</v>
      </c>
      <c r="D1415">
        <v>9000</v>
      </c>
      <c r="E1415" s="3">
        <f>'Cleaned Data'!F1418</f>
        <v>9</v>
      </c>
      <c r="F1415">
        <v>4</v>
      </c>
      <c r="G1415">
        <v>6</v>
      </c>
      <c r="H1415">
        <v>8600</v>
      </c>
      <c r="I1415" s="3">
        <f>ZeptoData[[#This Row],[discountedSellingPrice]]/100</f>
        <v>86</v>
      </c>
      <c r="J1415">
        <v>50</v>
      </c>
      <c r="K1415" t="b">
        <v>0</v>
      </c>
      <c r="L1415">
        <v>50</v>
      </c>
      <c r="N1415" s="3">
        <f>ZeptoData[[#This Row],[MRP_Rupees]] - ZeptoData[[#This Row],[Sale_Price]]</f>
        <v>-77</v>
      </c>
      <c r="O1415" t="str">
        <f>IF(ZeptoData[[#This Row],[outOfStock]]=TRUE, "Out of Stock", IF(ZeptoData[[#This Row],[availableQuantity]]&lt;=2, "LOW STOCK", "HEALTHY"))</f>
        <v>HEALTHY</v>
      </c>
      <c r="P1415" t="str" cm="1">
        <f t="array" ref="P1415">_xlfn.IFS(ZeptoData[[#This Row],[Sale_Price]]&lt;50, "Budget", ZeptoData[[#This Row],[Sale_Price]]&lt;150, "Mid-Range", ZeptoData[[#This Row],[Sale_Price]]&gt;=150, "Premium")</f>
        <v>Mid-Range</v>
      </c>
      <c r="Q1415" t="str">
        <f>IF(ROUND(((ZeptoData[[#This Row],[mrp]]-ZeptoData[[#This Row],[discountedSellingPrice]])/ZeptoData[[#This Row],[mrp]])*100,0) = ZeptoData[[#This Row],[discountPercent]], "Match", "Error")</f>
        <v>Match</v>
      </c>
      <c r="R1415" s="9" t="str" cm="1">
        <f t="array" ref="R1415">_xlfn.IFS(ZeptoData[[#This Row],[discountPercent]]=0, "No Discount", ZeptoData[[#This Row],[discountPercent]]&lt;=15, "Standard (1-15%)", ZeptoData[[#This Row],[discountPercent]]&gt;15, "Mega (&gt;15%)")</f>
        <v>Standard (1-15%)</v>
      </c>
      <c r="S1415" s="9" t="str" cm="1">
        <f t="array" ref="S1415">_xlfn.IFS(ZeptoData[[#This Row],[weightInGms]]&lt;=100, "Small (&lt;100g)", ZeptoData[[#This Row],[weightInGms]]&lt;=500, "Medium (100-500g)", ZeptoData[[#This Row],[weightInGms]]&gt;500, "Large (&gt;500g)")</f>
        <v>Small (&lt;100g)</v>
      </c>
    </row>
    <row r="1416" spans="1:19" x14ac:dyDescent="0.25">
      <c r="A1416" t="s">
        <v>689</v>
      </c>
      <c r="B1416" t="s">
        <v>611</v>
      </c>
      <c r="C1416" t="str">
        <f>TRIM(ZeptoData[[#This Row],[name]])</f>
        <v>Amul Cheese Spread Creamy</v>
      </c>
      <c r="D1416">
        <v>8500</v>
      </c>
      <c r="E1416" s="3">
        <f>'Cleaned Data'!F1419</f>
        <v>0</v>
      </c>
      <c r="F1416">
        <v>5</v>
      </c>
      <c r="G1416">
        <v>6</v>
      </c>
      <c r="H1416">
        <v>8000</v>
      </c>
      <c r="I1416" s="3">
        <f>ZeptoData[[#This Row],[discountedSellingPrice]]/100</f>
        <v>80</v>
      </c>
      <c r="J1416">
        <v>180</v>
      </c>
      <c r="K1416" t="b">
        <v>0</v>
      </c>
      <c r="L1416">
        <v>180</v>
      </c>
      <c r="N1416" s="3">
        <f>ZeptoData[[#This Row],[MRP_Rupees]] - ZeptoData[[#This Row],[Sale_Price]]</f>
        <v>-80</v>
      </c>
      <c r="O1416" t="str">
        <f>IF(ZeptoData[[#This Row],[outOfStock]]=TRUE, "Out of Stock", IF(ZeptoData[[#This Row],[availableQuantity]]&lt;=2, "LOW STOCK", "HEALTHY"))</f>
        <v>HEALTHY</v>
      </c>
      <c r="P1416" t="str" cm="1">
        <f t="array" ref="P1416">_xlfn.IFS(ZeptoData[[#This Row],[Sale_Price]]&lt;50, "Budget", ZeptoData[[#This Row],[Sale_Price]]&lt;150, "Mid-Range", ZeptoData[[#This Row],[Sale_Price]]&gt;=150, "Premium")</f>
        <v>Mid-Range</v>
      </c>
      <c r="Q1416" t="str">
        <f>IF(ROUND(((ZeptoData[[#This Row],[mrp]]-ZeptoData[[#This Row],[discountedSellingPrice]])/ZeptoData[[#This Row],[mrp]])*100,0) = ZeptoData[[#This Row],[discountPercent]], "Match", "Error")</f>
        <v>Error</v>
      </c>
      <c r="R1416" s="9" t="str" cm="1">
        <f t="array" ref="R1416">_xlfn.IFS(ZeptoData[[#This Row],[discountPercent]]=0, "No Discount", ZeptoData[[#This Row],[discountPercent]]&lt;=15, "Standard (1-15%)", ZeptoData[[#This Row],[discountPercent]]&gt;15, "Mega (&gt;15%)")</f>
        <v>Standard (1-15%)</v>
      </c>
      <c r="S1416" s="9" t="str" cm="1">
        <f t="array" ref="S1416">_xlfn.IFS(ZeptoData[[#This Row],[weightInGms]]&lt;=100, "Small (&lt;100g)", ZeptoData[[#This Row],[weightInGms]]&lt;=500, "Medium (100-500g)", ZeptoData[[#This Row],[weightInGms]]&gt;500, "Large (&gt;500g)")</f>
        <v>Medium (100-500g)</v>
      </c>
    </row>
    <row r="1417" spans="1:19" x14ac:dyDescent="0.25">
      <c r="A1417" t="s">
        <v>689</v>
      </c>
      <c r="B1417" t="s">
        <v>715</v>
      </c>
      <c r="C1417" t="str">
        <f>TRIM(ZeptoData[[#This Row],[name]])</f>
        <v>Maggi Imli Sauce Pichkoo</v>
      </c>
      <c r="D1417">
        <v>2200</v>
      </c>
      <c r="E1417" s="3">
        <f>'Cleaned Data'!F1420</f>
        <v>5</v>
      </c>
      <c r="F1417">
        <v>0</v>
      </c>
      <c r="G1417">
        <v>6</v>
      </c>
      <c r="H1417">
        <v>2200</v>
      </c>
      <c r="I1417" s="3">
        <f>ZeptoData[[#This Row],[discountedSellingPrice]]/100</f>
        <v>22</v>
      </c>
      <c r="J1417">
        <v>90</v>
      </c>
      <c r="K1417" t="b">
        <v>0</v>
      </c>
      <c r="L1417">
        <v>90</v>
      </c>
      <c r="N1417" s="3">
        <f>ZeptoData[[#This Row],[MRP_Rupees]] - ZeptoData[[#This Row],[Sale_Price]]</f>
        <v>-17</v>
      </c>
      <c r="O1417" t="str">
        <f>IF(ZeptoData[[#This Row],[outOfStock]]=TRUE, "Out of Stock", IF(ZeptoData[[#This Row],[availableQuantity]]&lt;=2, "LOW STOCK", "HEALTHY"))</f>
        <v>HEALTHY</v>
      </c>
      <c r="P1417" t="str" cm="1">
        <f t="array" ref="P1417">_xlfn.IFS(ZeptoData[[#This Row],[Sale_Price]]&lt;50, "Budget", ZeptoData[[#This Row],[Sale_Price]]&lt;150, "Mid-Range", ZeptoData[[#This Row],[Sale_Price]]&gt;=150, "Premium")</f>
        <v>Budget</v>
      </c>
      <c r="Q1417" t="str">
        <f>IF(ROUND(((ZeptoData[[#This Row],[mrp]]-ZeptoData[[#This Row],[discountedSellingPrice]])/ZeptoData[[#This Row],[mrp]])*100,0) = ZeptoData[[#This Row],[discountPercent]], "Match", "Error")</f>
        <v>Match</v>
      </c>
      <c r="R1417" s="9" t="str" cm="1">
        <f t="array" ref="R1417">_xlfn.IFS(ZeptoData[[#This Row],[discountPercent]]=0, "No Discount", ZeptoData[[#This Row],[discountPercent]]&lt;=15, "Standard (1-15%)", ZeptoData[[#This Row],[discountPercent]]&gt;15, "Mega (&gt;15%)")</f>
        <v>No Discount</v>
      </c>
      <c r="S1417" s="9" t="str" cm="1">
        <f t="array" ref="S1417">_xlfn.IFS(ZeptoData[[#This Row],[weightInGms]]&lt;=100, "Small (&lt;100g)", ZeptoData[[#This Row],[weightInGms]]&lt;=500, "Medium (100-500g)", ZeptoData[[#This Row],[weightInGms]]&gt;500, "Large (&gt;500g)")</f>
        <v>Small (&lt;100g)</v>
      </c>
    </row>
    <row r="1418" spans="1:19" x14ac:dyDescent="0.25">
      <c r="A1418" t="s">
        <v>689</v>
      </c>
      <c r="B1418" t="s">
        <v>716</v>
      </c>
      <c r="C1418" t="str">
        <f>TRIM(ZeptoData[[#This Row],[name]])</f>
        <v>Whiskas Kitten (2-12 months) Dry Cat Food Food Ocean Fish</v>
      </c>
      <c r="D1418">
        <v>38500</v>
      </c>
      <c r="E1418" s="3">
        <f>'Cleaned Data'!F1421</f>
        <v>5</v>
      </c>
      <c r="F1418">
        <v>9</v>
      </c>
      <c r="G1418">
        <v>5</v>
      </c>
      <c r="H1418">
        <v>34700</v>
      </c>
      <c r="I1418" s="3">
        <f>ZeptoData[[#This Row],[discountedSellingPrice]]/100</f>
        <v>347</v>
      </c>
      <c r="J1418">
        <v>1100</v>
      </c>
      <c r="K1418" t="b">
        <v>0</v>
      </c>
      <c r="L1418">
        <v>1100</v>
      </c>
      <c r="N1418" s="3">
        <f>ZeptoData[[#This Row],[MRP_Rupees]] - ZeptoData[[#This Row],[Sale_Price]]</f>
        <v>-342</v>
      </c>
      <c r="O1418" t="str">
        <f>IF(ZeptoData[[#This Row],[outOfStock]]=TRUE, "Out of Stock", IF(ZeptoData[[#This Row],[availableQuantity]]&lt;=2, "LOW STOCK", "HEALTHY"))</f>
        <v>HEALTHY</v>
      </c>
      <c r="P1418" t="str" cm="1">
        <f t="array" ref="P1418">_xlfn.IFS(ZeptoData[[#This Row],[Sale_Price]]&lt;50, "Budget", ZeptoData[[#This Row],[Sale_Price]]&lt;150, "Mid-Range", ZeptoData[[#This Row],[Sale_Price]]&gt;=150, "Premium")</f>
        <v>Premium</v>
      </c>
      <c r="Q1418" t="str">
        <f>IF(ROUND(((ZeptoData[[#This Row],[mrp]]-ZeptoData[[#This Row],[discountedSellingPrice]])/ZeptoData[[#This Row],[mrp]])*100,0) = ZeptoData[[#This Row],[discountPercent]], "Match", "Error")</f>
        <v>Error</v>
      </c>
      <c r="R1418" s="9" t="str" cm="1">
        <f t="array" ref="R1418">_xlfn.IFS(ZeptoData[[#This Row],[discountPercent]]=0, "No Discount", ZeptoData[[#This Row],[discountPercent]]&lt;=15, "Standard (1-15%)", ZeptoData[[#This Row],[discountPercent]]&gt;15, "Mega (&gt;15%)")</f>
        <v>Standard (1-15%)</v>
      </c>
      <c r="S1418" s="9" t="str" cm="1">
        <f t="array" ref="S1418">_xlfn.IFS(ZeptoData[[#This Row],[weightInGms]]&lt;=100, "Small (&lt;100g)", ZeptoData[[#This Row],[weightInGms]]&lt;=500, "Medium (100-500g)", ZeptoData[[#This Row],[weightInGms]]&gt;500, "Large (&gt;500g)")</f>
        <v>Large (&gt;500g)</v>
      </c>
    </row>
    <row r="1419" spans="1:19" x14ac:dyDescent="0.25">
      <c r="A1419" t="s">
        <v>689</v>
      </c>
      <c r="B1419" t="s">
        <v>717</v>
      </c>
      <c r="C1419" t="str">
        <f>TRIM(ZeptoData[[#This Row],[name]])</f>
        <v>Chings Instant Soup - Sweet Corn Veg</v>
      </c>
      <c r="D1419">
        <v>1000</v>
      </c>
      <c r="E1419" s="3">
        <f>'Cleaned Data'!F1422</f>
        <v>10</v>
      </c>
      <c r="F1419">
        <v>0</v>
      </c>
      <c r="G1419">
        <v>2</v>
      </c>
      <c r="H1419">
        <v>1000</v>
      </c>
      <c r="I1419" s="3">
        <f>ZeptoData[[#This Row],[discountedSellingPrice]]/100</f>
        <v>10</v>
      </c>
      <c r="J1419">
        <v>15</v>
      </c>
      <c r="K1419" t="b">
        <v>0</v>
      </c>
      <c r="L1419">
        <v>15</v>
      </c>
      <c r="N1419" s="3">
        <f>ZeptoData[[#This Row],[MRP_Rupees]] - ZeptoData[[#This Row],[Sale_Price]]</f>
        <v>0</v>
      </c>
      <c r="O1419" t="str">
        <f>IF(ZeptoData[[#This Row],[outOfStock]]=TRUE, "Out of Stock", IF(ZeptoData[[#This Row],[availableQuantity]]&lt;=2, "LOW STOCK", "HEALTHY"))</f>
        <v>LOW STOCK</v>
      </c>
      <c r="P1419" t="str" cm="1">
        <f t="array" ref="P1419">_xlfn.IFS(ZeptoData[[#This Row],[Sale_Price]]&lt;50, "Budget", ZeptoData[[#This Row],[Sale_Price]]&lt;150, "Mid-Range", ZeptoData[[#This Row],[Sale_Price]]&gt;=150, "Premium")</f>
        <v>Budget</v>
      </c>
      <c r="Q1419" t="str">
        <f>IF(ROUND(((ZeptoData[[#This Row],[mrp]]-ZeptoData[[#This Row],[discountedSellingPrice]])/ZeptoData[[#This Row],[mrp]])*100,0) = ZeptoData[[#This Row],[discountPercent]], "Match", "Error")</f>
        <v>Match</v>
      </c>
      <c r="R1419" s="9" t="str" cm="1">
        <f t="array" ref="R1419">_xlfn.IFS(ZeptoData[[#This Row],[discountPercent]]=0, "No Discount", ZeptoData[[#This Row],[discountPercent]]&lt;=15, "Standard (1-15%)", ZeptoData[[#This Row],[discountPercent]]&gt;15, "Mega (&gt;15%)")</f>
        <v>No Discount</v>
      </c>
      <c r="S1419" s="9" t="str" cm="1">
        <f t="array" ref="S1419">_xlfn.IFS(ZeptoData[[#This Row],[weightInGms]]&lt;=100, "Small (&lt;100g)", ZeptoData[[#This Row],[weightInGms]]&lt;=500, "Medium (100-500g)", ZeptoData[[#This Row],[weightInGms]]&gt;500, "Large (&gt;500g)")</f>
        <v>Small (&lt;100g)</v>
      </c>
    </row>
    <row r="1420" spans="1:19" x14ac:dyDescent="0.25">
      <c r="A1420" t="s">
        <v>689</v>
      </c>
      <c r="B1420" t="s">
        <v>718</v>
      </c>
      <c r="C1420" t="str">
        <f>TRIM(ZeptoData[[#This Row],[name]])</f>
        <v>Whiskas Wet  Meal (Kitten - Cat Food)  Chicken in Gravy</v>
      </c>
      <c r="D1420">
        <v>3500</v>
      </c>
      <c r="E1420" s="3">
        <f>'Cleaned Data'!F1423</f>
        <v>4</v>
      </c>
      <c r="F1420">
        <v>5</v>
      </c>
      <c r="G1420">
        <v>2</v>
      </c>
      <c r="H1420">
        <v>3300</v>
      </c>
      <c r="I1420" s="3">
        <f>ZeptoData[[#This Row],[discountedSellingPrice]]/100</f>
        <v>33</v>
      </c>
      <c r="J1420">
        <v>85</v>
      </c>
      <c r="K1420" t="b">
        <v>0</v>
      </c>
      <c r="L1420">
        <v>85</v>
      </c>
      <c r="N1420" s="3">
        <f>ZeptoData[[#This Row],[MRP_Rupees]] - ZeptoData[[#This Row],[Sale_Price]]</f>
        <v>-29</v>
      </c>
      <c r="O1420" t="str">
        <f>IF(ZeptoData[[#This Row],[outOfStock]]=TRUE, "Out of Stock", IF(ZeptoData[[#This Row],[availableQuantity]]&lt;=2, "LOW STOCK", "HEALTHY"))</f>
        <v>LOW STOCK</v>
      </c>
      <c r="P1420" t="str" cm="1">
        <f t="array" ref="P1420">_xlfn.IFS(ZeptoData[[#This Row],[Sale_Price]]&lt;50, "Budget", ZeptoData[[#This Row],[Sale_Price]]&lt;150, "Mid-Range", ZeptoData[[#This Row],[Sale_Price]]&gt;=150, "Premium")</f>
        <v>Budget</v>
      </c>
      <c r="Q1420" t="str">
        <f>IF(ROUND(((ZeptoData[[#This Row],[mrp]]-ZeptoData[[#This Row],[discountedSellingPrice]])/ZeptoData[[#This Row],[mrp]])*100,0) = ZeptoData[[#This Row],[discountPercent]], "Match", "Error")</f>
        <v>Error</v>
      </c>
      <c r="R1420" s="9" t="str" cm="1">
        <f t="array" ref="R1420">_xlfn.IFS(ZeptoData[[#This Row],[discountPercent]]=0, "No Discount", ZeptoData[[#This Row],[discountPercent]]&lt;=15, "Standard (1-15%)", ZeptoData[[#This Row],[discountPercent]]&gt;15, "Mega (&gt;15%)")</f>
        <v>Standard (1-15%)</v>
      </c>
      <c r="S1420" s="9" t="str" cm="1">
        <f t="array" ref="S1420">_xlfn.IFS(ZeptoData[[#This Row],[weightInGms]]&lt;=100, "Small (&lt;100g)", ZeptoData[[#This Row],[weightInGms]]&lt;=500, "Medium (100-500g)", ZeptoData[[#This Row],[weightInGms]]&gt;500, "Large (&gt;500g)")</f>
        <v>Small (&lt;100g)</v>
      </c>
    </row>
    <row r="1421" spans="1:19" x14ac:dyDescent="0.25">
      <c r="A1421" t="s">
        <v>689</v>
      </c>
      <c r="B1421" t="s">
        <v>719</v>
      </c>
      <c r="C1421" t="str">
        <f>TRIM(ZeptoData[[#This Row],[name]])</f>
        <v>McCain Crazy Fries Masala MixHot 'n' Tangy</v>
      </c>
      <c r="D1421">
        <v>12000</v>
      </c>
      <c r="E1421" s="3">
        <f>'Cleaned Data'!F1424</f>
        <v>6</v>
      </c>
      <c r="F1421">
        <v>5</v>
      </c>
      <c r="G1421">
        <v>6</v>
      </c>
      <c r="H1421">
        <v>11400</v>
      </c>
      <c r="I1421" s="3">
        <f>ZeptoData[[#This Row],[discountedSellingPrice]]/100</f>
        <v>114</v>
      </c>
      <c r="J1421">
        <v>400</v>
      </c>
      <c r="K1421" t="b">
        <v>0</v>
      </c>
      <c r="L1421">
        <v>400</v>
      </c>
      <c r="N1421" s="3">
        <f>ZeptoData[[#This Row],[MRP_Rupees]] - ZeptoData[[#This Row],[Sale_Price]]</f>
        <v>-108</v>
      </c>
      <c r="O1421" t="str">
        <f>IF(ZeptoData[[#This Row],[outOfStock]]=TRUE, "Out of Stock", IF(ZeptoData[[#This Row],[availableQuantity]]&lt;=2, "LOW STOCK", "HEALTHY"))</f>
        <v>HEALTHY</v>
      </c>
      <c r="P1421" t="str" cm="1">
        <f t="array" ref="P1421">_xlfn.IFS(ZeptoData[[#This Row],[Sale_Price]]&lt;50, "Budget", ZeptoData[[#This Row],[Sale_Price]]&lt;150, "Mid-Range", ZeptoData[[#This Row],[Sale_Price]]&gt;=150, "Premium")</f>
        <v>Mid-Range</v>
      </c>
      <c r="Q1421" t="str">
        <f>IF(ROUND(((ZeptoData[[#This Row],[mrp]]-ZeptoData[[#This Row],[discountedSellingPrice]])/ZeptoData[[#This Row],[mrp]])*100,0) = ZeptoData[[#This Row],[discountPercent]], "Match", "Error")</f>
        <v>Match</v>
      </c>
      <c r="R1421" s="9" t="str" cm="1">
        <f t="array" ref="R1421">_xlfn.IFS(ZeptoData[[#This Row],[discountPercent]]=0, "No Discount", ZeptoData[[#This Row],[discountPercent]]&lt;=15, "Standard (1-15%)", ZeptoData[[#This Row],[discountPercent]]&gt;15, "Mega (&gt;15%)")</f>
        <v>Standard (1-15%)</v>
      </c>
      <c r="S1421" s="9" t="str" cm="1">
        <f t="array" ref="S1421">_xlfn.IFS(ZeptoData[[#This Row],[weightInGms]]&lt;=100, "Small (&lt;100g)", ZeptoData[[#This Row],[weightInGms]]&lt;=500, "Medium (100-500g)", ZeptoData[[#This Row],[weightInGms]]&gt;500, "Large (&gt;500g)")</f>
        <v>Medium (100-500g)</v>
      </c>
    </row>
    <row r="1422" spans="1:19" x14ac:dyDescent="0.25">
      <c r="A1422" t="s">
        <v>689</v>
      </c>
      <c r="B1422" t="s">
        <v>720</v>
      </c>
      <c r="C1422" t="str">
        <f>TRIM(ZeptoData[[#This Row],[name]])</f>
        <v>The Whole Truth Double Cocoa Protein Bar No Sugar</v>
      </c>
      <c r="D1422">
        <v>10000</v>
      </c>
      <c r="E1422" s="3">
        <f>'Cleaned Data'!F1425</f>
        <v>7</v>
      </c>
      <c r="F1422">
        <v>10</v>
      </c>
      <c r="G1422">
        <v>6</v>
      </c>
      <c r="H1422">
        <v>9000</v>
      </c>
      <c r="I1422" s="3">
        <f>ZeptoData[[#This Row],[discountedSellingPrice]]/100</f>
        <v>90</v>
      </c>
      <c r="J1422">
        <v>52</v>
      </c>
      <c r="K1422" t="b">
        <v>0</v>
      </c>
      <c r="L1422">
        <v>52</v>
      </c>
      <c r="N1422" s="3">
        <f>ZeptoData[[#This Row],[MRP_Rupees]] - ZeptoData[[#This Row],[Sale_Price]]</f>
        <v>-83</v>
      </c>
      <c r="O1422" t="str">
        <f>IF(ZeptoData[[#This Row],[outOfStock]]=TRUE, "Out of Stock", IF(ZeptoData[[#This Row],[availableQuantity]]&lt;=2, "LOW STOCK", "HEALTHY"))</f>
        <v>HEALTHY</v>
      </c>
      <c r="P1422" t="str" cm="1">
        <f t="array" ref="P1422">_xlfn.IFS(ZeptoData[[#This Row],[Sale_Price]]&lt;50, "Budget", ZeptoData[[#This Row],[Sale_Price]]&lt;150, "Mid-Range", ZeptoData[[#This Row],[Sale_Price]]&gt;=150, "Premium")</f>
        <v>Mid-Range</v>
      </c>
      <c r="Q1422" t="str">
        <f>IF(ROUND(((ZeptoData[[#This Row],[mrp]]-ZeptoData[[#This Row],[discountedSellingPrice]])/ZeptoData[[#This Row],[mrp]])*100,0) = ZeptoData[[#This Row],[discountPercent]], "Match", "Error")</f>
        <v>Match</v>
      </c>
      <c r="R1422" s="9" t="str" cm="1">
        <f t="array" ref="R1422">_xlfn.IFS(ZeptoData[[#This Row],[discountPercent]]=0, "No Discount", ZeptoData[[#This Row],[discountPercent]]&lt;=15, "Standard (1-15%)", ZeptoData[[#This Row],[discountPercent]]&gt;15, "Mega (&gt;15%)")</f>
        <v>Standard (1-15%)</v>
      </c>
      <c r="S1422" s="9" t="str" cm="1">
        <f t="array" ref="S1422">_xlfn.IFS(ZeptoData[[#This Row],[weightInGms]]&lt;=100, "Small (&lt;100g)", ZeptoData[[#This Row],[weightInGms]]&lt;=500, "Medium (100-500g)", ZeptoData[[#This Row],[weightInGms]]&gt;500, "Large (&gt;500g)")</f>
        <v>Small (&lt;100g)</v>
      </c>
    </row>
    <row r="1423" spans="1:19" x14ac:dyDescent="0.25">
      <c r="A1423" t="s">
        <v>689</v>
      </c>
      <c r="B1423" t="s">
        <v>721</v>
      </c>
      <c r="C1423" t="str">
        <f>TRIM(ZeptoData[[#This Row],[name]])</f>
        <v>Amul Happy Treats French Fries</v>
      </c>
      <c r="D1423">
        <v>6800</v>
      </c>
      <c r="E1423" s="3">
        <f>'Cleaned Data'!F1426</f>
        <v>0</v>
      </c>
      <c r="F1423">
        <v>4</v>
      </c>
      <c r="G1423">
        <v>1</v>
      </c>
      <c r="H1423">
        <v>6500</v>
      </c>
      <c r="I1423" s="3">
        <f>ZeptoData[[#This Row],[discountedSellingPrice]]/100</f>
        <v>65</v>
      </c>
      <c r="J1423">
        <v>425</v>
      </c>
      <c r="K1423" t="b">
        <v>0</v>
      </c>
      <c r="L1423">
        <v>425</v>
      </c>
      <c r="N1423" s="3">
        <f>ZeptoData[[#This Row],[MRP_Rupees]] - ZeptoData[[#This Row],[Sale_Price]]</f>
        <v>-65</v>
      </c>
      <c r="O1423" t="str">
        <f>IF(ZeptoData[[#This Row],[outOfStock]]=TRUE, "Out of Stock", IF(ZeptoData[[#This Row],[availableQuantity]]&lt;=2, "LOW STOCK", "HEALTHY"))</f>
        <v>LOW STOCK</v>
      </c>
      <c r="P1423" t="str" cm="1">
        <f t="array" ref="P1423">_xlfn.IFS(ZeptoData[[#This Row],[Sale_Price]]&lt;50, "Budget", ZeptoData[[#This Row],[Sale_Price]]&lt;150, "Mid-Range", ZeptoData[[#This Row],[Sale_Price]]&gt;=150, "Premium")</f>
        <v>Mid-Range</v>
      </c>
      <c r="Q1423" t="str">
        <f>IF(ROUND(((ZeptoData[[#This Row],[mrp]]-ZeptoData[[#This Row],[discountedSellingPrice]])/ZeptoData[[#This Row],[mrp]])*100,0) = ZeptoData[[#This Row],[discountPercent]], "Match", "Error")</f>
        <v>Match</v>
      </c>
      <c r="R1423" s="9" t="str" cm="1">
        <f t="array" ref="R1423">_xlfn.IFS(ZeptoData[[#This Row],[discountPercent]]=0, "No Discount", ZeptoData[[#This Row],[discountPercent]]&lt;=15, "Standard (1-15%)", ZeptoData[[#This Row],[discountPercent]]&gt;15, "Mega (&gt;15%)")</f>
        <v>Standard (1-15%)</v>
      </c>
      <c r="S1423" s="9" t="str" cm="1">
        <f t="array" ref="S1423">_xlfn.IFS(ZeptoData[[#This Row],[weightInGms]]&lt;=100, "Small (&lt;100g)", ZeptoData[[#This Row],[weightInGms]]&lt;=500, "Medium (100-500g)", ZeptoData[[#This Row],[weightInGms]]&gt;500, "Large (&gt;500g)")</f>
        <v>Medium (100-500g)</v>
      </c>
    </row>
    <row r="1424" spans="1:19" x14ac:dyDescent="0.25">
      <c r="A1424" t="s">
        <v>689</v>
      </c>
      <c r="B1424" t="s">
        <v>722</v>
      </c>
      <c r="C1424" t="str">
        <f>TRIM(ZeptoData[[#This Row],[name]])</f>
        <v>Ferrero Nutella Hazeulnut Spread</v>
      </c>
      <c r="D1424">
        <v>38000</v>
      </c>
      <c r="E1424" s="3">
        <f>'Cleaned Data'!F1427</f>
        <v>12</v>
      </c>
      <c r="F1424">
        <v>6</v>
      </c>
      <c r="G1424">
        <v>5</v>
      </c>
      <c r="H1424">
        <v>35700</v>
      </c>
      <c r="I1424" s="3">
        <f>ZeptoData[[#This Row],[discountedSellingPrice]]/100</f>
        <v>357</v>
      </c>
      <c r="J1424">
        <v>350</v>
      </c>
      <c r="K1424" t="b">
        <v>0</v>
      </c>
      <c r="L1424">
        <v>350</v>
      </c>
      <c r="N1424" s="3">
        <f>ZeptoData[[#This Row],[MRP_Rupees]] - ZeptoData[[#This Row],[Sale_Price]]</f>
        <v>-345</v>
      </c>
      <c r="O1424" t="str">
        <f>IF(ZeptoData[[#This Row],[outOfStock]]=TRUE, "Out of Stock", IF(ZeptoData[[#This Row],[availableQuantity]]&lt;=2, "LOW STOCK", "HEALTHY"))</f>
        <v>HEALTHY</v>
      </c>
      <c r="P1424" t="str" cm="1">
        <f t="array" ref="P1424">_xlfn.IFS(ZeptoData[[#This Row],[Sale_Price]]&lt;50, "Budget", ZeptoData[[#This Row],[Sale_Price]]&lt;150, "Mid-Range", ZeptoData[[#This Row],[Sale_Price]]&gt;=150, "Premium")</f>
        <v>Premium</v>
      </c>
      <c r="Q1424" t="str">
        <f>IF(ROUND(((ZeptoData[[#This Row],[mrp]]-ZeptoData[[#This Row],[discountedSellingPrice]])/ZeptoData[[#This Row],[mrp]])*100,0) = ZeptoData[[#This Row],[discountPercent]], "Match", "Error")</f>
        <v>Match</v>
      </c>
      <c r="R1424" s="9" t="str" cm="1">
        <f t="array" ref="R1424">_xlfn.IFS(ZeptoData[[#This Row],[discountPercent]]=0, "No Discount", ZeptoData[[#This Row],[discountPercent]]&lt;=15, "Standard (1-15%)", ZeptoData[[#This Row],[discountPercent]]&gt;15, "Mega (&gt;15%)")</f>
        <v>Standard (1-15%)</v>
      </c>
      <c r="S1424" s="9" t="str" cm="1">
        <f t="array" ref="S1424">_xlfn.IFS(ZeptoData[[#This Row],[weightInGms]]&lt;=100, "Small (&lt;100g)", ZeptoData[[#This Row],[weightInGms]]&lt;=500, "Medium (100-500g)", ZeptoData[[#This Row],[weightInGms]]&gt;500, "Large (&gt;500g)")</f>
        <v>Medium (100-500g)</v>
      </c>
    </row>
    <row r="1425" spans="1:19" x14ac:dyDescent="0.25">
      <c r="A1425" t="s">
        <v>689</v>
      </c>
      <c r="B1425" t="s">
        <v>723</v>
      </c>
      <c r="C1425" t="str">
        <f>TRIM(ZeptoData[[#This Row],[name]])</f>
        <v>Veeba Chipolte Southwest Dressing</v>
      </c>
      <c r="D1425">
        <v>16100</v>
      </c>
      <c r="E1425" s="3">
        <f>'Cleaned Data'!F1428</f>
        <v>7</v>
      </c>
      <c r="F1425">
        <v>7</v>
      </c>
      <c r="G1425">
        <v>4</v>
      </c>
      <c r="H1425">
        <v>14900</v>
      </c>
      <c r="I1425" s="3">
        <f>ZeptoData[[#This Row],[discountedSellingPrice]]/100</f>
        <v>149</v>
      </c>
      <c r="J1425">
        <v>300</v>
      </c>
      <c r="K1425" t="b">
        <v>0</v>
      </c>
      <c r="L1425">
        <v>300</v>
      </c>
      <c r="N1425" s="3">
        <f>ZeptoData[[#This Row],[MRP_Rupees]] - ZeptoData[[#This Row],[Sale_Price]]</f>
        <v>-142</v>
      </c>
      <c r="O1425" t="str">
        <f>IF(ZeptoData[[#This Row],[outOfStock]]=TRUE, "Out of Stock", IF(ZeptoData[[#This Row],[availableQuantity]]&lt;=2, "LOW STOCK", "HEALTHY"))</f>
        <v>HEALTHY</v>
      </c>
      <c r="P1425" t="str" cm="1">
        <f t="array" ref="P1425">_xlfn.IFS(ZeptoData[[#This Row],[Sale_Price]]&lt;50, "Budget", ZeptoData[[#This Row],[Sale_Price]]&lt;150, "Mid-Range", ZeptoData[[#This Row],[Sale_Price]]&gt;=150, "Premium")</f>
        <v>Mid-Range</v>
      </c>
      <c r="Q1425" t="str">
        <f>IF(ROUND(((ZeptoData[[#This Row],[mrp]]-ZeptoData[[#This Row],[discountedSellingPrice]])/ZeptoData[[#This Row],[mrp]])*100,0) = ZeptoData[[#This Row],[discountPercent]], "Match", "Error")</f>
        <v>Match</v>
      </c>
      <c r="R1425" s="9" t="str" cm="1">
        <f t="array" ref="R1425">_xlfn.IFS(ZeptoData[[#This Row],[discountPercent]]=0, "No Discount", ZeptoData[[#This Row],[discountPercent]]&lt;=15, "Standard (1-15%)", ZeptoData[[#This Row],[discountPercent]]&gt;15, "Mega (&gt;15%)")</f>
        <v>Standard (1-15%)</v>
      </c>
      <c r="S1425" s="9" t="str" cm="1">
        <f t="array" ref="S1425">_xlfn.IFS(ZeptoData[[#This Row],[weightInGms]]&lt;=100, "Small (&lt;100g)", ZeptoData[[#This Row],[weightInGms]]&lt;=500, "Medium (100-500g)", ZeptoData[[#This Row],[weightInGms]]&gt;500, "Large (&gt;500g)")</f>
        <v>Medium (100-500g)</v>
      </c>
    </row>
    <row r="1426" spans="1:19" x14ac:dyDescent="0.25">
      <c r="A1426" t="s">
        <v>689</v>
      </c>
      <c r="B1426" t="s">
        <v>724</v>
      </c>
      <c r="C1426" t="str">
        <f>TRIM(ZeptoData[[#This Row],[name]])</f>
        <v>Ching's Secret Manchow Noodles Instant Soup</v>
      </c>
      <c r="D1426">
        <v>1500</v>
      </c>
      <c r="E1426" s="3">
        <f>'Cleaned Data'!F1429</f>
        <v>25</v>
      </c>
      <c r="F1426">
        <v>0</v>
      </c>
      <c r="G1426">
        <v>6</v>
      </c>
      <c r="H1426">
        <v>1500</v>
      </c>
      <c r="I1426" s="3">
        <f>ZeptoData[[#This Row],[discountedSellingPrice]]/100</f>
        <v>15</v>
      </c>
      <c r="J1426">
        <v>20</v>
      </c>
      <c r="K1426" t="b">
        <v>0</v>
      </c>
      <c r="L1426">
        <v>20</v>
      </c>
      <c r="N1426" s="3">
        <f>ZeptoData[[#This Row],[MRP_Rupees]] - ZeptoData[[#This Row],[Sale_Price]]</f>
        <v>10</v>
      </c>
      <c r="O1426" t="str">
        <f>IF(ZeptoData[[#This Row],[outOfStock]]=TRUE, "Out of Stock", IF(ZeptoData[[#This Row],[availableQuantity]]&lt;=2, "LOW STOCK", "HEALTHY"))</f>
        <v>HEALTHY</v>
      </c>
      <c r="P1426" t="str" cm="1">
        <f t="array" ref="P1426">_xlfn.IFS(ZeptoData[[#This Row],[Sale_Price]]&lt;50, "Budget", ZeptoData[[#This Row],[Sale_Price]]&lt;150, "Mid-Range", ZeptoData[[#This Row],[Sale_Price]]&gt;=150, "Premium")</f>
        <v>Budget</v>
      </c>
      <c r="Q1426" t="str">
        <f>IF(ROUND(((ZeptoData[[#This Row],[mrp]]-ZeptoData[[#This Row],[discountedSellingPrice]])/ZeptoData[[#This Row],[mrp]])*100,0) = ZeptoData[[#This Row],[discountPercent]], "Match", "Error")</f>
        <v>Match</v>
      </c>
      <c r="R1426" s="9" t="str" cm="1">
        <f t="array" ref="R1426">_xlfn.IFS(ZeptoData[[#This Row],[discountPercent]]=0, "No Discount", ZeptoData[[#This Row],[discountPercent]]&lt;=15, "Standard (1-15%)", ZeptoData[[#This Row],[discountPercent]]&gt;15, "Mega (&gt;15%)")</f>
        <v>No Discount</v>
      </c>
      <c r="S1426" s="9" t="str" cm="1">
        <f t="array" ref="S1426">_xlfn.IFS(ZeptoData[[#This Row],[weightInGms]]&lt;=100, "Small (&lt;100g)", ZeptoData[[#This Row],[weightInGms]]&lt;=500, "Medium (100-500g)", ZeptoData[[#This Row],[weightInGms]]&gt;500, "Large (&gt;500g)")</f>
        <v>Small (&lt;100g)</v>
      </c>
    </row>
    <row r="1427" spans="1:19" x14ac:dyDescent="0.25">
      <c r="A1427" t="s">
        <v>689</v>
      </c>
      <c r="B1427" t="s">
        <v>725</v>
      </c>
      <c r="C1427" t="str">
        <f>TRIM(ZeptoData[[#This Row],[name]])</f>
        <v>Yoga Bar Breakfast Protein Bar - Blueberry Pie</v>
      </c>
      <c r="D1427">
        <v>5000</v>
      </c>
      <c r="E1427" s="3">
        <f>'Cleaned Data'!F1430</f>
        <v>4</v>
      </c>
      <c r="F1427">
        <v>12</v>
      </c>
      <c r="G1427">
        <v>1</v>
      </c>
      <c r="H1427">
        <v>4400</v>
      </c>
      <c r="I1427" s="3">
        <f>ZeptoData[[#This Row],[discountedSellingPrice]]/100</f>
        <v>44</v>
      </c>
      <c r="J1427">
        <v>50</v>
      </c>
      <c r="K1427" t="b">
        <v>0</v>
      </c>
      <c r="L1427">
        <v>50</v>
      </c>
      <c r="N1427" s="3">
        <f>ZeptoData[[#This Row],[MRP_Rupees]] - ZeptoData[[#This Row],[Sale_Price]]</f>
        <v>-40</v>
      </c>
      <c r="O1427" t="str">
        <f>IF(ZeptoData[[#This Row],[outOfStock]]=TRUE, "Out of Stock", IF(ZeptoData[[#This Row],[availableQuantity]]&lt;=2, "LOW STOCK", "HEALTHY"))</f>
        <v>LOW STOCK</v>
      </c>
      <c r="P1427" t="str" cm="1">
        <f t="array" ref="P1427">_xlfn.IFS(ZeptoData[[#This Row],[Sale_Price]]&lt;50, "Budget", ZeptoData[[#This Row],[Sale_Price]]&lt;150, "Mid-Range", ZeptoData[[#This Row],[Sale_Price]]&gt;=150, "Premium")</f>
        <v>Budget</v>
      </c>
      <c r="Q1427" t="str">
        <f>IF(ROUND(((ZeptoData[[#This Row],[mrp]]-ZeptoData[[#This Row],[discountedSellingPrice]])/ZeptoData[[#This Row],[mrp]])*100,0) = ZeptoData[[#This Row],[discountPercent]], "Match", "Error")</f>
        <v>Match</v>
      </c>
      <c r="R1427" s="9" t="str" cm="1">
        <f t="array" ref="R1427">_xlfn.IFS(ZeptoData[[#This Row],[discountPercent]]=0, "No Discount", ZeptoData[[#This Row],[discountPercent]]&lt;=15, "Standard (1-15%)", ZeptoData[[#This Row],[discountPercent]]&gt;15, "Mega (&gt;15%)")</f>
        <v>Standard (1-15%)</v>
      </c>
      <c r="S1427" s="9" t="str" cm="1">
        <f t="array" ref="S1427">_xlfn.IFS(ZeptoData[[#This Row],[weightInGms]]&lt;=100, "Small (&lt;100g)", ZeptoData[[#This Row],[weightInGms]]&lt;=500, "Medium (100-500g)", ZeptoData[[#This Row],[weightInGms]]&gt;500, "Large (&gt;500g)")</f>
        <v>Small (&lt;100g)</v>
      </c>
    </row>
    <row r="1428" spans="1:19" x14ac:dyDescent="0.25">
      <c r="A1428" t="s">
        <v>689</v>
      </c>
      <c r="B1428" t="s">
        <v>141</v>
      </c>
      <c r="C1428" t="str">
        <f>TRIM(ZeptoData[[#This Row],[name]])</f>
        <v>Quaker Oats</v>
      </c>
      <c r="D1428">
        <v>19900</v>
      </c>
      <c r="E1428" s="3">
        <f>'Cleaned Data'!F1431</f>
        <v>17</v>
      </c>
      <c r="F1428">
        <v>7</v>
      </c>
      <c r="G1428">
        <v>6</v>
      </c>
      <c r="H1428">
        <v>18400</v>
      </c>
      <c r="I1428" s="3">
        <f>ZeptoData[[#This Row],[discountedSellingPrice]]/100</f>
        <v>184</v>
      </c>
      <c r="J1428">
        <v>1000</v>
      </c>
      <c r="K1428" t="b">
        <v>0</v>
      </c>
      <c r="L1428">
        <v>1</v>
      </c>
      <c r="N1428" s="3">
        <f>ZeptoData[[#This Row],[MRP_Rupees]] - ZeptoData[[#This Row],[Sale_Price]]</f>
        <v>-167</v>
      </c>
      <c r="O1428" t="str">
        <f>IF(ZeptoData[[#This Row],[outOfStock]]=TRUE, "Out of Stock", IF(ZeptoData[[#This Row],[availableQuantity]]&lt;=2, "LOW STOCK", "HEALTHY"))</f>
        <v>HEALTHY</v>
      </c>
      <c r="P1428" t="str" cm="1">
        <f t="array" ref="P1428">_xlfn.IFS(ZeptoData[[#This Row],[Sale_Price]]&lt;50, "Budget", ZeptoData[[#This Row],[Sale_Price]]&lt;150, "Mid-Range", ZeptoData[[#This Row],[Sale_Price]]&gt;=150, "Premium")</f>
        <v>Premium</v>
      </c>
      <c r="Q1428" t="str">
        <f>IF(ROUND(((ZeptoData[[#This Row],[mrp]]-ZeptoData[[#This Row],[discountedSellingPrice]])/ZeptoData[[#This Row],[mrp]])*100,0) = ZeptoData[[#This Row],[discountPercent]], "Match", "Error")</f>
        <v>Error</v>
      </c>
      <c r="R1428" s="9" t="str" cm="1">
        <f t="array" ref="R1428">_xlfn.IFS(ZeptoData[[#This Row],[discountPercent]]=0, "No Discount", ZeptoData[[#This Row],[discountPercent]]&lt;=15, "Standard (1-15%)", ZeptoData[[#This Row],[discountPercent]]&gt;15, "Mega (&gt;15%)")</f>
        <v>Standard (1-15%)</v>
      </c>
      <c r="S1428" s="9" t="str" cm="1">
        <f t="array" ref="S1428">_xlfn.IFS(ZeptoData[[#This Row],[weightInGms]]&lt;=100, "Small (&lt;100g)", ZeptoData[[#This Row],[weightInGms]]&lt;=500, "Medium (100-500g)", ZeptoData[[#This Row],[weightInGms]]&gt;500, "Large (&gt;500g)")</f>
        <v>Large (&gt;500g)</v>
      </c>
    </row>
    <row r="1429" spans="1:19" x14ac:dyDescent="0.25">
      <c r="A1429" t="s">
        <v>689</v>
      </c>
      <c r="B1429" t="s">
        <v>726</v>
      </c>
      <c r="C1429" t="str">
        <f>TRIM(ZeptoData[[#This Row],[name]])</f>
        <v>The Whole Truth Mini Protein Bar - Coconut Cocoa No Added Sugar</v>
      </c>
      <c r="D1429">
        <v>5500</v>
      </c>
      <c r="E1429" s="3">
        <f>'Cleaned Data'!F1432</f>
        <v>0</v>
      </c>
      <c r="F1429">
        <v>25</v>
      </c>
      <c r="G1429">
        <v>6</v>
      </c>
      <c r="H1429">
        <v>4100</v>
      </c>
      <c r="I1429" s="3">
        <f>ZeptoData[[#This Row],[discountedSellingPrice]]/100</f>
        <v>41</v>
      </c>
      <c r="J1429">
        <v>27</v>
      </c>
      <c r="K1429" t="b">
        <v>0</v>
      </c>
      <c r="L1429">
        <v>27</v>
      </c>
      <c r="N1429" s="3">
        <f>ZeptoData[[#This Row],[MRP_Rupees]] - ZeptoData[[#This Row],[Sale_Price]]</f>
        <v>-41</v>
      </c>
      <c r="O1429" t="str">
        <f>IF(ZeptoData[[#This Row],[outOfStock]]=TRUE, "Out of Stock", IF(ZeptoData[[#This Row],[availableQuantity]]&lt;=2, "LOW STOCK", "HEALTHY"))</f>
        <v>HEALTHY</v>
      </c>
      <c r="P1429" t="str" cm="1">
        <f t="array" ref="P1429">_xlfn.IFS(ZeptoData[[#This Row],[Sale_Price]]&lt;50, "Budget", ZeptoData[[#This Row],[Sale_Price]]&lt;150, "Mid-Range", ZeptoData[[#This Row],[Sale_Price]]&gt;=150, "Premium")</f>
        <v>Budget</v>
      </c>
      <c r="Q1429" t="str">
        <f>IF(ROUND(((ZeptoData[[#This Row],[mrp]]-ZeptoData[[#This Row],[discountedSellingPrice]])/ZeptoData[[#This Row],[mrp]])*100,0) = ZeptoData[[#This Row],[discountPercent]], "Match", "Error")</f>
        <v>Match</v>
      </c>
      <c r="R1429" s="9" t="str" cm="1">
        <f t="array" ref="R1429">_xlfn.IFS(ZeptoData[[#This Row],[discountPercent]]=0, "No Discount", ZeptoData[[#This Row],[discountPercent]]&lt;=15, "Standard (1-15%)", ZeptoData[[#This Row],[discountPercent]]&gt;15, "Mega (&gt;15%)")</f>
        <v>Mega (&gt;15%)</v>
      </c>
      <c r="S1429" s="9" t="str" cm="1">
        <f t="array" ref="S1429">_xlfn.IFS(ZeptoData[[#This Row],[weightInGms]]&lt;=100, "Small (&lt;100g)", ZeptoData[[#This Row],[weightInGms]]&lt;=500, "Medium (100-500g)", ZeptoData[[#This Row],[weightInGms]]&gt;500, "Large (&gt;500g)")</f>
        <v>Small (&lt;100g)</v>
      </c>
    </row>
    <row r="1430" spans="1:19" x14ac:dyDescent="0.25">
      <c r="A1430" t="s">
        <v>689</v>
      </c>
      <c r="B1430" t="s">
        <v>727</v>
      </c>
      <c r="C1430" t="str">
        <f>TRIM(ZeptoData[[#This Row],[name]])</f>
        <v>Switz Spring Roll Dough Sheets</v>
      </c>
      <c r="D1430">
        <v>9000</v>
      </c>
      <c r="E1430" s="3">
        <f>'Cleaned Data'!F1433</f>
        <v>50</v>
      </c>
      <c r="F1430">
        <v>4</v>
      </c>
      <c r="G1430">
        <v>6</v>
      </c>
      <c r="H1430">
        <v>8600</v>
      </c>
      <c r="I1430" s="3">
        <f>ZeptoData[[#This Row],[discountedSellingPrice]]/100</f>
        <v>86</v>
      </c>
      <c r="J1430">
        <v>1160</v>
      </c>
      <c r="K1430" t="b">
        <v>0</v>
      </c>
      <c r="L1430">
        <v>20</v>
      </c>
      <c r="N1430" s="3">
        <f>ZeptoData[[#This Row],[MRP_Rupees]] - ZeptoData[[#This Row],[Sale_Price]]</f>
        <v>-36</v>
      </c>
      <c r="O1430" t="str">
        <f>IF(ZeptoData[[#This Row],[outOfStock]]=TRUE, "Out of Stock", IF(ZeptoData[[#This Row],[availableQuantity]]&lt;=2, "LOW STOCK", "HEALTHY"))</f>
        <v>HEALTHY</v>
      </c>
      <c r="P1430" t="str" cm="1">
        <f t="array" ref="P1430">_xlfn.IFS(ZeptoData[[#This Row],[Sale_Price]]&lt;50, "Budget", ZeptoData[[#This Row],[Sale_Price]]&lt;150, "Mid-Range", ZeptoData[[#This Row],[Sale_Price]]&gt;=150, "Premium")</f>
        <v>Mid-Range</v>
      </c>
      <c r="Q1430" t="str">
        <f>IF(ROUND(((ZeptoData[[#This Row],[mrp]]-ZeptoData[[#This Row],[discountedSellingPrice]])/ZeptoData[[#This Row],[mrp]])*100,0) = ZeptoData[[#This Row],[discountPercent]], "Match", "Error")</f>
        <v>Match</v>
      </c>
      <c r="R1430" s="9" t="str" cm="1">
        <f t="array" ref="R1430">_xlfn.IFS(ZeptoData[[#This Row],[discountPercent]]=0, "No Discount", ZeptoData[[#This Row],[discountPercent]]&lt;=15, "Standard (1-15%)", ZeptoData[[#This Row],[discountPercent]]&gt;15, "Mega (&gt;15%)")</f>
        <v>Standard (1-15%)</v>
      </c>
      <c r="S1430" s="9" t="str" cm="1">
        <f t="array" ref="S1430">_xlfn.IFS(ZeptoData[[#This Row],[weightInGms]]&lt;=100, "Small (&lt;100g)", ZeptoData[[#This Row],[weightInGms]]&lt;=500, "Medium (100-500g)", ZeptoData[[#This Row],[weightInGms]]&gt;500, "Large (&gt;500g)")</f>
        <v>Large (&gt;500g)</v>
      </c>
    </row>
    <row r="1431" spans="1:19" x14ac:dyDescent="0.25">
      <c r="A1431" t="s">
        <v>689</v>
      </c>
      <c r="B1431" t="s">
        <v>728</v>
      </c>
      <c r="C1431" t="str">
        <f>TRIM(ZeptoData[[#This Row],[name]])</f>
        <v>Unibic Fruit &amp; Nut Real Cranberries &amp; Almonds Protein Bar</v>
      </c>
      <c r="D1431">
        <v>4000</v>
      </c>
      <c r="E1431" s="3">
        <f>'Cleaned Data'!F1434</f>
        <v>28</v>
      </c>
      <c r="F1431">
        <v>17</v>
      </c>
      <c r="G1431">
        <v>6</v>
      </c>
      <c r="H1431">
        <v>3300</v>
      </c>
      <c r="I1431" s="3">
        <f>ZeptoData[[#This Row],[discountedSellingPrice]]/100</f>
        <v>33</v>
      </c>
      <c r="J1431">
        <v>30</v>
      </c>
      <c r="K1431" t="b">
        <v>0</v>
      </c>
      <c r="L1431">
        <v>30</v>
      </c>
      <c r="N1431" s="3">
        <f>ZeptoData[[#This Row],[MRP_Rupees]] - ZeptoData[[#This Row],[Sale_Price]]</f>
        <v>-5</v>
      </c>
      <c r="O1431" t="str">
        <f>IF(ZeptoData[[#This Row],[outOfStock]]=TRUE, "Out of Stock", IF(ZeptoData[[#This Row],[availableQuantity]]&lt;=2, "LOW STOCK", "HEALTHY"))</f>
        <v>HEALTHY</v>
      </c>
      <c r="P1431" t="str" cm="1">
        <f t="array" ref="P1431">_xlfn.IFS(ZeptoData[[#This Row],[Sale_Price]]&lt;50, "Budget", ZeptoData[[#This Row],[Sale_Price]]&lt;150, "Mid-Range", ZeptoData[[#This Row],[Sale_Price]]&gt;=150, "Premium")</f>
        <v>Budget</v>
      </c>
      <c r="Q1431" t="str">
        <f>IF(ROUND(((ZeptoData[[#This Row],[mrp]]-ZeptoData[[#This Row],[discountedSellingPrice]])/ZeptoData[[#This Row],[mrp]])*100,0) = ZeptoData[[#This Row],[discountPercent]], "Match", "Error")</f>
        <v>Error</v>
      </c>
      <c r="R1431" s="9" t="str" cm="1">
        <f t="array" ref="R1431">_xlfn.IFS(ZeptoData[[#This Row],[discountPercent]]=0, "No Discount", ZeptoData[[#This Row],[discountPercent]]&lt;=15, "Standard (1-15%)", ZeptoData[[#This Row],[discountPercent]]&gt;15, "Mega (&gt;15%)")</f>
        <v>Mega (&gt;15%)</v>
      </c>
      <c r="S1431" s="9" t="str" cm="1">
        <f t="array" ref="S1431">_xlfn.IFS(ZeptoData[[#This Row],[weightInGms]]&lt;=100, "Small (&lt;100g)", ZeptoData[[#This Row],[weightInGms]]&lt;=500, "Medium (100-500g)", ZeptoData[[#This Row],[weightInGms]]&gt;500, "Large (&gt;500g)")</f>
        <v>Small (&lt;100g)</v>
      </c>
    </row>
    <row r="1432" spans="1:19" x14ac:dyDescent="0.25">
      <c r="A1432" t="s">
        <v>689</v>
      </c>
      <c r="B1432" t="s">
        <v>729</v>
      </c>
      <c r="C1432" t="str">
        <f>TRIM(ZeptoData[[#This Row],[name]])</f>
        <v>Ching's Secret Tomato Instant Soup</v>
      </c>
      <c r="D1432">
        <v>1000</v>
      </c>
      <c r="E1432" s="3">
        <f>'Cleaned Data'!F1435</f>
        <v>20</v>
      </c>
      <c r="F1432">
        <v>0</v>
      </c>
      <c r="G1432">
        <v>1</v>
      </c>
      <c r="H1432">
        <v>1000</v>
      </c>
      <c r="I1432" s="3">
        <f>ZeptoData[[#This Row],[discountedSellingPrice]]/100</f>
        <v>10</v>
      </c>
      <c r="J1432">
        <v>16</v>
      </c>
      <c r="K1432" t="b">
        <v>0</v>
      </c>
      <c r="L1432">
        <v>15</v>
      </c>
      <c r="N1432" s="3">
        <f>ZeptoData[[#This Row],[MRP_Rupees]] - ZeptoData[[#This Row],[Sale_Price]]</f>
        <v>10</v>
      </c>
      <c r="O1432" t="str">
        <f>IF(ZeptoData[[#This Row],[outOfStock]]=TRUE, "Out of Stock", IF(ZeptoData[[#This Row],[availableQuantity]]&lt;=2, "LOW STOCK", "HEALTHY"))</f>
        <v>LOW STOCK</v>
      </c>
      <c r="P1432" t="str" cm="1">
        <f t="array" ref="P1432">_xlfn.IFS(ZeptoData[[#This Row],[Sale_Price]]&lt;50, "Budget", ZeptoData[[#This Row],[Sale_Price]]&lt;150, "Mid-Range", ZeptoData[[#This Row],[Sale_Price]]&gt;=150, "Premium")</f>
        <v>Budget</v>
      </c>
      <c r="Q1432" t="str">
        <f>IF(ROUND(((ZeptoData[[#This Row],[mrp]]-ZeptoData[[#This Row],[discountedSellingPrice]])/ZeptoData[[#This Row],[mrp]])*100,0) = ZeptoData[[#This Row],[discountPercent]], "Match", "Error")</f>
        <v>Match</v>
      </c>
      <c r="R1432" s="9" t="str" cm="1">
        <f t="array" ref="R1432">_xlfn.IFS(ZeptoData[[#This Row],[discountPercent]]=0, "No Discount", ZeptoData[[#This Row],[discountPercent]]&lt;=15, "Standard (1-15%)", ZeptoData[[#This Row],[discountPercent]]&gt;15, "Mega (&gt;15%)")</f>
        <v>No Discount</v>
      </c>
      <c r="S1432" s="9" t="str" cm="1">
        <f t="array" ref="S1432">_xlfn.IFS(ZeptoData[[#This Row],[weightInGms]]&lt;=100, "Small (&lt;100g)", ZeptoData[[#This Row],[weightInGms]]&lt;=500, "Medium (100-500g)", ZeptoData[[#This Row],[weightInGms]]&gt;500, "Large (&gt;500g)")</f>
        <v>Small (&lt;100g)</v>
      </c>
    </row>
    <row r="1433" spans="1:19" x14ac:dyDescent="0.25">
      <c r="A1433" t="s">
        <v>689</v>
      </c>
      <c r="B1433" t="s">
        <v>199</v>
      </c>
      <c r="C1433" t="str">
        <f>TRIM(ZeptoData[[#This Row],[name]])</f>
        <v>Chef's Basket Durum Wheat Elbow Pasta</v>
      </c>
      <c r="D1433">
        <v>16000</v>
      </c>
      <c r="E1433" s="3">
        <f>'Cleaned Data'!F1436</f>
        <v>9</v>
      </c>
      <c r="F1433">
        <v>50</v>
      </c>
      <c r="G1433">
        <v>6</v>
      </c>
      <c r="H1433">
        <v>8000</v>
      </c>
      <c r="I1433" s="3">
        <f>ZeptoData[[#This Row],[discountedSellingPrice]]/100</f>
        <v>80</v>
      </c>
      <c r="J1433">
        <v>500</v>
      </c>
      <c r="K1433" t="b">
        <v>0</v>
      </c>
      <c r="L1433">
        <v>500</v>
      </c>
      <c r="N1433" s="3">
        <f>ZeptoData[[#This Row],[MRP_Rupees]] - ZeptoData[[#This Row],[Sale_Price]]</f>
        <v>-71</v>
      </c>
      <c r="O1433" t="str">
        <f>IF(ZeptoData[[#This Row],[outOfStock]]=TRUE, "Out of Stock", IF(ZeptoData[[#This Row],[availableQuantity]]&lt;=2, "LOW STOCK", "HEALTHY"))</f>
        <v>HEALTHY</v>
      </c>
      <c r="P1433" t="str" cm="1">
        <f t="array" ref="P1433">_xlfn.IFS(ZeptoData[[#This Row],[Sale_Price]]&lt;50, "Budget", ZeptoData[[#This Row],[Sale_Price]]&lt;150, "Mid-Range", ZeptoData[[#This Row],[Sale_Price]]&gt;=150, "Premium")</f>
        <v>Mid-Range</v>
      </c>
      <c r="Q1433" t="str">
        <f>IF(ROUND(((ZeptoData[[#This Row],[mrp]]-ZeptoData[[#This Row],[discountedSellingPrice]])/ZeptoData[[#This Row],[mrp]])*100,0) = ZeptoData[[#This Row],[discountPercent]], "Match", "Error")</f>
        <v>Match</v>
      </c>
      <c r="R1433" s="9" t="str" cm="1">
        <f t="array" ref="R1433">_xlfn.IFS(ZeptoData[[#This Row],[discountPercent]]=0, "No Discount", ZeptoData[[#This Row],[discountPercent]]&lt;=15, "Standard (1-15%)", ZeptoData[[#This Row],[discountPercent]]&gt;15, "Mega (&gt;15%)")</f>
        <v>Mega (&gt;15%)</v>
      </c>
      <c r="S1433" s="9" t="str" cm="1">
        <f t="array" ref="S1433">_xlfn.IFS(ZeptoData[[#This Row],[weightInGms]]&lt;=100, "Small (&lt;100g)", ZeptoData[[#This Row],[weightInGms]]&lt;=500, "Medium (100-500g)", ZeptoData[[#This Row],[weightInGms]]&gt;500, "Large (&gt;500g)")</f>
        <v>Medium (100-500g)</v>
      </c>
    </row>
    <row r="1434" spans="1:19" x14ac:dyDescent="0.25">
      <c r="A1434" t="s">
        <v>689</v>
      </c>
      <c r="B1434" t="s">
        <v>198</v>
      </c>
      <c r="C1434" t="str">
        <f>TRIM(ZeptoData[[#This Row],[name]])</f>
        <v>Sunfeast Yippee! Mood Masala Noodles</v>
      </c>
      <c r="D1434">
        <v>6000</v>
      </c>
      <c r="E1434" s="3">
        <f>'Cleaned Data'!F1437</f>
        <v>0</v>
      </c>
      <c r="F1434">
        <v>28</v>
      </c>
      <c r="G1434">
        <v>3</v>
      </c>
      <c r="H1434">
        <v>4300</v>
      </c>
      <c r="I1434" s="3">
        <f>ZeptoData[[#This Row],[discountedSellingPrice]]/100</f>
        <v>43</v>
      </c>
      <c r="J1434">
        <v>260</v>
      </c>
      <c r="K1434" t="b">
        <v>0</v>
      </c>
      <c r="L1434">
        <v>260</v>
      </c>
      <c r="N1434" s="3">
        <f>ZeptoData[[#This Row],[MRP_Rupees]] - ZeptoData[[#This Row],[Sale_Price]]</f>
        <v>-43</v>
      </c>
      <c r="O1434" t="str">
        <f>IF(ZeptoData[[#This Row],[outOfStock]]=TRUE, "Out of Stock", IF(ZeptoData[[#This Row],[availableQuantity]]&lt;=2, "LOW STOCK", "HEALTHY"))</f>
        <v>HEALTHY</v>
      </c>
      <c r="P1434" t="str" cm="1">
        <f t="array" ref="P1434">_xlfn.IFS(ZeptoData[[#This Row],[Sale_Price]]&lt;50, "Budget", ZeptoData[[#This Row],[Sale_Price]]&lt;150, "Mid-Range", ZeptoData[[#This Row],[Sale_Price]]&gt;=150, "Premium")</f>
        <v>Budget</v>
      </c>
      <c r="Q1434" t="str">
        <f>IF(ROUND(((ZeptoData[[#This Row],[mrp]]-ZeptoData[[#This Row],[discountedSellingPrice]])/ZeptoData[[#This Row],[mrp]])*100,0) = ZeptoData[[#This Row],[discountPercent]], "Match", "Error")</f>
        <v>Match</v>
      </c>
      <c r="R1434" s="9" t="str" cm="1">
        <f t="array" ref="R1434">_xlfn.IFS(ZeptoData[[#This Row],[discountPercent]]=0, "No Discount", ZeptoData[[#This Row],[discountPercent]]&lt;=15, "Standard (1-15%)", ZeptoData[[#This Row],[discountPercent]]&gt;15, "Mega (&gt;15%)")</f>
        <v>Mega (&gt;15%)</v>
      </c>
      <c r="S1434" s="9" t="str" cm="1">
        <f t="array" ref="S1434">_xlfn.IFS(ZeptoData[[#This Row],[weightInGms]]&lt;=100, "Small (&lt;100g)", ZeptoData[[#This Row],[weightInGms]]&lt;=500, "Medium (100-500g)", ZeptoData[[#This Row],[weightInGms]]&gt;500, "Large (&gt;500g)")</f>
        <v>Medium (100-500g)</v>
      </c>
    </row>
    <row r="1435" spans="1:19" x14ac:dyDescent="0.25">
      <c r="A1435" t="s">
        <v>689</v>
      </c>
      <c r="B1435" t="s">
        <v>200</v>
      </c>
      <c r="C1435" t="str">
        <f>TRIM(ZeptoData[[#This Row],[name]])</f>
        <v>MTR Breakfast Khatta Meetha Poha Mix</v>
      </c>
      <c r="D1435">
        <v>2500</v>
      </c>
      <c r="E1435" s="3">
        <f>'Cleaned Data'!F1438</f>
        <v>0</v>
      </c>
      <c r="F1435">
        <v>20</v>
      </c>
      <c r="G1435">
        <v>6</v>
      </c>
      <c r="H1435">
        <v>2000</v>
      </c>
      <c r="I1435" s="3">
        <f>ZeptoData[[#This Row],[discountedSellingPrice]]/100</f>
        <v>20</v>
      </c>
      <c r="J1435">
        <v>60</v>
      </c>
      <c r="K1435" t="b">
        <v>0</v>
      </c>
      <c r="L1435">
        <v>60</v>
      </c>
      <c r="N1435" s="3">
        <f>ZeptoData[[#This Row],[MRP_Rupees]] - ZeptoData[[#This Row],[Sale_Price]]</f>
        <v>-20</v>
      </c>
      <c r="O1435" t="str">
        <f>IF(ZeptoData[[#This Row],[outOfStock]]=TRUE, "Out of Stock", IF(ZeptoData[[#This Row],[availableQuantity]]&lt;=2, "LOW STOCK", "HEALTHY"))</f>
        <v>HEALTHY</v>
      </c>
      <c r="P1435" t="str" cm="1">
        <f t="array" ref="P1435">_xlfn.IFS(ZeptoData[[#This Row],[Sale_Price]]&lt;50, "Budget", ZeptoData[[#This Row],[Sale_Price]]&lt;150, "Mid-Range", ZeptoData[[#This Row],[Sale_Price]]&gt;=150, "Premium")</f>
        <v>Budget</v>
      </c>
      <c r="Q1435" t="str">
        <f>IF(ROUND(((ZeptoData[[#This Row],[mrp]]-ZeptoData[[#This Row],[discountedSellingPrice]])/ZeptoData[[#This Row],[mrp]])*100,0) = ZeptoData[[#This Row],[discountPercent]], "Match", "Error")</f>
        <v>Match</v>
      </c>
      <c r="R1435" s="9" t="str" cm="1">
        <f t="array" ref="R1435">_xlfn.IFS(ZeptoData[[#This Row],[discountPercent]]=0, "No Discount", ZeptoData[[#This Row],[discountPercent]]&lt;=15, "Standard (1-15%)", ZeptoData[[#This Row],[discountPercent]]&gt;15, "Mega (&gt;15%)")</f>
        <v>Mega (&gt;15%)</v>
      </c>
      <c r="S1435" s="9" t="str" cm="1">
        <f t="array" ref="S1435">_xlfn.IFS(ZeptoData[[#This Row],[weightInGms]]&lt;=100, "Small (&lt;100g)", ZeptoData[[#This Row],[weightInGms]]&lt;=500, "Medium (100-500g)", ZeptoData[[#This Row],[weightInGms]]&gt;500, "Large (&gt;500g)")</f>
        <v>Small (&lt;100g)</v>
      </c>
    </row>
    <row r="1436" spans="1:19" x14ac:dyDescent="0.25">
      <c r="A1436" t="s">
        <v>689</v>
      </c>
      <c r="B1436" t="s">
        <v>730</v>
      </c>
      <c r="C1436" t="str">
        <f>TRIM(ZeptoData[[#This Row],[name]])</f>
        <v>Kellogg's Crunchy Fruit &amp; Nut Breakfast Cereals Muesli</v>
      </c>
      <c r="D1436">
        <v>44500</v>
      </c>
      <c r="E1436" s="3">
        <f>'Cleaned Data'!F1439</f>
        <v>2</v>
      </c>
      <c r="F1436">
        <v>9</v>
      </c>
      <c r="G1436">
        <v>6</v>
      </c>
      <c r="H1436">
        <v>40100</v>
      </c>
      <c r="I1436" s="3">
        <f>ZeptoData[[#This Row],[discountedSellingPrice]]/100</f>
        <v>401</v>
      </c>
      <c r="J1436">
        <v>750</v>
      </c>
      <c r="K1436" t="b">
        <v>0</v>
      </c>
      <c r="L1436">
        <v>750</v>
      </c>
      <c r="N1436" s="3">
        <f>ZeptoData[[#This Row],[MRP_Rupees]] - ZeptoData[[#This Row],[Sale_Price]]</f>
        <v>-399</v>
      </c>
      <c r="O1436" t="str">
        <f>IF(ZeptoData[[#This Row],[outOfStock]]=TRUE, "Out of Stock", IF(ZeptoData[[#This Row],[availableQuantity]]&lt;=2, "LOW STOCK", "HEALTHY"))</f>
        <v>HEALTHY</v>
      </c>
      <c r="P1436" t="str" cm="1">
        <f t="array" ref="P1436">_xlfn.IFS(ZeptoData[[#This Row],[Sale_Price]]&lt;50, "Budget", ZeptoData[[#This Row],[Sale_Price]]&lt;150, "Mid-Range", ZeptoData[[#This Row],[Sale_Price]]&gt;=150, "Premium")</f>
        <v>Premium</v>
      </c>
      <c r="Q1436" t="str">
        <f>IF(ROUND(((ZeptoData[[#This Row],[mrp]]-ZeptoData[[#This Row],[discountedSellingPrice]])/ZeptoData[[#This Row],[mrp]])*100,0) = ZeptoData[[#This Row],[discountPercent]], "Match", "Error")</f>
        <v>Error</v>
      </c>
      <c r="R1436" s="9" t="str" cm="1">
        <f t="array" ref="R1436">_xlfn.IFS(ZeptoData[[#This Row],[discountPercent]]=0, "No Discount", ZeptoData[[#This Row],[discountPercent]]&lt;=15, "Standard (1-15%)", ZeptoData[[#This Row],[discountPercent]]&gt;15, "Mega (&gt;15%)")</f>
        <v>Standard (1-15%)</v>
      </c>
      <c r="S1436" s="9" t="str" cm="1">
        <f t="array" ref="S1436">_xlfn.IFS(ZeptoData[[#This Row],[weightInGms]]&lt;=100, "Small (&lt;100g)", ZeptoData[[#This Row],[weightInGms]]&lt;=500, "Medium (100-500g)", ZeptoData[[#This Row],[weightInGms]]&gt;500, "Large (&gt;500g)")</f>
        <v>Large (&gt;500g)</v>
      </c>
    </row>
    <row r="1437" spans="1:19" x14ac:dyDescent="0.25">
      <c r="A1437" t="s">
        <v>689</v>
      </c>
      <c r="B1437" t="s">
        <v>731</v>
      </c>
      <c r="C1437" t="str">
        <f>TRIM(ZeptoData[[#This Row],[name]])</f>
        <v>Ching's Secret Chilli Vinegar</v>
      </c>
      <c r="D1437">
        <v>5000</v>
      </c>
      <c r="E1437" s="3">
        <f>'Cleaned Data'!F1440</f>
        <v>0</v>
      </c>
      <c r="F1437">
        <v>0</v>
      </c>
      <c r="G1437">
        <v>4</v>
      </c>
      <c r="H1437">
        <v>5000</v>
      </c>
      <c r="I1437" s="3">
        <f>ZeptoData[[#This Row],[discountedSellingPrice]]/100</f>
        <v>50</v>
      </c>
      <c r="J1437">
        <v>170</v>
      </c>
      <c r="K1437" t="b">
        <v>0</v>
      </c>
      <c r="L1437">
        <v>170</v>
      </c>
      <c r="N1437" s="3">
        <f>ZeptoData[[#This Row],[MRP_Rupees]] - ZeptoData[[#This Row],[Sale_Price]]</f>
        <v>-50</v>
      </c>
      <c r="O1437" t="str">
        <f>IF(ZeptoData[[#This Row],[outOfStock]]=TRUE, "Out of Stock", IF(ZeptoData[[#This Row],[availableQuantity]]&lt;=2, "LOW STOCK", "HEALTHY"))</f>
        <v>HEALTHY</v>
      </c>
      <c r="P1437" t="str" cm="1">
        <f t="array" ref="P1437">_xlfn.IFS(ZeptoData[[#This Row],[Sale_Price]]&lt;50, "Budget", ZeptoData[[#This Row],[Sale_Price]]&lt;150, "Mid-Range", ZeptoData[[#This Row],[Sale_Price]]&gt;=150, "Premium")</f>
        <v>Mid-Range</v>
      </c>
      <c r="Q1437" t="str">
        <f>IF(ROUND(((ZeptoData[[#This Row],[mrp]]-ZeptoData[[#This Row],[discountedSellingPrice]])/ZeptoData[[#This Row],[mrp]])*100,0) = ZeptoData[[#This Row],[discountPercent]], "Match", "Error")</f>
        <v>Match</v>
      </c>
      <c r="R1437" s="9" t="str" cm="1">
        <f t="array" ref="R1437">_xlfn.IFS(ZeptoData[[#This Row],[discountPercent]]=0, "No Discount", ZeptoData[[#This Row],[discountPercent]]&lt;=15, "Standard (1-15%)", ZeptoData[[#This Row],[discountPercent]]&gt;15, "Mega (&gt;15%)")</f>
        <v>No Discount</v>
      </c>
      <c r="S1437" s="9" t="str" cm="1">
        <f t="array" ref="S1437">_xlfn.IFS(ZeptoData[[#This Row],[weightInGms]]&lt;=100, "Small (&lt;100g)", ZeptoData[[#This Row],[weightInGms]]&lt;=500, "Medium (100-500g)", ZeptoData[[#This Row],[weightInGms]]&gt;500, "Large (&gt;500g)")</f>
        <v>Medium (100-500g)</v>
      </c>
    </row>
    <row r="1438" spans="1:19" x14ac:dyDescent="0.25">
      <c r="A1438" t="s">
        <v>689</v>
      </c>
      <c r="B1438" t="s">
        <v>732</v>
      </c>
      <c r="C1438" t="str">
        <f>TRIM(ZeptoData[[#This Row],[name]])</f>
        <v>Ching's Red Chilli Sauce</v>
      </c>
      <c r="D1438">
        <v>5500</v>
      </c>
      <c r="E1438" s="3">
        <f>'Cleaned Data'!F1441</f>
        <v>20</v>
      </c>
      <c r="F1438">
        <v>0</v>
      </c>
      <c r="G1438">
        <v>6</v>
      </c>
      <c r="H1438">
        <v>5500</v>
      </c>
      <c r="I1438" s="3">
        <f>ZeptoData[[#This Row],[discountedSellingPrice]]/100</f>
        <v>55</v>
      </c>
      <c r="J1438">
        <v>200</v>
      </c>
      <c r="K1438" t="b">
        <v>0</v>
      </c>
      <c r="L1438">
        <v>200</v>
      </c>
      <c r="N1438" s="3">
        <f>ZeptoData[[#This Row],[MRP_Rupees]] - ZeptoData[[#This Row],[Sale_Price]]</f>
        <v>-35</v>
      </c>
      <c r="O1438" t="str">
        <f>IF(ZeptoData[[#This Row],[outOfStock]]=TRUE, "Out of Stock", IF(ZeptoData[[#This Row],[availableQuantity]]&lt;=2, "LOW STOCK", "HEALTHY"))</f>
        <v>HEALTHY</v>
      </c>
      <c r="P1438" t="str" cm="1">
        <f t="array" ref="P1438">_xlfn.IFS(ZeptoData[[#This Row],[Sale_Price]]&lt;50, "Budget", ZeptoData[[#This Row],[Sale_Price]]&lt;150, "Mid-Range", ZeptoData[[#This Row],[Sale_Price]]&gt;=150, "Premium")</f>
        <v>Mid-Range</v>
      </c>
      <c r="Q1438" t="str">
        <f>IF(ROUND(((ZeptoData[[#This Row],[mrp]]-ZeptoData[[#This Row],[discountedSellingPrice]])/ZeptoData[[#This Row],[mrp]])*100,0) = ZeptoData[[#This Row],[discountPercent]], "Match", "Error")</f>
        <v>Match</v>
      </c>
      <c r="R1438" s="9" t="str" cm="1">
        <f t="array" ref="R1438">_xlfn.IFS(ZeptoData[[#This Row],[discountPercent]]=0, "No Discount", ZeptoData[[#This Row],[discountPercent]]&lt;=15, "Standard (1-15%)", ZeptoData[[#This Row],[discountPercent]]&gt;15, "Mega (&gt;15%)")</f>
        <v>No Discount</v>
      </c>
      <c r="S1438" s="9" t="str" cm="1">
        <f t="array" ref="S1438">_xlfn.IFS(ZeptoData[[#This Row],[weightInGms]]&lt;=100, "Small (&lt;100g)", ZeptoData[[#This Row],[weightInGms]]&lt;=500, "Medium (100-500g)", ZeptoData[[#This Row],[weightInGms]]&gt;500, "Large (&gt;500g)")</f>
        <v>Medium (100-500g)</v>
      </c>
    </row>
    <row r="1439" spans="1:19" x14ac:dyDescent="0.25">
      <c r="A1439" t="s">
        <v>689</v>
      </c>
      <c r="B1439" t="s">
        <v>617</v>
      </c>
      <c r="C1439" t="str">
        <f>TRIM(ZeptoData[[#This Row],[name]])</f>
        <v>Amul Lite Spread</v>
      </c>
      <c r="D1439">
        <v>4000</v>
      </c>
      <c r="E1439" s="3">
        <f>'Cleaned Data'!F1442</f>
        <v>20</v>
      </c>
      <c r="F1439">
        <v>2</v>
      </c>
      <c r="G1439">
        <v>5</v>
      </c>
      <c r="H1439">
        <v>3900</v>
      </c>
      <c r="I1439" s="3">
        <f>ZeptoData[[#This Row],[discountedSellingPrice]]/100</f>
        <v>39</v>
      </c>
      <c r="J1439">
        <v>100</v>
      </c>
      <c r="K1439" t="b">
        <v>0</v>
      </c>
      <c r="L1439">
        <v>100</v>
      </c>
      <c r="N1439" s="3">
        <f>ZeptoData[[#This Row],[MRP_Rupees]] - ZeptoData[[#This Row],[Sale_Price]]</f>
        <v>-19</v>
      </c>
      <c r="O1439" t="str">
        <f>IF(ZeptoData[[#This Row],[outOfStock]]=TRUE, "Out of Stock", IF(ZeptoData[[#This Row],[availableQuantity]]&lt;=2, "LOW STOCK", "HEALTHY"))</f>
        <v>HEALTHY</v>
      </c>
      <c r="P1439" t="str" cm="1">
        <f t="array" ref="P1439">_xlfn.IFS(ZeptoData[[#This Row],[Sale_Price]]&lt;50, "Budget", ZeptoData[[#This Row],[Sale_Price]]&lt;150, "Mid-Range", ZeptoData[[#This Row],[Sale_Price]]&gt;=150, "Premium")</f>
        <v>Budget</v>
      </c>
      <c r="Q1439" t="str">
        <f>IF(ROUND(((ZeptoData[[#This Row],[mrp]]-ZeptoData[[#This Row],[discountedSellingPrice]])/ZeptoData[[#This Row],[mrp]])*100,0) = ZeptoData[[#This Row],[discountPercent]], "Match", "Error")</f>
        <v>Error</v>
      </c>
      <c r="R1439" s="9" t="str" cm="1">
        <f t="array" ref="R1439">_xlfn.IFS(ZeptoData[[#This Row],[discountPercent]]=0, "No Discount", ZeptoData[[#This Row],[discountPercent]]&lt;=15, "Standard (1-15%)", ZeptoData[[#This Row],[discountPercent]]&gt;15, "Mega (&gt;15%)")</f>
        <v>Standard (1-15%)</v>
      </c>
      <c r="S1439" s="9" t="str" cm="1">
        <f t="array" ref="S1439">_xlfn.IFS(ZeptoData[[#This Row],[weightInGms]]&lt;=100, "Small (&lt;100g)", ZeptoData[[#This Row],[weightInGms]]&lt;=500, "Medium (100-500g)", ZeptoData[[#This Row],[weightInGms]]&gt;500, "Large (&gt;500g)")</f>
        <v>Small (&lt;100g)</v>
      </c>
    </row>
    <row r="1440" spans="1:19" x14ac:dyDescent="0.25">
      <c r="A1440" t="s">
        <v>689</v>
      </c>
      <c r="B1440" t="s">
        <v>1727</v>
      </c>
      <c r="C1440" t="str">
        <f>TRIM(ZeptoData[[#This Row],[name]])</f>
        <v>Borges Durum Wheat Fusilli Pasta</v>
      </c>
      <c r="D1440">
        <v>25000</v>
      </c>
      <c r="E1440" s="3">
        <f>'Cleaned Data'!F1443</f>
        <v>0</v>
      </c>
      <c r="F1440">
        <v>0</v>
      </c>
      <c r="G1440">
        <v>3</v>
      </c>
      <c r="H1440">
        <v>25000</v>
      </c>
      <c r="I1440" s="3">
        <f>ZeptoData[[#This Row],[discountedSellingPrice]]/100</f>
        <v>250</v>
      </c>
      <c r="J1440">
        <v>500</v>
      </c>
      <c r="K1440" t="b">
        <v>0</v>
      </c>
      <c r="L1440">
        <v>500</v>
      </c>
      <c r="N1440" s="3">
        <f>ZeptoData[[#This Row],[MRP_Rupees]] - ZeptoData[[#This Row],[Sale_Price]]</f>
        <v>-250</v>
      </c>
      <c r="O1440" t="str">
        <f>IF(ZeptoData[[#This Row],[outOfStock]]=TRUE, "Out of Stock", IF(ZeptoData[[#This Row],[availableQuantity]]&lt;=2, "LOW STOCK", "HEALTHY"))</f>
        <v>HEALTHY</v>
      </c>
      <c r="P1440" t="str" cm="1">
        <f t="array" ref="P1440">_xlfn.IFS(ZeptoData[[#This Row],[Sale_Price]]&lt;50, "Budget", ZeptoData[[#This Row],[Sale_Price]]&lt;150, "Mid-Range", ZeptoData[[#This Row],[Sale_Price]]&gt;=150, "Premium")</f>
        <v>Premium</v>
      </c>
      <c r="Q1440" t="str">
        <f>IF(ROUND(((ZeptoData[[#This Row],[mrp]]-ZeptoData[[#This Row],[discountedSellingPrice]])/ZeptoData[[#This Row],[mrp]])*100,0) = ZeptoData[[#This Row],[discountPercent]], "Match", "Error")</f>
        <v>Match</v>
      </c>
      <c r="R1440" s="9" t="str" cm="1">
        <f t="array" ref="R1440">_xlfn.IFS(ZeptoData[[#This Row],[discountPercent]]=0, "No Discount", ZeptoData[[#This Row],[discountPercent]]&lt;=15, "Standard (1-15%)", ZeptoData[[#This Row],[discountPercent]]&gt;15, "Mega (&gt;15%)")</f>
        <v>No Discount</v>
      </c>
      <c r="S1440" s="9" t="str" cm="1">
        <f t="array" ref="S1440">_xlfn.IFS(ZeptoData[[#This Row],[weightInGms]]&lt;=100, "Small (&lt;100g)", ZeptoData[[#This Row],[weightInGms]]&lt;=500, "Medium (100-500g)", ZeptoData[[#This Row],[weightInGms]]&gt;500, "Large (&gt;500g)")</f>
        <v>Medium (100-500g)</v>
      </c>
    </row>
    <row r="1441" spans="1:19" x14ac:dyDescent="0.25">
      <c r="A1441" t="s">
        <v>689</v>
      </c>
      <c r="B1441" t="s">
        <v>733</v>
      </c>
      <c r="C1441" t="str">
        <f>TRIM(ZeptoData[[#This Row],[name]])</f>
        <v>The Whole Truth Cranberry Mini Protein Bar No Sugar</v>
      </c>
      <c r="D1441">
        <v>5500</v>
      </c>
      <c r="E1441" s="3">
        <f>'Cleaned Data'!F1444</f>
        <v>5</v>
      </c>
      <c r="F1441">
        <v>20</v>
      </c>
      <c r="G1441">
        <v>6</v>
      </c>
      <c r="H1441">
        <v>4400</v>
      </c>
      <c r="I1441" s="3">
        <f>ZeptoData[[#This Row],[discountedSellingPrice]]/100</f>
        <v>44</v>
      </c>
      <c r="J1441">
        <v>27</v>
      </c>
      <c r="K1441" t="b">
        <v>0</v>
      </c>
      <c r="L1441">
        <v>27</v>
      </c>
      <c r="N1441" s="3">
        <f>ZeptoData[[#This Row],[MRP_Rupees]] - ZeptoData[[#This Row],[Sale_Price]]</f>
        <v>-39</v>
      </c>
      <c r="O1441" t="str">
        <f>IF(ZeptoData[[#This Row],[outOfStock]]=TRUE, "Out of Stock", IF(ZeptoData[[#This Row],[availableQuantity]]&lt;=2, "LOW STOCK", "HEALTHY"))</f>
        <v>HEALTHY</v>
      </c>
      <c r="P1441" t="str" cm="1">
        <f t="array" ref="P1441">_xlfn.IFS(ZeptoData[[#This Row],[Sale_Price]]&lt;50, "Budget", ZeptoData[[#This Row],[Sale_Price]]&lt;150, "Mid-Range", ZeptoData[[#This Row],[Sale_Price]]&gt;=150, "Premium")</f>
        <v>Budget</v>
      </c>
      <c r="Q1441" t="str">
        <f>IF(ROUND(((ZeptoData[[#This Row],[mrp]]-ZeptoData[[#This Row],[discountedSellingPrice]])/ZeptoData[[#This Row],[mrp]])*100,0) = ZeptoData[[#This Row],[discountPercent]], "Match", "Error")</f>
        <v>Match</v>
      </c>
      <c r="R1441" s="9" t="str" cm="1">
        <f t="array" ref="R1441">_xlfn.IFS(ZeptoData[[#This Row],[discountPercent]]=0, "No Discount", ZeptoData[[#This Row],[discountPercent]]&lt;=15, "Standard (1-15%)", ZeptoData[[#This Row],[discountPercent]]&gt;15, "Mega (&gt;15%)")</f>
        <v>Mega (&gt;15%)</v>
      </c>
      <c r="S1441" s="9" t="str" cm="1">
        <f t="array" ref="S1441">_xlfn.IFS(ZeptoData[[#This Row],[weightInGms]]&lt;=100, "Small (&lt;100g)", ZeptoData[[#This Row],[weightInGms]]&lt;=500, "Medium (100-500g)", ZeptoData[[#This Row],[weightInGms]]&gt;500, "Large (&gt;500g)")</f>
        <v>Small (&lt;100g)</v>
      </c>
    </row>
    <row r="1442" spans="1:19" x14ac:dyDescent="0.25">
      <c r="A1442" t="s">
        <v>689</v>
      </c>
      <c r="B1442" t="s">
        <v>734</v>
      </c>
      <c r="C1442" t="str">
        <f>TRIM(ZeptoData[[#This Row],[name]])</f>
        <v>The Whole Truth Mini Protein Bar - Coffee Cocoa No Added Sugar</v>
      </c>
      <c r="D1442">
        <v>5500</v>
      </c>
      <c r="E1442" s="3">
        <f>'Cleaned Data'!F1445</f>
        <v>50</v>
      </c>
      <c r="F1442">
        <v>20</v>
      </c>
      <c r="G1442">
        <v>6</v>
      </c>
      <c r="H1442">
        <v>4400</v>
      </c>
      <c r="I1442" s="3">
        <f>ZeptoData[[#This Row],[discountedSellingPrice]]/100</f>
        <v>44</v>
      </c>
      <c r="J1442">
        <v>27</v>
      </c>
      <c r="K1442" t="b">
        <v>0</v>
      </c>
      <c r="L1442">
        <v>27</v>
      </c>
      <c r="N1442" s="3">
        <f>ZeptoData[[#This Row],[MRP_Rupees]] - ZeptoData[[#This Row],[Sale_Price]]</f>
        <v>6</v>
      </c>
      <c r="O1442" t="str">
        <f>IF(ZeptoData[[#This Row],[outOfStock]]=TRUE, "Out of Stock", IF(ZeptoData[[#This Row],[availableQuantity]]&lt;=2, "LOW STOCK", "HEALTHY"))</f>
        <v>HEALTHY</v>
      </c>
      <c r="P1442" t="str" cm="1">
        <f t="array" ref="P1442">_xlfn.IFS(ZeptoData[[#This Row],[Sale_Price]]&lt;50, "Budget", ZeptoData[[#This Row],[Sale_Price]]&lt;150, "Mid-Range", ZeptoData[[#This Row],[Sale_Price]]&gt;=150, "Premium")</f>
        <v>Budget</v>
      </c>
      <c r="Q1442" t="str">
        <f>IF(ROUND(((ZeptoData[[#This Row],[mrp]]-ZeptoData[[#This Row],[discountedSellingPrice]])/ZeptoData[[#This Row],[mrp]])*100,0) = ZeptoData[[#This Row],[discountPercent]], "Match", "Error")</f>
        <v>Match</v>
      </c>
      <c r="R1442" s="9" t="str" cm="1">
        <f t="array" ref="R1442">_xlfn.IFS(ZeptoData[[#This Row],[discountPercent]]=0, "No Discount", ZeptoData[[#This Row],[discountPercent]]&lt;=15, "Standard (1-15%)", ZeptoData[[#This Row],[discountPercent]]&gt;15, "Mega (&gt;15%)")</f>
        <v>Mega (&gt;15%)</v>
      </c>
      <c r="S1442" s="9" t="str" cm="1">
        <f t="array" ref="S1442">_xlfn.IFS(ZeptoData[[#This Row],[weightInGms]]&lt;=100, "Small (&lt;100g)", ZeptoData[[#This Row],[weightInGms]]&lt;=500, "Medium (100-500g)", ZeptoData[[#This Row],[weightInGms]]&gt;500, "Large (&gt;500g)")</f>
        <v>Small (&lt;100g)</v>
      </c>
    </row>
    <row r="1443" spans="1:19" x14ac:dyDescent="0.25">
      <c r="A1443" t="s">
        <v>689</v>
      </c>
      <c r="B1443" t="s">
        <v>735</v>
      </c>
      <c r="C1443" t="str">
        <f>TRIM(ZeptoData[[#This Row],[name]])</f>
        <v>Maggi Hot &amp; Sweet Tomato Chilli Sauce</v>
      </c>
      <c r="D1443">
        <v>11500</v>
      </c>
      <c r="E1443" s="3">
        <f>'Cleaned Data'!F1446</f>
        <v>10</v>
      </c>
      <c r="F1443">
        <v>0</v>
      </c>
      <c r="G1443">
        <v>1</v>
      </c>
      <c r="H1443">
        <v>11500</v>
      </c>
      <c r="I1443" s="3">
        <f>ZeptoData[[#This Row],[discountedSellingPrice]]/100</f>
        <v>115</v>
      </c>
      <c r="J1443">
        <v>500</v>
      </c>
      <c r="K1443" t="b">
        <v>0</v>
      </c>
      <c r="L1443">
        <v>500</v>
      </c>
      <c r="N1443" s="3">
        <f>ZeptoData[[#This Row],[MRP_Rupees]] - ZeptoData[[#This Row],[Sale_Price]]</f>
        <v>-105</v>
      </c>
      <c r="O1443" t="str">
        <f>IF(ZeptoData[[#This Row],[outOfStock]]=TRUE, "Out of Stock", IF(ZeptoData[[#This Row],[availableQuantity]]&lt;=2, "LOW STOCK", "HEALTHY"))</f>
        <v>LOW STOCK</v>
      </c>
      <c r="P1443" t="str" cm="1">
        <f t="array" ref="P1443">_xlfn.IFS(ZeptoData[[#This Row],[Sale_Price]]&lt;50, "Budget", ZeptoData[[#This Row],[Sale_Price]]&lt;150, "Mid-Range", ZeptoData[[#This Row],[Sale_Price]]&gt;=150, "Premium")</f>
        <v>Mid-Range</v>
      </c>
      <c r="Q1443" t="str">
        <f>IF(ROUND(((ZeptoData[[#This Row],[mrp]]-ZeptoData[[#This Row],[discountedSellingPrice]])/ZeptoData[[#This Row],[mrp]])*100,0) = ZeptoData[[#This Row],[discountPercent]], "Match", "Error")</f>
        <v>Match</v>
      </c>
      <c r="R1443" s="9" t="str" cm="1">
        <f t="array" ref="R1443">_xlfn.IFS(ZeptoData[[#This Row],[discountPercent]]=0, "No Discount", ZeptoData[[#This Row],[discountPercent]]&lt;=15, "Standard (1-15%)", ZeptoData[[#This Row],[discountPercent]]&gt;15, "Mega (&gt;15%)")</f>
        <v>No Discount</v>
      </c>
      <c r="S1443" s="9" t="str" cm="1">
        <f t="array" ref="S1443">_xlfn.IFS(ZeptoData[[#This Row],[weightInGms]]&lt;=100, "Small (&lt;100g)", ZeptoData[[#This Row],[weightInGms]]&lt;=500, "Medium (100-500g)", ZeptoData[[#This Row],[weightInGms]]&gt;500, "Large (&gt;500g)")</f>
        <v>Medium (100-500g)</v>
      </c>
    </row>
    <row r="1444" spans="1:19" x14ac:dyDescent="0.25">
      <c r="A1444" t="s">
        <v>689</v>
      </c>
      <c r="B1444" t="s">
        <v>736</v>
      </c>
      <c r="C1444" t="str">
        <f>TRIM(ZeptoData[[#This Row],[name]])</f>
        <v>Sunfeast YiPPee! Noodles - Magic Masala</v>
      </c>
      <c r="D1444">
        <v>9600</v>
      </c>
      <c r="E1444" s="3">
        <f>'Cleaned Data'!F1447</f>
        <v>11</v>
      </c>
      <c r="F1444">
        <v>5</v>
      </c>
      <c r="G1444">
        <v>4</v>
      </c>
      <c r="H1444">
        <v>9100</v>
      </c>
      <c r="I1444" s="3">
        <f>ZeptoData[[#This Row],[discountedSellingPrice]]/100</f>
        <v>91</v>
      </c>
      <c r="J1444">
        <v>540</v>
      </c>
      <c r="K1444" t="b">
        <v>0</v>
      </c>
      <c r="L1444">
        <v>540</v>
      </c>
      <c r="N1444" s="3">
        <f>ZeptoData[[#This Row],[MRP_Rupees]] - ZeptoData[[#This Row],[Sale_Price]]</f>
        <v>-80</v>
      </c>
      <c r="O1444" t="str">
        <f>IF(ZeptoData[[#This Row],[outOfStock]]=TRUE, "Out of Stock", IF(ZeptoData[[#This Row],[availableQuantity]]&lt;=2, "LOW STOCK", "HEALTHY"))</f>
        <v>HEALTHY</v>
      </c>
      <c r="P1444" t="str" cm="1">
        <f t="array" ref="P1444">_xlfn.IFS(ZeptoData[[#This Row],[Sale_Price]]&lt;50, "Budget", ZeptoData[[#This Row],[Sale_Price]]&lt;150, "Mid-Range", ZeptoData[[#This Row],[Sale_Price]]&gt;=150, "Premium")</f>
        <v>Mid-Range</v>
      </c>
      <c r="Q1444" t="str">
        <f>IF(ROUND(((ZeptoData[[#This Row],[mrp]]-ZeptoData[[#This Row],[discountedSellingPrice]])/ZeptoData[[#This Row],[mrp]])*100,0) = ZeptoData[[#This Row],[discountPercent]], "Match", "Error")</f>
        <v>Match</v>
      </c>
      <c r="R1444" s="9" t="str" cm="1">
        <f t="array" ref="R1444">_xlfn.IFS(ZeptoData[[#This Row],[discountPercent]]=0, "No Discount", ZeptoData[[#This Row],[discountPercent]]&lt;=15, "Standard (1-15%)", ZeptoData[[#This Row],[discountPercent]]&gt;15, "Mega (&gt;15%)")</f>
        <v>Standard (1-15%)</v>
      </c>
      <c r="S1444" s="9" t="str" cm="1">
        <f t="array" ref="S1444">_xlfn.IFS(ZeptoData[[#This Row],[weightInGms]]&lt;=100, "Small (&lt;100g)", ZeptoData[[#This Row],[weightInGms]]&lt;=500, "Medium (100-500g)", ZeptoData[[#This Row],[weightInGms]]&gt;500, "Large (&gt;500g)")</f>
        <v>Large (&gt;500g)</v>
      </c>
    </row>
    <row r="1445" spans="1:19" x14ac:dyDescent="0.25">
      <c r="A1445" t="s">
        <v>689</v>
      </c>
      <c r="B1445" t="s">
        <v>217</v>
      </c>
      <c r="C1445" t="str">
        <f>TRIM(ZeptoData[[#This Row],[name]])</f>
        <v>Chef's Basket Durum Wheat Fusilli Pasta</v>
      </c>
      <c r="D1445">
        <v>16000</v>
      </c>
      <c r="E1445" s="3">
        <f>'Cleaned Data'!F1448</f>
        <v>0</v>
      </c>
      <c r="F1445">
        <v>50</v>
      </c>
      <c r="G1445">
        <v>6</v>
      </c>
      <c r="H1445">
        <v>8000</v>
      </c>
      <c r="I1445" s="3">
        <f>ZeptoData[[#This Row],[discountedSellingPrice]]/100</f>
        <v>80</v>
      </c>
      <c r="J1445">
        <v>500</v>
      </c>
      <c r="K1445" t="b">
        <v>0</v>
      </c>
      <c r="L1445">
        <v>500</v>
      </c>
      <c r="N1445" s="3">
        <f>ZeptoData[[#This Row],[MRP_Rupees]] - ZeptoData[[#This Row],[Sale_Price]]</f>
        <v>-80</v>
      </c>
      <c r="O1445" t="str">
        <f>IF(ZeptoData[[#This Row],[outOfStock]]=TRUE, "Out of Stock", IF(ZeptoData[[#This Row],[availableQuantity]]&lt;=2, "LOW STOCK", "HEALTHY"))</f>
        <v>HEALTHY</v>
      </c>
      <c r="P1445" t="str" cm="1">
        <f t="array" ref="P1445">_xlfn.IFS(ZeptoData[[#This Row],[Sale_Price]]&lt;50, "Budget", ZeptoData[[#This Row],[Sale_Price]]&lt;150, "Mid-Range", ZeptoData[[#This Row],[Sale_Price]]&gt;=150, "Premium")</f>
        <v>Mid-Range</v>
      </c>
      <c r="Q1445" t="str">
        <f>IF(ROUND(((ZeptoData[[#This Row],[mrp]]-ZeptoData[[#This Row],[discountedSellingPrice]])/ZeptoData[[#This Row],[mrp]])*100,0) = ZeptoData[[#This Row],[discountPercent]], "Match", "Error")</f>
        <v>Match</v>
      </c>
      <c r="R1445" s="9" t="str" cm="1">
        <f t="array" ref="R1445">_xlfn.IFS(ZeptoData[[#This Row],[discountPercent]]=0, "No Discount", ZeptoData[[#This Row],[discountPercent]]&lt;=15, "Standard (1-15%)", ZeptoData[[#This Row],[discountPercent]]&gt;15, "Mega (&gt;15%)")</f>
        <v>Mega (&gt;15%)</v>
      </c>
      <c r="S1445" s="9" t="str" cm="1">
        <f t="array" ref="S1445">_xlfn.IFS(ZeptoData[[#This Row],[weightInGms]]&lt;=100, "Small (&lt;100g)", ZeptoData[[#This Row],[weightInGms]]&lt;=500, "Medium (100-500g)", ZeptoData[[#This Row],[weightInGms]]&gt;500, "Large (&gt;500g)")</f>
        <v>Medium (100-500g)</v>
      </c>
    </row>
    <row r="1446" spans="1:19" x14ac:dyDescent="0.25">
      <c r="A1446" t="s">
        <v>689</v>
      </c>
      <c r="B1446" t="s">
        <v>219</v>
      </c>
      <c r="C1446" t="str">
        <f>TRIM(ZeptoData[[#This Row],[name]])</f>
        <v>Top Ramen Chicken Noodles</v>
      </c>
      <c r="D1446">
        <v>6000</v>
      </c>
      <c r="E1446" s="3">
        <f>'Cleaned Data'!F1449</f>
        <v>4</v>
      </c>
      <c r="F1446">
        <v>10</v>
      </c>
      <c r="G1446">
        <v>1</v>
      </c>
      <c r="H1446">
        <v>5400</v>
      </c>
      <c r="I1446" s="3">
        <f>ZeptoData[[#This Row],[discountedSellingPrice]]/100</f>
        <v>54</v>
      </c>
      <c r="J1446">
        <v>280</v>
      </c>
      <c r="K1446" t="b">
        <v>0</v>
      </c>
      <c r="L1446">
        <v>280</v>
      </c>
      <c r="N1446" s="3">
        <f>ZeptoData[[#This Row],[MRP_Rupees]] - ZeptoData[[#This Row],[Sale_Price]]</f>
        <v>-50</v>
      </c>
      <c r="O1446" t="str">
        <f>IF(ZeptoData[[#This Row],[outOfStock]]=TRUE, "Out of Stock", IF(ZeptoData[[#This Row],[availableQuantity]]&lt;=2, "LOW STOCK", "HEALTHY"))</f>
        <v>LOW STOCK</v>
      </c>
      <c r="P1446" t="str" cm="1">
        <f t="array" ref="P1446">_xlfn.IFS(ZeptoData[[#This Row],[Sale_Price]]&lt;50, "Budget", ZeptoData[[#This Row],[Sale_Price]]&lt;150, "Mid-Range", ZeptoData[[#This Row],[Sale_Price]]&gt;=150, "Premium")</f>
        <v>Mid-Range</v>
      </c>
      <c r="Q1446" t="str">
        <f>IF(ROUND(((ZeptoData[[#This Row],[mrp]]-ZeptoData[[#This Row],[discountedSellingPrice]])/ZeptoData[[#This Row],[mrp]])*100,0) = ZeptoData[[#This Row],[discountPercent]], "Match", "Error")</f>
        <v>Match</v>
      </c>
      <c r="R1446" s="9" t="str" cm="1">
        <f t="array" ref="R1446">_xlfn.IFS(ZeptoData[[#This Row],[discountPercent]]=0, "No Discount", ZeptoData[[#This Row],[discountPercent]]&lt;=15, "Standard (1-15%)", ZeptoData[[#This Row],[discountPercent]]&gt;15, "Mega (&gt;15%)")</f>
        <v>Standard (1-15%)</v>
      </c>
      <c r="S1446" s="9" t="str" cm="1">
        <f t="array" ref="S1446">_xlfn.IFS(ZeptoData[[#This Row],[weightInGms]]&lt;=100, "Small (&lt;100g)", ZeptoData[[#This Row],[weightInGms]]&lt;=500, "Medium (100-500g)", ZeptoData[[#This Row],[weightInGms]]&gt;500, "Large (&gt;500g)")</f>
        <v>Medium (100-500g)</v>
      </c>
    </row>
    <row r="1447" spans="1:19" x14ac:dyDescent="0.25">
      <c r="A1447" t="s">
        <v>689</v>
      </c>
      <c r="B1447" t="s">
        <v>737</v>
      </c>
      <c r="C1447" t="str">
        <f>TRIM(ZeptoData[[#This Row],[name]])</f>
        <v>Veeba Cheese and Chilli Sandwich Spread</v>
      </c>
      <c r="D1447">
        <v>8900</v>
      </c>
      <c r="E1447" s="3">
        <f>'Cleaned Data'!F1450</f>
        <v>0</v>
      </c>
      <c r="F1447">
        <v>11</v>
      </c>
      <c r="G1447">
        <v>6</v>
      </c>
      <c r="H1447">
        <v>7900</v>
      </c>
      <c r="I1447" s="3">
        <f>ZeptoData[[#This Row],[discountedSellingPrice]]/100</f>
        <v>79</v>
      </c>
      <c r="J1447">
        <v>275</v>
      </c>
      <c r="K1447" t="b">
        <v>0</v>
      </c>
      <c r="L1447">
        <v>275</v>
      </c>
      <c r="N1447" s="3">
        <f>ZeptoData[[#This Row],[MRP_Rupees]] - ZeptoData[[#This Row],[Sale_Price]]</f>
        <v>-79</v>
      </c>
      <c r="O1447" t="str">
        <f>IF(ZeptoData[[#This Row],[outOfStock]]=TRUE, "Out of Stock", IF(ZeptoData[[#This Row],[availableQuantity]]&lt;=2, "LOW STOCK", "HEALTHY"))</f>
        <v>HEALTHY</v>
      </c>
      <c r="P1447" t="str" cm="1">
        <f t="array" ref="P1447">_xlfn.IFS(ZeptoData[[#This Row],[Sale_Price]]&lt;50, "Budget", ZeptoData[[#This Row],[Sale_Price]]&lt;150, "Mid-Range", ZeptoData[[#This Row],[Sale_Price]]&gt;=150, "Premium")</f>
        <v>Mid-Range</v>
      </c>
      <c r="Q1447" t="str">
        <f>IF(ROUND(((ZeptoData[[#This Row],[mrp]]-ZeptoData[[#This Row],[discountedSellingPrice]])/ZeptoData[[#This Row],[mrp]])*100,0) = ZeptoData[[#This Row],[discountPercent]], "Match", "Error")</f>
        <v>Match</v>
      </c>
      <c r="R1447" s="9" t="str" cm="1">
        <f t="array" ref="R1447">_xlfn.IFS(ZeptoData[[#This Row],[discountPercent]]=0, "No Discount", ZeptoData[[#This Row],[discountPercent]]&lt;=15, "Standard (1-15%)", ZeptoData[[#This Row],[discountPercent]]&gt;15, "Mega (&gt;15%)")</f>
        <v>Standard (1-15%)</v>
      </c>
      <c r="S1447" s="9" t="str" cm="1">
        <f t="array" ref="S1447">_xlfn.IFS(ZeptoData[[#This Row],[weightInGms]]&lt;=100, "Small (&lt;100g)", ZeptoData[[#This Row],[weightInGms]]&lt;=500, "Medium (100-500g)", ZeptoData[[#This Row],[weightInGms]]&gt;500, "Large (&gt;500g)")</f>
        <v>Medium (100-500g)</v>
      </c>
    </row>
    <row r="1448" spans="1:19" x14ac:dyDescent="0.25">
      <c r="A1448" t="s">
        <v>689</v>
      </c>
      <c r="B1448" t="s">
        <v>1728</v>
      </c>
      <c r="C1448" t="str">
        <f>TRIM(ZeptoData[[#This Row],[name]])</f>
        <v>Ching’s Secret Chowmein Hakka Noodles Masala</v>
      </c>
      <c r="D1448">
        <v>4400</v>
      </c>
      <c r="E1448" s="3">
        <f>'Cleaned Data'!F1451</f>
        <v>0</v>
      </c>
      <c r="F1448">
        <v>0</v>
      </c>
      <c r="G1448">
        <v>2</v>
      </c>
      <c r="H1448">
        <v>4400</v>
      </c>
      <c r="I1448" s="3">
        <f>ZeptoData[[#This Row],[discountedSellingPrice]]/100</f>
        <v>44</v>
      </c>
      <c r="J1448">
        <v>60</v>
      </c>
      <c r="K1448" t="b">
        <v>0</v>
      </c>
      <c r="L1448">
        <v>60</v>
      </c>
      <c r="N1448" s="3">
        <f>ZeptoData[[#This Row],[MRP_Rupees]] - ZeptoData[[#This Row],[Sale_Price]]</f>
        <v>-44</v>
      </c>
      <c r="O1448" t="str">
        <f>IF(ZeptoData[[#This Row],[outOfStock]]=TRUE, "Out of Stock", IF(ZeptoData[[#This Row],[availableQuantity]]&lt;=2, "LOW STOCK", "HEALTHY"))</f>
        <v>LOW STOCK</v>
      </c>
      <c r="P1448" t="str" cm="1">
        <f t="array" ref="P1448">_xlfn.IFS(ZeptoData[[#This Row],[Sale_Price]]&lt;50, "Budget", ZeptoData[[#This Row],[Sale_Price]]&lt;150, "Mid-Range", ZeptoData[[#This Row],[Sale_Price]]&gt;=150, "Premium")</f>
        <v>Budget</v>
      </c>
      <c r="Q1448" t="str">
        <f>IF(ROUND(((ZeptoData[[#This Row],[mrp]]-ZeptoData[[#This Row],[discountedSellingPrice]])/ZeptoData[[#This Row],[mrp]])*100,0) = ZeptoData[[#This Row],[discountPercent]], "Match", "Error")</f>
        <v>Match</v>
      </c>
      <c r="R1448" s="9" t="str" cm="1">
        <f t="array" ref="R1448">_xlfn.IFS(ZeptoData[[#This Row],[discountPercent]]=0, "No Discount", ZeptoData[[#This Row],[discountPercent]]&lt;=15, "Standard (1-15%)", ZeptoData[[#This Row],[discountPercent]]&gt;15, "Mega (&gt;15%)")</f>
        <v>No Discount</v>
      </c>
      <c r="S1448" s="9" t="str" cm="1">
        <f t="array" ref="S1448">_xlfn.IFS(ZeptoData[[#This Row],[weightInGms]]&lt;=100, "Small (&lt;100g)", ZeptoData[[#This Row],[weightInGms]]&lt;=500, "Medium (100-500g)", ZeptoData[[#This Row],[weightInGms]]&gt;500, "Large (&gt;500g)")</f>
        <v>Small (&lt;100g)</v>
      </c>
    </row>
    <row r="1449" spans="1:19" x14ac:dyDescent="0.25">
      <c r="A1449" t="s">
        <v>689</v>
      </c>
      <c r="B1449" t="s">
        <v>87</v>
      </c>
      <c r="C1449" t="str">
        <f>TRIM(ZeptoData[[#This Row],[name]])</f>
        <v>Safal Frozen - Mixed Vegetables</v>
      </c>
      <c r="D1449">
        <v>11000</v>
      </c>
      <c r="E1449" s="3">
        <f>'Cleaned Data'!F1452</f>
        <v>25</v>
      </c>
      <c r="F1449">
        <v>4</v>
      </c>
      <c r="G1449">
        <v>2</v>
      </c>
      <c r="H1449">
        <v>10500</v>
      </c>
      <c r="I1449" s="3">
        <f>ZeptoData[[#This Row],[discountedSellingPrice]]/100</f>
        <v>105</v>
      </c>
      <c r="J1449">
        <v>1000</v>
      </c>
      <c r="K1449" t="b">
        <v>0</v>
      </c>
      <c r="L1449">
        <v>1</v>
      </c>
      <c r="N1449" s="3">
        <f>ZeptoData[[#This Row],[MRP_Rupees]] - ZeptoData[[#This Row],[Sale_Price]]</f>
        <v>-80</v>
      </c>
      <c r="O1449" t="str">
        <f>IF(ZeptoData[[#This Row],[outOfStock]]=TRUE, "Out of Stock", IF(ZeptoData[[#This Row],[availableQuantity]]&lt;=2, "LOW STOCK", "HEALTHY"))</f>
        <v>LOW STOCK</v>
      </c>
      <c r="P1449" t="str" cm="1">
        <f t="array" ref="P1449">_xlfn.IFS(ZeptoData[[#This Row],[Sale_Price]]&lt;50, "Budget", ZeptoData[[#This Row],[Sale_Price]]&lt;150, "Mid-Range", ZeptoData[[#This Row],[Sale_Price]]&gt;=150, "Premium")</f>
        <v>Mid-Range</v>
      </c>
      <c r="Q1449" t="str">
        <f>IF(ROUND(((ZeptoData[[#This Row],[mrp]]-ZeptoData[[#This Row],[discountedSellingPrice]])/ZeptoData[[#This Row],[mrp]])*100,0) = ZeptoData[[#This Row],[discountPercent]], "Match", "Error")</f>
        <v>Error</v>
      </c>
      <c r="R1449" s="9" t="str" cm="1">
        <f t="array" ref="R1449">_xlfn.IFS(ZeptoData[[#This Row],[discountPercent]]=0, "No Discount", ZeptoData[[#This Row],[discountPercent]]&lt;=15, "Standard (1-15%)", ZeptoData[[#This Row],[discountPercent]]&gt;15, "Mega (&gt;15%)")</f>
        <v>Standard (1-15%)</v>
      </c>
      <c r="S1449" s="9" t="str" cm="1">
        <f t="array" ref="S1449">_xlfn.IFS(ZeptoData[[#This Row],[weightInGms]]&lt;=100, "Small (&lt;100g)", ZeptoData[[#This Row],[weightInGms]]&lt;=500, "Medium (100-500g)", ZeptoData[[#This Row],[weightInGms]]&gt;500, "Large (&gt;500g)")</f>
        <v>Large (&gt;500g)</v>
      </c>
    </row>
    <row r="1450" spans="1:19" x14ac:dyDescent="0.25">
      <c r="A1450" t="s">
        <v>689</v>
      </c>
      <c r="B1450" t="s">
        <v>230</v>
      </c>
      <c r="C1450" t="str">
        <f>TRIM(ZeptoData[[#This Row],[name]])</f>
        <v>MTR 3 Min Poha</v>
      </c>
      <c r="D1450">
        <v>2500</v>
      </c>
      <c r="E1450" s="3">
        <f>'Cleaned Data'!F1453</f>
        <v>22</v>
      </c>
      <c r="F1450">
        <v>0</v>
      </c>
      <c r="G1450">
        <v>6</v>
      </c>
      <c r="H1450">
        <v>2500</v>
      </c>
      <c r="I1450" s="3">
        <f>ZeptoData[[#This Row],[discountedSellingPrice]]/100</f>
        <v>25</v>
      </c>
      <c r="J1450">
        <v>60</v>
      </c>
      <c r="K1450" t="b">
        <v>0</v>
      </c>
      <c r="L1450">
        <v>60</v>
      </c>
      <c r="N1450" s="3">
        <f>ZeptoData[[#This Row],[MRP_Rupees]] - ZeptoData[[#This Row],[Sale_Price]]</f>
        <v>-3</v>
      </c>
      <c r="O1450" t="str">
        <f>IF(ZeptoData[[#This Row],[outOfStock]]=TRUE, "Out of Stock", IF(ZeptoData[[#This Row],[availableQuantity]]&lt;=2, "LOW STOCK", "HEALTHY"))</f>
        <v>HEALTHY</v>
      </c>
      <c r="P1450" t="str" cm="1">
        <f t="array" ref="P1450">_xlfn.IFS(ZeptoData[[#This Row],[Sale_Price]]&lt;50, "Budget", ZeptoData[[#This Row],[Sale_Price]]&lt;150, "Mid-Range", ZeptoData[[#This Row],[Sale_Price]]&gt;=150, "Premium")</f>
        <v>Budget</v>
      </c>
      <c r="Q1450" t="str">
        <f>IF(ROUND(((ZeptoData[[#This Row],[mrp]]-ZeptoData[[#This Row],[discountedSellingPrice]])/ZeptoData[[#This Row],[mrp]])*100,0) = ZeptoData[[#This Row],[discountPercent]], "Match", "Error")</f>
        <v>Match</v>
      </c>
      <c r="R1450" s="9" t="str" cm="1">
        <f t="array" ref="R1450">_xlfn.IFS(ZeptoData[[#This Row],[discountPercent]]=0, "No Discount", ZeptoData[[#This Row],[discountPercent]]&lt;=15, "Standard (1-15%)", ZeptoData[[#This Row],[discountPercent]]&gt;15, "Mega (&gt;15%)")</f>
        <v>No Discount</v>
      </c>
      <c r="S1450" s="9" t="str" cm="1">
        <f t="array" ref="S1450">_xlfn.IFS(ZeptoData[[#This Row],[weightInGms]]&lt;=100, "Small (&lt;100g)", ZeptoData[[#This Row],[weightInGms]]&lt;=500, "Medium (100-500g)", ZeptoData[[#This Row],[weightInGms]]&gt;500, "Large (&gt;500g)")</f>
        <v>Small (&lt;100g)</v>
      </c>
    </row>
    <row r="1451" spans="1:19" x14ac:dyDescent="0.25">
      <c r="A1451" t="s">
        <v>689</v>
      </c>
      <c r="B1451" t="s">
        <v>231</v>
      </c>
      <c r="C1451" t="str">
        <f>TRIM(ZeptoData[[#This Row],[name]])</f>
        <v>Ching's Manchurian Instant Noodles</v>
      </c>
      <c r="D1451">
        <v>1500</v>
      </c>
      <c r="E1451" s="3">
        <f>'Cleaned Data'!F1454</f>
        <v>1</v>
      </c>
      <c r="F1451">
        <v>0</v>
      </c>
      <c r="G1451">
        <v>5</v>
      </c>
      <c r="H1451">
        <v>1500</v>
      </c>
      <c r="I1451" s="3">
        <f>ZeptoData[[#This Row],[discountedSellingPrice]]/100</f>
        <v>15</v>
      </c>
      <c r="J1451">
        <v>60</v>
      </c>
      <c r="K1451" t="b">
        <v>0</v>
      </c>
      <c r="L1451">
        <v>60</v>
      </c>
      <c r="N1451" s="3">
        <f>ZeptoData[[#This Row],[MRP_Rupees]] - ZeptoData[[#This Row],[Sale_Price]]</f>
        <v>-14</v>
      </c>
      <c r="O1451" t="str">
        <f>IF(ZeptoData[[#This Row],[outOfStock]]=TRUE, "Out of Stock", IF(ZeptoData[[#This Row],[availableQuantity]]&lt;=2, "LOW STOCK", "HEALTHY"))</f>
        <v>HEALTHY</v>
      </c>
      <c r="P1451" t="str" cm="1">
        <f t="array" ref="P1451">_xlfn.IFS(ZeptoData[[#This Row],[Sale_Price]]&lt;50, "Budget", ZeptoData[[#This Row],[Sale_Price]]&lt;150, "Mid-Range", ZeptoData[[#This Row],[Sale_Price]]&gt;=150, "Premium")</f>
        <v>Budget</v>
      </c>
      <c r="Q1451" t="str">
        <f>IF(ROUND(((ZeptoData[[#This Row],[mrp]]-ZeptoData[[#This Row],[discountedSellingPrice]])/ZeptoData[[#This Row],[mrp]])*100,0) = ZeptoData[[#This Row],[discountPercent]], "Match", "Error")</f>
        <v>Match</v>
      </c>
      <c r="R1451" s="9" t="str" cm="1">
        <f t="array" ref="R1451">_xlfn.IFS(ZeptoData[[#This Row],[discountPercent]]=0, "No Discount", ZeptoData[[#This Row],[discountPercent]]&lt;=15, "Standard (1-15%)", ZeptoData[[#This Row],[discountPercent]]&gt;15, "Mega (&gt;15%)")</f>
        <v>No Discount</v>
      </c>
      <c r="S1451" s="9" t="str" cm="1">
        <f t="array" ref="S1451">_xlfn.IFS(ZeptoData[[#This Row],[weightInGms]]&lt;=100, "Small (&lt;100g)", ZeptoData[[#This Row],[weightInGms]]&lt;=500, "Medium (100-500g)", ZeptoData[[#This Row],[weightInGms]]&gt;500, "Large (&gt;500g)")</f>
        <v>Small (&lt;100g)</v>
      </c>
    </row>
    <row r="1452" spans="1:19" x14ac:dyDescent="0.25">
      <c r="A1452" t="s">
        <v>689</v>
      </c>
      <c r="B1452" t="s">
        <v>1766</v>
      </c>
      <c r="C1452" t="str">
        <f>TRIM(ZeptoData[[#This Row],[name]])</f>
        <v>The Whole Truth Peanut Cocoa Mini Protein Bar No Sugar</v>
      </c>
      <c r="D1452">
        <v>5500</v>
      </c>
      <c r="E1452" s="3">
        <f>'Cleaned Data'!F1455</f>
        <v>6</v>
      </c>
      <c r="F1452">
        <v>25</v>
      </c>
      <c r="G1452">
        <v>6</v>
      </c>
      <c r="H1452">
        <v>4100</v>
      </c>
      <c r="I1452" s="3">
        <f>ZeptoData[[#This Row],[discountedSellingPrice]]/100</f>
        <v>41</v>
      </c>
      <c r="J1452">
        <v>27</v>
      </c>
      <c r="K1452" t="b">
        <v>0</v>
      </c>
      <c r="L1452">
        <v>27</v>
      </c>
      <c r="N1452" s="3">
        <f>ZeptoData[[#This Row],[MRP_Rupees]] - ZeptoData[[#This Row],[Sale_Price]]</f>
        <v>-35</v>
      </c>
      <c r="O1452" t="str">
        <f>IF(ZeptoData[[#This Row],[outOfStock]]=TRUE, "Out of Stock", IF(ZeptoData[[#This Row],[availableQuantity]]&lt;=2, "LOW STOCK", "HEALTHY"))</f>
        <v>HEALTHY</v>
      </c>
      <c r="P1452" t="str" cm="1">
        <f t="array" ref="P1452">_xlfn.IFS(ZeptoData[[#This Row],[Sale_Price]]&lt;50, "Budget", ZeptoData[[#This Row],[Sale_Price]]&lt;150, "Mid-Range", ZeptoData[[#This Row],[Sale_Price]]&gt;=150, "Premium")</f>
        <v>Budget</v>
      </c>
      <c r="Q1452" t="str">
        <f>IF(ROUND(((ZeptoData[[#This Row],[mrp]]-ZeptoData[[#This Row],[discountedSellingPrice]])/ZeptoData[[#This Row],[mrp]])*100,0) = ZeptoData[[#This Row],[discountPercent]], "Match", "Error")</f>
        <v>Match</v>
      </c>
      <c r="R1452" s="9" t="str" cm="1">
        <f t="array" ref="R1452">_xlfn.IFS(ZeptoData[[#This Row],[discountPercent]]=0, "No Discount", ZeptoData[[#This Row],[discountPercent]]&lt;=15, "Standard (1-15%)", ZeptoData[[#This Row],[discountPercent]]&gt;15, "Mega (&gt;15%)")</f>
        <v>Mega (&gt;15%)</v>
      </c>
      <c r="S1452" s="9" t="str" cm="1">
        <f t="array" ref="S1452">_xlfn.IFS(ZeptoData[[#This Row],[weightInGms]]&lt;=100, "Small (&lt;100g)", ZeptoData[[#This Row],[weightInGms]]&lt;=500, "Medium (100-500g)", ZeptoData[[#This Row],[weightInGms]]&gt;500, "Large (&gt;500g)")</f>
        <v>Small (&lt;100g)</v>
      </c>
    </row>
    <row r="1453" spans="1:19" x14ac:dyDescent="0.25">
      <c r="A1453" t="s">
        <v>689</v>
      </c>
      <c r="B1453" t="s">
        <v>739</v>
      </c>
      <c r="C1453" t="str">
        <f>TRIM(ZeptoData[[#This Row],[name]])</f>
        <v>Gits Pav Bhaji Ready to Eat</v>
      </c>
      <c r="D1453">
        <v>11000</v>
      </c>
      <c r="E1453" s="3">
        <f>'Cleaned Data'!F1456</f>
        <v>5</v>
      </c>
      <c r="F1453">
        <v>22</v>
      </c>
      <c r="G1453">
        <v>6</v>
      </c>
      <c r="H1453">
        <v>8500</v>
      </c>
      <c r="I1453" s="3">
        <f>ZeptoData[[#This Row],[discountedSellingPrice]]/100</f>
        <v>85</v>
      </c>
      <c r="J1453">
        <v>300</v>
      </c>
      <c r="K1453" t="b">
        <v>0</v>
      </c>
      <c r="L1453">
        <v>300</v>
      </c>
      <c r="N1453" s="3">
        <f>ZeptoData[[#This Row],[MRP_Rupees]] - ZeptoData[[#This Row],[Sale_Price]]</f>
        <v>-80</v>
      </c>
      <c r="O1453" t="str">
        <f>IF(ZeptoData[[#This Row],[outOfStock]]=TRUE, "Out of Stock", IF(ZeptoData[[#This Row],[availableQuantity]]&lt;=2, "LOW STOCK", "HEALTHY"))</f>
        <v>HEALTHY</v>
      </c>
      <c r="P1453" t="str" cm="1">
        <f t="array" ref="P1453">_xlfn.IFS(ZeptoData[[#This Row],[Sale_Price]]&lt;50, "Budget", ZeptoData[[#This Row],[Sale_Price]]&lt;150, "Mid-Range", ZeptoData[[#This Row],[Sale_Price]]&gt;=150, "Premium")</f>
        <v>Mid-Range</v>
      </c>
      <c r="Q1453" t="str">
        <f>IF(ROUND(((ZeptoData[[#This Row],[mrp]]-ZeptoData[[#This Row],[discountedSellingPrice]])/ZeptoData[[#This Row],[mrp]])*100,0) = ZeptoData[[#This Row],[discountPercent]], "Match", "Error")</f>
        <v>Error</v>
      </c>
      <c r="R1453" s="9" t="str" cm="1">
        <f t="array" ref="R1453">_xlfn.IFS(ZeptoData[[#This Row],[discountPercent]]=0, "No Discount", ZeptoData[[#This Row],[discountPercent]]&lt;=15, "Standard (1-15%)", ZeptoData[[#This Row],[discountPercent]]&gt;15, "Mega (&gt;15%)")</f>
        <v>Mega (&gt;15%)</v>
      </c>
      <c r="S1453" s="9" t="str" cm="1">
        <f t="array" ref="S1453">_xlfn.IFS(ZeptoData[[#This Row],[weightInGms]]&lt;=100, "Small (&lt;100g)", ZeptoData[[#This Row],[weightInGms]]&lt;=500, "Medium (100-500g)", ZeptoData[[#This Row],[weightInGms]]&gt;500, "Large (&gt;500g)")</f>
        <v>Medium (100-500g)</v>
      </c>
    </row>
    <row r="1454" spans="1:19" x14ac:dyDescent="0.25">
      <c r="A1454" t="s">
        <v>689</v>
      </c>
      <c r="B1454" t="s">
        <v>228</v>
      </c>
      <c r="C1454" t="str">
        <f>TRIM(ZeptoData[[#This Row],[name]])</f>
        <v>McCain New Mini Samosa with Cheese Corn Style Filling</v>
      </c>
      <c r="D1454">
        <v>12000</v>
      </c>
      <c r="E1454" s="3">
        <f>'Cleaned Data'!F1457</f>
        <v>12</v>
      </c>
      <c r="F1454">
        <v>1</v>
      </c>
      <c r="G1454">
        <v>2</v>
      </c>
      <c r="H1454">
        <v>11800</v>
      </c>
      <c r="I1454" s="3">
        <f>ZeptoData[[#This Row],[discountedSellingPrice]]/100</f>
        <v>118</v>
      </c>
      <c r="J1454">
        <v>240</v>
      </c>
      <c r="K1454" t="b">
        <v>0</v>
      </c>
      <c r="L1454">
        <v>240</v>
      </c>
      <c r="N1454" s="3">
        <f>ZeptoData[[#This Row],[MRP_Rupees]] - ZeptoData[[#This Row],[Sale_Price]]</f>
        <v>-106</v>
      </c>
      <c r="O1454" t="str">
        <f>IF(ZeptoData[[#This Row],[outOfStock]]=TRUE, "Out of Stock", IF(ZeptoData[[#This Row],[availableQuantity]]&lt;=2, "LOW STOCK", "HEALTHY"))</f>
        <v>LOW STOCK</v>
      </c>
      <c r="P1454" t="str" cm="1">
        <f t="array" ref="P1454">_xlfn.IFS(ZeptoData[[#This Row],[Sale_Price]]&lt;50, "Budget", ZeptoData[[#This Row],[Sale_Price]]&lt;150, "Mid-Range", ZeptoData[[#This Row],[Sale_Price]]&gt;=150, "Premium")</f>
        <v>Mid-Range</v>
      </c>
      <c r="Q1454" t="str">
        <f>IF(ROUND(((ZeptoData[[#This Row],[mrp]]-ZeptoData[[#This Row],[discountedSellingPrice]])/ZeptoData[[#This Row],[mrp]])*100,0) = ZeptoData[[#This Row],[discountPercent]], "Match", "Error")</f>
        <v>Error</v>
      </c>
      <c r="R1454" s="9" t="str" cm="1">
        <f t="array" ref="R1454">_xlfn.IFS(ZeptoData[[#This Row],[discountPercent]]=0, "No Discount", ZeptoData[[#This Row],[discountPercent]]&lt;=15, "Standard (1-15%)", ZeptoData[[#This Row],[discountPercent]]&gt;15, "Mega (&gt;15%)")</f>
        <v>Standard (1-15%)</v>
      </c>
      <c r="S1454" s="9" t="str" cm="1">
        <f t="array" ref="S1454">_xlfn.IFS(ZeptoData[[#This Row],[weightInGms]]&lt;=100, "Small (&lt;100g)", ZeptoData[[#This Row],[weightInGms]]&lt;=500, "Medium (100-500g)", ZeptoData[[#This Row],[weightInGms]]&gt;500, "Large (&gt;500g)")</f>
        <v>Medium (100-500g)</v>
      </c>
    </row>
    <row r="1455" spans="1:19" x14ac:dyDescent="0.25">
      <c r="A1455" t="s">
        <v>689</v>
      </c>
      <c r="B1455" t="s">
        <v>740</v>
      </c>
      <c r="C1455" t="str">
        <f>TRIM(ZeptoData[[#This Row],[name]])</f>
        <v>Lijjat Udad Mini Papad</v>
      </c>
      <c r="D1455">
        <v>6000</v>
      </c>
      <c r="E1455" s="3">
        <f>'Cleaned Data'!F1458</f>
        <v>0</v>
      </c>
      <c r="F1455">
        <v>6</v>
      </c>
      <c r="G1455">
        <v>6</v>
      </c>
      <c r="H1455">
        <v>5600</v>
      </c>
      <c r="I1455" s="3">
        <f>ZeptoData[[#This Row],[discountedSellingPrice]]/100</f>
        <v>56</v>
      </c>
      <c r="J1455">
        <v>200</v>
      </c>
      <c r="K1455" t="b">
        <v>0</v>
      </c>
      <c r="L1455">
        <v>200</v>
      </c>
      <c r="N1455" s="3">
        <f>ZeptoData[[#This Row],[MRP_Rupees]] - ZeptoData[[#This Row],[Sale_Price]]</f>
        <v>-56</v>
      </c>
      <c r="O1455" t="str">
        <f>IF(ZeptoData[[#This Row],[outOfStock]]=TRUE, "Out of Stock", IF(ZeptoData[[#This Row],[availableQuantity]]&lt;=2, "LOW STOCK", "HEALTHY"))</f>
        <v>HEALTHY</v>
      </c>
      <c r="P1455" t="str" cm="1">
        <f t="array" ref="P1455">_xlfn.IFS(ZeptoData[[#This Row],[Sale_Price]]&lt;50, "Budget", ZeptoData[[#This Row],[Sale_Price]]&lt;150, "Mid-Range", ZeptoData[[#This Row],[Sale_Price]]&gt;=150, "Premium")</f>
        <v>Mid-Range</v>
      </c>
      <c r="Q1455" t="str">
        <f>IF(ROUND(((ZeptoData[[#This Row],[mrp]]-ZeptoData[[#This Row],[discountedSellingPrice]])/ZeptoData[[#This Row],[mrp]])*100,0) = ZeptoData[[#This Row],[discountPercent]], "Match", "Error")</f>
        <v>Error</v>
      </c>
      <c r="R1455" s="9" t="str" cm="1">
        <f t="array" ref="R1455">_xlfn.IFS(ZeptoData[[#This Row],[discountPercent]]=0, "No Discount", ZeptoData[[#This Row],[discountPercent]]&lt;=15, "Standard (1-15%)", ZeptoData[[#This Row],[discountPercent]]&gt;15, "Mega (&gt;15%)")</f>
        <v>Standard (1-15%)</v>
      </c>
      <c r="S1455" s="9" t="str" cm="1">
        <f t="array" ref="S1455">_xlfn.IFS(ZeptoData[[#This Row],[weightInGms]]&lt;=100, "Small (&lt;100g)", ZeptoData[[#This Row],[weightInGms]]&lt;=500, "Medium (100-500g)", ZeptoData[[#This Row],[weightInGms]]&gt;500, "Large (&gt;500g)")</f>
        <v>Medium (100-500g)</v>
      </c>
    </row>
    <row r="1456" spans="1:19" x14ac:dyDescent="0.25">
      <c r="A1456" t="s">
        <v>689</v>
      </c>
      <c r="B1456" t="s">
        <v>1767</v>
      </c>
      <c r="C1456" t="str">
        <f>TRIM(ZeptoData[[#This Row],[name]])</f>
        <v>McCain Herb &amp; Garlic Crazy Fries Masala Mix</v>
      </c>
      <c r="D1456">
        <v>12000</v>
      </c>
      <c r="E1456" s="3">
        <f>'Cleaned Data'!F1459</f>
        <v>6</v>
      </c>
      <c r="F1456">
        <v>5</v>
      </c>
      <c r="G1456">
        <v>5</v>
      </c>
      <c r="H1456">
        <v>11400</v>
      </c>
      <c r="I1456" s="3">
        <f>ZeptoData[[#This Row],[discountedSellingPrice]]/100</f>
        <v>114</v>
      </c>
      <c r="J1456">
        <v>400</v>
      </c>
      <c r="K1456" t="b">
        <v>0</v>
      </c>
      <c r="L1456">
        <v>400</v>
      </c>
      <c r="N1456" s="3">
        <f>ZeptoData[[#This Row],[MRP_Rupees]] - ZeptoData[[#This Row],[Sale_Price]]</f>
        <v>-108</v>
      </c>
      <c r="O1456" t="str">
        <f>IF(ZeptoData[[#This Row],[outOfStock]]=TRUE, "Out of Stock", IF(ZeptoData[[#This Row],[availableQuantity]]&lt;=2, "LOW STOCK", "HEALTHY"))</f>
        <v>HEALTHY</v>
      </c>
      <c r="P1456" t="str" cm="1">
        <f t="array" ref="P1456">_xlfn.IFS(ZeptoData[[#This Row],[Sale_Price]]&lt;50, "Budget", ZeptoData[[#This Row],[Sale_Price]]&lt;150, "Mid-Range", ZeptoData[[#This Row],[Sale_Price]]&gt;=150, "Premium")</f>
        <v>Mid-Range</v>
      </c>
      <c r="Q1456" t="str">
        <f>IF(ROUND(((ZeptoData[[#This Row],[mrp]]-ZeptoData[[#This Row],[discountedSellingPrice]])/ZeptoData[[#This Row],[mrp]])*100,0) = ZeptoData[[#This Row],[discountPercent]], "Match", "Error")</f>
        <v>Match</v>
      </c>
      <c r="R1456" s="9" t="str" cm="1">
        <f t="array" ref="R1456">_xlfn.IFS(ZeptoData[[#This Row],[discountPercent]]=0, "No Discount", ZeptoData[[#This Row],[discountPercent]]&lt;=15, "Standard (1-15%)", ZeptoData[[#This Row],[discountPercent]]&gt;15, "Mega (&gt;15%)")</f>
        <v>Standard (1-15%)</v>
      </c>
      <c r="S1456" s="9" t="str" cm="1">
        <f t="array" ref="S1456">_xlfn.IFS(ZeptoData[[#This Row],[weightInGms]]&lt;=100, "Small (&lt;100g)", ZeptoData[[#This Row],[weightInGms]]&lt;=500, "Medium (100-500g)", ZeptoData[[#This Row],[weightInGms]]&gt;500, "Large (&gt;500g)")</f>
        <v>Medium (100-500g)</v>
      </c>
    </row>
    <row r="1457" spans="1:19" x14ac:dyDescent="0.25">
      <c r="A1457" t="s">
        <v>689</v>
      </c>
      <c r="B1457" t="s">
        <v>742</v>
      </c>
      <c r="C1457" t="str">
        <f>TRIM(ZeptoData[[#This Row],[name]])</f>
        <v>Yoga Bar Multigrain Energy Bar Nuts And Seeds</v>
      </c>
      <c r="D1457">
        <v>4000</v>
      </c>
      <c r="E1457" s="3">
        <f>'Cleaned Data'!F1460</f>
        <v>4</v>
      </c>
      <c r="F1457">
        <v>12</v>
      </c>
      <c r="G1457">
        <v>4</v>
      </c>
      <c r="H1457">
        <v>3500</v>
      </c>
      <c r="I1457" s="3">
        <f>ZeptoData[[#This Row],[discountedSellingPrice]]/100</f>
        <v>35</v>
      </c>
      <c r="J1457">
        <v>38</v>
      </c>
      <c r="K1457" t="b">
        <v>0</v>
      </c>
      <c r="L1457">
        <v>38</v>
      </c>
      <c r="N1457" s="3">
        <f>ZeptoData[[#This Row],[MRP_Rupees]] - ZeptoData[[#This Row],[Sale_Price]]</f>
        <v>-31</v>
      </c>
      <c r="O1457" t="str">
        <f>IF(ZeptoData[[#This Row],[outOfStock]]=TRUE, "Out of Stock", IF(ZeptoData[[#This Row],[availableQuantity]]&lt;=2, "LOW STOCK", "HEALTHY"))</f>
        <v>HEALTHY</v>
      </c>
      <c r="P1457" t="str" cm="1">
        <f t="array" ref="P1457">_xlfn.IFS(ZeptoData[[#This Row],[Sale_Price]]&lt;50, "Budget", ZeptoData[[#This Row],[Sale_Price]]&lt;150, "Mid-Range", ZeptoData[[#This Row],[Sale_Price]]&gt;=150, "Premium")</f>
        <v>Budget</v>
      </c>
      <c r="Q1457" t="str">
        <f>IF(ROUND(((ZeptoData[[#This Row],[mrp]]-ZeptoData[[#This Row],[discountedSellingPrice]])/ZeptoData[[#This Row],[mrp]])*100,0) = ZeptoData[[#This Row],[discountPercent]], "Match", "Error")</f>
        <v>Error</v>
      </c>
      <c r="R1457" s="9" t="str" cm="1">
        <f t="array" ref="R1457">_xlfn.IFS(ZeptoData[[#This Row],[discountPercent]]=0, "No Discount", ZeptoData[[#This Row],[discountPercent]]&lt;=15, "Standard (1-15%)", ZeptoData[[#This Row],[discountPercent]]&gt;15, "Mega (&gt;15%)")</f>
        <v>Standard (1-15%)</v>
      </c>
      <c r="S1457" s="9" t="str" cm="1">
        <f t="array" ref="S1457">_xlfn.IFS(ZeptoData[[#This Row],[weightInGms]]&lt;=100, "Small (&lt;100g)", ZeptoData[[#This Row],[weightInGms]]&lt;=500, "Medium (100-500g)", ZeptoData[[#This Row],[weightInGms]]&gt;500, "Large (&gt;500g)")</f>
        <v>Small (&lt;100g)</v>
      </c>
    </row>
    <row r="1458" spans="1:19" x14ac:dyDescent="0.25">
      <c r="A1458" t="s">
        <v>689</v>
      </c>
      <c r="B1458" t="s">
        <v>743</v>
      </c>
      <c r="C1458" t="str">
        <f>TRIM(ZeptoData[[#This Row],[name]])</f>
        <v>Ching's Secret Sauce, Green Chilli</v>
      </c>
      <c r="D1458">
        <v>5500</v>
      </c>
      <c r="E1458" s="3">
        <f>'Cleaned Data'!F1461</f>
        <v>6</v>
      </c>
      <c r="F1458">
        <v>0</v>
      </c>
      <c r="G1458">
        <v>5</v>
      </c>
      <c r="H1458">
        <v>5500</v>
      </c>
      <c r="I1458" s="3">
        <f>ZeptoData[[#This Row],[discountedSellingPrice]]/100</f>
        <v>55</v>
      </c>
      <c r="J1458">
        <v>190</v>
      </c>
      <c r="K1458" t="b">
        <v>0</v>
      </c>
      <c r="L1458">
        <v>190</v>
      </c>
      <c r="N1458" s="3">
        <f>ZeptoData[[#This Row],[MRP_Rupees]] - ZeptoData[[#This Row],[Sale_Price]]</f>
        <v>-49</v>
      </c>
      <c r="O1458" t="str">
        <f>IF(ZeptoData[[#This Row],[outOfStock]]=TRUE, "Out of Stock", IF(ZeptoData[[#This Row],[availableQuantity]]&lt;=2, "LOW STOCK", "HEALTHY"))</f>
        <v>HEALTHY</v>
      </c>
      <c r="P1458" t="str" cm="1">
        <f t="array" ref="P1458">_xlfn.IFS(ZeptoData[[#This Row],[Sale_Price]]&lt;50, "Budget", ZeptoData[[#This Row],[Sale_Price]]&lt;150, "Mid-Range", ZeptoData[[#This Row],[Sale_Price]]&gt;=150, "Premium")</f>
        <v>Mid-Range</v>
      </c>
      <c r="Q1458" t="str">
        <f>IF(ROUND(((ZeptoData[[#This Row],[mrp]]-ZeptoData[[#This Row],[discountedSellingPrice]])/ZeptoData[[#This Row],[mrp]])*100,0) = ZeptoData[[#This Row],[discountPercent]], "Match", "Error")</f>
        <v>Match</v>
      </c>
      <c r="R1458" s="9" t="str" cm="1">
        <f t="array" ref="R1458">_xlfn.IFS(ZeptoData[[#This Row],[discountPercent]]=0, "No Discount", ZeptoData[[#This Row],[discountPercent]]&lt;=15, "Standard (1-15%)", ZeptoData[[#This Row],[discountPercent]]&gt;15, "Mega (&gt;15%)")</f>
        <v>No Discount</v>
      </c>
      <c r="S1458" s="9" t="str" cm="1">
        <f t="array" ref="S1458">_xlfn.IFS(ZeptoData[[#This Row],[weightInGms]]&lt;=100, "Small (&lt;100g)", ZeptoData[[#This Row],[weightInGms]]&lt;=500, "Medium (100-500g)", ZeptoData[[#This Row],[weightInGms]]&gt;500, "Large (&gt;500g)")</f>
        <v>Medium (100-500g)</v>
      </c>
    </row>
    <row r="1459" spans="1:19" x14ac:dyDescent="0.25">
      <c r="A1459" t="s">
        <v>689</v>
      </c>
      <c r="B1459" t="s">
        <v>744</v>
      </c>
      <c r="C1459" t="str">
        <f>TRIM(ZeptoData[[#This Row],[name]])</f>
        <v>Veeba Pizza Topping</v>
      </c>
      <c r="D1459">
        <v>7500</v>
      </c>
      <c r="E1459" s="3">
        <f>'Cleaned Data'!F1462</f>
        <v>20</v>
      </c>
      <c r="F1459">
        <v>6</v>
      </c>
      <c r="G1459">
        <v>4</v>
      </c>
      <c r="H1459">
        <v>7000</v>
      </c>
      <c r="I1459" s="3">
        <f>ZeptoData[[#This Row],[discountedSellingPrice]]/100</f>
        <v>70</v>
      </c>
      <c r="J1459">
        <v>280</v>
      </c>
      <c r="K1459" t="b">
        <v>0</v>
      </c>
      <c r="L1459">
        <v>280</v>
      </c>
      <c r="N1459" s="3">
        <f>ZeptoData[[#This Row],[MRP_Rupees]] - ZeptoData[[#This Row],[Sale_Price]]</f>
        <v>-50</v>
      </c>
      <c r="O1459" t="str">
        <f>IF(ZeptoData[[#This Row],[outOfStock]]=TRUE, "Out of Stock", IF(ZeptoData[[#This Row],[availableQuantity]]&lt;=2, "LOW STOCK", "HEALTHY"))</f>
        <v>HEALTHY</v>
      </c>
      <c r="P1459" t="str" cm="1">
        <f t="array" ref="P1459">_xlfn.IFS(ZeptoData[[#This Row],[Sale_Price]]&lt;50, "Budget", ZeptoData[[#This Row],[Sale_Price]]&lt;150, "Mid-Range", ZeptoData[[#This Row],[Sale_Price]]&gt;=150, "Premium")</f>
        <v>Mid-Range</v>
      </c>
      <c r="Q1459" t="str">
        <f>IF(ROUND(((ZeptoData[[#This Row],[mrp]]-ZeptoData[[#This Row],[discountedSellingPrice]])/ZeptoData[[#This Row],[mrp]])*100,0) = ZeptoData[[#This Row],[discountPercent]], "Match", "Error")</f>
        <v>Error</v>
      </c>
      <c r="R1459" s="9" t="str" cm="1">
        <f t="array" ref="R1459">_xlfn.IFS(ZeptoData[[#This Row],[discountPercent]]=0, "No Discount", ZeptoData[[#This Row],[discountPercent]]&lt;=15, "Standard (1-15%)", ZeptoData[[#This Row],[discountPercent]]&gt;15, "Mega (&gt;15%)")</f>
        <v>Standard (1-15%)</v>
      </c>
      <c r="S1459" s="9" t="str" cm="1">
        <f t="array" ref="S1459">_xlfn.IFS(ZeptoData[[#This Row],[weightInGms]]&lt;=100, "Small (&lt;100g)", ZeptoData[[#This Row],[weightInGms]]&lt;=500, "Medium (100-500g)", ZeptoData[[#This Row],[weightInGms]]&gt;500, "Large (&gt;500g)")</f>
        <v>Medium (100-500g)</v>
      </c>
    </row>
    <row r="1460" spans="1:19" x14ac:dyDescent="0.25">
      <c r="A1460" t="s">
        <v>689</v>
      </c>
      <c r="B1460" t="s">
        <v>745</v>
      </c>
      <c r="C1460" t="str">
        <f>TRIM(ZeptoData[[#This Row],[name]])</f>
        <v>Switz Paratha Puff</v>
      </c>
      <c r="D1460">
        <v>11000</v>
      </c>
      <c r="E1460" s="3">
        <f>'Cleaned Data'!F1463</f>
        <v>17</v>
      </c>
      <c r="F1460">
        <v>4</v>
      </c>
      <c r="G1460">
        <v>6</v>
      </c>
      <c r="H1460">
        <v>10500</v>
      </c>
      <c r="I1460" s="3">
        <f>ZeptoData[[#This Row],[discountedSellingPrice]]/100</f>
        <v>105</v>
      </c>
      <c r="J1460">
        <v>400</v>
      </c>
      <c r="K1460" t="b">
        <v>0</v>
      </c>
      <c r="L1460">
        <v>400</v>
      </c>
      <c r="N1460" s="3">
        <f>ZeptoData[[#This Row],[MRP_Rupees]] - ZeptoData[[#This Row],[Sale_Price]]</f>
        <v>-88</v>
      </c>
      <c r="O1460" t="str">
        <f>IF(ZeptoData[[#This Row],[outOfStock]]=TRUE, "Out of Stock", IF(ZeptoData[[#This Row],[availableQuantity]]&lt;=2, "LOW STOCK", "HEALTHY"))</f>
        <v>HEALTHY</v>
      </c>
      <c r="P1460" t="str" cm="1">
        <f t="array" ref="P1460">_xlfn.IFS(ZeptoData[[#This Row],[Sale_Price]]&lt;50, "Budget", ZeptoData[[#This Row],[Sale_Price]]&lt;150, "Mid-Range", ZeptoData[[#This Row],[Sale_Price]]&gt;=150, "Premium")</f>
        <v>Mid-Range</v>
      </c>
      <c r="Q1460" t="str">
        <f>IF(ROUND(((ZeptoData[[#This Row],[mrp]]-ZeptoData[[#This Row],[discountedSellingPrice]])/ZeptoData[[#This Row],[mrp]])*100,0) = ZeptoData[[#This Row],[discountPercent]], "Match", "Error")</f>
        <v>Error</v>
      </c>
      <c r="R1460" s="9" t="str" cm="1">
        <f t="array" ref="R1460">_xlfn.IFS(ZeptoData[[#This Row],[discountPercent]]=0, "No Discount", ZeptoData[[#This Row],[discountPercent]]&lt;=15, "Standard (1-15%)", ZeptoData[[#This Row],[discountPercent]]&gt;15, "Mega (&gt;15%)")</f>
        <v>Standard (1-15%)</v>
      </c>
      <c r="S1460" s="9" t="str" cm="1">
        <f t="array" ref="S1460">_xlfn.IFS(ZeptoData[[#This Row],[weightInGms]]&lt;=100, "Small (&lt;100g)", ZeptoData[[#This Row],[weightInGms]]&lt;=500, "Medium (100-500g)", ZeptoData[[#This Row],[weightInGms]]&gt;500, "Large (&gt;500g)")</f>
        <v>Medium (100-500g)</v>
      </c>
    </row>
    <row r="1461" spans="1:19" x14ac:dyDescent="0.25">
      <c r="A1461" t="s">
        <v>689</v>
      </c>
      <c r="B1461" t="s">
        <v>746</v>
      </c>
      <c r="C1461" t="str">
        <f>TRIM(ZeptoData[[#This Row],[name]])</f>
        <v>New Kellogg's Muesli with 21% Fruit, Nut &amp; Seeds</v>
      </c>
      <c r="D1461">
        <v>32500</v>
      </c>
      <c r="E1461" s="3">
        <f>'Cleaned Data'!F1464</f>
        <v>49</v>
      </c>
      <c r="F1461">
        <v>6</v>
      </c>
      <c r="G1461">
        <v>6</v>
      </c>
      <c r="H1461">
        <v>30500</v>
      </c>
      <c r="I1461" s="3">
        <f>ZeptoData[[#This Row],[discountedSellingPrice]]/100</f>
        <v>305</v>
      </c>
      <c r="J1461">
        <v>500</v>
      </c>
      <c r="K1461" t="b">
        <v>0</v>
      </c>
      <c r="L1461">
        <v>500</v>
      </c>
      <c r="N1461" s="3">
        <f>ZeptoData[[#This Row],[MRP_Rupees]] - ZeptoData[[#This Row],[Sale_Price]]</f>
        <v>-256</v>
      </c>
      <c r="O1461" t="str">
        <f>IF(ZeptoData[[#This Row],[outOfStock]]=TRUE, "Out of Stock", IF(ZeptoData[[#This Row],[availableQuantity]]&lt;=2, "LOW STOCK", "HEALTHY"))</f>
        <v>HEALTHY</v>
      </c>
      <c r="P1461" t="str" cm="1">
        <f t="array" ref="P1461">_xlfn.IFS(ZeptoData[[#This Row],[Sale_Price]]&lt;50, "Budget", ZeptoData[[#This Row],[Sale_Price]]&lt;150, "Mid-Range", ZeptoData[[#This Row],[Sale_Price]]&gt;=150, "Premium")</f>
        <v>Premium</v>
      </c>
      <c r="Q1461" t="str">
        <f>IF(ROUND(((ZeptoData[[#This Row],[mrp]]-ZeptoData[[#This Row],[discountedSellingPrice]])/ZeptoData[[#This Row],[mrp]])*100,0) = ZeptoData[[#This Row],[discountPercent]], "Match", "Error")</f>
        <v>Match</v>
      </c>
      <c r="R1461" s="9" t="str" cm="1">
        <f t="array" ref="R1461">_xlfn.IFS(ZeptoData[[#This Row],[discountPercent]]=0, "No Discount", ZeptoData[[#This Row],[discountPercent]]&lt;=15, "Standard (1-15%)", ZeptoData[[#This Row],[discountPercent]]&gt;15, "Mega (&gt;15%)")</f>
        <v>Standard (1-15%)</v>
      </c>
      <c r="S1461" s="9" t="str" cm="1">
        <f t="array" ref="S1461">_xlfn.IFS(ZeptoData[[#This Row],[weightInGms]]&lt;=100, "Small (&lt;100g)", ZeptoData[[#This Row],[weightInGms]]&lt;=500, "Medium (100-500g)", ZeptoData[[#This Row],[weightInGms]]&gt;500, "Large (&gt;500g)")</f>
        <v>Medium (100-500g)</v>
      </c>
    </row>
    <row r="1462" spans="1:19" x14ac:dyDescent="0.25">
      <c r="A1462" t="s">
        <v>689</v>
      </c>
      <c r="B1462" t="s">
        <v>747</v>
      </c>
      <c r="C1462" t="str">
        <f>TRIM(ZeptoData[[#This Row],[name]])</f>
        <v>The Whole Truth Double Cocoa Mini Protein Bar No Sugar</v>
      </c>
      <c r="D1462">
        <v>5500</v>
      </c>
      <c r="E1462" s="3">
        <f>'Cleaned Data'!F1465</f>
        <v>4</v>
      </c>
      <c r="F1462">
        <v>20</v>
      </c>
      <c r="G1462">
        <v>5</v>
      </c>
      <c r="H1462">
        <v>4400</v>
      </c>
      <c r="I1462" s="3">
        <f>ZeptoData[[#This Row],[discountedSellingPrice]]/100</f>
        <v>44</v>
      </c>
      <c r="J1462">
        <v>27</v>
      </c>
      <c r="K1462" t="b">
        <v>0</v>
      </c>
      <c r="L1462">
        <v>27</v>
      </c>
      <c r="N1462" s="3">
        <f>ZeptoData[[#This Row],[MRP_Rupees]] - ZeptoData[[#This Row],[Sale_Price]]</f>
        <v>-40</v>
      </c>
      <c r="O1462" t="str">
        <f>IF(ZeptoData[[#This Row],[outOfStock]]=TRUE, "Out of Stock", IF(ZeptoData[[#This Row],[availableQuantity]]&lt;=2, "LOW STOCK", "HEALTHY"))</f>
        <v>HEALTHY</v>
      </c>
      <c r="P1462" t="str" cm="1">
        <f t="array" ref="P1462">_xlfn.IFS(ZeptoData[[#This Row],[Sale_Price]]&lt;50, "Budget", ZeptoData[[#This Row],[Sale_Price]]&lt;150, "Mid-Range", ZeptoData[[#This Row],[Sale_Price]]&gt;=150, "Premium")</f>
        <v>Budget</v>
      </c>
      <c r="Q1462" t="str">
        <f>IF(ROUND(((ZeptoData[[#This Row],[mrp]]-ZeptoData[[#This Row],[discountedSellingPrice]])/ZeptoData[[#This Row],[mrp]])*100,0) = ZeptoData[[#This Row],[discountPercent]], "Match", "Error")</f>
        <v>Match</v>
      </c>
      <c r="R1462" s="9" t="str" cm="1">
        <f t="array" ref="R1462">_xlfn.IFS(ZeptoData[[#This Row],[discountPercent]]=0, "No Discount", ZeptoData[[#This Row],[discountPercent]]&lt;=15, "Standard (1-15%)", ZeptoData[[#This Row],[discountPercent]]&gt;15, "Mega (&gt;15%)")</f>
        <v>Mega (&gt;15%)</v>
      </c>
      <c r="S1462" s="9" t="str" cm="1">
        <f t="array" ref="S1462">_xlfn.IFS(ZeptoData[[#This Row],[weightInGms]]&lt;=100, "Small (&lt;100g)", ZeptoData[[#This Row],[weightInGms]]&lt;=500, "Medium (100-500g)", ZeptoData[[#This Row],[weightInGms]]&gt;500, "Large (&gt;500g)")</f>
        <v>Small (&lt;100g)</v>
      </c>
    </row>
    <row r="1463" spans="1:19" x14ac:dyDescent="0.25">
      <c r="A1463" t="s">
        <v>689</v>
      </c>
      <c r="B1463" t="s">
        <v>748</v>
      </c>
      <c r="C1463" t="str">
        <f>TRIM(ZeptoData[[#This Row],[name]])</f>
        <v>Sunfeast Yippee Tricolor Pasta Seasoning</v>
      </c>
      <c r="D1463">
        <v>2800</v>
      </c>
      <c r="E1463" s="3">
        <f>'Cleaned Data'!F1466</f>
        <v>25</v>
      </c>
      <c r="F1463">
        <v>17</v>
      </c>
      <c r="G1463">
        <v>1</v>
      </c>
      <c r="H1463">
        <v>2300</v>
      </c>
      <c r="I1463" s="3">
        <f>ZeptoData[[#This Row],[discountedSellingPrice]]/100</f>
        <v>23</v>
      </c>
      <c r="J1463">
        <v>65</v>
      </c>
      <c r="K1463" t="b">
        <v>0</v>
      </c>
      <c r="L1463">
        <v>65</v>
      </c>
      <c r="N1463" s="3">
        <f>ZeptoData[[#This Row],[MRP_Rupees]] - ZeptoData[[#This Row],[Sale_Price]]</f>
        <v>2</v>
      </c>
      <c r="O1463" t="str">
        <f>IF(ZeptoData[[#This Row],[outOfStock]]=TRUE, "Out of Stock", IF(ZeptoData[[#This Row],[availableQuantity]]&lt;=2, "LOW STOCK", "HEALTHY"))</f>
        <v>LOW STOCK</v>
      </c>
      <c r="P1463" t="str" cm="1">
        <f t="array" ref="P1463">_xlfn.IFS(ZeptoData[[#This Row],[Sale_Price]]&lt;50, "Budget", ZeptoData[[#This Row],[Sale_Price]]&lt;150, "Mid-Range", ZeptoData[[#This Row],[Sale_Price]]&gt;=150, "Premium")</f>
        <v>Budget</v>
      </c>
      <c r="Q1463" t="str">
        <f>IF(ROUND(((ZeptoData[[#This Row],[mrp]]-ZeptoData[[#This Row],[discountedSellingPrice]])/ZeptoData[[#This Row],[mrp]])*100,0) = ZeptoData[[#This Row],[discountPercent]], "Match", "Error")</f>
        <v>Error</v>
      </c>
      <c r="R1463" s="9" t="str" cm="1">
        <f t="array" ref="R1463">_xlfn.IFS(ZeptoData[[#This Row],[discountPercent]]=0, "No Discount", ZeptoData[[#This Row],[discountPercent]]&lt;=15, "Standard (1-15%)", ZeptoData[[#This Row],[discountPercent]]&gt;15, "Mega (&gt;15%)")</f>
        <v>Mega (&gt;15%)</v>
      </c>
      <c r="S1463" s="9" t="str" cm="1">
        <f t="array" ref="S1463">_xlfn.IFS(ZeptoData[[#This Row],[weightInGms]]&lt;=100, "Small (&lt;100g)", ZeptoData[[#This Row],[weightInGms]]&lt;=500, "Medium (100-500g)", ZeptoData[[#This Row],[weightInGms]]&gt;500, "Large (&gt;500g)")</f>
        <v>Small (&lt;100g)</v>
      </c>
    </row>
    <row r="1464" spans="1:19" x14ac:dyDescent="0.25">
      <c r="A1464" t="s">
        <v>689</v>
      </c>
      <c r="B1464" t="s">
        <v>749</v>
      </c>
      <c r="C1464" t="str">
        <f>TRIM(ZeptoData[[#This Row],[name]])</f>
        <v>Wingreens Cheesy Chipotle Sauce</v>
      </c>
      <c r="D1464">
        <v>9900</v>
      </c>
      <c r="E1464" s="3">
        <f>'Cleaned Data'!F1467</f>
        <v>9</v>
      </c>
      <c r="F1464">
        <v>49</v>
      </c>
      <c r="G1464">
        <v>1</v>
      </c>
      <c r="H1464">
        <v>5000</v>
      </c>
      <c r="I1464" s="3">
        <f>ZeptoData[[#This Row],[discountedSellingPrice]]/100</f>
        <v>50</v>
      </c>
      <c r="J1464">
        <v>130</v>
      </c>
      <c r="K1464" t="b">
        <v>0</v>
      </c>
      <c r="L1464">
        <v>130</v>
      </c>
      <c r="N1464" s="3">
        <f>ZeptoData[[#This Row],[MRP_Rupees]] - ZeptoData[[#This Row],[Sale_Price]]</f>
        <v>-41</v>
      </c>
      <c r="O1464" t="str">
        <f>IF(ZeptoData[[#This Row],[outOfStock]]=TRUE, "Out of Stock", IF(ZeptoData[[#This Row],[availableQuantity]]&lt;=2, "LOW STOCK", "HEALTHY"))</f>
        <v>LOW STOCK</v>
      </c>
      <c r="P1464" t="str" cm="1">
        <f t="array" ref="P1464">_xlfn.IFS(ZeptoData[[#This Row],[Sale_Price]]&lt;50, "Budget", ZeptoData[[#This Row],[Sale_Price]]&lt;150, "Mid-Range", ZeptoData[[#This Row],[Sale_Price]]&gt;=150, "Premium")</f>
        <v>Mid-Range</v>
      </c>
      <c r="Q1464" t="str">
        <f>IF(ROUND(((ZeptoData[[#This Row],[mrp]]-ZeptoData[[#This Row],[discountedSellingPrice]])/ZeptoData[[#This Row],[mrp]])*100,0) = ZeptoData[[#This Row],[discountPercent]], "Match", "Error")</f>
        <v>Match</v>
      </c>
      <c r="R1464" s="9" t="str" cm="1">
        <f t="array" ref="R1464">_xlfn.IFS(ZeptoData[[#This Row],[discountPercent]]=0, "No Discount", ZeptoData[[#This Row],[discountPercent]]&lt;=15, "Standard (1-15%)", ZeptoData[[#This Row],[discountPercent]]&gt;15, "Mega (&gt;15%)")</f>
        <v>Mega (&gt;15%)</v>
      </c>
      <c r="S1464" s="9" t="str" cm="1">
        <f t="array" ref="S1464">_xlfn.IFS(ZeptoData[[#This Row],[weightInGms]]&lt;=100, "Small (&lt;100g)", ZeptoData[[#This Row],[weightInGms]]&lt;=500, "Medium (100-500g)", ZeptoData[[#This Row],[weightInGms]]&gt;500, "Large (&gt;500g)")</f>
        <v>Medium (100-500g)</v>
      </c>
    </row>
    <row r="1465" spans="1:19" x14ac:dyDescent="0.25">
      <c r="A1465" t="s">
        <v>689</v>
      </c>
      <c r="B1465" t="s">
        <v>750</v>
      </c>
      <c r="C1465" t="str">
        <f>TRIM(ZeptoData[[#This Row],[name]])</f>
        <v>Maggi Rich Tomato Ketchup</v>
      </c>
      <c r="D1465">
        <v>10500</v>
      </c>
      <c r="E1465" s="3">
        <f>'Cleaned Data'!F1468</f>
        <v>5</v>
      </c>
      <c r="F1465">
        <v>4</v>
      </c>
      <c r="G1465">
        <v>2</v>
      </c>
      <c r="H1465">
        <v>10000</v>
      </c>
      <c r="I1465" s="3">
        <f>ZeptoData[[#This Row],[discountedSellingPrice]]/100</f>
        <v>100</v>
      </c>
      <c r="J1465">
        <v>500</v>
      </c>
      <c r="K1465" t="b">
        <v>0</v>
      </c>
      <c r="L1465">
        <v>500</v>
      </c>
      <c r="N1465" s="3">
        <f>ZeptoData[[#This Row],[MRP_Rupees]] - ZeptoData[[#This Row],[Sale_Price]]</f>
        <v>-95</v>
      </c>
      <c r="O1465" t="str">
        <f>IF(ZeptoData[[#This Row],[outOfStock]]=TRUE, "Out of Stock", IF(ZeptoData[[#This Row],[availableQuantity]]&lt;=2, "LOW STOCK", "HEALTHY"))</f>
        <v>LOW STOCK</v>
      </c>
      <c r="P1465" t="str" cm="1">
        <f t="array" ref="P1465">_xlfn.IFS(ZeptoData[[#This Row],[Sale_Price]]&lt;50, "Budget", ZeptoData[[#This Row],[Sale_Price]]&lt;150, "Mid-Range", ZeptoData[[#This Row],[Sale_Price]]&gt;=150, "Premium")</f>
        <v>Mid-Range</v>
      </c>
      <c r="Q1465" t="str">
        <f>IF(ROUND(((ZeptoData[[#This Row],[mrp]]-ZeptoData[[#This Row],[discountedSellingPrice]])/ZeptoData[[#This Row],[mrp]])*100,0) = ZeptoData[[#This Row],[discountPercent]], "Match", "Error")</f>
        <v>Error</v>
      </c>
      <c r="R1465" s="9" t="str" cm="1">
        <f t="array" ref="R1465">_xlfn.IFS(ZeptoData[[#This Row],[discountPercent]]=0, "No Discount", ZeptoData[[#This Row],[discountPercent]]&lt;=15, "Standard (1-15%)", ZeptoData[[#This Row],[discountPercent]]&gt;15, "Mega (&gt;15%)")</f>
        <v>Standard (1-15%)</v>
      </c>
      <c r="S1465" s="9" t="str" cm="1">
        <f t="array" ref="S1465">_xlfn.IFS(ZeptoData[[#This Row],[weightInGms]]&lt;=100, "Small (&lt;100g)", ZeptoData[[#This Row],[weightInGms]]&lt;=500, "Medium (100-500g)", ZeptoData[[#This Row],[weightInGms]]&gt;500, "Large (&gt;500g)")</f>
        <v>Medium (100-500g)</v>
      </c>
    </row>
    <row r="1466" spans="1:19" x14ac:dyDescent="0.25">
      <c r="A1466" t="s">
        <v>689</v>
      </c>
      <c r="B1466" t="s">
        <v>625</v>
      </c>
      <c r="C1466" t="str">
        <f>TRIM(ZeptoData[[#This Row],[name]])</f>
        <v>The Whole Truth Dark Chocolate Peanut Butter - Creamy</v>
      </c>
      <c r="D1466">
        <v>23500</v>
      </c>
      <c r="E1466" s="3">
        <f>'Cleaned Data'!F1469</f>
        <v>9</v>
      </c>
      <c r="F1466">
        <v>25</v>
      </c>
      <c r="G1466">
        <v>6</v>
      </c>
      <c r="H1466">
        <v>17400</v>
      </c>
      <c r="I1466" s="3">
        <f>ZeptoData[[#This Row],[discountedSellingPrice]]/100</f>
        <v>174</v>
      </c>
      <c r="J1466">
        <v>325</v>
      </c>
      <c r="K1466" t="b">
        <v>0</v>
      </c>
      <c r="L1466">
        <v>325</v>
      </c>
      <c r="N1466" s="3">
        <f>ZeptoData[[#This Row],[MRP_Rupees]] - ZeptoData[[#This Row],[Sale_Price]]</f>
        <v>-165</v>
      </c>
      <c r="O1466" t="str">
        <f>IF(ZeptoData[[#This Row],[outOfStock]]=TRUE, "Out of Stock", IF(ZeptoData[[#This Row],[availableQuantity]]&lt;=2, "LOW STOCK", "HEALTHY"))</f>
        <v>HEALTHY</v>
      </c>
      <c r="P1466" t="str" cm="1">
        <f t="array" ref="P1466">_xlfn.IFS(ZeptoData[[#This Row],[Sale_Price]]&lt;50, "Budget", ZeptoData[[#This Row],[Sale_Price]]&lt;150, "Mid-Range", ZeptoData[[#This Row],[Sale_Price]]&gt;=150, "Premium")</f>
        <v>Premium</v>
      </c>
      <c r="Q1466" t="str">
        <f>IF(ROUND(((ZeptoData[[#This Row],[mrp]]-ZeptoData[[#This Row],[discountedSellingPrice]])/ZeptoData[[#This Row],[mrp]])*100,0) = ZeptoData[[#This Row],[discountPercent]], "Match", "Error")</f>
        <v>Error</v>
      </c>
      <c r="R1466" s="9" t="str" cm="1">
        <f t="array" ref="R1466">_xlfn.IFS(ZeptoData[[#This Row],[discountPercent]]=0, "No Discount", ZeptoData[[#This Row],[discountPercent]]&lt;=15, "Standard (1-15%)", ZeptoData[[#This Row],[discountPercent]]&gt;15, "Mega (&gt;15%)")</f>
        <v>Mega (&gt;15%)</v>
      </c>
      <c r="S1466" s="9" t="str" cm="1">
        <f t="array" ref="S1466">_xlfn.IFS(ZeptoData[[#This Row],[weightInGms]]&lt;=100, "Small (&lt;100g)", ZeptoData[[#This Row],[weightInGms]]&lt;=500, "Medium (100-500g)", ZeptoData[[#This Row],[weightInGms]]&gt;500, "Large (&gt;500g)")</f>
        <v>Medium (100-500g)</v>
      </c>
    </row>
    <row r="1467" spans="1:19" x14ac:dyDescent="0.25">
      <c r="A1467" t="s">
        <v>689</v>
      </c>
      <c r="B1467" t="s">
        <v>248</v>
      </c>
      <c r="C1467" t="str">
        <f>TRIM(ZeptoData[[#This Row],[name]])</f>
        <v>Godrej Yummiez Chicken Nuggets</v>
      </c>
      <c r="D1467">
        <v>32500</v>
      </c>
      <c r="E1467" s="3">
        <f>'Cleaned Data'!F1470</f>
        <v>20</v>
      </c>
      <c r="F1467">
        <v>9</v>
      </c>
      <c r="G1467">
        <v>1</v>
      </c>
      <c r="H1467">
        <v>29300</v>
      </c>
      <c r="I1467" s="3">
        <f>ZeptoData[[#This Row],[discountedSellingPrice]]/100</f>
        <v>293</v>
      </c>
      <c r="J1467">
        <v>500</v>
      </c>
      <c r="K1467" t="b">
        <v>0</v>
      </c>
      <c r="L1467">
        <v>500</v>
      </c>
      <c r="N1467" s="3">
        <f>ZeptoData[[#This Row],[MRP_Rupees]] - ZeptoData[[#This Row],[Sale_Price]]</f>
        <v>-273</v>
      </c>
      <c r="O1467" t="str">
        <f>IF(ZeptoData[[#This Row],[outOfStock]]=TRUE, "Out of Stock", IF(ZeptoData[[#This Row],[availableQuantity]]&lt;=2, "LOW STOCK", "HEALTHY"))</f>
        <v>LOW STOCK</v>
      </c>
      <c r="P1467" t="str" cm="1">
        <f t="array" ref="P1467">_xlfn.IFS(ZeptoData[[#This Row],[Sale_Price]]&lt;50, "Budget", ZeptoData[[#This Row],[Sale_Price]]&lt;150, "Mid-Range", ZeptoData[[#This Row],[Sale_Price]]&gt;=150, "Premium")</f>
        <v>Premium</v>
      </c>
      <c r="Q1467" t="str">
        <f>IF(ROUND(((ZeptoData[[#This Row],[mrp]]-ZeptoData[[#This Row],[discountedSellingPrice]])/ZeptoData[[#This Row],[mrp]])*100,0) = ZeptoData[[#This Row],[discountPercent]], "Match", "Error")</f>
        <v>Error</v>
      </c>
      <c r="R1467" s="9" t="str" cm="1">
        <f t="array" ref="R1467">_xlfn.IFS(ZeptoData[[#This Row],[discountPercent]]=0, "No Discount", ZeptoData[[#This Row],[discountPercent]]&lt;=15, "Standard (1-15%)", ZeptoData[[#This Row],[discountPercent]]&gt;15, "Mega (&gt;15%)")</f>
        <v>Standard (1-15%)</v>
      </c>
      <c r="S1467" s="9" t="str" cm="1">
        <f t="array" ref="S1467">_xlfn.IFS(ZeptoData[[#This Row],[weightInGms]]&lt;=100, "Small (&lt;100g)", ZeptoData[[#This Row],[weightInGms]]&lt;=500, "Medium (100-500g)", ZeptoData[[#This Row],[weightInGms]]&gt;500, "Large (&gt;500g)")</f>
        <v>Medium (100-500g)</v>
      </c>
    </row>
    <row r="1468" spans="1:19" x14ac:dyDescent="0.25">
      <c r="A1468" t="s">
        <v>689</v>
      </c>
      <c r="B1468" t="s">
        <v>1763</v>
      </c>
      <c r="C1468" t="str">
        <f>TRIM(ZeptoData[[#This Row],[name]])</f>
        <v>Go Cheese Spread Plain</v>
      </c>
      <c r="D1468">
        <v>9900</v>
      </c>
      <c r="E1468" s="3">
        <f>'Cleaned Data'!F1471</f>
        <v>0</v>
      </c>
      <c r="F1468">
        <v>5</v>
      </c>
      <c r="G1468">
        <v>6</v>
      </c>
      <c r="H1468">
        <v>9400</v>
      </c>
      <c r="I1468" s="3">
        <f>ZeptoData[[#This Row],[discountedSellingPrice]]/100</f>
        <v>94</v>
      </c>
      <c r="J1468">
        <v>200</v>
      </c>
      <c r="K1468" t="b">
        <v>0</v>
      </c>
      <c r="L1468">
        <v>200</v>
      </c>
      <c r="N1468" s="3">
        <f>ZeptoData[[#This Row],[MRP_Rupees]] - ZeptoData[[#This Row],[Sale_Price]]</f>
        <v>-94</v>
      </c>
      <c r="O1468" t="str">
        <f>IF(ZeptoData[[#This Row],[outOfStock]]=TRUE, "Out of Stock", IF(ZeptoData[[#This Row],[availableQuantity]]&lt;=2, "LOW STOCK", "HEALTHY"))</f>
        <v>HEALTHY</v>
      </c>
      <c r="P1468" t="str" cm="1">
        <f t="array" ref="P1468">_xlfn.IFS(ZeptoData[[#This Row],[Sale_Price]]&lt;50, "Budget", ZeptoData[[#This Row],[Sale_Price]]&lt;150, "Mid-Range", ZeptoData[[#This Row],[Sale_Price]]&gt;=150, "Premium")</f>
        <v>Mid-Range</v>
      </c>
      <c r="Q1468" t="str">
        <f>IF(ROUND(((ZeptoData[[#This Row],[mrp]]-ZeptoData[[#This Row],[discountedSellingPrice]])/ZeptoData[[#This Row],[mrp]])*100,0) = ZeptoData[[#This Row],[discountPercent]], "Match", "Error")</f>
        <v>Match</v>
      </c>
      <c r="R1468" s="9" t="str" cm="1">
        <f t="array" ref="R1468">_xlfn.IFS(ZeptoData[[#This Row],[discountPercent]]=0, "No Discount", ZeptoData[[#This Row],[discountPercent]]&lt;=15, "Standard (1-15%)", ZeptoData[[#This Row],[discountPercent]]&gt;15, "Mega (&gt;15%)")</f>
        <v>Standard (1-15%)</v>
      </c>
      <c r="S1468" s="9" t="str" cm="1">
        <f t="array" ref="S1468">_xlfn.IFS(ZeptoData[[#This Row],[weightInGms]]&lt;=100, "Small (&lt;100g)", ZeptoData[[#This Row],[weightInGms]]&lt;=500, "Medium (100-500g)", ZeptoData[[#This Row],[weightInGms]]&gt;500, "Large (&gt;500g)")</f>
        <v>Medium (100-500g)</v>
      </c>
    </row>
    <row r="1469" spans="1:19" x14ac:dyDescent="0.25">
      <c r="A1469" t="s">
        <v>689</v>
      </c>
      <c r="B1469" t="s">
        <v>751</v>
      </c>
      <c r="C1469" t="str">
        <f>TRIM(ZeptoData[[#This Row],[name]])</f>
        <v>Kellogg's Real Almond &amp; Honey Corn Flakes</v>
      </c>
      <c r="D1469">
        <v>17500</v>
      </c>
      <c r="E1469" s="3">
        <f>'Cleaned Data'!F1472</f>
        <v>10</v>
      </c>
      <c r="F1469">
        <v>9</v>
      </c>
      <c r="G1469">
        <v>6</v>
      </c>
      <c r="H1469">
        <v>15800</v>
      </c>
      <c r="I1469" s="3">
        <f>ZeptoData[[#This Row],[discountedSellingPrice]]/100</f>
        <v>158</v>
      </c>
      <c r="J1469">
        <v>300</v>
      </c>
      <c r="K1469" t="b">
        <v>0</v>
      </c>
      <c r="L1469">
        <v>300</v>
      </c>
      <c r="N1469" s="3">
        <f>ZeptoData[[#This Row],[MRP_Rupees]] - ZeptoData[[#This Row],[Sale_Price]]</f>
        <v>-148</v>
      </c>
      <c r="O1469" t="str">
        <f>IF(ZeptoData[[#This Row],[outOfStock]]=TRUE, "Out of Stock", IF(ZeptoData[[#This Row],[availableQuantity]]&lt;=2, "LOW STOCK", "HEALTHY"))</f>
        <v>HEALTHY</v>
      </c>
      <c r="P1469" t="str" cm="1">
        <f t="array" ref="P1469">_xlfn.IFS(ZeptoData[[#This Row],[Sale_Price]]&lt;50, "Budget", ZeptoData[[#This Row],[Sale_Price]]&lt;150, "Mid-Range", ZeptoData[[#This Row],[Sale_Price]]&gt;=150, "Premium")</f>
        <v>Premium</v>
      </c>
      <c r="Q1469" t="str">
        <f>IF(ROUND(((ZeptoData[[#This Row],[mrp]]-ZeptoData[[#This Row],[discountedSellingPrice]])/ZeptoData[[#This Row],[mrp]])*100,0) = ZeptoData[[#This Row],[discountPercent]], "Match", "Error")</f>
        <v>Error</v>
      </c>
      <c r="R1469" s="9" t="str" cm="1">
        <f t="array" ref="R1469">_xlfn.IFS(ZeptoData[[#This Row],[discountPercent]]=0, "No Discount", ZeptoData[[#This Row],[discountPercent]]&lt;=15, "Standard (1-15%)", ZeptoData[[#This Row],[discountPercent]]&gt;15, "Mega (&gt;15%)")</f>
        <v>Standard (1-15%)</v>
      </c>
      <c r="S1469" s="9" t="str" cm="1">
        <f t="array" ref="S1469">_xlfn.IFS(ZeptoData[[#This Row],[weightInGms]]&lt;=100, "Small (&lt;100g)", ZeptoData[[#This Row],[weightInGms]]&lt;=500, "Medium (100-500g)", ZeptoData[[#This Row],[weightInGms]]&gt;500, "Large (&gt;500g)")</f>
        <v>Medium (100-500g)</v>
      </c>
    </row>
    <row r="1470" spans="1:19" x14ac:dyDescent="0.25">
      <c r="A1470" t="s">
        <v>689</v>
      </c>
      <c r="B1470" t="s">
        <v>752</v>
      </c>
      <c r="C1470" t="str">
        <f>TRIM(ZeptoData[[#This Row],[name]])</f>
        <v>The Whole Truth Vegan Almond Choco Fudge Energy Bar No Sugar</v>
      </c>
      <c r="D1470">
        <v>6000</v>
      </c>
      <c r="E1470" s="3">
        <f>'Cleaned Data'!F1473</f>
        <v>0</v>
      </c>
      <c r="F1470">
        <v>20</v>
      </c>
      <c r="G1470">
        <v>6</v>
      </c>
      <c r="H1470">
        <v>4800</v>
      </c>
      <c r="I1470" s="3">
        <f>ZeptoData[[#This Row],[discountedSellingPrice]]/100</f>
        <v>48</v>
      </c>
      <c r="J1470">
        <v>40</v>
      </c>
      <c r="K1470" t="b">
        <v>0</v>
      </c>
      <c r="L1470">
        <v>40</v>
      </c>
      <c r="N1470" s="3">
        <f>ZeptoData[[#This Row],[MRP_Rupees]] - ZeptoData[[#This Row],[Sale_Price]]</f>
        <v>-48</v>
      </c>
      <c r="O1470" t="str">
        <f>IF(ZeptoData[[#This Row],[outOfStock]]=TRUE, "Out of Stock", IF(ZeptoData[[#This Row],[availableQuantity]]&lt;=2, "LOW STOCK", "HEALTHY"))</f>
        <v>HEALTHY</v>
      </c>
      <c r="P1470" t="str" cm="1">
        <f t="array" ref="P1470">_xlfn.IFS(ZeptoData[[#This Row],[Sale_Price]]&lt;50, "Budget", ZeptoData[[#This Row],[Sale_Price]]&lt;150, "Mid-Range", ZeptoData[[#This Row],[Sale_Price]]&gt;=150, "Premium")</f>
        <v>Budget</v>
      </c>
      <c r="Q1470" t="str">
        <f>IF(ROUND(((ZeptoData[[#This Row],[mrp]]-ZeptoData[[#This Row],[discountedSellingPrice]])/ZeptoData[[#This Row],[mrp]])*100,0) = ZeptoData[[#This Row],[discountPercent]], "Match", "Error")</f>
        <v>Match</v>
      </c>
      <c r="R1470" s="9" t="str" cm="1">
        <f t="array" ref="R1470">_xlfn.IFS(ZeptoData[[#This Row],[discountPercent]]=0, "No Discount", ZeptoData[[#This Row],[discountPercent]]&lt;=15, "Standard (1-15%)", ZeptoData[[#This Row],[discountPercent]]&gt;15, "Mega (&gt;15%)")</f>
        <v>Mega (&gt;15%)</v>
      </c>
      <c r="S1470" s="9" t="str" cm="1">
        <f t="array" ref="S1470">_xlfn.IFS(ZeptoData[[#This Row],[weightInGms]]&lt;=100, "Small (&lt;100g)", ZeptoData[[#This Row],[weightInGms]]&lt;=500, "Medium (100-500g)", ZeptoData[[#This Row],[weightInGms]]&gt;500, "Large (&gt;500g)")</f>
        <v>Small (&lt;100g)</v>
      </c>
    </row>
    <row r="1471" spans="1:19" x14ac:dyDescent="0.25">
      <c r="A1471" t="s">
        <v>689</v>
      </c>
      <c r="B1471" t="s">
        <v>753</v>
      </c>
      <c r="C1471" t="str">
        <f>TRIM(ZeptoData[[#This Row],[name]])</f>
        <v>Prasuma Vegetable Momos</v>
      </c>
      <c r="D1471">
        <v>27000</v>
      </c>
      <c r="E1471" s="3">
        <f>'Cleaned Data'!F1474</f>
        <v>26</v>
      </c>
      <c r="F1471">
        <v>0</v>
      </c>
      <c r="G1471">
        <v>5</v>
      </c>
      <c r="H1471">
        <v>27000</v>
      </c>
      <c r="I1471" s="3">
        <f>ZeptoData[[#This Row],[discountedSellingPrice]]/100</f>
        <v>270</v>
      </c>
      <c r="J1471">
        <v>24</v>
      </c>
      <c r="K1471" t="b">
        <v>0</v>
      </c>
      <c r="L1471">
        <v>24</v>
      </c>
      <c r="N1471" s="3">
        <f>ZeptoData[[#This Row],[MRP_Rupees]] - ZeptoData[[#This Row],[Sale_Price]]</f>
        <v>-244</v>
      </c>
      <c r="O1471" t="str">
        <f>IF(ZeptoData[[#This Row],[outOfStock]]=TRUE, "Out of Stock", IF(ZeptoData[[#This Row],[availableQuantity]]&lt;=2, "LOW STOCK", "HEALTHY"))</f>
        <v>HEALTHY</v>
      </c>
      <c r="P1471" t="str" cm="1">
        <f t="array" ref="P1471">_xlfn.IFS(ZeptoData[[#This Row],[Sale_Price]]&lt;50, "Budget", ZeptoData[[#This Row],[Sale_Price]]&lt;150, "Mid-Range", ZeptoData[[#This Row],[Sale_Price]]&gt;=150, "Premium")</f>
        <v>Premium</v>
      </c>
      <c r="Q1471" t="str">
        <f>IF(ROUND(((ZeptoData[[#This Row],[mrp]]-ZeptoData[[#This Row],[discountedSellingPrice]])/ZeptoData[[#This Row],[mrp]])*100,0) = ZeptoData[[#This Row],[discountPercent]], "Match", "Error")</f>
        <v>Match</v>
      </c>
      <c r="R1471" s="9" t="str" cm="1">
        <f t="array" ref="R1471">_xlfn.IFS(ZeptoData[[#This Row],[discountPercent]]=0, "No Discount", ZeptoData[[#This Row],[discountPercent]]&lt;=15, "Standard (1-15%)", ZeptoData[[#This Row],[discountPercent]]&gt;15, "Mega (&gt;15%)")</f>
        <v>No Discount</v>
      </c>
      <c r="S1471" s="9" t="str" cm="1">
        <f t="array" ref="S1471">_xlfn.IFS(ZeptoData[[#This Row],[weightInGms]]&lt;=100, "Small (&lt;100g)", ZeptoData[[#This Row],[weightInGms]]&lt;=500, "Medium (100-500g)", ZeptoData[[#This Row],[weightInGms]]&gt;500, "Large (&gt;500g)")</f>
        <v>Small (&lt;100g)</v>
      </c>
    </row>
    <row r="1472" spans="1:19" x14ac:dyDescent="0.25">
      <c r="A1472" t="s">
        <v>689</v>
      </c>
      <c r="B1472" t="s">
        <v>754</v>
      </c>
      <c r="C1472" t="str">
        <f>TRIM(ZeptoData[[#This Row],[name]])</f>
        <v>MTR Upma</v>
      </c>
      <c r="D1472">
        <v>5000</v>
      </c>
      <c r="E1472" s="3">
        <f>'Cleaned Data'!F1475</f>
        <v>0</v>
      </c>
      <c r="F1472">
        <v>10</v>
      </c>
      <c r="G1472">
        <v>6</v>
      </c>
      <c r="H1472">
        <v>4500</v>
      </c>
      <c r="I1472" s="3">
        <f>ZeptoData[[#This Row],[discountedSellingPrice]]/100</f>
        <v>45</v>
      </c>
      <c r="J1472">
        <v>160</v>
      </c>
      <c r="K1472" t="b">
        <v>0</v>
      </c>
      <c r="L1472">
        <v>160</v>
      </c>
      <c r="N1472" s="3">
        <f>ZeptoData[[#This Row],[MRP_Rupees]] - ZeptoData[[#This Row],[Sale_Price]]</f>
        <v>-45</v>
      </c>
      <c r="O1472" t="str">
        <f>IF(ZeptoData[[#This Row],[outOfStock]]=TRUE, "Out of Stock", IF(ZeptoData[[#This Row],[availableQuantity]]&lt;=2, "LOW STOCK", "HEALTHY"))</f>
        <v>HEALTHY</v>
      </c>
      <c r="P1472" t="str" cm="1">
        <f t="array" ref="P1472">_xlfn.IFS(ZeptoData[[#This Row],[Sale_Price]]&lt;50, "Budget", ZeptoData[[#This Row],[Sale_Price]]&lt;150, "Mid-Range", ZeptoData[[#This Row],[Sale_Price]]&gt;=150, "Premium")</f>
        <v>Budget</v>
      </c>
      <c r="Q1472" t="str">
        <f>IF(ROUND(((ZeptoData[[#This Row],[mrp]]-ZeptoData[[#This Row],[discountedSellingPrice]])/ZeptoData[[#This Row],[mrp]])*100,0) = ZeptoData[[#This Row],[discountPercent]], "Match", "Error")</f>
        <v>Match</v>
      </c>
      <c r="R1472" s="9" t="str" cm="1">
        <f t="array" ref="R1472">_xlfn.IFS(ZeptoData[[#This Row],[discountPercent]]=0, "No Discount", ZeptoData[[#This Row],[discountPercent]]&lt;=15, "Standard (1-15%)", ZeptoData[[#This Row],[discountPercent]]&gt;15, "Mega (&gt;15%)")</f>
        <v>Standard (1-15%)</v>
      </c>
      <c r="S1472" s="9" t="str" cm="1">
        <f t="array" ref="S1472">_xlfn.IFS(ZeptoData[[#This Row],[weightInGms]]&lt;=100, "Small (&lt;100g)", ZeptoData[[#This Row],[weightInGms]]&lt;=500, "Medium (100-500g)", ZeptoData[[#This Row],[weightInGms]]&gt;500, "Large (&gt;500g)")</f>
        <v>Medium (100-500g)</v>
      </c>
    </row>
    <row r="1473" spans="1:19" x14ac:dyDescent="0.25">
      <c r="A1473" t="s">
        <v>689</v>
      </c>
      <c r="B1473" t="s">
        <v>256</v>
      </c>
      <c r="C1473" t="str">
        <f>TRIM(ZeptoData[[#This Row],[name]])</f>
        <v>Ching's Schezwan Masala Instant Noodles</v>
      </c>
      <c r="D1473">
        <v>6000</v>
      </c>
      <c r="E1473" s="3">
        <f>'Cleaned Data'!F1476</f>
        <v>6</v>
      </c>
      <c r="F1473">
        <v>0</v>
      </c>
      <c r="G1473">
        <v>1</v>
      </c>
      <c r="H1473">
        <v>6000</v>
      </c>
      <c r="I1473" s="3">
        <f>ZeptoData[[#This Row],[discountedSellingPrice]]/100</f>
        <v>60</v>
      </c>
      <c r="J1473">
        <v>240</v>
      </c>
      <c r="K1473" t="b">
        <v>0</v>
      </c>
      <c r="L1473">
        <v>240</v>
      </c>
      <c r="N1473" s="3">
        <f>ZeptoData[[#This Row],[MRP_Rupees]] - ZeptoData[[#This Row],[Sale_Price]]</f>
        <v>-54</v>
      </c>
      <c r="O1473" t="str">
        <f>IF(ZeptoData[[#This Row],[outOfStock]]=TRUE, "Out of Stock", IF(ZeptoData[[#This Row],[availableQuantity]]&lt;=2, "LOW STOCK", "HEALTHY"))</f>
        <v>LOW STOCK</v>
      </c>
      <c r="P1473" t="str" cm="1">
        <f t="array" ref="P1473">_xlfn.IFS(ZeptoData[[#This Row],[Sale_Price]]&lt;50, "Budget", ZeptoData[[#This Row],[Sale_Price]]&lt;150, "Mid-Range", ZeptoData[[#This Row],[Sale_Price]]&gt;=150, "Premium")</f>
        <v>Mid-Range</v>
      </c>
      <c r="Q1473" t="str">
        <f>IF(ROUND(((ZeptoData[[#This Row],[mrp]]-ZeptoData[[#This Row],[discountedSellingPrice]])/ZeptoData[[#This Row],[mrp]])*100,0) = ZeptoData[[#This Row],[discountPercent]], "Match", "Error")</f>
        <v>Match</v>
      </c>
      <c r="R1473" s="9" t="str" cm="1">
        <f t="array" ref="R1473">_xlfn.IFS(ZeptoData[[#This Row],[discountPercent]]=0, "No Discount", ZeptoData[[#This Row],[discountPercent]]&lt;=15, "Standard (1-15%)", ZeptoData[[#This Row],[discountPercent]]&gt;15, "Mega (&gt;15%)")</f>
        <v>No Discount</v>
      </c>
      <c r="S1473" s="9" t="str" cm="1">
        <f t="array" ref="S1473">_xlfn.IFS(ZeptoData[[#This Row],[weightInGms]]&lt;=100, "Small (&lt;100g)", ZeptoData[[#This Row],[weightInGms]]&lt;=500, "Medium (100-500g)", ZeptoData[[#This Row],[weightInGms]]&gt;500, "Large (&gt;500g)")</f>
        <v>Medium (100-500g)</v>
      </c>
    </row>
    <row r="1474" spans="1:19" x14ac:dyDescent="0.25">
      <c r="A1474" t="s">
        <v>689</v>
      </c>
      <c r="B1474" t="s">
        <v>755</v>
      </c>
      <c r="C1474" t="str">
        <f>TRIM(ZeptoData[[#This Row],[name]])</f>
        <v>The Whole Truth Cranberry Protein Bar No Sugar</v>
      </c>
      <c r="D1474">
        <v>10000</v>
      </c>
      <c r="E1474" s="3">
        <f>'Cleaned Data'!F1477</f>
        <v>6</v>
      </c>
      <c r="F1474">
        <v>26</v>
      </c>
      <c r="G1474">
        <v>6</v>
      </c>
      <c r="H1474">
        <v>7400</v>
      </c>
      <c r="I1474" s="3">
        <f>ZeptoData[[#This Row],[discountedSellingPrice]]/100</f>
        <v>74</v>
      </c>
      <c r="J1474">
        <v>52</v>
      </c>
      <c r="K1474" t="b">
        <v>0</v>
      </c>
      <c r="L1474">
        <v>52</v>
      </c>
      <c r="N1474" s="3">
        <f>ZeptoData[[#This Row],[MRP_Rupees]] - ZeptoData[[#This Row],[Sale_Price]]</f>
        <v>-68</v>
      </c>
      <c r="O1474" t="str">
        <f>IF(ZeptoData[[#This Row],[outOfStock]]=TRUE, "Out of Stock", IF(ZeptoData[[#This Row],[availableQuantity]]&lt;=2, "LOW STOCK", "HEALTHY"))</f>
        <v>HEALTHY</v>
      </c>
      <c r="P1474" t="str" cm="1">
        <f t="array" ref="P1474">_xlfn.IFS(ZeptoData[[#This Row],[Sale_Price]]&lt;50, "Budget", ZeptoData[[#This Row],[Sale_Price]]&lt;150, "Mid-Range", ZeptoData[[#This Row],[Sale_Price]]&gt;=150, "Premium")</f>
        <v>Mid-Range</v>
      </c>
      <c r="Q1474" t="str">
        <f>IF(ROUND(((ZeptoData[[#This Row],[mrp]]-ZeptoData[[#This Row],[discountedSellingPrice]])/ZeptoData[[#This Row],[mrp]])*100,0) = ZeptoData[[#This Row],[discountPercent]], "Match", "Error")</f>
        <v>Match</v>
      </c>
      <c r="R1474" s="9" t="str" cm="1">
        <f t="array" ref="R1474">_xlfn.IFS(ZeptoData[[#This Row],[discountPercent]]=0, "No Discount", ZeptoData[[#This Row],[discountPercent]]&lt;=15, "Standard (1-15%)", ZeptoData[[#This Row],[discountPercent]]&gt;15, "Mega (&gt;15%)")</f>
        <v>Mega (&gt;15%)</v>
      </c>
      <c r="S1474" s="9" t="str" cm="1">
        <f t="array" ref="S1474">_xlfn.IFS(ZeptoData[[#This Row],[weightInGms]]&lt;=100, "Small (&lt;100g)", ZeptoData[[#This Row],[weightInGms]]&lt;=500, "Medium (100-500g)", ZeptoData[[#This Row],[weightInGms]]&gt;500, "Large (&gt;500g)")</f>
        <v>Small (&lt;100g)</v>
      </c>
    </row>
    <row r="1475" spans="1:19" x14ac:dyDescent="0.25">
      <c r="A1475" t="s">
        <v>689</v>
      </c>
      <c r="B1475" t="s">
        <v>1730</v>
      </c>
      <c r="C1475" t="str">
        <f>TRIM(ZeptoData[[#This Row],[name]])</f>
        <v>Saffola Yummy Masala Noodles</v>
      </c>
      <c r="D1475">
        <v>2000</v>
      </c>
      <c r="E1475" s="3">
        <f>'Cleaned Data'!F1478</f>
        <v>4</v>
      </c>
      <c r="F1475">
        <v>0</v>
      </c>
      <c r="G1475">
        <v>2</v>
      </c>
      <c r="H1475">
        <v>2000</v>
      </c>
      <c r="I1475" s="3">
        <f>ZeptoData[[#This Row],[discountedSellingPrice]]/100</f>
        <v>20</v>
      </c>
      <c r="J1475">
        <v>46</v>
      </c>
      <c r="K1475" t="b">
        <v>0</v>
      </c>
      <c r="L1475">
        <v>46</v>
      </c>
      <c r="N1475" s="3">
        <f>ZeptoData[[#This Row],[MRP_Rupees]] - ZeptoData[[#This Row],[Sale_Price]]</f>
        <v>-16</v>
      </c>
      <c r="O1475" t="str">
        <f>IF(ZeptoData[[#This Row],[outOfStock]]=TRUE, "Out of Stock", IF(ZeptoData[[#This Row],[availableQuantity]]&lt;=2, "LOW STOCK", "HEALTHY"))</f>
        <v>LOW STOCK</v>
      </c>
      <c r="P1475" t="str" cm="1">
        <f t="array" ref="P1475">_xlfn.IFS(ZeptoData[[#This Row],[Sale_Price]]&lt;50, "Budget", ZeptoData[[#This Row],[Sale_Price]]&lt;150, "Mid-Range", ZeptoData[[#This Row],[Sale_Price]]&gt;=150, "Premium")</f>
        <v>Budget</v>
      </c>
      <c r="Q1475" t="str">
        <f>IF(ROUND(((ZeptoData[[#This Row],[mrp]]-ZeptoData[[#This Row],[discountedSellingPrice]])/ZeptoData[[#This Row],[mrp]])*100,0) = ZeptoData[[#This Row],[discountPercent]], "Match", "Error")</f>
        <v>Match</v>
      </c>
      <c r="R1475" s="9" t="str" cm="1">
        <f t="array" ref="R1475">_xlfn.IFS(ZeptoData[[#This Row],[discountPercent]]=0, "No Discount", ZeptoData[[#This Row],[discountPercent]]&lt;=15, "Standard (1-15%)", ZeptoData[[#This Row],[discountPercent]]&gt;15, "Mega (&gt;15%)")</f>
        <v>No Discount</v>
      </c>
      <c r="S1475" s="9" t="str" cm="1">
        <f t="array" ref="S1475">_xlfn.IFS(ZeptoData[[#This Row],[weightInGms]]&lt;=100, "Small (&lt;100g)", ZeptoData[[#This Row],[weightInGms]]&lt;=500, "Medium (100-500g)", ZeptoData[[#This Row],[weightInGms]]&gt;500, "Large (&gt;500g)")</f>
        <v>Small (&lt;100g)</v>
      </c>
    </row>
    <row r="1476" spans="1:19" x14ac:dyDescent="0.25">
      <c r="A1476" t="s">
        <v>689</v>
      </c>
      <c r="B1476" t="s">
        <v>756</v>
      </c>
      <c r="C1476" t="str">
        <f>TRIM(ZeptoData[[#This Row],[name]])</f>
        <v>Veeba English Mustard</v>
      </c>
      <c r="D1476">
        <v>7400</v>
      </c>
      <c r="E1476" s="3">
        <f>'Cleaned Data'!F1479</f>
        <v>25</v>
      </c>
      <c r="F1476">
        <v>6</v>
      </c>
      <c r="G1476">
        <v>2</v>
      </c>
      <c r="H1476">
        <v>6900</v>
      </c>
      <c r="I1476" s="3">
        <f>ZeptoData[[#This Row],[discountedSellingPrice]]/100</f>
        <v>69</v>
      </c>
      <c r="J1476">
        <v>300</v>
      </c>
      <c r="K1476" t="b">
        <v>0</v>
      </c>
      <c r="L1476">
        <v>300</v>
      </c>
      <c r="N1476" s="3">
        <f>ZeptoData[[#This Row],[MRP_Rupees]] - ZeptoData[[#This Row],[Sale_Price]]</f>
        <v>-44</v>
      </c>
      <c r="O1476" t="str">
        <f>IF(ZeptoData[[#This Row],[outOfStock]]=TRUE, "Out of Stock", IF(ZeptoData[[#This Row],[availableQuantity]]&lt;=2, "LOW STOCK", "HEALTHY"))</f>
        <v>LOW STOCK</v>
      </c>
      <c r="P1476" t="str" cm="1">
        <f t="array" ref="P1476">_xlfn.IFS(ZeptoData[[#This Row],[Sale_Price]]&lt;50, "Budget", ZeptoData[[#This Row],[Sale_Price]]&lt;150, "Mid-Range", ZeptoData[[#This Row],[Sale_Price]]&gt;=150, "Premium")</f>
        <v>Mid-Range</v>
      </c>
      <c r="Q1476" t="str">
        <f>IF(ROUND(((ZeptoData[[#This Row],[mrp]]-ZeptoData[[#This Row],[discountedSellingPrice]])/ZeptoData[[#This Row],[mrp]])*100,0) = ZeptoData[[#This Row],[discountPercent]], "Match", "Error")</f>
        <v>Error</v>
      </c>
      <c r="R1476" s="9" t="str" cm="1">
        <f t="array" ref="R1476">_xlfn.IFS(ZeptoData[[#This Row],[discountPercent]]=0, "No Discount", ZeptoData[[#This Row],[discountPercent]]&lt;=15, "Standard (1-15%)", ZeptoData[[#This Row],[discountPercent]]&gt;15, "Mega (&gt;15%)")</f>
        <v>Standard (1-15%)</v>
      </c>
      <c r="S1476" s="9" t="str" cm="1">
        <f t="array" ref="S1476">_xlfn.IFS(ZeptoData[[#This Row],[weightInGms]]&lt;=100, "Small (&lt;100g)", ZeptoData[[#This Row],[weightInGms]]&lt;=500, "Medium (100-500g)", ZeptoData[[#This Row],[weightInGms]]&gt;500, "Large (&gt;500g)")</f>
        <v>Medium (100-500g)</v>
      </c>
    </row>
    <row r="1477" spans="1:19" x14ac:dyDescent="0.25">
      <c r="A1477" t="s">
        <v>689</v>
      </c>
      <c r="B1477" t="s">
        <v>267</v>
      </c>
      <c r="C1477" t="str">
        <f>TRIM(ZeptoData[[#This Row],[name]])</f>
        <v>Dabur Hommade Tamarind Paste</v>
      </c>
      <c r="D1477">
        <v>4800</v>
      </c>
      <c r="E1477" s="3">
        <f>'Cleaned Data'!F1480</f>
        <v>4</v>
      </c>
      <c r="F1477">
        <v>6</v>
      </c>
      <c r="G1477">
        <v>6</v>
      </c>
      <c r="H1477">
        <v>4500</v>
      </c>
      <c r="I1477" s="3">
        <f>ZeptoData[[#This Row],[discountedSellingPrice]]/100</f>
        <v>45</v>
      </c>
      <c r="J1477">
        <v>200</v>
      </c>
      <c r="K1477" t="b">
        <v>0</v>
      </c>
      <c r="L1477">
        <v>200</v>
      </c>
      <c r="N1477" s="3">
        <f>ZeptoData[[#This Row],[MRP_Rupees]] - ZeptoData[[#This Row],[Sale_Price]]</f>
        <v>-41</v>
      </c>
      <c r="O1477" t="str">
        <f>IF(ZeptoData[[#This Row],[outOfStock]]=TRUE, "Out of Stock", IF(ZeptoData[[#This Row],[availableQuantity]]&lt;=2, "LOW STOCK", "HEALTHY"))</f>
        <v>HEALTHY</v>
      </c>
      <c r="P1477" t="str" cm="1">
        <f t="array" ref="P1477">_xlfn.IFS(ZeptoData[[#This Row],[Sale_Price]]&lt;50, "Budget", ZeptoData[[#This Row],[Sale_Price]]&lt;150, "Mid-Range", ZeptoData[[#This Row],[Sale_Price]]&gt;=150, "Premium")</f>
        <v>Budget</v>
      </c>
      <c r="Q1477" t="str">
        <f>IF(ROUND(((ZeptoData[[#This Row],[mrp]]-ZeptoData[[#This Row],[discountedSellingPrice]])/ZeptoData[[#This Row],[mrp]])*100,0) = ZeptoData[[#This Row],[discountPercent]], "Match", "Error")</f>
        <v>Match</v>
      </c>
      <c r="R1477" s="9" t="str" cm="1">
        <f t="array" ref="R1477">_xlfn.IFS(ZeptoData[[#This Row],[discountPercent]]=0, "No Discount", ZeptoData[[#This Row],[discountPercent]]&lt;=15, "Standard (1-15%)", ZeptoData[[#This Row],[discountPercent]]&gt;15, "Mega (&gt;15%)")</f>
        <v>Standard (1-15%)</v>
      </c>
      <c r="S1477" s="9" t="str" cm="1">
        <f t="array" ref="S1477">_xlfn.IFS(ZeptoData[[#This Row],[weightInGms]]&lt;=100, "Small (&lt;100g)", ZeptoData[[#This Row],[weightInGms]]&lt;=500, "Medium (100-500g)", ZeptoData[[#This Row],[weightInGms]]&gt;500, "Large (&gt;500g)")</f>
        <v>Medium (100-500g)</v>
      </c>
    </row>
    <row r="1478" spans="1:19" x14ac:dyDescent="0.25">
      <c r="A1478" t="s">
        <v>689</v>
      </c>
      <c r="B1478" t="s">
        <v>757</v>
      </c>
      <c r="C1478" t="str">
        <f>TRIM(ZeptoData[[#This Row],[name]])</f>
        <v>Yoga Bar Breakfast Muesli - Almond Caramel (No Added Sugar)</v>
      </c>
      <c r="D1478">
        <v>32500</v>
      </c>
      <c r="E1478" s="3">
        <f>'Cleaned Data'!F1481</f>
        <v>13</v>
      </c>
      <c r="F1478">
        <v>4</v>
      </c>
      <c r="G1478">
        <v>6</v>
      </c>
      <c r="H1478">
        <v>30900</v>
      </c>
      <c r="I1478" s="3">
        <f>ZeptoData[[#This Row],[discountedSellingPrice]]/100</f>
        <v>309</v>
      </c>
      <c r="J1478">
        <v>400</v>
      </c>
      <c r="K1478" t="b">
        <v>0</v>
      </c>
      <c r="L1478">
        <v>400</v>
      </c>
      <c r="N1478" s="3">
        <f>ZeptoData[[#This Row],[MRP_Rupees]] - ZeptoData[[#This Row],[Sale_Price]]</f>
        <v>-296</v>
      </c>
      <c r="O1478" t="str">
        <f>IF(ZeptoData[[#This Row],[outOfStock]]=TRUE, "Out of Stock", IF(ZeptoData[[#This Row],[availableQuantity]]&lt;=2, "LOW STOCK", "HEALTHY"))</f>
        <v>HEALTHY</v>
      </c>
      <c r="P1478" t="str" cm="1">
        <f t="array" ref="P1478">_xlfn.IFS(ZeptoData[[#This Row],[Sale_Price]]&lt;50, "Budget", ZeptoData[[#This Row],[Sale_Price]]&lt;150, "Mid-Range", ZeptoData[[#This Row],[Sale_Price]]&gt;=150, "Premium")</f>
        <v>Premium</v>
      </c>
      <c r="Q1478" t="str">
        <f>IF(ROUND(((ZeptoData[[#This Row],[mrp]]-ZeptoData[[#This Row],[discountedSellingPrice]])/ZeptoData[[#This Row],[mrp]])*100,0) = ZeptoData[[#This Row],[discountPercent]], "Match", "Error")</f>
        <v>Error</v>
      </c>
      <c r="R1478" s="9" t="str" cm="1">
        <f t="array" ref="R1478">_xlfn.IFS(ZeptoData[[#This Row],[discountPercent]]=0, "No Discount", ZeptoData[[#This Row],[discountPercent]]&lt;=15, "Standard (1-15%)", ZeptoData[[#This Row],[discountPercent]]&gt;15, "Mega (&gt;15%)")</f>
        <v>Standard (1-15%)</v>
      </c>
      <c r="S1478" s="9" t="str" cm="1">
        <f t="array" ref="S1478">_xlfn.IFS(ZeptoData[[#This Row],[weightInGms]]&lt;=100, "Small (&lt;100g)", ZeptoData[[#This Row],[weightInGms]]&lt;=500, "Medium (100-500g)", ZeptoData[[#This Row],[weightInGms]]&gt;500, "Large (&gt;500g)")</f>
        <v>Medium (100-500g)</v>
      </c>
    </row>
    <row r="1479" spans="1:19" x14ac:dyDescent="0.25">
      <c r="A1479" t="s">
        <v>689</v>
      </c>
      <c r="B1479" t="s">
        <v>758</v>
      </c>
      <c r="C1479" t="str">
        <f>TRIM(ZeptoData[[#This Row],[name]])</f>
        <v>The Whole Truth Mini Protein Bar - Peanut Butter No Added Sugar</v>
      </c>
      <c r="D1479">
        <v>5500</v>
      </c>
      <c r="E1479" s="3">
        <f>'Cleaned Data'!F1482</f>
        <v>10</v>
      </c>
      <c r="F1479">
        <v>25</v>
      </c>
      <c r="G1479">
        <v>6</v>
      </c>
      <c r="H1479">
        <v>4100</v>
      </c>
      <c r="I1479" s="3">
        <f>ZeptoData[[#This Row],[discountedSellingPrice]]/100</f>
        <v>41</v>
      </c>
      <c r="J1479">
        <v>27</v>
      </c>
      <c r="K1479" t="b">
        <v>0</v>
      </c>
      <c r="L1479">
        <v>27</v>
      </c>
      <c r="N1479" s="3">
        <f>ZeptoData[[#This Row],[MRP_Rupees]] - ZeptoData[[#This Row],[Sale_Price]]</f>
        <v>-31</v>
      </c>
      <c r="O1479" t="str">
        <f>IF(ZeptoData[[#This Row],[outOfStock]]=TRUE, "Out of Stock", IF(ZeptoData[[#This Row],[availableQuantity]]&lt;=2, "LOW STOCK", "HEALTHY"))</f>
        <v>HEALTHY</v>
      </c>
      <c r="P1479" t="str" cm="1">
        <f t="array" ref="P1479">_xlfn.IFS(ZeptoData[[#This Row],[Sale_Price]]&lt;50, "Budget", ZeptoData[[#This Row],[Sale_Price]]&lt;150, "Mid-Range", ZeptoData[[#This Row],[Sale_Price]]&gt;=150, "Premium")</f>
        <v>Budget</v>
      </c>
      <c r="Q1479" t="str">
        <f>IF(ROUND(((ZeptoData[[#This Row],[mrp]]-ZeptoData[[#This Row],[discountedSellingPrice]])/ZeptoData[[#This Row],[mrp]])*100,0) = ZeptoData[[#This Row],[discountPercent]], "Match", "Error")</f>
        <v>Match</v>
      </c>
      <c r="R1479" s="9" t="str" cm="1">
        <f t="array" ref="R1479">_xlfn.IFS(ZeptoData[[#This Row],[discountPercent]]=0, "No Discount", ZeptoData[[#This Row],[discountPercent]]&lt;=15, "Standard (1-15%)", ZeptoData[[#This Row],[discountPercent]]&gt;15, "Mega (&gt;15%)")</f>
        <v>Mega (&gt;15%)</v>
      </c>
      <c r="S1479" s="9" t="str" cm="1">
        <f t="array" ref="S1479">_xlfn.IFS(ZeptoData[[#This Row],[weightInGms]]&lt;=100, "Small (&lt;100g)", ZeptoData[[#This Row],[weightInGms]]&lt;=500, "Medium (100-500g)", ZeptoData[[#This Row],[weightInGms]]&gt;500, "Large (&gt;500g)")</f>
        <v>Small (&lt;100g)</v>
      </c>
    </row>
    <row r="1480" spans="1:19" x14ac:dyDescent="0.25">
      <c r="A1480" t="s">
        <v>689</v>
      </c>
      <c r="B1480" t="s">
        <v>1768</v>
      </c>
      <c r="C1480" t="str">
        <f>TRIM(ZeptoData[[#This Row],[name]])</f>
        <v>ITC Master Chef Crispy Chicken Fries</v>
      </c>
      <c r="D1480">
        <v>17000</v>
      </c>
      <c r="E1480" s="3">
        <f>'Cleaned Data'!F1483</f>
        <v>0</v>
      </c>
      <c r="F1480">
        <v>4</v>
      </c>
      <c r="G1480">
        <v>3</v>
      </c>
      <c r="H1480">
        <v>16200</v>
      </c>
      <c r="I1480" s="3">
        <f>ZeptoData[[#This Row],[discountedSellingPrice]]/100</f>
        <v>162</v>
      </c>
      <c r="J1480">
        <v>280</v>
      </c>
      <c r="K1480" t="b">
        <v>0</v>
      </c>
      <c r="L1480">
        <v>280</v>
      </c>
      <c r="N1480" s="3">
        <f>ZeptoData[[#This Row],[MRP_Rupees]] - ZeptoData[[#This Row],[Sale_Price]]</f>
        <v>-162</v>
      </c>
      <c r="O1480" t="str">
        <f>IF(ZeptoData[[#This Row],[outOfStock]]=TRUE, "Out of Stock", IF(ZeptoData[[#This Row],[availableQuantity]]&lt;=2, "LOW STOCK", "HEALTHY"))</f>
        <v>HEALTHY</v>
      </c>
      <c r="P1480" t="str" cm="1">
        <f t="array" ref="P1480">_xlfn.IFS(ZeptoData[[#This Row],[Sale_Price]]&lt;50, "Budget", ZeptoData[[#This Row],[Sale_Price]]&lt;150, "Mid-Range", ZeptoData[[#This Row],[Sale_Price]]&gt;=150, "Premium")</f>
        <v>Premium</v>
      </c>
      <c r="Q1480" t="str">
        <f>IF(ROUND(((ZeptoData[[#This Row],[mrp]]-ZeptoData[[#This Row],[discountedSellingPrice]])/ZeptoData[[#This Row],[mrp]])*100,0) = ZeptoData[[#This Row],[discountPercent]], "Match", "Error")</f>
        <v>Error</v>
      </c>
      <c r="R1480" s="9" t="str" cm="1">
        <f t="array" ref="R1480">_xlfn.IFS(ZeptoData[[#This Row],[discountPercent]]=0, "No Discount", ZeptoData[[#This Row],[discountPercent]]&lt;=15, "Standard (1-15%)", ZeptoData[[#This Row],[discountPercent]]&gt;15, "Mega (&gt;15%)")</f>
        <v>Standard (1-15%)</v>
      </c>
      <c r="S1480" s="9" t="str" cm="1">
        <f t="array" ref="S1480">_xlfn.IFS(ZeptoData[[#This Row],[weightInGms]]&lt;=100, "Small (&lt;100g)", ZeptoData[[#This Row],[weightInGms]]&lt;=500, "Medium (100-500g)", ZeptoData[[#This Row],[weightInGms]]&gt;500, "Large (&gt;500g)")</f>
        <v>Medium (100-500g)</v>
      </c>
    </row>
    <row r="1481" spans="1:19" x14ac:dyDescent="0.25">
      <c r="A1481" t="s">
        <v>689</v>
      </c>
      <c r="B1481" t="s">
        <v>760</v>
      </c>
      <c r="C1481" t="str">
        <f>TRIM(ZeptoData[[#This Row],[name]])</f>
        <v>Kelloggs Corn Flakes</v>
      </c>
      <c r="D1481">
        <v>9900</v>
      </c>
      <c r="E1481" s="3">
        <f>'Cleaned Data'!F1484</f>
        <v>10</v>
      </c>
      <c r="F1481">
        <v>13</v>
      </c>
      <c r="G1481">
        <v>6</v>
      </c>
      <c r="H1481">
        <v>8600</v>
      </c>
      <c r="I1481" s="3">
        <f>ZeptoData[[#This Row],[discountedSellingPrice]]/100</f>
        <v>86</v>
      </c>
      <c r="J1481">
        <v>250</v>
      </c>
      <c r="K1481" t="b">
        <v>0</v>
      </c>
      <c r="L1481">
        <v>250</v>
      </c>
      <c r="N1481" s="3">
        <f>ZeptoData[[#This Row],[MRP_Rupees]] - ZeptoData[[#This Row],[Sale_Price]]</f>
        <v>-76</v>
      </c>
      <c r="O1481" t="str">
        <f>IF(ZeptoData[[#This Row],[outOfStock]]=TRUE, "Out of Stock", IF(ZeptoData[[#This Row],[availableQuantity]]&lt;=2, "LOW STOCK", "HEALTHY"))</f>
        <v>HEALTHY</v>
      </c>
      <c r="P1481" t="str" cm="1">
        <f t="array" ref="P1481">_xlfn.IFS(ZeptoData[[#This Row],[Sale_Price]]&lt;50, "Budget", ZeptoData[[#This Row],[Sale_Price]]&lt;150, "Mid-Range", ZeptoData[[#This Row],[Sale_Price]]&gt;=150, "Premium")</f>
        <v>Mid-Range</v>
      </c>
      <c r="Q1481" t="str">
        <f>IF(ROUND(((ZeptoData[[#This Row],[mrp]]-ZeptoData[[#This Row],[discountedSellingPrice]])/ZeptoData[[#This Row],[mrp]])*100,0) = ZeptoData[[#This Row],[discountPercent]], "Match", "Error")</f>
        <v>Match</v>
      </c>
      <c r="R1481" s="9" t="str" cm="1">
        <f t="array" ref="R1481">_xlfn.IFS(ZeptoData[[#This Row],[discountPercent]]=0, "No Discount", ZeptoData[[#This Row],[discountPercent]]&lt;=15, "Standard (1-15%)", ZeptoData[[#This Row],[discountPercent]]&gt;15, "Mega (&gt;15%)")</f>
        <v>Standard (1-15%)</v>
      </c>
      <c r="S1481" s="9" t="str" cm="1">
        <f t="array" ref="S1481">_xlfn.IFS(ZeptoData[[#This Row],[weightInGms]]&lt;=100, "Small (&lt;100g)", ZeptoData[[#This Row],[weightInGms]]&lt;=500, "Medium (100-500g)", ZeptoData[[#This Row],[weightInGms]]&gt;500, "Large (&gt;500g)")</f>
        <v>Medium (100-500g)</v>
      </c>
    </row>
    <row r="1482" spans="1:19" x14ac:dyDescent="0.25">
      <c r="A1482" t="s">
        <v>689</v>
      </c>
      <c r="B1482" t="s">
        <v>272</v>
      </c>
      <c r="C1482" t="str">
        <f>TRIM(ZeptoData[[#This Row],[name]])</f>
        <v>Nissin Cup Noodles Tangy Tomato</v>
      </c>
      <c r="D1482">
        <v>5000</v>
      </c>
      <c r="E1482" s="3">
        <f>'Cleaned Data'!F1485</f>
        <v>9</v>
      </c>
      <c r="F1482">
        <v>10</v>
      </c>
      <c r="G1482">
        <v>2</v>
      </c>
      <c r="H1482">
        <v>4500</v>
      </c>
      <c r="I1482" s="3">
        <f>ZeptoData[[#This Row],[discountedSellingPrice]]/100</f>
        <v>45</v>
      </c>
      <c r="J1482">
        <v>70</v>
      </c>
      <c r="K1482" t="b">
        <v>0</v>
      </c>
      <c r="L1482">
        <v>70</v>
      </c>
      <c r="N1482" s="3">
        <f>ZeptoData[[#This Row],[MRP_Rupees]] - ZeptoData[[#This Row],[Sale_Price]]</f>
        <v>-36</v>
      </c>
      <c r="O1482" t="str">
        <f>IF(ZeptoData[[#This Row],[outOfStock]]=TRUE, "Out of Stock", IF(ZeptoData[[#This Row],[availableQuantity]]&lt;=2, "LOW STOCK", "HEALTHY"))</f>
        <v>LOW STOCK</v>
      </c>
      <c r="P1482" t="str" cm="1">
        <f t="array" ref="P1482">_xlfn.IFS(ZeptoData[[#This Row],[Sale_Price]]&lt;50, "Budget", ZeptoData[[#This Row],[Sale_Price]]&lt;150, "Mid-Range", ZeptoData[[#This Row],[Sale_Price]]&gt;=150, "Premium")</f>
        <v>Budget</v>
      </c>
      <c r="Q1482" t="str">
        <f>IF(ROUND(((ZeptoData[[#This Row],[mrp]]-ZeptoData[[#This Row],[discountedSellingPrice]])/ZeptoData[[#This Row],[mrp]])*100,0) = ZeptoData[[#This Row],[discountPercent]], "Match", "Error")</f>
        <v>Match</v>
      </c>
      <c r="R1482" s="9" t="str" cm="1">
        <f t="array" ref="R1482">_xlfn.IFS(ZeptoData[[#This Row],[discountPercent]]=0, "No Discount", ZeptoData[[#This Row],[discountPercent]]&lt;=15, "Standard (1-15%)", ZeptoData[[#This Row],[discountPercent]]&gt;15, "Mega (&gt;15%)")</f>
        <v>Standard (1-15%)</v>
      </c>
      <c r="S1482" s="9" t="str" cm="1">
        <f t="array" ref="S1482">_xlfn.IFS(ZeptoData[[#This Row],[weightInGms]]&lt;=100, "Small (&lt;100g)", ZeptoData[[#This Row],[weightInGms]]&lt;=500, "Medium (100-500g)", ZeptoData[[#This Row],[weightInGms]]&gt;500, "Large (&gt;500g)")</f>
        <v>Small (&lt;100g)</v>
      </c>
    </row>
    <row r="1483" spans="1:19" x14ac:dyDescent="0.25">
      <c r="A1483" t="s">
        <v>689</v>
      </c>
      <c r="B1483" t="s">
        <v>761</v>
      </c>
      <c r="C1483" t="str">
        <f>TRIM(ZeptoData[[#This Row],[name]])</f>
        <v>Smith &amp; Jones White Pasta Sauce Mix</v>
      </c>
      <c r="D1483">
        <v>4000</v>
      </c>
      <c r="E1483" s="3">
        <f>'Cleaned Data'!F1486</f>
        <v>8</v>
      </c>
      <c r="F1483">
        <v>0</v>
      </c>
      <c r="G1483">
        <v>3</v>
      </c>
      <c r="H1483">
        <v>4000</v>
      </c>
      <c r="I1483" s="3">
        <f>ZeptoData[[#This Row],[discountedSellingPrice]]/100</f>
        <v>40</v>
      </c>
      <c r="J1483">
        <v>46</v>
      </c>
      <c r="K1483" t="b">
        <v>0</v>
      </c>
      <c r="L1483">
        <v>46</v>
      </c>
      <c r="N1483" s="3">
        <f>ZeptoData[[#This Row],[MRP_Rupees]] - ZeptoData[[#This Row],[Sale_Price]]</f>
        <v>-32</v>
      </c>
      <c r="O1483" t="str">
        <f>IF(ZeptoData[[#This Row],[outOfStock]]=TRUE, "Out of Stock", IF(ZeptoData[[#This Row],[availableQuantity]]&lt;=2, "LOW STOCK", "HEALTHY"))</f>
        <v>HEALTHY</v>
      </c>
      <c r="P1483" t="str" cm="1">
        <f t="array" ref="P1483">_xlfn.IFS(ZeptoData[[#This Row],[Sale_Price]]&lt;50, "Budget", ZeptoData[[#This Row],[Sale_Price]]&lt;150, "Mid-Range", ZeptoData[[#This Row],[Sale_Price]]&gt;=150, "Premium")</f>
        <v>Budget</v>
      </c>
      <c r="Q1483" t="str">
        <f>IF(ROUND(((ZeptoData[[#This Row],[mrp]]-ZeptoData[[#This Row],[discountedSellingPrice]])/ZeptoData[[#This Row],[mrp]])*100,0) = ZeptoData[[#This Row],[discountPercent]], "Match", "Error")</f>
        <v>Match</v>
      </c>
      <c r="R1483" s="9" t="str" cm="1">
        <f t="array" ref="R1483">_xlfn.IFS(ZeptoData[[#This Row],[discountPercent]]=0, "No Discount", ZeptoData[[#This Row],[discountPercent]]&lt;=15, "Standard (1-15%)", ZeptoData[[#This Row],[discountPercent]]&gt;15, "Mega (&gt;15%)")</f>
        <v>No Discount</v>
      </c>
      <c r="S1483" s="9" t="str" cm="1">
        <f t="array" ref="S1483">_xlfn.IFS(ZeptoData[[#This Row],[weightInGms]]&lt;=100, "Small (&lt;100g)", ZeptoData[[#This Row],[weightInGms]]&lt;=500, "Medium (100-500g)", ZeptoData[[#This Row],[weightInGms]]&gt;500, "Large (&gt;500g)")</f>
        <v>Small (&lt;100g)</v>
      </c>
    </row>
    <row r="1484" spans="1:19" x14ac:dyDescent="0.25">
      <c r="A1484" t="s">
        <v>689</v>
      </c>
      <c r="B1484" t="s">
        <v>279</v>
      </c>
      <c r="C1484" t="str">
        <f>TRIM(ZeptoData[[#This Row],[name]])</f>
        <v>Sunfeast Yippee! Pasta Treat - Sour Cream Onion</v>
      </c>
      <c r="D1484">
        <v>2800</v>
      </c>
      <c r="E1484" s="3">
        <f>'Cleaned Data'!F1487</f>
        <v>0</v>
      </c>
      <c r="F1484">
        <v>10</v>
      </c>
      <c r="G1484">
        <v>1</v>
      </c>
      <c r="H1484">
        <v>2500</v>
      </c>
      <c r="I1484" s="3">
        <f>ZeptoData[[#This Row],[discountedSellingPrice]]/100</f>
        <v>25</v>
      </c>
      <c r="J1484">
        <v>65</v>
      </c>
      <c r="K1484" t="b">
        <v>0</v>
      </c>
      <c r="L1484">
        <v>65</v>
      </c>
      <c r="N1484" s="3">
        <f>ZeptoData[[#This Row],[MRP_Rupees]] - ZeptoData[[#This Row],[Sale_Price]]</f>
        <v>-25</v>
      </c>
      <c r="O1484" t="str">
        <f>IF(ZeptoData[[#This Row],[outOfStock]]=TRUE, "Out of Stock", IF(ZeptoData[[#This Row],[availableQuantity]]&lt;=2, "LOW STOCK", "HEALTHY"))</f>
        <v>LOW STOCK</v>
      </c>
      <c r="P1484" t="str" cm="1">
        <f t="array" ref="P1484">_xlfn.IFS(ZeptoData[[#This Row],[Sale_Price]]&lt;50, "Budget", ZeptoData[[#This Row],[Sale_Price]]&lt;150, "Mid-Range", ZeptoData[[#This Row],[Sale_Price]]&gt;=150, "Premium")</f>
        <v>Budget</v>
      </c>
      <c r="Q1484" t="str">
        <f>IF(ROUND(((ZeptoData[[#This Row],[mrp]]-ZeptoData[[#This Row],[discountedSellingPrice]])/ZeptoData[[#This Row],[mrp]])*100,0) = ZeptoData[[#This Row],[discountPercent]], "Match", "Error")</f>
        <v>Error</v>
      </c>
      <c r="R1484" s="9" t="str" cm="1">
        <f t="array" ref="R1484">_xlfn.IFS(ZeptoData[[#This Row],[discountPercent]]=0, "No Discount", ZeptoData[[#This Row],[discountPercent]]&lt;=15, "Standard (1-15%)", ZeptoData[[#This Row],[discountPercent]]&gt;15, "Mega (&gt;15%)")</f>
        <v>Standard (1-15%)</v>
      </c>
      <c r="S1484" s="9" t="str" cm="1">
        <f t="array" ref="S1484">_xlfn.IFS(ZeptoData[[#This Row],[weightInGms]]&lt;=100, "Small (&lt;100g)", ZeptoData[[#This Row],[weightInGms]]&lt;=500, "Medium (100-500g)", ZeptoData[[#This Row],[weightInGms]]&gt;500, "Large (&gt;500g)")</f>
        <v>Small (&lt;100g)</v>
      </c>
    </row>
    <row r="1485" spans="1:19" x14ac:dyDescent="0.25">
      <c r="A1485" t="s">
        <v>689</v>
      </c>
      <c r="B1485" t="s">
        <v>1769</v>
      </c>
      <c r="C1485" t="str">
        <f>TRIM(ZeptoData[[#This Row],[name]])</f>
        <v>Mothers Recipe Tamrind Date Chutney</v>
      </c>
      <c r="D1485">
        <v>5500</v>
      </c>
      <c r="E1485" s="3">
        <f>'Cleaned Data'!F1488</f>
        <v>26</v>
      </c>
      <c r="F1485">
        <v>9</v>
      </c>
      <c r="G1485">
        <v>2</v>
      </c>
      <c r="H1485">
        <v>5000</v>
      </c>
      <c r="I1485" s="3">
        <f>ZeptoData[[#This Row],[discountedSellingPrice]]/100</f>
        <v>50</v>
      </c>
      <c r="J1485">
        <v>200</v>
      </c>
      <c r="K1485" t="b">
        <v>0</v>
      </c>
      <c r="L1485">
        <v>200</v>
      </c>
      <c r="N1485" s="3">
        <f>ZeptoData[[#This Row],[MRP_Rupees]] - ZeptoData[[#This Row],[Sale_Price]]</f>
        <v>-24</v>
      </c>
      <c r="O1485" t="str">
        <f>IF(ZeptoData[[#This Row],[outOfStock]]=TRUE, "Out of Stock", IF(ZeptoData[[#This Row],[availableQuantity]]&lt;=2, "LOW STOCK", "HEALTHY"))</f>
        <v>LOW STOCK</v>
      </c>
      <c r="P1485" t="str" cm="1">
        <f t="array" ref="P1485">_xlfn.IFS(ZeptoData[[#This Row],[Sale_Price]]&lt;50, "Budget", ZeptoData[[#This Row],[Sale_Price]]&lt;150, "Mid-Range", ZeptoData[[#This Row],[Sale_Price]]&gt;=150, "Premium")</f>
        <v>Mid-Range</v>
      </c>
      <c r="Q1485" t="str">
        <f>IF(ROUND(((ZeptoData[[#This Row],[mrp]]-ZeptoData[[#This Row],[discountedSellingPrice]])/ZeptoData[[#This Row],[mrp]])*100,0) = ZeptoData[[#This Row],[discountPercent]], "Match", "Error")</f>
        <v>Match</v>
      </c>
      <c r="R1485" s="9" t="str" cm="1">
        <f t="array" ref="R1485">_xlfn.IFS(ZeptoData[[#This Row],[discountPercent]]=0, "No Discount", ZeptoData[[#This Row],[discountPercent]]&lt;=15, "Standard (1-15%)", ZeptoData[[#This Row],[discountPercent]]&gt;15, "Mega (&gt;15%)")</f>
        <v>Standard (1-15%)</v>
      </c>
      <c r="S1485" s="9" t="str" cm="1">
        <f t="array" ref="S1485">_xlfn.IFS(ZeptoData[[#This Row],[weightInGms]]&lt;=100, "Small (&lt;100g)", ZeptoData[[#This Row],[weightInGms]]&lt;=500, "Medium (100-500g)", ZeptoData[[#This Row],[weightInGms]]&gt;500, "Large (&gt;500g)")</f>
        <v>Medium (100-500g)</v>
      </c>
    </row>
    <row r="1486" spans="1:19" x14ac:dyDescent="0.25">
      <c r="A1486" t="s">
        <v>689</v>
      </c>
      <c r="B1486" t="s">
        <v>763</v>
      </c>
      <c r="C1486" t="str">
        <f>TRIM(ZeptoData[[#This Row],[name]])</f>
        <v>Veeba Mint Mayonnaise</v>
      </c>
      <c r="D1486">
        <v>16900</v>
      </c>
      <c r="E1486" s="3">
        <f>'Cleaned Data'!F1489</f>
        <v>10</v>
      </c>
      <c r="F1486">
        <v>8</v>
      </c>
      <c r="G1486">
        <v>4</v>
      </c>
      <c r="H1486">
        <v>15500</v>
      </c>
      <c r="I1486" s="3">
        <f>ZeptoData[[#This Row],[discountedSellingPrice]]/100</f>
        <v>155</v>
      </c>
      <c r="J1486">
        <v>300</v>
      </c>
      <c r="K1486" t="b">
        <v>0</v>
      </c>
      <c r="L1486">
        <v>300</v>
      </c>
      <c r="N1486" s="3">
        <f>ZeptoData[[#This Row],[MRP_Rupees]] - ZeptoData[[#This Row],[Sale_Price]]</f>
        <v>-145</v>
      </c>
      <c r="O1486" t="str">
        <f>IF(ZeptoData[[#This Row],[outOfStock]]=TRUE, "Out of Stock", IF(ZeptoData[[#This Row],[availableQuantity]]&lt;=2, "LOW STOCK", "HEALTHY"))</f>
        <v>HEALTHY</v>
      </c>
      <c r="P1486" t="str" cm="1">
        <f t="array" ref="P1486">_xlfn.IFS(ZeptoData[[#This Row],[Sale_Price]]&lt;50, "Budget", ZeptoData[[#This Row],[Sale_Price]]&lt;150, "Mid-Range", ZeptoData[[#This Row],[Sale_Price]]&gt;=150, "Premium")</f>
        <v>Premium</v>
      </c>
      <c r="Q1486" t="str">
        <f>IF(ROUND(((ZeptoData[[#This Row],[mrp]]-ZeptoData[[#This Row],[discountedSellingPrice]])/ZeptoData[[#This Row],[mrp]])*100,0) = ZeptoData[[#This Row],[discountPercent]], "Match", "Error")</f>
        <v>Match</v>
      </c>
      <c r="R1486" s="9" t="str" cm="1">
        <f t="array" ref="R1486">_xlfn.IFS(ZeptoData[[#This Row],[discountPercent]]=0, "No Discount", ZeptoData[[#This Row],[discountPercent]]&lt;=15, "Standard (1-15%)", ZeptoData[[#This Row],[discountPercent]]&gt;15, "Mega (&gt;15%)")</f>
        <v>Standard (1-15%)</v>
      </c>
      <c r="S1486" s="9" t="str" cm="1">
        <f t="array" ref="S1486">_xlfn.IFS(ZeptoData[[#This Row],[weightInGms]]&lt;=100, "Small (&lt;100g)", ZeptoData[[#This Row],[weightInGms]]&lt;=500, "Medium (100-500g)", ZeptoData[[#This Row],[weightInGms]]&gt;500, "Large (&gt;500g)")</f>
        <v>Medium (100-500g)</v>
      </c>
    </row>
    <row r="1487" spans="1:19" x14ac:dyDescent="0.25">
      <c r="A1487" t="s">
        <v>689</v>
      </c>
      <c r="B1487" t="s">
        <v>764</v>
      </c>
      <c r="C1487" t="str">
        <f>TRIM(ZeptoData[[#This Row],[name]])</f>
        <v>Mccain Emotibites - Crispy Happy Potato Snack</v>
      </c>
      <c r="D1487">
        <v>13000</v>
      </c>
      <c r="E1487" s="3">
        <f>'Cleaned Data'!F1490</f>
        <v>0</v>
      </c>
      <c r="F1487">
        <v>0</v>
      </c>
      <c r="G1487">
        <v>6</v>
      </c>
      <c r="H1487">
        <v>12900</v>
      </c>
      <c r="I1487" s="3">
        <f>ZeptoData[[#This Row],[discountedSellingPrice]]/100</f>
        <v>129</v>
      </c>
      <c r="J1487">
        <v>415</v>
      </c>
      <c r="K1487" t="b">
        <v>0</v>
      </c>
      <c r="L1487">
        <v>415</v>
      </c>
      <c r="N1487" s="3">
        <f>ZeptoData[[#This Row],[MRP_Rupees]] - ZeptoData[[#This Row],[Sale_Price]]</f>
        <v>-129</v>
      </c>
      <c r="O1487" t="str">
        <f>IF(ZeptoData[[#This Row],[outOfStock]]=TRUE, "Out of Stock", IF(ZeptoData[[#This Row],[availableQuantity]]&lt;=2, "LOW STOCK", "HEALTHY"))</f>
        <v>HEALTHY</v>
      </c>
      <c r="P1487" t="str" cm="1">
        <f t="array" ref="P1487">_xlfn.IFS(ZeptoData[[#This Row],[Sale_Price]]&lt;50, "Budget", ZeptoData[[#This Row],[Sale_Price]]&lt;150, "Mid-Range", ZeptoData[[#This Row],[Sale_Price]]&gt;=150, "Premium")</f>
        <v>Mid-Range</v>
      </c>
      <c r="Q1487" t="str">
        <f>IF(ROUND(((ZeptoData[[#This Row],[mrp]]-ZeptoData[[#This Row],[discountedSellingPrice]])/ZeptoData[[#This Row],[mrp]])*100,0) = ZeptoData[[#This Row],[discountPercent]], "Match", "Error")</f>
        <v>Error</v>
      </c>
      <c r="R1487" s="9" t="str" cm="1">
        <f t="array" ref="R1487">_xlfn.IFS(ZeptoData[[#This Row],[discountPercent]]=0, "No Discount", ZeptoData[[#This Row],[discountPercent]]&lt;=15, "Standard (1-15%)", ZeptoData[[#This Row],[discountPercent]]&gt;15, "Mega (&gt;15%)")</f>
        <v>No Discount</v>
      </c>
      <c r="S1487" s="9" t="str" cm="1">
        <f t="array" ref="S1487">_xlfn.IFS(ZeptoData[[#This Row],[weightInGms]]&lt;=100, "Small (&lt;100g)", ZeptoData[[#This Row],[weightInGms]]&lt;=500, "Medium (100-500g)", ZeptoData[[#This Row],[weightInGms]]&gt;500, "Large (&gt;500g)")</f>
        <v>Medium (100-500g)</v>
      </c>
    </row>
    <row r="1488" spans="1:19" x14ac:dyDescent="0.25">
      <c r="A1488" t="s">
        <v>689</v>
      </c>
      <c r="B1488" t="s">
        <v>765</v>
      </c>
      <c r="C1488" t="str">
        <f>TRIM(ZeptoData[[#This Row],[name]])</f>
        <v>The Whole Truth Energy Bar Choco Cranberry Fudge</v>
      </c>
      <c r="D1488">
        <v>6000</v>
      </c>
      <c r="E1488" s="3">
        <f>'Cleaned Data'!F1491</f>
        <v>9</v>
      </c>
      <c r="F1488">
        <v>26</v>
      </c>
      <c r="G1488">
        <v>6</v>
      </c>
      <c r="H1488">
        <v>4400</v>
      </c>
      <c r="I1488" s="3">
        <f>ZeptoData[[#This Row],[discountedSellingPrice]]/100</f>
        <v>44</v>
      </c>
      <c r="J1488">
        <v>40</v>
      </c>
      <c r="K1488" t="b">
        <v>0</v>
      </c>
      <c r="L1488">
        <v>40</v>
      </c>
      <c r="N1488" s="3">
        <f>ZeptoData[[#This Row],[MRP_Rupees]] - ZeptoData[[#This Row],[Sale_Price]]</f>
        <v>-35</v>
      </c>
      <c r="O1488" t="str">
        <f>IF(ZeptoData[[#This Row],[outOfStock]]=TRUE, "Out of Stock", IF(ZeptoData[[#This Row],[availableQuantity]]&lt;=2, "LOW STOCK", "HEALTHY"))</f>
        <v>HEALTHY</v>
      </c>
      <c r="P1488" t="str" cm="1">
        <f t="array" ref="P1488">_xlfn.IFS(ZeptoData[[#This Row],[Sale_Price]]&lt;50, "Budget", ZeptoData[[#This Row],[Sale_Price]]&lt;150, "Mid-Range", ZeptoData[[#This Row],[Sale_Price]]&gt;=150, "Premium")</f>
        <v>Budget</v>
      </c>
      <c r="Q1488" t="str">
        <f>IF(ROUND(((ZeptoData[[#This Row],[mrp]]-ZeptoData[[#This Row],[discountedSellingPrice]])/ZeptoData[[#This Row],[mrp]])*100,0) = ZeptoData[[#This Row],[discountPercent]], "Match", "Error")</f>
        <v>Error</v>
      </c>
      <c r="R1488" s="9" t="str" cm="1">
        <f t="array" ref="R1488">_xlfn.IFS(ZeptoData[[#This Row],[discountPercent]]=0, "No Discount", ZeptoData[[#This Row],[discountPercent]]&lt;=15, "Standard (1-15%)", ZeptoData[[#This Row],[discountPercent]]&gt;15, "Mega (&gt;15%)")</f>
        <v>Mega (&gt;15%)</v>
      </c>
      <c r="S1488" s="9" t="str" cm="1">
        <f t="array" ref="S1488">_xlfn.IFS(ZeptoData[[#This Row],[weightInGms]]&lt;=100, "Small (&lt;100g)", ZeptoData[[#This Row],[weightInGms]]&lt;=500, "Medium (100-500g)", ZeptoData[[#This Row],[weightInGms]]&gt;500, "Large (&gt;500g)")</f>
        <v>Small (&lt;100g)</v>
      </c>
    </row>
    <row r="1489" spans="1:19" x14ac:dyDescent="0.25">
      <c r="A1489" t="s">
        <v>689</v>
      </c>
      <c r="B1489" t="s">
        <v>766</v>
      </c>
      <c r="C1489" t="str">
        <f>TRIM(ZeptoData[[#This Row],[name]])</f>
        <v>Godrej Yummiez Chicken Lucknowi Seekh Kebab</v>
      </c>
      <c r="D1489">
        <v>26000</v>
      </c>
      <c r="E1489" s="3">
        <f>'Cleaned Data'!F1492</f>
        <v>17</v>
      </c>
      <c r="F1489">
        <v>10</v>
      </c>
      <c r="G1489">
        <v>4</v>
      </c>
      <c r="H1489">
        <v>23400</v>
      </c>
      <c r="I1489" s="3">
        <f>ZeptoData[[#This Row],[discountedSellingPrice]]/100</f>
        <v>234</v>
      </c>
      <c r="J1489">
        <v>400</v>
      </c>
      <c r="K1489" t="b">
        <v>0</v>
      </c>
      <c r="L1489">
        <v>400</v>
      </c>
      <c r="N1489" s="3">
        <f>ZeptoData[[#This Row],[MRP_Rupees]] - ZeptoData[[#This Row],[Sale_Price]]</f>
        <v>-217</v>
      </c>
      <c r="O1489" t="str">
        <f>IF(ZeptoData[[#This Row],[outOfStock]]=TRUE, "Out of Stock", IF(ZeptoData[[#This Row],[availableQuantity]]&lt;=2, "LOW STOCK", "HEALTHY"))</f>
        <v>HEALTHY</v>
      </c>
      <c r="P1489" t="str" cm="1">
        <f t="array" ref="P1489">_xlfn.IFS(ZeptoData[[#This Row],[Sale_Price]]&lt;50, "Budget", ZeptoData[[#This Row],[Sale_Price]]&lt;150, "Mid-Range", ZeptoData[[#This Row],[Sale_Price]]&gt;=150, "Premium")</f>
        <v>Premium</v>
      </c>
      <c r="Q1489" t="str">
        <f>IF(ROUND(((ZeptoData[[#This Row],[mrp]]-ZeptoData[[#This Row],[discountedSellingPrice]])/ZeptoData[[#This Row],[mrp]])*100,0) = ZeptoData[[#This Row],[discountPercent]], "Match", "Error")</f>
        <v>Match</v>
      </c>
      <c r="R1489" s="9" t="str" cm="1">
        <f t="array" ref="R1489">_xlfn.IFS(ZeptoData[[#This Row],[discountPercent]]=0, "No Discount", ZeptoData[[#This Row],[discountPercent]]&lt;=15, "Standard (1-15%)", ZeptoData[[#This Row],[discountPercent]]&gt;15, "Mega (&gt;15%)")</f>
        <v>Standard (1-15%)</v>
      </c>
      <c r="S1489" s="9" t="str" cm="1">
        <f t="array" ref="S1489">_xlfn.IFS(ZeptoData[[#This Row],[weightInGms]]&lt;=100, "Small (&lt;100g)", ZeptoData[[#This Row],[weightInGms]]&lt;=500, "Medium (100-500g)", ZeptoData[[#This Row],[weightInGms]]&gt;500, "Large (&gt;500g)")</f>
        <v>Medium (100-500g)</v>
      </c>
    </row>
    <row r="1490" spans="1:19" x14ac:dyDescent="0.25">
      <c r="A1490" t="s">
        <v>689</v>
      </c>
      <c r="B1490" t="s">
        <v>753</v>
      </c>
      <c r="C1490" t="str">
        <f>TRIM(ZeptoData[[#This Row],[name]])</f>
        <v>Prasuma Vegetable Momos</v>
      </c>
      <c r="D1490">
        <v>15000</v>
      </c>
      <c r="E1490" s="3">
        <f>'Cleaned Data'!F1493</f>
        <v>26</v>
      </c>
      <c r="F1490">
        <v>0</v>
      </c>
      <c r="G1490">
        <v>5</v>
      </c>
      <c r="H1490">
        <v>15000</v>
      </c>
      <c r="I1490" s="3">
        <f>ZeptoData[[#This Row],[discountedSellingPrice]]/100</f>
        <v>150</v>
      </c>
      <c r="J1490">
        <v>580</v>
      </c>
      <c r="K1490" t="b">
        <v>0</v>
      </c>
      <c r="L1490">
        <v>10</v>
      </c>
      <c r="N1490" s="3">
        <f>ZeptoData[[#This Row],[MRP_Rupees]] - ZeptoData[[#This Row],[Sale_Price]]</f>
        <v>-124</v>
      </c>
      <c r="O1490" t="str">
        <f>IF(ZeptoData[[#This Row],[outOfStock]]=TRUE, "Out of Stock", IF(ZeptoData[[#This Row],[availableQuantity]]&lt;=2, "LOW STOCK", "HEALTHY"))</f>
        <v>HEALTHY</v>
      </c>
      <c r="P1490" t="str" cm="1">
        <f t="array" ref="P1490">_xlfn.IFS(ZeptoData[[#This Row],[Sale_Price]]&lt;50, "Budget", ZeptoData[[#This Row],[Sale_Price]]&lt;150, "Mid-Range", ZeptoData[[#This Row],[Sale_Price]]&gt;=150, "Premium")</f>
        <v>Premium</v>
      </c>
      <c r="Q1490" t="str">
        <f>IF(ROUND(((ZeptoData[[#This Row],[mrp]]-ZeptoData[[#This Row],[discountedSellingPrice]])/ZeptoData[[#This Row],[mrp]])*100,0) = ZeptoData[[#This Row],[discountPercent]], "Match", "Error")</f>
        <v>Match</v>
      </c>
      <c r="R1490" s="9" t="str" cm="1">
        <f t="array" ref="R1490">_xlfn.IFS(ZeptoData[[#This Row],[discountPercent]]=0, "No Discount", ZeptoData[[#This Row],[discountPercent]]&lt;=15, "Standard (1-15%)", ZeptoData[[#This Row],[discountPercent]]&gt;15, "Mega (&gt;15%)")</f>
        <v>No Discount</v>
      </c>
      <c r="S1490" s="9" t="str" cm="1">
        <f t="array" ref="S1490">_xlfn.IFS(ZeptoData[[#This Row],[weightInGms]]&lt;=100, "Small (&lt;100g)", ZeptoData[[#This Row],[weightInGms]]&lt;=500, "Medium (100-500g)", ZeptoData[[#This Row],[weightInGms]]&gt;500, "Large (&gt;500g)")</f>
        <v>Large (&gt;500g)</v>
      </c>
    </row>
    <row r="1491" spans="1:19" x14ac:dyDescent="0.25">
      <c r="A1491" t="s">
        <v>689</v>
      </c>
      <c r="B1491" t="s">
        <v>767</v>
      </c>
      <c r="C1491" t="str">
        <f>TRIM(ZeptoData[[#This Row],[name]])</f>
        <v>Mother's Recipe Mixed Pickle</v>
      </c>
      <c r="D1491">
        <v>8500</v>
      </c>
      <c r="E1491" s="3">
        <f>'Cleaned Data'!F1494</f>
        <v>4</v>
      </c>
      <c r="F1491">
        <v>9</v>
      </c>
      <c r="G1491">
        <v>2</v>
      </c>
      <c r="H1491">
        <v>7700</v>
      </c>
      <c r="I1491" s="3">
        <f>ZeptoData[[#This Row],[discountedSellingPrice]]/100</f>
        <v>77</v>
      </c>
      <c r="J1491">
        <v>300</v>
      </c>
      <c r="K1491" t="b">
        <v>0</v>
      </c>
      <c r="L1491">
        <v>300</v>
      </c>
      <c r="N1491" s="3">
        <f>ZeptoData[[#This Row],[MRP_Rupees]] - ZeptoData[[#This Row],[Sale_Price]]</f>
        <v>-73</v>
      </c>
      <c r="O1491" t="str">
        <f>IF(ZeptoData[[#This Row],[outOfStock]]=TRUE, "Out of Stock", IF(ZeptoData[[#This Row],[availableQuantity]]&lt;=2, "LOW STOCK", "HEALTHY"))</f>
        <v>LOW STOCK</v>
      </c>
      <c r="P1491" t="str" cm="1">
        <f t="array" ref="P1491">_xlfn.IFS(ZeptoData[[#This Row],[Sale_Price]]&lt;50, "Budget", ZeptoData[[#This Row],[Sale_Price]]&lt;150, "Mid-Range", ZeptoData[[#This Row],[Sale_Price]]&gt;=150, "Premium")</f>
        <v>Mid-Range</v>
      </c>
      <c r="Q1491" t="str">
        <f>IF(ROUND(((ZeptoData[[#This Row],[mrp]]-ZeptoData[[#This Row],[discountedSellingPrice]])/ZeptoData[[#This Row],[mrp]])*100,0) = ZeptoData[[#This Row],[discountPercent]], "Match", "Error")</f>
        <v>Match</v>
      </c>
      <c r="R1491" s="9" t="str" cm="1">
        <f t="array" ref="R1491">_xlfn.IFS(ZeptoData[[#This Row],[discountPercent]]=0, "No Discount", ZeptoData[[#This Row],[discountPercent]]&lt;=15, "Standard (1-15%)", ZeptoData[[#This Row],[discountPercent]]&gt;15, "Mega (&gt;15%)")</f>
        <v>Standard (1-15%)</v>
      </c>
      <c r="S1491" s="9" t="str" cm="1">
        <f t="array" ref="S1491">_xlfn.IFS(ZeptoData[[#This Row],[weightInGms]]&lt;=100, "Small (&lt;100g)", ZeptoData[[#This Row],[weightInGms]]&lt;=500, "Medium (100-500g)", ZeptoData[[#This Row],[weightInGms]]&gt;500, "Large (&gt;500g)")</f>
        <v>Medium (100-500g)</v>
      </c>
    </row>
    <row r="1492" spans="1:19" x14ac:dyDescent="0.25">
      <c r="A1492" t="s">
        <v>689</v>
      </c>
      <c r="B1492" t="s">
        <v>279</v>
      </c>
      <c r="C1492" t="str">
        <f>TRIM(ZeptoData[[#This Row],[name]])</f>
        <v>Sunfeast Yippee! Pasta Treat - Sour Cream Onion</v>
      </c>
      <c r="D1492">
        <v>2800</v>
      </c>
      <c r="E1492" s="3">
        <f>'Cleaned Data'!F1495</f>
        <v>10</v>
      </c>
      <c r="F1492">
        <v>17</v>
      </c>
      <c r="G1492">
        <v>3</v>
      </c>
      <c r="H1492">
        <v>2300</v>
      </c>
      <c r="I1492" s="3">
        <f>ZeptoData[[#This Row],[discountedSellingPrice]]/100</f>
        <v>23</v>
      </c>
      <c r="J1492">
        <v>65</v>
      </c>
      <c r="K1492" t="b">
        <v>0</v>
      </c>
      <c r="L1492">
        <v>65</v>
      </c>
      <c r="N1492" s="3">
        <f>ZeptoData[[#This Row],[MRP_Rupees]] - ZeptoData[[#This Row],[Sale_Price]]</f>
        <v>-13</v>
      </c>
      <c r="O1492" t="str">
        <f>IF(ZeptoData[[#This Row],[outOfStock]]=TRUE, "Out of Stock", IF(ZeptoData[[#This Row],[availableQuantity]]&lt;=2, "LOW STOCK", "HEALTHY"))</f>
        <v>HEALTHY</v>
      </c>
      <c r="P1492" t="str" cm="1">
        <f t="array" ref="P1492">_xlfn.IFS(ZeptoData[[#This Row],[Sale_Price]]&lt;50, "Budget", ZeptoData[[#This Row],[Sale_Price]]&lt;150, "Mid-Range", ZeptoData[[#This Row],[Sale_Price]]&gt;=150, "Premium")</f>
        <v>Budget</v>
      </c>
      <c r="Q1492" t="str">
        <f>IF(ROUND(((ZeptoData[[#This Row],[mrp]]-ZeptoData[[#This Row],[discountedSellingPrice]])/ZeptoData[[#This Row],[mrp]])*100,0) = ZeptoData[[#This Row],[discountPercent]], "Match", "Error")</f>
        <v>Error</v>
      </c>
      <c r="R1492" s="9" t="str" cm="1">
        <f t="array" ref="R1492">_xlfn.IFS(ZeptoData[[#This Row],[discountPercent]]=0, "No Discount", ZeptoData[[#This Row],[discountPercent]]&lt;=15, "Standard (1-15%)", ZeptoData[[#This Row],[discountPercent]]&gt;15, "Mega (&gt;15%)")</f>
        <v>Mega (&gt;15%)</v>
      </c>
      <c r="S1492" s="9" t="str" cm="1">
        <f t="array" ref="S1492">_xlfn.IFS(ZeptoData[[#This Row],[weightInGms]]&lt;=100, "Small (&lt;100g)", ZeptoData[[#This Row],[weightInGms]]&lt;=500, "Medium (100-500g)", ZeptoData[[#This Row],[weightInGms]]&gt;500, "Large (&gt;500g)")</f>
        <v>Small (&lt;100g)</v>
      </c>
    </row>
    <row r="1493" spans="1:19" x14ac:dyDescent="0.25">
      <c r="A1493" t="s">
        <v>689</v>
      </c>
      <c r="B1493" t="s">
        <v>768</v>
      </c>
      <c r="C1493" t="str">
        <f>TRIM(ZeptoData[[#This Row],[name]])</f>
        <v>The Whole Truth Peanut Cocoa Protein Bar No Sugar</v>
      </c>
      <c r="D1493">
        <v>10000</v>
      </c>
      <c r="E1493" s="3">
        <f>'Cleaned Data'!F1496</f>
        <v>14</v>
      </c>
      <c r="F1493">
        <v>26</v>
      </c>
      <c r="G1493">
        <v>6</v>
      </c>
      <c r="H1493">
        <v>7400</v>
      </c>
      <c r="I1493" s="3">
        <f>ZeptoData[[#This Row],[discountedSellingPrice]]/100</f>
        <v>74</v>
      </c>
      <c r="J1493">
        <v>52</v>
      </c>
      <c r="K1493" t="b">
        <v>0</v>
      </c>
      <c r="L1493">
        <v>52</v>
      </c>
      <c r="N1493" s="3">
        <f>ZeptoData[[#This Row],[MRP_Rupees]] - ZeptoData[[#This Row],[Sale_Price]]</f>
        <v>-60</v>
      </c>
      <c r="O1493" t="str">
        <f>IF(ZeptoData[[#This Row],[outOfStock]]=TRUE, "Out of Stock", IF(ZeptoData[[#This Row],[availableQuantity]]&lt;=2, "LOW STOCK", "HEALTHY"))</f>
        <v>HEALTHY</v>
      </c>
      <c r="P1493" t="str" cm="1">
        <f t="array" ref="P1493">_xlfn.IFS(ZeptoData[[#This Row],[Sale_Price]]&lt;50, "Budget", ZeptoData[[#This Row],[Sale_Price]]&lt;150, "Mid-Range", ZeptoData[[#This Row],[Sale_Price]]&gt;=150, "Premium")</f>
        <v>Mid-Range</v>
      </c>
      <c r="Q1493" t="str">
        <f>IF(ROUND(((ZeptoData[[#This Row],[mrp]]-ZeptoData[[#This Row],[discountedSellingPrice]])/ZeptoData[[#This Row],[mrp]])*100,0) = ZeptoData[[#This Row],[discountPercent]], "Match", "Error")</f>
        <v>Match</v>
      </c>
      <c r="R1493" s="9" t="str" cm="1">
        <f t="array" ref="R1493">_xlfn.IFS(ZeptoData[[#This Row],[discountPercent]]=0, "No Discount", ZeptoData[[#This Row],[discountPercent]]&lt;=15, "Standard (1-15%)", ZeptoData[[#This Row],[discountPercent]]&gt;15, "Mega (&gt;15%)")</f>
        <v>Mega (&gt;15%)</v>
      </c>
      <c r="S1493" s="9" t="str" cm="1">
        <f t="array" ref="S1493">_xlfn.IFS(ZeptoData[[#This Row],[weightInGms]]&lt;=100, "Small (&lt;100g)", ZeptoData[[#This Row],[weightInGms]]&lt;=500, "Medium (100-500g)", ZeptoData[[#This Row],[weightInGms]]&gt;500, "Large (&gt;500g)")</f>
        <v>Small (&lt;100g)</v>
      </c>
    </row>
    <row r="1494" spans="1:19" x14ac:dyDescent="0.25">
      <c r="A1494" t="s">
        <v>689</v>
      </c>
      <c r="B1494" t="s">
        <v>1770</v>
      </c>
      <c r="C1494" t="str">
        <f>TRIM(ZeptoData[[#This Row],[name]])</f>
        <v>Yoga Bar Breakfast Muesli - Chocolate &amp; Cranberry</v>
      </c>
      <c r="D1494">
        <v>32500</v>
      </c>
      <c r="E1494" s="3">
        <f>'Cleaned Data'!F1497</f>
        <v>8</v>
      </c>
      <c r="F1494">
        <v>4</v>
      </c>
      <c r="G1494">
        <v>6</v>
      </c>
      <c r="H1494">
        <v>30900</v>
      </c>
      <c r="I1494" s="3">
        <f>ZeptoData[[#This Row],[discountedSellingPrice]]/100</f>
        <v>309</v>
      </c>
      <c r="J1494">
        <v>400</v>
      </c>
      <c r="K1494" t="b">
        <v>0</v>
      </c>
      <c r="L1494">
        <v>400</v>
      </c>
      <c r="N1494" s="3">
        <f>ZeptoData[[#This Row],[MRP_Rupees]] - ZeptoData[[#This Row],[Sale_Price]]</f>
        <v>-301</v>
      </c>
      <c r="O1494" t="str">
        <f>IF(ZeptoData[[#This Row],[outOfStock]]=TRUE, "Out of Stock", IF(ZeptoData[[#This Row],[availableQuantity]]&lt;=2, "LOW STOCK", "HEALTHY"))</f>
        <v>HEALTHY</v>
      </c>
      <c r="P1494" t="str" cm="1">
        <f t="array" ref="P1494">_xlfn.IFS(ZeptoData[[#This Row],[Sale_Price]]&lt;50, "Budget", ZeptoData[[#This Row],[Sale_Price]]&lt;150, "Mid-Range", ZeptoData[[#This Row],[Sale_Price]]&gt;=150, "Premium")</f>
        <v>Premium</v>
      </c>
      <c r="Q1494" t="str">
        <f>IF(ROUND(((ZeptoData[[#This Row],[mrp]]-ZeptoData[[#This Row],[discountedSellingPrice]])/ZeptoData[[#This Row],[mrp]])*100,0) = ZeptoData[[#This Row],[discountPercent]], "Match", "Error")</f>
        <v>Error</v>
      </c>
      <c r="R1494" s="9" t="str" cm="1">
        <f t="array" ref="R1494">_xlfn.IFS(ZeptoData[[#This Row],[discountPercent]]=0, "No Discount", ZeptoData[[#This Row],[discountPercent]]&lt;=15, "Standard (1-15%)", ZeptoData[[#This Row],[discountPercent]]&gt;15, "Mega (&gt;15%)")</f>
        <v>Standard (1-15%)</v>
      </c>
      <c r="S1494" s="9" t="str" cm="1">
        <f t="array" ref="S1494">_xlfn.IFS(ZeptoData[[#This Row],[weightInGms]]&lt;=100, "Small (&lt;100g)", ZeptoData[[#This Row],[weightInGms]]&lt;=500, "Medium (100-500g)", ZeptoData[[#This Row],[weightInGms]]&gt;500, "Large (&gt;500g)")</f>
        <v>Medium (100-500g)</v>
      </c>
    </row>
    <row r="1495" spans="1:19" x14ac:dyDescent="0.25">
      <c r="A1495" t="s">
        <v>689</v>
      </c>
      <c r="B1495" t="s">
        <v>293</v>
      </c>
      <c r="C1495" t="str">
        <f>TRIM(ZeptoData[[#This Row],[name]])</f>
        <v>Sunfeast YiPPee! Magic Masala Noodles</v>
      </c>
      <c r="D1495">
        <v>7000</v>
      </c>
      <c r="E1495" s="3">
        <f>'Cleaned Data'!F1498</f>
        <v>2</v>
      </c>
      <c r="F1495">
        <v>10</v>
      </c>
      <c r="G1495">
        <v>3</v>
      </c>
      <c r="H1495">
        <v>6300</v>
      </c>
      <c r="I1495" s="3">
        <f>ZeptoData[[#This Row],[discountedSellingPrice]]/100</f>
        <v>63</v>
      </c>
      <c r="J1495">
        <v>405</v>
      </c>
      <c r="K1495" t="b">
        <v>0</v>
      </c>
      <c r="L1495">
        <v>405</v>
      </c>
      <c r="N1495" s="3">
        <f>ZeptoData[[#This Row],[MRP_Rupees]] - ZeptoData[[#This Row],[Sale_Price]]</f>
        <v>-61</v>
      </c>
      <c r="O1495" t="str">
        <f>IF(ZeptoData[[#This Row],[outOfStock]]=TRUE, "Out of Stock", IF(ZeptoData[[#This Row],[availableQuantity]]&lt;=2, "LOW STOCK", "HEALTHY"))</f>
        <v>HEALTHY</v>
      </c>
      <c r="P1495" t="str" cm="1">
        <f t="array" ref="P1495">_xlfn.IFS(ZeptoData[[#This Row],[Sale_Price]]&lt;50, "Budget", ZeptoData[[#This Row],[Sale_Price]]&lt;150, "Mid-Range", ZeptoData[[#This Row],[Sale_Price]]&gt;=150, "Premium")</f>
        <v>Mid-Range</v>
      </c>
      <c r="Q1495" t="str">
        <f>IF(ROUND(((ZeptoData[[#This Row],[mrp]]-ZeptoData[[#This Row],[discountedSellingPrice]])/ZeptoData[[#This Row],[mrp]])*100,0) = ZeptoData[[#This Row],[discountPercent]], "Match", "Error")</f>
        <v>Match</v>
      </c>
      <c r="R1495" s="9" t="str" cm="1">
        <f t="array" ref="R1495">_xlfn.IFS(ZeptoData[[#This Row],[discountPercent]]=0, "No Discount", ZeptoData[[#This Row],[discountPercent]]&lt;=15, "Standard (1-15%)", ZeptoData[[#This Row],[discountPercent]]&gt;15, "Mega (&gt;15%)")</f>
        <v>Standard (1-15%)</v>
      </c>
      <c r="S1495" s="9" t="str" cm="1">
        <f t="array" ref="S1495">_xlfn.IFS(ZeptoData[[#This Row],[weightInGms]]&lt;=100, "Small (&lt;100g)", ZeptoData[[#This Row],[weightInGms]]&lt;=500, "Medium (100-500g)", ZeptoData[[#This Row],[weightInGms]]&gt;500, "Large (&gt;500g)")</f>
        <v>Medium (100-500g)</v>
      </c>
    </row>
    <row r="1496" spans="1:19" x14ac:dyDescent="0.25">
      <c r="A1496" t="s">
        <v>689</v>
      </c>
      <c r="B1496" t="s">
        <v>770</v>
      </c>
      <c r="C1496" t="str">
        <f>TRIM(ZeptoData[[#This Row],[name]])</f>
        <v>Veeba Sweet Onion Sauce</v>
      </c>
      <c r="D1496">
        <v>14100</v>
      </c>
      <c r="E1496" s="3">
        <f>'Cleaned Data'!F1499</f>
        <v>15</v>
      </c>
      <c r="F1496">
        <v>14</v>
      </c>
      <c r="G1496">
        <v>4</v>
      </c>
      <c r="H1496">
        <v>12100</v>
      </c>
      <c r="I1496" s="3">
        <f>ZeptoData[[#This Row],[discountedSellingPrice]]/100</f>
        <v>121</v>
      </c>
      <c r="J1496">
        <v>350</v>
      </c>
      <c r="K1496" t="b">
        <v>0</v>
      </c>
      <c r="L1496">
        <v>350</v>
      </c>
      <c r="N1496" s="3">
        <f>ZeptoData[[#This Row],[MRP_Rupees]] - ZeptoData[[#This Row],[Sale_Price]]</f>
        <v>-106</v>
      </c>
      <c r="O1496" t="str">
        <f>IF(ZeptoData[[#This Row],[outOfStock]]=TRUE, "Out of Stock", IF(ZeptoData[[#This Row],[availableQuantity]]&lt;=2, "LOW STOCK", "HEALTHY"))</f>
        <v>HEALTHY</v>
      </c>
      <c r="P1496" t="str" cm="1">
        <f t="array" ref="P1496">_xlfn.IFS(ZeptoData[[#This Row],[Sale_Price]]&lt;50, "Budget", ZeptoData[[#This Row],[Sale_Price]]&lt;150, "Mid-Range", ZeptoData[[#This Row],[Sale_Price]]&gt;=150, "Premium")</f>
        <v>Mid-Range</v>
      </c>
      <c r="Q1496" t="str">
        <f>IF(ROUND(((ZeptoData[[#This Row],[mrp]]-ZeptoData[[#This Row],[discountedSellingPrice]])/ZeptoData[[#This Row],[mrp]])*100,0) = ZeptoData[[#This Row],[discountPercent]], "Match", "Error")</f>
        <v>Match</v>
      </c>
      <c r="R1496" s="9" t="str" cm="1">
        <f t="array" ref="R1496">_xlfn.IFS(ZeptoData[[#This Row],[discountPercent]]=0, "No Discount", ZeptoData[[#This Row],[discountPercent]]&lt;=15, "Standard (1-15%)", ZeptoData[[#This Row],[discountPercent]]&gt;15, "Mega (&gt;15%)")</f>
        <v>Standard (1-15%)</v>
      </c>
      <c r="S1496" s="9" t="str" cm="1">
        <f t="array" ref="S1496">_xlfn.IFS(ZeptoData[[#This Row],[weightInGms]]&lt;=100, "Small (&lt;100g)", ZeptoData[[#This Row],[weightInGms]]&lt;=500, "Medium (100-500g)", ZeptoData[[#This Row],[weightInGms]]&gt;500, "Large (&gt;500g)")</f>
        <v>Medium (100-500g)</v>
      </c>
    </row>
    <row r="1497" spans="1:19" x14ac:dyDescent="0.25">
      <c r="A1497" t="s">
        <v>689</v>
      </c>
      <c r="B1497" t="s">
        <v>297</v>
      </c>
      <c r="C1497" t="str">
        <f>TRIM(ZeptoData[[#This Row],[name]])</f>
        <v>Quaker Oats Breakfast Cereals - With Flavour Mix Nutritious Rich Source Of Energy</v>
      </c>
      <c r="D1497">
        <v>4900</v>
      </c>
      <c r="E1497" s="3">
        <f>'Cleaned Data'!F1500</f>
        <v>2</v>
      </c>
      <c r="F1497">
        <v>8</v>
      </c>
      <c r="G1497">
        <v>6</v>
      </c>
      <c r="H1497">
        <v>4500</v>
      </c>
      <c r="I1497" s="3">
        <f>ZeptoData[[#This Row],[discountedSellingPrice]]/100</f>
        <v>45</v>
      </c>
      <c r="J1497">
        <v>200</v>
      </c>
      <c r="K1497" t="b">
        <v>0</v>
      </c>
      <c r="L1497">
        <v>200</v>
      </c>
      <c r="N1497" s="3">
        <f>ZeptoData[[#This Row],[MRP_Rupees]] - ZeptoData[[#This Row],[Sale_Price]]</f>
        <v>-43</v>
      </c>
      <c r="O1497" t="str">
        <f>IF(ZeptoData[[#This Row],[outOfStock]]=TRUE, "Out of Stock", IF(ZeptoData[[#This Row],[availableQuantity]]&lt;=2, "LOW STOCK", "HEALTHY"))</f>
        <v>HEALTHY</v>
      </c>
      <c r="P1497" t="str" cm="1">
        <f t="array" ref="P1497">_xlfn.IFS(ZeptoData[[#This Row],[Sale_Price]]&lt;50, "Budget", ZeptoData[[#This Row],[Sale_Price]]&lt;150, "Mid-Range", ZeptoData[[#This Row],[Sale_Price]]&gt;=150, "Premium")</f>
        <v>Budget</v>
      </c>
      <c r="Q1497" t="str">
        <f>IF(ROUND(((ZeptoData[[#This Row],[mrp]]-ZeptoData[[#This Row],[discountedSellingPrice]])/ZeptoData[[#This Row],[mrp]])*100,0) = ZeptoData[[#This Row],[discountPercent]], "Match", "Error")</f>
        <v>Match</v>
      </c>
      <c r="R1497" s="9" t="str" cm="1">
        <f t="array" ref="R1497">_xlfn.IFS(ZeptoData[[#This Row],[discountPercent]]=0, "No Discount", ZeptoData[[#This Row],[discountPercent]]&lt;=15, "Standard (1-15%)", ZeptoData[[#This Row],[discountPercent]]&gt;15, "Mega (&gt;15%)")</f>
        <v>Standard (1-15%)</v>
      </c>
      <c r="S1497" s="9" t="str" cm="1">
        <f t="array" ref="S1497">_xlfn.IFS(ZeptoData[[#This Row],[weightInGms]]&lt;=100, "Small (&lt;100g)", ZeptoData[[#This Row],[weightInGms]]&lt;=500, "Medium (100-500g)", ZeptoData[[#This Row],[weightInGms]]&gt;500, "Large (&gt;500g)")</f>
        <v>Medium (100-500g)</v>
      </c>
    </row>
    <row r="1498" spans="1:19" x14ac:dyDescent="0.25">
      <c r="A1498" t="s">
        <v>689</v>
      </c>
      <c r="B1498" t="s">
        <v>296</v>
      </c>
      <c r="C1498" t="str">
        <f>TRIM(ZeptoData[[#This Row],[name]])</f>
        <v>Mother's Recipe Tamarind Paste</v>
      </c>
      <c r="D1498">
        <v>5000</v>
      </c>
      <c r="E1498" s="3">
        <f>'Cleaned Data'!F1501</f>
        <v>0</v>
      </c>
      <c r="F1498">
        <v>2</v>
      </c>
      <c r="G1498">
        <v>6</v>
      </c>
      <c r="H1498">
        <v>4900</v>
      </c>
      <c r="I1498" s="3">
        <f>ZeptoData[[#This Row],[discountedSellingPrice]]/100</f>
        <v>49</v>
      </c>
      <c r="J1498">
        <v>200</v>
      </c>
      <c r="K1498" t="b">
        <v>0</v>
      </c>
      <c r="L1498">
        <v>200</v>
      </c>
      <c r="N1498" s="3">
        <f>ZeptoData[[#This Row],[MRP_Rupees]] - ZeptoData[[#This Row],[Sale_Price]]</f>
        <v>-49</v>
      </c>
      <c r="O1498" t="str">
        <f>IF(ZeptoData[[#This Row],[outOfStock]]=TRUE, "Out of Stock", IF(ZeptoData[[#This Row],[availableQuantity]]&lt;=2, "LOW STOCK", "HEALTHY"))</f>
        <v>HEALTHY</v>
      </c>
      <c r="P1498" t="str" cm="1">
        <f t="array" ref="P1498">_xlfn.IFS(ZeptoData[[#This Row],[Sale_Price]]&lt;50, "Budget", ZeptoData[[#This Row],[Sale_Price]]&lt;150, "Mid-Range", ZeptoData[[#This Row],[Sale_Price]]&gt;=150, "Premium")</f>
        <v>Budget</v>
      </c>
      <c r="Q1498" t="str">
        <f>IF(ROUND(((ZeptoData[[#This Row],[mrp]]-ZeptoData[[#This Row],[discountedSellingPrice]])/ZeptoData[[#This Row],[mrp]])*100,0) = ZeptoData[[#This Row],[discountPercent]], "Match", "Error")</f>
        <v>Match</v>
      </c>
      <c r="R1498" s="9" t="str" cm="1">
        <f t="array" ref="R1498">_xlfn.IFS(ZeptoData[[#This Row],[discountPercent]]=0, "No Discount", ZeptoData[[#This Row],[discountPercent]]&lt;=15, "Standard (1-15%)", ZeptoData[[#This Row],[discountPercent]]&gt;15, "Mega (&gt;15%)")</f>
        <v>Standard (1-15%)</v>
      </c>
      <c r="S1498" s="9" t="str" cm="1">
        <f t="array" ref="S1498">_xlfn.IFS(ZeptoData[[#This Row],[weightInGms]]&lt;=100, "Small (&lt;100g)", ZeptoData[[#This Row],[weightInGms]]&lt;=500, "Medium (100-500g)", ZeptoData[[#This Row],[weightInGms]]&gt;500, "Large (&gt;500g)")</f>
        <v>Medium (100-500g)</v>
      </c>
    </row>
    <row r="1499" spans="1:19" x14ac:dyDescent="0.25">
      <c r="A1499" t="s">
        <v>689</v>
      </c>
      <c r="B1499" t="s">
        <v>771</v>
      </c>
      <c r="C1499" t="str">
        <f>TRIM(ZeptoData[[#This Row],[name]])</f>
        <v>Yogabar No Added Sugar Protein Bar Brownie</v>
      </c>
      <c r="D1499">
        <v>12500</v>
      </c>
      <c r="E1499" s="3">
        <f>'Cleaned Data'!F1502</f>
        <v>11</v>
      </c>
      <c r="F1499">
        <v>15</v>
      </c>
      <c r="G1499">
        <v>4</v>
      </c>
      <c r="H1499">
        <v>10600</v>
      </c>
      <c r="I1499" s="3">
        <f>ZeptoData[[#This Row],[discountedSellingPrice]]/100</f>
        <v>106</v>
      </c>
      <c r="J1499">
        <v>60</v>
      </c>
      <c r="K1499" t="b">
        <v>0</v>
      </c>
      <c r="L1499">
        <v>60</v>
      </c>
      <c r="N1499" s="3">
        <f>ZeptoData[[#This Row],[MRP_Rupees]] - ZeptoData[[#This Row],[Sale_Price]]</f>
        <v>-95</v>
      </c>
      <c r="O1499" t="str">
        <f>IF(ZeptoData[[#This Row],[outOfStock]]=TRUE, "Out of Stock", IF(ZeptoData[[#This Row],[availableQuantity]]&lt;=2, "LOW STOCK", "HEALTHY"))</f>
        <v>HEALTHY</v>
      </c>
      <c r="P1499" t="str" cm="1">
        <f t="array" ref="P1499">_xlfn.IFS(ZeptoData[[#This Row],[Sale_Price]]&lt;50, "Budget", ZeptoData[[#This Row],[Sale_Price]]&lt;150, "Mid-Range", ZeptoData[[#This Row],[Sale_Price]]&gt;=150, "Premium")</f>
        <v>Mid-Range</v>
      </c>
      <c r="Q1499" t="str">
        <f>IF(ROUND(((ZeptoData[[#This Row],[mrp]]-ZeptoData[[#This Row],[discountedSellingPrice]])/ZeptoData[[#This Row],[mrp]])*100,0) = ZeptoData[[#This Row],[discountPercent]], "Match", "Error")</f>
        <v>Match</v>
      </c>
      <c r="R1499" s="9" t="str" cm="1">
        <f t="array" ref="R1499">_xlfn.IFS(ZeptoData[[#This Row],[discountPercent]]=0, "No Discount", ZeptoData[[#This Row],[discountPercent]]&lt;=15, "Standard (1-15%)", ZeptoData[[#This Row],[discountPercent]]&gt;15, "Mega (&gt;15%)")</f>
        <v>Standard (1-15%)</v>
      </c>
      <c r="S1499" s="9" t="str" cm="1">
        <f t="array" ref="S1499">_xlfn.IFS(ZeptoData[[#This Row],[weightInGms]]&lt;=100, "Small (&lt;100g)", ZeptoData[[#This Row],[weightInGms]]&lt;=500, "Medium (100-500g)", ZeptoData[[#This Row],[weightInGms]]&gt;500, "Large (&gt;500g)")</f>
        <v>Small (&lt;100g)</v>
      </c>
    </row>
    <row r="1500" spans="1:19" x14ac:dyDescent="0.25">
      <c r="A1500" t="s">
        <v>689</v>
      </c>
      <c r="B1500" t="s">
        <v>1771</v>
      </c>
      <c r="C1500" t="str">
        <f>TRIM(ZeptoData[[#This Row],[name]])</f>
        <v>Bambino Popular Vermicelli</v>
      </c>
      <c r="D1500">
        <v>4000</v>
      </c>
      <c r="E1500" s="3">
        <f>'Cleaned Data'!F1503</f>
        <v>11</v>
      </c>
      <c r="F1500">
        <v>2</v>
      </c>
      <c r="G1500">
        <v>3</v>
      </c>
      <c r="H1500">
        <v>3900</v>
      </c>
      <c r="I1500" s="3">
        <f>ZeptoData[[#This Row],[discountedSellingPrice]]/100</f>
        <v>39</v>
      </c>
      <c r="J1500">
        <v>400</v>
      </c>
      <c r="K1500" t="b">
        <v>0</v>
      </c>
      <c r="L1500">
        <v>400</v>
      </c>
      <c r="N1500" s="3">
        <f>ZeptoData[[#This Row],[MRP_Rupees]] - ZeptoData[[#This Row],[Sale_Price]]</f>
        <v>-28</v>
      </c>
      <c r="O1500" t="str">
        <f>IF(ZeptoData[[#This Row],[outOfStock]]=TRUE, "Out of Stock", IF(ZeptoData[[#This Row],[availableQuantity]]&lt;=2, "LOW STOCK", "HEALTHY"))</f>
        <v>HEALTHY</v>
      </c>
      <c r="P1500" t="str" cm="1">
        <f t="array" ref="P1500">_xlfn.IFS(ZeptoData[[#This Row],[Sale_Price]]&lt;50, "Budget", ZeptoData[[#This Row],[Sale_Price]]&lt;150, "Mid-Range", ZeptoData[[#This Row],[Sale_Price]]&gt;=150, "Premium")</f>
        <v>Budget</v>
      </c>
      <c r="Q1500" t="str">
        <f>IF(ROUND(((ZeptoData[[#This Row],[mrp]]-ZeptoData[[#This Row],[discountedSellingPrice]])/ZeptoData[[#This Row],[mrp]])*100,0) = ZeptoData[[#This Row],[discountPercent]], "Match", "Error")</f>
        <v>Error</v>
      </c>
      <c r="R1500" s="9" t="str" cm="1">
        <f t="array" ref="R1500">_xlfn.IFS(ZeptoData[[#This Row],[discountPercent]]=0, "No Discount", ZeptoData[[#This Row],[discountPercent]]&lt;=15, "Standard (1-15%)", ZeptoData[[#This Row],[discountPercent]]&gt;15, "Mega (&gt;15%)")</f>
        <v>Standard (1-15%)</v>
      </c>
      <c r="S1500" s="9" t="str" cm="1">
        <f t="array" ref="S1500">_xlfn.IFS(ZeptoData[[#This Row],[weightInGms]]&lt;=100, "Small (&lt;100g)", ZeptoData[[#This Row],[weightInGms]]&lt;=500, "Medium (100-500g)", ZeptoData[[#This Row],[weightInGms]]&gt;500, "Large (&gt;500g)")</f>
        <v>Medium (100-500g)</v>
      </c>
    </row>
    <row r="1501" spans="1:19" x14ac:dyDescent="0.25">
      <c r="A1501" t="s">
        <v>689</v>
      </c>
      <c r="B1501" t="s">
        <v>773</v>
      </c>
      <c r="C1501" t="str">
        <f>TRIM(ZeptoData[[#This Row],[name]])</f>
        <v>Ching's Secret Mix Veg Instant Soup</v>
      </c>
      <c r="D1501">
        <v>1000</v>
      </c>
      <c r="E1501" s="3">
        <f>'Cleaned Data'!F1504</f>
        <v>6</v>
      </c>
      <c r="F1501">
        <v>0</v>
      </c>
      <c r="G1501">
        <v>3</v>
      </c>
      <c r="H1501">
        <v>1000</v>
      </c>
      <c r="I1501" s="3">
        <f>ZeptoData[[#This Row],[discountedSellingPrice]]/100</f>
        <v>10</v>
      </c>
      <c r="J1501">
        <v>15</v>
      </c>
      <c r="K1501" t="b">
        <v>0</v>
      </c>
      <c r="L1501">
        <v>15</v>
      </c>
      <c r="N1501" s="3">
        <f>ZeptoData[[#This Row],[MRP_Rupees]] - ZeptoData[[#This Row],[Sale_Price]]</f>
        <v>-4</v>
      </c>
      <c r="O1501" t="str">
        <f>IF(ZeptoData[[#This Row],[outOfStock]]=TRUE, "Out of Stock", IF(ZeptoData[[#This Row],[availableQuantity]]&lt;=2, "LOW STOCK", "HEALTHY"))</f>
        <v>HEALTHY</v>
      </c>
      <c r="P1501" t="str" cm="1">
        <f t="array" ref="P1501">_xlfn.IFS(ZeptoData[[#This Row],[Sale_Price]]&lt;50, "Budget", ZeptoData[[#This Row],[Sale_Price]]&lt;150, "Mid-Range", ZeptoData[[#This Row],[Sale_Price]]&gt;=150, "Premium")</f>
        <v>Budget</v>
      </c>
      <c r="Q1501" t="str">
        <f>IF(ROUND(((ZeptoData[[#This Row],[mrp]]-ZeptoData[[#This Row],[discountedSellingPrice]])/ZeptoData[[#This Row],[mrp]])*100,0) = ZeptoData[[#This Row],[discountPercent]], "Match", "Error")</f>
        <v>Match</v>
      </c>
      <c r="R1501" s="9" t="str" cm="1">
        <f t="array" ref="R1501">_xlfn.IFS(ZeptoData[[#This Row],[discountPercent]]=0, "No Discount", ZeptoData[[#This Row],[discountPercent]]&lt;=15, "Standard (1-15%)", ZeptoData[[#This Row],[discountPercent]]&gt;15, "Mega (&gt;15%)")</f>
        <v>No Discount</v>
      </c>
      <c r="S1501" s="9" t="str" cm="1">
        <f t="array" ref="S1501">_xlfn.IFS(ZeptoData[[#This Row],[weightInGms]]&lt;=100, "Small (&lt;100g)", ZeptoData[[#This Row],[weightInGms]]&lt;=500, "Medium (100-500g)", ZeptoData[[#This Row],[weightInGms]]&gt;500, "Large (&gt;500g)")</f>
        <v>Small (&lt;100g)</v>
      </c>
    </row>
    <row r="1502" spans="1:19" x14ac:dyDescent="0.25">
      <c r="A1502" t="s">
        <v>689</v>
      </c>
      <c r="B1502" t="s">
        <v>774</v>
      </c>
      <c r="C1502" t="str">
        <f>TRIM(ZeptoData[[#This Row],[name]])</f>
        <v>Mother's Recipe Pickle - Red Stuffed Chilli</v>
      </c>
      <c r="D1502">
        <v>14500</v>
      </c>
      <c r="E1502" s="3">
        <f>'Cleaned Data'!F1505</f>
        <v>8</v>
      </c>
      <c r="F1502">
        <v>11</v>
      </c>
      <c r="G1502">
        <v>3</v>
      </c>
      <c r="H1502">
        <v>12900</v>
      </c>
      <c r="I1502" s="3">
        <f>ZeptoData[[#This Row],[discountedSellingPrice]]/100</f>
        <v>129</v>
      </c>
      <c r="J1502">
        <v>400</v>
      </c>
      <c r="K1502" t="b">
        <v>0</v>
      </c>
      <c r="L1502">
        <v>400</v>
      </c>
      <c r="N1502" s="3">
        <f>ZeptoData[[#This Row],[MRP_Rupees]] - ZeptoData[[#This Row],[Sale_Price]]</f>
        <v>-121</v>
      </c>
      <c r="O1502" t="str">
        <f>IF(ZeptoData[[#This Row],[outOfStock]]=TRUE, "Out of Stock", IF(ZeptoData[[#This Row],[availableQuantity]]&lt;=2, "LOW STOCK", "HEALTHY"))</f>
        <v>HEALTHY</v>
      </c>
      <c r="P1502" t="str" cm="1">
        <f t="array" ref="P1502">_xlfn.IFS(ZeptoData[[#This Row],[Sale_Price]]&lt;50, "Budget", ZeptoData[[#This Row],[Sale_Price]]&lt;150, "Mid-Range", ZeptoData[[#This Row],[Sale_Price]]&gt;=150, "Premium")</f>
        <v>Mid-Range</v>
      </c>
      <c r="Q1502" t="str">
        <f>IF(ROUND(((ZeptoData[[#This Row],[mrp]]-ZeptoData[[#This Row],[discountedSellingPrice]])/ZeptoData[[#This Row],[mrp]])*100,0) = ZeptoData[[#This Row],[discountPercent]], "Match", "Error")</f>
        <v>Match</v>
      </c>
      <c r="R1502" s="9" t="str" cm="1">
        <f t="array" ref="R1502">_xlfn.IFS(ZeptoData[[#This Row],[discountPercent]]=0, "No Discount", ZeptoData[[#This Row],[discountPercent]]&lt;=15, "Standard (1-15%)", ZeptoData[[#This Row],[discountPercent]]&gt;15, "Mega (&gt;15%)")</f>
        <v>Standard (1-15%)</v>
      </c>
      <c r="S1502" s="9" t="str" cm="1">
        <f t="array" ref="S1502">_xlfn.IFS(ZeptoData[[#This Row],[weightInGms]]&lt;=100, "Small (&lt;100g)", ZeptoData[[#This Row],[weightInGms]]&lt;=500, "Medium (100-500g)", ZeptoData[[#This Row],[weightInGms]]&gt;500, "Large (&gt;500g)")</f>
        <v>Medium (100-500g)</v>
      </c>
    </row>
    <row r="1503" spans="1:19" x14ac:dyDescent="0.25">
      <c r="A1503" t="s">
        <v>689</v>
      </c>
      <c r="B1503" t="s">
        <v>775</v>
      </c>
      <c r="C1503" t="str">
        <f>TRIM(ZeptoData[[#This Row],[name]])</f>
        <v>Kellogg's No Added Sugar Muesli</v>
      </c>
      <c r="D1503">
        <v>33500</v>
      </c>
      <c r="E1503" s="3">
        <f>'Cleaned Data'!F1506</f>
        <v>0</v>
      </c>
      <c r="F1503">
        <v>11</v>
      </c>
      <c r="G1503">
        <v>6</v>
      </c>
      <c r="H1503">
        <v>29800</v>
      </c>
      <c r="I1503" s="3">
        <f>ZeptoData[[#This Row],[discountedSellingPrice]]/100</f>
        <v>298</v>
      </c>
      <c r="J1503">
        <v>500</v>
      </c>
      <c r="K1503" t="b">
        <v>0</v>
      </c>
      <c r="L1503">
        <v>500</v>
      </c>
      <c r="N1503" s="3">
        <f>ZeptoData[[#This Row],[MRP_Rupees]] - ZeptoData[[#This Row],[Sale_Price]]</f>
        <v>-298</v>
      </c>
      <c r="O1503" t="str">
        <f>IF(ZeptoData[[#This Row],[outOfStock]]=TRUE, "Out of Stock", IF(ZeptoData[[#This Row],[availableQuantity]]&lt;=2, "LOW STOCK", "HEALTHY"))</f>
        <v>HEALTHY</v>
      </c>
      <c r="P1503" t="str" cm="1">
        <f t="array" ref="P1503">_xlfn.IFS(ZeptoData[[#This Row],[Sale_Price]]&lt;50, "Budget", ZeptoData[[#This Row],[Sale_Price]]&lt;150, "Mid-Range", ZeptoData[[#This Row],[Sale_Price]]&gt;=150, "Premium")</f>
        <v>Premium</v>
      </c>
      <c r="Q1503" t="str">
        <f>IF(ROUND(((ZeptoData[[#This Row],[mrp]]-ZeptoData[[#This Row],[discountedSellingPrice]])/ZeptoData[[#This Row],[mrp]])*100,0) = ZeptoData[[#This Row],[discountPercent]], "Match", "Error")</f>
        <v>Match</v>
      </c>
      <c r="R1503" s="9" t="str" cm="1">
        <f t="array" ref="R1503">_xlfn.IFS(ZeptoData[[#This Row],[discountPercent]]=0, "No Discount", ZeptoData[[#This Row],[discountPercent]]&lt;=15, "Standard (1-15%)", ZeptoData[[#This Row],[discountPercent]]&gt;15, "Mega (&gt;15%)")</f>
        <v>Standard (1-15%)</v>
      </c>
      <c r="S1503" s="9" t="str" cm="1">
        <f t="array" ref="S1503">_xlfn.IFS(ZeptoData[[#This Row],[weightInGms]]&lt;=100, "Small (&lt;100g)", ZeptoData[[#This Row],[weightInGms]]&lt;=500, "Medium (100-500g)", ZeptoData[[#This Row],[weightInGms]]&gt;500, "Large (&gt;500g)")</f>
        <v>Medium (100-500g)</v>
      </c>
    </row>
    <row r="1504" spans="1:19" x14ac:dyDescent="0.25">
      <c r="A1504" t="s">
        <v>689</v>
      </c>
      <c r="B1504" t="s">
        <v>776</v>
      </c>
      <c r="C1504" t="str">
        <f>TRIM(ZeptoData[[#This Row],[name]])</f>
        <v>Veeba Salsa Dip</v>
      </c>
      <c r="D1504">
        <v>11900</v>
      </c>
      <c r="E1504" s="3">
        <f>'Cleaned Data'!F1507</f>
        <v>3</v>
      </c>
      <c r="F1504">
        <v>6</v>
      </c>
      <c r="G1504">
        <v>6</v>
      </c>
      <c r="H1504">
        <v>11100</v>
      </c>
      <c r="I1504" s="3">
        <f>ZeptoData[[#This Row],[discountedSellingPrice]]/100</f>
        <v>111</v>
      </c>
      <c r="J1504">
        <v>360</v>
      </c>
      <c r="K1504" t="b">
        <v>0</v>
      </c>
      <c r="L1504">
        <v>360</v>
      </c>
      <c r="N1504" s="3">
        <f>ZeptoData[[#This Row],[MRP_Rupees]] - ZeptoData[[#This Row],[Sale_Price]]</f>
        <v>-108</v>
      </c>
      <c r="O1504" t="str">
        <f>IF(ZeptoData[[#This Row],[outOfStock]]=TRUE, "Out of Stock", IF(ZeptoData[[#This Row],[availableQuantity]]&lt;=2, "LOW STOCK", "HEALTHY"))</f>
        <v>HEALTHY</v>
      </c>
      <c r="P1504" t="str" cm="1">
        <f t="array" ref="P1504">_xlfn.IFS(ZeptoData[[#This Row],[Sale_Price]]&lt;50, "Budget", ZeptoData[[#This Row],[Sale_Price]]&lt;150, "Mid-Range", ZeptoData[[#This Row],[Sale_Price]]&gt;=150, "Premium")</f>
        <v>Mid-Range</v>
      </c>
      <c r="Q1504" t="str">
        <f>IF(ROUND(((ZeptoData[[#This Row],[mrp]]-ZeptoData[[#This Row],[discountedSellingPrice]])/ZeptoData[[#This Row],[mrp]])*100,0) = ZeptoData[[#This Row],[discountPercent]], "Match", "Error")</f>
        <v>Error</v>
      </c>
      <c r="R1504" s="9" t="str" cm="1">
        <f t="array" ref="R1504">_xlfn.IFS(ZeptoData[[#This Row],[discountPercent]]=0, "No Discount", ZeptoData[[#This Row],[discountPercent]]&lt;=15, "Standard (1-15%)", ZeptoData[[#This Row],[discountPercent]]&gt;15, "Mega (&gt;15%)")</f>
        <v>Standard (1-15%)</v>
      </c>
      <c r="S1504" s="9" t="str" cm="1">
        <f t="array" ref="S1504">_xlfn.IFS(ZeptoData[[#This Row],[weightInGms]]&lt;=100, "Small (&lt;100g)", ZeptoData[[#This Row],[weightInGms]]&lt;=500, "Medium (100-500g)", ZeptoData[[#This Row],[weightInGms]]&gt;500, "Large (&gt;500g)")</f>
        <v>Medium (100-500g)</v>
      </c>
    </row>
    <row r="1505" spans="1:19" x14ac:dyDescent="0.25">
      <c r="A1505" t="s">
        <v>689</v>
      </c>
      <c r="B1505" t="s">
        <v>777</v>
      </c>
      <c r="C1505" t="str">
        <f>TRIM(ZeptoData[[#This Row],[name]])</f>
        <v>Veeba Thousand Island Dressing</v>
      </c>
      <c r="D1505">
        <v>14900</v>
      </c>
      <c r="E1505" s="3">
        <f>'Cleaned Data'!F1508</f>
        <v>5</v>
      </c>
      <c r="F1505">
        <v>8</v>
      </c>
      <c r="G1505">
        <v>6</v>
      </c>
      <c r="H1505">
        <v>13700</v>
      </c>
      <c r="I1505" s="3">
        <f>ZeptoData[[#This Row],[discountedSellingPrice]]/100</f>
        <v>137</v>
      </c>
      <c r="J1505">
        <v>300</v>
      </c>
      <c r="K1505" t="b">
        <v>0</v>
      </c>
      <c r="L1505">
        <v>300</v>
      </c>
      <c r="N1505" s="3">
        <f>ZeptoData[[#This Row],[MRP_Rupees]] - ZeptoData[[#This Row],[Sale_Price]]</f>
        <v>-132</v>
      </c>
      <c r="O1505" t="str">
        <f>IF(ZeptoData[[#This Row],[outOfStock]]=TRUE, "Out of Stock", IF(ZeptoData[[#This Row],[availableQuantity]]&lt;=2, "LOW STOCK", "HEALTHY"))</f>
        <v>HEALTHY</v>
      </c>
      <c r="P1505" t="str" cm="1">
        <f t="array" ref="P1505">_xlfn.IFS(ZeptoData[[#This Row],[Sale_Price]]&lt;50, "Budget", ZeptoData[[#This Row],[Sale_Price]]&lt;150, "Mid-Range", ZeptoData[[#This Row],[Sale_Price]]&gt;=150, "Premium")</f>
        <v>Mid-Range</v>
      </c>
      <c r="Q1505" t="str">
        <f>IF(ROUND(((ZeptoData[[#This Row],[mrp]]-ZeptoData[[#This Row],[discountedSellingPrice]])/ZeptoData[[#This Row],[mrp]])*100,0) = ZeptoData[[#This Row],[discountPercent]], "Match", "Error")</f>
        <v>Match</v>
      </c>
      <c r="R1505" s="9" t="str" cm="1">
        <f t="array" ref="R1505">_xlfn.IFS(ZeptoData[[#This Row],[discountPercent]]=0, "No Discount", ZeptoData[[#This Row],[discountPercent]]&lt;=15, "Standard (1-15%)", ZeptoData[[#This Row],[discountPercent]]&gt;15, "Mega (&gt;15%)")</f>
        <v>Standard (1-15%)</v>
      </c>
      <c r="S1505" s="9" t="str" cm="1">
        <f t="array" ref="S1505">_xlfn.IFS(ZeptoData[[#This Row],[weightInGms]]&lt;=100, "Small (&lt;100g)", ZeptoData[[#This Row],[weightInGms]]&lt;=500, "Medium (100-500g)", ZeptoData[[#This Row],[weightInGms]]&gt;500, "Large (&gt;500g)")</f>
        <v>Medium (100-500g)</v>
      </c>
    </row>
    <row r="1506" spans="1:19" x14ac:dyDescent="0.25">
      <c r="A1506" t="s">
        <v>689</v>
      </c>
      <c r="B1506" t="s">
        <v>778</v>
      </c>
      <c r="C1506" t="str">
        <f>TRIM(ZeptoData[[#This Row],[name]])</f>
        <v>Baggry's Crunchy Muesli Almond Raisins &amp; Honey</v>
      </c>
      <c r="D1506">
        <v>13000</v>
      </c>
      <c r="E1506" s="3">
        <f>'Cleaned Data'!F1509</f>
        <v>9</v>
      </c>
      <c r="F1506">
        <v>0</v>
      </c>
      <c r="G1506">
        <v>5</v>
      </c>
      <c r="H1506">
        <v>13000</v>
      </c>
      <c r="I1506" s="3">
        <f>ZeptoData[[#This Row],[discountedSellingPrice]]/100</f>
        <v>130</v>
      </c>
      <c r="J1506">
        <v>200</v>
      </c>
      <c r="K1506" t="b">
        <v>0</v>
      </c>
      <c r="L1506">
        <v>200</v>
      </c>
      <c r="N1506" s="3">
        <f>ZeptoData[[#This Row],[MRP_Rupees]] - ZeptoData[[#This Row],[Sale_Price]]</f>
        <v>-121</v>
      </c>
      <c r="O1506" t="str">
        <f>IF(ZeptoData[[#This Row],[outOfStock]]=TRUE, "Out of Stock", IF(ZeptoData[[#This Row],[availableQuantity]]&lt;=2, "LOW STOCK", "HEALTHY"))</f>
        <v>HEALTHY</v>
      </c>
      <c r="P1506" t="str" cm="1">
        <f t="array" ref="P1506">_xlfn.IFS(ZeptoData[[#This Row],[Sale_Price]]&lt;50, "Budget", ZeptoData[[#This Row],[Sale_Price]]&lt;150, "Mid-Range", ZeptoData[[#This Row],[Sale_Price]]&gt;=150, "Premium")</f>
        <v>Mid-Range</v>
      </c>
      <c r="Q1506" t="str">
        <f>IF(ROUND(((ZeptoData[[#This Row],[mrp]]-ZeptoData[[#This Row],[discountedSellingPrice]])/ZeptoData[[#This Row],[mrp]])*100,0) = ZeptoData[[#This Row],[discountPercent]], "Match", "Error")</f>
        <v>Match</v>
      </c>
      <c r="R1506" s="9" t="str" cm="1">
        <f t="array" ref="R1506">_xlfn.IFS(ZeptoData[[#This Row],[discountPercent]]=0, "No Discount", ZeptoData[[#This Row],[discountPercent]]&lt;=15, "Standard (1-15%)", ZeptoData[[#This Row],[discountPercent]]&gt;15, "Mega (&gt;15%)")</f>
        <v>No Discount</v>
      </c>
      <c r="S1506" s="9" t="str" cm="1">
        <f t="array" ref="S1506">_xlfn.IFS(ZeptoData[[#This Row],[weightInGms]]&lt;=100, "Small (&lt;100g)", ZeptoData[[#This Row],[weightInGms]]&lt;=500, "Medium (100-500g)", ZeptoData[[#This Row],[weightInGms]]&gt;500, "Large (&gt;500g)")</f>
        <v>Medium (100-500g)</v>
      </c>
    </row>
    <row r="1507" spans="1:19" x14ac:dyDescent="0.25">
      <c r="A1507" t="s">
        <v>689</v>
      </c>
      <c r="B1507" t="s">
        <v>779</v>
      </c>
      <c r="C1507" t="str">
        <f>TRIM(ZeptoData[[#This Row],[name]])</f>
        <v>Knorr Chinese Hot And Sour Veg Soup</v>
      </c>
      <c r="D1507">
        <v>5500</v>
      </c>
      <c r="E1507" s="3">
        <f>'Cleaned Data'!F1510</f>
        <v>5</v>
      </c>
      <c r="F1507">
        <v>3</v>
      </c>
      <c r="G1507">
        <v>1</v>
      </c>
      <c r="H1507">
        <v>5300</v>
      </c>
      <c r="I1507" s="3">
        <f>ZeptoData[[#This Row],[discountedSellingPrice]]/100</f>
        <v>53</v>
      </c>
      <c r="J1507">
        <v>43</v>
      </c>
      <c r="K1507" t="b">
        <v>0</v>
      </c>
      <c r="L1507">
        <v>43</v>
      </c>
      <c r="N1507" s="3">
        <f>ZeptoData[[#This Row],[MRP_Rupees]] - ZeptoData[[#This Row],[Sale_Price]]</f>
        <v>-48</v>
      </c>
      <c r="O1507" t="str">
        <f>IF(ZeptoData[[#This Row],[outOfStock]]=TRUE, "Out of Stock", IF(ZeptoData[[#This Row],[availableQuantity]]&lt;=2, "LOW STOCK", "HEALTHY"))</f>
        <v>LOW STOCK</v>
      </c>
      <c r="P1507" t="str" cm="1">
        <f t="array" ref="P1507">_xlfn.IFS(ZeptoData[[#This Row],[Sale_Price]]&lt;50, "Budget", ZeptoData[[#This Row],[Sale_Price]]&lt;150, "Mid-Range", ZeptoData[[#This Row],[Sale_Price]]&gt;=150, "Premium")</f>
        <v>Mid-Range</v>
      </c>
      <c r="Q1507" t="str">
        <f>IF(ROUND(((ZeptoData[[#This Row],[mrp]]-ZeptoData[[#This Row],[discountedSellingPrice]])/ZeptoData[[#This Row],[mrp]])*100,0) = ZeptoData[[#This Row],[discountPercent]], "Match", "Error")</f>
        <v>Error</v>
      </c>
      <c r="R1507" s="9" t="str" cm="1">
        <f t="array" ref="R1507">_xlfn.IFS(ZeptoData[[#This Row],[discountPercent]]=0, "No Discount", ZeptoData[[#This Row],[discountPercent]]&lt;=15, "Standard (1-15%)", ZeptoData[[#This Row],[discountPercent]]&gt;15, "Mega (&gt;15%)")</f>
        <v>Standard (1-15%)</v>
      </c>
      <c r="S1507" s="9" t="str" cm="1">
        <f t="array" ref="S1507">_xlfn.IFS(ZeptoData[[#This Row],[weightInGms]]&lt;=100, "Small (&lt;100g)", ZeptoData[[#This Row],[weightInGms]]&lt;=500, "Medium (100-500g)", ZeptoData[[#This Row],[weightInGms]]&gt;500, "Large (&gt;500g)")</f>
        <v>Small (&lt;100g)</v>
      </c>
    </row>
    <row r="1508" spans="1:19" x14ac:dyDescent="0.25">
      <c r="A1508" t="s">
        <v>689</v>
      </c>
      <c r="B1508" t="s">
        <v>634</v>
      </c>
      <c r="C1508" t="str">
        <f>TRIM(ZeptoData[[#This Row],[name]])</f>
        <v>Go Cheese Spread - Garlic</v>
      </c>
      <c r="D1508">
        <v>9900</v>
      </c>
      <c r="E1508" s="3">
        <f>'Cleaned Data'!F1511</f>
        <v>9</v>
      </c>
      <c r="F1508">
        <v>5</v>
      </c>
      <c r="G1508">
        <v>6</v>
      </c>
      <c r="H1508">
        <v>9400</v>
      </c>
      <c r="I1508" s="3">
        <f>ZeptoData[[#This Row],[discountedSellingPrice]]/100</f>
        <v>94</v>
      </c>
      <c r="J1508">
        <v>200</v>
      </c>
      <c r="K1508" t="b">
        <v>0</v>
      </c>
      <c r="L1508">
        <v>200</v>
      </c>
      <c r="N1508" s="3">
        <f>ZeptoData[[#This Row],[MRP_Rupees]] - ZeptoData[[#This Row],[Sale_Price]]</f>
        <v>-85</v>
      </c>
      <c r="O1508" t="str">
        <f>IF(ZeptoData[[#This Row],[outOfStock]]=TRUE, "Out of Stock", IF(ZeptoData[[#This Row],[availableQuantity]]&lt;=2, "LOW STOCK", "HEALTHY"))</f>
        <v>HEALTHY</v>
      </c>
      <c r="P1508" t="str" cm="1">
        <f t="array" ref="P1508">_xlfn.IFS(ZeptoData[[#This Row],[Sale_Price]]&lt;50, "Budget", ZeptoData[[#This Row],[Sale_Price]]&lt;150, "Mid-Range", ZeptoData[[#This Row],[Sale_Price]]&gt;=150, "Premium")</f>
        <v>Mid-Range</v>
      </c>
      <c r="Q1508" t="str">
        <f>IF(ROUND(((ZeptoData[[#This Row],[mrp]]-ZeptoData[[#This Row],[discountedSellingPrice]])/ZeptoData[[#This Row],[mrp]])*100,0) = ZeptoData[[#This Row],[discountPercent]], "Match", "Error")</f>
        <v>Match</v>
      </c>
      <c r="R1508" s="9" t="str" cm="1">
        <f t="array" ref="R1508">_xlfn.IFS(ZeptoData[[#This Row],[discountPercent]]=0, "No Discount", ZeptoData[[#This Row],[discountPercent]]&lt;=15, "Standard (1-15%)", ZeptoData[[#This Row],[discountPercent]]&gt;15, "Mega (&gt;15%)")</f>
        <v>Standard (1-15%)</v>
      </c>
      <c r="S1508" s="9" t="str" cm="1">
        <f t="array" ref="S1508">_xlfn.IFS(ZeptoData[[#This Row],[weightInGms]]&lt;=100, "Small (&lt;100g)", ZeptoData[[#This Row],[weightInGms]]&lt;=500, "Medium (100-500g)", ZeptoData[[#This Row],[weightInGms]]&gt;500, "Large (&gt;500g)")</f>
        <v>Medium (100-500g)</v>
      </c>
    </row>
    <row r="1509" spans="1:19" x14ac:dyDescent="0.25">
      <c r="A1509" t="s">
        <v>689</v>
      </c>
      <c r="B1509" t="s">
        <v>637</v>
      </c>
      <c r="C1509" t="str">
        <f>TRIM(ZeptoData[[#This Row],[name]])</f>
        <v>The Whole Truth Peanut Butter With Dates - Creamy No Sugar</v>
      </c>
      <c r="D1509">
        <v>21500</v>
      </c>
      <c r="E1509" s="3">
        <f>'Cleaned Data'!F1512</f>
        <v>0</v>
      </c>
      <c r="F1509">
        <v>9</v>
      </c>
      <c r="G1509">
        <v>6</v>
      </c>
      <c r="H1509">
        <v>19400</v>
      </c>
      <c r="I1509" s="3">
        <f>ZeptoData[[#This Row],[discountedSellingPrice]]/100</f>
        <v>194</v>
      </c>
      <c r="J1509">
        <v>325</v>
      </c>
      <c r="K1509" t="b">
        <v>0</v>
      </c>
      <c r="L1509">
        <v>325</v>
      </c>
      <c r="N1509" s="3">
        <f>ZeptoData[[#This Row],[MRP_Rupees]] - ZeptoData[[#This Row],[Sale_Price]]</f>
        <v>-194</v>
      </c>
      <c r="O1509" t="str">
        <f>IF(ZeptoData[[#This Row],[outOfStock]]=TRUE, "Out of Stock", IF(ZeptoData[[#This Row],[availableQuantity]]&lt;=2, "LOW STOCK", "HEALTHY"))</f>
        <v>HEALTHY</v>
      </c>
      <c r="P1509" t="str" cm="1">
        <f t="array" ref="P1509">_xlfn.IFS(ZeptoData[[#This Row],[Sale_Price]]&lt;50, "Budget", ZeptoData[[#This Row],[Sale_Price]]&lt;150, "Mid-Range", ZeptoData[[#This Row],[Sale_Price]]&gt;=150, "Premium")</f>
        <v>Premium</v>
      </c>
      <c r="Q1509" t="str">
        <f>IF(ROUND(((ZeptoData[[#This Row],[mrp]]-ZeptoData[[#This Row],[discountedSellingPrice]])/ZeptoData[[#This Row],[mrp]])*100,0) = ZeptoData[[#This Row],[discountPercent]], "Match", "Error")</f>
        <v>Error</v>
      </c>
      <c r="R1509" s="9" t="str" cm="1">
        <f t="array" ref="R1509">_xlfn.IFS(ZeptoData[[#This Row],[discountPercent]]=0, "No Discount", ZeptoData[[#This Row],[discountPercent]]&lt;=15, "Standard (1-15%)", ZeptoData[[#This Row],[discountPercent]]&gt;15, "Mega (&gt;15%)")</f>
        <v>Standard (1-15%)</v>
      </c>
      <c r="S1509" s="9" t="str" cm="1">
        <f t="array" ref="S1509">_xlfn.IFS(ZeptoData[[#This Row],[weightInGms]]&lt;=100, "Small (&lt;100g)", ZeptoData[[#This Row],[weightInGms]]&lt;=500, "Medium (100-500g)", ZeptoData[[#This Row],[weightInGms]]&gt;500, "Large (&gt;500g)")</f>
        <v>Medium (100-500g)</v>
      </c>
    </row>
    <row r="1510" spans="1:19" x14ac:dyDescent="0.25">
      <c r="A1510" t="s">
        <v>689</v>
      </c>
      <c r="B1510" t="s">
        <v>312</v>
      </c>
      <c r="C1510" t="str">
        <f>TRIM(ZeptoData[[#This Row],[name]])</f>
        <v>Zorabian Chicken Smoked Ham</v>
      </c>
      <c r="D1510">
        <v>20500</v>
      </c>
      <c r="E1510" s="3">
        <f>'Cleaned Data'!F1513</f>
        <v>0</v>
      </c>
      <c r="F1510">
        <v>5</v>
      </c>
      <c r="G1510">
        <v>1</v>
      </c>
      <c r="H1510">
        <v>19400</v>
      </c>
      <c r="I1510" s="3">
        <f>ZeptoData[[#This Row],[discountedSellingPrice]]/100</f>
        <v>194</v>
      </c>
      <c r="J1510">
        <v>250</v>
      </c>
      <c r="K1510" t="b">
        <v>0</v>
      </c>
      <c r="L1510">
        <v>250</v>
      </c>
      <c r="N1510" s="3">
        <f>ZeptoData[[#This Row],[MRP_Rupees]] - ZeptoData[[#This Row],[Sale_Price]]</f>
        <v>-194</v>
      </c>
      <c r="O1510" t="str">
        <f>IF(ZeptoData[[#This Row],[outOfStock]]=TRUE, "Out of Stock", IF(ZeptoData[[#This Row],[availableQuantity]]&lt;=2, "LOW STOCK", "HEALTHY"))</f>
        <v>LOW STOCK</v>
      </c>
      <c r="P1510" t="str" cm="1">
        <f t="array" ref="P1510">_xlfn.IFS(ZeptoData[[#This Row],[Sale_Price]]&lt;50, "Budget", ZeptoData[[#This Row],[Sale_Price]]&lt;150, "Mid-Range", ZeptoData[[#This Row],[Sale_Price]]&gt;=150, "Premium")</f>
        <v>Premium</v>
      </c>
      <c r="Q1510" t="str">
        <f>IF(ROUND(((ZeptoData[[#This Row],[mrp]]-ZeptoData[[#This Row],[discountedSellingPrice]])/ZeptoData[[#This Row],[mrp]])*100,0) = ZeptoData[[#This Row],[discountPercent]], "Match", "Error")</f>
        <v>Match</v>
      </c>
      <c r="R1510" s="9" t="str" cm="1">
        <f t="array" ref="R1510">_xlfn.IFS(ZeptoData[[#This Row],[discountPercent]]=0, "No Discount", ZeptoData[[#This Row],[discountPercent]]&lt;=15, "Standard (1-15%)", ZeptoData[[#This Row],[discountPercent]]&gt;15, "Mega (&gt;15%)")</f>
        <v>Standard (1-15%)</v>
      </c>
      <c r="S1510" s="9" t="str" cm="1">
        <f t="array" ref="S1510">_xlfn.IFS(ZeptoData[[#This Row],[weightInGms]]&lt;=100, "Small (&lt;100g)", ZeptoData[[#This Row],[weightInGms]]&lt;=500, "Medium (100-500g)", ZeptoData[[#This Row],[weightInGms]]&gt;500, "Large (&gt;500g)")</f>
        <v>Medium (100-500g)</v>
      </c>
    </row>
    <row r="1511" spans="1:19" x14ac:dyDescent="0.25">
      <c r="A1511" t="s">
        <v>689</v>
      </c>
      <c r="B1511" t="s">
        <v>780</v>
      </c>
      <c r="C1511" t="str">
        <f>TRIM(ZeptoData[[#This Row],[name]])</f>
        <v>Kissan Pineapple Jam</v>
      </c>
      <c r="D1511">
        <v>16500</v>
      </c>
      <c r="E1511" s="3">
        <f>'Cleaned Data'!F1514</f>
        <v>15</v>
      </c>
      <c r="F1511">
        <v>9</v>
      </c>
      <c r="G1511">
        <v>1</v>
      </c>
      <c r="H1511">
        <v>14900</v>
      </c>
      <c r="I1511" s="3">
        <f>ZeptoData[[#This Row],[discountedSellingPrice]]/100</f>
        <v>149</v>
      </c>
      <c r="J1511">
        <v>500</v>
      </c>
      <c r="K1511" t="b">
        <v>0</v>
      </c>
      <c r="L1511">
        <v>500</v>
      </c>
      <c r="N1511" s="3">
        <f>ZeptoData[[#This Row],[MRP_Rupees]] - ZeptoData[[#This Row],[Sale_Price]]</f>
        <v>-134</v>
      </c>
      <c r="O1511" t="str">
        <f>IF(ZeptoData[[#This Row],[outOfStock]]=TRUE, "Out of Stock", IF(ZeptoData[[#This Row],[availableQuantity]]&lt;=2, "LOW STOCK", "HEALTHY"))</f>
        <v>LOW STOCK</v>
      </c>
      <c r="P1511" t="str" cm="1">
        <f t="array" ref="P1511">_xlfn.IFS(ZeptoData[[#This Row],[Sale_Price]]&lt;50, "Budget", ZeptoData[[#This Row],[Sale_Price]]&lt;150, "Mid-Range", ZeptoData[[#This Row],[Sale_Price]]&gt;=150, "Premium")</f>
        <v>Mid-Range</v>
      </c>
      <c r="Q1511" t="str">
        <f>IF(ROUND(((ZeptoData[[#This Row],[mrp]]-ZeptoData[[#This Row],[discountedSellingPrice]])/ZeptoData[[#This Row],[mrp]])*100,0) = ZeptoData[[#This Row],[discountPercent]], "Match", "Error")</f>
        <v>Error</v>
      </c>
      <c r="R1511" s="9" t="str" cm="1">
        <f t="array" ref="R1511">_xlfn.IFS(ZeptoData[[#This Row],[discountPercent]]=0, "No Discount", ZeptoData[[#This Row],[discountPercent]]&lt;=15, "Standard (1-15%)", ZeptoData[[#This Row],[discountPercent]]&gt;15, "Mega (&gt;15%)")</f>
        <v>Standard (1-15%)</v>
      </c>
      <c r="S1511" s="9" t="str" cm="1">
        <f t="array" ref="S1511">_xlfn.IFS(ZeptoData[[#This Row],[weightInGms]]&lt;=100, "Small (&lt;100g)", ZeptoData[[#This Row],[weightInGms]]&lt;=500, "Medium (100-500g)", ZeptoData[[#This Row],[weightInGms]]&gt;500, "Large (&gt;500g)")</f>
        <v>Medium (100-500g)</v>
      </c>
    </row>
    <row r="1512" spans="1:19" x14ac:dyDescent="0.25">
      <c r="A1512" t="s">
        <v>689</v>
      </c>
      <c r="B1512" t="s">
        <v>781</v>
      </c>
      <c r="C1512" t="str">
        <f>TRIM(ZeptoData[[#This Row],[name]])</f>
        <v>Smith &amp; Jones Masala Noodles</v>
      </c>
      <c r="D1512">
        <v>8900</v>
      </c>
      <c r="E1512" s="3">
        <f>'Cleaned Data'!F1515</f>
        <v>7</v>
      </c>
      <c r="F1512">
        <v>0</v>
      </c>
      <c r="G1512">
        <v>5</v>
      </c>
      <c r="H1512">
        <v>8900</v>
      </c>
      <c r="I1512" s="3">
        <f>ZeptoData[[#This Row],[discountedSellingPrice]]/100</f>
        <v>89</v>
      </c>
      <c r="J1512">
        <v>480</v>
      </c>
      <c r="K1512" t="b">
        <v>0</v>
      </c>
      <c r="L1512">
        <v>480</v>
      </c>
      <c r="N1512" s="3">
        <f>ZeptoData[[#This Row],[MRP_Rupees]] - ZeptoData[[#This Row],[Sale_Price]]</f>
        <v>-82</v>
      </c>
      <c r="O1512" t="str">
        <f>IF(ZeptoData[[#This Row],[outOfStock]]=TRUE, "Out of Stock", IF(ZeptoData[[#This Row],[availableQuantity]]&lt;=2, "LOW STOCK", "HEALTHY"))</f>
        <v>HEALTHY</v>
      </c>
      <c r="P1512" t="str" cm="1">
        <f t="array" ref="P1512">_xlfn.IFS(ZeptoData[[#This Row],[Sale_Price]]&lt;50, "Budget", ZeptoData[[#This Row],[Sale_Price]]&lt;150, "Mid-Range", ZeptoData[[#This Row],[Sale_Price]]&gt;=150, "Premium")</f>
        <v>Mid-Range</v>
      </c>
      <c r="Q1512" t="str">
        <f>IF(ROUND(((ZeptoData[[#This Row],[mrp]]-ZeptoData[[#This Row],[discountedSellingPrice]])/ZeptoData[[#This Row],[mrp]])*100,0) = ZeptoData[[#This Row],[discountPercent]], "Match", "Error")</f>
        <v>Match</v>
      </c>
      <c r="R1512" s="9" t="str" cm="1">
        <f t="array" ref="R1512">_xlfn.IFS(ZeptoData[[#This Row],[discountPercent]]=0, "No Discount", ZeptoData[[#This Row],[discountPercent]]&lt;=15, "Standard (1-15%)", ZeptoData[[#This Row],[discountPercent]]&gt;15, "Mega (&gt;15%)")</f>
        <v>No Discount</v>
      </c>
      <c r="S1512" s="9" t="str" cm="1">
        <f t="array" ref="S1512">_xlfn.IFS(ZeptoData[[#This Row],[weightInGms]]&lt;=100, "Small (&lt;100g)", ZeptoData[[#This Row],[weightInGms]]&lt;=500, "Medium (100-500g)", ZeptoData[[#This Row],[weightInGms]]&gt;500, "Large (&gt;500g)")</f>
        <v>Medium (100-500g)</v>
      </c>
    </row>
    <row r="1513" spans="1:19" x14ac:dyDescent="0.25">
      <c r="A1513" t="s">
        <v>689</v>
      </c>
      <c r="B1513" t="s">
        <v>782</v>
      </c>
      <c r="C1513" t="str">
        <f>TRIM(ZeptoData[[#This Row],[name]])</f>
        <v>Nestle Nestle Nan Pro Follow-Up Formula</v>
      </c>
      <c r="D1513">
        <v>65000</v>
      </c>
      <c r="E1513" s="3">
        <f>'Cleaned Data'!F1516</f>
        <v>10</v>
      </c>
      <c r="F1513">
        <v>0</v>
      </c>
      <c r="G1513">
        <v>6</v>
      </c>
      <c r="H1513">
        <v>65000</v>
      </c>
      <c r="I1513" s="3">
        <f>ZeptoData[[#This Row],[discountedSellingPrice]]/100</f>
        <v>650</v>
      </c>
      <c r="J1513">
        <v>400</v>
      </c>
      <c r="K1513" t="b">
        <v>0</v>
      </c>
      <c r="L1513">
        <v>400</v>
      </c>
      <c r="N1513" s="3">
        <f>ZeptoData[[#This Row],[MRP_Rupees]] - ZeptoData[[#This Row],[Sale_Price]]</f>
        <v>-640</v>
      </c>
      <c r="O1513" t="str">
        <f>IF(ZeptoData[[#This Row],[outOfStock]]=TRUE, "Out of Stock", IF(ZeptoData[[#This Row],[availableQuantity]]&lt;=2, "LOW STOCK", "HEALTHY"))</f>
        <v>HEALTHY</v>
      </c>
      <c r="P1513" t="str" cm="1">
        <f t="array" ref="P1513">_xlfn.IFS(ZeptoData[[#This Row],[Sale_Price]]&lt;50, "Budget", ZeptoData[[#This Row],[Sale_Price]]&lt;150, "Mid-Range", ZeptoData[[#This Row],[Sale_Price]]&gt;=150, "Premium")</f>
        <v>Premium</v>
      </c>
      <c r="Q1513" t="str">
        <f>IF(ROUND(((ZeptoData[[#This Row],[mrp]]-ZeptoData[[#This Row],[discountedSellingPrice]])/ZeptoData[[#This Row],[mrp]])*100,0) = ZeptoData[[#This Row],[discountPercent]], "Match", "Error")</f>
        <v>Match</v>
      </c>
      <c r="R1513" s="9" t="str" cm="1">
        <f t="array" ref="R1513">_xlfn.IFS(ZeptoData[[#This Row],[discountPercent]]=0, "No Discount", ZeptoData[[#This Row],[discountPercent]]&lt;=15, "Standard (1-15%)", ZeptoData[[#This Row],[discountPercent]]&gt;15, "Mega (&gt;15%)")</f>
        <v>No Discount</v>
      </c>
      <c r="S1513" s="9" t="str" cm="1">
        <f t="array" ref="S1513">_xlfn.IFS(ZeptoData[[#This Row],[weightInGms]]&lt;=100, "Small (&lt;100g)", ZeptoData[[#This Row],[weightInGms]]&lt;=500, "Medium (100-500g)", ZeptoData[[#This Row],[weightInGms]]&gt;500, "Large (&gt;500g)")</f>
        <v>Medium (100-500g)</v>
      </c>
    </row>
    <row r="1514" spans="1:19" x14ac:dyDescent="0.25">
      <c r="A1514" t="s">
        <v>689</v>
      </c>
      <c r="B1514" t="s">
        <v>299</v>
      </c>
      <c r="C1514" t="str">
        <f>TRIM(ZeptoData[[#This Row],[name]])</f>
        <v>Sunfeast Yippee! Power Up Atta Noodles</v>
      </c>
      <c r="D1514">
        <v>9600</v>
      </c>
      <c r="E1514" s="3">
        <f>'Cleaned Data'!F1517</f>
        <v>10</v>
      </c>
      <c r="F1514">
        <v>15</v>
      </c>
      <c r="G1514">
        <v>6</v>
      </c>
      <c r="H1514">
        <v>8100</v>
      </c>
      <c r="I1514" s="3">
        <f>ZeptoData[[#This Row],[discountedSellingPrice]]/100</f>
        <v>81</v>
      </c>
      <c r="J1514">
        <v>280</v>
      </c>
      <c r="K1514" t="b">
        <v>0</v>
      </c>
      <c r="L1514">
        <v>280</v>
      </c>
      <c r="N1514" s="3">
        <f>ZeptoData[[#This Row],[MRP_Rupees]] - ZeptoData[[#This Row],[Sale_Price]]</f>
        <v>-71</v>
      </c>
      <c r="O1514" t="str">
        <f>IF(ZeptoData[[#This Row],[outOfStock]]=TRUE, "Out of Stock", IF(ZeptoData[[#This Row],[availableQuantity]]&lt;=2, "LOW STOCK", "HEALTHY"))</f>
        <v>HEALTHY</v>
      </c>
      <c r="P1514" t="str" cm="1">
        <f t="array" ref="P1514">_xlfn.IFS(ZeptoData[[#This Row],[Sale_Price]]&lt;50, "Budget", ZeptoData[[#This Row],[Sale_Price]]&lt;150, "Mid-Range", ZeptoData[[#This Row],[Sale_Price]]&gt;=150, "Premium")</f>
        <v>Mid-Range</v>
      </c>
      <c r="Q1514" t="str">
        <f>IF(ROUND(((ZeptoData[[#This Row],[mrp]]-ZeptoData[[#This Row],[discountedSellingPrice]])/ZeptoData[[#This Row],[mrp]])*100,0) = ZeptoData[[#This Row],[discountPercent]], "Match", "Error")</f>
        <v>Error</v>
      </c>
      <c r="R1514" s="9" t="str" cm="1">
        <f t="array" ref="R1514">_xlfn.IFS(ZeptoData[[#This Row],[discountPercent]]=0, "No Discount", ZeptoData[[#This Row],[discountPercent]]&lt;=15, "Standard (1-15%)", ZeptoData[[#This Row],[discountPercent]]&gt;15, "Mega (&gt;15%)")</f>
        <v>Standard (1-15%)</v>
      </c>
      <c r="S1514" s="9" t="str" cm="1">
        <f t="array" ref="S1514">_xlfn.IFS(ZeptoData[[#This Row],[weightInGms]]&lt;=100, "Small (&lt;100g)", ZeptoData[[#This Row],[weightInGms]]&lt;=500, "Medium (100-500g)", ZeptoData[[#This Row],[weightInGms]]&gt;500, "Large (&gt;500g)")</f>
        <v>Medium (100-500g)</v>
      </c>
    </row>
    <row r="1515" spans="1:19" x14ac:dyDescent="0.25">
      <c r="A1515" t="s">
        <v>689</v>
      </c>
      <c r="B1515" t="s">
        <v>783</v>
      </c>
      <c r="C1515" t="str">
        <f>TRIM(ZeptoData[[#This Row],[name]])</f>
        <v>McCain Super Wedges</v>
      </c>
      <c r="D1515">
        <v>12000</v>
      </c>
      <c r="E1515" s="3">
        <f>'Cleaned Data'!F1518</f>
        <v>0</v>
      </c>
      <c r="F1515">
        <v>7</v>
      </c>
      <c r="G1515">
        <v>6</v>
      </c>
      <c r="H1515">
        <v>11100</v>
      </c>
      <c r="I1515" s="3">
        <f>ZeptoData[[#This Row],[discountedSellingPrice]]/100</f>
        <v>111</v>
      </c>
      <c r="J1515">
        <v>400</v>
      </c>
      <c r="K1515" t="b">
        <v>0</v>
      </c>
      <c r="L1515">
        <v>400</v>
      </c>
      <c r="N1515" s="3">
        <f>ZeptoData[[#This Row],[MRP_Rupees]] - ZeptoData[[#This Row],[Sale_Price]]</f>
        <v>-111</v>
      </c>
      <c r="O1515" t="str">
        <f>IF(ZeptoData[[#This Row],[outOfStock]]=TRUE, "Out of Stock", IF(ZeptoData[[#This Row],[availableQuantity]]&lt;=2, "LOW STOCK", "HEALTHY"))</f>
        <v>HEALTHY</v>
      </c>
      <c r="P1515" t="str" cm="1">
        <f t="array" ref="P1515">_xlfn.IFS(ZeptoData[[#This Row],[Sale_Price]]&lt;50, "Budget", ZeptoData[[#This Row],[Sale_Price]]&lt;150, "Mid-Range", ZeptoData[[#This Row],[Sale_Price]]&gt;=150, "Premium")</f>
        <v>Mid-Range</v>
      </c>
      <c r="Q1515" t="str">
        <f>IF(ROUND(((ZeptoData[[#This Row],[mrp]]-ZeptoData[[#This Row],[discountedSellingPrice]])/ZeptoData[[#This Row],[mrp]])*100,0) = ZeptoData[[#This Row],[discountPercent]], "Match", "Error")</f>
        <v>Error</v>
      </c>
      <c r="R1515" s="9" t="str" cm="1">
        <f t="array" ref="R1515">_xlfn.IFS(ZeptoData[[#This Row],[discountPercent]]=0, "No Discount", ZeptoData[[#This Row],[discountPercent]]&lt;=15, "Standard (1-15%)", ZeptoData[[#This Row],[discountPercent]]&gt;15, "Mega (&gt;15%)")</f>
        <v>Standard (1-15%)</v>
      </c>
      <c r="S1515" s="9" t="str" cm="1">
        <f t="array" ref="S1515">_xlfn.IFS(ZeptoData[[#This Row],[weightInGms]]&lt;=100, "Small (&lt;100g)", ZeptoData[[#This Row],[weightInGms]]&lt;=500, "Medium (100-500g)", ZeptoData[[#This Row],[weightInGms]]&gt;500, "Large (&gt;500g)")</f>
        <v>Medium (100-500g)</v>
      </c>
    </row>
    <row r="1516" spans="1:19" x14ac:dyDescent="0.25">
      <c r="A1516" t="s">
        <v>689</v>
      </c>
      <c r="B1516" t="s">
        <v>784</v>
      </c>
      <c r="C1516" t="str">
        <f>TRIM(ZeptoData[[#This Row],[name]])</f>
        <v>Kellogg's Crunchy Granola Honey, Almonds, Strawberries &amp; Pumpkin Seeds</v>
      </c>
      <c r="D1516">
        <v>33000</v>
      </c>
      <c r="E1516" s="3">
        <f>'Cleaned Data'!F1519</f>
        <v>20</v>
      </c>
      <c r="F1516">
        <v>10</v>
      </c>
      <c r="G1516">
        <v>1</v>
      </c>
      <c r="H1516">
        <v>29400</v>
      </c>
      <c r="I1516" s="3">
        <f>ZeptoData[[#This Row],[discountedSellingPrice]]/100</f>
        <v>294</v>
      </c>
      <c r="J1516">
        <v>450</v>
      </c>
      <c r="K1516" t="b">
        <v>0</v>
      </c>
      <c r="L1516">
        <v>450</v>
      </c>
      <c r="N1516" s="3">
        <f>ZeptoData[[#This Row],[MRP_Rupees]] - ZeptoData[[#This Row],[Sale_Price]]</f>
        <v>-274</v>
      </c>
      <c r="O1516" t="str">
        <f>IF(ZeptoData[[#This Row],[outOfStock]]=TRUE, "Out of Stock", IF(ZeptoData[[#This Row],[availableQuantity]]&lt;=2, "LOW STOCK", "HEALTHY"))</f>
        <v>LOW STOCK</v>
      </c>
      <c r="P1516" t="str" cm="1">
        <f t="array" ref="P1516">_xlfn.IFS(ZeptoData[[#This Row],[Sale_Price]]&lt;50, "Budget", ZeptoData[[#This Row],[Sale_Price]]&lt;150, "Mid-Range", ZeptoData[[#This Row],[Sale_Price]]&gt;=150, "Premium")</f>
        <v>Premium</v>
      </c>
      <c r="Q1516" t="str">
        <f>IF(ROUND(((ZeptoData[[#This Row],[mrp]]-ZeptoData[[#This Row],[discountedSellingPrice]])/ZeptoData[[#This Row],[mrp]])*100,0) = ZeptoData[[#This Row],[discountPercent]], "Match", "Error")</f>
        <v>Error</v>
      </c>
      <c r="R1516" s="9" t="str" cm="1">
        <f t="array" ref="R1516">_xlfn.IFS(ZeptoData[[#This Row],[discountPercent]]=0, "No Discount", ZeptoData[[#This Row],[discountPercent]]&lt;=15, "Standard (1-15%)", ZeptoData[[#This Row],[discountPercent]]&gt;15, "Mega (&gt;15%)")</f>
        <v>Standard (1-15%)</v>
      </c>
      <c r="S1516" s="9" t="str" cm="1">
        <f t="array" ref="S1516">_xlfn.IFS(ZeptoData[[#This Row],[weightInGms]]&lt;=100, "Small (&lt;100g)", ZeptoData[[#This Row],[weightInGms]]&lt;=500, "Medium (100-500g)", ZeptoData[[#This Row],[weightInGms]]&gt;500, "Large (&gt;500g)")</f>
        <v>Medium (100-500g)</v>
      </c>
    </row>
    <row r="1517" spans="1:19" x14ac:dyDescent="0.25">
      <c r="A1517" t="s">
        <v>689</v>
      </c>
      <c r="B1517" t="s">
        <v>785</v>
      </c>
      <c r="C1517" t="str">
        <f>TRIM(ZeptoData[[#This Row],[name]])</f>
        <v>Kellogg's Chocos</v>
      </c>
      <c r="D1517">
        <v>13000</v>
      </c>
      <c r="E1517" s="3">
        <f>'Cleaned Data'!F1520</f>
        <v>12</v>
      </c>
      <c r="F1517">
        <v>10</v>
      </c>
      <c r="G1517">
        <v>6</v>
      </c>
      <c r="H1517">
        <v>11700</v>
      </c>
      <c r="I1517" s="3">
        <f>ZeptoData[[#This Row],[discountedSellingPrice]]/100</f>
        <v>117</v>
      </c>
      <c r="J1517">
        <v>250</v>
      </c>
      <c r="K1517" t="b">
        <v>0</v>
      </c>
      <c r="L1517">
        <v>250</v>
      </c>
      <c r="N1517" s="3">
        <f>ZeptoData[[#This Row],[MRP_Rupees]] - ZeptoData[[#This Row],[Sale_Price]]</f>
        <v>-105</v>
      </c>
      <c r="O1517" t="str">
        <f>IF(ZeptoData[[#This Row],[outOfStock]]=TRUE, "Out of Stock", IF(ZeptoData[[#This Row],[availableQuantity]]&lt;=2, "LOW STOCK", "HEALTHY"))</f>
        <v>HEALTHY</v>
      </c>
      <c r="P1517" t="str" cm="1">
        <f t="array" ref="P1517">_xlfn.IFS(ZeptoData[[#This Row],[Sale_Price]]&lt;50, "Budget", ZeptoData[[#This Row],[Sale_Price]]&lt;150, "Mid-Range", ZeptoData[[#This Row],[Sale_Price]]&gt;=150, "Premium")</f>
        <v>Mid-Range</v>
      </c>
      <c r="Q1517" t="str">
        <f>IF(ROUND(((ZeptoData[[#This Row],[mrp]]-ZeptoData[[#This Row],[discountedSellingPrice]])/ZeptoData[[#This Row],[mrp]])*100,0) = ZeptoData[[#This Row],[discountPercent]], "Match", "Error")</f>
        <v>Match</v>
      </c>
      <c r="R1517" s="9" t="str" cm="1">
        <f t="array" ref="R1517">_xlfn.IFS(ZeptoData[[#This Row],[discountPercent]]=0, "No Discount", ZeptoData[[#This Row],[discountPercent]]&lt;=15, "Standard (1-15%)", ZeptoData[[#This Row],[discountPercent]]&gt;15, "Mega (&gt;15%)")</f>
        <v>Standard (1-15%)</v>
      </c>
      <c r="S1517" s="9" t="str" cm="1">
        <f t="array" ref="S1517">_xlfn.IFS(ZeptoData[[#This Row],[weightInGms]]&lt;=100, "Small (&lt;100g)", ZeptoData[[#This Row],[weightInGms]]&lt;=500, "Medium (100-500g)", ZeptoData[[#This Row],[weightInGms]]&gt;500, "Large (&gt;500g)")</f>
        <v>Medium (100-500g)</v>
      </c>
    </row>
    <row r="1518" spans="1:19" x14ac:dyDescent="0.25">
      <c r="A1518" t="s">
        <v>689</v>
      </c>
      <c r="B1518" t="s">
        <v>786</v>
      </c>
      <c r="C1518" t="str">
        <f>TRIM(ZeptoData[[#This Row],[name]])</f>
        <v>Ching's Secret Just Soak - Whole Wheat Veg Hakka Noodle</v>
      </c>
      <c r="D1518">
        <v>3200</v>
      </c>
      <c r="E1518" s="3">
        <f>'Cleaned Data'!F1521</f>
        <v>10</v>
      </c>
      <c r="F1518">
        <v>0</v>
      </c>
      <c r="G1518">
        <v>3</v>
      </c>
      <c r="H1518">
        <v>3200</v>
      </c>
      <c r="I1518" s="3">
        <f>ZeptoData[[#This Row],[discountedSellingPrice]]/100</f>
        <v>32</v>
      </c>
      <c r="J1518">
        <v>150</v>
      </c>
      <c r="K1518" t="b">
        <v>0</v>
      </c>
      <c r="L1518">
        <v>150</v>
      </c>
      <c r="N1518" s="3">
        <f>ZeptoData[[#This Row],[MRP_Rupees]] - ZeptoData[[#This Row],[Sale_Price]]</f>
        <v>-22</v>
      </c>
      <c r="O1518" t="str">
        <f>IF(ZeptoData[[#This Row],[outOfStock]]=TRUE, "Out of Stock", IF(ZeptoData[[#This Row],[availableQuantity]]&lt;=2, "LOW STOCK", "HEALTHY"))</f>
        <v>HEALTHY</v>
      </c>
      <c r="P1518" t="str" cm="1">
        <f t="array" ref="P1518">_xlfn.IFS(ZeptoData[[#This Row],[Sale_Price]]&lt;50, "Budget", ZeptoData[[#This Row],[Sale_Price]]&lt;150, "Mid-Range", ZeptoData[[#This Row],[Sale_Price]]&gt;=150, "Premium")</f>
        <v>Budget</v>
      </c>
      <c r="Q1518" t="str">
        <f>IF(ROUND(((ZeptoData[[#This Row],[mrp]]-ZeptoData[[#This Row],[discountedSellingPrice]])/ZeptoData[[#This Row],[mrp]])*100,0) = ZeptoData[[#This Row],[discountPercent]], "Match", "Error")</f>
        <v>Match</v>
      </c>
      <c r="R1518" s="9" t="str" cm="1">
        <f t="array" ref="R1518">_xlfn.IFS(ZeptoData[[#This Row],[discountPercent]]=0, "No Discount", ZeptoData[[#This Row],[discountPercent]]&lt;=15, "Standard (1-15%)", ZeptoData[[#This Row],[discountPercent]]&gt;15, "Mega (&gt;15%)")</f>
        <v>No Discount</v>
      </c>
      <c r="S1518" s="9" t="str" cm="1">
        <f t="array" ref="S1518">_xlfn.IFS(ZeptoData[[#This Row],[weightInGms]]&lt;=100, "Small (&lt;100g)", ZeptoData[[#This Row],[weightInGms]]&lt;=500, "Medium (100-500g)", ZeptoData[[#This Row],[weightInGms]]&gt;500, "Large (&gt;500g)")</f>
        <v>Medium (100-500g)</v>
      </c>
    </row>
    <row r="1519" spans="1:19" x14ac:dyDescent="0.25">
      <c r="A1519" t="s">
        <v>689</v>
      </c>
      <c r="B1519" t="s">
        <v>787</v>
      </c>
      <c r="C1519" t="str">
        <f>TRIM(ZeptoData[[#This Row],[name]])</f>
        <v>The Whole Truth Vegan Fig Apricot &amp; Orange Energy Bar No Sugar</v>
      </c>
      <c r="D1519">
        <v>6000</v>
      </c>
      <c r="E1519" s="3">
        <f>'Cleaned Data'!F1522</f>
        <v>0</v>
      </c>
      <c r="F1519">
        <v>20</v>
      </c>
      <c r="G1519">
        <v>6</v>
      </c>
      <c r="H1519">
        <v>4800</v>
      </c>
      <c r="I1519" s="3">
        <f>ZeptoData[[#This Row],[discountedSellingPrice]]/100</f>
        <v>48</v>
      </c>
      <c r="J1519">
        <v>40</v>
      </c>
      <c r="K1519" t="b">
        <v>0</v>
      </c>
      <c r="L1519">
        <v>40</v>
      </c>
      <c r="N1519" s="3">
        <f>ZeptoData[[#This Row],[MRP_Rupees]] - ZeptoData[[#This Row],[Sale_Price]]</f>
        <v>-48</v>
      </c>
      <c r="O1519" t="str">
        <f>IF(ZeptoData[[#This Row],[outOfStock]]=TRUE, "Out of Stock", IF(ZeptoData[[#This Row],[availableQuantity]]&lt;=2, "LOW STOCK", "HEALTHY"))</f>
        <v>HEALTHY</v>
      </c>
      <c r="P1519" t="str" cm="1">
        <f t="array" ref="P1519">_xlfn.IFS(ZeptoData[[#This Row],[Sale_Price]]&lt;50, "Budget", ZeptoData[[#This Row],[Sale_Price]]&lt;150, "Mid-Range", ZeptoData[[#This Row],[Sale_Price]]&gt;=150, "Premium")</f>
        <v>Budget</v>
      </c>
      <c r="Q1519" t="str">
        <f>IF(ROUND(((ZeptoData[[#This Row],[mrp]]-ZeptoData[[#This Row],[discountedSellingPrice]])/ZeptoData[[#This Row],[mrp]])*100,0) = ZeptoData[[#This Row],[discountPercent]], "Match", "Error")</f>
        <v>Match</v>
      </c>
      <c r="R1519" s="9" t="str" cm="1">
        <f t="array" ref="R1519">_xlfn.IFS(ZeptoData[[#This Row],[discountPercent]]=0, "No Discount", ZeptoData[[#This Row],[discountPercent]]&lt;=15, "Standard (1-15%)", ZeptoData[[#This Row],[discountPercent]]&gt;15, "Mega (&gt;15%)")</f>
        <v>Mega (&gt;15%)</v>
      </c>
      <c r="S1519" s="9" t="str" cm="1">
        <f t="array" ref="S1519">_xlfn.IFS(ZeptoData[[#This Row],[weightInGms]]&lt;=100, "Small (&lt;100g)", ZeptoData[[#This Row],[weightInGms]]&lt;=500, "Medium (100-500g)", ZeptoData[[#This Row],[weightInGms]]&gt;500, "Large (&gt;500g)")</f>
        <v>Small (&lt;100g)</v>
      </c>
    </row>
    <row r="1520" spans="1:19" x14ac:dyDescent="0.25">
      <c r="A1520" t="s">
        <v>689</v>
      </c>
      <c r="B1520" t="s">
        <v>139</v>
      </c>
      <c r="C1520" t="str">
        <f>TRIM(ZeptoData[[#This Row],[name]])</f>
        <v>Saffola Veggie Twist Masala Oats</v>
      </c>
      <c r="D1520">
        <v>19500</v>
      </c>
      <c r="E1520" s="3">
        <f>'Cleaned Data'!F1523</f>
        <v>25</v>
      </c>
      <c r="F1520">
        <v>12</v>
      </c>
      <c r="G1520">
        <v>2</v>
      </c>
      <c r="H1520">
        <v>17100</v>
      </c>
      <c r="I1520" s="3">
        <f>ZeptoData[[#This Row],[discountedSellingPrice]]/100</f>
        <v>171</v>
      </c>
      <c r="J1520">
        <v>500</v>
      </c>
      <c r="K1520" t="b">
        <v>0</v>
      </c>
      <c r="L1520">
        <v>500</v>
      </c>
      <c r="N1520" s="3">
        <f>ZeptoData[[#This Row],[MRP_Rupees]] - ZeptoData[[#This Row],[Sale_Price]]</f>
        <v>-146</v>
      </c>
      <c r="O1520" t="str">
        <f>IF(ZeptoData[[#This Row],[outOfStock]]=TRUE, "Out of Stock", IF(ZeptoData[[#This Row],[availableQuantity]]&lt;=2, "LOW STOCK", "HEALTHY"))</f>
        <v>LOW STOCK</v>
      </c>
      <c r="P1520" t="str" cm="1">
        <f t="array" ref="P1520">_xlfn.IFS(ZeptoData[[#This Row],[Sale_Price]]&lt;50, "Budget", ZeptoData[[#This Row],[Sale_Price]]&lt;150, "Mid-Range", ZeptoData[[#This Row],[Sale_Price]]&gt;=150, "Premium")</f>
        <v>Premium</v>
      </c>
      <c r="Q1520" t="str">
        <f>IF(ROUND(((ZeptoData[[#This Row],[mrp]]-ZeptoData[[#This Row],[discountedSellingPrice]])/ZeptoData[[#This Row],[mrp]])*100,0) = ZeptoData[[#This Row],[discountPercent]], "Match", "Error")</f>
        <v>Match</v>
      </c>
      <c r="R1520" s="9" t="str" cm="1">
        <f t="array" ref="R1520">_xlfn.IFS(ZeptoData[[#This Row],[discountPercent]]=0, "No Discount", ZeptoData[[#This Row],[discountPercent]]&lt;=15, "Standard (1-15%)", ZeptoData[[#This Row],[discountPercent]]&gt;15, "Mega (&gt;15%)")</f>
        <v>Standard (1-15%)</v>
      </c>
      <c r="S1520" s="9" t="str" cm="1">
        <f t="array" ref="S1520">_xlfn.IFS(ZeptoData[[#This Row],[weightInGms]]&lt;=100, "Small (&lt;100g)", ZeptoData[[#This Row],[weightInGms]]&lt;=500, "Medium (100-500g)", ZeptoData[[#This Row],[weightInGms]]&gt;500, "Large (&gt;500g)")</f>
        <v>Medium (100-500g)</v>
      </c>
    </row>
    <row r="1521" spans="1:19" x14ac:dyDescent="0.25">
      <c r="A1521" t="s">
        <v>689</v>
      </c>
      <c r="B1521" t="s">
        <v>788</v>
      </c>
      <c r="C1521" t="str">
        <f>TRIM(ZeptoData[[#This Row],[name]])</f>
        <v>ITC Master Chef Classic Aloo Tikki</v>
      </c>
      <c r="D1521">
        <v>8000</v>
      </c>
      <c r="E1521" s="3">
        <f>'Cleaned Data'!F1524</f>
        <v>5</v>
      </c>
      <c r="F1521">
        <v>10</v>
      </c>
      <c r="G1521">
        <v>3</v>
      </c>
      <c r="H1521">
        <v>7200</v>
      </c>
      <c r="I1521" s="3">
        <f>ZeptoData[[#This Row],[discountedSellingPrice]]/100</f>
        <v>72</v>
      </c>
      <c r="J1521">
        <v>320</v>
      </c>
      <c r="K1521" t="b">
        <v>0</v>
      </c>
      <c r="L1521">
        <v>320</v>
      </c>
      <c r="N1521" s="3">
        <f>ZeptoData[[#This Row],[MRP_Rupees]] - ZeptoData[[#This Row],[Sale_Price]]</f>
        <v>-67</v>
      </c>
      <c r="O1521" t="str">
        <f>IF(ZeptoData[[#This Row],[outOfStock]]=TRUE, "Out of Stock", IF(ZeptoData[[#This Row],[availableQuantity]]&lt;=2, "LOW STOCK", "HEALTHY"))</f>
        <v>HEALTHY</v>
      </c>
      <c r="P1521" t="str" cm="1">
        <f t="array" ref="P1521">_xlfn.IFS(ZeptoData[[#This Row],[Sale_Price]]&lt;50, "Budget", ZeptoData[[#This Row],[Sale_Price]]&lt;150, "Mid-Range", ZeptoData[[#This Row],[Sale_Price]]&gt;=150, "Premium")</f>
        <v>Mid-Range</v>
      </c>
      <c r="Q1521" t="str">
        <f>IF(ROUND(((ZeptoData[[#This Row],[mrp]]-ZeptoData[[#This Row],[discountedSellingPrice]])/ZeptoData[[#This Row],[mrp]])*100,0) = ZeptoData[[#This Row],[discountPercent]], "Match", "Error")</f>
        <v>Match</v>
      </c>
      <c r="R1521" s="9" t="str" cm="1">
        <f t="array" ref="R1521">_xlfn.IFS(ZeptoData[[#This Row],[discountPercent]]=0, "No Discount", ZeptoData[[#This Row],[discountPercent]]&lt;=15, "Standard (1-15%)", ZeptoData[[#This Row],[discountPercent]]&gt;15, "Mega (&gt;15%)")</f>
        <v>Standard (1-15%)</v>
      </c>
      <c r="S1521" s="9" t="str" cm="1">
        <f t="array" ref="S1521">_xlfn.IFS(ZeptoData[[#This Row],[weightInGms]]&lt;=100, "Small (&lt;100g)", ZeptoData[[#This Row],[weightInGms]]&lt;=500, "Medium (100-500g)", ZeptoData[[#This Row],[weightInGms]]&gt;500, "Large (&gt;500g)")</f>
        <v>Medium (100-500g)</v>
      </c>
    </row>
    <row r="1522" spans="1:19" x14ac:dyDescent="0.25">
      <c r="A1522" t="s">
        <v>689</v>
      </c>
      <c r="B1522" t="s">
        <v>789</v>
      </c>
      <c r="C1522" t="str">
        <f>TRIM(ZeptoData[[#This Row],[name]])</f>
        <v>Smith &amp; Jones Pink Pasta Sauce Mix</v>
      </c>
      <c r="D1522">
        <v>4000</v>
      </c>
      <c r="E1522" s="3">
        <f>'Cleaned Data'!F1525</f>
        <v>10</v>
      </c>
      <c r="F1522">
        <v>0</v>
      </c>
      <c r="G1522">
        <v>4</v>
      </c>
      <c r="H1522">
        <v>4000</v>
      </c>
      <c r="I1522" s="3">
        <f>ZeptoData[[#This Row],[discountedSellingPrice]]/100</f>
        <v>40</v>
      </c>
      <c r="J1522">
        <v>46</v>
      </c>
      <c r="K1522" t="b">
        <v>0</v>
      </c>
      <c r="L1522">
        <v>46</v>
      </c>
      <c r="N1522" s="3">
        <f>ZeptoData[[#This Row],[MRP_Rupees]] - ZeptoData[[#This Row],[Sale_Price]]</f>
        <v>-30</v>
      </c>
      <c r="O1522" t="str">
        <f>IF(ZeptoData[[#This Row],[outOfStock]]=TRUE, "Out of Stock", IF(ZeptoData[[#This Row],[availableQuantity]]&lt;=2, "LOW STOCK", "HEALTHY"))</f>
        <v>HEALTHY</v>
      </c>
      <c r="P1522" t="str" cm="1">
        <f t="array" ref="P1522">_xlfn.IFS(ZeptoData[[#This Row],[Sale_Price]]&lt;50, "Budget", ZeptoData[[#This Row],[Sale_Price]]&lt;150, "Mid-Range", ZeptoData[[#This Row],[Sale_Price]]&gt;=150, "Premium")</f>
        <v>Budget</v>
      </c>
      <c r="Q1522" t="str">
        <f>IF(ROUND(((ZeptoData[[#This Row],[mrp]]-ZeptoData[[#This Row],[discountedSellingPrice]])/ZeptoData[[#This Row],[mrp]])*100,0) = ZeptoData[[#This Row],[discountPercent]], "Match", "Error")</f>
        <v>Match</v>
      </c>
      <c r="R1522" s="9" t="str" cm="1">
        <f t="array" ref="R1522">_xlfn.IFS(ZeptoData[[#This Row],[discountPercent]]=0, "No Discount", ZeptoData[[#This Row],[discountPercent]]&lt;=15, "Standard (1-15%)", ZeptoData[[#This Row],[discountPercent]]&gt;15, "Mega (&gt;15%)")</f>
        <v>No Discount</v>
      </c>
      <c r="S1522" s="9" t="str" cm="1">
        <f t="array" ref="S1522">_xlfn.IFS(ZeptoData[[#This Row],[weightInGms]]&lt;=100, "Small (&lt;100g)", ZeptoData[[#This Row],[weightInGms]]&lt;=500, "Medium (100-500g)", ZeptoData[[#This Row],[weightInGms]]&gt;500, "Large (&gt;500g)")</f>
        <v>Small (&lt;100g)</v>
      </c>
    </row>
    <row r="1523" spans="1:19" x14ac:dyDescent="0.25">
      <c r="A1523" t="s">
        <v>689</v>
      </c>
      <c r="B1523" t="s">
        <v>790</v>
      </c>
      <c r="C1523" t="str">
        <f>TRIM(ZeptoData[[#This Row],[name]])</f>
        <v>Wingreens Farms Chipotle Dip</v>
      </c>
      <c r="D1523">
        <v>20000</v>
      </c>
      <c r="E1523" s="3">
        <f>'Cleaned Data'!F1526</f>
        <v>20</v>
      </c>
      <c r="F1523">
        <v>25</v>
      </c>
      <c r="G1523">
        <v>1</v>
      </c>
      <c r="H1523">
        <v>15000</v>
      </c>
      <c r="I1523" s="3">
        <f>ZeptoData[[#This Row],[discountedSellingPrice]]/100</f>
        <v>150</v>
      </c>
      <c r="J1523">
        <v>180</v>
      </c>
      <c r="K1523" t="b">
        <v>0</v>
      </c>
      <c r="L1523">
        <v>180</v>
      </c>
      <c r="N1523" s="3">
        <f>ZeptoData[[#This Row],[MRP_Rupees]] - ZeptoData[[#This Row],[Sale_Price]]</f>
        <v>-130</v>
      </c>
      <c r="O1523" t="str">
        <f>IF(ZeptoData[[#This Row],[outOfStock]]=TRUE, "Out of Stock", IF(ZeptoData[[#This Row],[availableQuantity]]&lt;=2, "LOW STOCK", "HEALTHY"))</f>
        <v>LOW STOCK</v>
      </c>
      <c r="P1523" t="str" cm="1">
        <f t="array" ref="P1523">_xlfn.IFS(ZeptoData[[#This Row],[Sale_Price]]&lt;50, "Budget", ZeptoData[[#This Row],[Sale_Price]]&lt;150, "Mid-Range", ZeptoData[[#This Row],[Sale_Price]]&gt;=150, "Premium")</f>
        <v>Premium</v>
      </c>
      <c r="Q1523" t="str">
        <f>IF(ROUND(((ZeptoData[[#This Row],[mrp]]-ZeptoData[[#This Row],[discountedSellingPrice]])/ZeptoData[[#This Row],[mrp]])*100,0) = ZeptoData[[#This Row],[discountPercent]], "Match", "Error")</f>
        <v>Match</v>
      </c>
      <c r="R1523" s="9" t="str" cm="1">
        <f t="array" ref="R1523">_xlfn.IFS(ZeptoData[[#This Row],[discountPercent]]=0, "No Discount", ZeptoData[[#This Row],[discountPercent]]&lt;=15, "Standard (1-15%)", ZeptoData[[#This Row],[discountPercent]]&gt;15, "Mega (&gt;15%)")</f>
        <v>Mega (&gt;15%)</v>
      </c>
      <c r="S1523" s="9" t="str" cm="1">
        <f t="array" ref="S1523">_xlfn.IFS(ZeptoData[[#This Row],[weightInGms]]&lt;=100, "Small (&lt;100g)", ZeptoData[[#This Row],[weightInGms]]&lt;=500, "Medium (100-500g)", ZeptoData[[#This Row],[weightInGms]]&gt;500, "Large (&gt;500g)")</f>
        <v>Medium (100-500g)</v>
      </c>
    </row>
    <row r="1524" spans="1:19" x14ac:dyDescent="0.25">
      <c r="A1524" t="s">
        <v>689</v>
      </c>
      <c r="B1524" t="s">
        <v>751</v>
      </c>
      <c r="C1524" t="str">
        <f>TRIM(ZeptoData[[#This Row],[name]])</f>
        <v>Kellogg's Real Almond &amp; Honey Corn Flakes</v>
      </c>
      <c r="D1524">
        <v>55000</v>
      </c>
      <c r="E1524" s="3">
        <f>'Cleaned Data'!F1527</f>
        <v>0</v>
      </c>
      <c r="F1524">
        <v>5</v>
      </c>
      <c r="G1524">
        <v>3</v>
      </c>
      <c r="H1524">
        <v>52000</v>
      </c>
      <c r="I1524" s="3">
        <f>ZeptoData[[#This Row],[discountedSellingPrice]]/100</f>
        <v>520</v>
      </c>
      <c r="J1524">
        <v>1000</v>
      </c>
      <c r="K1524" t="b">
        <v>0</v>
      </c>
      <c r="L1524">
        <v>1</v>
      </c>
      <c r="N1524" s="3">
        <f>ZeptoData[[#This Row],[MRP_Rupees]] - ZeptoData[[#This Row],[Sale_Price]]</f>
        <v>-520</v>
      </c>
      <c r="O1524" t="str">
        <f>IF(ZeptoData[[#This Row],[outOfStock]]=TRUE, "Out of Stock", IF(ZeptoData[[#This Row],[availableQuantity]]&lt;=2, "LOW STOCK", "HEALTHY"))</f>
        <v>HEALTHY</v>
      </c>
      <c r="P1524" t="str" cm="1">
        <f t="array" ref="P1524">_xlfn.IFS(ZeptoData[[#This Row],[Sale_Price]]&lt;50, "Budget", ZeptoData[[#This Row],[Sale_Price]]&lt;150, "Mid-Range", ZeptoData[[#This Row],[Sale_Price]]&gt;=150, "Premium")</f>
        <v>Premium</v>
      </c>
      <c r="Q1524" t="str">
        <f>IF(ROUND(((ZeptoData[[#This Row],[mrp]]-ZeptoData[[#This Row],[discountedSellingPrice]])/ZeptoData[[#This Row],[mrp]])*100,0) = ZeptoData[[#This Row],[discountPercent]], "Match", "Error")</f>
        <v>Match</v>
      </c>
      <c r="R1524" s="9" t="str" cm="1">
        <f t="array" ref="R1524">_xlfn.IFS(ZeptoData[[#This Row],[discountPercent]]=0, "No Discount", ZeptoData[[#This Row],[discountPercent]]&lt;=15, "Standard (1-15%)", ZeptoData[[#This Row],[discountPercent]]&gt;15, "Mega (&gt;15%)")</f>
        <v>Standard (1-15%)</v>
      </c>
      <c r="S1524" s="9" t="str" cm="1">
        <f t="array" ref="S1524">_xlfn.IFS(ZeptoData[[#This Row],[weightInGms]]&lt;=100, "Small (&lt;100g)", ZeptoData[[#This Row],[weightInGms]]&lt;=500, "Medium (100-500g)", ZeptoData[[#This Row],[weightInGms]]&gt;500, "Large (&gt;500g)")</f>
        <v>Large (&gt;500g)</v>
      </c>
    </row>
    <row r="1525" spans="1:19" x14ac:dyDescent="0.25">
      <c r="A1525" t="s">
        <v>689</v>
      </c>
      <c r="B1525" t="s">
        <v>791</v>
      </c>
      <c r="C1525" t="str">
        <f>TRIM(ZeptoData[[#This Row],[name]])</f>
        <v>Kellogg's Crunchy Granola Chocolate &amp; Almonds</v>
      </c>
      <c r="D1525">
        <v>33000</v>
      </c>
      <c r="E1525" s="3">
        <f>'Cleaned Data'!F1528</f>
        <v>9</v>
      </c>
      <c r="F1525">
        <v>10</v>
      </c>
      <c r="G1525">
        <v>3</v>
      </c>
      <c r="H1525">
        <v>29400</v>
      </c>
      <c r="I1525" s="3">
        <f>ZeptoData[[#This Row],[discountedSellingPrice]]/100</f>
        <v>294</v>
      </c>
      <c r="J1525">
        <v>450</v>
      </c>
      <c r="K1525" t="b">
        <v>0</v>
      </c>
      <c r="L1525">
        <v>450</v>
      </c>
      <c r="N1525" s="3">
        <f>ZeptoData[[#This Row],[MRP_Rupees]] - ZeptoData[[#This Row],[Sale_Price]]</f>
        <v>-285</v>
      </c>
      <c r="O1525" t="str">
        <f>IF(ZeptoData[[#This Row],[outOfStock]]=TRUE, "Out of Stock", IF(ZeptoData[[#This Row],[availableQuantity]]&lt;=2, "LOW STOCK", "HEALTHY"))</f>
        <v>HEALTHY</v>
      </c>
      <c r="P1525" t="str" cm="1">
        <f t="array" ref="P1525">_xlfn.IFS(ZeptoData[[#This Row],[Sale_Price]]&lt;50, "Budget", ZeptoData[[#This Row],[Sale_Price]]&lt;150, "Mid-Range", ZeptoData[[#This Row],[Sale_Price]]&gt;=150, "Premium")</f>
        <v>Premium</v>
      </c>
      <c r="Q1525" t="str">
        <f>IF(ROUND(((ZeptoData[[#This Row],[mrp]]-ZeptoData[[#This Row],[discountedSellingPrice]])/ZeptoData[[#This Row],[mrp]])*100,0) = ZeptoData[[#This Row],[discountPercent]], "Match", "Error")</f>
        <v>Error</v>
      </c>
      <c r="R1525" s="9" t="str" cm="1">
        <f t="array" ref="R1525">_xlfn.IFS(ZeptoData[[#This Row],[discountPercent]]=0, "No Discount", ZeptoData[[#This Row],[discountPercent]]&lt;=15, "Standard (1-15%)", ZeptoData[[#This Row],[discountPercent]]&gt;15, "Mega (&gt;15%)")</f>
        <v>Standard (1-15%)</v>
      </c>
      <c r="S1525" s="9" t="str" cm="1">
        <f t="array" ref="S1525">_xlfn.IFS(ZeptoData[[#This Row],[weightInGms]]&lt;=100, "Small (&lt;100g)", ZeptoData[[#This Row],[weightInGms]]&lt;=500, "Medium (100-500g)", ZeptoData[[#This Row],[weightInGms]]&gt;500, "Large (&gt;500g)")</f>
        <v>Medium (100-500g)</v>
      </c>
    </row>
    <row r="1526" spans="1:19" x14ac:dyDescent="0.25">
      <c r="A1526" t="s">
        <v>689</v>
      </c>
      <c r="B1526" t="s">
        <v>792</v>
      </c>
      <c r="C1526" t="str">
        <f>TRIM(ZeptoData[[#This Row],[name]])</f>
        <v>Cornitos Cornitos Taco Shells - 6 Inches</v>
      </c>
      <c r="D1526">
        <v>16000</v>
      </c>
      <c r="E1526" s="3">
        <f>'Cleaned Data'!F1529</f>
        <v>10</v>
      </c>
      <c r="F1526">
        <v>20</v>
      </c>
      <c r="G1526">
        <v>4</v>
      </c>
      <c r="H1526">
        <v>12800</v>
      </c>
      <c r="I1526" s="3">
        <f>ZeptoData[[#This Row],[discountedSellingPrice]]/100</f>
        <v>128</v>
      </c>
      <c r="J1526">
        <v>180</v>
      </c>
      <c r="K1526" t="b">
        <v>0</v>
      </c>
      <c r="L1526">
        <v>180</v>
      </c>
      <c r="N1526" s="3">
        <f>ZeptoData[[#This Row],[MRP_Rupees]] - ZeptoData[[#This Row],[Sale_Price]]</f>
        <v>-118</v>
      </c>
      <c r="O1526" t="str">
        <f>IF(ZeptoData[[#This Row],[outOfStock]]=TRUE, "Out of Stock", IF(ZeptoData[[#This Row],[availableQuantity]]&lt;=2, "LOW STOCK", "HEALTHY"))</f>
        <v>HEALTHY</v>
      </c>
      <c r="P1526" t="str" cm="1">
        <f t="array" ref="P1526">_xlfn.IFS(ZeptoData[[#This Row],[Sale_Price]]&lt;50, "Budget", ZeptoData[[#This Row],[Sale_Price]]&lt;150, "Mid-Range", ZeptoData[[#This Row],[Sale_Price]]&gt;=150, "Premium")</f>
        <v>Mid-Range</v>
      </c>
      <c r="Q1526" t="str">
        <f>IF(ROUND(((ZeptoData[[#This Row],[mrp]]-ZeptoData[[#This Row],[discountedSellingPrice]])/ZeptoData[[#This Row],[mrp]])*100,0) = ZeptoData[[#This Row],[discountPercent]], "Match", "Error")</f>
        <v>Match</v>
      </c>
      <c r="R1526" s="9" t="str" cm="1">
        <f t="array" ref="R1526">_xlfn.IFS(ZeptoData[[#This Row],[discountPercent]]=0, "No Discount", ZeptoData[[#This Row],[discountPercent]]&lt;=15, "Standard (1-15%)", ZeptoData[[#This Row],[discountPercent]]&gt;15, "Mega (&gt;15%)")</f>
        <v>Mega (&gt;15%)</v>
      </c>
      <c r="S1526" s="9" t="str" cm="1">
        <f t="array" ref="S1526">_xlfn.IFS(ZeptoData[[#This Row],[weightInGms]]&lt;=100, "Small (&lt;100g)", ZeptoData[[#This Row],[weightInGms]]&lt;=500, "Medium (100-500g)", ZeptoData[[#This Row],[weightInGms]]&gt;500, "Large (&gt;500g)")</f>
        <v>Medium (100-500g)</v>
      </c>
    </row>
    <row r="1527" spans="1:19" x14ac:dyDescent="0.25">
      <c r="A1527" t="s">
        <v>689</v>
      </c>
      <c r="B1527" t="s">
        <v>793</v>
      </c>
      <c r="C1527" t="str">
        <f>TRIM(ZeptoData[[#This Row],[name]])</f>
        <v>Ching's Secret Singapore Curry Instant Noodles</v>
      </c>
      <c r="D1527">
        <v>1500</v>
      </c>
      <c r="E1527" s="3">
        <f>'Cleaned Data'!F1530</f>
        <v>20</v>
      </c>
      <c r="F1527">
        <v>0</v>
      </c>
      <c r="G1527">
        <v>3</v>
      </c>
      <c r="H1527">
        <v>1500</v>
      </c>
      <c r="I1527" s="3">
        <f>ZeptoData[[#This Row],[discountedSellingPrice]]/100</f>
        <v>15</v>
      </c>
      <c r="J1527">
        <v>60</v>
      </c>
      <c r="K1527" t="b">
        <v>0</v>
      </c>
      <c r="L1527">
        <v>60</v>
      </c>
      <c r="N1527" s="3">
        <f>ZeptoData[[#This Row],[MRP_Rupees]] - ZeptoData[[#This Row],[Sale_Price]]</f>
        <v>5</v>
      </c>
      <c r="O1527" t="str">
        <f>IF(ZeptoData[[#This Row],[outOfStock]]=TRUE, "Out of Stock", IF(ZeptoData[[#This Row],[availableQuantity]]&lt;=2, "LOW STOCK", "HEALTHY"))</f>
        <v>HEALTHY</v>
      </c>
      <c r="P1527" t="str" cm="1">
        <f t="array" ref="P1527">_xlfn.IFS(ZeptoData[[#This Row],[Sale_Price]]&lt;50, "Budget", ZeptoData[[#This Row],[Sale_Price]]&lt;150, "Mid-Range", ZeptoData[[#This Row],[Sale_Price]]&gt;=150, "Premium")</f>
        <v>Budget</v>
      </c>
      <c r="Q1527" t="str">
        <f>IF(ROUND(((ZeptoData[[#This Row],[mrp]]-ZeptoData[[#This Row],[discountedSellingPrice]])/ZeptoData[[#This Row],[mrp]])*100,0) = ZeptoData[[#This Row],[discountPercent]], "Match", "Error")</f>
        <v>Match</v>
      </c>
      <c r="R1527" s="9" t="str" cm="1">
        <f t="array" ref="R1527">_xlfn.IFS(ZeptoData[[#This Row],[discountPercent]]=0, "No Discount", ZeptoData[[#This Row],[discountPercent]]&lt;=15, "Standard (1-15%)", ZeptoData[[#This Row],[discountPercent]]&gt;15, "Mega (&gt;15%)")</f>
        <v>No Discount</v>
      </c>
      <c r="S1527" s="9" t="str" cm="1">
        <f t="array" ref="S1527">_xlfn.IFS(ZeptoData[[#This Row],[weightInGms]]&lt;=100, "Small (&lt;100g)", ZeptoData[[#This Row],[weightInGms]]&lt;=500, "Medium (100-500g)", ZeptoData[[#This Row],[weightInGms]]&gt;500, "Large (&gt;500g)")</f>
        <v>Small (&lt;100g)</v>
      </c>
    </row>
    <row r="1528" spans="1:19" x14ac:dyDescent="0.25">
      <c r="A1528" t="s">
        <v>689</v>
      </c>
      <c r="B1528" t="s">
        <v>794</v>
      </c>
      <c r="C1528" t="str">
        <f>TRIM(ZeptoData[[#This Row],[name]])</f>
        <v>Mother's Recipe Pickle - Mango</v>
      </c>
      <c r="D1528">
        <v>12500</v>
      </c>
      <c r="E1528" s="3">
        <f>'Cleaned Data'!F1531</f>
        <v>10</v>
      </c>
      <c r="F1528">
        <v>9</v>
      </c>
      <c r="G1528">
        <v>6</v>
      </c>
      <c r="H1528">
        <v>11300</v>
      </c>
      <c r="I1528" s="3">
        <f>ZeptoData[[#This Row],[discountedSellingPrice]]/100</f>
        <v>113</v>
      </c>
      <c r="J1528">
        <v>400</v>
      </c>
      <c r="K1528" t="b">
        <v>0</v>
      </c>
      <c r="L1528">
        <v>500</v>
      </c>
      <c r="N1528" s="3">
        <f>ZeptoData[[#This Row],[MRP_Rupees]] - ZeptoData[[#This Row],[Sale_Price]]</f>
        <v>-103</v>
      </c>
      <c r="O1528" t="str">
        <f>IF(ZeptoData[[#This Row],[outOfStock]]=TRUE, "Out of Stock", IF(ZeptoData[[#This Row],[availableQuantity]]&lt;=2, "LOW STOCK", "HEALTHY"))</f>
        <v>HEALTHY</v>
      </c>
      <c r="P1528" t="str" cm="1">
        <f t="array" ref="P1528">_xlfn.IFS(ZeptoData[[#This Row],[Sale_Price]]&lt;50, "Budget", ZeptoData[[#This Row],[Sale_Price]]&lt;150, "Mid-Range", ZeptoData[[#This Row],[Sale_Price]]&gt;=150, "Premium")</f>
        <v>Mid-Range</v>
      </c>
      <c r="Q1528" t="str">
        <f>IF(ROUND(((ZeptoData[[#This Row],[mrp]]-ZeptoData[[#This Row],[discountedSellingPrice]])/ZeptoData[[#This Row],[mrp]])*100,0) = ZeptoData[[#This Row],[discountPercent]], "Match", "Error")</f>
        <v>Error</v>
      </c>
      <c r="R1528" s="9" t="str" cm="1">
        <f t="array" ref="R1528">_xlfn.IFS(ZeptoData[[#This Row],[discountPercent]]=0, "No Discount", ZeptoData[[#This Row],[discountPercent]]&lt;=15, "Standard (1-15%)", ZeptoData[[#This Row],[discountPercent]]&gt;15, "Mega (&gt;15%)")</f>
        <v>Standard (1-15%)</v>
      </c>
      <c r="S1528" s="9" t="str" cm="1">
        <f t="array" ref="S1528">_xlfn.IFS(ZeptoData[[#This Row],[weightInGms]]&lt;=100, "Small (&lt;100g)", ZeptoData[[#This Row],[weightInGms]]&lt;=500, "Medium (100-500g)", ZeptoData[[#This Row],[weightInGms]]&gt;500, "Large (&gt;500g)")</f>
        <v>Medium (100-500g)</v>
      </c>
    </row>
    <row r="1529" spans="1:19" x14ac:dyDescent="0.25">
      <c r="A1529" t="s">
        <v>689</v>
      </c>
      <c r="B1529" t="s">
        <v>1736</v>
      </c>
      <c r="C1529" t="str">
        <f>TRIM(ZeptoData[[#This Row],[name]])</f>
        <v>Godrej Yummiez Chilli Chicken Sausages</v>
      </c>
      <c r="D1529">
        <v>16000</v>
      </c>
      <c r="E1529" s="3">
        <f>'Cleaned Data'!F1532</f>
        <v>0</v>
      </c>
      <c r="F1529">
        <v>10</v>
      </c>
      <c r="G1529">
        <v>3</v>
      </c>
      <c r="H1529">
        <v>14400</v>
      </c>
      <c r="I1529" s="3">
        <f>ZeptoData[[#This Row],[discountedSellingPrice]]/100</f>
        <v>144</v>
      </c>
      <c r="J1529">
        <v>250</v>
      </c>
      <c r="K1529" t="b">
        <v>0</v>
      </c>
      <c r="L1529">
        <v>250</v>
      </c>
      <c r="N1529" s="3">
        <f>ZeptoData[[#This Row],[MRP_Rupees]] - ZeptoData[[#This Row],[Sale_Price]]</f>
        <v>-144</v>
      </c>
      <c r="O1529" t="str">
        <f>IF(ZeptoData[[#This Row],[outOfStock]]=TRUE, "Out of Stock", IF(ZeptoData[[#This Row],[availableQuantity]]&lt;=2, "LOW STOCK", "HEALTHY"))</f>
        <v>HEALTHY</v>
      </c>
      <c r="P1529" t="str" cm="1">
        <f t="array" ref="P1529">_xlfn.IFS(ZeptoData[[#This Row],[Sale_Price]]&lt;50, "Budget", ZeptoData[[#This Row],[Sale_Price]]&lt;150, "Mid-Range", ZeptoData[[#This Row],[Sale_Price]]&gt;=150, "Premium")</f>
        <v>Mid-Range</v>
      </c>
      <c r="Q1529" t="str">
        <f>IF(ROUND(((ZeptoData[[#This Row],[mrp]]-ZeptoData[[#This Row],[discountedSellingPrice]])/ZeptoData[[#This Row],[mrp]])*100,0) = ZeptoData[[#This Row],[discountPercent]], "Match", "Error")</f>
        <v>Match</v>
      </c>
      <c r="R1529" s="9" t="str" cm="1">
        <f t="array" ref="R1529">_xlfn.IFS(ZeptoData[[#This Row],[discountPercent]]=0, "No Discount", ZeptoData[[#This Row],[discountPercent]]&lt;=15, "Standard (1-15%)", ZeptoData[[#This Row],[discountPercent]]&gt;15, "Mega (&gt;15%)")</f>
        <v>Standard (1-15%)</v>
      </c>
      <c r="S1529" s="9" t="str" cm="1">
        <f t="array" ref="S1529">_xlfn.IFS(ZeptoData[[#This Row],[weightInGms]]&lt;=100, "Small (&lt;100g)", ZeptoData[[#This Row],[weightInGms]]&lt;=500, "Medium (100-500g)", ZeptoData[[#This Row],[weightInGms]]&gt;500, "Large (&gt;500g)")</f>
        <v>Medium (100-500g)</v>
      </c>
    </row>
    <row r="1530" spans="1:19" x14ac:dyDescent="0.25">
      <c r="A1530" t="s">
        <v>689</v>
      </c>
      <c r="B1530" t="s">
        <v>1772</v>
      </c>
      <c r="C1530" t="str">
        <f>TRIM(ZeptoData[[#This Row],[name]])</f>
        <v>Pedigree Dentastix Dog Treat Oral Care for Adult Medium Breed</v>
      </c>
      <c r="D1530">
        <v>17500</v>
      </c>
      <c r="E1530" s="3">
        <f>'Cleaned Data'!F1533</f>
        <v>11</v>
      </c>
      <c r="F1530">
        <v>20</v>
      </c>
      <c r="G1530">
        <v>6</v>
      </c>
      <c r="H1530">
        <v>14000</v>
      </c>
      <c r="I1530" s="3">
        <f>ZeptoData[[#This Row],[discountedSellingPrice]]/100</f>
        <v>140</v>
      </c>
      <c r="J1530">
        <v>180</v>
      </c>
      <c r="K1530" t="b">
        <v>0</v>
      </c>
      <c r="L1530">
        <v>180</v>
      </c>
      <c r="N1530" s="3">
        <f>ZeptoData[[#This Row],[MRP_Rupees]] - ZeptoData[[#This Row],[Sale_Price]]</f>
        <v>-129</v>
      </c>
      <c r="O1530" t="str">
        <f>IF(ZeptoData[[#This Row],[outOfStock]]=TRUE, "Out of Stock", IF(ZeptoData[[#This Row],[availableQuantity]]&lt;=2, "LOW STOCK", "HEALTHY"))</f>
        <v>HEALTHY</v>
      </c>
      <c r="P1530" t="str" cm="1">
        <f t="array" ref="P1530">_xlfn.IFS(ZeptoData[[#This Row],[Sale_Price]]&lt;50, "Budget", ZeptoData[[#This Row],[Sale_Price]]&lt;150, "Mid-Range", ZeptoData[[#This Row],[Sale_Price]]&gt;=150, "Premium")</f>
        <v>Mid-Range</v>
      </c>
      <c r="Q1530" t="str">
        <f>IF(ROUND(((ZeptoData[[#This Row],[mrp]]-ZeptoData[[#This Row],[discountedSellingPrice]])/ZeptoData[[#This Row],[mrp]])*100,0) = ZeptoData[[#This Row],[discountPercent]], "Match", "Error")</f>
        <v>Match</v>
      </c>
      <c r="R1530" s="9" t="str" cm="1">
        <f t="array" ref="R1530">_xlfn.IFS(ZeptoData[[#This Row],[discountPercent]]=0, "No Discount", ZeptoData[[#This Row],[discountPercent]]&lt;=15, "Standard (1-15%)", ZeptoData[[#This Row],[discountPercent]]&gt;15, "Mega (&gt;15%)")</f>
        <v>Mega (&gt;15%)</v>
      </c>
      <c r="S1530" s="9" t="str" cm="1">
        <f t="array" ref="S1530">_xlfn.IFS(ZeptoData[[#This Row],[weightInGms]]&lt;=100, "Small (&lt;100g)", ZeptoData[[#This Row],[weightInGms]]&lt;=500, "Medium (100-500g)", ZeptoData[[#This Row],[weightInGms]]&gt;500, "Large (&gt;500g)")</f>
        <v>Medium (100-500g)</v>
      </c>
    </row>
    <row r="1531" spans="1:19" x14ac:dyDescent="0.25">
      <c r="A1531" t="s">
        <v>689</v>
      </c>
      <c r="B1531" t="s">
        <v>796</v>
      </c>
      <c r="C1531" t="str">
        <f>TRIM(ZeptoData[[#This Row],[name]])</f>
        <v>Maggi Hot &amp; Sweet - Tomato Chilli Sauce</v>
      </c>
      <c r="D1531">
        <v>17000</v>
      </c>
      <c r="E1531" s="3">
        <f>'Cleaned Data'!F1534</f>
        <v>26</v>
      </c>
      <c r="F1531">
        <v>10</v>
      </c>
      <c r="G1531">
        <v>1</v>
      </c>
      <c r="H1531">
        <v>15300</v>
      </c>
      <c r="I1531" s="3">
        <f>ZeptoData[[#This Row],[discountedSellingPrice]]/100</f>
        <v>153</v>
      </c>
      <c r="J1531">
        <v>1000</v>
      </c>
      <c r="K1531" t="b">
        <v>0</v>
      </c>
      <c r="L1531">
        <v>1</v>
      </c>
      <c r="N1531" s="3">
        <f>ZeptoData[[#This Row],[MRP_Rupees]] - ZeptoData[[#This Row],[Sale_Price]]</f>
        <v>-127</v>
      </c>
      <c r="O1531" t="str">
        <f>IF(ZeptoData[[#This Row],[outOfStock]]=TRUE, "Out of Stock", IF(ZeptoData[[#This Row],[availableQuantity]]&lt;=2, "LOW STOCK", "HEALTHY"))</f>
        <v>LOW STOCK</v>
      </c>
      <c r="P1531" t="str" cm="1">
        <f t="array" ref="P1531">_xlfn.IFS(ZeptoData[[#This Row],[Sale_Price]]&lt;50, "Budget", ZeptoData[[#This Row],[Sale_Price]]&lt;150, "Mid-Range", ZeptoData[[#This Row],[Sale_Price]]&gt;=150, "Premium")</f>
        <v>Premium</v>
      </c>
      <c r="Q1531" t="str">
        <f>IF(ROUND(((ZeptoData[[#This Row],[mrp]]-ZeptoData[[#This Row],[discountedSellingPrice]])/ZeptoData[[#This Row],[mrp]])*100,0) = ZeptoData[[#This Row],[discountPercent]], "Match", "Error")</f>
        <v>Match</v>
      </c>
      <c r="R1531" s="9" t="str" cm="1">
        <f t="array" ref="R1531">_xlfn.IFS(ZeptoData[[#This Row],[discountPercent]]=0, "No Discount", ZeptoData[[#This Row],[discountPercent]]&lt;=15, "Standard (1-15%)", ZeptoData[[#This Row],[discountPercent]]&gt;15, "Mega (&gt;15%)")</f>
        <v>Standard (1-15%)</v>
      </c>
      <c r="S1531" s="9" t="str" cm="1">
        <f t="array" ref="S1531">_xlfn.IFS(ZeptoData[[#This Row],[weightInGms]]&lt;=100, "Small (&lt;100g)", ZeptoData[[#This Row],[weightInGms]]&lt;=500, "Medium (100-500g)", ZeptoData[[#This Row],[weightInGms]]&gt;500, "Large (&gt;500g)")</f>
        <v>Large (&gt;500g)</v>
      </c>
    </row>
    <row r="1532" spans="1:19" x14ac:dyDescent="0.25">
      <c r="A1532" t="s">
        <v>689</v>
      </c>
      <c r="B1532" t="s">
        <v>797</v>
      </c>
      <c r="C1532" t="str">
        <f>TRIM(ZeptoData[[#This Row],[name]])</f>
        <v>Ching's Secret Asian Hot Instant Soup</v>
      </c>
      <c r="D1532">
        <v>1500</v>
      </c>
      <c r="E1532" s="3">
        <f>'Cleaned Data'!F1535</f>
        <v>0</v>
      </c>
      <c r="F1532">
        <v>0</v>
      </c>
      <c r="G1532">
        <v>3</v>
      </c>
      <c r="H1532">
        <v>1500</v>
      </c>
      <c r="I1532" s="3">
        <f>ZeptoData[[#This Row],[discountedSellingPrice]]/100</f>
        <v>15</v>
      </c>
      <c r="J1532">
        <v>15</v>
      </c>
      <c r="K1532" t="b">
        <v>0</v>
      </c>
      <c r="L1532">
        <v>15</v>
      </c>
      <c r="N1532" s="3">
        <f>ZeptoData[[#This Row],[MRP_Rupees]] - ZeptoData[[#This Row],[Sale_Price]]</f>
        <v>-15</v>
      </c>
      <c r="O1532" t="str">
        <f>IF(ZeptoData[[#This Row],[outOfStock]]=TRUE, "Out of Stock", IF(ZeptoData[[#This Row],[availableQuantity]]&lt;=2, "LOW STOCK", "HEALTHY"))</f>
        <v>HEALTHY</v>
      </c>
      <c r="P1532" t="str" cm="1">
        <f t="array" ref="P1532">_xlfn.IFS(ZeptoData[[#This Row],[Sale_Price]]&lt;50, "Budget", ZeptoData[[#This Row],[Sale_Price]]&lt;150, "Mid-Range", ZeptoData[[#This Row],[Sale_Price]]&gt;=150, "Premium")</f>
        <v>Budget</v>
      </c>
      <c r="Q1532" t="str">
        <f>IF(ROUND(((ZeptoData[[#This Row],[mrp]]-ZeptoData[[#This Row],[discountedSellingPrice]])/ZeptoData[[#This Row],[mrp]])*100,0) = ZeptoData[[#This Row],[discountPercent]], "Match", "Error")</f>
        <v>Match</v>
      </c>
      <c r="R1532" s="9" t="str" cm="1">
        <f t="array" ref="R1532">_xlfn.IFS(ZeptoData[[#This Row],[discountPercent]]=0, "No Discount", ZeptoData[[#This Row],[discountPercent]]&lt;=15, "Standard (1-15%)", ZeptoData[[#This Row],[discountPercent]]&gt;15, "Mega (&gt;15%)")</f>
        <v>No Discount</v>
      </c>
      <c r="S1532" s="9" t="str" cm="1">
        <f t="array" ref="S1532">_xlfn.IFS(ZeptoData[[#This Row],[weightInGms]]&lt;=100, "Small (&lt;100g)", ZeptoData[[#This Row],[weightInGms]]&lt;=500, "Medium (100-500g)", ZeptoData[[#This Row],[weightInGms]]&gt;500, "Large (&gt;500g)")</f>
        <v>Small (&lt;100g)</v>
      </c>
    </row>
    <row r="1533" spans="1:19" x14ac:dyDescent="0.25">
      <c r="A1533" t="s">
        <v>689</v>
      </c>
      <c r="B1533" t="s">
        <v>798</v>
      </c>
      <c r="C1533" t="str">
        <f>TRIM(ZeptoData[[#This Row],[name]])</f>
        <v>Kellogg’s Chocos Protein And Fibre Of 1 Roti</v>
      </c>
      <c r="D1533">
        <v>49900</v>
      </c>
      <c r="E1533" s="3">
        <f>'Cleaned Data'!F1536</f>
        <v>6</v>
      </c>
      <c r="F1533">
        <v>11</v>
      </c>
      <c r="G1533">
        <v>6</v>
      </c>
      <c r="H1533">
        <v>44400</v>
      </c>
      <c r="I1533" s="3">
        <f>ZeptoData[[#This Row],[discountedSellingPrice]]/100</f>
        <v>444</v>
      </c>
      <c r="J1533">
        <v>1200</v>
      </c>
      <c r="K1533" t="b">
        <v>0</v>
      </c>
      <c r="L1533">
        <v>1</v>
      </c>
      <c r="N1533" s="3">
        <f>ZeptoData[[#This Row],[MRP_Rupees]] - ZeptoData[[#This Row],[Sale_Price]]</f>
        <v>-438</v>
      </c>
      <c r="O1533" t="str">
        <f>IF(ZeptoData[[#This Row],[outOfStock]]=TRUE, "Out of Stock", IF(ZeptoData[[#This Row],[availableQuantity]]&lt;=2, "LOW STOCK", "HEALTHY"))</f>
        <v>HEALTHY</v>
      </c>
      <c r="P1533" t="str" cm="1">
        <f t="array" ref="P1533">_xlfn.IFS(ZeptoData[[#This Row],[Sale_Price]]&lt;50, "Budget", ZeptoData[[#This Row],[Sale_Price]]&lt;150, "Mid-Range", ZeptoData[[#This Row],[Sale_Price]]&gt;=150, "Premium")</f>
        <v>Premium</v>
      </c>
      <c r="Q1533" t="str">
        <f>IF(ROUND(((ZeptoData[[#This Row],[mrp]]-ZeptoData[[#This Row],[discountedSellingPrice]])/ZeptoData[[#This Row],[mrp]])*100,0) = ZeptoData[[#This Row],[discountPercent]], "Match", "Error")</f>
        <v>Match</v>
      </c>
      <c r="R1533" s="9" t="str" cm="1">
        <f t="array" ref="R1533">_xlfn.IFS(ZeptoData[[#This Row],[discountPercent]]=0, "No Discount", ZeptoData[[#This Row],[discountPercent]]&lt;=15, "Standard (1-15%)", ZeptoData[[#This Row],[discountPercent]]&gt;15, "Mega (&gt;15%)")</f>
        <v>Standard (1-15%)</v>
      </c>
      <c r="S1533" s="9" t="str" cm="1">
        <f t="array" ref="S1533">_xlfn.IFS(ZeptoData[[#This Row],[weightInGms]]&lt;=100, "Small (&lt;100g)", ZeptoData[[#This Row],[weightInGms]]&lt;=500, "Medium (100-500g)", ZeptoData[[#This Row],[weightInGms]]&gt;500, "Large (&gt;500g)")</f>
        <v>Large (&gt;500g)</v>
      </c>
    </row>
    <row r="1534" spans="1:19" x14ac:dyDescent="0.25">
      <c r="A1534" t="s">
        <v>689</v>
      </c>
      <c r="B1534" t="s">
        <v>794</v>
      </c>
      <c r="C1534" t="str">
        <f>TRIM(ZeptoData[[#This Row],[name]])</f>
        <v>Mother's Recipe Pickle - Mango</v>
      </c>
      <c r="D1534">
        <v>14900</v>
      </c>
      <c r="E1534" s="3">
        <f>'Cleaned Data'!F1537</f>
        <v>0</v>
      </c>
      <c r="F1534">
        <v>26</v>
      </c>
      <c r="G1534">
        <v>4</v>
      </c>
      <c r="H1534">
        <v>10900</v>
      </c>
      <c r="I1534" s="3">
        <f>ZeptoData[[#This Row],[discountedSellingPrice]]/100</f>
        <v>109</v>
      </c>
      <c r="J1534">
        <v>500</v>
      </c>
      <c r="K1534" t="b">
        <v>0</v>
      </c>
      <c r="L1534">
        <v>500</v>
      </c>
      <c r="N1534" s="3">
        <f>ZeptoData[[#This Row],[MRP_Rupees]] - ZeptoData[[#This Row],[Sale_Price]]</f>
        <v>-109</v>
      </c>
      <c r="O1534" t="str">
        <f>IF(ZeptoData[[#This Row],[outOfStock]]=TRUE, "Out of Stock", IF(ZeptoData[[#This Row],[availableQuantity]]&lt;=2, "LOW STOCK", "HEALTHY"))</f>
        <v>HEALTHY</v>
      </c>
      <c r="P1534" t="str" cm="1">
        <f t="array" ref="P1534">_xlfn.IFS(ZeptoData[[#This Row],[Sale_Price]]&lt;50, "Budget", ZeptoData[[#This Row],[Sale_Price]]&lt;150, "Mid-Range", ZeptoData[[#This Row],[Sale_Price]]&gt;=150, "Premium")</f>
        <v>Mid-Range</v>
      </c>
      <c r="Q1534" t="str">
        <f>IF(ROUND(((ZeptoData[[#This Row],[mrp]]-ZeptoData[[#This Row],[discountedSellingPrice]])/ZeptoData[[#This Row],[mrp]])*100,0) = ZeptoData[[#This Row],[discountPercent]], "Match", "Error")</f>
        <v>Error</v>
      </c>
      <c r="R1534" s="9" t="str" cm="1">
        <f t="array" ref="R1534">_xlfn.IFS(ZeptoData[[#This Row],[discountPercent]]=0, "No Discount", ZeptoData[[#This Row],[discountPercent]]&lt;=15, "Standard (1-15%)", ZeptoData[[#This Row],[discountPercent]]&gt;15, "Mega (&gt;15%)")</f>
        <v>Mega (&gt;15%)</v>
      </c>
      <c r="S1534" s="9" t="str" cm="1">
        <f t="array" ref="S1534">_xlfn.IFS(ZeptoData[[#This Row],[weightInGms]]&lt;=100, "Small (&lt;100g)", ZeptoData[[#This Row],[weightInGms]]&lt;=500, "Medium (100-500g)", ZeptoData[[#This Row],[weightInGms]]&gt;500, "Large (&gt;500g)")</f>
        <v>Medium (100-500g)</v>
      </c>
    </row>
    <row r="1535" spans="1:19" x14ac:dyDescent="0.25">
      <c r="A1535" t="s">
        <v>689</v>
      </c>
      <c r="B1535" t="s">
        <v>799</v>
      </c>
      <c r="C1535" t="str">
        <f>TRIM(ZeptoData[[#This Row],[name]])</f>
        <v>Chings Secret Manchurian Instant Noodle</v>
      </c>
      <c r="D1535">
        <v>6000</v>
      </c>
      <c r="E1535" s="3">
        <f>'Cleaned Data'!F1538</f>
        <v>6</v>
      </c>
      <c r="F1535">
        <v>0</v>
      </c>
      <c r="G1535">
        <v>6</v>
      </c>
      <c r="H1535">
        <v>6000</v>
      </c>
      <c r="I1535" s="3">
        <f>ZeptoData[[#This Row],[discountedSellingPrice]]/100</f>
        <v>60</v>
      </c>
      <c r="J1535">
        <v>240</v>
      </c>
      <c r="K1535" t="b">
        <v>0</v>
      </c>
      <c r="L1535">
        <v>240</v>
      </c>
      <c r="N1535" s="3">
        <f>ZeptoData[[#This Row],[MRP_Rupees]] - ZeptoData[[#This Row],[Sale_Price]]</f>
        <v>-54</v>
      </c>
      <c r="O1535" t="str">
        <f>IF(ZeptoData[[#This Row],[outOfStock]]=TRUE, "Out of Stock", IF(ZeptoData[[#This Row],[availableQuantity]]&lt;=2, "LOW STOCK", "HEALTHY"))</f>
        <v>HEALTHY</v>
      </c>
      <c r="P1535" t="str" cm="1">
        <f t="array" ref="P1535">_xlfn.IFS(ZeptoData[[#This Row],[Sale_Price]]&lt;50, "Budget", ZeptoData[[#This Row],[Sale_Price]]&lt;150, "Mid-Range", ZeptoData[[#This Row],[Sale_Price]]&gt;=150, "Premium")</f>
        <v>Mid-Range</v>
      </c>
      <c r="Q1535" t="str">
        <f>IF(ROUND(((ZeptoData[[#This Row],[mrp]]-ZeptoData[[#This Row],[discountedSellingPrice]])/ZeptoData[[#This Row],[mrp]])*100,0) = ZeptoData[[#This Row],[discountPercent]], "Match", "Error")</f>
        <v>Match</v>
      </c>
      <c r="R1535" s="9" t="str" cm="1">
        <f t="array" ref="R1535">_xlfn.IFS(ZeptoData[[#This Row],[discountPercent]]=0, "No Discount", ZeptoData[[#This Row],[discountPercent]]&lt;=15, "Standard (1-15%)", ZeptoData[[#This Row],[discountPercent]]&gt;15, "Mega (&gt;15%)")</f>
        <v>No Discount</v>
      </c>
      <c r="S1535" s="9" t="str" cm="1">
        <f t="array" ref="S1535">_xlfn.IFS(ZeptoData[[#This Row],[weightInGms]]&lt;=100, "Small (&lt;100g)", ZeptoData[[#This Row],[weightInGms]]&lt;=500, "Medium (100-500g)", ZeptoData[[#This Row],[weightInGms]]&gt;500, "Large (&gt;500g)")</f>
        <v>Medium (100-500g)</v>
      </c>
    </row>
    <row r="1536" spans="1:19" x14ac:dyDescent="0.25">
      <c r="A1536" t="s">
        <v>689</v>
      </c>
      <c r="B1536" t="s">
        <v>800</v>
      </c>
      <c r="C1536" t="str">
        <f>TRIM(ZeptoData[[#This Row],[name]])</f>
        <v>Kellogg's Original Corn Flakes</v>
      </c>
      <c r="D1536">
        <v>31000</v>
      </c>
      <c r="E1536" s="3">
        <f>'Cleaned Data'!F1539</f>
        <v>0</v>
      </c>
      <c r="F1536">
        <v>6</v>
      </c>
      <c r="G1536">
        <v>6</v>
      </c>
      <c r="H1536">
        <v>29000</v>
      </c>
      <c r="I1536" s="3">
        <f>ZeptoData[[#This Row],[discountedSellingPrice]]/100</f>
        <v>290</v>
      </c>
      <c r="J1536">
        <v>875</v>
      </c>
      <c r="K1536" t="b">
        <v>0</v>
      </c>
      <c r="L1536">
        <v>875</v>
      </c>
      <c r="N1536" s="3">
        <f>ZeptoData[[#This Row],[MRP_Rupees]] - ZeptoData[[#This Row],[Sale_Price]]</f>
        <v>-290</v>
      </c>
      <c r="O1536" t="str">
        <f>IF(ZeptoData[[#This Row],[outOfStock]]=TRUE, "Out of Stock", IF(ZeptoData[[#This Row],[availableQuantity]]&lt;=2, "LOW STOCK", "HEALTHY"))</f>
        <v>HEALTHY</v>
      </c>
      <c r="P1536" t="str" cm="1">
        <f t="array" ref="P1536">_xlfn.IFS(ZeptoData[[#This Row],[Sale_Price]]&lt;50, "Budget", ZeptoData[[#This Row],[Sale_Price]]&lt;150, "Mid-Range", ZeptoData[[#This Row],[Sale_Price]]&gt;=150, "Premium")</f>
        <v>Premium</v>
      </c>
      <c r="Q1536" t="str">
        <f>IF(ROUND(((ZeptoData[[#This Row],[mrp]]-ZeptoData[[#This Row],[discountedSellingPrice]])/ZeptoData[[#This Row],[mrp]])*100,0) = ZeptoData[[#This Row],[discountPercent]], "Match", "Error")</f>
        <v>Match</v>
      </c>
      <c r="R1536" s="9" t="str" cm="1">
        <f t="array" ref="R1536">_xlfn.IFS(ZeptoData[[#This Row],[discountPercent]]=0, "No Discount", ZeptoData[[#This Row],[discountPercent]]&lt;=15, "Standard (1-15%)", ZeptoData[[#This Row],[discountPercent]]&gt;15, "Mega (&gt;15%)")</f>
        <v>Standard (1-15%)</v>
      </c>
      <c r="S1536" s="9" t="str" cm="1">
        <f t="array" ref="S1536">_xlfn.IFS(ZeptoData[[#This Row],[weightInGms]]&lt;=100, "Small (&lt;100g)", ZeptoData[[#This Row],[weightInGms]]&lt;=500, "Medium (100-500g)", ZeptoData[[#This Row],[weightInGms]]&gt;500, "Large (&gt;500g)")</f>
        <v>Large (&gt;500g)</v>
      </c>
    </row>
    <row r="1537" spans="1:19" x14ac:dyDescent="0.25">
      <c r="A1537" t="s">
        <v>689</v>
      </c>
      <c r="B1537" t="s">
        <v>331</v>
      </c>
      <c r="C1537" t="str">
        <f>TRIM(ZeptoData[[#This Row],[name]])</f>
        <v>Ching's Singapore Curry Instant Noodles</v>
      </c>
      <c r="D1537">
        <v>6000</v>
      </c>
      <c r="E1537" s="3">
        <f>'Cleaned Data'!F1540</f>
        <v>0</v>
      </c>
      <c r="F1537">
        <v>0</v>
      </c>
      <c r="G1537">
        <v>4</v>
      </c>
      <c r="H1537">
        <v>6000</v>
      </c>
      <c r="I1537" s="3">
        <f>ZeptoData[[#This Row],[discountedSellingPrice]]/100</f>
        <v>60</v>
      </c>
      <c r="J1537">
        <v>240</v>
      </c>
      <c r="K1537" t="b">
        <v>0</v>
      </c>
      <c r="L1537">
        <v>240</v>
      </c>
      <c r="N1537" s="3">
        <f>ZeptoData[[#This Row],[MRP_Rupees]] - ZeptoData[[#This Row],[Sale_Price]]</f>
        <v>-60</v>
      </c>
      <c r="O1537" t="str">
        <f>IF(ZeptoData[[#This Row],[outOfStock]]=TRUE, "Out of Stock", IF(ZeptoData[[#This Row],[availableQuantity]]&lt;=2, "LOW STOCK", "HEALTHY"))</f>
        <v>HEALTHY</v>
      </c>
      <c r="P1537" t="str" cm="1">
        <f t="array" ref="P1537">_xlfn.IFS(ZeptoData[[#This Row],[Sale_Price]]&lt;50, "Budget", ZeptoData[[#This Row],[Sale_Price]]&lt;150, "Mid-Range", ZeptoData[[#This Row],[Sale_Price]]&gt;=150, "Premium")</f>
        <v>Mid-Range</v>
      </c>
      <c r="Q1537" t="str">
        <f>IF(ROUND(((ZeptoData[[#This Row],[mrp]]-ZeptoData[[#This Row],[discountedSellingPrice]])/ZeptoData[[#This Row],[mrp]])*100,0) = ZeptoData[[#This Row],[discountPercent]], "Match", "Error")</f>
        <v>Match</v>
      </c>
      <c r="R1537" s="9" t="str" cm="1">
        <f t="array" ref="R1537">_xlfn.IFS(ZeptoData[[#This Row],[discountPercent]]=0, "No Discount", ZeptoData[[#This Row],[discountPercent]]&lt;=15, "Standard (1-15%)", ZeptoData[[#This Row],[discountPercent]]&gt;15, "Mega (&gt;15%)")</f>
        <v>No Discount</v>
      </c>
      <c r="S1537" s="9" t="str" cm="1">
        <f t="array" ref="S1537">_xlfn.IFS(ZeptoData[[#This Row],[weightInGms]]&lt;=100, "Small (&lt;100g)", ZeptoData[[#This Row],[weightInGms]]&lt;=500, "Medium (100-500g)", ZeptoData[[#This Row],[weightInGms]]&gt;500, "Large (&gt;500g)")</f>
        <v>Medium (100-500g)</v>
      </c>
    </row>
    <row r="1538" spans="1:19" x14ac:dyDescent="0.25">
      <c r="A1538" t="s">
        <v>689</v>
      </c>
      <c r="B1538" t="s">
        <v>801</v>
      </c>
      <c r="C1538" t="str">
        <f>TRIM(ZeptoData[[#This Row],[name]])</f>
        <v>Kellogg's Almonds And Cranberries Granola</v>
      </c>
      <c r="D1538">
        <v>33000</v>
      </c>
      <c r="E1538" s="3">
        <f>'Cleaned Data'!F1541</f>
        <v>10</v>
      </c>
      <c r="F1538">
        <v>6</v>
      </c>
      <c r="G1538">
        <v>6</v>
      </c>
      <c r="H1538">
        <v>31000</v>
      </c>
      <c r="I1538" s="3">
        <f>ZeptoData[[#This Row],[discountedSellingPrice]]/100</f>
        <v>310</v>
      </c>
      <c r="J1538">
        <v>460</v>
      </c>
      <c r="K1538" t="b">
        <v>0</v>
      </c>
      <c r="L1538">
        <v>460</v>
      </c>
      <c r="N1538" s="3">
        <f>ZeptoData[[#This Row],[MRP_Rupees]] - ZeptoData[[#This Row],[Sale_Price]]</f>
        <v>-300</v>
      </c>
      <c r="O1538" t="str">
        <f>IF(ZeptoData[[#This Row],[outOfStock]]=TRUE, "Out of Stock", IF(ZeptoData[[#This Row],[availableQuantity]]&lt;=2, "LOW STOCK", "HEALTHY"))</f>
        <v>HEALTHY</v>
      </c>
      <c r="P1538" t="str" cm="1">
        <f t="array" ref="P1538">_xlfn.IFS(ZeptoData[[#This Row],[Sale_Price]]&lt;50, "Budget", ZeptoData[[#This Row],[Sale_Price]]&lt;150, "Mid-Range", ZeptoData[[#This Row],[Sale_Price]]&gt;=150, "Premium")</f>
        <v>Premium</v>
      </c>
      <c r="Q1538" t="str">
        <f>IF(ROUND(((ZeptoData[[#This Row],[mrp]]-ZeptoData[[#This Row],[discountedSellingPrice]])/ZeptoData[[#This Row],[mrp]])*100,0) = ZeptoData[[#This Row],[discountPercent]], "Match", "Error")</f>
        <v>Match</v>
      </c>
      <c r="R1538" s="9" t="str" cm="1">
        <f t="array" ref="R1538">_xlfn.IFS(ZeptoData[[#This Row],[discountPercent]]=0, "No Discount", ZeptoData[[#This Row],[discountPercent]]&lt;=15, "Standard (1-15%)", ZeptoData[[#This Row],[discountPercent]]&gt;15, "Mega (&gt;15%)")</f>
        <v>Standard (1-15%)</v>
      </c>
      <c r="S1538" s="9" t="str" cm="1">
        <f t="array" ref="S1538">_xlfn.IFS(ZeptoData[[#This Row],[weightInGms]]&lt;=100, "Small (&lt;100g)", ZeptoData[[#This Row],[weightInGms]]&lt;=500, "Medium (100-500g)", ZeptoData[[#This Row],[weightInGms]]&gt;500, "Large (&gt;500g)")</f>
        <v>Medium (100-500g)</v>
      </c>
    </row>
    <row r="1539" spans="1:19" x14ac:dyDescent="0.25">
      <c r="A1539" t="s">
        <v>689</v>
      </c>
      <c r="B1539" t="s">
        <v>802</v>
      </c>
      <c r="C1539" t="str">
        <f>TRIM(ZeptoData[[#This Row],[name]])</f>
        <v>Nestle Ceregrow Multigrain Cereal with Milk and Fruits - 3 to 6 years</v>
      </c>
      <c r="D1539">
        <v>29200</v>
      </c>
      <c r="E1539" s="3">
        <f>'Cleaned Data'!F1542</f>
        <v>0</v>
      </c>
      <c r="F1539">
        <v>0</v>
      </c>
      <c r="G1539">
        <v>6</v>
      </c>
      <c r="H1539">
        <v>29200</v>
      </c>
      <c r="I1539" s="3">
        <f>ZeptoData[[#This Row],[discountedSellingPrice]]/100</f>
        <v>292</v>
      </c>
      <c r="J1539">
        <v>300</v>
      </c>
      <c r="K1539" t="b">
        <v>0</v>
      </c>
      <c r="L1539">
        <v>300</v>
      </c>
      <c r="N1539" s="3">
        <f>ZeptoData[[#This Row],[MRP_Rupees]] - ZeptoData[[#This Row],[Sale_Price]]</f>
        <v>-292</v>
      </c>
      <c r="O1539" t="str">
        <f>IF(ZeptoData[[#This Row],[outOfStock]]=TRUE, "Out of Stock", IF(ZeptoData[[#This Row],[availableQuantity]]&lt;=2, "LOW STOCK", "HEALTHY"))</f>
        <v>HEALTHY</v>
      </c>
      <c r="P1539" t="str" cm="1">
        <f t="array" ref="P1539">_xlfn.IFS(ZeptoData[[#This Row],[Sale_Price]]&lt;50, "Budget", ZeptoData[[#This Row],[Sale_Price]]&lt;150, "Mid-Range", ZeptoData[[#This Row],[Sale_Price]]&gt;=150, "Premium")</f>
        <v>Premium</v>
      </c>
      <c r="Q1539" t="str">
        <f>IF(ROUND(((ZeptoData[[#This Row],[mrp]]-ZeptoData[[#This Row],[discountedSellingPrice]])/ZeptoData[[#This Row],[mrp]])*100,0) = ZeptoData[[#This Row],[discountPercent]], "Match", "Error")</f>
        <v>Match</v>
      </c>
      <c r="R1539" s="9" t="str" cm="1">
        <f t="array" ref="R1539">_xlfn.IFS(ZeptoData[[#This Row],[discountPercent]]=0, "No Discount", ZeptoData[[#This Row],[discountPercent]]&lt;=15, "Standard (1-15%)", ZeptoData[[#This Row],[discountPercent]]&gt;15, "Mega (&gt;15%)")</f>
        <v>No Discount</v>
      </c>
      <c r="S1539" s="9" t="str" cm="1">
        <f t="array" ref="S1539">_xlfn.IFS(ZeptoData[[#This Row],[weightInGms]]&lt;=100, "Small (&lt;100g)", ZeptoData[[#This Row],[weightInGms]]&lt;=500, "Medium (100-500g)", ZeptoData[[#This Row],[weightInGms]]&gt;500, "Large (&gt;500g)")</f>
        <v>Medium (100-500g)</v>
      </c>
    </row>
    <row r="1540" spans="1:19" x14ac:dyDescent="0.25">
      <c r="A1540" t="s">
        <v>689</v>
      </c>
      <c r="B1540" t="s">
        <v>803</v>
      </c>
      <c r="C1540" t="str">
        <f>TRIM(ZeptoData[[#This Row],[name]])</f>
        <v>MTR 3 Minute Breakfast - Magic Masala Upma</v>
      </c>
      <c r="D1540">
        <v>2500</v>
      </c>
      <c r="E1540" s="3">
        <f>'Cleaned Data'!F1543</f>
        <v>9</v>
      </c>
      <c r="F1540">
        <v>0</v>
      </c>
      <c r="G1540">
        <v>6</v>
      </c>
      <c r="H1540">
        <v>2500</v>
      </c>
      <c r="I1540" s="3">
        <f>ZeptoData[[#This Row],[discountedSellingPrice]]/100</f>
        <v>25</v>
      </c>
      <c r="J1540">
        <v>60</v>
      </c>
      <c r="K1540" t="b">
        <v>0</v>
      </c>
      <c r="L1540">
        <v>60</v>
      </c>
      <c r="N1540" s="3">
        <f>ZeptoData[[#This Row],[MRP_Rupees]] - ZeptoData[[#This Row],[Sale_Price]]</f>
        <v>-16</v>
      </c>
      <c r="O1540" t="str">
        <f>IF(ZeptoData[[#This Row],[outOfStock]]=TRUE, "Out of Stock", IF(ZeptoData[[#This Row],[availableQuantity]]&lt;=2, "LOW STOCK", "HEALTHY"))</f>
        <v>HEALTHY</v>
      </c>
      <c r="P1540" t="str" cm="1">
        <f t="array" ref="P1540">_xlfn.IFS(ZeptoData[[#This Row],[Sale_Price]]&lt;50, "Budget", ZeptoData[[#This Row],[Sale_Price]]&lt;150, "Mid-Range", ZeptoData[[#This Row],[Sale_Price]]&gt;=150, "Premium")</f>
        <v>Budget</v>
      </c>
      <c r="Q1540" t="str">
        <f>IF(ROUND(((ZeptoData[[#This Row],[mrp]]-ZeptoData[[#This Row],[discountedSellingPrice]])/ZeptoData[[#This Row],[mrp]])*100,0) = ZeptoData[[#This Row],[discountPercent]], "Match", "Error")</f>
        <v>Match</v>
      </c>
      <c r="R1540" s="9" t="str" cm="1">
        <f t="array" ref="R1540">_xlfn.IFS(ZeptoData[[#This Row],[discountPercent]]=0, "No Discount", ZeptoData[[#This Row],[discountPercent]]&lt;=15, "Standard (1-15%)", ZeptoData[[#This Row],[discountPercent]]&gt;15, "Mega (&gt;15%)")</f>
        <v>No Discount</v>
      </c>
      <c r="S1540" s="9" t="str" cm="1">
        <f t="array" ref="S1540">_xlfn.IFS(ZeptoData[[#This Row],[weightInGms]]&lt;=100, "Small (&lt;100g)", ZeptoData[[#This Row],[weightInGms]]&lt;=500, "Medium (100-500g)", ZeptoData[[#This Row],[weightInGms]]&gt;500, "Large (&gt;500g)")</f>
        <v>Small (&lt;100g)</v>
      </c>
    </row>
    <row r="1541" spans="1:19" x14ac:dyDescent="0.25">
      <c r="A1541" t="s">
        <v>689</v>
      </c>
      <c r="B1541" t="s">
        <v>781</v>
      </c>
      <c r="C1541" t="str">
        <f>TRIM(ZeptoData[[#This Row],[name]])</f>
        <v>Smith &amp; Jones Masala Noodles</v>
      </c>
      <c r="D1541">
        <v>6800</v>
      </c>
      <c r="E1541" s="3">
        <f>'Cleaned Data'!F1544</f>
        <v>9</v>
      </c>
      <c r="F1541">
        <v>10</v>
      </c>
      <c r="G1541">
        <v>5</v>
      </c>
      <c r="H1541">
        <v>6100</v>
      </c>
      <c r="I1541" s="3">
        <f>ZeptoData[[#This Row],[discountedSellingPrice]]/100</f>
        <v>61</v>
      </c>
      <c r="J1541">
        <v>360</v>
      </c>
      <c r="K1541" t="b">
        <v>0</v>
      </c>
      <c r="L1541">
        <v>360</v>
      </c>
      <c r="N1541" s="3">
        <f>ZeptoData[[#This Row],[MRP_Rupees]] - ZeptoData[[#This Row],[Sale_Price]]</f>
        <v>-52</v>
      </c>
      <c r="O1541" t="str">
        <f>IF(ZeptoData[[#This Row],[outOfStock]]=TRUE, "Out of Stock", IF(ZeptoData[[#This Row],[availableQuantity]]&lt;=2, "LOW STOCK", "HEALTHY"))</f>
        <v>HEALTHY</v>
      </c>
      <c r="P1541" t="str" cm="1">
        <f t="array" ref="P1541">_xlfn.IFS(ZeptoData[[#This Row],[Sale_Price]]&lt;50, "Budget", ZeptoData[[#This Row],[Sale_Price]]&lt;150, "Mid-Range", ZeptoData[[#This Row],[Sale_Price]]&gt;=150, "Premium")</f>
        <v>Mid-Range</v>
      </c>
      <c r="Q1541" t="str">
        <f>IF(ROUND(((ZeptoData[[#This Row],[mrp]]-ZeptoData[[#This Row],[discountedSellingPrice]])/ZeptoData[[#This Row],[mrp]])*100,0) = ZeptoData[[#This Row],[discountPercent]], "Match", "Error")</f>
        <v>Match</v>
      </c>
      <c r="R1541" s="9" t="str" cm="1">
        <f t="array" ref="R1541">_xlfn.IFS(ZeptoData[[#This Row],[discountPercent]]=0, "No Discount", ZeptoData[[#This Row],[discountPercent]]&lt;=15, "Standard (1-15%)", ZeptoData[[#This Row],[discountPercent]]&gt;15, "Mega (&gt;15%)")</f>
        <v>Standard (1-15%)</v>
      </c>
      <c r="S1541" s="9" t="str" cm="1">
        <f t="array" ref="S1541">_xlfn.IFS(ZeptoData[[#This Row],[weightInGms]]&lt;=100, "Small (&lt;100g)", ZeptoData[[#This Row],[weightInGms]]&lt;=500, "Medium (100-500g)", ZeptoData[[#This Row],[weightInGms]]&gt;500, "Large (&gt;500g)")</f>
        <v>Medium (100-500g)</v>
      </c>
    </row>
    <row r="1542" spans="1:19" x14ac:dyDescent="0.25">
      <c r="A1542" t="s">
        <v>689</v>
      </c>
      <c r="B1542" t="s">
        <v>804</v>
      </c>
      <c r="C1542" t="str">
        <f>TRIM(ZeptoData[[#This Row],[name]])</f>
        <v>Knorr Classic Tomato Soup With 100% Real Vegetabls, No Added Preservatives</v>
      </c>
      <c r="D1542">
        <v>5500</v>
      </c>
      <c r="E1542" s="3">
        <f>'Cleaned Data'!F1545</f>
        <v>5</v>
      </c>
      <c r="F1542">
        <v>0</v>
      </c>
      <c r="G1542">
        <v>6</v>
      </c>
      <c r="H1542">
        <v>5500</v>
      </c>
      <c r="I1542" s="3">
        <f>ZeptoData[[#This Row],[discountedSellingPrice]]/100</f>
        <v>55</v>
      </c>
      <c r="J1542">
        <v>53</v>
      </c>
      <c r="K1542" t="b">
        <v>0</v>
      </c>
      <c r="L1542">
        <v>53</v>
      </c>
      <c r="N1542" s="3">
        <f>ZeptoData[[#This Row],[MRP_Rupees]] - ZeptoData[[#This Row],[Sale_Price]]</f>
        <v>-50</v>
      </c>
      <c r="O1542" t="str">
        <f>IF(ZeptoData[[#This Row],[outOfStock]]=TRUE, "Out of Stock", IF(ZeptoData[[#This Row],[availableQuantity]]&lt;=2, "LOW STOCK", "HEALTHY"))</f>
        <v>HEALTHY</v>
      </c>
      <c r="P1542" t="str" cm="1">
        <f t="array" ref="P1542">_xlfn.IFS(ZeptoData[[#This Row],[Sale_Price]]&lt;50, "Budget", ZeptoData[[#This Row],[Sale_Price]]&lt;150, "Mid-Range", ZeptoData[[#This Row],[Sale_Price]]&gt;=150, "Premium")</f>
        <v>Mid-Range</v>
      </c>
      <c r="Q1542" t="str">
        <f>IF(ROUND(((ZeptoData[[#This Row],[mrp]]-ZeptoData[[#This Row],[discountedSellingPrice]])/ZeptoData[[#This Row],[mrp]])*100,0) = ZeptoData[[#This Row],[discountPercent]], "Match", "Error")</f>
        <v>Match</v>
      </c>
      <c r="R1542" s="9" t="str" cm="1">
        <f t="array" ref="R1542">_xlfn.IFS(ZeptoData[[#This Row],[discountPercent]]=0, "No Discount", ZeptoData[[#This Row],[discountPercent]]&lt;=15, "Standard (1-15%)", ZeptoData[[#This Row],[discountPercent]]&gt;15, "Mega (&gt;15%)")</f>
        <v>No Discount</v>
      </c>
      <c r="S1542" s="9" t="str" cm="1">
        <f t="array" ref="S1542">_xlfn.IFS(ZeptoData[[#This Row],[weightInGms]]&lt;=100, "Small (&lt;100g)", ZeptoData[[#This Row],[weightInGms]]&lt;=500, "Medium (100-500g)", ZeptoData[[#This Row],[weightInGms]]&gt;500, "Large (&gt;500g)")</f>
        <v>Small (&lt;100g)</v>
      </c>
    </row>
    <row r="1543" spans="1:19" x14ac:dyDescent="0.25">
      <c r="A1543" t="s">
        <v>689</v>
      </c>
      <c r="B1543" t="s">
        <v>1738</v>
      </c>
      <c r="C1543" t="str">
        <f>TRIM(ZeptoData[[#This Row],[name]])</f>
        <v>Godrej Yummiez Chicken Punjabi Tikka</v>
      </c>
      <c r="D1543">
        <v>29500</v>
      </c>
      <c r="E1543" s="3">
        <f>'Cleaned Data'!F1546</f>
        <v>20</v>
      </c>
      <c r="F1543">
        <v>9</v>
      </c>
      <c r="G1543">
        <v>6</v>
      </c>
      <c r="H1543">
        <v>26600</v>
      </c>
      <c r="I1543" s="3">
        <f>ZeptoData[[#This Row],[discountedSellingPrice]]/100</f>
        <v>266</v>
      </c>
      <c r="J1543">
        <v>360</v>
      </c>
      <c r="K1543" t="b">
        <v>0</v>
      </c>
      <c r="L1543">
        <v>360</v>
      </c>
      <c r="N1543" s="3">
        <f>ZeptoData[[#This Row],[MRP_Rupees]] - ZeptoData[[#This Row],[Sale_Price]]</f>
        <v>-246</v>
      </c>
      <c r="O1543" t="str">
        <f>IF(ZeptoData[[#This Row],[outOfStock]]=TRUE, "Out of Stock", IF(ZeptoData[[#This Row],[availableQuantity]]&lt;=2, "LOW STOCK", "HEALTHY"))</f>
        <v>HEALTHY</v>
      </c>
      <c r="P1543" t="str" cm="1">
        <f t="array" ref="P1543">_xlfn.IFS(ZeptoData[[#This Row],[Sale_Price]]&lt;50, "Budget", ZeptoData[[#This Row],[Sale_Price]]&lt;150, "Mid-Range", ZeptoData[[#This Row],[Sale_Price]]&gt;=150, "Premium")</f>
        <v>Premium</v>
      </c>
      <c r="Q1543" t="str">
        <f>IF(ROUND(((ZeptoData[[#This Row],[mrp]]-ZeptoData[[#This Row],[discountedSellingPrice]])/ZeptoData[[#This Row],[mrp]])*100,0) = ZeptoData[[#This Row],[discountPercent]], "Match", "Error")</f>
        <v>Error</v>
      </c>
      <c r="R1543" s="9" t="str" cm="1">
        <f t="array" ref="R1543">_xlfn.IFS(ZeptoData[[#This Row],[discountPercent]]=0, "No Discount", ZeptoData[[#This Row],[discountPercent]]&lt;=15, "Standard (1-15%)", ZeptoData[[#This Row],[discountPercent]]&gt;15, "Mega (&gt;15%)")</f>
        <v>Standard (1-15%)</v>
      </c>
      <c r="S1543" s="9" t="str" cm="1">
        <f t="array" ref="S1543">_xlfn.IFS(ZeptoData[[#This Row],[weightInGms]]&lt;=100, "Small (&lt;100g)", ZeptoData[[#This Row],[weightInGms]]&lt;=500, "Medium (100-500g)", ZeptoData[[#This Row],[weightInGms]]&gt;500, "Large (&gt;500g)")</f>
        <v>Medium (100-500g)</v>
      </c>
    </row>
    <row r="1544" spans="1:19" x14ac:dyDescent="0.25">
      <c r="A1544" t="s">
        <v>689</v>
      </c>
      <c r="B1544" t="s">
        <v>805</v>
      </c>
      <c r="C1544" t="str">
        <f>TRIM(ZeptoData[[#This Row],[name]])</f>
        <v>Kellogg's Corn Flakes</v>
      </c>
      <c r="D1544">
        <v>42500</v>
      </c>
      <c r="E1544" s="3">
        <f>'Cleaned Data'!F1547</f>
        <v>0</v>
      </c>
      <c r="F1544">
        <v>9</v>
      </c>
      <c r="G1544">
        <v>1</v>
      </c>
      <c r="H1544">
        <v>38300</v>
      </c>
      <c r="I1544" s="3">
        <f>ZeptoData[[#This Row],[discountedSellingPrice]]/100</f>
        <v>383</v>
      </c>
      <c r="J1544">
        <v>1000</v>
      </c>
      <c r="K1544" t="b">
        <v>0</v>
      </c>
      <c r="L1544">
        <v>1</v>
      </c>
      <c r="N1544" s="3">
        <f>ZeptoData[[#This Row],[MRP_Rupees]] - ZeptoData[[#This Row],[Sale_Price]]</f>
        <v>-383</v>
      </c>
      <c r="O1544" t="str">
        <f>IF(ZeptoData[[#This Row],[outOfStock]]=TRUE, "Out of Stock", IF(ZeptoData[[#This Row],[availableQuantity]]&lt;=2, "LOW STOCK", "HEALTHY"))</f>
        <v>LOW STOCK</v>
      </c>
      <c r="P1544" t="str" cm="1">
        <f t="array" ref="P1544">_xlfn.IFS(ZeptoData[[#This Row],[Sale_Price]]&lt;50, "Budget", ZeptoData[[#This Row],[Sale_Price]]&lt;150, "Mid-Range", ZeptoData[[#This Row],[Sale_Price]]&gt;=150, "Premium")</f>
        <v>Premium</v>
      </c>
      <c r="Q1544" t="str">
        <f>IF(ROUND(((ZeptoData[[#This Row],[mrp]]-ZeptoData[[#This Row],[discountedSellingPrice]])/ZeptoData[[#This Row],[mrp]])*100,0) = ZeptoData[[#This Row],[discountPercent]], "Match", "Error")</f>
        <v>Error</v>
      </c>
      <c r="R1544" s="9" t="str" cm="1">
        <f t="array" ref="R1544">_xlfn.IFS(ZeptoData[[#This Row],[discountPercent]]=0, "No Discount", ZeptoData[[#This Row],[discountPercent]]&lt;=15, "Standard (1-15%)", ZeptoData[[#This Row],[discountPercent]]&gt;15, "Mega (&gt;15%)")</f>
        <v>Standard (1-15%)</v>
      </c>
      <c r="S1544" s="9" t="str" cm="1">
        <f t="array" ref="S1544">_xlfn.IFS(ZeptoData[[#This Row],[weightInGms]]&lt;=100, "Small (&lt;100g)", ZeptoData[[#This Row],[weightInGms]]&lt;=500, "Medium (100-500g)", ZeptoData[[#This Row],[weightInGms]]&gt;500, "Large (&gt;500g)")</f>
        <v>Large (&gt;500g)</v>
      </c>
    </row>
    <row r="1545" spans="1:19" x14ac:dyDescent="0.25">
      <c r="A1545" t="s">
        <v>689</v>
      </c>
      <c r="B1545" t="s">
        <v>806</v>
      </c>
      <c r="C1545" t="str">
        <f>TRIM(ZeptoData[[#This Row],[name]])</f>
        <v>Kelloggs Chocos</v>
      </c>
      <c r="D1545">
        <v>17000</v>
      </c>
      <c r="E1545" s="3">
        <f>'Cleaned Data'!F1548</f>
        <v>0</v>
      </c>
      <c r="F1545">
        <v>5</v>
      </c>
      <c r="G1545">
        <v>4</v>
      </c>
      <c r="H1545">
        <v>16000</v>
      </c>
      <c r="I1545" s="3">
        <f>ZeptoData[[#This Row],[discountedSellingPrice]]/100</f>
        <v>160</v>
      </c>
      <c r="J1545">
        <v>385</v>
      </c>
      <c r="K1545" t="b">
        <v>0</v>
      </c>
      <c r="L1545">
        <v>385</v>
      </c>
      <c r="N1545" s="3">
        <f>ZeptoData[[#This Row],[MRP_Rupees]] - ZeptoData[[#This Row],[Sale_Price]]</f>
        <v>-160</v>
      </c>
      <c r="O1545" t="str">
        <f>IF(ZeptoData[[#This Row],[outOfStock]]=TRUE, "Out of Stock", IF(ZeptoData[[#This Row],[availableQuantity]]&lt;=2, "LOW STOCK", "HEALTHY"))</f>
        <v>HEALTHY</v>
      </c>
      <c r="P1545" t="str" cm="1">
        <f t="array" ref="P1545">_xlfn.IFS(ZeptoData[[#This Row],[Sale_Price]]&lt;50, "Budget", ZeptoData[[#This Row],[Sale_Price]]&lt;150, "Mid-Range", ZeptoData[[#This Row],[Sale_Price]]&gt;=150, "Premium")</f>
        <v>Premium</v>
      </c>
      <c r="Q1545" t="str">
        <f>IF(ROUND(((ZeptoData[[#This Row],[mrp]]-ZeptoData[[#This Row],[discountedSellingPrice]])/ZeptoData[[#This Row],[mrp]])*100,0) = ZeptoData[[#This Row],[discountPercent]], "Match", "Error")</f>
        <v>Error</v>
      </c>
      <c r="R1545" s="9" t="str" cm="1">
        <f t="array" ref="R1545">_xlfn.IFS(ZeptoData[[#This Row],[discountPercent]]=0, "No Discount", ZeptoData[[#This Row],[discountPercent]]&lt;=15, "Standard (1-15%)", ZeptoData[[#This Row],[discountPercent]]&gt;15, "Mega (&gt;15%)")</f>
        <v>Standard (1-15%)</v>
      </c>
      <c r="S1545" s="9" t="str" cm="1">
        <f t="array" ref="S1545">_xlfn.IFS(ZeptoData[[#This Row],[weightInGms]]&lt;=100, "Small (&lt;100g)", ZeptoData[[#This Row],[weightInGms]]&lt;=500, "Medium (100-500g)", ZeptoData[[#This Row],[weightInGms]]&gt;500, "Large (&gt;500g)")</f>
        <v>Medium (100-500g)</v>
      </c>
    </row>
    <row r="1546" spans="1:19" x14ac:dyDescent="0.25">
      <c r="A1546" t="s">
        <v>689</v>
      </c>
      <c r="B1546" t="s">
        <v>807</v>
      </c>
      <c r="C1546" t="str">
        <f>TRIM(ZeptoData[[#This Row],[name]])</f>
        <v>Pedigree Puppy Dry Dog Food Food Chicken &amp; Milk</v>
      </c>
      <c r="D1546">
        <v>29000</v>
      </c>
      <c r="E1546" s="3">
        <f>'Cleaned Data'!F1549</f>
        <v>40</v>
      </c>
      <c r="F1546">
        <v>20</v>
      </c>
      <c r="G1546">
        <v>6</v>
      </c>
      <c r="H1546">
        <v>23200</v>
      </c>
      <c r="I1546" s="3">
        <f>ZeptoData[[#This Row],[discountedSellingPrice]]/100</f>
        <v>232</v>
      </c>
      <c r="J1546">
        <v>1200</v>
      </c>
      <c r="K1546" t="b">
        <v>0</v>
      </c>
      <c r="L1546">
        <v>1200</v>
      </c>
      <c r="N1546" s="3">
        <f>ZeptoData[[#This Row],[MRP_Rupees]] - ZeptoData[[#This Row],[Sale_Price]]</f>
        <v>-192</v>
      </c>
      <c r="O1546" t="str">
        <f>IF(ZeptoData[[#This Row],[outOfStock]]=TRUE, "Out of Stock", IF(ZeptoData[[#This Row],[availableQuantity]]&lt;=2, "LOW STOCK", "HEALTHY"))</f>
        <v>HEALTHY</v>
      </c>
      <c r="P1546" t="str" cm="1">
        <f t="array" ref="P1546">_xlfn.IFS(ZeptoData[[#This Row],[Sale_Price]]&lt;50, "Budget", ZeptoData[[#This Row],[Sale_Price]]&lt;150, "Mid-Range", ZeptoData[[#This Row],[Sale_Price]]&gt;=150, "Premium")</f>
        <v>Premium</v>
      </c>
      <c r="Q1546" t="str">
        <f>IF(ROUND(((ZeptoData[[#This Row],[mrp]]-ZeptoData[[#This Row],[discountedSellingPrice]])/ZeptoData[[#This Row],[mrp]])*100,0) = ZeptoData[[#This Row],[discountPercent]], "Match", "Error")</f>
        <v>Match</v>
      </c>
      <c r="R1546" s="9" t="str" cm="1">
        <f t="array" ref="R1546">_xlfn.IFS(ZeptoData[[#This Row],[discountPercent]]=0, "No Discount", ZeptoData[[#This Row],[discountPercent]]&lt;=15, "Standard (1-15%)", ZeptoData[[#This Row],[discountPercent]]&gt;15, "Mega (&gt;15%)")</f>
        <v>Mega (&gt;15%)</v>
      </c>
      <c r="S1546" s="9" t="str" cm="1">
        <f t="array" ref="S1546">_xlfn.IFS(ZeptoData[[#This Row],[weightInGms]]&lt;=100, "Small (&lt;100g)", ZeptoData[[#This Row],[weightInGms]]&lt;=500, "Medium (100-500g)", ZeptoData[[#This Row],[weightInGms]]&gt;500, "Large (&gt;500g)")</f>
        <v>Large (&gt;500g)</v>
      </c>
    </row>
    <row r="1547" spans="1:19" x14ac:dyDescent="0.25">
      <c r="A1547" t="s">
        <v>689</v>
      </c>
      <c r="B1547" t="s">
        <v>808</v>
      </c>
      <c r="C1547" t="str">
        <f>TRIM(ZeptoData[[#This Row],[name]])</f>
        <v>Ching's Secret Lemon Coriander Instant Soup</v>
      </c>
      <c r="D1547">
        <v>1500</v>
      </c>
      <c r="E1547" s="3">
        <f>'Cleaned Data'!F1550</f>
        <v>4</v>
      </c>
      <c r="F1547">
        <v>0</v>
      </c>
      <c r="G1547">
        <v>5</v>
      </c>
      <c r="H1547">
        <v>1500</v>
      </c>
      <c r="I1547" s="3">
        <f>ZeptoData[[#This Row],[discountedSellingPrice]]/100</f>
        <v>15</v>
      </c>
      <c r="J1547">
        <v>15</v>
      </c>
      <c r="K1547" t="b">
        <v>0</v>
      </c>
      <c r="L1547">
        <v>15</v>
      </c>
      <c r="N1547" s="3">
        <f>ZeptoData[[#This Row],[MRP_Rupees]] - ZeptoData[[#This Row],[Sale_Price]]</f>
        <v>-11</v>
      </c>
      <c r="O1547" t="str">
        <f>IF(ZeptoData[[#This Row],[outOfStock]]=TRUE, "Out of Stock", IF(ZeptoData[[#This Row],[availableQuantity]]&lt;=2, "LOW STOCK", "HEALTHY"))</f>
        <v>HEALTHY</v>
      </c>
      <c r="P1547" t="str" cm="1">
        <f t="array" ref="P1547">_xlfn.IFS(ZeptoData[[#This Row],[Sale_Price]]&lt;50, "Budget", ZeptoData[[#This Row],[Sale_Price]]&lt;150, "Mid-Range", ZeptoData[[#This Row],[Sale_Price]]&gt;=150, "Premium")</f>
        <v>Budget</v>
      </c>
      <c r="Q1547" t="str">
        <f>IF(ROUND(((ZeptoData[[#This Row],[mrp]]-ZeptoData[[#This Row],[discountedSellingPrice]])/ZeptoData[[#This Row],[mrp]])*100,0) = ZeptoData[[#This Row],[discountPercent]], "Match", "Error")</f>
        <v>Match</v>
      </c>
      <c r="R1547" s="9" t="str" cm="1">
        <f t="array" ref="R1547">_xlfn.IFS(ZeptoData[[#This Row],[discountPercent]]=0, "No Discount", ZeptoData[[#This Row],[discountPercent]]&lt;=15, "Standard (1-15%)", ZeptoData[[#This Row],[discountPercent]]&gt;15, "Mega (&gt;15%)")</f>
        <v>No Discount</v>
      </c>
      <c r="S1547" s="9" t="str" cm="1">
        <f t="array" ref="S1547">_xlfn.IFS(ZeptoData[[#This Row],[weightInGms]]&lt;=100, "Small (&lt;100g)", ZeptoData[[#This Row],[weightInGms]]&lt;=500, "Medium (100-500g)", ZeptoData[[#This Row],[weightInGms]]&gt;500, "Large (&gt;500g)")</f>
        <v>Small (&lt;100g)</v>
      </c>
    </row>
    <row r="1548" spans="1:19" x14ac:dyDescent="0.25">
      <c r="A1548" t="s">
        <v>689</v>
      </c>
      <c r="B1548" t="s">
        <v>809</v>
      </c>
      <c r="C1548" t="str">
        <f>TRIM(ZeptoData[[#This Row],[name]])</f>
        <v>Nestle Cerelac Baby Cereal With Milk Wheat-Rice Mixed Fruit</v>
      </c>
      <c r="D1548">
        <v>26100</v>
      </c>
      <c r="E1548" s="3">
        <f>'Cleaned Data'!F1551</f>
        <v>10</v>
      </c>
      <c r="F1548">
        <v>0</v>
      </c>
      <c r="G1548">
        <v>6</v>
      </c>
      <c r="H1548">
        <v>26100</v>
      </c>
      <c r="I1548" s="3">
        <f>ZeptoData[[#This Row],[discountedSellingPrice]]/100</f>
        <v>261</v>
      </c>
      <c r="J1548">
        <v>300</v>
      </c>
      <c r="K1548" t="b">
        <v>0</v>
      </c>
      <c r="L1548">
        <v>300</v>
      </c>
      <c r="N1548" s="3">
        <f>ZeptoData[[#This Row],[MRP_Rupees]] - ZeptoData[[#This Row],[Sale_Price]]</f>
        <v>-251</v>
      </c>
      <c r="O1548" t="str">
        <f>IF(ZeptoData[[#This Row],[outOfStock]]=TRUE, "Out of Stock", IF(ZeptoData[[#This Row],[availableQuantity]]&lt;=2, "LOW STOCK", "HEALTHY"))</f>
        <v>HEALTHY</v>
      </c>
      <c r="P1548" t="str" cm="1">
        <f t="array" ref="P1548">_xlfn.IFS(ZeptoData[[#This Row],[Sale_Price]]&lt;50, "Budget", ZeptoData[[#This Row],[Sale_Price]]&lt;150, "Mid-Range", ZeptoData[[#This Row],[Sale_Price]]&gt;=150, "Premium")</f>
        <v>Premium</v>
      </c>
      <c r="Q1548" t="str">
        <f>IF(ROUND(((ZeptoData[[#This Row],[mrp]]-ZeptoData[[#This Row],[discountedSellingPrice]])/ZeptoData[[#This Row],[mrp]])*100,0) = ZeptoData[[#This Row],[discountPercent]], "Match", "Error")</f>
        <v>Match</v>
      </c>
      <c r="R1548" s="9" t="str" cm="1">
        <f t="array" ref="R1548">_xlfn.IFS(ZeptoData[[#This Row],[discountPercent]]=0, "No Discount", ZeptoData[[#This Row],[discountPercent]]&lt;=15, "Standard (1-15%)", ZeptoData[[#This Row],[discountPercent]]&gt;15, "Mega (&gt;15%)")</f>
        <v>No Discount</v>
      </c>
      <c r="S1548" s="9" t="str" cm="1">
        <f t="array" ref="S1548">_xlfn.IFS(ZeptoData[[#This Row],[weightInGms]]&lt;=100, "Small (&lt;100g)", ZeptoData[[#This Row],[weightInGms]]&lt;=500, "Medium (100-500g)", ZeptoData[[#This Row],[weightInGms]]&gt;500, "Large (&gt;500g)")</f>
        <v>Medium (100-500g)</v>
      </c>
    </row>
    <row r="1549" spans="1:19" x14ac:dyDescent="0.25">
      <c r="A1549" t="s">
        <v>689</v>
      </c>
      <c r="B1549" t="s">
        <v>810</v>
      </c>
      <c r="C1549" t="str">
        <f>TRIM(ZeptoData[[#This Row],[name]])</f>
        <v>Kelloggs Chocos - Moons &amp; Stars</v>
      </c>
      <c r="D1549">
        <v>66000</v>
      </c>
      <c r="E1549" s="3">
        <f>'Cleaned Data'!F1552</f>
        <v>30</v>
      </c>
      <c r="F1549">
        <v>40</v>
      </c>
      <c r="G1549">
        <v>4</v>
      </c>
      <c r="H1549">
        <v>39600</v>
      </c>
      <c r="I1549" s="3">
        <f>ZeptoData[[#This Row],[discountedSellingPrice]]/100</f>
        <v>396</v>
      </c>
      <c r="J1549">
        <v>1200</v>
      </c>
      <c r="K1549" t="b">
        <v>0</v>
      </c>
      <c r="L1549">
        <v>1</v>
      </c>
      <c r="N1549" s="3">
        <f>ZeptoData[[#This Row],[MRP_Rupees]] - ZeptoData[[#This Row],[Sale_Price]]</f>
        <v>-366</v>
      </c>
      <c r="O1549" t="str">
        <f>IF(ZeptoData[[#This Row],[outOfStock]]=TRUE, "Out of Stock", IF(ZeptoData[[#This Row],[availableQuantity]]&lt;=2, "LOW STOCK", "HEALTHY"))</f>
        <v>HEALTHY</v>
      </c>
      <c r="P1549" t="str" cm="1">
        <f t="array" ref="P1549">_xlfn.IFS(ZeptoData[[#This Row],[Sale_Price]]&lt;50, "Budget", ZeptoData[[#This Row],[Sale_Price]]&lt;150, "Mid-Range", ZeptoData[[#This Row],[Sale_Price]]&gt;=150, "Premium")</f>
        <v>Premium</v>
      </c>
      <c r="Q1549" t="str">
        <f>IF(ROUND(((ZeptoData[[#This Row],[mrp]]-ZeptoData[[#This Row],[discountedSellingPrice]])/ZeptoData[[#This Row],[mrp]])*100,0) = ZeptoData[[#This Row],[discountPercent]], "Match", "Error")</f>
        <v>Match</v>
      </c>
      <c r="R1549" s="9" t="str" cm="1">
        <f t="array" ref="R1549">_xlfn.IFS(ZeptoData[[#This Row],[discountPercent]]=0, "No Discount", ZeptoData[[#This Row],[discountPercent]]&lt;=15, "Standard (1-15%)", ZeptoData[[#This Row],[discountPercent]]&gt;15, "Mega (&gt;15%)")</f>
        <v>Mega (&gt;15%)</v>
      </c>
      <c r="S1549" s="9" t="str" cm="1">
        <f t="array" ref="S1549">_xlfn.IFS(ZeptoData[[#This Row],[weightInGms]]&lt;=100, "Small (&lt;100g)", ZeptoData[[#This Row],[weightInGms]]&lt;=500, "Medium (100-500g)", ZeptoData[[#This Row],[weightInGms]]&gt;500, "Large (&gt;500g)")</f>
        <v>Large (&gt;500g)</v>
      </c>
    </row>
    <row r="1550" spans="1:19" x14ac:dyDescent="0.25">
      <c r="A1550" t="s">
        <v>689</v>
      </c>
      <c r="B1550" t="s">
        <v>811</v>
      </c>
      <c r="C1550" t="str">
        <f>TRIM(ZeptoData[[#This Row],[name]])</f>
        <v>ITC Master Chef Chicken Galouti Kebab</v>
      </c>
      <c r="D1550">
        <v>17000</v>
      </c>
      <c r="E1550" s="3">
        <f>'Cleaned Data'!F1553</f>
        <v>11</v>
      </c>
      <c r="F1550">
        <v>4</v>
      </c>
      <c r="G1550">
        <v>2</v>
      </c>
      <c r="H1550">
        <v>16200</v>
      </c>
      <c r="I1550" s="3">
        <f>ZeptoData[[#This Row],[discountedSellingPrice]]/100</f>
        <v>162</v>
      </c>
      <c r="J1550">
        <v>210</v>
      </c>
      <c r="K1550" t="b">
        <v>0</v>
      </c>
      <c r="L1550">
        <v>210</v>
      </c>
      <c r="N1550" s="3">
        <f>ZeptoData[[#This Row],[MRP_Rupees]] - ZeptoData[[#This Row],[Sale_Price]]</f>
        <v>-151</v>
      </c>
      <c r="O1550" t="str">
        <f>IF(ZeptoData[[#This Row],[outOfStock]]=TRUE, "Out of Stock", IF(ZeptoData[[#This Row],[availableQuantity]]&lt;=2, "LOW STOCK", "HEALTHY"))</f>
        <v>LOW STOCK</v>
      </c>
      <c r="P1550" t="str" cm="1">
        <f t="array" ref="P1550">_xlfn.IFS(ZeptoData[[#This Row],[Sale_Price]]&lt;50, "Budget", ZeptoData[[#This Row],[Sale_Price]]&lt;150, "Mid-Range", ZeptoData[[#This Row],[Sale_Price]]&gt;=150, "Premium")</f>
        <v>Premium</v>
      </c>
      <c r="Q1550" t="str">
        <f>IF(ROUND(((ZeptoData[[#This Row],[mrp]]-ZeptoData[[#This Row],[discountedSellingPrice]])/ZeptoData[[#This Row],[mrp]])*100,0) = ZeptoData[[#This Row],[discountPercent]], "Match", "Error")</f>
        <v>Error</v>
      </c>
      <c r="R1550" s="9" t="str" cm="1">
        <f t="array" ref="R1550">_xlfn.IFS(ZeptoData[[#This Row],[discountPercent]]=0, "No Discount", ZeptoData[[#This Row],[discountPercent]]&lt;=15, "Standard (1-15%)", ZeptoData[[#This Row],[discountPercent]]&gt;15, "Mega (&gt;15%)")</f>
        <v>Standard (1-15%)</v>
      </c>
      <c r="S1550" s="9" t="str" cm="1">
        <f t="array" ref="S1550">_xlfn.IFS(ZeptoData[[#This Row],[weightInGms]]&lt;=100, "Small (&lt;100g)", ZeptoData[[#This Row],[weightInGms]]&lt;=500, "Medium (100-500g)", ZeptoData[[#This Row],[weightInGms]]&gt;500, "Large (&gt;500g)")</f>
        <v>Medium (100-500g)</v>
      </c>
    </row>
    <row r="1551" spans="1:19" x14ac:dyDescent="0.25">
      <c r="A1551" t="s">
        <v>689</v>
      </c>
      <c r="B1551" t="s">
        <v>643</v>
      </c>
      <c r="C1551" t="str">
        <f>TRIM(ZeptoData[[#This Row],[name]])</f>
        <v>Yogabar 100% Pure Peanut Butter Creamy &amp; Yummy Unsweetened</v>
      </c>
      <c r="D1551">
        <v>22900</v>
      </c>
      <c r="E1551" s="3">
        <f>'Cleaned Data'!F1554</f>
        <v>5</v>
      </c>
      <c r="F1551">
        <v>10</v>
      </c>
      <c r="G1551">
        <v>6</v>
      </c>
      <c r="H1551">
        <v>20600</v>
      </c>
      <c r="I1551" s="3">
        <f>ZeptoData[[#This Row],[discountedSellingPrice]]/100</f>
        <v>206</v>
      </c>
      <c r="J1551">
        <v>400</v>
      </c>
      <c r="K1551" t="b">
        <v>0</v>
      </c>
      <c r="L1551">
        <v>400</v>
      </c>
      <c r="N1551" s="3">
        <f>ZeptoData[[#This Row],[MRP_Rupees]] - ZeptoData[[#This Row],[Sale_Price]]</f>
        <v>-201</v>
      </c>
      <c r="O1551" t="str">
        <f>IF(ZeptoData[[#This Row],[outOfStock]]=TRUE, "Out of Stock", IF(ZeptoData[[#This Row],[availableQuantity]]&lt;=2, "LOW STOCK", "HEALTHY"))</f>
        <v>HEALTHY</v>
      </c>
      <c r="P1551" t="str" cm="1">
        <f t="array" ref="P1551">_xlfn.IFS(ZeptoData[[#This Row],[Sale_Price]]&lt;50, "Budget", ZeptoData[[#This Row],[Sale_Price]]&lt;150, "Mid-Range", ZeptoData[[#This Row],[Sale_Price]]&gt;=150, "Premium")</f>
        <v>Premium</v>
      </c>
      <c r="Q1551" t="str">
        <f>IF(ROUND(((ZeptoData[[#This Row],[mrp]]-ZeptoData[[#This Row],[discountedSellingPrice]])/ZeptoData[[#This Row],[mrp]])*100,0) = ZeptoData[[#This Row],[discountPercent]], "Match", "Error")</f>
        <v>Match</v>
      </c>
      <c r="R1551" s="9" t="str" cm="1">
        <f t="array" ref="R1551">_xlfn.IFS(ZeptoData[[#This Row],[discountPercent]]=0, "No Discount", ZeptoData[[#This Row],[discountPercent]]&lt;=15, "Standard (1-15%)", ZeptoData[[#This Row],[discountPercent]]&gt;15, "Mega (&gt;15%)")</f>
        <v>Standard (1-15%)</v>
      </c>
      <c r="S1551" s="9" t="str" cm="1">
        <f t="array" ref="S1551">_xlfn.IFS(ZeptoData[[#This Row],[weightInGms]]&lt;=100, "Small (&lt;100g)", ZeptoData[[#This Row],[weightInGms]]&lt;=500, "Medium (100-500g)", ZeptoData[[#This Row],[weightInGms]]&gt;500, "Large (&gt;500g)")</f>
        <v>Medium (100-500g)</v>
      </c>
    </row>
    <row r="1552" spans="1:19" x14ac:dyDescent="0.25">
      <c r="A1552" t="s">
        <v>689</v>
      </c>
      <c r="B1552" t="s">
        <v>812</v>
      </c>
      <c r="C1552" t="str">
        <f>TRIM(ZeptoData[[#This Row],[name]])</f>
        <v>Kitchens Of India Palak Paneer</v>
      </c>
      <c r="D1552">
        <v>13000</v>
      </c>
      <c r="E1552" s="3">
        <f>'Cleaned Data'!F1555</f>
        <v>0</v>
      </c>
      <c r="F1552">
        <v>30</v>
      </c>
      <c r="G1552">
        <v>6</v>
      </c>
      <c r="H1552">
        <v>9100</v>
      </c>
      <c r="I1552" s="3">
        <f>ZeptoData[[#This Row],[discountedSellingPrice]]/100</f>
        <v>91</v>
      </c>
      <c r="J1552">
        <v>285</v>
      </c>
      <c r="K1552" t="b">
        <v>0</v>
      </c>
      <c r="L1552">
        <v>285</v>
      </c>
      <c r="N1552" s="3">
        <f>ZeptoData[[#This Row],[MRP_Rupees]] - ZeptoData[[#This Row],[Sale_Price]]</f>
        <v>-91</v>
      </c>
      <c r="O1552" t="str">
        <f>IF(ZeptoData[[#This Row],[outOfStock]]=TRUE, "Out of Stock", IF(ZeptoData[[#This Row],[availableQuantity]]&lt;=2, "LOW STOCK", "HEALTHY"))</f>
        <v>HEALTHY</v>
      </c>
      <c r="P1552" t="str" cm="1">
        <f t="array" ref="P1552">_xlfn.IFS(ZeptoData[[#This Row],[Sale_Price]]&lt;50, "Budget", ZeptoData[[#This Row],[Sale_Price]]&lt;150, "Mid-Range", ZeptoData[[#This Row],[Sale_Price]]&gt;=150, "Premium")</f>
        <v>Mid-Range</v>
      </c>
      <c r="Q1552" t="str">
        <f>IF(ROUND(((ZeptoData[[#This Row],[mrp]]-ZeptoData[[#This Row],[discountedSellingPrice]])/ZeptoData[[#This Row],[mrp]])*100,0) = ZeptoData[[#This Row],[discountPercent]], "Match", "Error")</f>
        <v>Match</v>
      </c>
      <c r="R1552" s="9" t="str" cm="1">
        <f t="array" ref="R1552">_xlfn.IFS(ZeptoData[[#This Row],[discountPercent]]=0, "No Discount", ZeptoData[[#This Row],[discountPercent]]&lt;=15, "Standard (1-15%)", ZeptoData[[#This Row],[discountPercent]]&gt;15, "Mega (&gt;15%)")</f>
        <v>Mega (&gt;15%)</v>
      </c>
      <c r="S1552" s="9" t="str" cm="1">
        <f t="array" ref="S1552">_xlfn.IFS(ZeptoData[[#This Row],[weightInGms]]&lt;=100, "Small (&lt;100g)", ZeptoData[[#This Row],[weightInGms]]&lt;=500, "Medium (100-500g)", ZeptoData[[#This Row],[weightInGms]]&gt;500, "Large (&gt;500g)")</f>
        <v>Medium (100-500g)</v>
      </c>
    </row>
    <row r="1553" spans="1:19" x14ac:dyDescent="0.25">
      <c r="A1553" t="s">
        <v>689</v>
      </c>
      <c r="B1553" t="s">
        <v>813</v>
      </c>
      <c r="C1553" t="str">
        <f>TRIM(ZeptoData[[#This Row],[name]])</f>
        <v>Kelloggs Chocos Fills Double Chocolat</v>
      </c>
      <c r="D1553">
        <v>9900</v>
      </c>
      <c r="E1553" s="3">
        <f>'Cleaned Data'!F1556</f>
        <v>8</v>
      </c>
      <c r="F1553">
        <v>11</v>
      </c>
      <c r="G1553">
        <v>6</v>
      </c>
      <c r="H1553">
        <v>8800</v>
      </c>
      <c r="I1553" s="3">
        <f>ZeptoData[[#This Row],[discountedSellingPrice]]/100</f>
        <v>88</v>
      </c>
      <c r="J1553">
        <v>175</v>
      </c>
      <c r="K1553" t="b">
        <v>0</v>
      </c>
      <c r="L1553">
        <v>175</v>
      </c>
      <c r="N1553" s="3">
        <f>ZeptoData[[#This Row],[MRP_Rupees]] - ZeptoData[[#This Row],[Sale_Price]]</f>
        <v>-80</v>
      </c>
      <c r="O1553" t="str">
        <f>IF(ZeptoData[[#This Row],[outOfStock]]=TRUE, "Out of Stock", IF(ZeptoData[[#This Row],[availableQuantity]]&lt;=2, "LOW STOCK", "HEALTHY"))</f>
        <v>HEALTHY</v>
      </c>
      <c r="P1553" t="str" cm="1">
        <f t="array" ref="P1553">_xlfn.IFS(ZeptoData[[#This Row],[Sale_Price]]&lt;50, "Budget", ZeptoData[[#This Row],[Sale_Price]]&lt;150, "Mid-Range", ZeptoData[[#This Row],[Sale_Price]]&gt;=150, "Premium")</f>
        <v>Mid-Range</v>
      </c>
      <c r="Q1553" t="str">
        <f>IF(ROUND(((ZeptoData[[#This Row],[mrp]]-ZeptoData[[#This Row],[discountedSellingPrice]])/ZeptoData[[#This Row],[mrp]])*100,0) = ZeptoData[[#This Row],[discountPercent]], "Match", "Error")</f>
        <v>Match</v>
      </c>
      <c r="R1553" s="9" t="str" cm="1">
        <f t="array" ref="R1553">_xlfn.IFS(ZeptoData[[#This Row],[discountPercent]]=0, "No Discount", ZeptoData[[#This Row],[discountPercent]]&lt;=15, "Standard (1-15%)", ZeptoData[[#This Row],[discountPercent]]&gt;15, "Mega (&gt;15%)")</f>
        <v>Standard (1-15%)</v>
      </c>
      <c r="S1553" s="9" t="str" cm="1">
        <f t="array" ref="S1553">_xlfn.IFS(ZeptoData[[#This Row],[weightInGms]]&lt;=100, "Small (&lt;100g)", ZeptoData[[#This Row],[weightInGms]]&lt;=500, "Medium (100-500g)", ZeptoData[[#This Row],[weightInGms]]&gt;500, "Large (&gt;500g)")</f>
        <v>Medium (100-500g)</v>
      </c>
    </row>
    <row r="1554" spans="1:19" x14ac:dyDescent="0.25">
      <c r="A1554" t="s">
        <v>689</v>
      </c>
      <c r="B1554" t="s">
        <v>814</v>
      </c>
      <c r="C1554" t="str">
        <f>TRIM(ZeptoData[[#This Row],[name]])</f>
        <v>Soulfull Ragi Bites Choco Fills</v>
      </c>
      <c r="D1554">
        <v>16900</v>
      </c>
      <c r="E1554" s="3">
        <f>'Cleaned Data'!F1557</f>
        <v>20</v>
      </c>
      <c r="F1554">
        <v>5</v>
      </c>
      <c r="G1554">
        <v>4</v>
      </c>
      <c r="H1554">
        <v>16000</v>
      </c>
      <c r="I1554" s="3">
        <f>ZeptoData[[#This Row],[discountedSellingPrice]]/100</f>
        <v>160</v>
      </c>
      <c r="J1554">
        <v>250</v>
      </c>
      <c r="K1554" t="b">
        <v>0</v>
      </c>
      <c r="L1554">
        <v>250</v>
      </c>
      <c r="N1554" s="3">
        <f>ZeptoData[[#This Row],[MRP_Rupees]] - ZeptoData[[#This Row],[Sale_Price]]</f>
        <v>-140</v>
      </c>
      <c r="O1554" t="str">
        <f>IF(ZeptoData[[#This Row],[outOfStock]]=TRUE, "Out of Stock", IF(ZeptoData[[#This Row],[availableQuantity]]&lt;=2, "LOW STOCK", "HEALTHY"))</f>
        <v>HEALTHY</v>
      </c>
      <c r="P1554" t="str" cm="1">
        <f t="array" ref="P1554">_xlfn.IFS(ZeptoData[[#This Row],[Sale_Price]]&lt;50, "Budget", ZeptoData[[#This Row],[Sale_Price]]&lt;150, "Mid-Range", ZeptoData[[#This Row],[Sale_Price]]&gt;=150, "Premium")</f>
        <v>Premium</v>
      </c>
      <c r="Q1554" t="str">
        <f>IF(ROUND(((ZeptoData[[#This Row],[mrp]]-ZeptoData[[#This Row],[discountedSellingPrice]])/ZeptoData[[#This Row],[mrp]])*100,0) = ZeptoData[[#This Row],[discountPercent]], "Match", "Error")</f>
        <v>Match</v>
      </c>
      <c r="R1554" s="9" t="str" cm="1">
        <f t="array" ref="R1554">_xlfn.IFS(ZeptoData[[#This Row],[discountPercent]]=0, "No Discount", ZeptoData[[#This Row],[discountPercent]]&lt;=15, "Standard (1-15%)", ZeptoData[[#This Row],[discountPercent]]&gt;15, "Mega (&gt;15%)")</f>
        <v>Standard (1-15%)</v>
      </c>
      <c r="S1554" s="9" t="str" cm="1">
        <f t="array" ref="S1554">_xlfn.IFS(ZeptoData[[#This Row],[weightInGms]]&lt;=100, "Small (&lt;100g)", ZeptoData[[#This Row],[weightInGms]]&lt;=500, "Medium (100-500g)", ZeptoData[[#This Row],[weightInGms]]&gt;500, "Large (&gt;500g)")</f>
        <v>Medium (100-500g)</v>
      </c>
    </row>
    <row r="1555" spans="1:19" x14ac:dyDescent="0.25">
      <c r="A1555" t="s">
        <v>689</v>
      </c>
      <c r="B1555" t="s">
        <v>1773</v>
      </c>
      <c r="C1555" t="str">
        <f>TRIM(ZeptoData[[#This Row],[name]])</f>
        <v>Figaro Sliced Black Olive</v>
      </c>
      <c r="D1555">
        <v>17900</v>
      </c>
      <c r="E1555" s="3">
        <f>'Cleaned Data'!F1558</f>
        <v>20</v>
      </c>
      <c r="F1555">
        <v>0</v>
      </c>
      <c r="G1555">
        <v>6</v>
      </c>
      <c r="H1555">
        <v>17900</v>
      </c>
      <c r="I1555" s="3">
        <f>ZeptoData[[#This Row],[discountedSellingPrice]]/100</f>
        <v>179</v>
      </c>
      <c r="J1555">
        <v>450</v>
      </c>
      <c r="K1555" t="b">
        <v>0</v>
      </c>
      <c r="L1555">
        <v>450</v>
      </c>
      <c r="N1555" s="3">
        <f>ZeptoData[[#This Row],[MRP_Rupees]] - ZeptoData[[#This Row],[Sale_Price]]</f>
        <v>-159</v>
      </c>
      <c r="O1555" t="str">
        <f>IF(ZeptoData[[#This Row],[outOfStock]]=TRUE, "Out of Stock", IF(ZeptoData[[#This Row],[availableQuantity]]&lt;=2, "LOW STOCK", "HEALTHY"))</f>
        <v>HEALTHY</v>
      </c>
      <c r="P1555" t="str" cm="1">
        <f t="array" ref="P1555">_xlfn.IFS(ZeptoData[[#This Row],[Sale_Price]]&lt;50, "Budget", ZeptoData[[#This Row],[Sale_Price]]&lt;150, "Mid-Range", ZeptoData[[#This Row],[Sale_Price]]&gt;=150, "Premium")</f>
        <v>Premium</v>
      </c>
      <c r="Q1555" t="str">
        <f>IF(ROUND(((ZeptoData[[#This Row],[mrp]]-ZeptoData[[#This Row],[discountedSellingPrice]])/ZeptoData[[#This Row],[mrp]])*100,0) = ZeptoData[[#This Row],[discountPercent]], "Match", "Error")</f>
        <v>Match</v>
      </c>
      <c r="R1555" s="9" t="str" cm="1">
        <f t="array" ref="R1555">_xlfn.IFS(ZeptoData[[#This Row],[discountPercent]]=0, "No Discount", ZeptoData[[#This Row],[discountPercent]]&lt;=15, "Standard (1-15%)", ZeptoData[[#This Row],[discountPercent]]&gt;15, "Mega (&gt;15%)")</f>
        <v>No Discount</v>
      </c>
      <c r="S1555" s="9" t="str" cm="1">
        <f t="array" ref="S1555">_xlfn.IFS(ZeptoData[[#This Row],[weightInGms]]&lt;=100, "Small (&lt;100g)", ZeptoData[[#This Row],[weightInGms]]&lt;=500, "Medium (100-500g)", ZeptoData[[#This Row],[weightInGms]]&gt;500, "Large (&gt;500g)")</f>
        <v>Medium (100-500g)</v>
      </c>
    </row>
    <row r="1556" spans="1:19" x14ac:dyDescent="0.25">
      <c r="A1556" t="s">
        <v>689</v>
      </c>
      <c r="B1556" t="s">
        <v>816</v>
      </c>
      <c r="C1556" t="str">
        <f>TRIM(ZeptoData[[#This Row],[name]])</f>
        <v>Veeba Barbeque Sauce</v>
      </c>
      <c r="D1556">
        <v>14900</v>
      </c>
      <c r="E1556" s="3">
        <f>'Cleaned Data'!F1559</f>
        <v>14</v>
      </c>
      <c r="F1556">
        <v>8</v>
      </c>
      <c r="G1556">
        <v>6</v>
      </c>
      <c r="H1556">
        <v>13700</v>
      </c>
      <c r="I1556" s="3">
        <f>ZeptoData[[#This Row],[discountedSellingPrice]]/100</f>
        <v>137</v>
      </c>
      <c r="J1556">
        <v>330</v>
      </c>
      <c r="K1556" t="b">
        <v>0</v>
      </c>
      <c r="L1556">
        <v>330</v>
      </c>
      <c r="N1556" s="3">
        <f>ZeptoData[[#This Row],[MRP_Rupees]] - ZeptoData[[#This Row],[Sale_Price]]</f>
        <v>-123</v>
      </c>
      <c r="O1556" t="str">
        <f>IF(ZeptoData[[#This Row],[outOfStock]]=TRUE, "Out of Stock", IF(ZeptoData[[#This Row],[availableQuantity]]&lt;=2, "LOW STOCK", "HEALTHY"))</f>
        <v>HEALTHY</v>
      </c>
      <c r="P1556" t="str" cm="1">
        <f t="array" ref="P1556">_xlfn.IFS(ZeptoData[[#This Row],[Sale_Price]]&lt;50, "Budget", ZeptoData[[#This Row],[Sale_Price]]&lt;150, "Mid-Range", ZeptoData[[#This Row],[Sale_Price]]&gt;=150, "Premium")</f>
        <v>Mid-Range</v>
      </c>
      <c r="Q1556" t="str">
        <f>IF(ROUND(((ZeptoData[[#This Row],[mrp]]-ZeptoData[[#This Row],[discountedSellingPrice]])/ZeptoData[[#This Row],[mrp]])*100,0) = ZeptoData[[#This Row],[discountPercent]], "Match", "Error")</f>
        <v>Match</v>
      </c>
      <c r="R1556" s="9" t="str" cm="1">
        <f t="array" ref="R1556">_xlfn.IFS(ZeptoData[[#This Row],[discountPercent]]=0, "No Discount", ZeptoData[[#This Row],[discountPercent]]&lt;=15, "Standard (1-15%)", ZeptoData[[#This Row],[discountPercent]]&gt;15, "Mega (&gt;15%)")</f>
        <v>Standard (1-15%)</v>
      </c>
      <c r="S1556" s="9" t="str" cm="1">
        <f t="array" ref="S1556">_xlfn.IFS(ZeptoData[[#This Row],[weightInGms]]&lt;=100, "Small (&lt;100g)", ZeptoData[[#This Row],[weightInGms]]&lt;=500, "Medium (100-500g)", ZeptoData[[#This Row],[weightInGms]]&gt;500, "Large (&gt;500g)")</f>
        <v>Medium (100-500g)</v>
      </c>
    </row>
    <row r="1557" spans="1:19" x14ac:dyDescent="0.25">
      <c r="A1557" t="s">
        <v>689</v>
      </c>
      <c r="B1557" t="s">
        <v>817</v>
      </c>
      <c r="C1557" t="str">
        <f>TRIM(ZeptoData[[#This Row],[name]])</f>
        <v>The Whole Truth Vegan Mocha Almond Fudge Energy Bar No Sugar</v>
      </c>
      <c r="D1557">
        <v>6000</v>
      </c>
      <c r="E1557" s="3">
        <f>'Cleaned Data'!F1560</f>
        <v>8</v>
      </c>
      <c r="F1557">
        <v>20</v>
      </c>
      <c r="G1557">
        <v>6</v>
      </c>
      <c r="H1557">
        <v>4800</v>
      </c>
      <c r="I1557" s="3">
        <f>ZeptoData[[#This Row],[discountedSellingPrice]]/100</f>
        <v>48</v>
      </c>
      <c r="J1557">
        <v>40</v>
      </c>
      <c r="K1557" t="b">
        <v>0</v>
      </c>
      <c r="L1557">
        <v>40</v>
      </c>
      <c r="N1557" s="3">
        <f>ZeptoData[[#This Row],[MRP_Rupees]] - ZeptoData[[#This Row],[Sale_Price]]</f>
        <v>-40</v>
      </c>
      <c r="O1557" t="str">
        <f>IF(ZeptoData[[#This Row],[outOfStock]]=TRUE, "Out of Stock", IF(ZeptoData[[#This Row],[availableQuantity]]&lt;=2, "LOW STOCK", "HEALTHY"))</f>
        <v>HEALTHY</v>
      </c>
      <c r="P1557" t="str" cm="1">
        <f t="array" ref="P1557">_xlfn.IFS(ZeptoData[[#This Row],[Sale_Price]]&lt;50, "Budget", ZeptoData[[#This Row],[Sale_Price]]&lt;150, "Mid-Range", ZeptoData[[#This Row],[Sale_Price]]&gt;=150, "Premium")</f>
        <v>Budget</v>
      </c>
      <c r="Q1557" t="str">
        <f>IF(ROUND(((ZeptoData[[#This Row],[mrp]]-ZeptoData[[#This Row],[discountedSellingPrice]])/ZeptoData[[#This Row],[mrp]])*100,0) = ZeptoData[[#This Row],[discountPercent]], "Match", "Error")</f>
        <v>Match</v>
      </c>
      <c r="R1557" s="9" t="str" cm="1">
        <f t="array" ref="R1557">_xlfn.IFS(ZeptoData[[#This Row],[discountPercent]]=0, "No Discount", ZeptoData[[#This Row],[discountPercent]]&lt;=15, "Standard (1-15%)", ZeptoData[[#This Row],[discountPercent]]&gt;15, "Mega (&gt;15%)")</f>
        <v>Mega (&gt;15%)</v>
      </c>
      <c r="S1557" s="9" t="str" cm="1">
        <f t="array" ref="S1557">_xlfn.IFS(ZeptoData[[#This Row],[weightInGms]]&lt;=100, "Small (&lt;100g)", ZeptoData[[#This Row],[weightInGms]]&lt;=500, "Medium (100-500g)", ZeptoData[[#This Row],[weightInGms]]&gt;500, "Large (&gt;500g)")</f>
        <v>Small (&lt;100g)</v>
      </c>
    </row>
    <row r="1558" spans="1:19" x14ac:dyDescent="0.25">
      <c r="A1558" t="s">
        <v>689</v>
      </c>
      <c r="B1558" t="s">
        <v>818</v>
      </c>
      <c r="C1558" t="str">
        <f>TRIM(ZeptoData[[#This Row],[name]])</f>
        <v>The Whole Truth - Nuts, Fruits &amp; Seeds Muesli</v>
      </c>
      <c r="D1558">
        <v>32500</v>
      </c>
      <c r="E1558" s="3">
        <f>'Cleaned Data'!F1561</f>
        <v>50</v>
      </c>
      <c r="F1558">
        <v>20</v>
      </c>
      <c r="G1558">
        <v>6</v>
      </c>
      <c r="H1558">
        <v>26000</v>
      </c>
      <c r="I1558" s="3">
        <f>ZeptoData[[#This Row],[discountedSellingPrice]]/100</f>
        <v>260</v>
      </c>
      <c r="J1558">
        <v>350</v>
      </c>
      <c r="K1558" t="b">
        <v>0</v>
      </c>
      <c r="L1558">
        <v>350</v>
      </c>
      <c r="N1558" s="3">
        <f>ZeptoData[[#This Row],[MRP_Rupees]] - ZeptoData[[#This Row],[Sale_Price]]</f>
        <v>-210</v>
      </c>
      <c r="O1558" t="str">
        <f>IF(ZeptoData[[#This Row],[outOfStock]]=TRUE, "Out of Stock", IF(ZeptoData[[#This Row],[availableQuantity]]&lt;=2, "LOW STOCK", "HEALTHY"))</f>
        <v>HEALTHY</v>
      </c>
      <c r="P1558" t="str" cm="1">
        <f t="array" ref="P1558">_xlfn.IFS(ZeptoData[[#This Row],[Sale_Price]]&lt;50, "Budget", ZeptoData[[#This Row],[Sale_Price]]&lt;150, "Mid-Range", ZeptoData[[#This Row],[Sale_Price]]&gt;=150, "Premium")</f>
        <v>Premium</v>
      </c>
      <c r="Q1558" t="str">
        <f>IF(ROUND(((ZeptoData[[#This Row],[mrp]]-ZeptoData[[#This Row],[discountedSellingPrice]])/ZeptoData[[#This Row],[mrp]])*100,0) = ZeptoData[[#This Row],[discountPercent]], "Match", "Error")</f>
        <v>Match</v>
      </c>
      <c r="R1558" s="9" t="str" cm="1">
        <f t="array" ref="R1558">_xlfn.IFS(ZeptoData[[#This Row],[discountPercent]]=0, "No Discount", ZeptoData[[#This Row],[discountPercent]]&lt;=15, "Standard (1-15%)", ZeptoData[[#This Row],[discountPercent]]&gt;15, "Mega (&gt;15%)")</f>
        <v>Mega (&gt;15%)</v>
      </c>
      <c r="S1558" s="9" t="str" cm="1">
        <f t="array" ref="S1558">_xlfn.IFS(ZeptoData[[#This Row],[weightInGms]]&lt;=100, "Small (&lt;100g)", ZeptoData[[#This Row],[weightInGms]]&lt;=500, "Medium (100-500g)", ZeptoData[[#This Row],[weightInGms]]&gt;500, "Large (&gt;500g)")</f>
        <v>Medium (100-500g)</v>
      </c>
    </row>
    <row r="1559" spans="1:19" x14ac:dyDescent="0.25">
      <c r="A1559" t="s">
        <v>689</v>
      </c>
      <c r="B1559" t="s">
        <v>819</v>
      </c>
      <c r="C1559" t="str">
        <f>TRIM(ZeptoData[[#This Row],[name]])</f>
        <v>Pantai Green Curry Paste</v>
      </c>
      <c r="D1559">
        <v>15000</v>
      </c>
      <c r="E1559" s="3">
        <f>'Cleaned Data'!F1562</f>
        <v>10</v>
      </c>
      <c r="F1559">
        <v>14</v>
      </c>
      <c r="G1559">
        <v>5</v>
      </c>
      <c r="H1559">
        <v>12800</v>
      </c>
      <c r="I1559" s="3">
        <f>ZeptoData[[#This Row],[discountedSellingPrice]]/100</f>
        <v>128</v>
      </c>
      <c r="J1559">
        <v>114</v>
      </c>
      <c r="K1559" t="b">
        <v>0</v>
      </c>
      <c r="L1559">
        <v>114</v>
      </c>
      <c r="N1559" s="3">
        <f>ZeptoData[[#This Row],[MRP_Rupees]] - ZeptoData[[#This Row],[Sale_Price]]</f>
        <v>-118</v>
      </c>
      <c r="O1559" t="str">
        <f>IF(ZeptoData[[#This Row],[outOfStock]]=TRUE, "Out of Stock", IF(ZeptoData[[#This Row],[availableQuantity]]&lt;=2, "LOW STOCK", "HEALTHY"))</f>
        <v>HEALTHY</v>
      </c>
      <c r="P1559" t="str" cm="1">
        <f t="array" ref="P1559">_xlfn.IFS(ZeptoData[[#This Row],[Sale_Price]]&lt;50, "Budget", ZeptoData[[#This Row],[Sale_Price]]&lt;150, "Mid-Range", ZeptoData[[#This Row],[Sale_Price]]&gt;=150, "Premium")</f>
        <v>Mid-Range</v>
      </c>
      <c r="Q1559" t="str">
        <f>IF(ROUND(((ZeptoData[[#This Row],[mrp]]-ZeptoData[[#This Row],[discountedSellingPrice]])/ZeptoData[[#This Row],[mrp]])*100,0) = ZeptoData[[#This Row],[discountPercent]], "Match", "Error")</f>
        <v>Error</v>
      </c>
      <c r="R1559" s="9" t="str" cm="1">
        <f t="array" ref="R1559">_xlfn.IFS(ZeptoData[[#This Row],[discountPercent]]=0, "No Discount", ZeptoData[[#This Row],[discountPercent]]&lt;=15, "Standard (1-15%)", ZeptoData[[#This Row],[discountPercent]]&gt;15, "Mega (&gt;15%)")</f>
        <v>Standard (1-15%)</v>
      </c>
      <c r="S1559" s="9" t="str" cm="1">
        <f t="array" ref="S1559">_xlfn.IFS(ZeptoData[[#This Row],[weightInGms]]&lt;=100, "Small (&lt;100g)", ZeptoData[[#This Row],[weightInGms]]&lt;=500, "Medium (100-500g)", ZeptoData[[#This Row],[weightInGms]]&gt;500, "Large (&gt;500g)")</f>
        <v>Medium (100-500g)</v>
      </c>
    </row>
    <row r="1560" spans="1:19" x14ac:dyDescent="0.25">
      <c r="A1560" t="s">
        <v>689</v>
      </c>
      <c r="B1560" t="s">
        <v>820</v>
      </c>
      <c r="C1560" t="str">
        <f>TRIM(ZeptoData[[#This Row],[name]])</f>
        <v>Kelloggs Special K</v>
      </c>
      <c r="D1560">
        <v>21000</v>
      </c>
      <c r="E1560" s="3">
        <f>'Cleaned Data'!F1563</f>
        <v>10</v>
      </c>
      <c r="F1560">
        <v>8</v>
      </c>
      <c r="G1560">
        <v>5</v>
      </c>
      <c r="H1560">
        <v>19200</v>
      </c>
      <c r="I1560" s="3">
        <f>ZeptoData[[#This Row],[discountedSellingPrice]]/100</f>
        <v>192</v>
      </c>
      <c r="J1560">
        <v>435</v>
      </c>
      <c r="K1560" t="b">
        <v>0</v>
      </c>
      <c r="L1560">
        <v>435</v>
      </c>
      <c r="N1560" s="3">
        <f>ZeptoData[[#This Row],[MRP_Rupees]] - ZeptoData[[#This Row],[Sale_Price]]</f>
        <v>-182</v>
      </c>
      <c r="O1560" t="str">
        <f>IF(ZeptoData[[#This Row],[outOfStock]]=TRUE, "Out of Stock", IF(ZeptoData[[#This Row],[availableQuantity]]&lt;=2, "LOW STOCK", "HEALTHY"))</f>
        <v>HEALTHY</v>
      </c>
      <c r="P1560" t="str" cm="1">
        <f t="array" ref="P1560">_xlfn.IFS(ZeptoData[[#This Row],[Sale_Price]]&lt;50, "Budget", ZeptoData[[#This Row],[Sale_Price]]&lt;150, "Mid-Range", ZeptoData[[#This Row],[Sale_Price]]&gt;=150, "Premium")</f>
        <v>Premium</v>
      </c>
      <c r="Q1560" t="str">
        <f>IF(ROUND(((ZeptoData[[#This Row],[mrp]]-ZeptoData[[#This Row],[discountedSellingPrice]])/ZeptoData[[#This Row],[mrp]])*100,0) = ZeptoData[[#This Row],[discountPercent]], "Match", "Error")</f>
        <v>Error</v>
      </c>
      <c r="R1560" s="9" t="str" cm="1">
        <f t="array" ref="R1560">_xlfn.IFS(ZeptoData[[#This Row],[discountPercent]]=0, "No Discount", ZeptoData[[#This Row],[discountPercent]]&lt;=15, "Standard (1-15%)", ZeptoData[[#This Row],[discountPercent]]&gt;15, "Mega (&gt;15%)")</f>
        <v>Standard (1-15%)</v>
      </c>
      <c r="S1560" s="9" t="str" cm="1">
        <f t="array" ref="S1560">_xlfn.IFS(ZeptoData[[#This Row],[weightInGms]]&lt;=100, "Small (&lt;100g)", ZeptoData[[#This Row],[weightInGms]]&lt;=500, "Medium (100-500g)", ZeptoData[[#This Row],[weightInGms]]&gt;500, "Large (&gt;500g)")</f>
        <v>Medium (100-500g)</v>
      </c>
    </row>
    <row r="1561" spans="1:19" x14ac:dyDescent="0.25">
      <c r="A1561" t="s">
        <v>689</v>
      </c>
      <c r="B1561" t="s">
        <v>821</v>
      </c>
      <c r="C1561" t="str">
        <f>TRIM(ZeptoData[[#This Row],[name]])</f>
        <v>Moi Soi Sichuan Chilli Oil- For Stir Fry Marinade Spread &amp; Dip</v>
      </c>
      <c r="D1561">
        <v>28000</v>
      </c>
      <c r="E1561" s="3">
        <f>'Cleaned Data'!F1564</f>
        <v>12</v>
      </c>
      <c r="F1561">
        <v>50</v>
      </c>
      <c r="G1561">
        <v>5</v>
      </c>
      <c r="H1561">
        <v>14000</v>
      </c>
      <c r="I1561" s="3">
        <f>ZeptoData[[#This Row],[discountedSellingPrice]]/100</f>
        <v>140</v>
      </c>
      <c r="J1561">
        <v>175</v>
      </c>
      <c r="K1561" t="b">
        <v>0</v>
      </c>
      <c r="L1561">
        <v>175</v>
      </c>
      <c r="N1561" s="3">
        <f>ZeptoData[[#This Row],[MRP_Rupees]] - ZeptoData[[#This Row],[Sale_Price]]</f>
        <v>-128</v>
      </c>
      <c r="O1561" t="str">
        <f>IF(ZeptoData[[#This Row],[outOfStock]]=TRUE, "Out of Stock", IF(ZeptoData[[#This Row],[availableQuantity]]&lt;=2, "LOW STOCK", "HEALTHY"))</f>
        <v>HEALTHY</v>
      </c>
      <c r="P1561" t="str" cm="1">
        <f t="array" ref="P1561">_xlfn.IFS(ZeptoData[[#This Row],[Sale_Price]]&lt;50, "Budget", ZeptoData[[#This Row],[Sale_Price]]&lt;150, "Mid-Range", ZeptoData[[#This Row],[Sale_Price]]&gt;=150, "Premium")</f>
        <v>Mid-Range</v>
      </c>
      <c r="Q1561" t="str">
        <f>IF(ROUND(((ZeptoData[[#This Row],[mrp]]-ZeptoData[[#This Row],[discountedSellingPrice]])/ZeptoData[[#This Row],[mrp]])*100,0) = ZeptoData[[#This Row],[discountPercent]], "Match", "Error")</f>
        <v>Match</v>
      </c>
      <c r="R1561" s="9" t="str" cm="1">
        <f t="array" ref="R1561">_xlfn.IFS(ZeptoData[[#This Row],[discountPercent]]=0, "No Discount", ZeptoData[[#This Row],[discountPercent]]&lt;=15, "Standard (1-15%)", ZeptoData[[#This Row],[discountPercent]]&gt;15, "Mega (&gt;15%)")</f>
        <v>Mega (&gt;15%)</v>
      </c>
      <c r="S1561" s="9" t="str" cm="1">
        <f t="array" ref="S1561">_xlfn.IFS(ZeptoData[[#This Row],[weightInGms]]&lt;=100, "Small (&lt;100g)", ZeptoData[[#This Row],[weightInGms]]&lt;=500, "Medium (100-500g)", ZeptoData[[#This Row],[weightInGms]]&gt;500, "Large (&gt;500g)")</f>
        <v>Medium (100-500g)</v>
      </c>
    </row>
    <row r="1562" spans="1:19" x14ac:dyDescent="0.25">
      <c r="A1562" t="s">
        <v>689</v>
      </c>
      <c r="B1562" t="s">
        <v>822</v>
      </c>
      <c r="C1562" t="str">
        <f>TRIM(ZeptoData[[#This Row],[name]])</f>
        <v>Mother's Recipe Madras Appalam</v>
      </c>
      <c r="D1562">
        <v>5000</v>
      </c>
      <c r="E1562" s="3">
        <f>'Cleaned Data'!F1565</f>
        <v>0</v>
      </c>
      <c r="F1562">
        <v>10</v>
      </c>
      <c r="G1562">
        <v>6</v>
      </c>
      <c r="H1562">
        <v>4500</v>
      </c>
      <c r="I1562" s="3">
        <f>ZeptoData[[#This Row],[discountedSellingPrice]]/100</f>
        <v>45</v>
      </c>
      <c r="J1562">
        <v>100</v>
      </c>
      <c r="K1562" t="b">
        <v>0</v>
      </c>
      <c r="L1562">
        <v>100</v>
      </c>
      <c r="N1562" s="3">
        <f>ZeptoData[[#This Row],[MRP_Rupees]] - ZeptoData[[#This Row],[Sale_Price]]</f>
        <v>-45</v>
      </c>
      <c r="O1562" t="str">
        <f>IF(ZeptoData[[#This Row],[outOfStock]]=TRUE, "Out of Stock", IF(ZeptoData[[#This Row],[availableQuantity]]&lt;=2, "LOW STOCK", "HEALTHY"))</f>
        <v>HEALTHY</v>
      </c>
      <c r="P1562" t="str" cm="1">
        <f t="array" ref="P1562">_xlfn.IFS(ZeptoData[[#This Row],[Sale_Price]]&lt;50, "Budget", ZeptoData[[#This Row],[Sale_Price]]&lt;150, "Mid-Range", ZeptoData[[#This Row],[Sale_Price]]&gt;=150, "Premium")</f>
        <v>Budget</v>
      </c>
      <c r="Q1562" t="str">
        <f>IF(ROUND(((ZeptoData[[#This Row],[mrp]]-ZeptoData[[#This Row],[discountedSellingPrice]])/ZeptoData[[#This Row],[mrp]])*100,0) = ZeptoData[[#This Row],[discountPercent]], "Match", "Error")</f>
        <v>Match</v>
      </c>
      <c r="R1562" s="9" t="str" cm="1">
        <f t="array" ref="R1562">_xlfn.IFS(ZeptoData[[#This Row],[discountPercent]]=0, "No Discount", ZeptoData[[#This Row],[discountPercent]]&lt;=15, "Standard (1-15%)", ZeptoData[[#This Row],[discountPercent]]&gt;15, "Mega (&gt;15%)")</f>
        <v>Standard (1-15%)</v>
      </c>
      <c r="S1562" s="9" t="str" cm="1">
        <f t="array" ref="S1562">_xlfn.IFS(ZeptoData[[#This Row],[weightInGms]]&lt;=100, "Small (&lt;100g)", ZeptoData[[#This Row],[weightInGms]]&lt;=500, "Medium (100-500g)", ZeptoData[[#This Row],[weightInGms]]&gt;500, "Large (&gt;500g)")</f>
        <v>Small (&lt;100g)</v>
      </c>
    </row>
    <row r="1563" spans="1:19" x14ac:dyDescent="0.25">
      <c r="A1563" t="s">
        <v>689</v>
      </c>
      <c r="B1563" t="s">
        <v>823</v>
      </c>
      <c r="C1563" t="str">
        <f>TRIM(ZeptoData[[#This Row],[name]])</f>
        <v>Top Ramen Masala Oat Masala</v>
      </c>
      <c r="D1563">
        <v>8000</v>
      </c>
      <c r="E1563" s="3">
        <f>'Cleaned Data'!F1566</f>
        <v>30</v>
      </c>
      <c r="F1563">
        <v>10</v>
      </c>
      <c r="G1563">
        <v>6</v>
      </c>
      <c r="H1563">
        <v>7200</v>
      </c>
      <c r="I1563" s="3">
        <f>ZeptoData[[#This Row],[discountedSellingPrice]]/100</f>
        <v>72</v>
      </c>
      <c r="J1563">
        <v>280</v>
      </c>
      <c r="K1563" t="b">
        <v>0</v>
      </c>
      <c r="L1563">
        <v>280</v>
      </c>
      <c r="N1563" s="3">
        <f>ZeptoData[[#This Row],[MRP_Rupees]] - ZeptoData[[#This Row],[Sale_Price]]</f>
        <v>-42</v>
      </c>
      <c r="O1563" t="str">
        <f>IF(ZeptoData[[#This Row],[outOfStock]]=TRUE, "Out of Stock", IF(ZeptoData[[#This Row],[availableQuantity]]&lt;=2, "LOW STOCK", "HEALTHY"))</f>
        <v>HEALTHY</v>
      </c>
      <c r="P1563" t="str" cm="1">
        <f t="array" ref="P1563">_xlfn.IFS(ZeptoData[[#This Row],[Sale_Price]]&lt;50, "Budget", ZeptoData[[#This Row],[Sale_Price]]&lt;150, "Mid-Range", ZeptoData[[#This Row],[Sale_Price]]&gt;=150, "Premium")</f>
        <v>Mid-Range</v>
      </c>
      <c r="Q1563" t="str">
        <f>IF(ROUND(((ZeptoData[[#This Row],[mrp]]-ZeptoData[[#This Row],[discountedSellingPrice]])/ZeptoData[[#This Row],[mrp]])*100,0) = ZeptoData[[#This Row],[discountPercent]], "Match", "Error")</f>
        <v>Match</v>
      </c>
      <c r="R1563" s="9" t="str" cm="1">
        <f t="array" ref="R1563">_xlfn.IFS(ZeptoData[[#This Row],[discountPercent]]=0, "No Discount", ZeptoData[[#This Row],[discountPercent]]&lt;=15, "Standard (1-15%)", ZeptoData[[#This Row],[discountPercent]]&gt;15, "Mega (&gt;15%)")</f>
        <v>Standard (1-15%)</v>
      </c>
      <c r="S1563" s="9" t="str" cm="1">
        <f t="array" ref="S1563">_xlfn.IFS(ZeptoData[[#This Row],[weightInGms]]&lt;=100, "Small (&lt;100g)", ZeptoData[[#This Row],[weightInGms]]&lt;=500, "Medium (100-500g)", ZeptoData[[#This Row],[weightInGms]]&gt;500, "Large (&gt;500g)")</f>
        <v>Medium (100-500g)</v>
      </c>
    </row>
    <row r="1564" spans="1:19" x14ac:dyDescent="0.25">
      <c r="A1564" t="s">
        <v>689</v>
      </c>
      <c r="B1564" t="s">
        <v>348</v>
      </c>
      <c r="C1564" t="str">
        <f>TRIM(ZeptoData[[#This Row],[name]])</f>
        <v>Saffola Everyday Peppy Tomato Masala Oats</v>
      </c>
      <c r="D1564">
        <v>19500</v>
      </c>
      <c r="E1564" s="3">
        <f>'Cleaned Data'!F1567</f>
        <v>0</v>
      </c>
      <c r="F1564">
        <v>12</v>
      </c>
      <c r="G1564">
        <v>6</v>
      </c>
      <c r="H1564">
        <v>17100</v>
      </c>
      <c r="I1564" s="3">
        <f>ZeptoData[[#This Row],[discountedSellingPrice]]/100</f>
        <v>171</v>
      </c>
      <c r="J1564">
        <v>500</v>
      </c>
      <c r="K1564" t="b">
        <v>0</v>
      </c>
      <c r="L1564">
        <v>500</v>
      </c>
      <c r="N1564" s="3">
        <f>ZeptoData[[#This Row],[MRP_Rupees]] - ZeptoData[[#This Row],[Sale_Price]]</f>
        <v>-171</v>
      </c>
      <c r="O1564" t="str">
        <f>IF(ZeptoData[[#This Row],[outOfStock]]=TRUE, "Out of Stock", IF(ZeptoData[[#This Row],[availableQuantity]]&lt;=2, "LOW STOCK", "HEALTHY"))</f>
        <v>HEALTHY</v>
      </c>
      <c r="P1564" t="str" cm="1">
        <f t="array" ref="P1564">_xlfn.IFS(ZeptoData[[#This Row],[Sale_Price]]&lt;50, "Budget", ZeptoData[[#This Row],[Sale_Price]]&lt;150, "Mid-Range", ZeptoData[[#This Row],[Sale_Price]]&gt;=150, "Premium")</f>
        <v>Premium</v>
      </c>
      <c r="Q1564" t="str">
        <f>IF(ROUND(((ZeptoData[[#This Row],[mrp]]-ZeptoData[[#This Row],[discountedSellingPrice]])/ZeptoData[[#This Row],[mrp]])*100,0) = ZeptoData[[#This Row],[discountPercent]], "Match", "Error")</f>
        <v>Match</v>
      </c>
      <c r="R1564" s="9" t="str" cm="1">
        <f t="array" ref="R1564">_xlfn.IFS(ZeptoData[[#This Row],[discountPercent]]=0, "No Discount", ZeptoData[[#This Row],[discountPercent]]&lt;=15, "Standard (1-15%)", ZeptoData[[#This Row],[discountPercent]]&gt;15, "Mega (&gt;15%)")</f>
        <v>Standard (1-15%)</v>
      </c>
      <c r="S1564" s="9" t="str" cm="1">
        <f t="array" ref="S1564">_xlfn.IFS(ZeptoData[[#This Row],[weightInGms]]&lt;=100, "Small (&lt;100g)", ZeptoData[[#This Row],[weightInGms]]&lt;=500, "Medium (100-500g)", ZeptoData[[#This Row],[weightInGms]]&gt;500, "Large (&gt;500g)")</f>
        <v>Medium (100-500g)</v>
      </c>
    </row>
    <row r="1565" spans="1:19" x14ac:dyDescent="0.25">
      <c r="A1565" t="s">
        <v>689</v>
      </c>
      <c r="B1565" t="s">
        <v>347</v>
      </c>
      <c r="C1565" t="str">
        <f>TRIM(ZeptoData[[#This Row],[name]])</f>
        <v>Ching's Secret Instant Noodles, Hot Garlic</v>
      </c>
      <c r="D1565">
        <v>6000</v>
      </c>
      <c r="E1565" s="3">
        <f>'Cleaned Data'!F1568</f>
        <v>5</v>
      </c>
      <c r="F1565">
        <v>0</v>
      </c>
      <c r="G1565">
        <v>4</v>
      </c>
      <c r="H1565">
        <v>6000</v>
      </c>
      <c r="I1565" s="3">
        <f>ZeptoData[[#This Row],[discountedSellingPrice]]/100</f>
        <v>60</v>
      </c>
      <c r="J1565">
        <v>240</v>
      </c>
      <c r="K1565" t="b">
        <v>0</v>
      </c>
      <c r="L1565">
        <v>240</v>
      </c>
      <c r="N1565" s="3">
        <f>ZeptoData[[#This Row],[MRP_Rupees]] - ZeptoData[[#This Row],[Sale_Price]]</f>
        <v>-55</v>
      </c>
      <c r="O1565" t="str">
        <f>IF(ZeptoData[[#This Row],[outOfStock]]=TRUE, "Out of Stock", IF(ZeptoData[[#This Row],[availableQuantity]]&lt;=2, "LOW STOCK", "HEALTHY"))</f>
        <v>HEALTHY</v>
      </c>
      <c r="P1565" t="str" cm="1">
        <f t="array" ref="P1565">_xlfn.IFS(ZeptoData[[#This Row],[Sale_Price]]&lt;50, "Budget", ZeptoData[[#This Row],[Sale_Price]]&lt;150, "Mid-Range", ZeptoData[[#This Row],[Sale_Price]]&gt;=150, "Premium")</f>
        <v>Mid-Range</v>
      </c>
      <c r="Q1565" t="str">
        <f>IF(ROUND(((ZeptoData[[#This Row],[mrp]]-ZeptoData[[#This Row],[discountedSellingPrice]])/ZeptoData[[#This Row],[mrp]])*100,0) = ZeptoData[[#This Row],[discountPercent]], "Match", "Error")</f>
        <v>Match</v>
      </c>
      <c r="R1565" s="9" t="str" cm="1">
        <f t="array" ref="R1565">_xlfn.IFS(ZeptoData[[#This Row],[discountPercent]]=0, "No Discount", ZeptoData[[#This Row],[discountPercent]]&lt;=15, "Standard (1-15%)", ZeptoData[[#This Row],[discountPercent]]&gt;15, "Mega (&gt;15%)")</f>
        <v>No Discount</v>
      </c>
      <c r="S1565" s="9" t="str" cm="1">
        <f t="array" ref="S1565">_xlfn.IFS(ZeptoData[[#This Row],[weightInGms]]&lt;=100, "Small (&lt;100g)", ZeptoData[[#This Row],[weightInGms]]&lt;=500, "Medium (100-500g)", ZeptoData[[#This Row],[weightInGms]]&gt;500, "Large (&gt;500g)")</f>
        <v>Medium (100-500g)</v>
      </c>
    </row>
    <row r="1566" spans="1:19" x14ac:dyDescent="0.25">
      <c r="A1566" t="s">
        <v>689</v>
      </c>
      <c r="B1566" t="s">
        <v>824</v>
      </c>
      <c r="C1566" t="str">
        <f>TRIM(ZeptoData[[#This Row],[name]])</f>
        <v>Kitchens Of India Chicken Chettinad</v>
      </c>
      <c r="D1566">
        <v>20000</v>
      </c>
      <c r="E1566" s="3">
        <f>'Cleaned Data'!F1569</f>
        <v>4</v>
      </c>
      <c r="F1566">
        <v>30</v>
      </c>
      <c r="G1566">
        <v>1</v>
      </c>
      <c r="H1566">
        <v>14000</v>
      </c>
      <c r="I1566" s="3">
        <f>ZeptoData[[#This Row],[discountedSellingPrice]]/100</f>
        <v>140</v>
      </c>
      <c r="J1566">
        <v>285</v>
      </c>
      <c r="K1566" t="b">
        <v>0</v>
      </c>
      <c r="L1566">
        <v>285</v>
      </c>
      <c r="N1566" s="3">
        <f>ZeptoData[[#This Row],[MRP_Rupees]] - ZeptoData[[#This Row],[Sale_Price]]</f>
        <v>-136</v>
      </c>
      <c r="O1566" t="str">
        <f>IF(ZeptoData[[#This Row],[outOfStock]]=TRUE, "Out of Stock", IF(ZeptoData[[#This Row],[availableQuantity]]&lt;=2, "LOW STOCK", "HEALTHY"))</f>
        <v>LOW STOCK</v>
      </c>
      <c r="P1566" t="str" cm="1">
        <f t="array" ref="P1566">_xlfn.IFS(ZeptoData[[#This Row],[Sale_Price]]&lt;50, "Budget", ZeptoData[[#This Row],[Sale_Price]]&lt;150, "Mid-Range", ZeptoData[[#This Row],[Sale_Price]]&gt;=150, "Premium")</f>
        <v>Mid-Range</v>
      </c>
      <c r="Q1566" t="str">
        <f>IF(ROUND(((ZeptoData[[#This Row],[mrp]]-ZeptoData[[#This Row],[discountedSellingPrice]])/ZeptoData[[#This Row],[mrp]])*100,0) = ZeptoData[[#This Row],[discountPercent]], "Match", "Error")</f>
        <v>Match</v>
      </c>
      <c r="R1566" s="9" t="str" cm="1">
        <f t="array" ref="R1566">_xlfn.IFS(ZeptoData[[#This Row],[discountPercent]]=0, "No Discount", ZeptoData[[#This Row],[discountPercent]]&lt;=15, "Standard (1-15%)", ZeptoData[[#This Row],[discountPercent]]&gt;15, "Mega (&gt;15%)")</f>
        <v>Mega (&gt;15%)</v>
      </c>
      <c r="S1566" s="9" t="str" cm="1">
        <f t="array" ref="S1566">_xlfn.IFS(ZeptoData[[#This Row],[weightInGms]]&lt;=100, "Small (&lt;100g)", ZeptoData[[#This Row],[weightInGms]]&lt;=500, "Medium (100-500g)", ZeptoData[[#This Row],[weightInGms]]&gt;500, "Large (&gt;500g)")</f>
        <v>Medium (100-500g)</v>
      </c>
    </row>
    <row r="1567" spans="1:19" x14ac:dyDescent="0.25">
      <c r="A1567" t="s">
        <v>689</v>
      </c>
      <c r="B1567" t="s">
        <v>825</v>
      </c>
      <c r="C1567" t="str">
        <f>TRIM(ZeptoData[[#This Row],[name]])</f>
        <v>Nestle Cerelac Wheat - Stage 1</v>
      </c>
      <c r="D1567">
        <v>19000</v>
      </c>
      <c r="E1567" s="3">
        <f>'Cleaned Data'!F1570</f>
        <v>15</v>
      </c>
      <c r="F1567">
        <v>0</v>
      </c>
      <c r="G1567">
        <v>6</v>
      </c>
      <c r="H1567">
        <v>19000</v>
      </c>
      <c r="I1567" s="3">
        <f>ZeptoData[[#This Row],[discountedSellingPrice]]/100</f>
        <v>190</v>
      </c>
      <c r="J1567">
        <v>300</v>
      </c>
      <c r="K1567" t="b">
        <v>0</v>
      </c>
      <c r="L1567">
        <v>300</v>
      </c>
      <c r="N1567" s="3">
        <f>ZeptoData[[#This Row],[MRP_Rupees]] - ZeptoData[[#This Row],[Sale_Price]]</f>
        <v>-175</v>
      </c>
      <c r="O1567" t="str">
        <f>IF(ZeptoData[[#This Row],[outOfStock]]=TRUE, "Out of Stock", IF(ZeptoData[[#This Row],[availableQuantity]]&lt;=2, "LOW STOCK", "HEALTHY"))</f>
        <v>HEALTHY</v>
      </c>
      <c r="P1567" t="str" cm="1">
        <f t="array" ref="P1567">_xlfn.IFS(ZeptoData[[#This Row],[Sale_Price]]&lt;50, "Budget", ZeptoData[[#This Row],[Sale_Price]]&lt;150, "Mid-Range", ZeptoData[[#This Row],[Sale_Price]]&gt;=150, "Premium")</f>
        <v>Premium</v>
      </c>
      <c r="Q1567" t="str">
        <f>IF(ROUND(((ZeptoData[[#This Row],[mrp]]-ZeptoData[[#This Row],[discountedSellingPrice]])/ZeptoData[[#This Row],[mrp]])*100,0) = ZeptoData[[#This Row],[discountPercent]], "Match", "Error")</f>
        <v>Match</v>
      </c>
      <c r="R1567" s="9" t="str" cm="1">
        <f t="array" ref="R1567">_xlfn.IFS(ZeptoData[[#This Row],[discountPercent]]=0, "No Discount", ZeptoData[[#This Row],[discountPercent]]&lt;=15, "Standard (1-15%)", ZeptoData[[#This Row],[discountPercent]]&gt;15, "Mega (&gt;15%)")</f>
        <v>No Discount</v>
      </c>
      <c r="S1567" s="9" t="str" cm="1">
        <f t="array" ref="S1567">_xlfn.IFS(ZeptoData[[#This Row],[weightInGms]]&lt;=100, "Small (&lt;100g)", ZeptoData[[#This Row],[weightInGms]]&lt;=500, "Medium (100-500g)", ZeptoData[[#This Row],[weightInGms]]&gt;500, "Large (&gt;500g)")</f>
        <v>Medium (100-500g)</v>
      </c>
    </row>
    <row r="1568" spans="1:19" x14ac:dyDescent="0.25">
      <c r="A1568" t="s">
        <v>689</v>
      </c>
      <c r="B1568" t="s">
        <v>826</v>
      </c>
      <c r="C1568" t="str">
        <f>TRIM(ZeptoData[[#This Row],[name]])</f>
        <v>Sumeru Aloo Paratha</v>
      </c>
      <c r="D1568">
        <v>11900</v>
      </c>
      <c r="E1568" s="3">
        <f>'Cleaned Data'!F1571</f>
        <v>0</v>
      </c>
      <c r="F1568">
        <v>5</v>
      </c>
      <c r="G1568">
        <v>6</v>
      </c>
      <c r="H1568">
        <v>11300</v>
      </c>
      <c r="I1568" s="3">
        <f>ZeptoData[[#This Row],[discountedSellingPrice]]/100</f>
        <v>113</v>
      </c>
      <c r="J1568">
        <v>400</v>
      </c>
      <c r="K1568" t="b">
        <v>0</v>
      </c>
      <c r="L1568">
        <v>400</v>
      </c>
      <c r="N1568" s="3">
        <f>ZeptoData[[#This Row],[MRP_Rupees]] - ZeptoData[[#This Row],[Sale_Price]]</f>
        <v>-113</v>
      </c>
      <c r="O1568" t="str">
        <f>IF(ZeptoData[[#This Row],[outOfStock]]=TRUE, "Out of Stock", IF(ZeptoData[[#This Row],[availableQuantity]]&lt;=2, "LOW STOCK", "HEALTHY"))</f>
        <v>HEALTHY</v>
      </c>
      <c r="P1568" t="str" cm="1">
        <f t="array" ref="P1568">_xlfn.IFS(ZeptoData[[#This Row],[Sale_Price]]&lt;50, "Budget", ZeptoData[[#This Row],[Sale_Price]]&lt;150, "Mid-Range", ZeptoData[[#This Row],[Sale_Price]]&gt;=150, "Premium")</f>
        <v>Mid-Range</v>
      </c>
      <c r="Q1568" t="str">
        <f>IF(ROUND(((ZeptoData[[#This Row],[mrp]]-ZeptoData[[#This Row],[discountedSellingPrice]])/ZeptoData[[#This Row],[mrp]])*100,0) = ZeptoData[[#This Row],[discountPercent]], "Match", "Error")</f>
        <v>Match</v>
      </c>
      <c r="R1568" s="9" t="str" cm="1">
        <f t="array" ref="R1568">_xlfn.IFS(ZeptoData[[#This Row],[discountPercent]]=0, "No Discount", ZeptoData[[#This Row],[discountPercent]]&lt;=15, "Standard (1-15%)", ZeptoData[[#This Row],[discountPercent]]&gt;15, "Mega (&gt;15%)")</f>
        <v>Standard (1-15%)</v>
      </c>
      <c r="S1568" s="9" t="str" cm="1">
        <f t="array" ref="S1568">_xlfn.IFS(ZeptoData[[#This Row],[weightInGms]]&lt;=100, "Small (&lt;100g)", ZeptoData[[#This Row],[weightInGms]]&lt;=500, "Medium (100-500g)", ZeptoData[[#This Row],[weightInGms]]&gt;500, "Large (&gt;500g)")</f>
        <v>Medium (100-500g)</v>
      </c>
    </row>
    <row r="1569" spans="1:19" x14ac:dyDescent="0.25">
      <c r="A1569" t="s">
        <v>689</v>
      </c>
      <c r="B1569" t="s">
        <v>827</v>
      </c>
      <c r="C1569" t="str">
        <f>TRIM(ZeptoData[[#This Row],[name]])</f>
        <v>ITC Master Chef Veggie Pizza Pocket</v>
      </c>
      <c r="D1569">
        <v>17000</v>
      </c>
      <c r="E1569" s="3">
        <f>'Cleaned Data'!F1572</f>
        <v>10</v>
      </c>
      <c r="F1569">
        <v>4</v>
      </c>
      <c r="G1569">
        <v>4</v>
      </c>
      <c r="H1569">
        <v>16200</v>
      </c>
      <c r="I1569" s="3">
        <f>ZeptoData[[#This Row],[discountedSellingPrice]]/100</f>
        <v>162</v>
      </c>
      <c r="J1569">
        <v>340</v>
      </c>
      <c r="K1569" t="b">
        <v>0</v>
      </c>
      <c r="L1569">
        <v>340</v>
      </c>
      <c r="N1569" s="3">
        <f>ZeptoData[[#This Row],[MRP_Rupees]] - ZeptoData[[#This Row],[Sale_Price]]</f>
        <v>-152</v>
      </c>
      <c r="O1569" t="str">
        <f>IF(ZeptoData[[#This Row],[outOfStock]]=TRUE, "Out of Stock", IF(ZeptoData[[#This Row],[availableQuantity]]&lt;=2, "LOW STOCK", "HEALTHY"))</f>
        <v>HEALTHY</v>
      </c>
      <c r="P1569" t="str" cm="1">
        <f t="array" ref="P1569">_xlfn.IFS(ZeptoData[[#This Row],[Sale_Price]]&lt;50, "Budget", ZeptoData[[#This Row],[Sale_Price]]&lt;150, "Mid-Range", ZeptoData[[#This Row],[Sale_Price]]&gt;=150, "Premium")</f>
        <v>Premium</v>
      </c>
      <c r="Q1569" t="str">
        <f>IF(ROUND(((ZeptoData[[#This Row],[mrp]]-ZeptoData[[#This Row],[discountedSellingPrice]])/ZeptoData[[#This Row],[mrp]])*100,0) = ZeptoData[[#This Row],[discountPercent]], "Match", "Error")</f>
        <v>Error</v>
      </c>
      <c r="R1569" s="9" t="str" cm="1">
        <f t="array" ref="R1569">_xlfn.IFS(ZeptoData[[#This Row],[discountPercent]]=0, "No Discount", ZeptoData[[#This Row],[discountPercent]]&lt;=15, "Standard (1-15%)", ZeptoData[[#This Row],[discountPercent]]&gt;15, "Mega (&gt;15%)")</f>
        <v>Standard (1-15%)</v>
      </c>
      <c r="S1569" s="9" t="str" cm="1">
        <f t="array" ref="S1569">_xlfn.IFS(ZeptoData[[#This Row],[weightInGms]]&lt;=100, "Small (&lt;100g)", ZeptoData[[#This Row],[weightInGms]]&lt;=500, "Medium (100-500g)", ZeptoData[[#This Row],[weightInGms]]&gt;500, "Large (&gt;500g)")</f>
        <v>Medium (100-500g)</v>
      </c>
    </row>
    <row r="1570" spans="1:19" x14ac:dyDescent="0.25">
      <c r="A1570" t="s">
        <v>689</v>
      </c>
      <c r="B1570" t="s">
        <v>828</v>
      </c>
      <c r="C1570" t="str">
        <f>TRIM(ZeptoData[[#This Row],[name]])</f>
        <v>Wingreens Farms Tangy Cheese Pita Chips &amp; Mexican Salsa Dip</v>
      </c>
      <c r="D1570">
        <v>6000</v>
      </c>
      <c r="E1570" s="3">
        <f>'Cleaned Data'!F1573</f>
        <v>12</v>
      </c>
      <c r="F1570">
        <v>15</v>
      </c>
      <c r="G1570">
        <v>1</v>
      </c>
      <c r="H1570">
        <v>5100</v>
      </c>
      <c r="I1570" s="3">
        <f>ZeptoData[[#This Row],[discountedSellingPrice]]/100</f>
        <v>51</v>
      </c>
      <c r="J1570">
        <v>70</v>
      </c>
      <c r="K1570" t="b">
        <v>0</v>
      </c>
      <c r="L1570">
        <v>70</v>
      </c>
      <c r="N1570" s="3">
        <f>ZeptoData[[#This Row],[MRP_Rupees]] - ZeptoData[[#This Row],[Sale_Price]]</f>
        <v>-39</v>
      </c>
      <c r="O1570" t="str">
        <f>IF(ZeptoData[[#This Row],[outOfStock]]=TRUE, "Out of Stock", IF(ZeptoData[[#This Row],[availableQuantity]]&lt;=2, "LOW STOCK", "HEALTHY"))</f>
        <v>LOW STOCK</v>
      </c>
      <c r="P1570" t="str" cm="1">
        <f t="array" ref="P1570">_xlfn.IFS(ZeptoData[[#This Row],[Sale_Price]]&lt;50, "Budget", ZeptoData[[#This Row],[Sale_Price]]&lt;150, "Mid-Range", ZeptoData[[#This Row],[Sale_Price]]&gt;=150, "Premium")</f>
        <v>Mid-Range</v>
      </c>
      <c r="Q1570" t="str">
        <f>IF(ROUND(((ZeptoData[[#This Row],[mrp]]-ZeptoData[[#This Row],[discountedSellingPrice]])/ZeptoData[[#This Row],[mrp]])*100,0) = ZeptoData[[#This Row],[discountPercent]], "Match", "Error")</f>
        <v>Match</v>
      </c>
      <c r="R1570" s="9" t="str" cm="1">
        <f t="array" ref="R1570">_xlfn.IFS(ZeptoData[[#This Row],[discountPercent]]=0, "No Discount", ZeptoData[[#This Row],[discountPercent]]&lt;=15, "Standard (1-15%)", ZeptoData[[#This Row],[discountPercent]]&gt;15, "Mega (&gt;15%)")</f>
        <v>Standard (1-15%)</v>
      </c>
      <c r="S1570" s="9" t="str" cm="1">
        <f t="array" ref="S1570">_xlfn.IFS(ZeptoData[[#This Row],[weightInGms]]&lt;=100, "Small (&lt;100g)", ZeptoData[[#This Row],[weightInGms]]&lt;=500, "Medium (100-500g)", ZeptoData[[#This Row],[weightInGms]]&gt;500, "Large (&gt;500g)")</f>
        <v>Small (&lt;100g)</v>
      </c>
    </row>
    <row r="1571" spans="1:19" x14ac:dyDescent="0.25">
      <c r="A1571" t="s">
        <v>689</v>
      </c>
      <c r="B1571" t="s">
        <v>829</v>
      </c>
      <c r="C1571" t="str">
        <f>TRIM(ZeptoData[[#This Row],[name]])</f>
        <v>Ching's Secret Manchow Soup</v>
      </c>
      <c r="D1571">
        <v>5500</v>
      </c>
      <c r="E1571" s="3">
        <f>'Cleaned Data'!F1574</f>
        <v>30</v>
      </c>
      <c r="F1571">
        <v>0</v>
      </c>
      <c r="G1571">
        <v>3</v>
      </c>
      <c r="H1571">
        <v>5500</v>
      </c>
      <c r="I1571" s="3">
        <f>ZeptoData[[#This Row],[discountedSellingPrice]]/100</f>
        <v>55</v>
      </c>
      <c r="J1571">
        <v>55</v>
      </c>
      <c r="K1571" t="b">
        <v>0</v>
      </c>
      <c r="L1571">
        <v>55</v>
      </c>
      <c r="N1571" s="3">
        <f>ZeptoData[[#This Row],[MRP_Rupees]] - ZeptoData[[#This Row],[Sale_Price]]</f>
        <v>-25</v>
      </c>
      <c r="O1571" t="str">
        <f>IF(ZeptoData[[#This Row],[outOfStock]]=TRUE, "Out of Stock", IF(ZeptoData[[#This Row],[availableQuantity]]&lt;=2, "LOW STOCK", "HEALTHY"))</f>
        <v>HEALTHY</v>
      </c>
      <c r="P1571" t="str" cm="1">
        <f t="array" ref="P1571">_xlfn.IFS(ZeptoData[[#This Row],[Sale_Price]]&lt;50, "Budget", ZeptoData[[#This Row],[Sale_Price]]&lt;150, "Mid-Range", ZeptoData[[#This Row],[Sale_Price]]&gt;=150, "Premium")</f>
        <v>Mid-Range</v>
      </c>
      <c r="Q1571" t="str">
        <f>IF(ROUND(((ZeptoData[[#This Row],[mrp]]-ZeptoData[[#This Row],[discountedSellingPrice]])/ZeptoData[[#This Row],[mrp]])*100,0) = ZeptoData[[#This Row],[discountPercent]], "Match", "Error")</f>
        <v>Match</v>
      </c>
      <c r="R1571" s="9" t="str" cm="1">
        <f t="array" ref="R1571">_xlfn.IFS(ZeptoData[[#This Row],[discountPercent]]=0, "No Discount", ZeptoData[[#This Row],[discountPercent]]&lt;=15, "Standard (1-15%)", ZeptoData[[#This Row],[discountPercent]]&gt;15, "Mega (&gt;15%)")</f>
        <v>No Discount</v>
      </c>
      <c r="S1571" s="9" t="str" cm="1">
        <f t="array" ref="S1571">_xlfn.IFS(ZeptoData[[#This Row],[weightInGms]]&lt;=100, "Small (&lt;100g)", ZeptoData[[#This Row],[weightInGms]]&lt;=500, "Medium (100-500g)", ZeptoData[[#This Row],[weightInGms]]&gt;500, "Large (&gt;500g)")</f>
        <v>Small (&lt;100g)</v>
      </c>
    </row>
    <row r="1572" spans="1:19" x14ac:dyDescent="0.25">
      <c r="A1572" t="s">
        <v>689</v>
      </c>
      <c r="B1572" t="s">
        <v>830</v>
      </c>
      <c r="C1572" t="str">
        <f>TRIM(ZeptoData[[#This Row],[name]])</f>
        <v>Veeba Carrot &amp; Cucumber Sandwich Spread</v>
      </c>
      <c r="D1572">
        <v>8500</v>
      </c>
      <c r="E1572" s="3">
        <f>'Cleaned Data'!F1575</f>
        <v>0</v>
      </c>
      <c r="F1572">
        <v>10</v>
      </c>
      <c r="G1572">
        <v>6</v>
      </c>
      <c r="H1572">
        <v>7600</v>
      </c>
      <c r="I1572" s="3">
        <f>ZeptoData[[#This Row],[discountedSellingPrice]]/100</f>
        <v>76</v>
      </c>
      <c r="J1572">
        <v>250</v>
      </c>
      <c r="K1572" t="b">
        <v>0</v>
      </c>
      <c r="L1572">
        <v>250</v>
      </c>
      <c r="N1572" s="3">
        <f>ZeptoData[[#This Row],[MRP_Rupees]] - ZeptoData[[#This Row],[Sale_Price]]</f>
        <v>-76</v>
      </c>
      <c r="O1572" t="str">
        <f>IF(ZeptoData[[#This Row],[outOfStock]]=TRUE, "Out of Stock", IF(ZeptoData[[#This Row],[availableQuantity]]&lt;=2, "LOW STOCK", "HEALTHY"))</f>
        <v>HEALTHY</v>
      </c>
      <c r="P1572" t="str" cm="1">
        <f t="array" ref="P1572">_xlfn.IFS(ZeptoData[[#This Row],[Sale_Price]]&lt;50, "Budget", ZeptoData[[#This Row],[Sale_Price]]&lt;150, "Mid-Range", ZeptoData[[#This Row],[Sale_Price]]&gt;=150, "Premium")</f>
        <v>Mid-Range</v>
      </c>
      <c r="Q1572" t="str">
        <f>IF(ROUND(((ZeptoData[[#This Row],[mrp]]-ZeptoData[[#This Row],[discountedSellingPrice]])/ZeptoData[[#This Row],[mrp]])*100,0) = ZeptoData[[#This Row],[discountPercent]], "Match", "Error")</f>
        <v>Error</v>
      </c>
      <c r="R1572" s="9" t="str" cm="1">
        <f t="array" ref="R1572">_xlfn.IFS(ZeptoData[[#This Row],[discountPercent]]=0, "No Discount", ZeptoData[[#This Row],[discountPercent]]&lt;=15, "Standard (1-15%)", ZeptoData[[#This Row],[discountPercent]]&gt;15, "Mega (&gt;15%)")</f>
        <v>Standard (1-15%)</v>
      </c>
      <c r="S1572" s="9" t="str" cm="1">
        <f t="array" ref="S1572">_xlfn.IFS(ZeptoData[[#This Row],[weightInGms]]&lt;=100, "Small (&lt;100g)", ZeptoData[[#This Row],[weightInGms]]&lt;=500, "Medium (100-500g)", ZeptoData[[#This Row],[weightInGms]]&gt;500, "Large (&gt;500g)")</f>
        <v>Medium (100-500g)</v>
      </c>
    </row>
    <row r="1573" spans="1:19" x14ac:dyDescent="0.25">
      <c r="A1573" t="s">
        <v>689</v>
      </c>
      <c r="B1573" t="s">
        <v>751</v>
      </c>
      <c r="C1573" t="str">
        <f>TRIM(ZeptoData[[#This Row],[name]])</f>
        <v>Kellogg's Real Almond &amp; Honey Corn Flakes</v>
      </c>
      <c r="D1573">
        <v>37000</v>
      </c>
      <c r="E1573" s="3">
        <f>'Cleaned Data'!F1576</f>
        <v>10</v>
      </c>
      <c r="F1573">
        <v>12</v>
      </c>
      <c r="G1573">
        <v>3</v>
      </c>
      <c r="H1573">
        <v>32400</v>
      </c>
      <c r="I1573" s="3">
        <f>ZeptoData[[#This Row],[discountedSellingPrice]]/100</f>
        <v>324</v>
      </c>
      <c r="J1573">
        <v>650</v>
      </c>
      <c r="K1573" t="b">
        <v>0</v>
      </c>
      <c r="L1573">
        <v>650</v>
      </c>
      <c r="N1573" s="3">
        <f>ZeptoData[[#This Row],[MRP_Rupees]] - ZeptoData[[#This Row],[Sale_Price]]</f>
        <v>-314</v>
      </c>
      <c r="O1573" t="str">
        <f>IF(ZeptoData[[#This Row],[outOfStock]]=TRUE, "Out of Stock", IF(ZeptoData[[#This Row],[availableQuantity]]&lt;=2, "LOW STOCK", "HEALTHY"))</f>
        <v>HEALTHY</v>
      </c>
      <c r="P1573" t="str" cm="1">
        <f t="array" ref="P1573">_xlfn.IFS(ZeptoData[[#This Row],[Sale_Price]]&lt;50, "Budget", ZeptoData[[#This Row],[Sale_Price]]&lt;150, "Mid-Range", ZeptoData[[#This Row],[Sale_Price]]&gt;=150, "Premium")</f>
        <v>Premium</v>
      </c>
      <c r="Q1573" t="str">
        <f>IF(ROUND(((ZeptoData[[#This Row],[mrp]]-ZeptoData[[#This Row],[discountedSellingPrice]])/ZeptoData[[#This Row],[mrp]])*100,0) = ZeptoData[[#This Row],[discountPercent]], "Match", "Error")</f>
        <v>Match</v>
      </c>
      <c r="R1573" s="9" t="str" cm="1">
        <f t="array" ref="R1573">_xlfn.IFS(ZeptoData[[#This Row],[discountPercent]]=0, "No Discount", ZeptoData[[#This Row],[discountPercent]]&lt;=15, "Standard (1-15%)", ZeptoData[[#This Row],[discountPercent]]&gt;15, "Mega (&gt;15%)")</f>
        <v>Standard (1-15%)</v>
      </c>
      <c r="S1573" s="9" t="str" cm="1">
        <f t="array" ref="S1573">_xlfn.IFS(ZeptoData[[#This Row],[weightInGms]]&lt;=100, "Small (&lt;100g)", ZeptoData[[#This Row],[weightInGms]]&lt;=500, "Medium (100-500g)", ZeptoData[[#This Row],[weightInGms]]&gt;500, "Large (&gt;500g)")</f>
        <v>Large (&gt;500g)</v>
      </c>
    </row>
    <row r="1574" spans="1:19" x14ac:dyDescent="0.25">
      <c r="A1574" t="s">
        <v>689</v>
      </c>
      <c r="B1574" t="s">
        <v>831</v>
      </c>
      <c r="C1574" t="str">
        <f>TRIM(ZeptoData[[#This Row],[name]])</f>
        <v>Kitchens Of India Mughlai Paneer</v>
      </c>
      <c r="D1574">
        <v>16000</v>
      </c>
      <c r="E1574" s="3">
        <f>'Cleaned Data'!F1577</f>
        <v>20</v>
      </c>
      <c r="F1574">
        <v>30</v>
      </c>
      <c r="G1574">
        <v>4</v>
      </c>
      <c r="H1574">
        <v>11200</v>
      </c>
      <c r="I1574" s="3">
        <f>ZeptoData[[#This Row],[discountedSellingPrice]]/100</f>
        <v>112</v>
      </c>
      <c r="J1574">
        <v>285</v>
      </c>
      <c r="K1574" t="b">
        <v>0</v>
      </c>
      <c r="L1574">
        <v>285</v>
      </c>
      <c r="N1574" s="3">
        <f>ZeptoData[[#This Row],[MRP_Rupees]] - ZeptoData[[#This Row],[Sale_Price]]</f>
        <v>-92</v>
      </c>
      <c r="O1574" t="str">
        <f>IF(ZeptoData[[#This Row],[outOfStock]]=TRUE, "Out of Stock", IF(ZeptoData[[#This Row],[availableQuantity]]&lt;=2, "LOW STOCK", "HEALTHY"))</f>
        <v>HEALTHY</v>
      </c>
      <c r="P1574" t="str" cm="1">
        <f t="array" ref="P1574">_xlfn.IFS(ZeptoData[[#This Row],[Sale_Price]]&lt;50, "Budget", ZeptoData[[#This Row],[Sale_Price]]&lt;150, "Mid-Range", ZeptoData[[#This Row],[Sale_Price]]&gt;=150, "Premium")</f>
        <v>Mid-Range</v>
      </c>
      <c r="Q1574" t="str">
        <f>IF(ROUND(((ZeptoData[[#This Row],[mrp]]-ZeptoData[[#This Row],[discountedSellingPrice]])/ZeptoData[[#This Row],[mrp]])*100,0) = ZeptoData[[#This Row],[discountPercent]], "Match", "Error")</f>
        <v>Match</v>
      </c>
      <c r="R1574" s="9" t="str" cm="1">
        <f t="array" ref="R1574">_xlfn.IFS(ZeptoData[[#This Row],[discountPercent]]=0, "No Discount", ZeptoData[[#This Row],[discountPercent]]&lt;=15, "Standard (1-15%)", ZeptoData[[#This Row],[discountPercent]]&gt;15, "Mega (&gt;15%)")</f>
        <v>Mega (&gt;15%)</v>
      </c>
      <c r="S1574" s="9" t="str" cm="1">
        <f t="array" ref="S1574">_xlfn.IFS(ZeptoData[[#This Row],[weightInGms]]&lt;=100, "Small (&lt;100g)", ZeptoData[[#This Row],[weightInGms]]&lt;=500, "Medium (100-500g)", ZeptoData[[#This Row],[weightInGms]]&gt;500, "Large (&gt;500g)")</f>
        <v>Medium (100-500g)</v>
      </c>
    </row>
    <row r="1575" spans="1:19" x14ac:dyDescent="0.25">
      <c r="A1575" t="s">
        <v>689</v>
      </c>
      <c r="B1575" t="s">
        <v>832</v>
      </c>
      <c r="C1575" t="str">
        <f>TRIM(ZeptoData[[#This Row],[name]])</f>
        <v>Ching's Secret Just Soak - Veg Hakka Noodles</v>
      </c>
      <c r="D1575">
        <v>3000</v>
      </c>
      <c r="E1575" s="3">
        <f>'Cleaned Data'!F1578</f>
        <v>9</v>
      </c>
      <c r="F1575">
        <v>0</v>
      </c>
      <c r="G1575">
        <v>5</v>
      </c>
      <c r="H1575">
        <v>3000</v>
      </c>
      <c r="I1575" s="3">
        <f>ZeptoData[[#This Row],[discountedSellingPrice]]/100</f>
        <v>30</v>
      </c>
      <c r="J1575">
        <v>150</v>
      </c>
      <c r="K1575" t="b">
        <v>0</v>
      </c>
      <c r="L1575">
        <v>150</v>
      </c>
      <c r="N1575" s="3">
        <f>ZeptoData[[#This Row],[MRP_Rupees]] - ZeptoData[[#This Row],[Sale_Price]]</f>
        <v>-21</v>
      </c>
      <c r="O1575" t="str">
        <f>IF(ZeptoData[[#This Row],[outOfStock]]=TRUE, "Out of Stock", IF(ZeptoData[[#This Row],[availableQuantity]]&lt;=2, "LOW STOCK", "HEALTHY"))</f>
        <v>HEALTHY</v>
      </c>
      <c r="P1575" t="str" cm="1">
        <f t="array" ref="P1575">_xlfn.IFS(ZeptoData[[#This Row],[Sale_Price]]&lt;50, "Budget", ZeptoData[[#This Row],[Sale_Price]]&lt;150, "Mid-Range", ZeptoData[[#This Row],[Sale_Price]]&gt;=150, "Premium")</f>
        <v>Budget</v>
      </c>
      <c r="Q1575" t="str">
        <f>IF(ROUND(((ZeptoData[[#This Row],[mrp]]-ZeptoData[[#This Row],[discountedSellingPrice]])/ZeptoData[[#This Row],[mrp]])*100,0) = ZeptoData[[#This Row],[discountPercent]], "Match", "Error")</f>
        <v>Match</v>
      </c>
      <c r="R1575" s="9" t="str" cm="1">
        <f t="array" ref="R1575">_xlfn.IFS(ZeptoData[[#This Row],[discountPercent]]=0, "No Discount", ZeptoData[[#This Row],[discountPercent]]&lt;=15, "Standard (1-15%)", ZeptoData[[#This Row],[discountPercent]]&gt;15, "Mega (&gt;15%)")</f>
        <v>No Discount</v>
      </c>
      <c r="S1575" s="9" t="str" cm="1">
        <f t="array" ref="S1575">_xlfn.IFS(ZeptoData[[#This Row],[weightInGms]]&lt;=100, "Small (&lt;100g)", ZeptoData[[#This Row],[weightInGms]]&lt;=500, "Medium (100-500g)", ZeptoData[[#This Row],[weightInGms]]&gt;500, "Large (&gt;500g)")</f>
        <v>Medium (100-500g)</v>
      </c>
    </row>
    <row r="1576" spans="1:19" x14ac:dyDescent="0.25">
      <c r="A1576" t="s">
        <v>689</v>
      </c>
      <c r="B1576" t="s">
        <v>833</v>
      </c>
      <c r="C1576" t="str">
        <f>TRIM(ZeptoData[[#This Row],[name]])</f>
        <v>Ching's Secret Chowmein Hakka Noodles Masala</v>
      </c>
      <c r="D1576">
        <v>6000</v>
      </c>
      <c r="E1576" s="3">
        <f>'Cleaned Data'!F1579</f>
        <v>10</v>
      </c>
      <c r="F1576">
        <v>10</v>
      </c>
      <c r="G1576">
        <v>2</v>
      </c>
      <c r="H1576">
        <v>5400</v>
      </c>
      <c r="I1576" s="3">
        <f>ZeptoData[[#This Row],[discountedSellingPrice]]/100</f>
        <v>54</v>
      </c>
      <c r="J1576">
        <v>100</v>
      </c>
      <c r="K1576" t="b">
        <v>0</v>
      </c>
      <c r="L1576">
        <v>100</v>
      </c>
      <c r="N1576" s="3">
        <f>ZeptoData[[#This Row],[MRP_Rupees]] - ZeptoData[[#This Row],[Sale_Price]]</f>
        <v>-44</v>
      </c>
      <c r="O1576" t="str">
        <f>IF(ZeptoData[[#This Row],[outOfStock]]=TRUE, "Out of Stock", IF(ZeptoData[[#This Row],[availableQuantity]]&lt;=2, "LOW STOCK", "HEALTHY"))</f>
        <v>LOW STOCK</v>
      </c>
      <c r="P1576" t="str" cm="1">
        <f t="array" ref="P1576">_xlfn.IFS(ZeptoData[[#This Row],[Sale_Price]]&lt;50, "Budget", ZeptoData[[#This Row],[Sale_Price]]&lt;150, "Mid-Range", ZeptoData[[#This Row],[Sale_Price]]&gt;=150, "Premium")</f>
        <v>Mid-Range</v>
      </c>
      <c r="Q1576" t="str">
        <f>IF(ROUND(((ZeptoData[[#This Row],[mrp]]-ZeptoData[[#This Row],[discountedSellingPrice]])/ZeptoData[[#This Row],[mrp]])*100,0) = ZeptoData[[#This Row],[discountPercent]], "Match", "Error")</f>
        <v>Match</v>
      </c>
      <c r="R1576" s="9" t="str" cm="1">
        <f t="array" ref="R1576">_xlfn.IFS(ZeptoData[[#This Row],[discountPercent]]=0, "No Discount", ZeptoData[[#This Row],[discountPercent]]&lt;=15, "Standard (1-15%)", ZeptoData[[#This Row],[discountPercent]]&gt;15, "Mega (&gt;15%)")</f>
        <v>Standard (1-15%)</v>
      </c>
      <c r="S1576" s="9" t="str" cm="1">
        <f t="array" ref="S1576">_xlfn.IFS(ZeptoData[[#This Row],[weightInGms]]&lt;=100, "Small (&lt;100g)", ZeptoData[[#This Row],[weightInGms]]&lt;=500, "Medium (100-500g)", ZeptoData[[#This Row],[weightInGms]]&gt;500, "Large (&gt;500g)")</f>
        <v>Small (&lt;100g)</v>
      </c>
    </row>
    <row r="1577" spans="1:19" x14ac:dyDescent="0.25">
      <c r="A1577" t="s">
        <v>689</v>
      </c>
      <c r="B1577" t="s">
        <v>645</v>
      </c>
      <c r="C1577" t="str">
        <f>TRIM(ZeptoData[[#This Row],[name]])</f>
        <v>The Whole Truth Dark Chocolate Peanut Butter - Crunchy</v>
      </c>
      <c r="D1577">
        <v>23500</v>
      </c>
      <c r="E1577" s="3">
        <f>'Cleaned Data'!F1580</f>
        <v>5</v>
      </c>
      <c r="F1577">
        <v>20</v>
      </c>
      <c r="G1577">
        <v>5</v>
      </c>
      <c r="H1577">
        <v>18800</v>
      </c>
      <c r="I1577" s="3">
        <f>ZeptoData[[#This Row],[discountedSellingPrice]]/100</f>
        <v>188</v>
      </c>
      <c r="J1577">
        <v>325</v>
      </c>
      <c r="K1577" t="b">
        <v>0</v>
      </c>
      <c r="L1577">
        <v>325</v>
      </c>
      <c r="N1577" s="3">
        <f>ZeptoData[[#This Row],[MRP_Rupees]] - ZeptoData[[#This Row],[Sale_Price]]</f>
        <v>-183</v>
      </c>
      <c r="O1577" t="str">
        <f>IF(ZeptoData[[#This Row],[outOfStock]]=TRUE, "Out of Stock", IF(ZeptoData[[#This Row],[availableQuantity]]&lt;=2, "LOW STOCK", "HEALTHY"))</f>
        <v>HEALTHY</v>
      </c>
      <c r="P1577" t="str" cm="1">
        <f t="array" ref="P1577">_xlfn.IFS(ZeptoData[[#This Row],[Sale_Price]]&lt;50, "Budget", ZeptoData[[#This Row],[Sale_Price]]&lt;150, "Mid-Range", ZeptoData[[#This Row],[Sale_Price]]&gt;=150, "Premium")</f>
        <v>Premium</v>
      </c>
      <c r="Q1577" t="str">
        <f>IF(ROUND(((ZeptoData[[#This Row],[mrp]]-ZeptoData[[#This Row],[discountedSellingPrice]])/ZeptoData[[#This Row],[mrp]])*100,0) = ZeptoData[[#This Row],[discountPercent]], "Match", "Error")</f>
        <v>Match</v>
      </c>
      <c r="R1577" s="9" t="str" cm="1">
        <f t="array" ref="R1577">_xlfn.IFS(ZeptoData[[#This Row],[discountPercent]]=0, "No Discount", ZeptoData[[#This Row],[discountPercent]]&lt;=15, "Standard (1-15%)", ZeptoData[[#This Row],[discountPercent]]&gt;15, "Mega (&gt;15%)")</f>
        <v>Mega (&gt;15%)</v>
      </c>
      <c r="S1577" s="9" t="str" cm="1">
        <f t="array" ref="S1577">_xlfn.IFS(ZeptoData[[#This Row],[weightInGms]]&lt;=100, "Small (&lt;100g)", ZeptoData[[#This Row],[weightInGms]]&lt;=500, "Medium (100-500g)", ZeptoData[[#This Row],[weightInGms]]&gt;500, "Large (&gt;500g)")</f>
        <v>Medium (100-500g)</v>
      </c>
    </row>
    <row r="1578" spans="1:19" x14ac:dyDescent="0.25">
      <c r="A1578" t="s">
        <v>689</v>
      </c>
      <c r="B1578" t="s">
        <v>834</v>
      </c>
      <c r="C1578" t="str">
        <f>TRIM(ZeptoData[[#This Row],[name]])</f>
        <v>Mother's Recipe Bhel Puri Chutney</v>
      </c>
      <c r="D1578">
        <v>5500</v>
      </c>
      <c r="E1578" s="3">
        <f>'Cleaned Data'!F1581</f>
        <v>30</v>
      </c>
      <c r="F1578">
        <v>9</v>
      </c>
      <c r="G1578">
        <v>4</v>
      </c>
      <c r="H1578">
        <v>5000</v>
      </c>
      <c r="I1578" s="3">
        <f>ZeptoData[[#This Row],[discountedSellingPrice]]/100</f>
        <v>50</v>
      </c>
      <c r="J1578">
        <v>200</v>
      </c>
      <c r="K1578" t="b">
        <v>0</v>
      </c>
      <c r="L1578">
        <v>200</v>
      </c>
      <c r="N1578" s="3">
        <f>ZeptoData[[#This Row],[MRP_Rupees]] - ZeptoData[[#This Row],[Sale_Price]]</f>
        <v>-20</v>
      </c>
      <c r="O1578" t="str">
        <f>IF(ZeptoData[[#This Row],[outOfStock]]=TRUE, "Out of Stock", IF(ZeptoData[[#This Row],[availableQuantity]]&lt;=2, "LOW STOCK", "HEALTHY"))</f>
        <v>HEALTHY</v>
      </c>
      <c r="P1578" t="str" cm="1">
        <f t="array" ref="P1578">_xlfn.IFS(ZeptoData[[#This Row],[Sale_Price]]&lt;50, "Budget", ZeptoData[[#This Row],[Sale_Price]]&lt;150, "Mid-Range", ZeptoData[[#This Row],[Sale_Price]]&gt;=150, "Premium")</f>
        <v>Mid-Range</v>
      </c>
      <c r="Q1578" t="str">
        <f>IF(ROUND(((ZeptoData[[#This Row],[mrp]]-ZeptoData[[#This Row],[discountedSellingPrice]])/ZeptoData[[#This Row],[mrp]])*100,0) = ZeptoData[[#This Row],[discountPercent]], "Match", "Error")</f>
        <v>Match</v>
      </c>
      <c r="R1578" s="9" t="str" cm="1">
        <f t="array" ref="R1578">_xlfn.IFS(ZeptoData[[#This Row],[discountPercent]]=0, "No Discount", ZeptoData[[#This Row],[discountPercent]]&lt;=15, "Standard (1-15%)", ZeptoData[[#This Row],[discountPercent]]&gt;15, "Mega (&gt;15%)")</f>
        <v>Standard (1-15%)</v>
      </c>
      <c r="S1578" s="9" t="str" cm="1">
        <f t="array" ref="S1578">_xlfn.IFS(ZeptoData[[#This Row],[weightInGms]]&lt;=100, "Small (&lt;100g)", ZeptoData[[#This Row],[weightInGms]]&lt;=500, "Medium (100-500g)", ZeptoData[[#This Row],[weightInGms]]&gt;500, "Large (&gt;500g)")</f>
        <v>Medium (100-500g)</v>
      </c>
    </row>
    <row r="1579" spans="1:19" x14ac:dyDescent="0.25">
      <c r="A1579" t="s">
        <v>689</v>
      </c>
      <c r="B1579" t="s">
        <v>835</v>
      </c>
      <c r="C1579" t="str">
        <f>TRIM(ZeptoData[[#This Row],[name]])</f>
        <v>Kelloggs Chocos Moon &amp; Stars</v>
      </c>
      <c r="D1579">
        <v>33000</v>
      </c>
      <c r="E1579" s="3">
        <f>'Cleaned Data'!F1582</f>
        <v>14</v>
      </c>
      <c r="F1579">
        <v>10</v>
      </c>
      <c r="G1579">
        <v>6</v>
      </c>
      <c r="H1579">
        <v>29400</v>
      </c>
      <c r="I1579" s="3">
        <f>ZeptoData[[#This Row],[discountedSellingPrice]]/100</f>
        <v>294</v>
      </c>
      <c r="J1579">
        <v>680</v>
      </c>
      <c r="K1579" t="b">
        <v>0</v>
      </c>
      <c r="L1579">
        <v>680</v>
      </c>
      <c r="N1579" s="3">
        <f>ZeptoData[[#This Row],[MRP_Rupees]] - ZeptoData[[#This Row],[Sale_Price]]</f>
        <v>-280</v>
      </c>
      <c r="O1579" t="str">
        <f>IF(ZeptoData[[#This Row],[outOfStock]]=TRUE, "Out of Stock", IF(ZeptoData[[#This Row],[availableQuantity]]&lt;=2, "LOW STOCK", "HEALTHY"))</f>
        <v>HEALTHY</v>
      </c>
      <c r="P1579" t="str" cm="1">
        <f t="array" ref="P1579">_xlfn.IFS(ZeptoData[[#This Row],[Sale_Price]]&lt;50, "Budget", ZeptoData[[#This Row],[Sale_Price]]&lt;150, "Mid-Range", ZeptoData[[#This Row],[Sale_Price]]&gt;=150, "Premium")</f>
        <v>Premium</v>
      </c>
      <c r="Q1579" t="str">
        <f>IF(ROUND(((ZeptoData[[#This Row],[mrp]]-ZeptoData[[#This Row],[discountedSellingPrice]])/ZeptoData[[#This Row],[mrp]])*100,0) = ZeptoData[[#This Row],[discountPercent]], "Match", "Error")</f>
        <v>Error</v>
      </c>
      <c r="R1579" s="9" t="str" cm="1">
        <f t="array" ref="R1579">_xlfn.IFS(ZeptoData[[#This Row],[discountPercent]]=0, "No Discount", ZeptoData[[#This Row],[discountPercent]]&lt;=15, "Standard (1-15%)", ZeptoData[[#This Row],[discountPercent]]&gt;15, "Mega (&gt;15%)")</f>
        <v>Standard (1-15%)</v>
      </c>
      <c r="S1579" s="9" t="str" cm="1">
        <f t="array" ref="S1579">_xlfn.IFS(ZeptoData[[#This Row],[weightInGms]]&lt;=100, "Small (&lt;100g)", ZeptoData[[#This Row],[weightInGms]]&lt;=500, "Medium (100-500g)", ZeptoData[[#This Row],[weightInGms]]&gt;500, "Large (&gt;500g)")</f>
        <v>Large (&gt;500g)</v>
      </c>
    </row>
    <row r="1580" spans="1:19" x14ac:dyDescent="0.25">
      <c r="A1580" t="s">
        <v>689</v>
      </c>
      <c r="B1580" t="s">
        <v>1774</v>
      </c>
      <c r="C1580" t="str">
        <f>TRIM(ZeptoData[[#This Row],[name]])</f>
        <v>Mother's Recipe Lime Pickle</v>
      </c>
      <c r="D1580">
        <v>12000</v>
      </c>
      <c r="E1580" s="3">
        <f>'Cleaned Data'!F1583</f>
        <v>0</v>
      </c>
      <c r="F1580">
        <v>5</v>
      </c>
      <c r="G1580">
        <v>1</v>
      </c>
      <c r="H1580">
        <v>11400</v>
      </c>
      <c r="I1580" s="3">
        <f>ZeptoData[[#This Row],[discountedSellingPrice]]/100</f>
        <v>114</v>
      </c>
      <c r="J1580">
        <v>400</v>
      </c>
      <c r="K1580" t="b">
        <v>0</v>
      </c>
      <c r="L1580">
        <v>400</v>
      </c>
      <c r="N1580" s="3">
        <f>ZeptoData[[#This Row],[MRP_Rupees]] - ZeptoData[[#This Row],[Sale_Price]]</f>
        <v>-114</v>
      </c>
      <c r="O1580" t="str">
        <f>IF(ZeptoData[[#This Row],[outOfStock]]=TRUE, "Out of Stock", IF(ZeptoData[[#This Row],[availableQuantity]]&lt;=2, "LOW STOCK", "HEALTHY"))</f>
        <v>LOW STOCK</v>
      </c>
      <c r="P1580" t="str" cm="1">
        <f t="array" ref="P1580">_xlfn.IFS(ZeptoData[[#This Row],[Sale_Price]]&lt;50, "Budget", ZeptoData[[#This Row],[Sale_Price]]&lt;150, "Mid-Range", ZeptoData[[#This Row],[Sale_Price]]&gt;=150, "Premium")</f>
        <v>Mid-Range</v>
      </c>
      <c r="Q1580" t="str">
        <f>IF(ROUND(((ZeptoData[[#This Row],[mrp]]-ZeptoData[[#This Row],[discountedSellingPrice]])/ZeptoData[[#This Row],[mrp]])*100,0) = ZeptoData[[#This Row],[discountPercent]], "Match", "Error")</f>
        <v>Match</v>
      </c>
      <c r="R1580" s="9" t="str" cm="1">
        <f t="array" ref="R1580">_xlfn.IFS(ZeptoData[[#This Row],[discountPercent]]=0, "No Discount", ZeptoData[[#This Row],[discountPercent]]&lt;=15, "Standard (1-15%)", ZeptoData[[#This Row],[discountPercent]]&gt;15, "Mega (&gt;15%)")</f>
        <v>Standard (1-15%)</v>
      </c>
      <c r="S1580" s="9" t="str" cm="1">
        <f t="array" ref="S1580">_xlfn.IFS(ZeptoData[[#This Row],[weightInGms]]&lt;=100, "Small (&lt;100g)", ZeptoData[[#This Row],[weightInGms]]&lt;=500, "Medium (100-500g)", ZeptoData[[#This Row],[weightInGms]]&gt;500, "Large (&gt;500g)")</f>
        <v>Medium (100-500g)</v>
      </c>
    </row>
    <row r="1581" spans="1:19" x14ac:dyDescent="0.25">
      <c r="A1581" t="s">
        <v>689</v>
      </c>
      <c r="B1581" t="s">
        <v>837</v>
      </c>
      <c r="C1581" t="str">
        <f>TRIM(ZeptoData[[#This Row],[name]])</f>
        <v>Kitchens of India Dal Makhani</v>
      </c>
      <c r="D1581">
        <v>11000</v>
      </c>
      <c r="E1581" s="3">
        <f>'Cleaned Data'!F1584</f>
        <v>0</v>
      </c>
      <c r="F1581">
        <v>30</v>
      </c>
      <c r="G1581">
        <v>2</v>
      </c>
      <c r="H1581">
        <v>7700</v>
      </c>
      <c r="I1581" s="3">
        <f>ZeptoData[[#This Row],[discountedSellingPrice]]/100</f>
        <v>77</v>
      </c>
      <c r="J1581">
        <v>285</v>
      </c>
      <c r="K1581" t="b">
        <v>0</v>
      </c>
      <c r="L1581">
        <v>285</v>
      </c>
      <c r="N1581" s="3">
        <f>ZeptoData[[#This Row],[MRP_Rupees]] - ZeptoData[[#This Row],[Sale_Price]]</f>
        <v>-77</v>
      </c>
      <c r="O1581" t="str">
        <f>IF(ZeptoData[[#This Row],[outOfStock]]=TRUE, "Out of Stock", IF(ZeptoData[[#This Row],[availableQuantity]]&lt;=2, "LOW STOCK", "HEALTHY"))</f>
        <v>LOW STOCK</v>
      </c>
      <c r="P1581" t="str" cm="1">
        <f t="array" ref="P1581">_xlfn.IFS(ZeptoData[[#This Row],[Sale_Price]]&lt;50, "Budget", ZeptoData[[#This Row],[Sale_Price]]&lt;150, "Mid-Range", ZeptoData[[#This Row],[Sale_Price]]&gt;=150, "Premium")</f>
        <v>Mid-Range</v>
      </c>
      <c r="Q1581" t="str">
        <f>IF(ROUND(((ZeptoData[[#This Row],[mrp]]-ZeptoData[[#This Row],[discountedSellingPrice]])/ZeptoData[[#This Row],[mrp]])*100,0) = ZeptoData[[#This Row],[discountPercent]], "Match", "Error")</f>
        <v>Match</v>
      </c>
      <c r="R1581" s="9" t="str" cm="1">
        <f t="array" ref="R1581">_xlfn.IFS(ZeptoData[[#This Row],[discountPercent]]=0, "No Discount", ZeptoData[[#This Row],[discountPercent]]&lt;=15, "Standard (1-15%)", ZeptoData[[#This Row],[discountPercent]]&gt;15, "Mega (&gt;15%)")</f>
        <v>Mega (&gt;15%)</v>
      </c>
      <c r="S1581" s="9" t="str" cm="1">
        <f t="array" ref="S1581">_xlfn.IFS(ZeptoData[[#This Row],[weightInGms]]&lt;=100, "Small (&lt;100g)", ZeptoData[[#This Row],[weightInGms]]&lt;=500, "Medium (100-500g)", ZeptoData[[#This Row],[weightInGms]]&gt;500, "Large (&gt;500g)")</f>
        <v>Medium (100-500g)</v>
      </c>
    </row>
    <row r="1582" spans="1:19" x14ac:dyDescent="0.25">
      <c r="A1582" t="s">
        <v>689</v>
      </c>
      <c r="B1582" t="s">
        <v>838</v>
      </c>
      <c r="C1582" t="str">
        <f>TRIM(ZeptoData[[#This Row],[name]])</f>
        <v>Pantai Light Soy Sauce</v>
      </c>
      <c r="D1582">
        <v>27500</v>
      </c>
      <c r="E1582" s="3">
        <f>'Cleaned Data'!F1585</f>
        <v>15</v>
      </c>
      <c r="F1582">
        <v>14</v>
      </c>
      <c r="G1582">
        <v>5</v>
      </c>
      <c r="H1582">
        <v>23400</v>
      </c>
      <c r="I1582" s="3">
        <f>ZeptoData[[#This Row],[discountedSellingPrice]]/100</f>
        <v>234</v>
      </c>
      <c r="J1582">
        <v>200</v>
      </c>
      <c r="K1582" t="b">
        <v>0</v>
      </c>
      <c r="L1582">
        <v>200</v>
      </c>
      <c r="N1582" s="3">
        <f>ZeptoData[[#This Row],[MRP_Rupees]] - ZeptoData[[#This Row],[Sale_Price]]</f>
        <v>-219</v>
      </c>
      <c r="O1582" t="str">
        <f>IF(ZeptoData[[#This Row],[outOfStock]]=TRUE, "Out of Stock", IF(ZeptoData[[#This Row],[availableQuantity]]&lt;=2, "LOW STOCK", "HEALTHY"))</f>
        <v>HEALTHY</v>
      </c>
      <c r="P1582" t="str" cm="1">
        <f t="array" ref="P1582">_xlfn.IFS(ZeptoData[[#This Row],[Sale_Price]]&lt;50, "Budget", ZeptoData[[#This Row],[Sale_Price]]&lt;150, "Mid-Range", ZeptoData[[#This Row],[Sale_Price]]&gt;=150, "Premium")</f>
        <v>Premium</v>
      </c>
      <c r="Q1582" t="str">
        <f>IF(ROUND(((ZeptoData[[#This Row],[mrp]]-ZeptoData[[#This Row],[discountedSellingPrice]])/ZeptoData[[#This Row],[mrp]])*100,0) = ZeptoData[[#This Row],[discountPercent]], "Match", "Error")</f>
        <v>Error</v>
      </c>
      <c r="R1582" s="9" t="str" cm="1">
        <f t="array" ref="R1582">_xlfn.IFS(ZeptoData[[#This Row],[discountPercent]]=0, "No Discount", ZeptoData[[#This Row],[discountPercent]]&lt;=15, "Standard (1-15%)", ZeptoData[[#This Row],[discountPercent]]&gt;15, "Mega (&gt;15%)")</f>
        <v>Standard (1-15%)</v>
      </c>
      <c r="S1582" s="9" t="str" cm="1">
        <f t="array" ref="S1582">_xlfn.IFS(ZeptoData[[#This Row],[weightInGms]]&lt;=100, "Small (&lt;100g)", ZeptoData[[#This Row],[weightInGms]]&lt;=500, "Medium (100-500g)", ZeptoData[[#This Row],[weightInGms]]&gt;500, "Large (&gt;500g)")</f>
        <v>Medium (100-500g)</v>
      </c>
    </row>
    <row r="1583" spans="1:19" x14ac:dyDescent="0.25">
      <c r="A1583" t="s">
        <v>689</v>
      </c>
      <c r="B1583" t="s">
        <v>839</v>
      </c>
      <c r="C1583" t="str">
        <f>TRIM(ZeptoData[[#This Row],[name]])</f>
        <v>Ching's Secret Sweet Corn Soup</v>
      </c>
      <c r="D1583">
        <v>5500</v>
      </c>
      <c r="E1583" s="3">
        <f>'Cleaned Data'!F1586</f>
        <v>6</v>
      </c>
      <c r="F1583">
        <v>0</v>
      </c>
      <c r="G1583">
        <v>6</v>
      </c>
      <c r="H1583">
        <v>5500</v>
      </c>
      <c r="I1583" s="3">
        <f>ZeptoData[[#This Row],[discountedSellingPrice]]/100</f>
        <v>55</v>
      </c>
      <c r="J1583">
        <v>55</v>
      </c>
      <c r="K1583" t="b">
        <v>0</v>
      </c>
      <c r="L1583">
        <v>55</v>
      </c>
      <c r="N1583" s="3">
        <f>ZeptoData[[#This Row],[MRP_Rupees]] - ZeptoData[[#This Row],[Sale_Price]]</f>
        <v>-49</v>
      </c>
      <c r="O1583" t="str">
        <f>IF(ZeptoData[[#This Row],[outOfStock]]=TRUE, "Out of Stock", IF(ZeptoData[[#This Row],[availableQuantity]]&lt;=2, "LOW STOCK", "HEALTHY"))</f>
        <v>HEALTHY</v>
      </c>
      <c r="P1583" t="str" cm="1">
        <f t="array" ref="P1583">_xlfn.IFS(ZeptoData[[#This Row],[Sale_Price]]&lt;50, "Budget", ZeptoData[[#This Row],[Sale_Price]]&lt;150, "Mid-Range", ZeptoData[[#This Row],[Sale_Price]]&gt;=150, "Premium")</f>
        <v>Mid-Range</v>
      </c>
      <c r="Q1583" t="str">
        <f>IF(ROUND(((ZeptoData[[#This Row],[mrp]]-ZeptoData[[#This Row],[discountedSellingPrice]])/ZeptoData[[#This Row],[mrp]])*100,0) = ZeptoData[[#This Row],[discountPercent]], "Match", "Error")</f>
        <v>Match</v>
      </c>
      <c r="R1583" s="9" t="str" cm="1">
        <f t="array" ref="R1583">_xlfn.IFS(ZeptoData[[#This Row],[discountPercent]]=0, "No Discount", ZeptoData[[#This Row],[discountPercent]]&lt;=15, "Standard (1-15%)", ZeptoData[[#This Row],[discountPercent]]&gt;15, "Mega (&gt;15%)")</f>
        <v>No Discount</v>
      </c>
      <c r="S1583" s="9" t="str" cm="1">
        <f t="array" ref="S1583">_xlfn.IFS(ZeptoData[[#This Row],[weightInGms]]&lt;=100, "Small (&lt;100g)", ZeptoData[[#This Row],[weightInGms]]&lt;=500, "Medium (100-500g)", ZeptoData[[#This Row],[weightInGms]]&gt;500, "Large (&gt;500g)")</f>
        <v>Small (&lt;100g)</v>
      </c>
    </row>
    <row r="1584" spans="1:19" x14ac:dyDescent="0.25">
      <c r="A1584" t="s">
        <v>689</v>
      </c>
      <c r="B1584" t="s">
        <v>377</v>
      </c>
      <c r="C1584" t="str">
        <f>TRIM(ZeptoData[[#This Row],[name]])</f>
        <v>Top Ramen Noodles, Atta</v>
      </c>
      <c r="D1584">
        <v>8000</v>
      </c>
      <c r="E1584" s="3">
        <f>'Cleaned Data'!F1587</f>
        <v>0</v>
      </c>
      <c r="F1584">
        <v>0</v>
      </c>
      <c r="G1584">
        <v>1</v>
      </c>
      <c r="H1584">
        <v>8000</v>
      </c>
      <c r="I1584" s="3">
        <f>ZeptoData[[#This Row],[discountedSellingPrice]]/100</f>
        <v>80</v>
      </c>
      <c r="J1584">
        <v>280</v>
      </c>
      <c r="K1584" t="b">
        <v>0</v>
      </c>
      <c r="L1584">
        <v>280</v>
      </c>
      <c r="N1584" s="3">
        <f>ZeptoData[[#This Row],[MRP_Rupees]] - ZeptoData[[#This Row],[Sale_Price]]</f>
        <v>-80</v>
      </c>
      <c r="O1584" t="str">
        <f>IF(ZeptoData[[#This Row],[outOfStock]]=TRUE, "Out of Stock", IF(ZeptoData[[#This Row],[availableQuantity]]&lt;=2, "LOW STOCK", "HEALTHY"))</f>
        <v>LOW STOCK</v>
      </c>
      <c r="P1584" t="str" cm="1">
        <f t="array" ref="P1584">_xlfn.IFS(ZeptoData[[#This Row],[Sale_Price]]&lt;50, "Budget", ZeptoData[[#This Row],[Sale_Price]]&lt;150, "Mid-Range", ZeptoData[[#This Row],[Sale_Price]]&gt;=150, "Premium")</f>
        <v>Mid-Range</v>
      </c>
      <c r="Q1584" t="str">
        <f>IF(ROUND(((ZeptoData[[#This Row],[mrp]]-ZeptoData[[#This Row],[discountedSellingPrice]])/ZeptoData[[#This Row],[mrp]])*100,0) = ZeptoData[[#This Row],[discountPercent]], "Match", "Error")</f>
        <v>Match</v>
      </c>
      <c r="R1584" s="9" t="str" cm="1">
        <f t="array" ref="R1584">_xlfn.IFS(ZeptoData[[#This Row],[discountPercent]]=0, "No Discount", ZeptoData[[#This Row],[discountPercent]]&lt;=15, "Standard (1-15%)", ZeptoData[[#This Row],[discountPercent]]&gt;15, "Mega (&gt;15%)")</f>
        <v>No Discount</v>
      </c>
      <c r="S1584" s="9" t="str" cm="1">
        <f t="array" ref="S1584">_xlfn.IFS(ZeptoData[[#This Row],[weightInGms]]&lt;=100, "Small (&lt;100g)", ZeptoData[[#This Row],[weightInGms]]&lt;=500, "Medium (100-500g)", ZeptoData[[#This Row],[weightInGms]]&gt;500, "Large (&gt;500g)")</f>
        <v>Medium (100-500g)</v>
      </c>
    </row>
    <row r="1585" spans="1:19" x14ac:dyDescent="0.25">
      <c r="A1585" t="s">
        <v>689</v>
      </c>
      <c r="B1585" t="s">
        <v>840</v>
      </c>
      <c r="C1585" t="str">
        <f>TRIM(ZeptoData[[#This Row],[name]])</f>
        <v>Cantina Tortilla Dip Sauce Sour Creamy Tex Mex</v>
      </c>
      <c r="D1585">
        <v>22500</v>
      </c>
      <c r="E1585" s="3">
        <f>'Cleaned Data'!F1588</f>
        <v>14</v>
      </c>
      <c r="F1585">
        <v>15</v>
      </c>
      <c r="G1585">
        <v>5</v>
      </c>
      <c r="H1585">
        <v>19100</v>
      </c>
      <c r="I1585" s="3">
        <f>ZeptoData[[#This Row],[discountedSellingPrice]]/100</f>
        <v>191</v>
      </c>
      <c r="J1585">
        <v>190</v>
      </c>
      <c r="K1585" t="b">
        <v>0</v>
      </c>
      <c r="L1585">
        <v>190</v>
      </c>
      <c r="N1585" s="3">
        <f>ZeptoData[[#This Row],[MRP_Rupees]] - ZeptoData[[#This Row],[Sale_Price]]</f>
        <v>-177</v>
      </c>
      <c r="O1585" t="str">
        <f>IF(ZeptoData[[#This Row],[outOfStock]]=TRUE, "Out of Stock", IF(ZeptoData[[#This Row],[availableQuantity]]&lt;=2, "LOW STOCK", "HEALTHY"))</f>
        <v>HEALTHY</v>
      </c>
      <c r="P1585" t="str" cm="1">
        <f t="array" ref="P1585">_xlfn.IFS(ZeptoData[[#This Row],[Sale_Price]]&lt;50, "Budget", ZeptoData[[#This Row],[Sale_Price]]&lt;150, "Mid-Range", ZeptoData[[#This Row],[Sale_Price]]&gt;=150, "Premium")</f>
        <v>Premium</v>
      </c>
      <c r="Q1585" t="str">
        <f>IF(ROUND(((ZeptoData[[#This Row],[mrp]]-ZeptoData[[#This Row],[discountedSellingPrice]])/ZeptoData[[#This Row],[mrp]])*100,0) = ZeptoData[[#This Row],[discountPercent]], "Match", "Error")</f>
        <v>Match</v>
      </c>
      <c r="R1585" s="9" t="str" cm="1">
        <f t="array" ref="R1585">_xlfn.IFS(ZeptoData[[#This Row],[discountPercent]]=0, "No Discount", ZeptoData[[#This Row],[discountPercent]]&lt;=15, "Standard (1-15%)", ZeptoData[[#This Row],[discountPercent]]&gt;15, "Mega (&gt;15%)")</f>
        <v>Standard (1-15%)</v>
      </c>
      <c r="S1585" s="9" t="str" cm="1">
        <f t="array" ref="S1585">_xlfn.IFS(ZeptoData[[#This Row],[weightInGms]]&lt;=100, "Small (&lt;100g)", ZeptoData[[#This Row],[weightInGms]]&lt;=500, "Medium (100-500g)", ZeptoData[[#This Row],[weightInGms]]&gt;500, "Large (&gt;500g)")</f>
        <v>Medium (100-500g)</v>
      </c>
    </row>
    <row r="1586" spans="1:19" x14ac:dyDescent="0.25">
      <c r="A1586" t="s">
        <v>689</v>
      </c>
      <c r="B1586" t="s">
        <v>841</v>
      </c>
      <c r="C1586" t="str">
        <f>TRIM(ZeptoData[[#This Row],[name]])</f>
        <v>Dabur Hommade - Rajasthan Ki Garlic Chutne</v>
      </c>
      <c r="D1586">
        <v>6500</v>
      </c>
      <c r="E1586" s="3">
        <f>'Cleaned Data'!F1589</f>
        <v>5</v>
      </c>
      <c r="F1586">
        <v>6</v>
      </c>
      <c r="G1586">
        <v>6</v>
      </c>
      <c r="H1586">
        <v>6100</v>
      </c>
      <c r="I1586" s="3">
        <f>ZeptoData[[#This Row],[discountedSellingPrice]]/100</f>
        <v>61</v>
      </c>
      <c r="J1586">
        <v>200</v>
      </c>
      <c r="K1586" t="b">
        <v>0</v>
      </c>
      <c r="L1586">
        <v>200</v>
      </c>
      <c r="N1586" s="3">
        <f>ZeptoData[[#This Row],[MRP_Rupees]] - ZeptoData[[#This Row],[Sale_Price]]</f>
        <v>-56</v>
      </c>
      <c r="O1586" t="str">
        <f>IF(ZeptoData[[#This Row],[outOfStock]]=TRUE, "Out of Stock", IF(ZeptoData[[#This Row],[availableQuantity]]&lt;=2, "LOW STOCK", "HEALTHY"))</f>
        <v>HEALTHY</v>
      </c>
      <c r="P1586" t="str" cm="1">
        <f t="array" ref="P1586">_xlfn.IFS(ZeptoData[[#This Row],[Sale_Price]]&lt;50, "Budget", ZeptoData[[#This Row],[Sale_Price]]&lt;150, "Mid-Range", ZeptoData[[#This Row],[Sale_Price]]&gt;=150, "Premium")</f>
        <v>Mid-Range</v>
      </c>
      <c r="Q1586" t="str">
        <f>IF(ROUND(((ZeptoData[[#This Row],[mrp]]-ZeptoData[[#This Row],[discountedSellingPrice]])/ZeptoData[[#This Row],[mrp]])*100,0) = ZeptoData[[#This Row],[discountPercent]], "Match", "Error")</f>
        <v>Match</v>
      </c>
      <c r="R1586" s="9" t="str" cm="1">
        <f t="array" ref="R1586">_xlfn.IFS(ZeptoData[[#This Row],[discountPercent]]=0, "No Discount", ZeptoData[[#This Row],[discountPercent]]&lt;=15, "Standard (1-15%)", ZeptoData[[#This Row],[discountPercent]]&gt;15, "Mega (&gt;15%)")</f>
        <v>Standard (1-15%)</v>
      </c>
      <c r="S1586" s="9" t="str" cm="1">
        <f t="array" ref="S1586">_xlfn.IFS(ZeptoData[[#This Row],[weightInGms]]&lt;=100, "Small (&lt;100g)", ZeptoData[[#This Row],[weightInGms]]&lt;=500, "Medium (100-500g)", ZeptoData[[#This Row],[weightInGms]]&gt;500, "Large (&gt;500g)")</f>
        <v>Medium (100-500g)</v>
      </c>
    </row>
    <row r="1587" spans="1:19" x14ac:dyDescent="0.25">
      <c r="A1587" t="s">
        <v>689</v>
      </c>
      <c r="B1587" t="s">
        <v>1775</v>
      </c>
      <c r="C1587" t="str">
        <f>TRIM(ZeptoData[[#This Row],[name]])</f>
        <v>MTR Seviyan Vermicelli</v>
      </c>
      <c r="D1587">
        <v>4200</v>
      </c>
      <c r="E1587" s="3">
        <f>'Cleaned Data'!F1590</f>
        <v>9</v>
      </c>
      <c r="F1587">
        <v>0</v>
      </c>
      <c r="G1587">
        <v>2</v>
      </c>
      <c r="H1587">
        <v>4200</v>
      </c>
      <c r="I1587" s="3">
        <f>ZeptoData[[#This Row],[discountedSellingPrice]]/100</f>
        <v>42</v>
      </c>
      <c r="J1587">
        <v>400</v>
      </c>
      <c r="K1587" t="b">
        <v>0</v>
      </c>
      <c r="L1587">
        <v>400</v>
      </c>
      <c r="N1587" s="3">
        <f>ZeptoData[[#This Row],[MRP_Rupees]] - ZeptoData[[#This Row],[Sale_Price]]</f>
        <v>-33</v>
      </c>
      <c r="O1587" t="str">
        <f>IF(ZeptoData[[#This Row],[outOfStock]]=TRUE, "Out of Stock", IF(ZeptoData[[#This Row],[availableQuantity]]&lt;=2, "LOW STOCK", "HEALTHY"))</f>
        <v>LOW STOCK</v>
      </c>
      <c r="P1587" t="str" cm="1">
        <f t="array" ref="P1587">_xlfn.IFS(ZeptoData[[#This Row],[Sale_Price]]&lt;50, "Budget", ZeptoData[[#This Row],[Sale_Price]]&lt;150, "Mid-Range", ZeptoData[[#This Row],[Sale_Price]]&gt;=150, "Premium")</f>
        <v>Budget</v>
      </c>
      <c r="Q1587" t="str">
        <f>IF(ROUND(((ZeptoData[[#This Row],[mrp]]-ZeptoData[[#This Row],[discountedSellingPrice]])/ZeptoData[[#This Row],[mrp]])*100,0) = ZeptoData[[#This Row],[discountPercent]], "Match", "Error")</f>
        <v>Match</v>
      </c>
      <c r="R1587" s="9" t="str" cm="1">
        <f t="array" ref="R1587">_xlfn.IFS(ZeptoData[[#This Row],[discountPercent]]=0, "No Discount", ZeptoData[[#This Row],[discountPercent]]&lt;=15, "Standard (1-15%)", ZeptoData[[#This Row],[discountPercent]]&gt;15, "Mega (&gt;15%)")</f>
        <v>No Discount</v>
      </c>
      <c r="S1587" s="9" t="str" cm="1">
        <f t="array" ref="S1587">_xlfn.IFS(ZeptoData[[#This Row],[weightInGms]]&lt;=100, "Small (&lt;100g)", ZeptoData[[#This Row],[weightInGms]]&lt;=500, "Medium (100-500g)", ZeptoData[[#This Row],[weightInGms]]&gt;500, "Large (&gt;500g)")</f>
        <v>Medium (100-500g)</v>
      </c>
    </row>
    <row r="1588" spans="1:19" x14ac:dyDescent="0.25">
      <c r="A1588" t="s">
        <v>689</v>
      </c>
      <c r="B1588" t="s">
        <v>843</v>
      </c>
      <c r="C1588" t="str">
        <f>TRIM(ZeptoData[[#This Row],[name]])</f>
        <v>Pantai Oyster Sauce</v>
      </c>
      <c r="D1588">
        <v>27500</v>
      </c>
      <c r="E1588" s="3">
        <f>'Cleaned Data'!F1591</f>
        <v>0</v>
      </c>
      <c r="F1588">
        <v>14</v>
      </c>
      <c r="G1588">
        <v>4</v>
      </c>
      <c r="H1588">
        <v>23400</v>
      </c>
      <c r="I1588" s="3">
        <f>ZeptoData[[#This Row],[discountedSellingPrice]]/100</f>
        <v>234</v>
      </c>
      <c r="J1588">
        <v>200</v>
      </c>
      <c r="K1588" t="b">
        <v>0</v>
      </c>
      <c r="L1588">
        <v>200</v>
      </c>
      <c r="N1588" s="3">
        <f>ZeptoData[[#This Row],[MRP_Rupees]] - ZeptoData[[#This Row],[Sale_Price]]</f>
        <v>-234</v>
      </c>
      <c r="O1588" t="str">
        <f>IF(ZeptoData[[#This Row],[outOfStock]]=TRUE, "Out of Stock", IF(ZeptoData[[#This Row],[availableQuantity]]&lt;=2, "LOW STOCK", "HEALTHY"))</f>
        <v>HEALTHY</v>
      </c>
      <c r="P1588" t="str" cm="1">
        <f t="array" ref="P1588">_xlfn.IFS(ZeptoData[[#This Row],[Sale_Price]]&lt;50, "Budget", ZeptoData[[#This Row],[Sale_Price]]&lt;150, "Mid-Range", ZeptoData[[#This Row],[Sale_Price]]&gt;=150, "Premium")</f>
        <v>Premium</v>
      </c>
      <c r="Q1588" t="str">
        <f>IF(ROUND(((ZeptoData[[#This Row],[mrp]]-ZeptoData[[#This Row],[discountedSellingPrice]])/ZeptoData[[#This Row],[mrp]])*100,0) = ZeptoData[[#This Row],[discountPercent]], "Match", "Error")</f>
        <v>Error</v>
      </c>
      <c r="R1588" s="9" t="str" cm="1">
        <f t="array" ref="R1588">_xlfn.IFS(ZeptoData[[#This Row],[discountPercent]]=0, "No Discount", ZeptoData[[#This Row],[discountPercent]]&lt;=15, "Standard (1-15%)", ZeptoData[[#This Row],[discountPercent]]&gt;15, "Mega (&gt;15%)")</f>
        <v>Standard (1-15%)</v>
      </c>
      <c r="S1588" s="9" t="str" cm="1">
        <f t="array" ref="S1588">_xlfn.IFS(ZeptoData[[#This Row],[weightInGms]]&lt;=100, "Small (&lt;100g)", ZeptoData[[#This Row],[weightInGms]]&lt;=500, "Medium (100-500g)", ZeptoData[[#This Row],[weightInGms]]&gt;500, "Large (&gt;500g)")</f>
        <v>Medium (100-500g)</v>
      </c>
    </row>
    <row r="1589" spans="1:19" x14ac:dyDescent="0.25">
      <c r="A1589" t="s">
        <v>689</v>
      </c>
      <c r="B1589" t="s">
        <v>649</v>
      </c>
      <c r="C1589" t="str">
        <f>TRIM(ZeptoData[[#This Row],[name]])</f>
        <v>Go Cheese Spread - Four Pepper (Soft &amp; Creamy)</v>
      </c>
      <c r="D1589">
        <v>9900</v>
      </c>
      <c r="E1589" s="3">
        <f>'Cleaned Data'!F1592</f>
        <v>10</v>
      </c>
      <c r="F1589">
        <v>5</v>
      </c>
      <c r="G1589">
        <v>6</v>
      </c>
      <c r="H1589">
        <v>9400</v>
      </c>
      <c r="I1589" s="3">
        <f>ZeptoData[[#This Row],[discountedSellingPrice]]/100</f>
        <v>94</v>
      </c>
      <c r="J1589">
        <v>200</v>
      </c>
      <c r="K1589" t="b">
        <v>0</v>
      </c>
      <c r="L1589">
        <v>200</v>
      </c>
      <c r="N1589" s="3">
        <f>ZeptoData[[#This Row],[MRP_Rupees]] - ZeptoData[[#This Row],[Sale_Price]]</f>
        <v>-84</v>
      </c>
      <c r="O1589" t="str">
        <f>IF(ZeptoData[[#This Row],[outOfStock]]=TRUE, "Out of Stock", IF(ZeptoData[[#This Row],[availableQuantity]]&lt;=2, "LOW STOCK", "HEALTHY"))</f>
        <v>HEALTHY</v>
      </c>
      <c r="P1589" t="str" cm="1">
        <f t="array" ref="P1589">_xlfn.IFS(ZeptoData[[#This Row],[Sale_Price]]&lt;50, "Budget", ZeptoData[[#This Row],[Sale_Price]]&lt;150, "Mid-Range", ZeptoData[[#This Row],[Sale_Price]]&gt;=150, "Premium")</f>
        <v>Mid-Range</v>
      </c>
      <c r="Q1589" t="str">
        <f>IF(ROUND(((ZeptoData[[#This Row],[mrp]]-ZeptoData[[#This Row],[discountedSellingPrice]])/ZeptoData[[#This Row],[mrp]])*100,0) = ZeptoData[[#This Row],[discountPercent]], "Match", "Error")</f>
        <v>Match</v>
      </c>
      <c r="R1589" s="9" t="str" cm="1">
        <f t="array" ref="R1589">_xlfn.IFS(ZeptoData[[#This Row],[discountPercent]]=0, "No Discount", ZeptoData[[#This Row],[discountPercent]]&lt;=15, "Standard (1-15%)", ZeptoData[[#This Row],[discountPercent]]&gt;15, "Mega (&gt;15%)")</f>
        <v>Standard (1-15%)</v>
      </c>
      <c r="S1589" s="9" t="str" cm="1">
        <f t="array" ref="S1589">_xlfn.IFS(ZeptoData[[#This Row],[weightInGms]]&lt;=100, "Small (&lt;100g)", ZeptoData[[#This Row],[weightInGms]]&lt;=500, "Medium (100-500g)", ZeptoData[[#This Row],[weightInGms]]&gt;500, "Large (&gt;500g)")</f>
        <v>Medium (100-500g)</v>
      </c>
    </row>
    <row r="1590" spans="1:19" x14ac:dyDescent="0.25">
      <c r="A1590" t="s">
        <v>689</v>
      </c>
      <c r="B1590" t="s">
        <v>844</v>
      </c>
      <c r="C1590" t="str">
        <f>TRIM(ZeptoData[[#This Row],[name]])</f>
        <v>MTR Ready To Eat Paneer Butter Masala</v>
      </c>
      <c r="D1590">
        <v>13500</v>
      </c>
      <c r="E1590" s="3">
        <f>'Cleaned Data'!F1593</f>
        <v>20</v>
      </c>
      <c r="F1590">
        <v>9</v>
      </c>
      <c r="G1590">
        <v>2</v>
      </c>
      <c r="H1590">
        <v>12200</v>
      </c>
      <c r="I1590" s="3">
        <f>ZeptoData[[#This Row],[discountedSellingPrice]]/100</f>
        <v>122</v>
      </c>
      <c r="J1590">
        <v>300</v>
      </c>
      <c r="K1590" t="b">
        <v>0</v>
      </c>
      <c r="L1590">
        <v>300</v>
      </c>
      <c r="N1590" s="3">
        <f>ZeptoData[[#This Row],[MRP_Rupees]] - ZeptoData[[#This Row],[Sale_Price]]</f>
        <v>-102</v>
      </c>
      <c r="O1590" t="str">
        <f>IF(ZeptoData[[#This Row],[outOfStock]]=TRUE, "Out of Stock", IF(ZeptoData[[#This Row],[availableQuantity]]&lt;=2, "LOW STOCK", "HEALTHY"))</f>
        <v>LOW STOCK</v>
      </c>
      <c r="P1590" t="str" cm="1">
        <f t="array" ref="P1590">_xlfn.IFS(ZeptoData[[#This Row],[Sale_Price]]&lt;50, "Budget", ZeptoData[[#This Row],[Sale_Price]]&lt;150, "Mid-Range", ZeptoData[[#This Row],[Sale_Price]]&gt;=150, "Premium")</f>
        <v>Mid-Range</v>
      </c>
      <c r="Q1590" t="str">
        <f>IF(ROUND(((ZeptoData[[#This Row],[mrp]]-ZeptoData[[#This Row],[discountedSellingPrice]])/ZeptoData[[#This Row],[mrp]])*100,0) = ZeptoData[[#This Row],[discountPercent]], "Match", "Error")</f>
        <v>Error</v>
      </c>
      <c r="R1590" s="9" t="str" cm="1">
        <f t="array" ref="R1590">_xlfn.IFS(ZeptoData[[#This Row],[discountPercent]]=0, "No Discount", ZeptoData[[#This Row],[discountPercent]]&lt;=15, "Standard (1-15%)", ZeptoData[[#This Row],[discountPercent]]&gt;15, "Mega (&gt;15%)")</f>
        <v>Standard (1-15%)</v>
      </c>
      <c r="S1590" s="9" t="str" cm="1">
        <f t="array" ref="S1590">_xlfn.IFS(ZeptoData[[#This Row],[weightInGms]]&lt;=100, "Small (&lt;100g)", ZeptoData[[#This Row],[weightInGms]]&lt;=500, "Medium (100-500g)", ZeptoData[[#This Row],[weightInGms]]&gt;500, "Large (&gt;500g)")</f>
        <v>Medium (100-500g)</v>
      </c>
    </row>
    <row r="1591" spans="1:19" x14ac:dyDescent="0.25">
      <c r="A1591" t="s">
        <v>689</v>
      </c>
      <c r="B1591" t="s">
        <v>845</v>
      </c>
      <c r="C1591" t="str">
        <f>TRIM(ZeptoData[[#This Row],[name]])</f>
        <v>Nestle Lactogen Stage 2 Follow-up Formula Powder</v>
      </c>
      <c r="D1591">
        <v>34000</v>
      </c>
      <c r="E1591" s="3">
        <f>'Cleaned Data'!F1594</f>
        <v>40</v>
      </c>
      <c r="F1591">
        <v>0</v>
      </c>
      <c r="G1591">
        <v>2</v>
      </c>
      <c r="H1591">
        <v>34000</v>
      </c>
      <c r="I1591" s="3">
        <f>ZeptoData[[#This Row],[discountedSellingPrice]]/100</f>
        <v>340</v>
      </c>
      <c r="J1591">
        <v>400</v>
      </c>
      <c r="K1591" t="b">
        <v>0</v>
      </c>
      <c r="L1591">
        <v>400</v>
      </c>
      <c r="N1591" s="3">
        <f>ZeptoData[[#This Row],[MRP_Rupees]] - ZeptoData[[#This Row],[Sale_Price]]</f>
        <v>-300</v>
      </c>
      <c r="O1591" t="str">
        <f>IF(ZeptoData[[#This Row],[outOfStock]]=TRUE, "Out of Stock", IF(ZeptoData[[#This Row],[availableQuantity]]&lt;=2, "LOW STOCK", "HEALTHY"))</f>
        <v>LOW STOCK</v>
      </c>
      <c r="P1591" t="str" cm="1">
        <f t="array" ref="P1591">_xlfn.IFS(ZeptoData[[#This Row],[Sale_Price]]&lt;50, "Budget", ZeptoData[[#This Row],[Sale_Price]]&lt;150, "Mid-Range", ZeptoData[[#This Row],[Sale_Price]]&gt;=150, "Premium")</f>
        <v>Premium</v>
      </c>
      <c r="Q1591" t="str">
        <f>IF(ROUND(((ZeptoData[[#This Row],[mrp]]-ZeptoData[[#This Row],[discountedSellingPrice]])/ZeptoData[[#This Row],[mrp]])*100,0) = ZeptoData[[#This Row],[discountPercent]], "Match", "Error")</f>
        <v>Match</v>
      </c>
      <c r="R1591" s="9" t="str" cm="1">
        <f t="array" ref="R1591">_xlfn.IFS(ZeptoData[[#This Row],[discountPercent]]=0, "No Discount", ZeptoData[[#This Row],[discountPercent]]&lt;=15, "Standard (1-15%)", ZeptoData[[#This Row],[discountPercent]]&gt;15, "Mega (&gt;15%)")</f>
        <v>No Discount</v>
      </c>
      <c r="S1591" s="9" t="str" cm="1">
        <f t="array" ref="S1591">_xlfn.IFS(ZeptoData[[#This Row],[weightInGms]]&lt;=100, "Small (&lt;100g)", ZeptoData[[#This Row],[weightInGms]]&lt;=500, "Medium (100-500g)", ZeptoData[[#This Row],[weightInGms]]&gt;500, "Large (&gt;500g)")</f>
        <v>Medium (100-500g)</v>
      </c>
    </row>
    <row r="1592" spans="1:19" x14ac:dyDescent="0.25">
      <c r="A1592" t="s">
        <v>689</v>
      </c>
      <c r="B1592" t="s">
        <v>846</v>
      </c>
      <c r="C1592" t="str">
        <f>TRIM(ZeptoData[[#This Row],[name]])</f>
        <v>Kellogg's Crunchy Bites Chocos</v>
      </c>
      <c r="D1592">
        <v>19000</v>
      </c>
      <c r="E1592" s="3">
        <f>'Cleaned Data'!F1595</f>
        <v>7</v>
      </c>
      <c r="F1592">
        <v>10</v>
      </c>
      <c r="G1592">
        <v>6</v>
      </c>
      <c r="H1592">
        <v>17100</v>
      </c>
      <c r="I1592" s="3">
        <f>ZeptoData[[#This Row],[discountedSellingPrice]]/100</f>
        <v>171</v>
      </c>
      <c r="J1592">
        <v>375</v>
      </c>
      <c r="K1592" t="b">
        <v>0</v>
      </c>
      <c r="L1592">
        <v>375</v>
      </c>
      <c r="N1592" s="3">
        <f>ZeptoData[[#This Row],[MRP_Rupees]] - ZeptoData[[#This Row],[Sale_Price]]</f>
        <v>-164</v>
      </c>
      <c r="O1592" t="str">
        <f>IF(ZeptoData[[#This Row],[outOfStock]]=TRUE, "Out of Stock", IF(ZeptoData[[#This Row],[availableQuantity]]&lt;=2, "LOW STOCK", "HEALTHY"))</f>
        <v>HEALTHY</v>
      </c>
      <c r="P1592" t="str" cm="1">
        <f t="array" ref="P1592">_xlfn.IFS(ZeptoData[[#This Row],[Sale_Price]]&lt;50, "Budget", ZeptoData[[#This Row],[Sale_Price]]&lt;150, "Mid-Range", ZeptoData[[#This Row],[Sale_Price]]&gt;=150, "Premium")</f>
        <v>Premium</v>
      </c>
      <c r="Q1592" t="str">
        <f>IF(ROUND(((ZeptoData[[#This Row],[mrp]]-ZeptoData[[#This Row],[discountedSellingPrice]])/ZeptoData[[#This Row],[mrp]])*100,0) = ZeptoData[[#This Row],[discountPercent]], "Match", "Error")</f>
        <v>Match</v>
      </c>
      <c r="R1592" s="9" t="str" cm="1">
        <f t="array" ref="R1592">_xlfn.IFS(ZeptoData[[#This Row],[discountPercent]]=0, "No Discount", ZeptoData[[#This Row],[discountPercent]]&lt;=15, "Standard (1-15%)", ZeptoData[[#This Row],[discountPercent]]&gt;15, "Mega (&gt;15%)")</f>
        <v>Standard (1-15%)</v>
      </c>
      <c r="S1592" s="9" t="str" cm="1">
        <f t="array" ref="S1592">_xlfn.IFS(ZeptoData[[#This Row],[weightInGms]]&lt;=100, "Small (&lt;100g)", ZeptoData[[#This Row],[weightInGms]]&lt;=500, "Medium (100-500g)", ZeptoData[[#This Row],[weightInGms]]&gt;500, "Large (&gt;500g)")</f>
        <v>Medium (100-500g)</v>
      </c>
    </row>
    <row r="1593" spans="1:19" x14ac:dyDescent="0.25">
      <c r="A1593" t="s">
        <v>689</v>
      </c>
      <c r="B1593" t="s">
        <v>847</v>
      </c>
      <c r="C1593" t="str">
        <f>TRIM(ZeptoData[[#This Row],[name]])</f>
        <v>Veeba Hot Sweet Tomato Chilli Sauce</v>
      </c>
      <c r="D1593">
        <v>10400</v>
      </c>
      <c r="E1593" s="3">
        <f>'Cleaned Data'!F1596</f>
        <v>0</v>
      </c>
      <c r="F1593">
        <v>20</v>
      </c>
      <c r="G1593">
        <v>3</v>
      </c>
      <c r="H1593">
        <v>8300</v>
      </c>
      <c r="I1593" s="3">
        <f>ZeptoData[[#This Row],[discountedSellingPrice]]/100</f>
        <v>83</v>
      </c>
      <c r="J1593">
        <v>500</v>
      </c>
      <c r="K1593" t="b">
        <v>0</v>
      </c>
      <c r="L1593">
        <v>500</v>
      </c>
      <c r="N1593" s="3">
        <f>ZeptoData[[#This Row],[MRP_Rupees]] - ZeptoData[[#This Row],[Sale_Price]]</f>
        <v>-83</v>
      </c>
      <c r="O1593" t="str">
        <f>IF(ZeptoData[[#This Row],[outOfStock]]=TRUE, "Out of Stock", IF(ZeptoData[[#This Row],[availableQuantity]]&lt;=2, "LOW STOCK", "HEALTHY"))</f>
        <v>HEALTHY</v>
      </c>
      <c r="P1593" t="str" cm="1">
        <f t="array" ref="P1593">_xlfn.IFS(ZeptoData[[#This Row],[Sale_Price]]&lt;50, "Budget", ZeptoData[[#This Row],[Sale_Price]]&lt;150, "Mid-Range", ZeptoData[[#This Row],[Sale_Price]]&gt;=150, "Premium")</f>
        <v>Mid-Range</v>
      </c>
      <c r="Q1593" t="str">
        <f>IF(ROUND(((ZeptoData[[#This Row],[mrp]]-ZeptoData[[#This Row],[discountedSellingPrice]])/ZeptoData[[#This Row],[mrp]])*100,0) = ZeptoData[[#This Row],[discountPercent]], "Match", "Error")</f>
        <v>Match</v>
      </c>
      <c r="R1593" s="9" t="str" cm="1">
        <f t="array" ref="R1593">_xlfn.IFS(ZeptoData[[#This Row],[discountPercent]]=0, "No Discount", ZeptoData[[#This Row],[discountPercent]]&lt;=15, "Standard (1-15%)", ZeptoData[[#This Row],[discountPercent]]&gt;15, "Mega (&gt;15%)")</f>
        <v>Mega (&gt;15%)</v>
      </c>
      <c r="S1593" s="9" t="str" cm="1">
        <f t="array" ref="S1593">_xlfn.IFS(ZeptoData[[#This Row],[weightInGms]]&lt;=100, "Small (&lt;100g)", ZeptoData[[#This Row],[weightInGms]]&lt;=500, "Medium (100-500g)", ZeptoData[[#This Row],[weightInGms]]&gt;500, "Large (&gt;500g)")</f>
        <v>Medium (100-500g)</v>
      </c>
    </row>
    <row r="1594" spans="1:19" x14ac:dyDescent="0.25">
      <c r="A1594" t="s">
        <v>689</v>
      </c>
      <c r="B1594" t="s">
        <v>382</v>
      </c>
      <c r="C1594" t="str">
        <f>TRIM(ZeptoData[[#This Row],[name]])</f>
        <v>Borges Durum Wheat Pasta Superior Quality</v>
      </c>
      <c r="D1594">
        <v>25000</v>
      </c>
      <c r="E1594" s="3">
        <f>'Cleaned Data'!F1597</f>
        <v>0</v>
      </c>
      <c r="F1594">
        <v>40</v>
      </c>
      <c r="G1594">
        <v>6</v>
      </c>
      <c r="H1594">
        <v>14900</v>
      </c>
      <c r="I1594" s="3">
        <f>ZeptoData[[#This Row],[discountedSellingPrice]]/100</f>
        <v>149</v>
      </c>
      <c r="J1594">
        <v>500</v>
      </c>
      <c r="K1594" t="b">
        <v>0</v>
      </c>
      <c r="L1594">
        <v>500</v>
      </c>
      <c r="N1594" s="3">
        <f>ZeptoData[[#This Row],[MRP_Rupees]] - ZeptoData[[#This Row],[Sale_Price]]</f>
        <v>-149</v>
      </c>
      <c r="O1594" t="str">
        <f>IF(ZeptoData[[#This Row],[outOfStock]]=TRUE, "Out of Stock", IF(ZeptoData[[#This Row],[availableQuantity]]&lt;=2, "LOW STOCK", "HEALTHY"))</f>
        <v>HEALTHY</v>
      </c>
      <c r="P1594" t="str" cm="1">
        <f t="array" ref="P1594">_xlfn.IFS(ZeptoData[[#This Row],[Sale_Price]]&lt;50, "Budget", ZeptoData[[#This Row],[Sale_Price]]&lt;150, "Mid-Range", ZeptoData[[#This Row],[Sale_Price]]&gt;=150, "Premium")</f>
        <v>Mid-Range</v>
      </c>
      <c r="Q1594" t="str">
        <f>IF(ROUND(((ZeptoData[[#This Row],[mrp]]-ZeptoData[[#This Row],[discountedSellingPrice]])/ZeptoData[[#This Row],[mrp]])*100,0) = ZeptoData[[#This Row],[discountPercent]], "Match", "Error")</f>
        <v>Match</v>
      </c>
      <c r="R1594" s="9" t="str" cm="1">
        <f t="array" ref="R1594">_xlfn.IFS(ZeptoData[[#This Row],[discountPercent]]=0, "No Discount", ZeptoData[[#This Row],[discountPercent]]&lt;=15, "Standard (1-15%)", ZeptoData[[#This Row],[discountPercent]]&gt;15, "Mega (&gt;15%)")</f>
        <v>Mega (&gt;15%)</v>
      </c>
      <c r="S1594" s="9" t="str" cm="1">
        <f t="array" ref="S1594">_xlfn.IFS(ZeptoData[[#This Row],[weightInGms]]&lt;=100, "Small (&lt;100g)", ZeptoData[[#This Row],[weightInGms]]&lt;=500, "Medium (100-500g)", ZeptoData[[#This Row],[weightInGms]]&gt;500, "Large (&gt;500g)")</f>
        <v>Medium (100-500g)</v>
      </c>
    </row>
    <row r="1595" spans="1:19" x14ac:dyDescent="0.25">
      <c r="A1595" t="s">
        <v>689</v>
      </c>
      <c r="B1595" t="s">
        <v>647</v>
      </c>
      <c r="C1595" t="str">
        <f>TRIM(ZeptoData[[#This Row],[name]])</f>
        <v>Funfoods Peanut Butter Crunchy</v>
      </c>
      <c r="D1595">
        <v>16900</v>
      </c>
      <c r="E1595" s="3">
        <f>'Cleaned Data'!F1598</f>
        <v>0</v>
      </c>
      <c r="F1595">
        <v>7</v>
      </c>
      <c r="G1595">
        <v>1</v>
      </c>
      <c r="H1595">
        <v>15600</v>
      </c>
      <c r="I1595" s="3">
        <f>ZeptoData[[#This Row],[discountedSellingPrice]]/100</f>
        <v>156</v>
      </c>
      <c r="J1595">
        <v>400</v>
      </c>
      <c r="K1595" t="b">
        <v>0</v>
      </c>
      <c r="L1595">
        <v>400</v>
      </c>
      <c r="N1595" s="3">
        <f>ZeptoData[[#This Row],[MRP_Rupees]] - ZeptoData[[#This Row],[Sale_Price]]</f>
        <v>-156</v>
      </c>
      <c r="O1595" t="str">
        <f>IF(ZeptoData[[#This Row],[outOfStock]]=TRUE, "Out of Stock", IF(ZeptoData[[#This Row],[availableQuantity]]&lt;=2, "LOW STOCK", "HEALTHY"))</f>
        <v>LOW STOCK</v>
      </c>
      <c r="P1595" t="str" cm="1">
        <f t="array" ref="P1595">_xlfn.IFS(ZeptoData[[#This Row],[Sale_Price]]&lt;50, "Budget", ZeptoData[[#This Row],[Sale_Price]]&lt;150, "Mid-Range", ZeptoData[[#This Row],[Sale_Price]]&gt;=150, "Premium")</f>
        <v>Premium</v>
      </c>
      <c r="Q1595" t="str">
        <f>IF(ROUND(((ZeptoData[[#This Row],[mrp]]-ZeptoData[[#This Row],[discountedSellingPrice]])/ZeptoData[[#This Row],[mrp]])*100,0) = ZeptoData[[#This Row],[discountPercent]], "Match", "Error")</f>
        <v>Error</v>
      </c>
      <c r="R1595" s="9" t="str" cm="1">
        <f t="array" ref="R1595">_xlfn.IFS(ZeptoData[[#This Row],[discountPercent]]=0, "No Discount", ZeptoData[[#This Row],[discountPercent]]&lt;=15, "Standard (1-15%)", ZeptoData[[#This Row],[discountPercent]]&gt;15, "Mega (&gt;15%)")</f>
        <v>Standard (1-15%)</v>
      </c>
      <c r="S1595" s="9" t="str" cm="1">
        <f t="array" ref="S1595">_xlfn.IFS(ZeptoData[[#This Row],[weightInGms]]&lt;=100, "Small (&lt;100g)", ZeptoData[[#This Row],[weightInGms]]&lt;=500, "Medium (100-500g)", ZeptoData[[#This Row],[weightInGms]]&gt;500, "Large (&gt;500g)")</f>
        <v>Medium (100-500g)</v>
      </c>
    </row>
    <row r="1596" spans="1:19" x14ac:dyDescent="0.25">
      <c r="A1596" t="s">
        <v>689</v>
      </c>
      <c r="B1596" t="s">
        <v>848</v>
      </c>
      <c r="C1596" t="str">
        <f>TRIM(ZeptoData[[#This Row],[name]])</f>
        <v>Pantai Red Curry Paste</v>
      </c>
      <c r="D1596">
        <v>6000</v>
      </c>
      <c r="E1596" s="3">
        <f>'Cleaned Data'!F1599</f>
        <v>15</v>
      </c>
      <c r="F1596">
        <v>0</v>
      </c>
      <c r="G1596">
        <v>4</v>
      </c>
      <c r="H1596">
        <v>6000</v>
      </c>
      <c r="I1596" s="3">
        <f>ZeptoData[[#This Row],[discountedSellingPrice]]/100</f>
        <v>60</v>
      </c>
      <c r="J1596">
        <v>50</v>
      </c>
      <c r="K1596" t="b">
        <v>0</v>
      </c>
      <c r="L1596">
        <v>50</v>
      </c>
      <c r="N1596" s="3">
        <f>ZeptoData[[#This Row],[MRP_Rupees]] - ZeptoData[[#This Row],[Sale_Price]]</f>
        <v>-45</v>
      </c>
      <c r="O1596" t="str">
        <f>IF(ZeptoData[[#This Row],[outOfStock]]=TRUE, "Out of Stock", IF(ZeptoData[[#This Row],[availableQuantity]]&lt;=2, "LOW STOCK", "HEALTHY"))</f>
        <v>HEALTHY</v>
      </c>
      <c r="P1596" t="str" cm="1">
        <f t="array" ref="P1596">_xlfn.IFS(ZeptoData[[#This Row],[Sale_Price]]&lt;50, "Budget", ZeptoData[[#This Row],[Sale_Price]]&lt;150, "Mid-Range", ZeptoData[[#This Row],[Sale_Price]]&gt;=150, "Premium")</f>
        <v>Mid-Range</v>
      </c>
      <c r="Q1596" t="str">
        <f>IF(ROUND(((ZeptoData[[#This Row],[mrp]]-ZeptoData[[#This Row],[discountedSellingPrice]])/ZeptoData[[#This Row],[mrp]])*100,0) = ZeptoData[[#This Row],[discountPercent]], "Match", "Error")</f>
        <v>Match</v>
      </c>
      <c r="R1596" s="9" t="str" cm="1">
        <f t="array" ref="R1596">_xlfn.IFS(ZeptoData[[#This Row],[discountPercent]]=0, "No Discount", ZeptoData[[#This Row],[discountPercent]]&lt;=15, "Standard (1-15%)", ZeptoData[[#This Row],[discountPercent]]&gt;15, "Mega (&gt;15%)")</f>
        <v>No Discount</v>
      </c>
      <c r="S1596" s="9" t="str" cm="1">
        <f t="array" ref="S1596">_xlfn.IFS(ZeptoData[[#This Row],[weightInGms]]&lt;=100, "Small (&lt;100g)", ZeptoData[[#This Row],[weightInGms]]&lt;=500, "Medium (100-500g)", ZeptoData[[#This Row],[weightInGms]]&gt;500, "Large (&gt;500g)")</f>
        <v>Small (&lt;100g)</v>
      </c>
    </row>
    <row r="1597" spans="1:19" x14ac:dyDescent="0.25">
      <c r="A1597" t="s">
        <v>689</v>
      </c>
      <c r="B1597" t="s">
        <v>849</v>
      </c>
      <c r="C1597" t="str">
        <f>TRIM(ZeptoData[[#This Row],[name]])</f>
        <v>ITC Master Chef Chicken Seekh Kabab</v>
      </c>
      <c r="D1597">
        <v>32500</v>
      </c>
      <c r="E1597" s="3">
        <f>'Cleaned Data'!F1600</f>
        <v>0</v>
      </c>
      <c r="F1597">
        <v>0</v>
      </c>
      <c r="G1597">
        <v>6</v>
      </c>
      <c r="H1597">
        <v>32500</v>
      </c>
      <c r="I1597" s="3">
        <f>ZeptoData[[#This Row],[discountedSellingPrice]]/100</f>
        <v>325</v>
      </c>
      <c r="J1597">
        <v>500</v>
      </c>
      <c r="K1597" t="b">
        <v>0</v>
      </c>
      <c r="L1597">
        <v>500</v>
      </c>
      <c r="N1597" s="3">
        <f>ZeptoData[[#This Row],[MRP_Rupees]] - ZeptoData[[#This Row],[Sale_Price]]</f>
        <v>-325</v>
      </c>
      <c r="O1597" t="str">
        <f>IF(ZeptoData[[#This Row],[outOfStock]]=TRUE, "Out of Stock", IF(ZeptoData[[#This Row],[availableQuantity]]&lt;=2, "LOW STOCK", "HEALTHY"))</f>
        <v>HEALTHY</v>
      </c>
      <c r="P1597" t="str" cm="1">
        <f t="array" ref="P1597">_xlfn.IFS(ZeptoData[[#This Row],[Sale_Price]]&lt;50, "Budget", ZeptoData[[#This Row],[Sale_Price]]&lt;150, "Mid-Range", ZeptoData[[#This Row],[Sale_Price]]&gt;=150, "Premium")</f>
        <v>Premium</v>
      </c>
      <c r="Q1597" t="str">
        <f>IF(ROUND(((ZeptoData[[#This Row],[mrp]]-ZeptoData[[#This Row],[discountedSellingPrice]])/ZeptoData[[#This Row],[mrp]])*100,0) = ZeptoData[[#This Row],[discountPercent]], "Match", "Error")</f>
        <v>Match</v>
      </c>
      <c r="R1597" s="9" t="str" cm="1">
        <f t="array" ref="R1597">_xlfn.IFS(ZeptoData[[#This Row],[discountPercent]]=0, "No Discount", ZeptoData[[#This Row],[discountPercent]]&lt;=15, "Standard (1-15%)", ZeptoData[[#This Row],[discountPercent]]&gt;15, "Mega (&gt;15%)")</f>
        <v>No Discount</v>
      </c>
      <c r="S1597" s="9" t="str" cm="1">
        <f t="array" ref="S1597">_xlfn.IFS(ZeptoData[[#This Row],[weightInGms]]&lt;=100, "Small (&lt;100g)", ZeptoData[[#This Row],[weightInGms]]&lt;=500, "Medium (100-500g)", ZeptoData[[#This Row],[weightInGms]]&gt;500, "Large (&gt;500g)")</f>
        <v>Medium (100-500g)</v>
      </c>
    </row>
    <row r="1598" spans="1:19" x14ac:dyDescent="0.25">
      <c r="A1598" t="s">
        <v>689</v>
      </c>
      <c r="B1598" t="s">
        <v>850</v>
      </c>
      <c r="C1598" t="str">
        <f>TRIM(ZeptoData[[#This Row],[name]])</f>
        <v>Del Monte Pizza &amp; Pasta Sauce Spout Pack</v>
      </c>
      <c r="D1598">
        <v>9900</v>
      </c>
      <c r="E1598" s="3">
        <f>'Cleaned Data'!F1601</f>
        <v>0</v>
      </c>
      <c r="F1598">
        <v>0</v>
      </c>
      <c r="G1598">
        <v>3</v>
      </c>
      <c r="H1598">
        <v>9900</v>
      </c>
      <c r="I1598" s="3">
        <f>ZeptoData[[#This Row],[discountedSellingPrice]]/100</f>
        <v>99</v>
      </c>
      <c r="J1598">
        <v>400</v>
      </c>
      <c r="K1598" t="b">
        <v>0</v>
      </c>
      <c r="L1598">
        <v>400</v>
      </c>
      <c r="N1598" s="3">
        <f>ZeptoData[[#This Row],[MRP_Rupees]] - ZeptoData[[#This Row],[Sale_Price]]</f>
        <v>-99</v>
      </c>
      <c r="O1598" t="str">
        <f>IF(ZeptoData[[#This Row],[outOfStock]]=TRUE, "Out of Stock", IF(ZeptoData[[#This Row],[availableQuantity]]&lt;=2, "LOW STOCK", "HEALTHY"))</f>
        <v>HEALTHY</v>
      </c>
      <c r="P1598" t="str" cm="1">
        <f t="array" ref="P1598">_xlfn.IFS(ZeptoData[[#This Row],[Sale_Price]]&lt;50, "Budget", ZeptoData[[#This Row],[Sale_Price]]&lt;150, "Mid-Range", ZeptoData[[#This Row],[Sale_Price]]&gt;=150, "Premium")</f>
        <v>Mid-Range</v>
      </c>
      <c r="Q1598" t="str">
        <f>IF(ROUND(((ZeptoData[[#This Row],[mrp]]-ZeptoData[[#This Row],[discountedSellingPrice]])/ZeptoData[[#This Row],[mrp]])*100,0) = ZeptoData[[#This Row],[discountPercent]], "Match", "Error")</f>
        <v>Match</v>
      </c>
      <c r="R1598" s="9" t="str" cm="1">
        <f t="array" ref="R1598">_xlfn.IFS(ZeptoData[[#This Row],[discountPercent]]=0, "No Discount", ZeptoData[[#This Row],[discountPercent]]&lt;=15, "Standard (1-15%)", ZeptoData[[#This Row],[discountPercent]]&gt;15, "Mega (&gt;15%)")</f>
        <v>No Discount</v>
      </c>
      <c r="S1598" s="9" t="str" cm="1">
        <f t="array" ref="S1598">_xlfn.IFS(ZeptoData[[#This Row],[weightInGms]]&lt;=100, "Small (&lt;100g)", ZeptoData[[#This Row],[weightInGms]]&lt;=500, "Medium (100-500g)", ZeptoData[[#This Row],[weightInGms]]&gt;500, "Large (&gt;500g)")</f>
        <v>Medium (100-500g)</v>
      </c>
    </row>
    <row r="1599" spans="1:19" x14ac:dyDescent="0.25">
      <c r="A1599" t="s">
        <v>689</v>
      </c>
      <c r="B1599" t="s">
        <v>851</v>
      </c>
      <c r="C1599" t="str">
        <f>TRIM(ZeptoData[[#This Row],[name]])</f>
        <v>Pantai Sriracha Red Chilli Sauce</v>
      </c>
      <c r="D1599">
        <v>22500</v>
      </c>
      <c r="E1599" s="3">
        <f>'Cleaned Data'!F1602</f>
        <v>0</v>
      </c>
      <c r="F1599">
        <v>15</v>
      </c>
      <c r="G1599">
        <v>6</v>
      </c>
      <c r="H1599">
        <v>19100</v>
      </c>
      <c r="I1599" s="3">
        <f>ZeptoData[[#This Row],[discountedSellingPrice]]/100</f>
        <v>191</v>
      </c>
      <c r="J1599">
        <v>200</v>
      </c>
      <c r="K1599" t="b">
        <v>0</v>
      </c>
      <c r="L1599">
        <v>200</v>
      </c>
      <c r="N1599" s="3">
        <f>ZeptoData[[#This Row],[MRP_Rupees]] - ZeptoData[[#This Row],[Sale_Price]]</f>
        <v>-191</v>
      </c>
      <c r="O1599" t="str">
        <f>IF(ZeptoData[[#This Row],[outOfStock]]=TRUE, "Out of Stock", IF(ZeptoData[[#This Row],[availableQuantity]]&lt;=2, "LOW STOCK", "HEALTHY"))</f>
        <v>HEALTHY</v>
      </c>
      <c r="P1599" t="str" cm="1">
        <f t="array" ref="P1599">_xlfn.IFS(ZeptoData[[#This Row],[Sale_Price]]&lt;50, "Budget", ZeptoData[[#This Row],[Sale_Price]]&lt;150, "Mid-Range", ZeptoData[[#This Row],[Sale_Price]]&gt;=150, "Premium")</f>
        <v>Premium</v>
      </c>
      <c r="Q1599" t="str">
        <f>IF(ROUND(((ZeptoData[[#This Row],[mrp]]-ZeptoData[[#This Row],[discountedSellingPrice]])/ZeptoData[[#This Row],[mrp]])*100,0) = ZeptoData[[#This Row],[discountPercent]], "Match", "Error")</f>
        <v>Match</v>
      </c>
      <c r="R1599" s="9" t="str" cm="1">
        <f t="array" ref="R1599">_xlfn.IFS(ZeptoData[[#This Row],[discountPercent]]=0, "No Discount", ZeptoData[[#This Row],[discountPercent]]&lt;=15, "Standard (1-15%)", ZeptoData[[#This Row],[discountPercent]]&gt;15, "Mega (&gt;15%)")</f>
        <v>Standard (1-15%)</v>
      </c>
      <c r="S1599" s="9" t="str" cm="1">
        <f t="array" ref="S1599">_xlfn.IFS(ZeptoData[[#This Row],[weightInGms]]&lt;=100, "Small (&lt;100g)", ZeptoData[[#This Row],[weightInGms]]&lt;=500, "Medium (100-500g)", ZeptoData[[#This Row],[weightInGms]]&gt;500, "Large (&gt;500g)")</f>
        <v>Medium (100-500g)</v>
      </c>
    </row>
    <row r="1600" spans="1:19" x14ac:dyDescent="0.25">
      <c r="A1600" t="s">
        <v>689</v>
      </c>
      <c r="B1600" t="s">
        <v>852</v>
      </c>
      <c r="C1600" t="str">
        <f>TRIM(ZeptoData[[#This Row],[name]])</f>
        <v>Hershey's Cocoa Spread</v>
      </c>
      <c r="D1600">
        <v>29500</v>
      </c>
      <c r="E1600" s="3">
        <f>'Cleaned Data'!F1603</f>
        <v>6</v>
      </c>
      <c r="F1600">
        <v>0</v>
      </c>
      <c r="G1600">
        <v>3</v>
      </c>
      <c r="H1600">
        <v>29500</v>
      </c>
      <c r="I1600" s="3">
        <f>ZeptoData[[#This Row],[discountedSellingPrice]]/100</f>
        <v>295</v>
      </c>
      <c r="J1600">
        <v>350</v>
      </c>
      <c r="K1600" t="b">
        <v>0</v>
      </c>
      <c r="L1600">
        <v>350</v>
      </c>
      <c r="N1600" s="3">
        <f>ZeptoData[[#This Row],[MRP_Rupees]] - ZeptoData[[#This Row],[Sale_Price]]</f>
        <v>-289</v>
      </c>
      <c r="O1600" t="str">
        <f>IF(ZeptoData[[#This Row],[outOfStock]]=TRUE, "Out of Stock", IF(ZeptoData[[#This Row],[availableQuantity]]&lt;=2, "LOW STOCK", "HEALTHY"))</f>
        <v>HEALTHY</v>
      </c>
      <c r="P1600" t="str" cm="1">
        <f t="array" ref="P1600">_xlfn.IFS(ZeptoData[[#This Row],[Sale_Price]]&lt;50, "Budget", ZeptoData[[#This Row],[Sale_Price]]&lt;150, "Mid-Range", ZeptoData[[#This Row],[Sale_Price]]&gt;=150, "Premium")</f>
        <v>Premium</v>
      </c>
      <c r="Q1600" t="str">
        <f>IF(ROUND(((ZeptoData[[#This Row],[mrp]]-ZeptoData[[#This Row],[discountedSellingPrice]])/ZeptoData[[#This Row],[mrp]])*100,0) = ZeptoData[[#This Row],[discountPercent]], "Match", "Error")</f>
        <v>Match</v>
      </c>
      <c r="R1600" s="9" t="str" cm="1">
        <f t="array" ref="R1600">_xlfn.IFS(ZeptoData[[#This Row],[discountPercent]]=0, "No Discount", ZeptoData[[#This Row],[discountPercent]]&lt;=15, "Standard (1-15%)", ZeptoData[[#This Row],[discountPercent]]&gt;15, "Mega (&gt;15%)")</f>
        <v>No Discount</v>
      </c>
      <c r="S1600" s="9" t="str" cm="1">
        <f t="array" ref="S1600">_xlfn.IFS(ZeptoData[[#This Row],[weightInGms]]&lt;=100, "Small (&lt;100g)", ZeptoData[[#This Row],[weightInGms]]&lt;=500, "Medium (100-500g)", ZeptoData[[#This Row],[weightInGms]]&gt;500, "Large (&gt;500g)")</f>
        <v>Medium (100-500g)</v>
      </c>
    </row>
    <row r="1601" spans="1:19" x14ac:dyDescent="0.25">
      <c r="A1601" t="s">
        <v>689</v>
      </c>
      <c r="B1601" t="s">
        <v>853</v>
      </c>
      <c r="C1601" t="str">
        <f>TRIM(ZeptoData[[#This Row],[name]])</f>
        <v>Maggi Ghee Tadka Upma Express Pouch</v>
      </c>
      <c r="D1601">
        <v>2500</v>
      </c>
      <c r="E1601" s="3">
        <f>'Cleaned Data'!F1604</f>
        <v>0</v>
      </c>
      <c r="F1601">
        <v>0</v>
      </c>
      <c r="G1601">
        <v>6</v>
      </c>
      <c r="H1601">
        <v>2500</v>
      </c>
      <c r="I1601" s="3">
        <f>ZeptoData[[#This Row],[discountedSellingPrice]]/100</f>
        <v>25</v>
      </c>
      <c r="J1601">
        <v>65</v>
      </c>
      <c r="K1601" t="b">
        <v>0</v>
      </c>
      <c r="L1601">
        <v>65</v>
      </c>
      <c r="N1601" s="3">
        <f>ZeptoData[[#This Row],[MRP_Rupees]] - ZeptoData[[#This Row],[Sale_Price]]</f>
        <v>-25</v>
      </c>
      <c r="O1601" t="str">
        <f>IF(ZeptoData[[#This Row],[outOfStock]]=TRUE, "Out of Stock", IF(ZeptoData[[#This Row],[availableQuantity]]&lt;=2, "LOW STOCK", "HEALTHY"))</f>
        <v>HEALTHY</v>
      </c>
      <c r="P1601" t="str" cm="1">
        <f t="array" ref="P1601">_xlfn.IFS(ZeptoData[[#This Row],[Sale_Price]]&lt;50, "Budget", ZeptoData[[#This Row],[Sale_Price]]&lt;150, "Mid-Range", ZeptoData[[#This Row],[Sale_Price]]&gt;=150, "Premium")</f>
        <v>Budget</v>
      </c>
      <c r="Q1601" t="str">
        <f>IF(ROUND(((ZeptoData[[#This Row],[mrp]]-ZeptoData[[#This Row],[discountedSellingPrice]])/ZeptoData[[#This Row],[mrp]])*100,0) = ZeptoData[[#This Row],[discountPercent]], "Match", "Error")</f>
        <v>Match</v>
      </c>
      <c r="R1601" s="9" t="str" cm="1">
        <f t="array" ref="R1601">_xlfn.IFS(ZeptoData[[#This Row],[discountPercent]]=0, "No Discount", ZeptoData[[#This Row],[discountPercent]]&lt;=15, "Standard (1-15%)", ZeptoData[[#This Row],[discountPercent]]&gt;15, "Mega (&gt;15%)")</f>
        <v>No Discount</v>
      </c>
      <c r="S1601" s="9" t="str" cm="1">
        <f t="array" ref="S1601">_xlfn.IFS(ZeptoData[[#This Row],[weightInGms]]&lt;=100, "Small (&lt;100g)", ZeptoData[[#This Row],[weightInGms]]&lt;=500, "Medium (100-500g)", ZeptoData[[#This Row],[weightInGms]]&gt;500, "Large (&gt;500g)")</f>
        <v>Small (&lt;100g)</v>
      </c>
    </row>
    <row r="1602" spans="1:19" x14ac:dyDescent="0.25">
      <c r="A1602" t="s">
        <v>689</v>
      </c>
      <c r="B1602" t="s">
        <v>854</v>
      </c>
      <c r="C1602" t="str">
        <f>TRIM(ZeptoData[[#This Row],[name]])</f>
        <v>Ching's Secret Manchurian Noodles</v>
      </c>
      <c r="D1602">
        <v>9100</v>
      </c>
      <c r="E1602" s="3">
        <f>'Cleaned Data'!F1605</f>
        <v>14</v>
      </c>
      <c r="F1602">
        <v>0</v>
      </c>
      <c r="G1602">
        <v>5</v>
      </c>
      <c r="H1602">
        <v>9100</v>
      </c>
      <c r="I1602" s="3">
        <f>ZeptoData[[#This Row],[discountedSellingPrice]]/100</f>
        <v>91</v>
      </c>
      <c r="J1602">
        <v>360</v>
      </c>
      <c r="K1602" t="b">
        <v>0</v>
      </c>
      <c r="L1602">
        <v>360</v>
      </c>
      <c r="N1602" s="3">
        <f>ZeptoData[[#This Row],[MRP_Rupees]] - ZeptoData[[#This Row],[Sale_Price]]</f>
        <v>-77</v>
      </c>
      <c r="O1602" t="str">
        <f>IF(ZeptoData[[#This Row],[outOfStock]]=TRUE, "Out of Stock", IF(ZeptoData[[#This Row],[availableQuantity]]&lt;=2, "LOW STOCK", "HEALTHY"))</f>
        <v>HEALTHY</v>
      </c>
      <c r="P1602" t="str" cm="1">
        <f t="array" ref="P1602">_xlfn.IFS(ZeptoData[[#This Row],[Sale_Price]]&lt;50, "Budget", ZeptoData[[#This Row],[Sale_Price]]&lt;150, "Mid-Range", ZeptoData[[#This Row],[Sale_Price]]&gt;=150, "Premium")</f>
        <v>Mid-Range</v>
      </c>
      <c r="Q1602" t="str">
        <f>IF(ROUND(((ZeptoData[[#This Row],[mrp]]-ZeptoData[[#This Row],[discountedSellingPrice]])/ZeptoData[[#This Row],[mrp]])*100,0) = ZeptoData[[#This Row],[discountPercent]], "Match", "Error")</f>
        <v>Match</v>
      </c>
      <c r="R1602" s="9" t="str" cm="1">
        <f t="array" ref="R1602">_xlfn.IFS(ZeptoData[[#This Row],[discountPercent]]=0, "No Discount", ZeptoData[[#This Row],[discountPercent]]&lt;=15, "Standard (1-15%)", ZeptoData[[#This Row],[discountPercent]]&gt;15, "Mega (&gt;15%)")</f>
        <v>No Discount</v>
      </c>
      <c r="S1602" s="9" t="str" cm="1">
        <f t="array" ref="S1602">_xlfn.IFS(ZeptoData[[#This Row],[weightInGms]]&lt;=100, "Small (&lt;100g)", ZeptoData[[#This Row],[weightInGms]]&lt;=500, "Medium (100-500g)", ZeptoData[[#This Row],[weightInGms]]&gt;500, "Large (&gt;500g)")</f>
        <v>Medium (100-500g)</v>
      </c>
    </row>
    <row r="1603" spans="1:19" x14ac:dyDescent="0.25">
      <c r="A1603" t="s">
        <v>689</v>
      </c>
      <c r="B1603" t="s">
        <v>855</v>
      </c>
      <c r="C1603" t="str">
        <f>TRIM(ZeptoData[[#This Row],[name]])</f>
        <v>Kellogg's All Bran Wheat Flakes</v>
      </c>
      <c r="D1603">
        <v>22000</v>
      </c>
      <c r="E1603" s="3">
        <f>'Cleaned Data'!F1606</f>
        <v>10</v>
      </c>
      <c r="F1603">
        <v>6</v>
      </c>
      <c r="G1603">
        <v>5</v>
      </c>
      <c r="H1603">
        <v>20500</v>
      </c>
      <c r="I1603" s="3">
        <f>ZeptoData[[#This Row],[discountedSellingPrice]]/100</f>
        <v>205</v>
      </c>
      <c r="J1603">
        <v>425</v>
      </c>
      <c r="K1603" t="b">
        <v>0</v>
      </c>
      <c r="L1603">
        <v>425</v>
      </c>
      <c r="N1603" s="3">
        <f>ZeptoData[[#This Row],[MRP_Rupees]] - ZeptoData[[#This Row],[Sale_Price]]</f>
        <v>-195</v>
      </c>
      <c r="O1603" t="str">
        <f>IF(ZeptoData[[#This Row],[outOfStock]]=TRUE, "Out of Stock", IF(ZeptoData[[#This Row],[availableQuantity]]&lt;=2, "LOW STOCK", "HEALTHY"))</f>
        <v>HEALTHY</v>
      </c>
      <c r="P1603" t="str" cm="1">
        <f t="array" ref="P1603">_xlfn.IFS(ZeptoData[[#This Row],[Sale_Price]]&lt;50, "Budget", ZeptoData[[#This Row],[Sale_Price]]&lt;150, "Mid-Range", ZeptoData[[#This Row],[Sale_Price]]&gt;=150, "Premium")</f>
        <v>Premium</v>
      </c>
      <c r="Q1603" t="str">
        <f>IF(ROUND(((ZeptoData[[#This Row],[mrp]]-ZeptoData[[#This Row],[discountedSellingPrice]])/ZeptoData[[#This Row],[mrp]])*100,0) = ZeptoData[[#This Row],[discountPercent]], "Match", "Error")</f>
        <v>Error</v>
      </c>
      <c r="R1603" s="9" t="str" cm="1">
        <f t="array" ref="R1603">_xlfn.IFS(ZeptoData[[#This Row],[discountPercent]]=0, "No Discount", ZeptoData[[#This Row],[discountPercent]]&lt;=15, "Standard (1-15%)", ZeptoData[[#This Row],[discountPercent]]&gt;15, "Mega (&gt;15%)")</f>
        <v>Standard (1-15%)</v>
      </c>
      <c r="S1603" s="9" t="str" cm="1">
        <f t="array" ref="S1603">_xlfn.IFS(ZeptoData[[#This Row],[weightInGms]]&lt;=100, "Small (&lt;100g)", ZeptoData[[#This Row],[weightInGms]]&lt;=500, "Medium (100-500g)", ZeptoData[[#This Row],[weightInGms]]&gt;500, "Large (&gt;500g)")</f>
        <v>Medium (100-500g)</v>
      </c>
    </row>
    <row r="1604" spans="1:19" x14ac:dyDescent="0.25">
      <c r="A1604" t="s">
        <v>689</v>
      </c>
      <c r="B1604" t="s">
        <v>856</v>
      </c>
      <c r="C1604" t="str">
        <f>TRIM(ZeptoData[[#This Row],[name]])</f>
        <v>Yummiez Chicken Breakfast Sausages</v>
      </c>
      <c r="D1604">
        <v>15000</v>
      </c>
      <c r="E1604" s="3">
        <f>'Cleaned Data'!F1607</f>
        <v>10</v>
      </c>
      <c r="F1604">
        <v>0</v>
      </c>
      <c r="G1604">
        <v>3</v>
      </c>
      <c r="H1604">
        <v>15000</v>
      </c>
      <c r="I1604" s="3">
        <f>ZeptoData[[#This Row],[discountedSellingPrice]]/100</f>
        <v>150</v>
      </c>
      <c r="J1604">
        <v>250</v>
      </c>
      <c r="K1604" t="b">
        <v>0</v>
      </c>
      <c r="L1604">
        <v>250</v>
      </c>
      <c r="N1604" s="3">
        <f>ZeptoData[[#This Row],[MRP_Rupees]] - ZeptoData[[#This Row],[Sale_Price]]</f>
        <v>-140</v>
      </c>
      <c r="O1604" t="str">
        <f>IF(ZeptoData[[#This Row],[outOfStock]]=TRUE, "Out of Stock", IF(ZeptoData[[#This Row],[availableQuantity]]&lt;=2, "LOW STOCK", "HEALTHY"))</f>
        <v>HEALTHY</v>
      </c>
      <c r="P1604" t="str" cm="1">
        <f t="array" ref="P1604">_xlfn.IFS(ZeptoData[[#This Row],[Sale_Price]]&lt;50, "Budget", ZeptoData[[#This Row],[Sale_Price]]&lt;150, "Mid-Range", ZeptoData[[#This Row],[Sale_Price]]&gt;=150, "Premium")</f>
        <v>Premium</v>
      </c>
      <c r="Q1604" t="str">
        <f>IF(ROUND(((ZeptoData[[#This Row],[mrp]]-ZeptoData[[#This Row],[discountedSellingPrice]])/ZeptoData[[#This Row],[mrp]])*100,0) = ZeptoData[[#This Row],[discountPercent]], "Match", "Error")</f>
        <v>Match</v>
      </c>
      <c r="R1604" s="9" t="str" cm="1">
        <f t="array" ref="R1604">_xlfn.IFS(ZeptoData[[#This Row],[discountPercent]]=0, "No Discount", ZeptoData[[#This Row],[discountPercent]]&lt;=15, "Standard (1-15%)", ZeptoData[[#This Row],[discountPercent]]&gt;15, "Mega (&gt;15%)")</f>
        <v>No Discount</v>
      </c>
      <c r="S1604" s="9" t="str" cm="1">
        <f t="array" ref="S1604">_xlfn.IFS(ZeptoData[[#This Row],[weightInGms]]&lt;=100, "Small (&lt;100g)", ZeptoData[[#This Row],[weightInGms]]&lt;=500, "Medium (100-500g)", ZeptoData[[#This Row],[weightInGms]]&gt;500, "Large (&gt;500g)")</f>
        <v>Medium (100-500g)</v>
      </c>
    </row>
    <row r="1605" spans="1:19" x14ac:dyDescent="0.25">
      <c r="A1605" t="s">
        <v>689</v>
      </c>
      <c r="B1605" t="s">
        <v>848</v>
      </c>
      <c r="C1605" t="str">
        <f>TRIM(ZeptoData[[#This Row],[name]])</f>
        <v>Pantai Red Curry Paste</v>
      </c>
      <c r="D1605">
        <v>15000</v>
      </c>
      <c r="E1605" s="3">
        <f>'Cleaned Data'!F1608</f>
        <v>0</v>
      </c>
      <c r="F1605">
        <v>14</v>
      </c>
      <c r="G1605">
        <v>3</v>
      </c>
      <c r="H1605">
        <v>12800</v>
      </c>
      <c r="I1605" s="3">
        <f>ZeptoData[[#This Row],[discountedSellingPrice]]/100</f>
        <v>128</v>
      </c>
      <c r="J1605">
        <v>114</v>
      </c>
      <c r="K1605" t="b">
        <v>0</v>
      </c>
      <c r="L1605">
        <v>114</v>
      </c>
      <c r="N1605" s="3">
        <f>ZeptoData[[#This Row],[MRP_Rupees]] - ZeptoData[[#This Row],[Sale_Price]]</f>
        <v>-128</v>
      </c>
      <c r="O1605" t="str">
        <f>IF(ZeptoData[[#This Row],[outOfStock]]=TRUE, "Out of Stock", IF(ZeptoData[[#This Row],[availableQuantity]]&lt;=2, "LOW STOCK", "HEALTHY"))</f>
        <v>HEALTHY</v>
      </c>
      <c r="P1605" t="str" cm="1">
        <f t="array" ref="P1605">_xlfn.IFS(ZeptoData[[#This Row],[Sale_Price]]&lt;50, "Budget", ZeptoData[[#This Row],[Sale_Price]]&lt;150, "Mid-Range", ZeptoData[[#This Row],[Sale_Price]]&gt;=150, "Premium")</f>
        <v>Mid-Range</v>
      </c>
      <c r="Q1605" t="str">
        <f>IF(ROUND(((ZeptoData[[#This Row],[mrp]]-ZeptoData[[#This Row],[discountedSellingPrice]])/ZeptoData[[#This Row],[mrp]])*100,0) = ZeptoData[[#This Row],[discountPercent]], "Match", "Error")</f>
        <v>Error</v>
      </c>
      <c r="R1605" s="9" t="str" cm="1">
        <f t="array" ref="R1605">_xlfn.IFS(ZeptoData[[#This Row],[discountPercent]]=0, "No Discount", ZeptoData[[#This Row],[discountPercent]]&lt;=15, "Standard (1-15%)", ZeptoData[[#This Row],[discountPercent]]&gt;15, "Mega (&gt;15%)")</f>
        <v>Standard (1-15%)</v>
      </c>
      <c r="S1605" s="9" t="str" cm="1">
        <f t="array" ref="S1605">_xlfn.IFS(ZeptoData[[#This Row],[weightInGms]]&lt;=100, "Small (&lt;100g)", ZeptoData[[#This Row],[weightInGms]]&lt;=500, "Medium (100-500g)", ZeptoData[[#This Row],[weightInGms]]&gt;500, "Large (&gt;500g)")</f>
        <v>Medium (100-500g)</v>
      </c>
    </row>
    <row r="1606" spans="1:19" x14ac:dyDescent="0.25">
      <c r="A1606" t="s">
        <v>689</v>
      </c>
      <c r="B1606" t="s">
        <v>857</v>
      </c>
      <c r="C1606" t="str">
        <f>TRIM(ZeptoData[[#This Row],[name]])</f>
        <v>Bagrrys Muesli Crunchy Fruit &amp; Nut With Cranberries</v>
      </c>
      <c r="D1606">
        <v>33000</v>
      </c>
      <c r="E1606" s="3">
        <f>'Cleaned Data'!F1609</f>
        <v>8</v>
      </c>
      <c r="F1606">
        <v>10</v>
      </c>
      <c r="G1606">
        <v>6</v>
      </c>
      <c r="H1606">
        <v>29700</v>
      </c>
      <c r="I1606" s="3">
        <f>ZeptoData[[#This Row],[discountedSellingPrice]]/100</f>
        <v>297</v>
      </c>
      <c r="J1606">
        <v>400</v>
      </c>
      <c r="K1606" t="b">
        <v>0</v>
      </c>
      <c r="L1606">
        <v>400</v>
      </c>
      <c r="N1606" s="3">
        <f>ZeptoData[[#This Row],[MRP_Rupees]] - ZeptoData[[#This Row],[Sale_Price]]</f>
        <v>-289</v>
      </c>
      <c r="O1606" t="str">
        <f>IF(ZeptoData[[#This Row],[outOfStock]]=TRUE, "Out of Stock", IF(ZeptoData[[#This Row],[availableQuantity]]&lt;=2, "LOW STOCK", "HEALTHY"))</f>
        <v>HEALTHY</v>
      </c>
      <c r="P1606" t="str" cm="1">
        <f t="array" ref="P1606">_xlfn.IFS(ZeptoData[[#This Row],[Sale_Price]]&lt;50, "Budget", ZeptoData[[#This Row],[Sale_Price]]&lt;150, "Mid-Range", ZeptoData[[#This Row],[Sale_Price]]&gt;=150, "Premium")</f>
        <v>Premium</v>
      </c>
      <c r="Q1606" t="str">
        <f>IF(ROUND(((ZeptoData[[#This Row],[mrp]]-ZeptoData[[#This Row],[discountedSellingPrice]])/ZeptoData[[#This Row],[mrp]])*100,0) = ZeptoData[[#This Row],[discountPercent]], "Match", "Error")</f>
        <v>Match</v>
      </c>
      <c r="R1606" s="9" t="str" cm="1">
        <f t="array" ref="R1606">_xlfn.IFS(ZeptoData[[#This Row],[discountPercent]]=0, "No Discount", ZeptoData[[#This Row],[discountPercent]]&lt;=15, "Standard (1-15%)", ZeptoData[[#This Row],[discountPercent]]&gt;15, "Mega (&gt;15%)")</f>
        <v>Standard (1-15%)</v>
      </c>
      <c r="S1606" s="9" t="str" cm="1">
        <f t="array" ref="S1606">_xlfn.IFS(ZeptoData[[#This Row],[weightInGms]]&lt;=100, "Small (&lt;100g)", ZeptoData[[#This Row],[weightInGms]]&lt;=500, "Medium (100-500g)", ZeptoData[[#This Row],[weightInGms]]&gt;500, "Large (&gt;500g)")</f>
        <v>Medium (100-500g)</v>
      </c>
    </row>
    <row r="1607" spans="1:19" x14ac:dyDescent="0.25">
      <c r="A1607" t="s">
        <v>689</v>
      </c>
      <c r="B1607" t="s">
        <v>411</v>
      </c>
      <c r="C1607" t="str">
        <f>TRIM(ZeptoData[[#This Row],[name]])</f>
        <v>Quaker Oats Pouch</v>
      </c>
      <c r="D1607">
        <v>27600</v>
      </c>
      <c r="E1607" s="3">
        <f>'Cleaned Data'!F1610</f>
        <v>0</v>
      </c>
      <c r="F1607">
        <v>10</v>
      </c>
      <c r="G1607">
        <v>6</v>
      </c>
      <c r="H1607">
        <v>24800</v>
      </c>
      <c r="I1607" s="3">
        <f>ZeptoData[[#This Row],[discountedSellingPrice]]/100</f>
        <v>248</v>
      </c>
      <c r="J1607">
        <v>1500</v>
      </c>
      <c r="K1607" t="b">
        <v>0</v>
      </c>
      <c r="L1607">
        <v>1</v>
      </c>
      <c r="N1607" s="3">
        <f>ZeptoData[[#This Row],[MRP_Rupees]] - ZeptoData[[#This Row],[Sale_Price]]</f>
        <v>-248</v>
      </c>
      <c r="O1607" t="str">
        <f>IF(ZeptoData[[#This Row],[outOfStock]]=TRUE, "Out of Stock", IF(ZeptoData[[#This Row],[availableQuantity]]&lt;=2, "LOW STOCK", "HEALTHY"))</f>
        <v>HEALTHY</v>
      </c>
      <c r="P1607" t="str" cm="1">
        <f t="array" ref="P1607">_xlfn.IFS(ZeptoData[[#This Row],[Sale_Price]]&lt;50, "Budget", ZeptoData[[#This Row],[Sale_Price]]&lt;150, "Mid-Range", ZeptoData[[#This Row],[Sale_Price]]&gt;=150, "Premium")</f>
        <v>Premium</v>
      </c>
      <c r="Q1607" t="str">
        <f>IF(ROUND(((ZeptoData[[#This Row],[mrp]]-ZeptoData[[#This Row],[discountedSellingPrice]])/ZeptoData[[#This Row],[mrp]])*100,0) = ZeptoData[[#This Row],[discountPercent]], "Match", "Error")</f>
        <v>Match</v>
      </c>
      <c r="R1607" s="9" t="str" cm="1">
        <f t="array" ref="R1607">_xlfn.IFS(ZeptoData[[#This Row],[discountPercent]]=0, "No Discount", ZeptoData[[#This Row],[discountPercent]]&lt;=15, "Standard (1-15%)", ZeptoData[[#This Row],[discountPercent]]&gt;15, "Mega (&gt;15%)")</f>
        <v>Standard (1-15%)</v>
      </c>
      <c r="S1607" s="9" t="str" cm="1">
        <f t="array" ref="S1607">_xlfn.IFS(ZeptoData[[#This Row],[weightInGms]]&lt;=100, "Small (&lt;100g)", ZeptoData[[#This Row],[weightInGms]]&lt;=500, "Medium (100-500g)", ZeptoData[[#This Row],[weightInGms]]&gt;500, "Large (&gt;500g)")</f>
        <v>Large (&gt;500g)</v>
      </c>
    </row>
    <row r="1608" spans="1:19" x14ac:dyDescent="0.25">
      <c r="A1608" t="s">
        <v>689</v>
      </c>
      <c r="B1608" t="s">
        <v>1776</v>
      </c>
      <c r="C1608" t="str">
        <f>TRIM(ZeptoData[[#This Row],[name]])</f>
        <v>Prasuma Momos - Cheesy Spicy Veg</v>
      </c>
      <c r="D1608">
        <v>29500</v>
      </c>
      <c r="E1608" s="3">
        <f>'Cleaned Data'!F1611</f>
        <v>50</v>
      </c>
      <c r="F1608">
        <v>0</v>
      </c>
      <c r="G1608">
        <v>6</v>
      </c>
      <c r="H1608">
        <v>29500</v>
      </c>
      <c r="I1608" s="3">
        <f>ZeptoData[[#This Row],[discountedSellingPrice]]/100</f>
        <v>295</v>
      </c>
      <c r="J1608">
        <v>24</v>
      </c>
      <c r="K1608" t="b">
        <v>0</v>
      </c>
      <c r="L1608">
        <v>24</v>
      </c>
      <c r="N1608" s="3">
        <f>ZeptoData[[#This Row],[MRP_Rupees]] - ZeptoData[[#This Row],[Sale_Price]]</f>
        <v>-245</v>
      </c>
      <c r="O1608" t="str">
        <f>IF(ZeptoData[[#This Row],[outOfStock]]=TRUE, "Out of Stock", IF(ZeptoData[[#This Row],[availableQuantity]]&lt;=2, "LOW STOCK", "HEALTHY"))</f>
        <v>HEALTHY</v>
      </c>
      <c r="P1608" t="str" cm="1">
        <f t="array" ref="P1608">_xlfn.IFS(ZeptoData[[#This Row],[Sale_Price]]&lt;50, "Budget", ZeptoData[[#This Row],[Sale_Price]]&lt;150, "Mid-Range", ZeptoData[[#This Row],[Sale_Price]]&gt;=150, "Premium")</f>
        <v>Premium</v>
      </c>
      <c r="Q1608" t="str">
        <f>IF(ROUND(((ZeptoData[[#This Row],[mrp]]-ZeptoData[[#This Row],[discountedSellingPrice]])/ZeptoData[[#This Row],[mrp]])*100,0) = ZeptoData[[#This Row],[discountPercent]], "Match", "Error")</f>
        <v>Match</v>
      </c>
      <c r="R1608" s="9" t="str" cm="1">
        <f t="array" ref="R1608">_xlfn.IFS(ZeptoData[[#This Row],[discountPercent]]=0, "No Discount", ZeptoData[[#This Row],[discountPercent]]&lt;=15, "Standard (1-15%)", ZeptoData[[#This Row],[discountPercent]]&gt;15, "Mega (&gt;15%)")</f>
        <v>No Discount</v>
      </c>
      <c r="S1608" s="9" t="str" cm="1">
        <f t="array" ref="S1608">_xlfn.IFS(ZeptoData[[#This Row],[weightInGms]]&lt;=100, "Small (&lt;100g)", ZeptoData[[#This Row],[weightInGms]]&lt;=500, "Medium (100-500g)", ZeptoData[[#This Row],[weightInGms]]&gt;500, "Large (&gt;500g)")</f>
        <v>Small (&lt;100g)</v>
      </c>
    </row>
    <row r="1609" spans="1:19" x14ac:dyDescent="0.25">
      <c r="A1609" t="s">
        <v>689</v>
      </c>
      <c r="B1609" t="s">
        <v>859</v>
      </c>
      <c r="C1609" t="str">
        <f>TRIM(ZeptoData[[#This Row],[name]])</f>
        <v>Veeba Sriracha Chilli Garlic Sauce</v>
      </c>
      <c r="D1609">
        <v>14900</v>
      </c>
      <c r="E1609" s="3">
        <f>'Cleaned Data'!F1612</f>
        <v>0</v>
      </c>
      <c r="F1609">
        <v>8</v>
      </c>
      <c r="G1609">
        <v>5</v>
      </c>
      <c r="H1609">
        <v>13700</v>
      </c>
      <c r="I1609" s="3">
        <f>ZeptoData[[#This Row],[discountedSellingPrice]]/100</f>
        <v>137</v>
      </c>
      <c r="J1609">
        <v>320</v>
      </c>
      <c r="K1609" t="b">
        <v>0</v>
      </c>
      <c r="L1609">
        <v>320</v>
      </c>
      <c r="N1609" s="3">
        <f>ZeptoData[[#This Row],[MRP_Rupees]] - ZeptoData[[#This Row],[Sale_Price]]</f>
        <v>-137</v>
      </c>
      <c r="O1609" t="str">
        <f>IF(ZeptoData[[#This Row],[outOfStock]]=TRUE, "Out of Stock", IF(ZeptoData[[#This Row],[availableQuantity]]&lt;=2, "LOW STOCK", "HEALTHY"))</f>
        <v>HEALTHY</v>
      </c>
      <c r="P1609" t="str" cm="1">
        <f t="array" ref="P1609">_xlfn.IFS(ZeptoData[[#This Row],[Sale_Price]]&lt;50, "Budget", ZeptoData[[#This Row],[Sale_Price]]&lt;150, "Mid-Range", ZeptoData[[#This Row],[Sale_Price]]&gt;=150, "Premium")</f>
        <v>Mid-Range</v>
      </c>
      <c r="Q1609" t="str">
        <f>IF(ROUND(((ZeptoData[[#This Row],[mrp]]-ZeptoData[[#This Row],[discountedSellingPrice]])/ZeptoData[[#This Row],[mrp]])*100,0) = ZeptoData[[#This Row],[discountPercent]], "Match", "Error")</f>
        <v>Match</v>
      </c>
      <c r="R1609" s="9" t="str" cm="1">
        <f t="array" ref="R1609">_xlfn.IFS(ZeptoData[[#This Row],[discountPercent]]=0, "No Discount", ZeptoData[[#This Row],[discountPercent]]&lt;=15, "Standard (1-15%)", ZeptoData[[#This Row],[discountPercent]]&gt;15, "Mega (&gt;15%)")</f>
        <v>Standard (1-15%)</v>
      </c>
      <c r="S1609" s="9" t="str" cm="1">
        <f t="array" ref="S1609">_xlfn.IFS(ZeptoData[[#This Row],[weightInGms]]&lt;=100, "Small (&lt;100g)", ZeptoData[[#This Row],[weightInGms]]&lt;=500, "Medium (100-500g)", ZeptoData[[#This Row],[weightInGms]]&gt;500, "Large (&gt;500g)")</f>
        <v>Medium (100-500g)</v>
      </c>
    </row>
    <row r="1610" spans="1:19" x14ac:dyDescent="0.25">
      <c r="A1610" t="s">
        <v>689</v>
      </c>
      <c r="B1610" t="s">
        <v>832</v>
      </c>
      <c r="C1610" t="str">
        <f>TRIM(ZeptoData[[#This Row],[name]])</f>
        <v>Ching's Secret Just Soak - Veg Hakka Noodles</v>
      </c>
      <c r="D1610">
        <v>11500</v>
      </c>
      <c r="E1610" s="3">
        <f>'Cleaned Data'!F1613</f>
        <v>10</v>
      </c>
      <c r="F1610">
        <v>0</v>
      </c>
      <c r="G1610">
        <v>6</v>
      </c>
      <c r="H1610">
        <v>11500</v>
      </c>
      <c r="I1610" s="3">
        <f>ZeptoData[[#This Row],[discountedSellingPrice]]/100</f>
        <v>115</v>
      </c>
      <c r="J1610">
        <v>600</v>
      </c>
      <c r="K1610" t="b">
        <v>0</v>
      </c>
      <c r="L1610">
        <v>600</v>
      </c>
      <c r="N1610" s="3">
        <f>ZeptoData[[#This Row],[MRP_Rupees]] - ZeptoData[[#This Row],[Sale_Price]]</f>
        <v>-105</v>
      </c>
      <c r="O1610" t="str">
        <f>IF(ZeptoData[[#This Row],[outOfStock]]=TRUE, "Out of Stock", IF(ZeptoData[[#This Row],[availableQuantity]]&lt;=2, "LOW STOCK", "HEALTHY"))</f>
        <v>HEALTHY</v>
      </c>
      <c r="P1610" t="str" cm="1">
        <f t="array" ref="P1610">_xlfn.IFS(ZeptoData[[#This Row],[Sale_Price]]&lt;50, "Budget", ZeptoData[[#This Row],[Sale_Price]]&lt;150, "Mid-Range", ZeptoData[[#This Row],[Sale_Price]]&gt;=150, "Premium")</f>
        <v>Mid-Range</v>
      </c>
      <c r="Q1610" t="str">
        <f>IF(ROUND(((ZeptoData[[#This Row],[mrp]]-ZeptoData[[#This Row],[discountedSellingPrice]])/ZeptoData[[#This Row],[mrp]])*100,0) = ZeptoData[[#This Row],[discountPercent]], "Match", "Error")</f>
        <v>Match</v>
      </c>
      <c r="R1610" s="9" t="str" cm="1">
        <f t="array" ref="R1610">_xlfn.IFS(ZeptoData[[#This Row],[discountPercent]]=0, "No Discount", ZeptoData[[#This Row],[discountPercent]]&lt;=15, "Standard (1-15%)", ZeptoData[[#This Row],[discountPercent]]&gt;15, "Mega (&gt;15%)")</f>
        <v>No Discount</v>
      </c>
      <c r="S1610" s="9" t="str" cm="1">
        <f t="array" ref="S1610">_xlfn.IFS(ZeptoData[[#This Row],[weightInGms]]&lt;=100, "Small (&lt;100g)", ZeptoData[[#This Row],[weightInGms]]&lt;=500, "Medium (100-500g)", ZeptoData[[#This Row],[weightInGms]]&gt;500, "Large (&gt;500g)")</f>
        <v>Large (&gt;500g)</v>
      </c>
    </row>
    <row r="1611" spans="1:19" x14ac:dyDescent="0.25">
      <c r="A1611" t="s">
        <v>689</v>
      </c>
      <c r="B1611" t="s">
        <v>860</v>
      </c>
      <c r="C1611" t="str">
        <f>TRIM(ZeptoData[[#This Row],[name]])</f>
        <v>Moi Soi Kung Pao Sauce - For Stir Fry Marinade Spread &amp; Dip</v>
      </c>
      <c r="D1611">
        <v>28000</v>
      </c>
      <c r="E1611" s="3">
        <f>'Cleaned Data'!F1614</f>
        <v>0</v>
      </c>
      <c r="F1611">
        <v>50</v>
      </c>
      <c r="G1611">
        <v>5</v>
      </c>
      <c r="H1611">
        <v>14000</v>
      </c>
      <c r="I1611" s="3">
        <f>ZeptoData[[#This Row],[discountedSellingPrice]]/100</f>
        <v>140</v>
      </c>
      <c r="J1611">
        <v>175</v>
      </c>
      <c r="K1611" t="b">
        <v>0</v>
      </c>
      <c r="L1611">
        <v>175</v>
      </c>
      <c r="N1611" s="3">
        <f>ZeptoData[[#This Row],[MRP_Rupees]] - ZeptoData[[#This Row],[Sale_Price]]</f>
        <v>-140</v>
      </c>
      <c r="O1611" t="str">
        <f>IF(ZeptoData[[#This Row],[outOfStock]]=TRUE, "Out of Stock", IF(ZeptoData[[#This Row],[availableQuantity]]&lt;=2, "LOW STOCK", "HEALTHY"))</f>
        <v>HEALTHY</v>
      </c>
      <c r="P1611" t="str" cm="1">
        <f t="array" ref="P1611">_xlfn.IFS(ZeptoData[[#This Row],[Sale_Price]]&lt;50, "Budget", ZeptoData[[#This Row],[Sale_Price]]&lt;150, "Mid-Range", ZeptoData[[#This Row],[Sale_Price]]&gt;=150, "Premium")</f>
        <v>Mid-Range</v>
      </c>
      <c r="Q1611" t="str">
        <f>IF(ROUND(((ZeptoData[[#This Row],[mrp]]-ZeptoData[[#This Row],[discountedSellingPrice]])/ZeptoData[[#This Row],[mrp]])*100,0) = ZeptoData[[#This Row],[discountPercent]], "Match", "Error")</f>
        <v>Match</v>
      </c>
      <c r="R1611" s="9" t="str" cm="1">
        <f t="array" ref="R1611">_xlfn.IFS(ZeptoData[[#This Row],[discountPercent]]=0, "No Discount", ZeptoData[[#This Row],[discountPercent]]&lt;=15, "Standard (1-15%)", ZeptoData[[#This Row],[discountPercent]]&gt;15, "Mega (&gt;15%)")</f>
        <v>Mega (&gt;15%)</v>
      </c>
      <c r="S1611" s="9" t="str" cm="1">
        <f t="array" ref="S1611">_xlfn.IFS(ZeptoData[[#This Row],[weightInGms]]&lt;=100, "Small (&lt;100g)", ZeptoData[[#This Row],[weightInGms]]&lt;=500, "Medium (100-500g)", ZeptoData[[#This Row],[weightInGms]]&gt;500, "Large (&gt;500g)")</f>
        <v>Medium (100-500g)</v>
      </c>
    </row>
    <row r="1612" spans="1:19" x14ac:dyDescent="0.25">
      <c r="A1612" t="s">
        <v>689</v>
      </c>
      <c r="B1612" t="s">
        <v>1777</v>
      </c>
      <c r="C1612" t="str">
        <f>TRIM(ZeptoData[[#This Row],[name]])</f>
        <v>Figaro Plain Green Olive</v>
      </c>
      <c r="D1612">
        <v>17900</v>
      </c>
      <c r="E1612" s="3">
        <f>'Cleaned Data'!F1615</f>
        <v>0</v>
      </c>
      <c r="F1612">
        <v>0</v>
      </c>
      <c r="G1612">
        <v>6</v>
      </c>
      <c r="H1612">
        <v>17900</v>
      </c>
      <c r="I1612" s="3">
        <f>ZeptoData[[#This Row],[discountedSellingPrice]]/100</f>
        <v>179</v>
      </c>
      <c r="J1612">
        <v>450</v>
      </c>
      <c r="K1612" t="b">
        <v>0</v>
      </c>
      <c r="L1612">
        <v>450</v>
      </c>
      <c r="N1612" s="3">
        <f>ZeptoData[[#This Row],[MRP_Rupees]] - ZeptoData[[#This Row],[Sale_Price]]</f>
        <v>-179</v>
      </c>
      <c r="O1612" t="str">
        <f>IF(ZeptoData[[#This Row],[outOfStock]]=TRUE, "Out of Stock", IF(ZeptoData[[#This Row],[availableQuantity]]&lt;=2, "LOW STOCK", "HEALTHY"))</f>
        <v>HEALTHY</v>
      </c>
      <c r="P1612" t="str" cm="1">
        <f t="array" ref="P1612">_xlfn.IFS(ZeptoData[[#This Row],[Sale_Price]]&lt;50, "Budget", ZeptoData[[#This Row],[Sale_Price]]&lt;150, "Mid-Range", ZeptoData[[#This Row],[Sale_Price]]&gt;=150, "Premium")</f>
        <v>Premium</v>
      </c>
      <c r="Q1612" t="str">
        <f>IF(ROUND(((ZeptoData[[#This Row],[mrp]]-ZeptoData[[#This Row],[discountedSellingPrice]])/ZeptoData[[#This Row],[mrp]])*100,0) = ZeptoData[[#This Row],[discountPercent]], "Match", "Error")</f>
        <v>Match</v>
      </c>
      <c r="R1612" s="9" t="str" cm="1">
        <f t="array" ref="R1612">_xlfn.IFS(ZeptoData[[#This Row],[discountPercent]]=0, "No Discount", ZeptoData[[#This Row],[discountPercent]]&lt;=15, "Standard (1-15%)", ZeptoData[[#This Row],[discountPercent]]&gt;15, "Mega (&gt;15%)")</f>
        <v>No Discount</v>
      </c>
      <c r="S1612" s="9" t="str" cm="1">
        <f t="array" ref="S1612">_xlfn.IFS(ZeptoData[[#This Row],[weightInGms]]&lt;=100, "Small (&lt;100g)", ZeptoData[[#This Row],[weightInGms]]&lt;=500, "Medium (100-500g)", ZeptoData[[#This Row],[weightInGms]]&gt;500, "Large (&gt;500g)")</f>
        <v>Medium (100-500g)</v>
      </c>
    </row>
    <row r="1613" spans="1:19" x14ac:dyDescent="0.25">
      <c r="A1613" t="s">
        <v>689</v>
      </c>
      <c r="B1613" t="s">
        <v>862</v>
      </c>
      <c r="C1613" t="str">
        <f>TRIM(ZeptoData[[#This Row],[name]])</f>
        <v>Mother's Recipe Gujrati Gorkeri Pickle</v>
      </c>
      <c r="D1613">
        <v>14000</v>
      </c>
      <c r="E1613" s="3">
        <f>'Cleaned Data'!F1616</f>
        <v>10</v>
      </c>
      <c r="F1613">
        <v>10</v>
      </c>
      <c r="G1613">
        <v>3</v>
      </c>
      <c r="H1613">
        <v>12600</v>
      </c>
      <c r="I1613" s="3">
        <f>ZeptoData[[#This Row],[discountedSellingPrice]]/100</f>
        <v>126</v>
      </c>
      <c r="J1613">
        <v>500</v>
      </c>
      <c r="K1613" t="b">
        <v>0</v>
      </c>
      <c r="L1613">
        <v>500</v>
      </c>
      <c r="N1613" s="3">
        <f>ZeptoData[[#This Row],[MRP_Rupees]] - ZeptoData[[#This Row],[Sale_Price]]</f>
        <v>-116</v>
      </c>
      <c r="O1613" t="str">
        <f>IF(ZeptoData[[#This Row],[outOfStock]]=TRUE, "Out of Stock", IF(ZeptoData[[#This Row],[availableQuantity]]&lt;=2, "LOW STOCK", "HEALTHY"))</f>
        <v>HEALTHY</v>
      </c>
      <c r="P1613" t="str" cm="1">
        <f t="array" ref="P1613">_xlfn.IFS(ZeptoData[[#This Row],[Sale_Price]]&lt;50, "Budget", ZeptoData[[#This Row],[Sale_Price]]&lt;150, "Mid-Range", ZeptoData[[#This Row],[Sale_Price]]&gt;=150, "Premium")</f>
        <v>Mid-Range</v>
      </c>
      <c r="Q1613" t="str">
        <f>IF(ROUND(((ZeptoData[[#This Row],[mrp]]-ZeptoData[[#This Row],[discountedSellingPrice]])/ZeptoData[[#This Row],[mrp]])*100,0) = ZeptoData[[#This Row],[discountPercent]], "Match", "Error")</f>
        <v>Match</v>
      </c>
      <c r="R1613" s="9" t="str" cm="1">
        <f t="array" ref="R1613">_xlfn.IFS(ZeptoData[[#This Row],[discountPercent]]=0, "No Discount", ZeptoData[[#This Row],[discountPercent]]&lt;=15, "Standard (1-15%)", ZeptoData[[#This Row],[discountPercent]]&gt;15, "Mega (&gt;15%)")</f>
        <v>Standard (1-15%)</v>
      </c>
      <c r="S1613" s="9" t="str" cm="1">
        <f t="array" ref="S1613">_xlfn.IFS(ZeptoData[[#This Row],[weightInGms]]&lt;=100, "Small (&lt;100g)", ZeptoData[[#This Row],[weightInGms]]&lt;=500, "Medium (100-500g)", ZeptoData[[#This Row],[weightInGms]]&gt;500, "Large (&gt;500g)")</f>
        <v>Medium (100-500g)</v>
      </c>
    </row>
    <row r="1614" spans="1:19" x14ac:dyDescent="0.25">
      <c r="A1614" t="s">
        <v>689</v>
      </c>
      <c r="B1614" t="s">
        <v>863</v>
      </c>
      <c r="C1614" t="str">
        <f>TRIM(ZeptoData[[#This Row],[name]])</f>
        <v>Kellogg's Muesli 20% Nuts Delight</v>
      </c>
      <c r="D1614">
        <v>32000</v>
      </c>
      <c r="E1614" s="3">
        <f>'Cleaned Data'!F1617</f>
        <v>0</v>
      </c>
      <c r="F1614">
        <v>0</v>
      </c>
      <c r="G1614">
        <v>6</v>
      </c>
      <c r="H1614">
        <v>32000</v>
      </c>
      <c r="I1614" s="3">
        <f>ZeptoData[[#This Row],[discountedSellingPrice]]/100</f>
        <v>320</v>
      </c>
      <c r="J1614">
        <v>500</v>
      </c>
      <c r="K1614" t="b">
        <v>0</v>
      </c>
      <c r="L1614">
        <v>500</v>
      </c>
      <c r="N1614" s="3">
        <f>ZeptoData[[#This Row],[MRP_Rupees]] - ZeptoData[[#This Row],[Sale_Price]]</f>
        <v>-320</v>
      </c>
      <c r="O1614" t="str">
        <f>IF(ZeptoData[[#This Row],[outOfStock]]=TRUE, "Out of Stock", IF(ZeptoData[[#This Row],[availableQuantity]]&lt;=2, "LOW STOCK", "HEALTHY"))</f>
        <v>HEALTHY</v>
      </c>
      <c r="P1614" t="str" cm="1">
        <f t="array" ref="P1614">_xlfn.IFS(ZeptoData[[#This Row],[Sale_Price]]&lt;50, "Budget", ZeptoData[[#This Row],[Sale_Price]]&lt;150, "Mid-Range", ZeptoData[[#This Row],[Sale_Price]]&gt;=150, "Premium")</f>
        <v>Premium</v>
      </c>
      <c r="Q1614" t="str">
        <f>IF(ROUND(((ZeptoData[[#This Row],[mrp]]-ZeptoData[[#This Row],[discountedSellingPrice]])/ZeptoData[[#This Row],[mrp]])*100,0) = ZeptoData[[#This Row],[discountPercent]], "Match", "Error")</f>
        <v>Match</v>
      </c>
      <c r="R1614" s="9" t="str" cm="1">
        <f t="array" ref="R1614">_xlfn.IFS(ZeptoData[[#This Row],[discountPercent]]=0, "No Discount", ZeptoData[[#This Row],[discountPercent]]&lt;=15, "Standard (1-15%)", ZeptoData[[#This Row],[discountPercent]]&gt;15, "Mega (&gt;15%)")</f>
        <v>No Discount</v>
      </c>
      <c r="S1614" s="9" t="str" cm="1">
        <f t="array" ref="S1614">_xlfn.IFS(ZeptoData[[#This Row],[weightInGms]]&lt;=100, "Small (&lt;100g)", ZeptoData[[#This Row],[weightInGms]]&lt;=500, "Medium (100-500g)", ZeptoData[[#This Row],[weightInGms]]&gt;500, "Large (&gt;500g)")</f>
        <v>Medium (100-500g)</v>
      </c>
    </row>
    <row r="1615" spans="1:19" x14ac:dyDescent="0.25">
      <c r="A1615" t="s">
        <v>689</v>
      </c>
      <c r="B1615" t="s">
        <v>1742</v>
      </c>
      <c r="C1615" t="str">
        <f>TRIM(ZeptoData[[#This Row],[name]])</f>
        <v>Borges Farfalle Durum Wheat Pasta</v>
      </c>
      <c r="D1615">
        <v>25000</v>
      </c>
      <c r="E1615" s="3">
        <f>'Cleaned Data'!F1618</f>
        <v>20</v>
      </c>
      <c r="F1615">
        <v>0</v>
      </c>
      <c r="G1615">
        <v>5</v>
      </c>
      <c r="H1615">
        <v>25000</v>
      </c>
      <c r="I1615" s="3">
        <f>ZeptoData[[#This Row],[discountedSellingPrice]]/100</f>
        <v>250</v>
      </c>
      <c r="J1615">
        <v>500</v>
      </c>
      <c r="K1615" t="b">
        <v>0</v>
      </c>
      <c r="L1615">
        <v>500</v>
      </c>
      <c r="N1615" s="3">
        <f>ZeptoData[[#This Row],[MRP_Rupees]] - ZeptoData[[#This Row],[Sale_Price]]</f>
        <v>-230</v>
      </c>
      <c r="O1615" t="str">
        <f>IF(ZeptoData[[#This Row],[outOfStock]]=TRUE, "Out of Stock", IF(ZeptoData[[#This Row],[availableQuantity]]&lt;=2, "LOW STOCK", "HEALTHY"))</f>
        <v>HEALTHY</v>
      </c>
      <c r="P1615" t="str" cm="1">
        <f t="array" ref="P1615">_xlfn.IFS(ZeptoData[[#This Row],[Sale_Price]]&lt;50, "Budget", ZeptoData[[#This Row],[Sale_Price]]&lt;150, "Mid-Range", ZeptoData[[#This Row],[Sale_Price]]&gt;=150, "Premium")</f>
        <v>Premium</v>
      </c>
      <c r="Q1615" t="str">
        <f>IF(ROUND(((ZeptoData[[#This Row],[mrp]]-ZeptoData[[#This Row],[discountedSellingPrice]])/ZeptoData[[#This Row],[mrp]])*100,0) = ZeptoData[[#This Row],[discountPercent]], "Match", "Error")</f>
        <v>Match</v>
      </c>
      <c r="R1615" s="9" t="str" cm="1">
        <f t="array" ref="R1615">_xlfn.IFS(ZeptoData[[#This Row],[discountPercent]]=0, "No Discount", ZeptoData[[#This Row],[discountPercent]]&lt;=15, "Standard (1-15%)", ZeptoData[[#This Row],[discountPercent]]&gt;15, "Mega (&gt;15%)")</f>
        <v>No Discount</v>
      </c>
      <c r="S1615" s="9" t="str" cm="1">
        <f t="array" ref="S1615">_xlfn.IFS(ZeptoData[[#This Row],[weightInGms]]&lt;=100, "Small (&lt;100g)", ZeptoData[[#This Row],[weightInGms]]&lt;=500, "Medium (100-500g)", ZeptoData[[#This Row],[weightInGms]]&gt;500, "Large (&gt;500g)")</f>
        <v>Medium (100-500g)</v>
      </c>
    </row>
    <row r="1616" spans="1:19" x14ac:dyDescent="0.25">
      <c r="A1616" t="s">
        <v>689</v>
      </c>
      <c r="B1616" t="s">
        <v>785</v>
      </c>
      <c r="C1616" t="str">
        <f>TRIM(ZeptoData[[#This Row],[name]])</f>
        <v>Kellogg's Chocos</v>
      </c>
      <c r="D1616">
        <v>29900</v>
      </c>
      <c r="E1616" s="3">
        <f>'Cleaned Data'!F1619</f>
        <v>4</v>
      </c>
      <c r="F1616">
        <v>10</v>
      </c>
      <c r="G1616">
        <v>4</v>
      </c>
      <c r="H1616">
        <v>26900</v>
      </c>
      <c r="I1616" s="3">
        <f>ZeptoData[[#This Row],[discountedSellingPrice]]/100</f>
        <v>269</v>
      </c>
      <c r="J1616">
        <v>700</v>
      </c>
      <c r="K1616" t="b">
        <v>0</v>
      </c>
      <c r="L1616">
        <v>700</v>
      </c>
      <c r="N1616" s="3">
        <f>ZeptoData[[#This Row],[MRP_Rupees]] - ZeptoData[[#This Row],[Sale_Price]]</f>
        <v>-265</v>
      </c>
      <c r="O1616" t="str">
        <f>IF(ZeptoData[[#This Row],[outOfStock]]=TRUE, "Out of Stock", IF(ZeptoData[[#This Row],[availableQuantity]]&lt;=2, "LOW STOCK", "HEALTHY"))</f>
        <v>HEALTHY</v>
      </c>
      <c r="P1616" t="str" cm="1">
        <f t="array" ref="P1616">_xlfn.IFS(ZeptoData[[#This Row],[Sale_Price]]&lt;50, "Budget", ZeptoData[[#This Row],[Sale_Price]]&lt;150, "Mid-Range", ZeptoData[[#This Row],[Sale_Price]]&gt;=150, "Premium")</f>
        <v>Premium</v>
      </c>
      <c r="Q1616" t="str">
        <f>IF(ROUND(((ZeptoData[[#This Row],[mrp]]-ZeptoData[[#This Row],[discountedSellingPrice]])/ZeptoData[[#This Row],[mrp]])*100,0) = ZeptoData[[#This Row],[discountPercent]], "Match", "Error")</f>
        <v>Match</v>
      </c>
      <c r="R1616" s="9" t="str" cm="1">
        <f t="array" ref="R1616">_xlfn.IFS(ZeptoData[[#This Row],[discountPercent]]=0, "No Discount", ZeptoData[[#This Row],[discountPercent]]&lt;=15, "Standard (1-15%)", ZeptoData[[#This Row],[discountPercent]]&gt;15, "Mega (&gt;15%)")</f>
        <v>Standard (1-15%)</v>
      </c>
      <c r="S1616" s="9" t="str" cm="1">
        <f t="array" ref="S1616">_xlfn.IFS(ZeptoData[[#This Row],[weightInGms]]&lt;=100, "Small (&lt;100g)", ZeptoData[[#This Row],[weightInGms]]&lt;=500, "Medium (100-500g)", ZeptoData[[#This Row],[weightInGms]]&gt;500, "Large (&gt;500g)")</f>
        <v>Large (&gt;500g)</v>
      </c>
    </row>
    <row r="1617" spans="1:19" x14ac:dyDescent="0.25">
      <c r="A1617" t="s">
        <v>689</v>
      </c>
      <c r="B1617" t="s">
        <v>1778</v>
      </c>
      <c r="C1617" t="str">
        <f>TRIM(ZeptoData[[#This Row],[name]])</f>
        <v>Nestle Nan Pro 4 Follow Up Formula Powder For Older Infants</v>
      </c>
      <c r="D1617">
        <v>62000</v>
      </c>
      <c r="E1617" s="3">
        <f>'Cleaned Data'!F1620</f>
        <v>0</v>
      </c>
      <c r="F1617">
        <v>0</v>
      </c>
      <c r="G1617">
        <v>1</v>
      </c>
      <c r="H1617">
        <v>62000</v>
      </c>
      <c r="I1617" s="3">
        <f>ZeptoData[[#This Row],[discountedSellingPrice]]/100</f>
        <v>620</v>
      </c>
      <c r="J1617">
        <v>400</v>
      </c>
      <c r="K1617" t="b">
        <v>0</v>
      </c>
      <c r="L1617">
        <v>400</v>
      </c>
      <c r="N1617" s="3">
        <f>ZeptoData[[#This Row],[MRP_Rupees]] - ZeptoData[[#This Row],[Sale_Price]]</f>
        <v>-620</v>
      </c>
      <c r="O1617" t="str">
        <f>IF(ZeptoData[[#This Row],[outOfStock]]=TRUE, "Out of Stock", IF(ZeptoData[[#This Row],[availableQuantity]]&lt;=2, "LOW STOCK", "HEALTHY"))</f>
        <v>LOW STOCK</v>
      </c>
      <c r="P1617" t="str" cm="1">
        <f t="array" ref="P1617">_xlfn.IFS(ZeptoData[[#This Row],[Sale_Price]]&lt;50, "Budget", ZeptoData[[#This Row],[Sale_Price]]&lt;150, "Mid-Range", ZeptoData[[#This Row],[Sale_Price]]&gt;=150, "Premium")</f>
        <v>Premium</v>
      </c>
      <c r="Q1617" t="str">
        <f>IF(ROUND(((ZeptoData[[#This Row],[mrp]]-ZeptoData[[#This Row],[discountedSellingPrice]])/ZeptoData[[#This Row],[mrp]])*100,0) = ZeptoData[[#This Row],[discountPercent]], "Match", "Error")</f>
        <v>Match</v>
      </c>
      <c r="R1617" s="9" t="str" cm="1">
        <f t="array" ref="R1617">_xlfn.IFS(ZeptoData[[#This Row],[discountPercent]]=0, "No Discount", ZeptoData[[#This Row],[discountPercent]]&lt;=15, "Standard (1-15%)", ZeptoData[[#This Row],[discountPercent]]&gt;15, "Mega (&gt;15%)")</f>
        <v>No Discount</v>
      </c>
      <c r="S1617" s="9" t="str" cm="1">
        <f t="array" ref="S1617">_xlfn.IFS(ZeptoData[[#This Row],[weightInGms]]&lt;=100, "Small (&lt;100g)", ZeptoData[[#This Row],[weightInGms]]&lt;=500, "Medium (100-500g)", ZeptoData[[#This Row],[weightInGms]]&gt;500, "Large (&gt;500g)")</f>
        <v>Medium (100-500g)</v>
      </c>
    </row>
    <row r="1618" spans="1:19" x14ac:dyDescent="0.25">
      <c r="A1618" t="s">
        <v>689</v>
      </c>
      <c r="B1618" t="s">
        <v>865</v>
      </c>
      <c r="C1618" t="str">
        <f>TRIM(ZeptoData[[#This Row],[name]])</f>
        <v>Veeba Truly Tomato Ketchup</v>
      </c>
      <c r="D1618">
        <v>9900</v>
      </c>
      <c r="E1618" s="3">
        <f>'Cleaned Data'!F1621</f>
        <v>10</v>
      </c>
      <c r="F1618">
        <v>20</v>
      </c>
      <c r="G1618">
        <v>6</v>
      </c>
      <c r="H1618">
        <v>7900</v>
      </c>
      <c r="I1618" s="3">
        <f>ZeptoData[[#This Row],[discountedSellingPrice]]/100</f>
        <v>79</v>
      </c>
      <c r="J1618">
        <v>500</v>
      </c>
      <c r="K1618" t="b">
        <v>0</v>
      </c>
      <c r="L1618">
        <v>500</v>
      </c>
      <c r="N1618" s="3">
        <f>ZeptoData[[#This Row],[MRP_Rupees]] - ZeptoData[[#This Row],[Sale_Price]]</f>
        <v>-69</v>
      </c>
      <c r="O1618" t="str">
        <f>IF(ZeptoData[[#This Row],[outOfStock]]=TRUE, "Out of Stock", IF(ZeptoData[[#This Row],[availableQuantity]]&lt;=2, "LOW STOCK", "HEALTHY"))</f>
        <v>HEALTHY</v>
      </c>
      <c r="P1618" t="str" cm="1">
        <f t="array" ref="P1618">_xlfn.IFS(ZeptoData[[#This Row],[Sale_Price]]&lt;50, "Budget", ZeptoData[[#This Row],[Sale_Price]]&lt;150, "Mid-Range", ZeptoData[[#This Row],[Sale_Price]]&gt;=150, "Premium")</f>
        <v>Mid-Range</v>
      </c>
      <c r="Q1618" t="str">
        <f>IF(ROUND(((ZeptoData[[#This Row],[mrp]]-ZeptoData[[#This Row],[discountedSellingPrice]])/ZeptoData[[#This Row],[mrp]])*100,0) = ZeptoData[[#This Row],[discountPercent]], "Match", "Error")</f>
        <v>Match</v>
      </c>
      <c r="R1618" s="9" t="str" cm="1">
        <f t="array" ref="R1618">_xlfn.IFS(ZeptoData[[#This Row],[discountPercent]]=0, "No Discount", ZeptoData[[#This Row],[discountPercent]]&lt;=15, "Standard (1-15%)", ZeptoData[[#This Row],[discountPercent]]&gt;15, "Mega (&gt;15%)")</f>
        <v>Mega (&gt;15%)</v>
      </c>
      <c r="S1618" s="9" t="str" cm="1">
        <f t="array" ref="S1618">_xlfn.IFS(ZeptoData[[#This Row],[weightInGms]]&lt;=100, "Small (&lt;100g)", ZeptoData[[#This Row],[weightInGms]]&lt;=500, "Medium (100-500g)", ZeptoData[[#This Row],[weightInGms]]&gt;500, "Large (&gt;500g)")</f>
        <v>Medium (100-500g)</v>
      </c>
    </row>
    <row r="1619" spans="1:19" x14ac:dyDescent="0.25">
      <c r="A1619" t="s">
        <v>689</v>
      </c>
      <c r="B1619" t="s">
        <v>866</v>
      </c>
      <c r="C1619" t="str">
        <f>TRIM(ZeptoData[[#This Row],[name]])</f>
        <v>Ching's Secret Green Chilli Sauce</v>
      </c>
      <c r="D1619">
        <v>8500</v>
      </c>
      <c r="E1619" s="3">
        <f>'Cleaned Data'!F1622</f>
        <v>0</v>
      </c>
      <c r="F1619">
        <v>4</v>
      </c>
      <c r="G1619">
        <v>1</v>
      </c>
      <c r="H1619">
        <v>8100</v>
      </c>
      <c r="I1619" s="3">
        <f>ZeptoData[[#This Row],[discountedSellingPrice]]/100</f>
        <v>81</v>
      </c>
      <c r="J1619">
        <v>680</v>
      </c>
      <c r="K1619" t="b">
        <v>0</v>
      </c>
      <c r="L1619">
        <v>680</v>
      </c>
      <c r="N1619" s="3">
        <f>ZeptoData[[#This Row],[MRP_Rupees]] - ZeptoData[[#This Row],[Sale_Price]]</f>
        <v>-81</v>
      </c>
      <c r="O1619" t="str">
        <f>IF(ZeptoData[[#This Row],[outOfStock]]=TRUE, "Out of Stock", IF(ZeptoData[[#This Row],[availableQuantity]]&lt;=2, "LOW STOCK", "HEALTHY"))</f>
        <v>LOW STOCK</v>
      </c>
      <c r="P1619" t="str" cm="1">
        <f t="array" ref="P1619">_xlfn.IFS(ZeptoData[[#This Row],[Sale_Price]]&lt;50, "Budget", ZeptoData[[#This Row],[Sale_Price]]&lt;150, "Mid-Range", ZeptoData[[#This Row],[Sale_Price]]&gt;=150, "Premium")</f>
        <v>Mid-Range</v>
      </c>
      <c r="Q1619" t="str">
        <f>IF(ROUND(((ZeptoData[[#This Row],[mrp]]-ZeptoData[[#This Row],[discountedSellingPrice]])/ZeptoData[[#This Row],[mrp]])*100,0) = ZeptoData[[#This Row],[discountPercent]], "Match", "Error")</f>
        <v>Error</v>
      </c>
      <c r="R1619" s="9" t="str" cm="1">
        <f t="array" ref="R1619">_xlfn.IFS(ZeptoData[[#This Row],[discountPercent]]=0, "No Discount", ZeptoData[[#This Row],[discountPercent]]&lt;=15, "Standard (1-15%)", ZeptoData[[#This Row],[discountPercent]]&gt;15, "Mega (&gt;15%)")</f>
        <v>Standard (1-15%)</v>
      </c>
      <c r="S1619" s="9" t="str" cm="1">
        <f t="array" ref="S1619">_xlfn.IFS(ZeptoData[[#This Row],[weightInGms]]&lt;=100, "Small (&lt;100g)", ZeptoData[[#This Row],[weightInGms]]&lt;=500, "Medium (100-500g)", ZeptoData[[#This Row],[weightInGms]]&gt;500, "Large (&gt;500g)")</f>
        <v>Large (&gt;500g)</v>
      </c>
    </row>
    <row r="1620" spans="1:19" x14ac:dyDescent="0.25">
      <c r="A1620" t="s">
        <v>689</v>
      </c>
      <c r="B1620" t="s">
        <v>1779</v>
      </c>
      <c r="C1620" t="str">
        <f>TRIM(ZeptoData[[#This Row],[name]])</f>
        <v>MTR Roasted Vermicelli</v>
      </c>
      <c r="D1620">
        <v>5500</v>
      </c>
      <c r="E1620" s="3">
        <f>'Cleaned Data'!F1623</f>
        <v>7</v>
      </c>
      <c r="F1620">
        <v>0</v>
      </c>
      <c r="G1620">
        <v>1</v>
      </c>
      <c r="H1620">
        <v>5500</v>
      </c>
      <c r="I1620" s="3">
        <f>ZeptoData[[#This Row],[discountedSellingPrice]]/100</f>
        <v>55</v>
      </c>
      <c r="J1620">
        <v>400</v>
      </c>
      <c r="K1620" t="b">
        <v>0</v>
      </c>
      <c r="L1620">
        <v>400</v>
      </c>
      <c r="N1620" s="3">
        <f>ZeptoData[[#This Row],[MRP_Rupees]] - ZeptoData[[#This Row],[Sale_Price]]</f>
        <v>-48</v>
      </c>
      <c r="O1620" t="str">
        <f>IF(ZeptoData[[#This Row],[outOfStock]]=TRUE, "Out of Stock", IF(ZeptoData[[#This Row],[availableQuantity]]&lt;=2, "LOW STOCK", "HEALTHY"))</f>
        <v>LOW STOCK</v>
      </c>
      <c r="P1620" t="str" cm="1">
        <f t="array" ref="P1620">_xlfn.IFS(ZeptoData[[#This Row],[Sale_Price]]&lt;50, "Budget", ZeptoData[[#This Row],[Sale_Price]]&lt;150, "Mid-Range", ZeptoData[[#This Row],[Sale_Price]]&gt;=150, "Premium")</f>
        <v>Mid-Range</v>
      </c>
      <c r="Q1620" t="str">
        <f>IF(ROUND(((ZeptoData[[#This Row],[mrp]]-ZeptoData[[#This Row],[discountedSellingPrice]])/ZeptoData[[#This Row],[mrp]])*100,0) = ZeptoData[[#This Row],[discountPercent]], "Match", "Error")</f>
        <v>Match</v>
      </c>
      <c r="R1620" s="9" t="str" cm="1">
        <f t="array" ref="R1620">_xlfn.IFS(ZeptoData[[#This Row],[discountPercent]]=0, "No Discount", ZeptoData[[#This Row],[discountPercent]]&lt;=15, "Standard (1-15%)", ZeptoData[[#This Row],[discountPercent]]&gt;15, "Mega (&gt;15%)")</f>
        <v>No Discount</v>
      </c>
      <c r="S1620" s="9" t="str" cm="1">
        <f t="array" ref="S1620">_xlfn.IFS(ZeptoData[[#This Row],[weightInGms]]&lt;=100, "Small (&lt;100g)", ZeptoData[[#This Row],[weightInGms]]&lt;=500, "Medium (100-500g)", ZeptoData[[#This Row],[weightInGms]]&gt;500, "Large (&gt;500g)")</f>
        <v>Medium (100-500g)</v>
      </c>
    </row>
    <row r="1621" spans="1:19" x14ac:dyDescent="0.25">
      <c r="A1621" t="s">
        <v>689</v>
      </c>
      <c r="B1621" t="s">
        <v>868</v>
      </c>
      <c r="C1621" t="str">
        <f>TRIM(ZeptoData[[#This Row],[name]])</f>
        <v>Mother's Recipe Punjabi Teekha Mang Pickle</v>
      </c>
      <c r="D1621">
        <v>12000</v>
      </c>
      <c r="E1621" s="3">
        <f>'Cleaned Data'!F1624</f>
        <v>4</v>
      </c>
      <c r="F1621">
        <v>10</v>
      </c>
      <c r="G1621">
        <v>4</v>
      </c>
      <c r="H1621">
        <v>10800</v>
      </c>
      <c r="I1621" s="3">
        <f>ZeptoData[[#This Row],[discountedSellingPrice]]/100</f>
        <v>108</v>
      </c>
      <c r="J1621">
        <v>400</v>
      </c>
      <c r="K1621" t="b">
        <v>0</v>
      </c>
      <c r="L1621">
        <v>400</v>
      </c>
      <c r="N1621" s="3">
        <f>ZeptoData[[#This Row],[MRP_Rupees]] - ZeptoData[[#This Row],[Sale_Price]]</f>
        <v>-104</v>
      </c>
      <c r="O1621" t="str">
        <f>IF(ZeptoData[[#This Row],[outOfStock]]=TRUE, "Out of Stock", IF(ZeptoData[[#This Row],[availableQuantity]]&lt;=2, "LOW STOCK", "HEALTHY"))</f>
        <v>HEALTHY</v>
      </c>
      <c r="P1621" t="str" cm="1">
        <f t="array" ref="P1621">_xlfn.IFS(ZeptoData[[#This Row],[Sale_Price]]&lt;50, "Budget", ZeptoData[[#This Row],[Sale_Price]]&lt;150, "Mid-Range", ZeptoData[[#This Row],[Sale_Price]]&gt;=150, "Premium")</f>
        <v>Mid-Range</v>
      </c>
      <c r="Q1621" t="str">
        <f>IF(ROUND(((ZeptoData[[#This Row],[mrp]]-ZeptoData[[#This Row],[discountedSellingPrice]])/ZeptoData[[#This Row],[mrp]])*100,0) = ZeptoData[[#This Row],[discountPercent]], "Match", "Error")</f>
        <v>Match</v>
      </c>
      <c r="R1621" s="9" t="str" cm="1">
        <f t="array" ref="R1621">_xlfn.IFS(ZeptoData[[#This Row],[discountPercent]]=0, "No Discount", ZeptoData[[#This Row],[discountPercent]]&lt;=15, "Standard (1-15%)", ZeptoData[[#This Row],[discountPercent]]&gt;15, "Mega (&gt;15%)")</f>
        <v>Standard (1-15%)</v>
      </c>
      <c r="S1621" s="9" t="str" cm="1">
        <f t="array" ref="S1621">_xlfn.IFS(ZeptoData[[#This Row],[weightInGms]]&lt;=100, "Small (&lt;100g)", ZeptoData[[#This Row],[weightInGms]]&lt;=500, "Medium (100-500g)", ZeptoData[[#This Row],[weightInGms]]&gt;500, "Large (&gt;500g)")</f>
        <v>Medium (100-500g)</v>
      </c>
    </row>
    <row r="1622" spans="1:19" x14ac:dyDescent="0.25">
      <c r="A1622" t="s">
        <v>689</v>
      </c>
      <c r="B1622" t="s">
        <v>869</v>
      </c>
      <c r="C1622" t="str">
        <f>TRIM(ZeptoData[[#This Row],[name]])</f>
        <v>Ching's Secret Hot Garlic Instant Noodles</v>
      </c>
      <c r="D1622">
        <v>11400</v>
      </c>
      <c r="E1622" s="3">
        <f>'Cleaned Data'!F1625</f>
        <v>10</v>
      </c>
      <c r="F1622">
        <v>0</v>
      </c>
      <c r="G1622">
        <v>6</v>
      </c>
      <c r="H1622">
        <v>11400</v>
      </c>
      <c r="I1622" s="3">
        <f>ZeptoData[[#This Row],[discountedSellingPrice]]/100</f>
        <v>114</v>
      </c>
      <c r="J1622">
        <v>480</v>
      </c>
      <c r="K1622" t="b">
        <v>0</v>
      </c>
      <c r="L1622">
        <v>480</v>
      </c>
      <c r="N1622" s="3">
        <f>ZeptoData[[#This Row],[MRP_Rupees]] - ZeptoData[[#This Row],[Sale_Price]]</f>
        <v>-104</v>
      </c>
      <c r="O1622" t="str">
        <f>IF(ZeptoData[[#This Row],[outOfStock]]=TRUE, "Out of Stock", IF(ZeptoData[[#This Row],[availableQuantity]]&lt;=2, "LOW STOCK", "HEALTHY"))</f>
        <v>HEALTHY</v>
      </c>
      <c r="P1622" t="str" cm="1">
        <f t="array" ref="P1622">_xlfn.IFS(ZeptoData[[#This Row],[Sale_Price]]&lt;50, "Budget", ZeptoData[[#This Row],[Sale_Price]]&lt;150, "Mid-Range", ZeptoData[[#This Row],[Sale_Price]]&gt;=150, "Premium")</f>
        <v>Mid-Range</v>
      </c>
      <c r="Q1622" t="str">
        <f>IF(ROUND(((ZeptoData[[#This Row],[mrp]]-ZeptoData[[#This Row],[discountedSellingPrice]])/ZeptoData[[#This Row],[mrp]])*100,0) = ZeptoData[[#This Row],[discountPercent]], "Match", "Error")</f>
        <v>Match</v>
      </c>
      <c r="R1622" s="9" t="str" cm="1">
        <f t="array" ref="R1622">_xlfn.IFS(ZeptoData[[#This Row],[discountPercent]]=0, "No Discount", ZeptoData[[#This Row],[discountPercent]]&lt;=15, "Standard (1-15%)", ZeptoData[[#This Row],[discountPercent]]&gt;15, "Mega (&gt;15%)")</f>
        <v>No Discount</v>
      </c>
      <c r="S1622" s="9" t="str" cm="1">
        <f t="array" ref="S1622">_xlfn.IFS(ZeptoData[[#This Row],[weightInGms]]&lt;=100, "Small (&lt;100g)", ZeptoData[[#This Row],[weightInGms]]&lt;=500, "Medium (100-500g)", ZeptoData[[#This Row],[weightInGms]]&gt;500, "Large (&gt;500g)")</f>
        <v>Medium (100-500g)</v>
      </c>
    </row>
    <row r="1623" spans="1:19" x14ac:dyDescent="0.25">
      <c r="A1623" t="s">
        <v>689</v>
      </c>
      <c r="B1623" t="s">
        <v>870</v>
      </c>
      <c r="C1623" t="str">
        <f>TRIM(ZeptoData[[#This Row],[name]])</f>
        <v>Kellogg's Real Honey Corn Flakes</v>
      </c>
      <c r="D1623">
        <v>29000</v>
      </c>
      <c r="E1623" s="3">
        <f>'Cleaned Data'!F1626</f>
        <v>9</v>
      </c>
      <c r="F1623">
        <v>7</v>
      </c>
      <c r="G1623">
        <v>5</v>
      </c>
      <c r="H1623">
        <v>26700</v>
      </c>
      <c r="I1623" s="3">
        <f>ZeptoData[[#This Row],[discountedSellingPrice]]/100</f>
        <v>267</v>
      </c>
      <c r="J1623">
        <v>630</v>
      </c>
      <c r="K1623" t="b">
        <v>0</v>
      </c>
      <c r="L1623">
        <v>630</v>
      </c>
      <c r="N1623" s="3">
        <f>ZeptoData[[#This Row],[MRP_Rupees]] - ZeptoData[[#This Row],[Sale_Price]]</f>
        <v>-258</v>
      </c>
      <c r="O1623" t="str">
        <f>IF(ZeptoData[[#This Row],[outOfStock]]=TRUE, "Out of Stock", IF(ZeptoData[[#This Row],[availableQuantity]]&lt;=2, "LOW STOCK", "HEALTHY"))</f>
        <v>HEALTHY</v>
      </c>
      <c r="P1623" t="str" cm="1">
        <f t="array" ref="P1623">_xlfn.IFS(ZeptoData[[#This Row],[Sale_Price]]&lt;50, "Budget", ZeptoData[[#This Row],[Sale_Price]]&lt;150, "Mid-Range", ZeptoData[[#This Row],[Sale_Price]]&gt;=150, "Premium")</f>
        <v>Premium</v>
      </c>
      <c r="Q1623" t="str">
        <f>IF(ROUND(((ZeptoData[[#This Row],[mrp]]-ZeptoData[[#This Row],[discountedSellingPrice]])/ZeptoData[[#This Row],[mrp]])*100,0) = ZeptoData[[#This Row],[discountPercent]], "Match", "Error")</f>
        <v>Error</v>
      </c>
      <c r="R1623" s="9" t="str" cm="1">
        <f t="array" ref="R1623">_xlfn.IFS(ZeptoData[[#This Row],[discountPercent]]=0, "No Discount", ZeptoData[[#This Row],[discountPercent]]&lt;=15, "Standard (1-15%)", ZeptoData[[#This Row],[discountPercent]]&gt;15, "Mega (&gt;15%)")</f>
        <v>Standard (1-15%)</v>
      </c>
      <c r="S1623" s="9" t="str" cm="1">
        <f t="array" ref="S1623">_xlfn.IFS(ZeptoData[[#This Row],[weightInGms]]&lt;=100, "Small (&lt;100g)", ZeptoData[[#This Row],[weightInGms]]&lt;=500, "Medium (100-500g)", ZeptoData[[#This Row],[weightInGms]]&gt;500, "Large (&gt;500g)")</f>
        <v>Large (&gt;500g)</v>
      </c>
    </row>
    <row r="1624" spans="1:19" x14ac:dyDescent="0.25">
      <c r="A1624" t="s">
        <v>689</v>
      </c>
      <c r="B1624" t="s">
        <v>871</v>
      </c>
      <c r="C1624" t="str">
        <f>TRIM(ZeptoData[[#This Row],[name]])</f>
        <v>ITC Master Chef Lebanese Falafel Kebab</v>
      </c>
      <c r="D1624">
        <v>13000</v>
      </c>
      <c r="E1624" s="3">
        <f>'Cleaned Data'!F1627</f>
        <v>9</v>
      </c>
      <c r="F1624">
        <v>4</v>
      </c>
      <c r="G1624">
        <v>4</v>
      </c>
      <c r="H1624">
        <v>12400</v>
      </c>
      <c r="I1624" s="3">
        <f>ZeptoData[[#This Row],[discountedSellingPrice]]/100</f>
        <v>124</v>
      </c>
      <c r="J1624">
        <v>230</v>
      </c>
      <c r="K1624" t="b">
        <v>0</v>
      </c>
      <c r="L1624">
        <v>230</v>
      </c>
      <c r="N1624" s="3">
        <f>ZeptoData[[#This Row],[MRP_Rupees]] - ZeptoData[[#This Row],[Sale_Price]]</f>
        <v>-115</v>
      </c>
      <c r="O1624" t="str">
        <f>IF(ZeptoData[[#This Row],[outOfStock]]=TRUE, "Out of Stock", IF(ZeptoData[[#This Row],[availableQuantity]]&lt;=2, "LOW STOCK", "HEALTHY"))</f>
        <v>HEALTHY</v>
      </c>
      <c r="P1624" t="str" cm="1">
        <f t="array" ref="P1624">_xlfn.IFS(ZeptoData[[#This Row],[Sale_Price]]&lt;50, "Budget", ZeptoData[[#This Row],[Sale_Price]]&lt;150, "Mid-Range", ZeptoData[[#This Row],[Sale_Price]]&gt;=150, "Premium")</f>
        <v>Mid-Range</v>
      </c>
      <c r="Q1624" t="str">
        <f>IF(ROUND(((ZeptoData[[#This Row],[mrp]]-ZeptoData[[#This Row],[discountedSellingPrice]])/ZeptoData[[#This Row],[mrp]])*100,0) = ZeptoData[[#This Row],[discountPercent]], "Match", "Error")</f>
        <v>Error</v>
      </c>
      <c r="R1624" s="9" t="str" cm="1">
        <f t="array" ref="R1624">_xlfn.IFS(ZeptoData[[#This Row],[discountPercent]]=0, "No Discount", ZeptoData[[#This Row],[discountPercent]]&lt;=15, "Standard (1-15%)", ZeptoData[[#This Row],[discountPercent]]&gt;15, "Mega (&gt;15%)")</f>
        <v>Standard (1-15%)</v>
      </c>
      <c r="S1624" s="9" t="str" cm="1">
        <f t="array" ref="S1624">_xlfn.IFS(ZeptoData[[#This Row],[weightInGms]]&lt;=100, "Small (&lt;100g)", ZeptoData[[#This Row],[weightInGms]]&lt;=500, "Medium (100-500g)", ZeptoData[[#This Row],[weightInGms]]&gt;500, "Large (&gt;500g)")</f>
        <v>Medium (100-500g)</v>
      </c>
    </row>
    <row r="1625" spans="1:19" x14ac:dyDescent="0.25">
      <c r="A1625" t="s">
        <v>689</v>
      </c>
      <c r="B1625" t="s">
        <v>872</v>
      </c>
      <c r="C1625" t="str">
        <f>TRIM(ZeptoData[[#This Row],[name]])</f>
        <v>Kelloggs Chocos Fills Double Chocolaty</v>
      </c>
      <c r="D1625">
        <v>18500</v>
      </c>
      <c r="E1625" s="3">
        <f>'Cleaned Data'!F1628</f>
        <v>0</v>
      </c>
      <c r="F1625">
        <v>10</v>
      </c>
      <c r="G1625">
        <v>5</v>
      </c>
      <c r="H1625">
        <v>16500</v>
      </c>
      <c r="I1625" s="3">
        <f>ZeptoData[[#This Row],[discountedSellingPrice]]/100</f>
        <v>165</v>
      </c>
      <c r="J1625">
        <v>250</v>
      </c>
      <c r="K1625" t="b">
        <v>0</v>
      </c>
      <c r="L1625">
        <v>250</v>
      </c>
      <c r="N1625" s="3">
        <f>ZeptoData[[#This Row],[MRP_Rupees]] - ZeptoData[[#This Row],[Sale_Price]]</f>
        <v>-165</v>
      </c>
      <c r="O1625" t="str">
        <f>IF(ZeptoData[[#This Row],[outOfStock]]=TRUE, "Out of Stock", IF(ZeptoData[[#This Row],[availableQuantity]]&lt;=2, "LOW STOCK", "HEALTHY"))</f>
        <v>HEALTHY</v>
      </c>
      <c r="P1625" t="str" cm="1">
        <f t="array" ref="P1625">_xlfn.IFS(ZeptoData[[#This Row],[Sale_Price]]&lt;50, "Budget", ZeptoData[[#This Row],[Sale_Price]]&lt;150, "Mid-Range", ZeptoData[[#This Row],[Sale_Price]]&gt;=150, "Premium")</f>
        <v>Premium</v>
      </c>
      <c r="Q1625" t="str">
        <f>IF(ROUND(((ZeptoData[[#This Row],[mrp]]-ZeptoData[[#This Row],[discountedSellingPrice]])/ZeptoData[[#This Row],[mrp]])*100,0) = ZeptoData[[#This Row],[discountPercent]], "Match", "Error")</f>
        <v>Error</v>
      </c>
      <c r="R1625" s="9" t="str" cm="1">
        <f t="array" ref="R1625">_xlfn.IFS(ZeptoData[[#This Row],[discountPercent]]=0, "No Discount", ZeptoData[[#This Row],[discountPercent]]&lt;=15, "Standard (1-15%)", ZeptoData[[#This Row],[discountPercent]]&gt;15, "Mega (&gt;15%)")</f>
        <v>Standard (1-15%)</v>
      </c>
      <c r="S1625" s="9" t="str" cm="1">
        <f t="array" ref="S1625">_xlfn.IFS(ZeptoData[[#This Row],[weightInGms]]&lt;=100, "Small (&lt;100g)", ZeptoData[[#This Row],[weightInGms]]&lt;=500, "Medium (100-500g)", ZeptoData[[#This Row],[weightInGms]]&gt;500, "Large (&gt;500g)")</f>
        <v>Medium (100-500g)</v>
      </c>
    </row>
    <row r="1626" spans="1:19" x14ac:dyDescent="0.25">
      <c r="A1626" t="s">
        <v>689</v>
      </c>
      <c r="B1626" t="s">
        <v>873</v>
      </c>
      <c r="C1626" t="str">
        <f>TRIM(ZeptoData[[#This Row],[name]])</f>
        <v>Organic India Apple Cider Vinegar</v>
      </c>
      <c r="D1626">
        <v>59500</v>
      </c>
      <c r="E1626" s="3">
        <f>'Cleaned Data'!F1629</f>
        <v>0</v>
      </c>
      <c r="F1626">
        <v>9</v>
      </c>
      <c r="G1626">
        <v>2</v>
      </c>
      <c r="H1626">
        <v>53600</v>
      </c>
      <c r="I1626" s="3">
        <f>ZeptoData[[#This Row],[discountedSellingPrice]]/100</f>
        <v>536</v>
      </c>
      <c r="J1626">
        <v>500</v>
      </c>
      <c r="K1626" t="b">
        <v>0</v>
      </c>
      <c r="L1626">
        <v>500</v>
      </c>
      <c r="N1626" s="3">
        <f>ZeptoData[[#This Row],[MRP_Rupees]] - ZeptoData[[#This Row],[Sale_Price]]</f>
        <v>-536</v>
      </c>
      <c r="O1626" t="str">
        <f>IF(ZeptoData[[#This Row],[outOfStock]]=TRUE, "Out of Stock", IF(ZeptoData[[#This Row],[availableQuantity]]&lt;=2, "LOW STOCK", "HEALTHY"))</f>
        <v>LOW STOCK</v>
      </c>
      <c r="P1626" t="str" cm="1">
        <f t="array" ref="P1626">_xlfn.IFS(ZeptoData[[#This Row],[Sale_Price]]&lt;50, "Budget", ZeptoData[[#This Row],[Sale_Price]]&lt;150, "Mid-Range", ZeptoData[[#This Row],[Sale_Price]]&gt;=150, "Premium")</f>
        <v>Premium</v>
      </c>
      <c r="Q1626" t="str">
        <f>IF(ROUND(((ZeptoData[[#This Row],[mrp]]-ZeptoData[[#This Row],[discountedSellingPrice]])/ZeptoData[[#This Row],[mrp]])*100,0) = ZeptoData[[#This Row],[discountPercent]], "Match", "Error")</f>
        <v>Error</v>
      </c>
      <c r="R1626" s="9" t="str" cm="1">
        <f t="array" ref="R1626">_xlfn.IFS(ZeptoData[[#This Row],[discountPercent]]=0, "No Discount", ZeptoData[[#This Row],[discountPercent]]&lt;=15, "Standard (1-15%)", ZeptoData[[#This Row],[discountPercent]]&gt;15, "Mega (&gt;15%)")</f>
        <v>Standard (1-15%)</v>
      </c>
      <c r="S1626" s="9" t="str" cm="1">
        <f t="array" ref="S1626">_xlfn.IFS(ZeptoData[[#This Row],[weightInGms]]&lt;=100, "Small (&lt;100g)", ZeptoData[[#This Row],[weightInGms]]&lt;=500, "Medium (100-500g)", ZeptoData[[#This Row],[weightInGms]]&gt;500, "Large (&gt;500g)")</f>
        <v>Medium (100-500g)</v>
      </c>
    </row>
    <row r="1627" spans="1:19" x14ac:dyDescent="0.25">
      <c r="A1627" t="s">
        <v>689</v>
      </c>
      <c r="B1627" t="s">
        <v>1746</v>
      </c>
      <c r="C1627" t="str">
        <f>TRIM(ZeptoData[[#This Row],[name]])</f>
        <v>Masala Oats Masala &amp; Coriander</v>
      </c>
      <c r="D1627">
        <v>19500</v>
      </c>
      <c r="E1627" s="3">
        <f>'Cleaned Data'!F1630</f>
        <v>30</v>
      </c>
      <c r="F1627">
        <v>9</v>
      </c>
      <c r="G1627">
        <v>5</v>
      </c>
      <c r="H1627">
        <v>17600</v>
      </c>
      <c r="I1627" s="3">
        <f>ZeptoData[[#This Row],[discountedSellingPrice]]/100</f>
        <v>176</v>
      </c>
      <c r="J1627">
        <v>500</v>
      </c>
      <c r="K1627" t="b">
        <v>0</v>
      </c>
      <c r="L1627">
        <v>500</v>
      </c>
      <c r="N1627" s="3">
        <f>ZeptoData[[#This Row],[MRP_Rupees]] - ZeptoData[[#This Row],[Sale_Price]]</f>
        <v>-146</v>
      </c>
      <c r="O1627" t="str">
        <f>IF(ZeptoData[[#This Row],[outOfStock]]=TRUE, "Out of Stock", IF(ZeptoData[[#This Row],[availableQuantity]]&lt;=2, "LOW STOCK", "HEALTHY"))</f>
        <v>HEALTHY</v>
      </c>
      <c r="P1627" t="str" cm="1">
        <f t="array" ref="P1627">_xlfn.IFS(ZeptoData[[#This Row],[Sale_Price]]&lt;50, "Budget", ZeptoData[[#This Row],[Sale_Price]]&lt;150, "Mid-Range", ZeptoData[[#This Row],[Sale_Price]]&gt;=150, "Premium")</f>
        <v>Premium</v>
      </c>
      <c r="Q1627" t="str">
        <f>IF(ROUND(((ZeptoData[[#This Row],[mrp]]-ZeptoData[[#This Row],[discountedSellingPrice]])/ZeptoData[[#This Row],[mrp]])*100,0) = ZeptoData[[#This Row],[discountPercent]], "Match", "Error")</f>
        <v>Error</v>
      </c>
      <c r="R1627" s="9" t="str" cm="1">
        <f t="array" ref="R1627">_xlfn.IFS(ZeptoData[[#This Row],[discountPercent]]=0, "No Discount", ZeptoData[[#This Row],[discountPercent]]&lt;=15, "Standard (1-15%)", ZeptoData[[#This Row],[discountPercent]]&gt;15, "Mega (&gt;15%)")</f>
        <v>Standard (1-15%)</v>
      </c>
      <c r="S1627" s="9" t="str" cm="1">
        <f t="array" ref="S1627">_xlfn.IFS(ZeptoData[[#This Row],[weightInGms]]&lt;=100, "Small (&lt;100g)", ZeptoData[[#This Row],[weightInGms]]&lt;=500, "Medium (100-500g)", ZeptoData[[#This Row],[weightInGms]]&gt;500, "Large (&gt;500g)")</f>
        <v>Medium (100-500g)</v>
      </c>
    </row>
    <row r="1628" spans="1:19" x14ac:dyDescent="0.25">
      <c r="A1628" t="s">
        <v>689</v>
      </c>
      <c r="B1628" t="s">
        <v>1780</v>
      </c>
      <c r="C1628" t="str">
        <f>TRIM(ZeptoData[[#This Row],[name]])</f>
        <v>Ching's Secret Noodles - Pad Thai Lemongras</v>
      </c>
      <c r="D1628">
        <v>20000</v>
      </c>
      <c r="E1628" s="3">
        <f>'Cleaned Data'!F1631</f>
        <v>5</v>
      </c>
      <c r="F1628">
        <v>0</v>
      </c>
      <c r="G1628">
        <v>5</v>
      </c>
      <c r="H1628">
        <v>20000</v>
      </c>
      <c r="I1628" s="3">
        <f>ZeptoData[[#This Row],[discountedSellingPrice]]/100</f>
        <v>200</v>
      </c>
      <c r="J1628">
        <v>130</v>
      </c>
      <c r="K1628" t="b">
        <v>0</v>
      </c>
      <c r="L1628">
        <v>130</v>
      </c>
      <c r="N1628" s="3">
        <f>ZeptoData[[#This Row],[MRP_Rupees]] - ZeptoData[[#This Row],[Sale_Price]]</f>
        <v>-195</v>
      </c>
      <c r="O1628" t="str">
        <f>IF(ZeptoData[[#This Row],[outOfStock]]=TRUE, "Out of Stock", IF(ZeptoData[[#This Row],[availableQuantity]]&lt;=2, "LOW STOCK", "HEALTHY"))</f>
        <v>HEALTHY</v>
      </c>
      <c r="P1628" t="str" cm="1">
        <f t="array" ref="P1628">_xlfn.IFS(ZeptoData[[#This Row],[Sale_Price]]&lt;50, "Budget", ZeptoData[[#This Row],[Sale_Price]]&lt;150, "Mid-Range", ZeptoData[[#This Row],[Sale_Price]]&gt;=150, "Premium")</f>
        <v>Premium</v>
      </c>
      <c r="Q1628" t="str">
        <f>IF(ROUND(((ZeptoData[[#This Row],[mrp]]-ZeptoData[[#This Row],[discountedSellingPrice]])/ZeptoData[[#This Row],[mrp]])*100,0) = ZeptoData[[#This Row],[discountPercent]], "Match", "Error")</f>
        <v>Match</v>
      </c>
      <c r="R1628" s="9" t="str" cm="1">
        <f t="array" ref="R1628">_xlfn.IFS(ZeptoData[[#This Row],[discountPercent]]=0, "No Discount", ZeptoData[[#This Row],[discountPercent]]&lt;=15, "Standard (1-15%)", ZeptoData[[#This Row],[discountPercent]]&gt;15, "Mega (&gt;15%)")</f>
        <v>No Discount</v>
      </c>
      <c r="S1628" s="9" t="str" cm="1">
        <f t="array" ref="S1628">_xlfn.IFS(ZeptoData[[#This Row],[weightInGms]]&lt;=100, "Small (&lt;100g)", ZeptoData[[#This Row],[weightInGms]]&lt;=500, "Medium (100-500g)", ZeptoData[[#This Row],[weightInGms]]&gt;500, "Large (&gt;500g)")</f>
        <v>Medium (100-500g)</v>
      </c>
    </row>
    <row r="1629" spans="1:19" x14ac:dyDescent="0.25">
      <c r="A1629" t="s">
        <v>689</v>
      </c>
      <c r="B1629" t="s">
        <v>875</v>
      </c>
      <c r="C1629" t="str">
        <f>TRIM(ZeptoData[[#This Row],[name]])</f>
        <v>Bagrrys Fruit and Nut Muesli with Cranberries</v>
      </c>
      <c r="D1629">
        <v>49900</v>
      </c>
      <c r="E1629" s="3">
        <f>'Cleaned Data'!F1632</f>
        <v>15</v>
      </c>
      <c r="F1629">
        <v>0</v>
      </c>
      <c r="G1629">
        <v>5</v>
      </c>
      <c r="H1629">
        <v>49900</v>
      </c>
      <c r="I1629" s="3">
        <f>ZeptoData[[#This Row],[discountedSellingPrice]]/100</f>
        <v>499</v>
      </c>
      <c r="J1629">
        <v>750</v>
      </c>
      <c r="K1629" t="b">
        <v>0</v>
      </c>
      <c r="L1629">
        <v>750</v>
      </c>
      <c r="N1629" s="3">
        <f>ZeptoData[[#This Row],[MRP_Rupees]] - ZeptoData[[#This Row],[Sale_Price]]</f>
        <v>-484</v>
      </c>
      <c r="O1629" t="str">
        <f>IF(ZeptoData[[#This Row],[outOfStock]]=TRUE, "Out of Stock", IF(ZeptoData[[#This Row],[availableQuantity]]&lt;=2, "LOW STOCK", "HEALTHY"))</f>
        <v>HEALTHY</v>
      </c>
      <c r="P1629" t="str" cm="1">
        <f t="array" ref="P1629">_xlfn.IFS(ZeptoData[[#This Row],[Sale_Price]]&lt;50, "Budget", ZeptoData[[#This Row],[Sale_Price]]&lt;150, "Mid-Range", ZeptoData[[#This Row],[Sale_Price]]&gt;=150, "Premium")</f>
        <v>Premium</v>
      </c>
      <c r="Q1629" t="str">
        <f>IF(ROUND(((ZeptoData[[#This Row],[mrp]]-ZeptoData[[#This Row],[discountedSellingPrice]])/ZeptoData[[#This Row],[mrp]])*100,0) = ZeptoData[[#This Row],[discountPercent]], "Match", "Error")</f>
        <v>Match</v>
      </c>
      <c r="R1629" s="9" t="str" cm="1">
        <f t="array" ref="R1629">_xlfn.IFS(ZeptoData[[#This Row],[discountPercent]]=0, "No Discount", ZeptoData[[#This Row],[discountPercent]]&lt;=15, "Standard (1-15%)", ZeptoData[[#This Row],[discountPercent]]&gt;15, "Mega (&gt;15%)")</f>
        <v>No Discount</v>
      </c>
      <c r="S1629" s="9" t="str" cm="1">
        <f t="array" ref="S1629">_xlfn.IFS(ZeptoData[[#This Row],[weightInGms]]&lt;=100, "Small (&lt;100g)", ZeptoData[[#This Row],[weightInGms]]&lt;=500, "Medium (100-500g)", ZeptoData[[#This Row],[weightInGms]]&gt;500, "Large (&gt;500g)")</f>
        <v>Large (&gt;500g)</v>
      </c>
    </row>
    <row r="1630" spans="1:19" x14ac:dyDescent="0.25">
      <c r="A1630" t="s">
        <v>689</v>
      </c>
      <c r="B1630" t="s">
        <v>876</v>
      </c>
      <c r="C1630" t="str">
        <f>TRIM(ZeptoData[[#This Row],[name]])</f>
        <v>Kitchens Of India Yellow Dal Tadka</v>
      </c>
      <c r="D1630">
        <v>11000</v>
      </c>
      <c r="E1630" s="3">
        <f>'Cleaned Data'!F1633</f>
        <v>0</v>
      </c>
      <c r="F1630">
        <v>30</v>
      </c>
      <c r="G1630">
        <v>6</v>
      </c>
      <c r="H1630">
        <v>7700</v>
      </c>
      <c r="I1630" s="3">
        <f>ZeptoData[[#This Row],[discountedSellingPrice]]/100</f>
        <v>77</v>
      </c>
      <c r="J1630">
        <v>285</v>
      </c>
      <c r="K1630" t="b">
        <v>0</v>
      </c>
      <c r="L1630">
        <v>285</v>
      </c>
      <c r="N1630" s="3">
        <f>ZeptoData[[#This Row],[MRP_Rupees]] - ZeptoData[[#This Row],[Sale_Price]]</f>
        <v>-77</v>
      </c>
      <c r="O1630" t="str">
        <f>IF(ZeptoData[[#This Row],[outOfStock]]=TRUE, "Out of Stock", IF(ZeptoData[[#This Row],[availableQuantity]]&lt;=2, "LOW STOCK", "HEALTHY"))</f>
        <v>HEALTHY</v>
      </c>
      <c r="P1630" t="str" cm="1">
        <f t="array" ref="P1630">_xlfn.IFS(ZeptoData[[#This Row],[Sale_Price]]&lt;50, "Budget", ZeptoData[[#This Row],[Sale_Price]]&lt;150, "Mid-Range", ZeptoData[[#This Row],[Sale_Price]]&gt;=150, "Premium")</f>
        <v>Mid-Range</v>
      </c>
      <c r="Q1630" t="str">
        <f>IF(ROUND(((ZeptoData[[#This Row],[mrp]]-ZeptoData[[#This Row],[discountedSellingPrice]])/ZeptoData[[#This Row],[mrp]])*100,0) = ZeptoData[[#This Row],[discountPercent]], "Match", "Error")</f>
        <v>Match</v>
      </c>
      <c r="R1630" s="9" t="str" cm="1">
        <f t="array" ref="R1630">_xlfn.IFS(ZeptoData[[#This Row],[discountPercent]]=0, "No Discount", ZeptoData[[#This Row],[discountPercent]]&lt;=15, "Standard (1-15%)", ZeptoData[[#This Row],[discountPercent]]&gt;15, "Mega (&gt;15%)")</f>
        <v>Mega (&gt;15%)</v>
      </c>
      <c r="S1630" s="9" t="str" cm="1">
        <f t="array" ref="S1630">_xlfn.IFS(ZeptoData[[#This Row],[weightInGms]]&lt;=100, "Small (&lt;100g)", ZeptoData[[#This Row],[weightInGms]]&lt;=500, "Medium (100-500g)", ZeptoData[[#This Row],[weightInGms]]&gt;500, "Large (&gt;500g)")</f>
        <v>Medium (100-500g)</v>
      </c>
    </row>
    <row r="1631" spans="1:19" x14ac:dyDescent="0.25">
      <c r="A1631" t="s">
        <v>689</v>
      </c>
      <c r="B1631" t="s">
        <v>877</v>
      </c>
      <c r="C1631" t="str">
        <f>TRIM(ZeptoData[[#This Row],[name]])</f>
        <v>Soulfull Vanilla Fills - Ragi Bites</v>
      </c>
      <c r="D1631">
        <v>16900</v>
      </c>
      <c r="E1631" s="3">
        <f>'Cleaned Data'!F1634</f>
        <v>30</v>
      </c>
      <c r="F1631">
        <v>5</v>
      </c>
      <c r="G1631">
        <v>6</v>
      </c>
      <c r="H1631">
        <v>16000</v>
      </c>
      <c r="I1631" s="3">
        <f>ZeptoData[[#This Row],[discountedSellingPrice]]/100</f>
        <v>160</v>
      </c>
      <c r="J1631">
        <v>250</v>
      </c>
      <c r="K1631" t="b">
        <v>0</v>
      </c>
      <c r="L1631">
        <v>250</v>
      </c>
      <c r="N1631" s="3">
        <f>ZeptoData[[#This Row],[MRP_Rupees]] - ZeptoData[[#This Row],[Sale_Price]]</f>
        <v>-130</v>
      </c>
      <c r="O1631" t="str">
        <f>IF(ZeptoData[[#This Row],[outOfStock]]=TRUE, "Out of Stock", IF(ZeptoData[[#This Row],[availableQuantity]]&lt;=2, "LOW STOCK", "HEALTHY"))</f>
        <v>HEALTHY</v>
      </c>
      <c r="P1631" t="str" cm="1">
        <f t="array" ref="P1631">_xlfn.IFS(ZeptoData[[#This Row],[Sale_Price]]&lt;50, "Budget", ZeptoData[[#This Row],[Sale_Price]]&lt;150, "Mid-Range", ZeptoData[[#This Row],[Sale_Price]]&gt;=150, "Premium")</f>
        <v>Premium</v>
      </c>
      <c r="Q1631" t="str">
        <f>IF(ROUND(((ZeptoData[[#This Row],[mrp]]-ZeptoData[[#This Row],[discountedSellingPrice]])/ZeptoData[[#This Row],[mrp]])*100,0) = ZeptoData[[#This Row],[discountPercent]], "Match", "Error")</f>
        <v>Match</v>
      </c>
      <c r="R1631" s="9" t="str" cm="1">
        <f t="array" ref="R1631">_xlfn.IFS(ZeptoData[[#This Row],[discountPercent]]=0, "No Discount", ZeptoData[[#This Row],[discountPercent]]&lt;=15, "Standard (1-15%)", ZeptoData[[#This Row],[discountPercent]]&gt;15, "Mega (&gt;15%)")</f>
        <v>Standard (1-15%)</v>
      </c>
      <c r="S1631" s="9" t="str" cm="1">
        <f t="array" ref="S1631">_xlfn.IFS(ZeptoData[[#This Row],[weightInGms]]&lt;=100, "Small (&lt;100g)", ZeptoData[[#This Row],[weightInGms]]&lt;=500, "Medium (100-500g)", ZeptoData[[#This Row],[weightInGms]]&gt;500, "Large (&gt;500g)")</f>
        <v>Medium (100-500g)</v>
      </c>
    </row>
    <row r="1632" spans="1:19" x14ac:dyDescent="0.25">
      <c r="A1632" t="s">
        <v>689</v>
      </c>
      <c r="B1632" t="s">
        <v>878</v>
      </c>
      <c r="C1632" t="str">
        <f>TRIM(ZeptoData[[#This Row],[name]])</f>
        <v>Pantai Teriyaki Sauce with Garlic</v>
      </c>
      <c r="D1632">
        <v>32500</v>
      </c>
      <c r="E1632" s="3">
        <f>'Cleaned Data'!F1635</f>
        <v>10</v>
      </c>
      <c r="F1632">
        <v>15</v>
      </c>
      <c r="G1632">
        <v>6</v>
      </c>
      <c r="H1632">
        <v>27600</v>
      </c>
      <c r="I1632" s="3">
        <f>ZeptoData[[#This Row],[discountedSellingPrice]]/100</f>
        <v>276</v>
      </c>
      <c r="J1632">
        <v>200</v>
      </c>
      <c r="K1632" t="b">
        <v>0</v>
      </c>
      <c r="L1632">
        <v>200</v>
      </c>
      <c r="N1632" s="3">
        <f>ZeptoData[[#This Row],[MRP_Rupees]] - ZeptoData[[#This Row],[Sale_Price]]</f>
        <v>-266</v>
      </c>
      <c r="O1632" t="str">
        <f>IF(ZeptoData[[#This Row],[outOfStock]]=TRUE, "Out of Stock", IF(ZeptoData[[#This Row],[availableQuantity]]&lt;=2, "LOW STOCK", "HEALTHY"))</f>
        <v>HEALTHY</v>
      </c>
      <c r="P1632" t="str" cm="1">
        <f t="array" ref="P1632">_xlfn.IFS(ZeptoData[[#This Row],[Sale_Price]]&lt;50, "Budget", ZeptoData[[#This Row],[Sale_Price]]&lt;150, "Mid-Range", ZeptoData[[#This Row],[Sale_Price]]&gt;=150, "Premium")</f>
        <v>Premium</v>
      </c>
      <c r="Q1632" t="str">
        <f>IF(ROUND(((ZeptoData[[#This Row],[mrp]]-ZeptoData[[#This Row],[discountedSellingPrice]])/ZeptoData[[#This Row],[mrp]])*100,0) = ZeptoData[[#This Row],[discountPercent]], "Match", "Error")</f>
        <v>Match</v>
      </c>
      <c r="R1632" s="9" t="str" cm="1">
        <f t="array" ref="R1632">_xlfn.IFS(ZeptoData[[#This Row],[discountPercent]]=0, "No Discount", ZeptoData[[#This Row],[discountPercent]]&lt;=15, "Standard (1-15%)", ZeptoData[[#This Row],[discountPercent]]&gt;15, "Mega (&gt;15%)")</f>
        <v>Standard (1-15%)</v>
      </c>
      <c r="S1632" s="9" t="str" cm="1">
        <f t="array" ref="S1632">_xlfn.IFS(ZeptoData[[#This Row],[weightInGms]]&lt;=100, "Small (&lt;100g)", ZeptoData[[#This Row],[weightInGms]]&lt;=500, "Medium (100-500g)", ZeptoData[[#This Row],[weightInGms]]&gt;500, "Large (&gt;500g)")</f>
        <v>Medium (100-500g)</v>
      </c>
    </row>
    <row r="1633" spans="1:19" x14ac:dyDescent="0.25">
      <c r="A1633" t="s">
        <v>689</v>
      </c>
      <c r="B1633" t="s">
        <v>879</v>
      </c>
      <c r="C1633" t="str">
        <f>TRIM(ZeptoData[[#This Row],[name]])</f>
        <v>Whiskas Adult Pocket Tuna Cat Food</v>
      </c>
      <c r="D1633">
        <v>41000</v>
      </c>
      <c r="E1633" s="3">
        <f>'Cleaned Data'!F1636</f>
        <v>0</v>
      </c>
      <c r="F1633">
        <v>0</v>
      </c>
      <c r="G1633">
        <v>1</v>
      </c>
      <c r="H1633">
        <v>41000</v>
      </c>
      <c r="I1633" s="3">
        <f>ZeptoData[[#This Row],[discountedSellingPrice]]/100</f>
        <v>410</v>
      </c>
      <c r="J1633">
        <v>1200</v>
      </c>
      <c r="K1633" t="b">
        <v>0</v>
      </c>
      <c r="L1633">
        <v>1</v>
      </c>
      <c r="N1633" s="3">
        <f>ZeptoData[[#This Row],[MRP_Rupees]] - ZeptoData[[#This Row],[Sale_Price]]</f>
        <v>-410</v>
      </c>
      <c r="O1633" t="str">
        <f>IF(ZeptoData[[#This Row],[outOfStock]]=TRUE, "Out of Stock", IF(ZeptoData[[#This Row],[availableQuantity]]&lt;=2, "LOW STOCK", "HEALTHY"))</f>
        <v>LOW STOCK</v>
      </c>
      <c r="P1633" t="str" cm="1">
        <f t="array" ref="P1633">_xlfn.IFS(ZeptoData[[#This Row],[Sale_Price]]&lt;50, "Budget", ZeptoData[[#This Row],[Sale_Price]]&lt;150, "Mid-Range", ZeptoData[[#This Row],[Sale_Price]]&gt;=150, "Premium")</f>
        <v>Premium</v>
      </c>
      <c r="Q1633" t="str">
        <f>IF(ROUND(((ZeptoData[[#This Row],[mrp]]-ZeptoData[[#This Row],[discountedSellingPrice]])/ZeptoData[[#This Row],[mrp]])*100,0) = ZeptoData[[#This Row],[discountPercent]], "Match", "Error")</f>
        <v>Match</v>
      </c>
      <c r="R1633" s="9" t="str" cm="1">
        <f t="array" ref="R1633">_xlfn.IFS(ZeptoData[[#This Row],[discountPercent]]=0, "No Discount", ZeptoData[[#This Row],[discountPercent]]&lt;=15, "Standard (1-15%)", ZeptoData[[#This Row],[discountPercent]]&gt;15, "Mega (&gt;15%)")</f>
        <v>No Discount</v>
      </c>
      <c r="S1633" s="9" t="str" cm="1">
        <f t="array" ref="S1633">_xlfn.IFS(ZeptoData[[#This Row],[weightInGms]]&lt;=100, "Small (&lt;100g)", ZeptoData[[#This Row],[weightInGms]]&lt;=500, "Medium (100-500g)", ZeptoData[[#This Row],[weightInGms]]&gt;500, "Large (&gt;500g)")</f>
        <v>Large (&gt;500g)</v>
      </c>
    </row>
    <row r="1634" spans="1:19" x14ac:dyDescent="0.25">
      <c r="A1634" t="s">
        <v>689</v>
      </c>
      <c r="B1634" t="s">
        <v>1781</v>
      </c>
      <c r="C1634" t="str">
        <f>TRIM(ZeptoData[[#This Row],[name]])</f>
        <v>Kitchens Of India Chicken Darbari</v>
      </c>
      <c r="D1634">
        <v>20000</v>
      </c>
      <c r="E1634" s="3">
        <f>'Cleaned Data'!F1637</f>
        <v>9</v>
      </c>
      <c r="F1634">
        <v>30</v>
      </c>
      <c r="G1634">
        <v>4</v>
      </c>
      <c r="H1634">
        <v>14000</v>
      </c>
      <c r="I1634" s="3">
        <f>ZeptoData[[#This Row],[discountedSellingPrice]]/100</f>
        <v>140</v>
      </c>
      <c r="J1634">
        <v>285</v>
      </c>
      <c r="K1634" t="b">
        <v>0</v>
      </c>
      <c r="L1634">
        <v>285</v>
      </c>
      <c r="N1634" s="3">
        <f>ZeptoData[[#This Row],[MRP_Rupees]] - ZeptoData[[#This Row],[Sale_Price]]</f>
        <v>-131</v>
      </c>
      <c r="O1634" t="str">
        <f>IF(ZeptoData[[#This Row],[outOfStock]]=TRUE, "Out of Stock", IF(ZeptoData[[#This Row],[availableQuantity]]&lt;=2, "LOW STOCK", "HEALTHY"))</f>
        <v>HEALTHY</v>
      </c>
      <c r="P1634" t="str" cm="1">
        <f t="array" ref="P1634">_xlfn.IFS(ZeptoData[[#This Row],[Sale_Price]]&lt;50, "Budget", ZeptoData[[#This Row],[Sale_Price]]&lt;150, "Mid-Range", ZeptoData[[#This Row],[Sale_Price]]&gt;=150, "Premium")</f>
        <v>Mid-Range</v>
      </c>
      <c r="Q1634" t="str">
        <f>IF(ROUND(((ZeptoData[[#This Row],[mrp]]-ZeptoData[[#This Row],[discountedSellingPrice]])/ZeptoData[[#This Row],[mrp]])*100,0) = ZeptoData[[#This Row],[discountPercent]], "Match", "Error")</f>
        <v>Match</v>
      </c>
      <c r="R1634" s="9" t="str" cm="1">
        <f t="array" ref="R1634">_xlfn.IFS(ZeptoData[[#This Row],[discountPercent]]=0, "No Discount", ZeptoData[[#This Row],[discountPercent]]&lt;=15, "Standard (1-15%)", ZeptoData[[#This Row],[discountPercent]]&gt;15, "Mega (&gt;15%)")</f>
        <v>Mega (&gt;15%)</v>
      </c>
      <c r="S1634" s="9" t="str" cm="1">
        <f t="array" ref="S1634">_xlfn.IFS(ZeptoData[[#This Row],[weightInGms]]&lt;=100, "Small (&lt;100g)", ZeptoData[[#This Row],[weightInGms]]&lt;=500, "Medium (100-500g)", ZeptoData[[#This Row],[weightInGms]]&gt;500, "Large (&gt;500g)")</f>
        <v>Medium (100-500g)</v>
      </c>
    </row>
    <row r="1635" spans="1:19" x14ac:dyDescent="0.25">
      <c r="A1635" t="s">
        <v>689</v>
      </c>
      <c r="B1635" t="s">
        <v>881</v>
      </c>
      <c r="C1635" t="str">
        <f>TRIM(ZeptoData[[#This Row],[name]])</f>
        <v>Soulfull Millet Muesli Fruit &amp; Nut Almonds &amp; Real Fruits</v>
      </c>
      <c r="D1635">
        <v>29900</v>
      </c>
      <c r="E1635" s="3">
        <f>'Cleaned Data'!F1638</f>
        <v>30</v>
      </c>
      <c r="F1635">
        <v>10</v>
      </c>
      <c r="G1635">
        <v>6</v>
      </c>
      <c r="H1635">
        <v>26900</v>
      </c>
      <c r="I1635" s="3">
        <f>ZeptoData[[#This Row],[discountedSellingPrice]]/100</f>
        <v>269</v>
      </c>
      <c r="J1635">
        <v>400</v>
      </c>
      <c r="K1635" t="b">
        <v>0</v>
      </c>
      <c r="L1635">
        <v>400</v>
      </c>
      <c r="N1635" s="3">
        <f>ZeptoData[[#This Row],[MRP_Rupees]] - ZeptoData[[#This Row],[Sale_Price]]</f>
        <v>-239</v>
      </c>
      <c r="O1635" t="str">
        <f>IF(ZeptoData[[#This Row],[outOfStock]]=TRUE, "Out of Stock", IF(ZeptoData[[#This Row],[availableQuantity]]&lt;=2, "LOW STOCK", "HEALTHY"))</f>
        <v>HEALTHY</v>
      </c>
      <c r="P1635" t="str" cm="1">
        <f t="array" ref="P1635">_xlfn.IFS(ZeptoData[[#This Row],[Sale_Price]]&lt;50, "Budget", ZeptoData[[#This Row],[Sale_Price]]&lt;150, "Mid-Range", ZeptoData[[#This Row],[Sale_Price]]&gt;=150, "Premium")</f>
        <v>Premium</v>
      </c>
      <c r="Q1635" t="str">
        <f>IF(ROUND(((ZeptoData[[#This Row],[mrp]]-ZeptoData[[#This Row],[discountedSellingPrice]])/ZeptoData[[#This Row],[mrp]])*100,0) = ZeptoData[[#This Row],[discountPercent]], "Match", "Error")</f>
        <v>Match</v>
      </c>
      <c r="R1635" s="9" t="str" cm="1">
        <f t="array" ref="R1635">_xlfn.IFS(ZeptoData[[#This Row],[discountPercent]]=0, "No Discount", ZeptoData[[#This Row],[discountPercent]]&lt;=15, "Standard (1-15%)", ZeptoData[[#This Row],[discountPercent]]&gt;15, "Mega (&gt;15%)")</f>
        <v>Standard (1-15%)</v>
      </c>
      <c r="S1635" s="9" t="str" cm="1">
        <f t="array" ref="S1635">_xlfn.IFS(ZeptoData[[#This Row],[weightInGms]]&lt;=100, "Small (&lt;100g)", ZeptoData[[#This Row],[weightInGms]]&lt;=500, "Medium (100-500g)", ZeptoData[[#This Row],[weightInGms]]&gt;500, "Large (&gt;500g)")</f>
        <v>Medium (100-500g)</v>
      </c>
    </row>
    <row r="1636" spans="1:19" x14ac:dyDescent="0.25">
      <c r="A1636" t="s">
        <v>689</v>
      </c>
      <c r="B1636" t="s">
        <v>882</v>
      </c>
      <c r="C1636" t="str">
        <f>TRIM(ZeptoData[[#This Row],[name]])</f>
        <v>Smith &amp; Jones Red Pasta Sauce Mix</v>
      </c>
      <c r="D1636">
        <v>4000</v>
      </c>
      <c r="E1636" s="3">
        <f>'Cleaned Data'!F1639</f>
        <v>20</v>
      </c>
      <c r="F1636">
        <v>0</v>
      </c>
      <c r="G1636">
        <v>6</v>
      </c>
      <c r="H1636">
        <v>4000</v>
      </c>
      <c r="I1636" s="3">
        <f>ZeptoData[[#This Row],[discountedSellingPrice]]/100</f>
        <v>40</v>
      </c>
      <c r="J1636">
        <v>46</v>
      </c>
      <c r="K1636" t="b">
        <v>0</v>
      </c>
      <c r="L1636">
        <v>46</v>
      </c>
      <c r="N1636" s="3">
        <f>ZeptoData[[#This Row],[MRP_Rupees]] - ZeptoData[[#This Row],[Sale_Price]]</f>
        <v>-20</v>
      </c>
      <c r="O1636" t="str">
        <f>IF(ZeptoData[[#This Row],[outOfStock]]=TRUE, "Out of Stock", IF(ZeptoData[[#This Row],[availableQuantity]]&lt;=2, "LOW STOCK", "HEALTHY"))</f>
        <v>HEALTHY</v>
      </c>
      <c r="P1636" t="str" cm="1">
        <f t="array" ref="P1636">_xlfn.IFS(ZeptoData[[#This Row],[Sale_Price]]&lt;50, "Budget", ZeptoData[[#This Row],[Sale_Price]]&lt;150, "Mid-Range", ZeptoData[[#This Row],[Sale_Price]]&gt;=150, "Premium")</f>
        <v>Budget</v>
      </c>
      <c r="Q1636" t="str">
        <f>IF(ROUND(((ZeptoData[[#This Row],[mrp]]-ZeptoData[[#This Row],[discountedSellingPrice]])/ZeptoData[[#This Row],[mrp]])*100,0) = ZeptoData[[#This Row],[discountPercent]], "Match", "Error")</f>
        <v>Match</v>
      </c>
      <c r="R1636" s="9" t="str" cm="1">
        <f t="array" ref="R1636">_xlfn.IFS(ZeptoData[[#This Row],[discountPercent]]=0, "No Discount", ZeptoData[[#This Row],[discountPercent]]&lt;=15, "Standard (1-15%)", ZeptoData[[#This Row],[discountPercent]]&gt;15, "Mega (&gt;15%)")</f>
        <v>No Discount</v>
      </c>
      <c r="S1636" s="9" t="str" cm="1">
        <f t="array" ref="S1636">_xlfn.IFS(ZeptoData[[#This Row],[weightInGms]]&lt;=100, "Small (&lt;100g)", ZeptoData[[#This Row],[weightInGms]]&lt;=500, "Medium (100-500g)", ZeptoData[[#This Row],[weightInGms]]&gt;500, "Large (&gt;500g)")</f>
        <v>Small (&lt;100g)</v>
      </c>
    </row>
    <row r="1637" spans="1:19" x14ac:dyDescent="0.25">
      <c r="A1637" t="s">
        <v>689</v>
      </c>
      <c r="B1637" t="s">
        <v>883</v>
      </c>
      <c r="C1637" t="str">
        <f>TRIM(ZeptoData[[#This Row],[name]])</f>
        <v>Kellogg's Muesli Nuts Delight</v>
      </c>
      <c r="D1637">
        <v>42500</v>
      </c>
      <c r="E1637" s="3">
        <f>'Cleaned Data'!F1640</f>
        <v>0</v>
      </c>
      <c r="F1637">
        <v>9</v>
      </c>
      <c r="G1637">
        <v>3</v>
      </c>
      <c r="H1637">
        <v>38300</v>
      </c>
      <c r="I1637" s="3">
        <f>ZeptoData[[#This Row],[discountedSellingPrice]]/100</f>
        <v>383</v>
      </c>
      <c r="J1637">
        <v>750</v>
      </c>
      <c r="K1637" t="b">
        <v>0</v>
      </c>
      <c r="L1637">
        <v>750</v>
      </c>
      <c r="N1637" s="3">
        <f>ZeptoData[[#This Row],[MRP_Rupees]] - ZeptoData[[#This Row],[Sale_Price]]</f>
        <v>-383</v>
      </c>
      <c r="O1637" t="str">
        <f>IF(ZeptoData[[#This Row],[outOfStock]]=TRUE, "Out of Stock", IF(ZeptoData[[#This Row],[availableQuantity]]&lt;=2, "LOW STOCK", "HEALTHY"))</f>
        <v>HEALTHY</v>
      </c>
      <c r="P1637" t="str" cm="1">
        <f t="array" ref="P1637">_xlfn.IFS(ZeptoData[[#This Row],[Sale_Price]]&lt;50, "Budget", ZeptoData[[#This Row],[Sale_Price]]&lt;150, "Mid-Range", ZeptoData[[#This Row],[Sale_Price]]&gt;=150, "Premium")</f>
        <v>Premium</v>
      </c>
      <c r="Q1637" t="str">
        <f>IF(ROUND(((ZeptoData[[#This Row],[mrp]]-ZeptoData[[#This Row],[discountedSellingPrice]])/ZeptoData[[#This Row],[mrp]])*100,0) = ZeptoData[[#This Row],[discountPercent]], "Match", "Error")</f>
        <v>Error</v>
      </c>
      <c r="R1637" s="9" t="str" cm="1">
        <f t="array" ref="R1637">_xlfn.IFS(ZeptoData[[#This Row],[discountPercent]]=0, "No Discount", ZeptoData[[#This Row],[discountPercent]]&lt;=15, "Standard (1-15%)", ZeptoData[[#This Row],[discountPercent]]&gt;15, "Mega (&gt;15%)")</f>
        <v>Standard (1-15%)</v>
      </c>
      <c r="S1637" s="9" t="str" cm="1">
        <f t="array" ref="S1637">_xlfn.IFS(ZeptoData[[#This Row],[weightInGms]]&lt;=100, "Small (&lt;100g)", ZeptoData[[#This Row],[weightInGms]]&lt;=500, "Medium (100-500g)", ZeptoData[[#This Row],[weightInGms]]&gt;500, "Large (&gt;500g)")</f>
        <v>Large (&gt;500g)</v>
      </c>
    </row>
    <row r="1638" spans="1:19" x14ac:dyDescent="0.25">
      <c r="A1638" t="s">
        <v>689</v>
      </c>
      <c r="B1638" t="s">
        <v>439</v>
      </c>
      <c r="C1638" t="str">
        <f>TRIM(ZeptoData[[#This Row],[name]])</f>
        <v>Kitchens of India Dal Bukhara Gravy Mix</v>
      </c>
      <c r="D1638">
        <v>11000</v>
      </c>
      <c r="E1638" s="3">
        <f>'Cleaned Data'!F1641</f>
        <v>0</v>
      </c>
      <c r="F1638">
        <v>30</v>
      </c>
      <c r="G1638">
        <v>6</v>
      </c>
      <c r="H1638">
        <v>7700</v>
      </c>
      <c r="I1638" s="3">
        <f>ZeptoData[[#This Row],[discountedSellingPrice]]/100</f>
        <v>77</v>
      </c>
      <c r="J1638">
        <v>285</v>
      </c>
      <c r="K1638" t="b">
        <v>0</v>
      </c>
      <c r="L1638">
        <v>285</v>
      </c>
      <c r="N1638" s="3">
        <f>ZeptoData[[#This Row],[MRP_Rupees]] - ZeptoData[[#This Row],[Sale_Price]]</f>
        <v>-77</v>
      </c>
      <c r="O1638" t="str">
        <f>IF(ZeptoData[[#This Row],[outOfStock]]=TRUE, "Out of Stock", IF(ZeptoData[[#This Row],[availableQuantity]]&lt;=2, "LOW STOCK", "HEALTHY"))</f>
        <v>HEALTHY</v>
      </c>
      <c r="P1638" t="str" cm="1">
        <f t="array" ref="P1638">_xlfn.IFS(ZeptoData[[#This Row],[Sale_Price]]&lt;50, "Budget", ZeptoData[[#This Row],[Sale_Price]]&lt;150, "Mid-Range", ZeptoData[[#This Row],[Sale_Price]]&gt;=150, "Premium")</f>
        <v>Mid-Range</v>
      </c>
      <c r="Q1638" t="str">
        <f>IF(ROUND(((ZeptoData[[#This Row],[mrp]]-ZeptoData[[#This Row],[discountedSellingPrice]])/ZeptoData[[#This Row],[mrp]])*100,0) = ZeptoData[[#This Row],[discountPercent]], "Match", "Error")</f>
        <v>Match</v>
      </c>
      <c r="R1638" s="9" t="str" cm="1">
        <f t="array" ref="R1638">_xlfn.IFS(ZeptoData[[#This Row],[discountPercent]]=0, "No Discount", ZeptoData[[#This Row],[discountPercent]]&lt;=15, "Standard (1-15%)", ZeptoData[[#This Row],[discountPercent]]&gt;15, "Mega (&gt;15%)")</f>
        <v>Mega (&gt;15%)</v>
      </c>
      <c r="S1638" s="9" t="str" cm="1">
        <f t="array" ref="S1638">_xlfn.IFS(ZeptoData[[#This Row],[weightInGms]]&lt;=100, "Small (&lt;100g)", ZeptoData[[#This Row],[weightInGms]]&lt;=500, "Medium (100-500g)", ZeptoData[[#This Row],[weightInGms]]&gt;500, "Large (&gt;500g)")</f>
        <v>Medium (100-500g)</v>
      </c>
    </row>
    <row r="1639" spans="1:19" x14ac:dyDescent="0.25">
      <c r="A1639" t="s">
        <v>689</v>
      </c>
      <c r="B1639" t="s">
        <v>651</v>
      </c>
      <c r="C1639" t="str">
        <f>TRIM(ZeptoData[[#This Row],[name]])</f>
        <v>The Whole Truth Peanut Butter - Sweetened &amp; Crunchy</v>
      </c>
      <c r="D1639">
        <v>21500</v>
      </c>
      <c r="E1639" s="3">
        <f>'Cleaned Data'!F1642</f>
        <v>0</v>
      </c>
      <c r="F1639">
        <v>20</v>
      </c>
      <c r="G1639">
        <v>6</v>
      </c>
      <c r="H1639">
        <v>17200</v>
      </c>
      <c r="I1639" s="3">
        <f>ZeptoData[[#This Row],[discountedSellingPrice]]/100</f>
        <v>172</v>
      </c>
      <c r="J1639">
        <v>325</v>
      </c>
      <c r="K1639" t="b">
        <v>0</v>
      </c>
      <c r="L1639">
        <v>325</v>
      </c>
      <c r="N1639" s="3">
        <f>ZeptoData[[#This Row],[MRP_Rupees]] - ZeptoData[[#This Row],[Sale_Price]]</f>
        <v>-172</v>
      </c>
      <c r="O1639" t="str">
        <f>IF(ZeptoData[[#This Row],[outOfStock]]=TRUE, "Out of Stock", IF(ZeptoData[[#This Row],[availableQuantity]]&lt;=2, "LOW STOCK", "HEALTHY"))</f>
        <v>HEALTHY</v>
      </c>
      <c r="P1639" t="str" cm="1">
        <f t="array" ref="P1639">_xlfn.IFS(ZeptoData[[#This Row],[Sale_Price]]&lt;50, "Budget", ZeptoData[[#This Row],[Sale_Price]]&lt;150, "Mid-Range", ZeptoData[[#This Row],[Sale_Price]]&gt;=150, "Premium")</f>
        <v>Premium</v>
      </c>
      <c r="Q1639" t="str">
        <f>IF(ROUND(((ZeptoData[[#This Row],[mrp]]-ZeptoData[[#This Row],[discountedSellingPrice]])/ZeptoData[[#This Row],[mrp]])*100,0) = ZeptoData[[#This Row],[discountPercent]], "Match", "Error")</f>
        <v>Match</v>
      </c>
      <c r="R1639" s="9" t="str" cm="1">
        <f t="array" ref="R1639">_xlfn.IFS(ZeptoData[[#This Row],[discountPercent]]=0, "No Discount", ZeptoData[[#This Row],[discountPercent]]&lt;=15, "Standard (1-15%)", ZeptoData[[#This Row],[discountPercent]]&gt;15, "Mega (&gt;15%)")</f>
        <v>Mega (&gt;15%)</v>
      </c>
      <c r="S1639" s="9" t="str" cm="1">
        <f t="array" ref="S1639">_xlfn.IFS(ZeptoData[[#This Row],[weightInGms]]&lt;=100, "Small (&lt;100g)", ZeptoData[[#This Row],[weightInGms]]&lt;=500, "Medium (100-500g)", ZeptoData[[#This Row],[weightInGms]]&gt;500, "Large (&gt;500g)")</f>
        <v>Medium (100-500g)</v>
      </c>
    </row>
    <row r="1640" spans="1:19" x14ac:dyDescent="0.25">
      <c r="A1640" t="s">
        <v>689</v>
      </c>
      <c r="B1640" t="s">
        <v>884</v>
      </c>
      <c r="C1640" t="str">
        <f>TRIM(ZeptoData[[#This Row],[name]])</f>
        <v>Remia Mayonnaise</v>
      </c>
      <c r="D1640">
        <v>23000</v>
      </c>
      <c r="E1640" s="3">
        <f>'Cleaned Data'!F1643</f>
        <v>0</v>
      </c>
      <c r="F1640">
        <v>0</v>
      </c>
      <c r="G1640">
        <v>6</v>
      </c>
      <c r="H1640">
        <v>23000</v>
      </c>
      <c r="I1640" s="3">
        <f>ZeptoData[[#This Row],[discountedSellingPrice]]/100</f>
        <v>230</v>
      </c>
      <c r="J1640">
        <v>241</v>
      </c>
      <c r="K1640" t="b">
        <v>0</v>
      </c>
      <c r="L1640">
        <v>241</v>
      </c>
      <c r="N1640" s="3">
        <f>ZeptoData[[#This Row],[MRP_Rupees]] - ZeptoData[[#This Row],[Sale_Price]]</f>
        <v>-230</v>
      </c>
      <c r="O1640" t="str">
        <f>IF(ZeptoData[[#This Row],[outOfStock]]=TRUE, "Out of Stock", IF(ZeptoData[[#This Row],[availableQuantity]]&lt;=2, "LOW STOCK", "HEALTHY"))</f>
        <v>HEALTHY</v>
      </c>
      <c r="P1640" t="str" cm="1">
        <f t="array" ref="P1640">_xlfn.IFS(ZeptoData[[#This Row],[Sale_Price]]&lt;50, "Budget", ZeptoData[[#This Row],[Sale_Price]]&lt;150, "Mid-Range", ZeptoData[[#This Row],[Sale_Price]]&gt;=150, "Premium")</f>
        <v>Premium</v>
      </c>
      <c r="Q1640" t="str">
        <f>IF(ROUND(((ZeptoData[[#This Row],[mrp]]-ZeptoData[[#This Row],[discountedSellingPrice]])/ZeptoData[[#This Row],[mrp]])*100,0) = ZeptoData[[#This Row],[discountPercent]], "Match", "Error")</f>
        <v>Match</v>
      </c>
      <c r="R1640" s="9" t="str" cm="1">
        <f t="array" ref="R1640">_xlfn.IFS(ZeptoData[[#This Row],[discountPercent]]=0, "No Discount", ZeptoData[[#This Row],[discountPercent]]&lt;=15, "Standard (1-15%)", ZeptoData[[#This Row],[discountPercent]]&gt;15, "Mega (&gt;15%)")</f>
        <v>No Discount</v>
      </c>
      <c r="S1640" s="9" t="str" cm="1">
        <f t="array" ref="S1640">_xlfn.IFS(ZeptoData[[#This Row],[weightInGms]]&lt;=100, "Small (&lt;100g)", ZeptoData[[#This Row],[weightInGms]]&lt;=500, "Medium (100-500g)", ZeptoData[[#This Row],[weightInGms]]&gt;500, "Large (&gt;500g)")</f>
        <v>Medium (100-500g)</v>
      </c>
    </row>
    <row r="1641" spans="1:19" x14ac:dyDescent="0.25">
      <c r="A1641" t="s">
        <v>689</v>
      </c>
      <c r="B1641" t="s">
        <v>866</v>
      </c>
      <c r="C1641" t="str">
        <f>TRIM(ZeptoData[[#This Row],[name]])</f>
        <v>Ching's Secret Green Chilli Sauce</v>
      </c>
      <c r="D1641">
        <v>10500</v>
      </c>
      <c r="E1641" s="3">
        <f>'Cleaned Data'!F1644</f>
        <v>5</v>
      </c>
      <c r="F1641">
        <v>0</v>
      </c>
      <c r="G1641">
        <v>6</v>
      </c>
      <c r="H1641">
        <v>10500</v>
      </c>
      <c r="I1641" s="3">
        <f>ZeptoData[[#This Row],[discountedSellingPrice]]/100</f>
        <v>105</v>
      </c>
      <c r="J1641">
        <v>425</v>
      </c>
      <c r="K1641" t="b">
        <v>0</v>
      </c>
      <c r="L1641">
        <v>425</v>
      </c>
      <c r="N1641" s="3">
        <f>ZeptoData[[#This Row],[MRP_Rupees]] - ZeptoData[[#This Row],[Sale_Price]]</f>
        <v>-100</v>
      </c>
      <c r="O1641" t="str">
        <f>IF(ZeptoData[[#This Row],[outOfStock]]=TRUE, "Out of Stock", IF(ZeptoData[[#This Row],[availableQuantity]]&lt;=2, "LOW STOCK", "HEALTHY"))</f>
        <v>HEALTHY</v>
      </c>
      <c r="P1641" t="str" cm="1">
        <f t="array" ref="P1641">_xlfn.IFS(ZeptoData[[#This Row],[Sale_Price]]&lt;50, "Budget", ZeptoData[[#This Row],[Sale_Price]]&lt;150, "Mid-Range", ZeptoData[[#This Row],[Sale_Price]]&gt;=150, "Premium")</f>
        <v>Mid-Range</v>
      </c>
      <c r="Q1641" t="str">
        <f>IF(ROUND(((ZeptoData[[#This Row],[mrp]]-ZeptoData[[#This Row],[discountedSellingPrice]])/ZeptoData[[#This Row],[mrp]])*100,0) = ZeptoData[[#This Row],[discountPercent]], "Match", "Error")</f>
        <v>Match</v>
      </c>
      <c r="R1641" s="9" t="str" cm="1">
        <f t="array" ref="R1641">_xlfn.IFS(ZeptoData[[#This Row],[discountPercent]]=0, "No Discount", ZeptoData[[#This Row],[discountPercent]]&lt;=15, "Standard (1-15%)", ZeptoData[[#This Row],[discountPercent]]&gt;15, "Mega (&gt;15%)")</f>
        <v>No Discount</v>
      </c>
      <c r="S1641" s="9" t="str" cm="1">
        <f t="array" ref="S1641">_xlfn.IFS(ZeptoData[[#This Row],[weightInGms]]&lt;=100, "Small (&lt;100g)", ZeptoData[[#This Row],[weightInGms]]&lt;=500, "Medium (100-500g)", ZeptoData[[#This Row],[weightInGms]]&gt;500, "Large (&gt;500g)")</f>
        <v>Medium (100-500g)</v>
      </c>
    </row>
    <row r="1642" spans="1:19" x14ac:dyDescent="0.25">
      <c r="A1642" t="s">
        <v>689</v>
      </c>
      <c r="B1642" t="s">
        <v>885</v>
      </c>
      <c r="C1642" t="str">
        <f>TRIM(ZeptoData[[#This Row],[name]])</f>
        <v>Bagrrys Fruit N Fibre Muesli - Strawberry</v>
      </c>
      <c r="D1642">
        <v>59500</v>
      </c>
      <c r="E1642" s="3">
        <f>'Cleaned Data'!F1645</f>
        <v>50</v>
      </c>
      <c r="F1642">
        <v>0</v>
      </c>
      <c r="G1642">
        <v>1</v>
      </c>
      <c r="H1642">
        <v>59500</v>
      </c>
      <c r="I1642" s="3">
        <f>ZeptoData[[#This Row],[discountedSellingPrice]]/100</f>
        <v>595</v>
      </c>
      <c r="J1642">
        <v>1000</v>
      </c>
      <c r="K1642" t="b">
        <v>0</v>
      </c>
      <c r="L1642">
        <v>1</v>
      </c>
      <c r="N1642" s="3">
        <f>ZeptoData[[#This Row],[MRP_Rupees]] - ZeptoData[[#This Row],[Sale_Price]]</f>
        <v>-545</v>
      </c>
      <c r="O1642" t="str">
        <f>IF(ZeptoData[[#This Row],[outOfStock]]=TRUE, "Out of Stock", IF(ZeptoData[[#This Row],[availableQuantity]]&lt;=2, "LOW STOCK", "HEALTHY"))</f>
        <v>LOW STOCK</v>
      </c>
      <c r="P1642" t="str" cm="1">
        <f t="array" ref="P1642">_xlfn.IFS(ZeptoData[[#This Row],[Sale_Price]]&lt;50, "Budget", ZeptoData[[#This Row],[Sale_Price]]&lt;150, "Mid-Range", ZeptoData[[#This Row],[Sale_Price]]&gt;=150, "Premium")</f>
        <v>Premium</v>
      </c>
      <c r="Q1642" t="str">
        <f>IF(ROUND(((ZeptoData[[#This Row],[mrp]]-ZeptoData[[#This Row],[discountedSellingPrice]])/ZeptoData[[#This Row],[mrp]])*100,0) = ZeptoData[[#This Row],[discountPercent]], "Match", "Error")</f>
        <v>Match</v>
      </c>
      <c r="R1642" s="9" t="str" cm="1">
        <f t="array" ref="R1642">_xlfn.IFS(ZeptoData[[#This Row],[discountPercent]]=0, "No Discount", ZeptoData[[#This Row],[discountPercent]]&lt;=15, "Standard (1-15%)", ZeptoData[[#This Row],[discountPercent]]&gt;15, "Mega (&gt;15%)")</f>
        <v>No Discount</v>
      </c>
      <c r="S1642" s="9" t="str" cm="1">
        <f t="array" ref="S1642">_xlfn.IFS(ZeptoData[[#This Row],[weightInGms]]&lt;=100, "Small (&lt;100g)", ZeptoData[[#This Row],[weightInGms]]&lt;=500, "Medium (100-500g)", ZeptoData[[#This Row],[weightInGms]]&gt;500, "Large (&gt;500g)")</f>
        <v>Large (&gt;500g)</v>
      </c>
    </row>
    <row r="1643" spans="1:19" x14ac:dyDescent="0.25">
      <c r="A1643" t="s">
        <v>689</v>
      </c>
      <c r="B1643" t="s">
        <v>886</v>
      </c>
      <c r="C1643" t="str">
        <f>TRIM(ZeptoData[[#This Row],[name]])</f>
        <v>Ching's Secret Tomato Oats Instant Soup</v>
      </c>
      <c r="D1643">
        <v>1500</v>
      </c>
      <c r="E1643" s="3">
        <f>'Cleaned Data'!F1646</f>
        <v>4</v>
      </c>
      <c r="F1643">
        <v>0</v>
      </c>
      <c r="G1643">
        <v>3</v>
      </c>
      <c r="H1643">
        <v>1500</v>
      </c>
      <c r="I1643" s="3">
        <f>ZeptoData[[#This Row],[discountedSellingPrice]]/100</f>
        <v>15</v>
      </c>
      <c r="J1643">
        <v>20</v>
      </c>
      <c r="K1643" t="b">
        <v>0</v>
      </c>
      <c r="L1643">
        <v>20</v>
      </c>
      <c r="N1643" s="3">
        <f>ZeptoData[[#This Row],[MRP_Rupees]] - ZeptoData[[#This Row],[Sale_Price]]</f>
        <v>-11</v>
      </c>
      <c r="O1643" t="str">
        <f>IF(ZeptoData[[#This Row],[outOfStock]]=TRUE, "Out of Stock", IF(ZeptoData[[#This Row],[availableQuantity]]&lt;=2, "LOW STOCK", "HEALTHY"))</f>
        <v>HEALTHY</v>
      </c>
      <c r="P1643" t="str" cm="1">
        <f t="array" ref="P1643">_xlfn.IFS(ZeptoData[[#This Row],[Sale_Price]]&lt;50, "Budget", ZeptoData[[#This Row],[Sale_Price]]&lt;150, "Mid-Range", ZeptoData[[#This Row],[Sale_Price]]&gt;=150, "Premium")</f>
        <v>Budget</v>
      </c>
      <c r="Q1643" t="str">
        <f>IF(ROUND(((ZeptoData[[#This Row],[mrp]]-ZeptoData[[#This Row],[discountedSellingPrice]])/ZeptoData[[#This Row],[mrp]])*100,0) = ZeptoData[[#This Row],[discountPercent]], "Match", "Error")</f>
        <v>Match</v>
      </c>
      <c r="R1643" s="9" t="str" cm="1">
        <f t="array" ref="R1643">_xlfn.IFS(ZeptoData[[#This Row],[discountPercent]]=0, "No Discount", ZeptoData[[#This Row],[discountPercent]]&lt;=15, "Standard (1-15%)", ZeptoData[[#This Row],[discountPercent]]&gt;15, "Mega (&gt;15%)")</f>
        <v>No Discount</v>
      </c>
      <c r="S1643" s="9" t="str" cm="1">
        <f t="array" ref="S1643">_xlfn.IFS(ZeptoData[[#This Row],[weightInGms]]&lt;=100, "Small (&lt;100g)", ZeptoData[[#This Row],[weightInGms]]&lt;=500, "Medium (100-500g)", ZeptoData[[#This Row],[weightInGms]]&gt;500, "Large (&gt;500g)")</f>
        <v>Small (&lt;100g)</v>
      </c>
    </row>
    <row r="1644" spans="1:19" x14ac:dyDescent="0.25">
      <c r="A1644" t="s">
        <v>689</v>
      </c>
      <c r="B1644" t="s">
        <v>887</v>
      </c>
      <c r="C1644" t="str">
        <f>TRIM(ZeptoData[[#This Row],[name]])</f>
        <v>Kellogg's Special K Original Corn Flakes</v>
      </c>
      <c r="D1644">
        <v>14000</v>
      </c>
      <c r="E1644" s="3">
        <f>'Cleaned Data'!F1647</f>
        <v>0</v>
      </c>
      <c r="F1644">
        <v>5</v>
      </c>
      <c r="G1644">
        <v>1</v>
      </c>
      <c r="H1644">
        <v>13300</v>
      </c>
      <c r="I1644" s="3">
        <f>ZeptoData[[#This Row],[discountedSellingPrice]]/100</f>
        <v>133</v>
      </c>
      <c r="J1644">
        <v>290</v>
      </c>
      <c r="K1644" t="b">
        <v>0</v>
      </c>
      <c r="L1644">
        <v>290</v>
      </c>
      <c r="N1644" s="3">
        <f>ZeptoData[[#This Row],[MRP_Rupees]] - ZeptoData[[#This Row],[Sale_Price]]</f>
        <v>-133</v>
      </c>
      <c r="O1644" t="str">
        <f>IF(ZeptoData[[#This Row],[outOfStock]]=TRUE, "Out of Stock", IF(ZeptoData[[#This Row],[availableQuantity]]&lt;=2, "LOW STOCK", "HEALTHY"))</f>
        <v>LOW STOCK</v>
      </c>
      <c r="P1644" t="str" cm="1">
        <f t="array" ref="P1644">_xlfn.IFS(ZeptoData[[#This Row],[Sale_Price]]&lt;50, "Budget", ZeptoData[[#This Row],[Sale_Price]]&lt;150, "Mid-Range", ZeptoData[[#This Row],[Sale_Price]]&gt;=150, "Premium")</f>
        <v>Mid-Range</v>
      </c>
      <c r="Q1644" t="str">
        <f>IF(ROUND(((ZeptoData[[#This Row],[mrp]]-ZeptoData[[#This Row],[discountedSellingPrice]])/ZeptoData[[#This Row],[mrp]])*100,0) = ZeptoData[[#This Row],[discountPercent]], "Match", "Error")</f>
        <v>Match</v>
      </c>
      <c r="R1644" s="9" t="str" cm="1">
        <f t="array" ref="R1644">_xlfn.IFS(ZeptoData[[#This Row],[discountPercent]]=0, "No Discount", ZeptoData[[#This Row],[discountPercent]]&lt;=15, "Standard (1-15%)", ZeptoData[[#This Row],[discountPercent]]&gt;15, "Mega (&gt;15%)")</f>
        <v>Standard (1-15%)</v>
      </c>
      <c r="S1644" s="9" t="str" cm="1">
        <f t="array" ref="S1644">_xlfn.IFS(ZeptoData[[#This Row],[weightInGms]]&lt;=100, "Small (&lt;100g)", ZeptoData[[#This Row],[weightInGms]]&lt;=500, "Medium (100-500g)", ZeptoData[[#This Row],[weightInGms]]&gt;500, "Large (&gt;500g)")</f>
        <v>Medium (100-500g)</v>
      </c>
    </row>
    <row r="1645" spans="1:19" x14ac:dyDescent="0.25">
      <c r="A1645" t="s">
        <v>689</v>
      </c>
      <c r="B1645" t="s">
        <v>1782</v>
      </c>
      <c r="C1645" t="str">
        <f>TRIM(ZeptoData[[#This Row],[name]])</f>
        <v>Moi Soi Black Bean Sauce - Dip Spread Stir Fry &amp; Marinade</v>
      </c>
      <c r="D1645">
        <v>28000</v>
      </c>
      <c r="E1645" s="3">
        <f>'Cleaned Data'!F1648</f>
        <v>0</v>
      </c>
      <c r="F1645">
        <v>50</v>
      </c>
      <c r="G1645">
        <v>5</v>
      </c>
      <c r="H1645">
        <v>14000</v>
      </c>
      <c r="I1645" s="3">
        <f>ZeptoData[[#This Row],[discountedSellingPrice]]/100</f>
        <v>140</v>
      </c>
      <c r="J1645">
        <v>175</v>
      </c>
      <c r="K1645" t="b">
        <v>0</v>
      </c>
      <c r="L1645">
        <v>175</v>
      </c>
      <c r="N1645" s="3">
        <f>ZeptoData[[#This Row],[MRP_Rupees]] - ZeptoData[[#This Row],[Sale_Price]]</f>
        <v>-140</v>
      </c>
      <c r="O1645" t="str">
        <f>IF(ZeptoData[[#This Row],[outOfStock]]=TRUE, "Out of Stock", IF(ZeptoData[[#This Row],[availableQuantity]]&lt;=2, "LOW STOCK", "HEALTHY"))</f>
        <v>HEALTHY</v>
      </c>
      <c r="P1645" t="str" cm="1">
        <f t="array" ref="P1645">_xlfn.IFS(ZeptoData[[#This Row],[Sale_Price]]&lt;50, "Budget", ZeptoData[[#This Row],[Sale_Price]]&lt;150, "Mid-Range", ZeptoData[[#This Row],[Sale_Price]]&gt;=150, "Premium")</f>
        <v>Mid-Range</v>
      </c>
      <c r="Q1645" t="str">
        <f>IF(ROUND(((ZeptoData[[#This Row],[mrp]]-ZeptoData[[#This Row],[discountedSellingPrice]])/ZeptoData[[#This Row],[mrp]])*100,0) = ZeptoData[[#This Row],[discountPercent]], "Match", "Error")</f>
        <v>Match</v>
      </c>
      <c r="R1645" s="9" t="str" cm="1">
        <f t="array" ref="R1645">_xlfn.IFS(ZeptoData[[#This Row],[discountPercent]]=0, "No Discount", ZeptoData[[#This Row],[discountPercent]]&lt;=15, "Standard (1-15%)", ZeptoData[[#This Row],[discountPercent]]&gt;15, "Mega (&gt;15%)")</f>
        <v>Mega (&gt;15%)</v>
      </c>
      <c r="S1645" s="9" t="str" cm="1">
        <f t="array" ref="S1645">_xlfn.IFS(ZeptoData[[#This Row],[weightInGms]]&lt;=100, "Small (&lt;100g)", ZeptoData[[#This Row],[weightInGms]]&lt;=500, "Medium (100-500g)", ZeptoData[[#This Row],[weightInGms]]&gt;500, "Large (&gt;500g)")</f>
        <v>Medium (100-500g)</v>
      </c>
    </row>
    <row r="1646" spans="1:19" x14ac:dyDescent="0.25">
      <c r="A1646" t="s">
        <v>689</v>
      </c>
      <c r="B1646" t="s">
        <v>889</v>
      </c>
      <c r="C1646" t="str">
        <f>TRIM(ZeptoData[[#This Row],[name]])</f>
        <v>Tong Garden Wasabi Green Peas</v>
      </c>
      <c r="D1646">
        <v>17500</v>
      </c>
      <c r="E1646" s="3">
        <f>'Cleaned Data'!F1649</f>
        <v>0</v>
      </c>
      <c r="F1646">
        <v>4</v>
      </c>
      <c r="G1646">
        <v>6</v>
      </c>
      <c r="H1646">
        <v>16700</v>
      </c>
      <c r="I1646" s="3">
        <f>ZeptoData[[#This Row],[discountedSellingPrice]]/100</f>
        <v>167</v>
      </c>
      <c r="J1646">
        <v>150</v>
      </c>
      <c r="K1646" t="b">
        <v>0</v>
      </c>
      <c r="L1646">
        <v>150</v>
      </c>
      <c r="N1646" s="3">
        <f>ZeptoData[[#This Row],[MRP_Rupees]] - ZeptoData[[#This Row],[Sale_Price]]</f>
        <v>-167</v>
      </c>
      <c r="O1646" t="str">
        <f>IF(ZeptoData[[#This Row],[outOfStock]]=TRUE, "Out of Stock", IF(ZeptoData[[#This Row],[availableQuantity]]&lt;=2, "LOW STOCK", "HEALTHY"))</f>
        <v>HEALTHY</v>
      </c>
      <c r="P1646" t="str" cm="1">
        <f t="array" ref="P1646">_xlfn.IFS(ZeptoData[[#This Row],[Sale_Price]]&lt;50, "Budget", ZeptoData[[#This Row],[Sale_Price]]&lt;150, "Mid-Range", ZeptoData[[#This Row],[Sale_Price]]&gt;=150, "Premium")</f>
        <v>Premium</v>
      </c>
      <c r="Q1646" t="str">
        <f>IF(ROUND(((ZeptoData[[#This Row],[mrp]]-ZeptoData[[#This Row],[discountedSellingPrice]])/ZeptoData[[#This Row],[mrp]])*100,0) = ZeptoData[[#This Row],[discountPercent]], "Match", "Error")</f>
        <v>Error</v>
      </c>
      <c r="R1646" s="9" t="str" cm="1">
        <f t="array" ref="R1646">_xlfn.IFS(ZeptoData[[#This Row],[discountPercent]]=0, "No Discount", ZeptoData[[#This Row],[discountPercent]]&lt;=15, "Standard (1-15%)", ZeptoData[[#This Row],[discountPercent]]&gt;15, "Mega (&gt;15%)")</f>
        <v>Standard (1-15%)</v>
      </c>
      <c r="S1646" s="9" t="str" cm="1">
        <f t="array" ref="S1646">_xlfn.IFS(ZeptoData[[#This Row],[weightInGms]]&lt;=100, "Small (&lt;100g)", ZeptoData[[#This Row],[weightInGms]]&lt;=500, "Medium (100-500g)", ZeptoData[[#This Row],[weightInGms]]&gt;500, "Large (&gt;500g)")</f>
        <v>Medium (100-500g)</v>
      </c>
    </row>
    <row r="1647" spans="1:19" x14ac:dyDescent="0.25">
      <c r="A1647" t="s">
        <v>689</v>
      </c>
      <c r="B1647" t="s">
        <v>890</v>
      </c>
      <c r="C1647" t="str">
        <f>TRIM(ZeptoData[[#This Row],[name]])</f>
        <v>Ching's Secret Red Chilli Sauce</v>
      </c>
      <c r="D1647">
        <v>10500</v>
      </c>
      <c r="E1647" s="3">
        <f>'Cleaned Data'!F1650</f>
        <v>30</v>
      </c>
      <c r="F1647">
        <v>0</v>
      </c>
      <c r="G1647">
        <v>4</v>
      </c>
      <c r="H1647">
        <v>10500</v>
      </c>
      <c r="I1647" s="3">
        <f>ZeptoData[[#This Row],[discountedSellingPrice]]/100</f>
        <v>105</v>
      </c>
      <c r="J1647">
        <v>440</v>
      </c>
      <c r="K1647" t="b">
        <v>0</v>
      </c>
      <c r="L1647">
        <v>440</v>
      </c>
      <c r="N1647" s="3">
        <f>ZeptoData[[#This Row],[MRP_Rupees]] - ZeptoData[[#This Row],[Sale_Price]]</f>
        <v>-75</v>
      </c>
      <c r="O1647" t="str">
        <f>IF(ZeptoData[[#This Row],[outOfStock]]=TRUE, "Out of Stock", IF(ZeptoData[[#This Row],[availableQuantity]]&lt;=2, "LOW STOCK", "HEALTHY"))</f>
        <v>HEALTHY</v>
      </c>
      <c r="P1647" t="str" cm="1">
        <f t="array" ref="P1647">_xlfn.IFS(ZeptoData[[#This Row],[Sale_Price]]&lt;50, "Budget", ZeptoData[[#This Row],[Sale_Price]]&lt;150, "Mid-Range", ZeptoData[[#This Row],[Sale_Price]]&gt;=150, "Premium")</f>
        <v>Mid-Range</v>
      </c>
      <c r="Q1647" t="str">
        <f>IF(ROUND(((ZeptoData[[#This Row],[mrp]]-ZeptoData[[#This Row],[discountedSellingPrice]])/ZeptoData[[#This Row],[mrp]])*100,0) = ZeptoData[[#This Row],[discountPercent]], "Match", "Error")</f>
        <v>Match</v>
      </c>
      <c r="R1647" s="9" t="str" cm="1">
        <f t="array" ref="R1647">_xlfn.IFS(ZeptoData[[#This Row],[discountPercent]]=0, "No Discount", ZeptoData[[#This Row],[discountPercent]]&lt;=15, "Standard (1-15%)", ZeptoData[[#This Row],[discountPercent]]&gt;15, "Mega (&gt;15%)")</f>
        <v>No Discount</v>
      </c>
      <c r="S1647" s="9" t="str" cm="1">
        <f t="array" ref="S1647">_xlfn.IFS(ZeptoData[[#This Row],[weightInGms]]&lt;=100, "Small (&lt;100g)", ZeptoData[[#This Row],[weightInGms]]&lt;=500, "Medium (100-500g)", ZeptoData[[#This Row],[weightInGms]]&gt;500, "Large (&gt;500g)")</f>
        <v>Medium (100-500g)</v>
      </c>
    </row>
    <row r="1648" spans="1:19" x14ac:dyDescent="0.25">
      <c r="A1648" t="s">
        <v>689</v>
      </c>
      <c r="B1648" t="s">
        <v>891</v>
      </c>
      <c r="C1648" t="str">
        <f>TRIM(ZeptoData[[#This Row],[name]])</f>
        <v>Ching's Instant Hot and Sour Soup</v>
      </c>
      <c r="D1648">
        <v>5500</v>
      </c>
      <c r="E1648" s="3">
        <f>'Cleaned Data'!F1651</f>
        <v>0</v>
      </c>
      <c r="F1648">
        <v>0</v>
      </c>
      <c r="G1648">
        <v>5</v>
      </c>
      <c r="H1648">
        <v>5500</v>
      </c>
      <c r="I1648" s="3">
        <f>ZeptoData[[#This Row],[discountedSellingPrice]]/100</f>
        <v>55</v>
      </c>
      <c r="J1648">
        <v>55</v>
      </c>
      <c r="K1648" t="b">
        <v>0</v>
      </c>
      <c r="L1648">
        <v>55</v>
      </c>
      <c r="N1648" s="3">
        <f>ZeptoData[[#This Row],[MRP_Rupees]] - ZeptoData[[#This Row],[Sale_Price]]</f>
        <v>-55</v>
      </c>
      <c r="O1648" t="str">
        <f>IF(ZeptoData[[#This Row],[outOfStock]]=TRUE, "Out of Stock", IF(ZeptoData[[#This Row],[availableQuantity]]&lt;=2, "LOW STOCK", "HEALTHY"))</f>
        <v>HEALTHY</v>
      </c>
      <c r="P1648" t="str" cm="1">
        <f t="array" ref="P1648">_xlfn.IFS(ZeptoData[[#This Row],[Sale_Price]]&lt;50, "Budget", ZeptoData[[#This Row],[Sale_Price]]&lt;150, "Mid-Range", ZeptoData[[#This Row],[Sale_Price]]&gt;=150, "Premium")</f>
        <v>Mid-Range</v>
      </c>
      <c r="Q1648" t="str">
        <f>IF(ROUND(((ZeptoData[[#This Row],[mrp]]-ZeptoData[[#This Row],[discountedSellingPrice]])/ZeptoData[[#This Row],[mrp]])*100,0) = ZeptoData[[#This Row],[discountPercent]], "Match", "Error")</f>
        <v>Match</v>
      </c>
      <c r="R1648" s="9" t="str" cm="1">
        <f t="array" ref="R1648">_xlfn.IFS(ZeptoData[[#This Row],[discountPercent]]=0, "No Discount", ZeptoData[[#This Row],[discountPercent]]&lt;=15, "Standard (1-15%)", ZeptoData[[#This Row],[discountPercent]]&gt;15, "Mega (&gt;15%)")</f>
        <v>No Discount</v>
      </c>
      <c r="S1648" s="9" t="str" cm="1">
        <f t="array" ref="S1648">_xlfn.IFS(ZeptoData[[#This Row],[weightInGms]]&lt;=100, "Small (&lt;100g)", ZeptoData[[#This Row],[weightInGms]]&lt;=500, "Medium (100-500g)", ZeptoData[[#This Row],[weightInGms]]&gt;500, "Large (&gt;500g)")</f>
        <v>Small (&lt;100g)</v>
      </c>
    </row>
    <row r="1649" spans="1:19" x14ac:dyDescent="0.25">
      <c r="A1649" t="s">
        <v>689</v>
      </c>
      <c r="B1649" t="s">
        <v>892</v>
      </c>
      <c r="C1649" t="str">
        <f>TRIM(ZeptoData[[#This Row],[name]])</f>
        <v>Ching's Secret Noodles - Pad Thai Original</v>
      </c>
      <c r="D1649">
        <v>20000</v>
      </c>
      <c r="E1649" s="3">
        <f>'Cleaned Data'!F1652</f>
        <v>30</v>
      </c>
      <c r="F1649">
        <v>0</v>
      </c>
      <c r="G1649">
        <v>6</v>
      </c>
      <c r="H1649">
        <v>20000</v>
      </c>
      <c r="I1649" s="3">
        <f>ZeptoData[[#This Row],[discountedSellingPrice]]/100</f>
        <v>200</v>
      </c>
      <c r="J1649">
        <v>130</v>
      </c>
      <c r="K1649" t="b">
        <v>0</v>
      </c>
      <c r="L1649">
        <v>130</v>
      </c>
      <c r="N1649" s="3">
        <f>ZeptoData[[#This Row],[MRP_Rupees]] - ZeptoData[[#This Row],[Sale_Price]]</f>
        <v>-170</v>
      </c>
      <c r="O1649" t="str">
        <f>IF(ZeptoData[[#This Row],[outOfStock]]=TRUE, "Out of Stock", IF(ZeptoData[[#This Row],[availableQuantity]]&lt;=2, "LOW STOCK", "HEALTHY"))</f>
        <v>HEALTHY</v>
      </c>
      <c r="P1649" t="str" cm="1">
        <f t="array" ref="P1649">_xlfn.IFS(ZeptoData[[#This Row],[Sale_Price]]&lt;50, "Budget", ZeptoData[[#This Row],[Sale_Price]]&lt;150, "Mid-Range", ZeptoData[[#This Row],[Sale_Price]]&gt;=150, "Premium")</f>
        <v>Premium</v>
      </c>
      <c r="Q1649" t="str">
        <f>IF(ROUND(((ZeptoData[[#This Row],[mrp]]-ZeptoData[[#This Row],[discountedSellingPrice]])/ZeptoData[[#This Row],[mrp]])*100,0) = ZeptoData[[#This Row],[discountPercent]], "Match", "Error")</f>
        <v>Match</v>
      </c>
      <c r="R1649" s="9" t="str" cm="1">
        <f t="array" ref="R1649">_xlfn.IFS(ZeptoData[[#This Row],[discountPercent]]=0, "No Discount", ZeptoData[[#This Row],[discountPercent]]&lt;=15, "Standard (1-15%)", ZeptoData[[#This Row],[discountPercent]]&gt;15, "Mega (&gt;15%)")</f>
        <v>No Discount</v>
      </c>
      <c r="S1649" s="9" t="str" cm="1">
        <f t="array" ref="S1649">_xlfn.IFS(ZeptoData[[#This Row],[weightInGms]]&lt;=100, "Small (&lt;100g)", ZeptoData[[#This Row],[weightInGms]]&lt;=500, "Medium (100-500g)", ZeptoData[[#This Row],[weightInGms]]&gt;500, "Large (&gt;500g)")</f>
        <v>Medium (100-500g)</v>
      </c>
    </row>
    <row r="1650" spans="1:19" x14ac:dyDescent="0.25">
      <c r="A1650" t="s">
        <v>689</v>
      </c>
      <c r="B1650" t="s">
        <v>893</v>
      </c>
      <c r="C1650" t="str">
        <f>TRIM(ZeptoData[[#This Row],[name]])</f>
        <v>Aashirvaad Instant Meals - Khatta Meetha Pohaa With Millets</v>
      </c>
      <c r="D1650">
        <v>5500</v>
      </c>
      <c r="E1650" s="3">
        <f>'Cleaned Data'!F1653</f>
        <v>0</v>
      </c>
      <c r="F1650">
        <v>30</v>
      </c>
      <c r="G1650">
        <v>5</v>
      </c>
      <c r="H1650">
        <v>3800</v>
      </c>
      <c r="I1650" s="3">
        <f>ZeptoData[[#This Row],[discountedSellingPrice]]/100</f>
        <v>38</v>
      </c>
      <c r="J1650">
        <v>80</v>
      </c>
      <c r="K1650" t="b">
        <v>0</v>
      </c>
      <c r="L1650">
        <v>80</v>
      </c>
      <c r="N1650" s="3">
        <f>ZeptoData[[#This Row],[MRP_Rupees]] - ZeptoData[[#This Row],[Sale_Price]]</f>
        <v>-38</v>
      </c>
      <c r="O1650" t="str">
        <f>IF(ZeptoData[[#This Row],[outOfStock]]=TRUE, "Out of Stock", IF(ZeptoData[[#This Row],[availableQuantity]]&lt;=2, "LOW STOCK", "HEALTHY"))</f>
        <v>HEALTHY</v>
      </c>
      <c r="P1650" t="str" cm="1">
        <f t="array" ref="P1650">_xlfn.IFS(ZeptoData[[#This Row],[Sale_Price]]&lt;50, "Budget", ZeptoData[[#This Row],[Sale_Price]]&lt;150, "Mid-Range", ZeptoData[[#This Row],[Sale_Price]]&gt;=150, "Premium")</f>
        <v>Budget</v>
      </c>
      <c r="Q1650" t="str">
        <f>IF(ROUND(((ZeptoData[[#This Row],[mrp]]-ZeptoData[[#This Row],[discountedSellingPrice]])/ZeptoData[[#This Row],[mrp]])*100,0) = ZeptoData[[#This Row],[discountPercent]], "Match", "Error")</f>
        <v>Error</v>
      </c>
      <c r="R1650" s="9" t="str" cm="1">
        <f t="array" ref="R1650">_xlfn.IFS(ZeptoData[[#This Row],[discountPercent]]=0, "No Discount", ZeptoData[[#This Row],[discountPercent]]&lt;=15, "Standard (1-15%)", ZeptoData[[#This Row],[discountPercent]]&gt;15, "Mega (&gt;15%)")</f>
        <v>Mega (&gt;15%)</v>
      </c>
      <c r="S1650" s="9" t="str" cm="1">
        <f t="array" ref="S1650">_xlfn.IFS(ZeptoData[[#This Row],[weightInGms]]&lt;=100, "Small (&lt;100g)", ZeptoData[[#This Row],[weightInGms]]&lt;=500, "Medium (100-500g)", ZeptoData[[#This Row],[weightInGms]]&gt;500, "Large (&gt;500g)")</f>
        <v>Small (&lt;100g)</v>
      </c>
    </row>
    <row r="1651" spans="1:19" x14ac:dyDescent="0.25">
      <c r="A1651" t="s">
        <v>689</v>
      </c>
      <c r="B1651" t="s">
        <v>894</v>
      </c>
      <c r="C1651" t="str">
        <f>TRIM(ZeptoData[[#This Row],[name]])</f>
        <v>Del Monte Black Sliced Olives</v>
      </c>
      <c r="D1651">
        <v>25000</v>
      </c>
      <c r="E1651" s="3">
        <f>'Cleaned Data'!F1654</f>
        <v>20</v>
      </c>
      <c r="F1651">
        <v>0</v>
      </c>
      <c r="G1651">
        <v>1</v>
      </c>
      <c r="H1651">
        <v>25000</v>
      </c>
      <c r="I1651" s="3">
        <f>ZeptoData[[#This Row],[discountedSellingPrice]]/100</f>
        <v>250</v>
      </c>
      <c r="J1651">
        <v>450</v>
      </c>
      <c r="K1651" t="b">
        <v>0</v>
      </c>
      <c r="L1651">
        <v>450</v>
      </c>
      <c r="N1651" s="3">
        <f>ZeptoData[[#This Row],[MRP_Rupees]] - ZeptoData[[#This Row],[Sale_Price]]</f>
        <v>-230</v>
      </c>
      <c r="O1651" t="str">
        <f>IF(ZeptoData[[#This Row],[outOfStock]]=TRUE, "Out of Stock", IF(ZeptoData[[#This Row],[availableQuantity]]&lt;=2, "LOW STOCK", "HEALTHY"))</f>
        <v>LOW STOCK</v>
      </c>
      <c r="P1651" t="str" cm="1">
        <f t="array" ref="P1651">_xlfn.IFS(ZeptoData[[#This Row],[Sale_Price]]&lt;50, "Budget", ZeptoData[[#This Row],[Sale_Price]]&lt;150, "Mid-Range", ZeptoData[[#This Row],[Sale_Price]]&gt;=150, "Premium")</f>
        <v>Premium</v>
      </c>
      <c r="Q1651" t="str">
        <f>IF(ROUND(((ZeptoData[[#This Row],[mrp]]-ZeptoData[[#This Row],[discountedSellingPrice]])/ZeptoData[[#This Row],[mrp]])*100,0) = ZeptoData[[#This Row],[discountPercent]], "Match", "Error")</f>
        <v>Match</v>
      </c>
      <c r="R1651" s="9" t="str" cm="1">
        <f t="array" ref="R1651">_xlfn.IFS(ZeptoData[[#This Row],[discountPercent]]=0, "No Discount", ZeptoData[[#This Row],[discountPercent]]&lt;=15, "Standard (1-15%)", ZeptoData[[#This Row],[discountPercent]]&gt;15, "Mega (&gt;15%)")</f>
        <v>No Discount</v>
      </c>
      <c r="S1651" s="9" t="str" cm="1">
        <f t="array" ref="S1651">_xlfn.IFS(ZeptoData[[#This Row],[weightInGms]]&lt;=100, "Small (&lt;100g)", ZeptoData[[#This Row],[weightInGms]]&lt;=500, "Medium (100-500g)", ZeptoData[[#This Row],[weightInGms]]&gt;500, "Large (&gt;500g)")</f>
        <v>Medium (100-500g)</v>
      </c>
    </row>
    <row r="1652" spans="1:19" x14ac:dyDescent="0.25">
      <c r="A1652" t="s">
        <v>689</v>
      </c>
      <c r="B1652" t="s">
        <v>895</v>
      </c>
      <c r="C1652" t="str">
        <f>TRIM(ZeptoData[[#This Row],[name]])</f>
        <v>Kitchens Of India Murgh Methi</v>
      </c>
      <c r="D1652">
        <v>22000</v>
      </c>
      <c r="E1652" s="3">
        <f>'Cleaned Data'!F1655</f>
        <v>0</v>
      </c>
      <c r="F1652">
        <v>30</v>
      </c>
      <c r="G1652">
        <v>5</v>
      </c>
      <c r="H1652">
        <v>15400</v>
      </c>
      <c r="I1652" s="3">
        <f>ZeptoData[[#This Row],[discountedSellingPrice]]/100</f>
        <v>154</v>
      </c>
      <c r="J1652">
        <v>285</v>
      </c>
      <c r="K1652" t="b">
        <v>0</v>
      </c>
      <c r="L1652">
        <v>285</v>
      </c>
      <c r="N1652" s="3">
        <f>ZeptoData[[#This Row],[MRP_Rupees]] - ZeptoData[[#This Row],[Sale_Price]]</f>
        <v>-154</v>
      </c>
      <c r="O1652" t="str">
        <f>IF(ZeptoData[[#This Row],[outOfStock]]=TRUE, "Out of Stock", IF(ZeptoData[[#This Row],[availableQuantity]]&lt;=2, "LOW STOCK", "HEALTHY"))</f>
        <v>HEALTHY</v>
      </c>
      <c r="P1652" t="str" cm="1">
        <f t="array" ref="P1652">_xlfn.IFS(ZeptoData[[#This Row],[Sale_Price]]&lt;50, "Budget", ZeptoData[[#This Row],[Sale_Price]]&lt;150, "Mid-Range", ZeptoData[[#This Row],[Sale_Price]]&gt;=150, "Premium")</f>
        <v>Premium</v>
      </c>
      <c r="Q1652" t="str">
        <f>IF(ROUND(((ZeptoData[[#This Row],[mrp]]-ZeptoData[[#This Row],[discountedSellingPrice]])/ZeptoData[[#This Row],[mrp]])*100,0) = ZeptoData[[#This Row],[discountPercent]], "Match", "Error")</f>
        <v>Match</v>
      </c>
      <c r="R1652" s="9" t="str" cm="1">
        <f t="array" ref="R1652">_xlfn.IFS(ZeptoData[[#This Row],[discountPercent]]=0, "No Discount", ZeptoData[[#This Row],[discountPercent]]&lt;=15, "Standard (1-15%)", ZeptoData[[#This Row],[discountPercent]]&gt;15, "Mega (&gt;15%)")</f>
        <v>Mega (&gt;15%)</v>
      </c>
      <c r="S1652" s="9" t="str" cm="1">
        <f t="array" ref="S1652">_xlfn.IFS(ZeptoData[[#This Row],[weightInGms]]&lt;=100, "Small (&lt;100g)", ZeptoData[[#This Row],[weightInGms]]&lt;=500, "Medium (100-500g)", ZeptoData[[#This Row],[weightInGms]]&gt;500, "Large (&gt;500g)")</f>
        <v>Medium (100-500g)</v>
      </c>
    </row>
    <row r="1653" spans="1:19" x14ac:dyDescent="0.25">
      <c r="A1653" t="s">
        <v>689</v>
      </c>
      <c r="B1653" t="s">
        <v>896</v>
      </c>
      <c r="C1653" t="str">
        <f>TRIM(ZeptoData[[#This Row],[name]])</f>
        <v>Nestle Cerelac 5 Grains &amp; Fruits Cereal</v>
      </c>
      <c r="D1653">
        <v>28800</v>
      </c>
      <c r="E1653" s="3">
        <f>'Cleaned Data'!F1656</f>
        <v>0</v>
      </c>
      <c r="F1653">
        <v>0</v>
      </c>
      <c r="G1653">
        <v>6</v>
      </c>
      <c r="H1653">
        <v>28800</v>
      </c>
      <c r="I1653" s="3">
        <f>ZeptoData[[#This Row],[discountedSellingPrice]]/100</f>
        <v>288</v>
      </c>
      <c r="J1653">
        <v>300</v>
      </c>
      <c r="K1653" t="b">
        <v>0</v>
      </c>
      <c r="L1653">
        <v>300</v>
      </c>
      <c r="N1653" s="3">
        <f>ZeptoData[[#This Row],[MRP_Rupees]] - ZeptoData[[#This Row],[Sale_Price]]</f>
        <v>-288</v>
      </c>
      <c r="O1653" t="str">
        <f>IF(ZeptoData[[#This Row],[outOfStock]]=TRUE, "Out of Stock", IF(ZeptoData[[#This Row],[availableQuantity]]&lt;=2, "LOW STOCK", "HEALTHY"))</f>
        <v>HEALTHY</v>
      </c>
      <c r="P1653" t="str" cm="1">
        <f t="array" ref="P1653">_xlfn.IFS(ZeptoData[[#This Row],[Sale_Price]]&lt;50, "Budget", ZeptoData[[#This Row],[Sale_Price]]&lt;150, "Mid-Range", ZeptoData[[#This Row],[Sale_Price]]&gt;=150, "Premium")</f>
        <v>Premium</v>
      </c>
      <c r="Q1653" t="str">
        <f>IF(ROUND(((ZeptoData[[#This Row],[mrp]]-ZeptoData[[#This Row],[discountedSellingPrice]])/ZeptoData[[#This Row],[mrp]])*100,0) = ZeptoData[[#This Row],[discountPercent]], "Match", "Error")</f>
        <v>Match</v>
      </c>
      <c r="R1653" s="9" t="str" cm="1">
        <f t="array" ref="R1653">_xlfn.IFS(ZeptoData[[#This Row],[discountPercent]]=0, "No Discount", ZeptoData[[#This Row],[discountPercent]]&lt;=15, "Standard (1-15%)", ZeptoData[[#This Row],[discountPercent]]&gt;15, "Mega (&gt;15%)")</f>
        <v>No Discount</v>
      </c>
      <c r="S1653" s="9" t="str" cm="1">
        <f t="array" ref="S1653">_xlfn.IFS(ZeptoData[[#This Row],[weightInGms]]&lt;=100, "Small (&lt;100g)", ZeptoData[[#This Row],[weightInGms]]&lt;=500, "Medium (100-500g)", ZeptoData[[#This Row],[weightInGms]]&gt;500, "Large (&gt;500g)")</f>
        <v>Medium (100-500g)</v>
      </c>
    </row>
    <row r="1654" spans="1:19" x14ac:dyDescent="0.25">
      <c r="A1654" t="s">
        <v>689</v>
      </c>
      <c r="B1654" t="s">
        <v>897</v>
      </c>
      <c r="C1654" t="str">
        <f>TRIM(ZeptoData[[#This Row],[name]])</f>
        <v>The Whole Truth - 5 Grain Muesli No Added Sugar</v>
      </c>
      <c r="D1654">
        <v>32500</v>
      </c>
      <c r="E1654" s="3">
        <f>'Cleaned Data'!F1657</f>
        <v>0</v>
      </c>
      <c r="F1654">
        <v>20</v>
      </c>
      <c r="G1654">
        <v>6</v>
      </c>
      <c r="H1654">
        <v>26000</v>
      </c>
      <c r="I1654" s="3">
        <f>ZeptoData[[#This Row],[discountedSellingPrice]]/100</f>
        <v>260</v>
      </c>
      <c r="J1654">
        <v>350</v>
      </c>
      <c r="K1654" t="b">
        <v>0</v>
      </c>
      <c r="L1654">
        <v>350</v>
      </c>
      <c r="N1654" s="3">
        <f>ZeptoData[[#This Row],[MRP_Rupees]] - ZeptoData[[#This Row],[Sale_Price]]</f>
        <v>-260</v>
      </c>
      <c r="O1654" t="str">
        <f>IF(ZeptoData[[#This Row],[outOfStock]]=TRUE, "Out of Stock", IF(ZeptoData[[#This Row],[availableQuantity]]&lt;=2, "LOW STOCK", "HEALTHY"))</f>
        <v>HEALTHY</v>
      </c>
      <c r="P1654" t="str" cm="1">
        <f t="array" ref="P1654">_xlfn.IFS(ZeptoData[[#This Row],[Sale_Price]]&lt;50, "Budget", ZeptoData[[#This Row],[Sale_Price]]&lt;150, "Mid-Range", ZeptoData[[#This Row],[Sale_Price]]&gt;=150, "Premium")</f>
        <v>Premium</v>
      </c>
      <c r="Q1654" t="str">
        <f>IF(ROUND(((ZeptoData[[#This Row],[mrp]]-ZeptoData[[#This Row],[discountedSellingPrice]])/ZeptoData[[#This Row],[mrp]])*100,0) = ZeptoData[[#This Row],[discountPercent]], "Match", "Error")</f>
        <v>Match</v>
      </c>
      <c r="R1654" s="9" t="str" cm="1">
        <f t="array" ref="R1654">_xlfn.IFS(ZeptoData[[#This Row],[discountPercent]]=0, "No Discount", ZeptoData[[#This Row],[discountPercent]]&lt;=15, "Standard (1-15%)", ZeptoData[[#This Row],[discountPercent]]&gt;15, "Mega (&gt;15%)")</f>
        <v>Mega (&gt;15%)</v>
      </c>
      <c r="S1654" s="9" t="str" cm="1">
        <f t="array" ref="S1654">_xlfn.IFS(ZeptoData[[#This Row],[weightInGms]]&lt;=100, "Small (&lt;100g)", ZeptoData[[#This Row],[weightInGms]]&lt;=500, "Medium (100-500g)", ZeptoData[[#This Row],[weightInGms]]&gt;500, "Large (&gt;500g)")</f>
        <v>Medium (100-500g)</v>
      </c>
    </row>
    <row r="1655" spans="1:19" x14ac:dyDescent="0.25">
      <c r="A1655" t="s">
        <v>689</v>
      </c>
      <c r="B1655" t="s">
        <v>1783</v>
      </c>
      <c r="C1655" t="str">
        <f>TRIM(ZeptoData[[#This Row],[name]])</f>
        <v>Ching's Secret Pad Thai Noodles Green Curry</v>
      </c>
      <c r="D1655">
        <v>20000</v>
      </c>
      <c r="E1655" s="3">
        <f>'Cleaned Data'!F1658</f>
        <v>0</v>
      </c>
      <c r="F1655">
        <v>0</v>
      </c>
      <c r="G1655">
        <v>6</v>
      </c>
      <c r="H1655">
        <v>20000</v>
      </c>
      <c r="I1655" s="3">
        <f>ZeptoData[[#This Row],[discountedSellingPrice]]/100</f>
        <v>200</v>
      </c>
      <c r="J1655">
        <v>130</v>
      </c>
      <c r="K1655" t="b">
        <v>0</v>
      </c>
      <c r="L1655">
        <v>130</v>
      </c>
      <c r="N1655" s="3">
        <f>ZeptoData[[#This Row],[MRP_Rupees]] - ZeptoData[[#This Row],[Sale_Price]]</f>
        <v>-200</v>
      </c>
      <c r="O1655" t="str">
        <f>IF(ZeptoData[[#This Row],[outOfStock]]=TRUE, "Out of Stock", IF(ZeptoData[[#This Row],[availableQuantity]]&lt;=2, "LOW STOCK", "HEALTHY"))</f>
        <v>HEALTHY</v>
      </c>
      <c r="P1655" t="str" cm="1">
        <f t="array" ref="P1655">_xlfn.IFS(ZeptoData[[#This Row],[Sale_Price]]&lt;50, "Budget", ZeptoData[[#This Row],[Sale_Price]]&lt;150, "Mid-Range", ZeptoData[[#This Row],[Sale_Price]]&gt;=150, "Premium")</f>
        <v>Premium</v>
      </c>
      <c r="Q1655" t="str">
        <f>IF(ROUND(((ZeptoData[[#This Row],[mrp]]-ZeptoData[[#This Row],[discountedSellingPrice]])/ZeptoData[[#This Row],[mrp]])*100,0) = ZeptoData[[#This Row],[discountPercent]], "Match", "Error")</f>
        <v>Match</v>
      </c>
      <c r="R1655" s="9" t="str" cm="1">
        <f t="array" ref="R1655">_xlfn.IFS(ZeptoData[[#This Row],[discountPercent]]=0, "No Discount", ZeptoData[[#This Row],[discountPercent]]&lt;=15, "Standard (1-15%)", ZeptoData[[#This Row],[discountPercent]]&gt;15, "Mega (&gt;15%)")</f>
        <v>No Discount</v>
      </c>
      <c r="S1655" s="9" t="str" cm="1">
        <f t="array" ref="S1655">_xlfn.IFS(ZeptoData[[#This Row],[weightInGms]]&lt;=100, "Small (&lt;100g)", ZeptoData[[#This Row],[weightInGms]]&lt;=500, "Medium (100-500g)", ZeptoData[[#This Row],[weightInGms]]&gt;500, "Large (&gt;500g)")</f>
        <v>Medium (100-500g)</v>
      </c>
    </row>
    <row r="1656" spans="1:19" x14ac:dyDescent="0.25">
      <c r="A1656" t="s">
        <v>689</v>
      </c>
      <c r="B1656" t="s">
        <v>899</v>
      </c>
      <c r="C1656" t="str">
        <f>TRIM(ZeptoData[[#This Row],[name]])</f>
        <v>Aashirvaad Suji Halwa With Jaggery</v>
      </c>
      <c r="D1656">
        <v>7500</v>
      </c>
      <c r="E1656" s="3">
        <f>'Cleaned Data'!F1659</f>
        <v>11</v>
      </c>
      <c r="F1656">
        <v>0</v>
      </c>
      <c r="G1656">
        <v>6</v>
      </c>
      <c r="H1656">
        <v>7500</v>
      </c>
      <c r="I1656" s="3">
        <f>ZeptoData[[#This Row],[discountedSellingPrice]]/100</f>
        <v>75</v>
      </c>
      <c r="J1656">
        <v>70</v>
      </c>
      <c r="K1656" t="b">
        <v>0</v>
      </c>
      <c r="L1656">
        <v>70</v>
      </c>
      <c r="N1656" s="3">
        <f>ZeptoData[[#This Row],[MRP_Rupees]] - ZeptoData[[#This Row],[Sale_Price]]</f>
        <v>-64</v>
      </c>
      <c r="O1656" t="str">
        <f>IF(ZeptoData[[#This Row],[outOfStock]]=TRUE, "Out of Stock", IF(ZeptoData[[#This Row],[availableQuantity]]&lt;=2, "LOW STOCK", "HEALTHY"))</f>
        <v>HEALTHY</v>
      </c>
      <c r="P1656" t="str" cm="1">
        <f t="array" ref="P1656">_xlfn.IFS(ZeptoData[[#This Row],[Sale_Price]]&lt;50, "Budget", ZeptoData[[#This Row],[Sale_Price]]&lt;150, "Mid-Range", ZeptoData[[#This Row],[Sale_Price]]&gt;=150, "Premium")</f>
        <v>Mid-Range</v>
      </c>
      <c r="Q1656" t="str">
        <f>IF(ROUND(((ZeptoData[[#This Row],[mrp]]-ZeptoData[[#This Row],[discountedSellingPrice]])/ZeptoData[[#This Row],[mrp]])*100,0) = ZeptoData[[#This Row],[discountPercent]], "Match", "Error")</f>
        <v>Match</v>
      </c>
      <c r="R1656" s="9" t="str" cm="1">
        <f t="array" ref="R1656">_xlfn.IFS(ZeptoData[[#This Row],[discountPercent]]=0, "No Discount", ZeptoData[[#This Row],[discountPercent]]&lt;=15, "Standard (1-15%)", ZeptoData[[#This Row],[discountPercent]]&gt;15, "Mega (&gt;15%)")</f>
        <v>No Discount</v>
      </c>
      <c r="S1656" s="9" t="str" cm="1">
        <f t="array" ref="S1656">_xlfn.IFS(ZeptoData[[#This Row],[weightInGms]]&lt;=100, "Small (&lt;100g)", ZeptoData[[#This Row],[weightInGms]]&lt;=500, "Medium (100-500g)", ZeptoData[[#This Row],[weightInGms]]&gt;500, "Large (&gt;500g)")</f>
        <v>Small (&lt;100g)</v>
      </c>
    </row>
    <row r="1657" spans="1:19" x14ac:dyDescent="0.25">
      <c r="A1657" t="s">
        <v>689</v>
      </c>
      <c r="B1657" t="s">
        <v>1784</v>
      </c>
      <c r="C1657" t="str">
        <f>TRIM(ZeptoData[[#This Row],[name]])</f>
        <v>Mother's Recipe Mango Pickle</v>
      </c>
      <c r="D1657">
        <v>12000</v>
      </c>
      <c r="E1657" s="3">
        <f>'Cleaned Data'!F1660</f>
        <v>0</v>
      </c>
      <c r="F1657">
        <v>0</v>
      </c>
      <c r="G1657">
        <v>1</v>
      </c>
      <c r="H1657">
        <v>12000</v>
      </c>
      <c r="I1657" s="3">
        <f>ZeptoData[[#This Row],[discountedSellingPrice]]/100</f>
        <v>120</v>
      </c>
      <c r="J1657">
        <v>400</v>
      </c>
      <c r="K1657" t="b">
        <v>0</v>
      </c>
      <c r="L1657">
        <v>400</v>
      </c>
      <c r="N1657" s="3">
        <f>ZeptoData[[#This Row],[MRP_Rupees]] - ZeptoData[[#This Row],[Sale_Price]]</f>
        <v>-120</v>
      </c>
      <c r="O1657" t="str">
        <f>IF(ZeptoData[[#This Row],[outOfStock]]=TRUE, "Out of Stock", IF(ZeptoData[[#This Row],[availableQuantity]]&lt;=2, "LOW STOCK", "HEALTHY"))</f>
        <v>LOW STOCK</v>
      </c>
      <c r="P1657" t="str" cm="1">
        <f t="array" ref="P1657">_xlfn.IFS(ZeptoData[[#This Row],[Sale_Price]]&lt;50, "Budget", ZeptoData[[#This Row],[Sale_Price]]&lt;150, "Mid-Range", ZeptoData[[#This Row],[Sale_Price]]&gt;=150, "Premium")</f>
        <v>Mid-Range</v>
      </c>
      <c r="Q1657" t="str">
        <f>IF(ROUND(((ZeptoData[[#This Row],[mrp]]-ZeptoData[[#This Row],[discountedSellingPrice]])/ZeptoData[[#This Row],[mrp]])*100,0) = ZeptoData[[#This Row],[discountPercent]], "Match", "Error")</f>
        <v>Match</v>
      </c>
      <c r="R1657" s="9" t="str" cm="1">
        <f t="array" ref="R1657">_xlfn.IFS(ZeptoData[[#This Row],[discountPercent]]=0, "No Discount", ZeptoData[[#This Row],[discountPercent]]&lt;=15, "Standard (1-15%)", ZeptoData[[#This Row],[discountPercent]]&gt;15, "Mega (&gt;15%)")</f>
        <v>No Discount</v>
      </c>
      <c r="S1657" s="9" t="str" cm="1">
        <f t="array" ref="S1657">_xlfn.IFS(ZeptoData[[#This Row],[weightInGms]]&lt;=100, "Small (&lt;100g)", ZeptoData[[#This Row],[weightInGms]]&lt;=500, "Medium (100-500g)", ZeptoData[[#This Row],[weightInGms]]&gt;500, "Large (&gt;500g)")</f>
        <v>Medium (100-500g)</v>
      </c>
    </row>
    <row r="1658" spans="1:19" x14ac:dyDescent="0.25">
      <c r="A1658" t="s">
        <v>689</v>
      </c>
      <c r="B1658" t="s">
        <v>901</v>
      </c>
      <c r="C1658" t="str">
        <f>TRIM(ZeptoData[[#This Row],[name]])</f>
        <v>Ching's Secret Pad Thai Noodles - Extra Hot Thai Chilli</v>
      </c>
      <c r="D1658">
        <v>20000</v>
      </c>
      <c r="E1658" s="3">
        <f>'Cleaned Data'!F1661</f>
        <v>0</v>
      </c>
      <c r="F1658">
        <v>0</v>
      </c>
      <c r="G1658">
        <v>6</v>
      </c>
      <c r="H1658">
        <v>20000</v>
      </c>
      <c r="I1658" s="3">
        <f>ZeptoData[[#This Row],[discountedSellingPrice]]/100</f>
        <v>200</v>
      </c>
      <c r="J1658">
        <v>130</v>
      </c>
      <c r="K1658" t="b">
        <v>0</v>
      </c>
      <c r="L1658">
        <v>130</v>
      </c>
      <c r="N1658" s="3">
        <f>ZeptoData[[#This Row],[MRP_Rupees]] - ZeptoData[[#This Row],[Sale_Price]]</f>
        <v>-200</v>
      </c>
      <c r="O1658" t="str">
        <f>IF(ZeptoData[[#This Row],[outOfStock]]=TRUE, "Out of Stock", IF(ZeptoData[[#This Row],[availableQuantity]]&lt;=2, "LOW STOCK", "HEALTHY"))</f>
        <v>HEALTHY</v>
      </c>
      <c r="P1658" t="str" cm="1">
        <f t="array" ref="P1658">_xlfn.IFS(ZeptoData[[#This Row],[Sale_Price]]&lt;50, "Budget", ZeptoData[[#This Row],[Sale_Price]]&lt;150, "Mid-Range", ZeptoData[[#This Row],[Sale_Price]]&gt;=150, "Premium")</f>
        <v>Premium</v>
      </c>
      <c r="Q1658" t="str">
        <f>IF(ROUND(((ZeptoData[[#This Row],[mrp]]-ZeptoData[[#This Row],[discountedSellingPrice]])/ZeptoData[[#This Row],[mrp]])*100,0) = ZeptoData[[#This Row],[discountPercent]], "Match", "Error")</f>
        <v>Match</v>
      </c>
      <c r="R1658" s="9" t="str" cm="1">
        <f t="array" ref="R1658">_xlfn.IFS(ZeptoData[[#This Row],[discountPercent]]=0, "No Discount", ZeptoData[[#This Row],[discountPercent]]&lt;=15, "Standard (1-15%)", ZeptoData[[#This Row],[discountPercent]]&gt;15, "Mega (&gt;15%)")</f>
        <v>No Discount</v>
      </c>
      <c r="S1658" s="9" t="str" cm="1">
        <f t="array" ref="S1658">_xlfn.IFS(ZeptoData[[#This Row],[weightInGms]]&lt;=100, "Small (&lt;100g)", ZeptoData[[#This Row],[weightInGms]]&lt;=500, "Medium (100-500g)", ZeptoData[[#This Row],[weightInGms]]&gt;500, "Large (&gt;500g)")</f>
        <v>Medium (100-500g)</v>
      </c>
    </row>
    <row r="1659" spans="1:19" x14ac:dyDescent="0.25">
      <c r="A1659" t="s">
        <v>689</v>
      </c>
      <c r="B1659" t="s">
        <v>887</v>
      </c>
      <c r="C1659" t="str">
        <f>TRIM(ZeptoData[[#This Row],[name]])</f>
        <v>Kellogg's Special K Original Corn Flakes</v>
      </c>
      <c r="D1659">
        <v>39900</v>
      </c>
      <c r="E1659" s="3">
        <f>'Cleaned Data'!F1662</f>
        <v>0</v>
      </c>
      <c r="F1659">
        <v>11</v>
      </c>
      <c r="G1659">
        <v>6</v>
      </c>
      <c r="H1659">
        <v>35500</v>
      </c>
      <c r="I1659" s="3">
        <f>ZeptoData[[#This Row],[discountedSellingPrice]]/100</f>
        <v>355</v>
      </c>
      <c r="J1659">
        <v>900</v>
      </c>
      <c r="K1659" t="b">
        <v>0</v>
      </c>
      <c r="L1659">
        <v>900</v>
      </c>
      <c r="N1659" s="3">
        <f>ZeptoData[[#This Row],[MRP_Rupees]] - ZeptoData[[#This Row],[Sale_Price]]</f>
        <v>-355</v>
      </c>
      <c r="O1659" t="str">
        <f>IF(ZeptoData[[#This Row],[outOfStock]]=TRUE, "Out of Stock", IF(ZeptoData[[#This Row],[availableQuantity]]&lt;=2, "LOW STOCK", "HEALTHY"))</f>
        <v>HEALTHY</v>
      </c>
      <c r="P1659" t="str" cm="1">
        <f t="array" ref="P1659">_xlfn.IFS(ZeptoData[[#This Row],[Sale_Price]]&lt;50, "Budget", ZeptoData[[#This Row],[Sale_Price]]&lt;150, "Mid-Range", ZeptoData[[#This Row],[Sale_Price]]&gt;=150, "Premium")</f>
        <v>Premium</v>
      </c>
      <c r="Q1659" t="str">
        <f>IF(ROUND(((ZeptoData[[#This Row],[mrp]]-ZeptoData[[#This Row],[discountedSellingPrice]])/ZeptoData[[#This Row],[mrp]])*100,0) = ZeptoData[[#This Row],[discountPercent]], "Match", "Error")</f>
        <v>Match</v>
      </c>
      <c r="R1659" s="9" t="str" cm="1">
        <f t="array" ref="R1659">_xlfn.IFS(ZeptoData[[#This Row],[discountPercent]]=0, "No Discount", ZeptoData[[#This Row],[discountPercent]]&lt;=15, "Standard (1-15%)", ZeptoData[[#This Row],[discountPercent]]&gt;15, "Mega (&gt;15%)")</f>
        <v>Standard (1-15%)</v>
      </c>
      <c r="S1659" s="9" t="str" cm="1">
        <f t="array" ref="S1659">_xlfn.IFS(ZeptoData[[#This Row],[weightInGms]]&lt;=100, "Small (&lt;100g)", ZeptoData[[#This Row],[weightInGms]]&lt;=500, "Medium (100-500g)", ZeptoData[[#This Row],[weightInGms]]&gt;500, "Large (&gt;500g)")</f>
        <v>Large (&gt;500g)</v>
      </c>
    </row>
    <row r="1660" spans="1:19" x14ac:dyDescent="0.25">
      <c r="A1660" t="s">
        <v>689</v>
      </c>
      <c r="B1660" t="s">
        <v>902</v>
      </c>
      <c r="C1660" t="str">
        <f>TRIM(ZeptoData[[#This Row],[name]])</f>
        <v>Knorr Sweet Corn Chicken Soup</v>
      </c>
      <c r="D1660">
        <v>5500</v>
      </c>
      <c r="E1660" s="3">
        <f>'Cleaned Data'!F1663</f>
        <v>9</v>
      </c>
      <c r="F1660">
        <v>0</v>
      </c>
      <c r="G1660">
        <v>2</v>
      </c>
      <c r="H1660">
        <v>5500</v>
      </c>
      <c r="I1660" s="3">
        <f>ZeptoData[[#This Row],[discountedSellingPrice]]/100</f>
        <v>55</v>
      </c>
      <c r="J1660">
        <v>42</v>
      </c>
      <c r="K1660" t="b">
        <v>0</v>
      </c>
      <c r="L1660">
        <v>42</v>
      </c>
      <c r="N1660" s="3">
        <f>ZeptoData[[#This Row],[MRP_Rupees]] - ZeptoData[[#This Row],[Sale_Price]]</f>
        <v>-46</v>
      </c>
      <c r="O1660" t="str">
        <f>IF(ZeptoData[[#This Row],[outOfStock]]=TRUE, "Out of Stock", IF(ZeptoData[[#This Row],[availableQuantity]]&lt;=2, "LOW STOCK", "HEALTHY"))</f>
        <v>LOW STOCK</v>
      </c>
      <c r="P1660" t="str" cm="1">
        <f t="array" ref="P1660">_xlfn.IFS(ZeptoData[[#This Row],[Sale_Price]]&lt;50, "Budget", ZeptoData[[#This Row],[Sale_Price]]&lt;150, "Mid-Range", ZeptoData[[#This Row],[Sale_Price]]&gt;=150, "Premium")</f>
        <v>Mid-Range</v>
      </c>
      <c r="Q1660" t="str">
        <f>IF(ROUND(((ZeptoData[[#This Row],[mrp]]-ZeptoData[[#This Row],[discountedSellingPrice]])/ZeptoData[[#This Row],[mrp]])*100,0) = ZeptoData[[#This Row],[discountPercent]], "Match", "Error")</f>
        <v>Match</v>
      </c>
      <c r="R1660" s="9" t="str" cm="1">
        <f t="array" ref="R1660">_xlfn.IFS(ZeptoData[[#This Row],[discountPercent]]=0, "No Discount", ZeptoData[[#This Row],[discountPercent]]&lt;=15, "Standard (1-15%)", ZeptoData[[#This Row],[discountPercent]]&gt;15, "Mega (&gt;15%)")</f>
        <v>No Discount</v>
      </c>
      <c r="S1660" s="9" t="str" cm="1">
        <f t="array" ref="S1660">_xlfn.IFS(ZeptoData[[#This Row],[weightInGms]]&lt;=100, "Small (&lt;100g)", ZeptoData[[#This Row],[weightInGms]]&lt;=500, "Medium (100-500g)", ZeptoData[[#This Row],[weightInGms]]&gt;500, "Large (&gt;500g)")</f>
        <v>Small (&lt;100g)</v>
      </c>
    </row>
    <row r="1661" spans="1:19" x14ac:dyDescent="0.25">
      <c r="A1661" t="s">
        <v>689</v>
      </c>
      <c r="B1661" t="s">
        <v>903</v>
      </c>
      <c r="C1661" t="str">
        <f>TRIM(ZeptoData[[#This Row],[name]])</f>
        <v>Ching's Secret Tomato Soup</v>
      </c>
      <c r="D1661">
        <v>5500</v>
      </c>
      <c r="E1661" s="3">
        <f>'Cleaned Data'!F1664</f>
        <v>10</v>
      </c>
      <c r="F1661">
        <v>0</v>
      </c>
      <c r="G1661">
        <v>6</v>
      </c>
      <c r="H1661">
        <v>5500</v>
      </c>
      <c r="I1661" s="3">
        <f>ZeptoData[[#This Row],[discountedSellingPrice]]/100</f>
        <v>55</v>
      </c>
      <c r="J1661">
        <v>55</v>
      </c>
      <c r="K1661" t="b">
        <v>0</v>
      </c>
      <c r="L1661">
        <v>55</v>
      </c>
      <c r="N1661" s="3">
        <f>ZeptoData[[#This Row],[MRP_Rupees]] - ZeptoData[[#This Row],[Sale_Price]]</f>
        <v>-45</v>
      </c>
      <c r="O1661" t="str">
        <f>IF(ZeptoData[[#This Row],[outOfStock]]=TRUE, "Out of Stock", IF(ZeptoData[[#This Row],[availableQuantity]]&lt;=2, "LOW STOCK", "HEALTHY"))</f>
        <v>HEALTHY</v>
      </c>
      <c r="P1661" t="str" cm="1">
        <f t="array" ref="P1661">_xlfn.IFS(ZeptoData[[#This Row],[Sale_Price]]&lt;50, "Budget", ZeptoData[[#This Row],[Sale_Price]]&lt;150, "Mid-Range", ZeptoData[[#This Row],[Sale_Price]]&gt;=150, "Premium")</f>
        <v>Mid-Range</v>
      </c>
      <c r="Q1661" t="str">
        <f>IF(ROUND(((ZeptoData[[#This Row],[mrp]]-ZeptoData[[#This Row],[discountedSellingPrice]])/ZeptoData[[#This Row],[mrp]])*100,0) = ZeptoData[[#This Row],[discountPercent]], "Match", "Error")</f>
        <v>Match</v>
      </c>
      <c r="R1661" s="9" t="str" cm="1">
        <f t="array" ref="R1661">_xlfn.IFS(ZeptoData[[#This Row],[discountPercent]]=0, "No Discount", ZeptoData[[#This Row],[discountPercent]]&lt;=15, "Standard (1-15%)", ZeptoData[[#This Row],[discountPercent]]&gt;15, "Mega (&gt;15%)")</f>
        <v>No Discount</v>
      </c>
      <c r="S1661" s="9" t="str" cm="1">
        <f t="array" ref="S1661">_xlfn.IFS(ZeptoData[[#This Row],[weightInGms]]&lt;=100, "Small (&lt;100g)", ZeptoData[[#This Row],[weightInGms]]&lt;=500, "Medium (100-500g)", ZeptoData[[#This Row],[weightInGms]]&gt;500, "Large (&gt;500g)")</f>
        <v>Small (&lt;100g)</v>
      </c>
    </row>
    <row r="1662" spans="1:19" x14ac:dyDescent="0.25">
      <c r="A1662" t="s">
        <v>689</v>
      </c>
      <c r="B1662" t="s">
        <v>657</v>
      </c>
      <c r="C1662" t="str">
        <f>TRIM(ZeptoData[[#This Row],[name]])</f>
        <v>Funfoods Peanut Butter Creamy</v>
      </c>
      <c r="D1662">
        <v>16900</v>
      </c>
      <c r="E1662" s="3">
        <f>'Cleaned Data'!F1665</f>
        <v>6</v>
      </c>
      <c r="F1662">
        <v>0</v>
      </c>
      <c r="G1662">
        <v>1</v>
      </c>
      <c r="H1662">
        <v>16900</v>
      </c>
      <c r="I1662" s="3">
        <f>ZeptoData[[#This Row],[discountedSellingPrice]]/100</f>
        <v>169</v>
      </c>
      <c r="J1662">
        <v>400</v>
      </c>
      <c r="K1662" t="b">
        <v>0</v>
      </c>
      <c r="L1662">
        <v>400</v>
      </c>
      <c r="N1662" s="3">
        <f>ZeptoData[[#This Row],[MRP_Rupees]] - ZeptoData[[#This Row],[Sale_Price]]</f>
        <v>-163</v>
      </c>
      <c r="O1662" t="str">
        <f>IF(ZeptoData[[#This Row],[outOfStock]]=TRUE, "Out of Stock", IF(ZeptoData[[#This Row],[availableQuantity]]&lt;=2, "LOW STOCK", "HEALTHY"))</f>
        <v>LOW STOCK</v>
      </c>
      <c r="P1662" t="str" cm="1">
        <f t="array" ref="P1662">_xlfn.IFS(ZeptoData[[#This Row],[Sale_Price]]&lt;50, "Budget", ZeptoData[[#This Row],[Sale_Price]]&lt;150, "Mid-Range", ZeptoData[[#This Row],[Sale_Price]]&gt;=150, "Premium")</f>
        <v>Premium</v>
      </c>
      <c r="Q1662" t="str">
        <f>IF(ROUND(((ZeptoData[[#This Row],[mrp]]-ZeptoData[[#This Row],[discountedSellingPrice]])/ZeptoData[[#This Row],[mrp]])*100,0) = ZeptoData[[#This Row],[discountPercent]], "Match", "Error")</f>
        <v>Match</v>
      </c>
      <c r="R1662" s="9" t="str" cm="1">
        <f t="array" ref="R1662">_xlfn.IFS(ZeptoData[[#This Row],[discountPercent]]=0, "No Discount", ZeptoData[[#This Row],[discountPercent]]&lt;=15, "Standard (1-15%)", ZeptoData[[#This Row],[discountPercent]]&gt;15, "Mega (&gt;15%)")</f>
        <v>No Discount</v>
      </c>
      <c r="S1662" s="9" t="str" cm="1">
        <f t="array" ref="S1662">_xlfn.IFS(ZeptoData[[#This Row],[weightInGms]]&lt;=100, "Small (&lt;100g)", ZeptoData[[#This Row],[weightInGms]]&lt;=500, "Medium (100-500g)", ZeptoData[[#This Row],[weightInGms]]&gt;500, "Large (&gt;500g)")</f>
        <v>Medium (100-500g)</v>
      </c>
    </row>
    <row r="1663" spans="1:19" x14ac:dyDescent="0.25">
      <c r="A1663" t="s">
        <v>689</v>
      </c>
      <c r="B1663" t="s">
        <v>452</v>
      </c>
      <c r="C1663" t="str">
        <f>TRIM(ZeptoData[[#This Row],[name]])</f>
        <v>Japanese Choice Udon Noodles</v>
      </c>
      <c r="D1663">
        <v>29500</v>
      </c>
      <c r="E1663" s="3">
        <f>'Cleaned Data'!F1666</f>
        <v>30</v>
      </c>
      <c r="F1663">
        <v>9</v>
      </c>
      <c r="G1663">
        <v>6</v>
      </c>
      <c r="H1663">
        <v>26600</v>
      </c>
      <c r="I1663" s="3">
        <f>ZeptoData[[#This Row],[discountedSellingPrice]]/100</f>
        <v>266</v>
      </c>
      <c r="J1663">
        <v>250</v>
      </c>
      <c r="K1663" t="b">
        <v>0</v>
      </c>
      <c r="L1663">
        <v>250</v>
      </c>
      <c r="N1663" s="3">
        <f>ZeptoData[[#This Row],[MRP_Rupees]] - ZeptoData[[#This Row],[Sale_Price]]</f>
        <v>-236</v>
      </c>
      <c r="O1663" t="str">
        <f>IF(ZeptoData[[#This Row],[outOfStock]]=TRUE, "Out of Stock", IF(ZeptoData[[#This Row],[availableQuantity]]&lt;=2, "LOW STOCK", "HEALTHY"))</f>
        <v>HEALTHY</v>
      </c>
      <c r="P1663" t="str" cm="1">
        <f t="array" ref="P1663">_xlfn.IFS(ZeptoData[[#This Row],[Sale_Price]]&lt;50, "Budget", ZeptoData[[#This Row],[Sale_Price]]&lt;150, "Mid-Range", ZeptoData[[#This Row],[Sale_Price]]&gt;=150, "Premium")</f>
        <v>Premium</v>
      </c>
      <c r="Q1663" t="str">
        <f>IF(ROUND(((ZeptoData[[#This Row],[mrp]]-ZeptoData[[#This Row],[discountedSellingPrice]])/ZeptoData[[#This Row],[mrp]])*100,0) = ZeptoData[[#This Row],[discountPercent]], "Match", "Error")</f>
        <v>Error</v>
      </c>
      <c r="R1663" s="9" t="str" cm="1">
        <f t="array" ref="R1663">_xlfn.IFS(ZeptoData[[#This Row],[discountPercent]]=0, "No Discount", ZeptoData[[#This Row],[discountPercent]]&lt;=15, "Standard (1-15%)", ZeptoData[[#This Row],[discountPercent]]&gt;15, "Mega (&gt;15%)")</f>
        <v>Standard (1-15%)</v>
      </c>
      <c r="S1663" s="9" t="str" cm="1">
        <f t="array" ref="S1663">_xlfn.IFS(ZeptoData[[#This Row],[weightInGms]]&lt;=100, "Small (&lt;100g)", ZeptoData[[#This Row],[weightInGms]]&lt;=500, "Medium (100-500g)", ZeptoData[[#This Row],[weightInGms]]&gt;500, "Large (&gt;500g)")</f>
        <v>Medium (100-500g)</v>
      </c>
    </row>
    <row r="1664" spans="1:19" x14ac:dyDescent="0.25">
      <c r="A1664" t="s">
        <v>689</v>
      </c>
      <c r="B1664" t="s">
        <v>904</v>
      </c>
      <c r="C1664" t="str">
        <f>TRIM(ZeptoData[[#This Row],[name]])</f>
        <v>Kelloggs Muesli - With 22% Fruit Magic</v>
      </c>
      <c r="D1664">
        <v>32000</v>
      </c>
      <c r="E1664" s="3">
        <f>'Cleaned Data'!F1667</f>
        <v>30</v>
      </c>
      <c r="F1664">
        <v>10</v>
      </c>
      <c r="G1664">
        <v>5</v>
      </c>
      <c r="H1664">
        <v>28800</v>
      </c>
      <c r="I1664" s="3">
        <f>ZeptoData[[#This Row],[discountedSellingPrice]]/100</f>
        <v>288</v>
      </c>
      <c r="J1664">
        <v>500</v>
      </c>
      <c r="K1664" t="b">
        <v>0</v>
      </c>
      <c r="L1664">
        <v>500</v>
      </c>
      <c r="N1664" s="3">
        <f>ZeptoData[[#This Row],[MRP_Rupees]] - ZeptoData[[#This Row],[Sale_Price]]</f>
        <v>-258</v>
      </c>
      <c r="O1664" t="str">
        <f>IF(ZeptoData[[#This Row],[outOfStock]]=TRUE, "Out of Stock", IF(ZeptoData[[#This Row],[availableQuantity]]&lt;=2, "LOW STOCK", "HEALTHY"))</f>
        <v>HEALTHY</v>
      </c>
      <c r="P1664" t="str" cm="1">
        <f t="array" ref="P1664">_xlfn.IFS(ZeptoData[[#This Row],[Sale_Price]]&lt;50, "Budget", ZeptoData[[#This Row],[Sale_Price]]&lt;150, "Mid-Range", ZeptoData[[#This Row],[Sale_Price]]&gt;=150, "Premium")</f>
        <v>Premium</v>
      </c>
      <c r="Q1664" t="str">
        <f>IF(ROUND(((ZeptoData[[#This Row],[mrp]]-ZeptoData[[#This Row],[discountedSellingPrice]])/ZeptoData[[#This Row],[mrp]])*100,0) = ZeptoData[[#This Row],[discountPercent]], "Match", "Error")</f>
        <v>Match</v>
      </c>
      <c r="R1664" s="9" t="str" cm="1">
        <f t="array" ref="R1664">_xlfn.IFS(ZeptoData[[#This Row],[discountPercent]]=0, "No Discount", ZeptoData[[#This Row],[discountPercent]]&lt;=15, "Standard (1-15%)", ZeptoData[[#This Row],[discountPercent]]&gt;15, "Mega (&gt;15%)")</f>
        <v>Standard (1-15%)</v>
      </c>
      <c r="S1664" s="9" t="str" cm="1">
        <f t="array" ref="S1664">_xlfn.IFS(ZeptoData[[#This Row],[weightInGms]]&lt;=100, "Small (&lt;100g)", ZeptoData[[#This Row],[weightInGms]]&lt;=500, "Medium (100-500g)", ZeptoData[[#This Row],[weightInGms]]&gt;500, "Large (&gt;500g)")</f>
        <v>Medium (100-500g)</v>
      </c>
    </row>
    <row r="1665" spans="1:19" x14ac:dyDescent="0.25">
      <c r="A1665" t="s">
        <v>689</v>
      </c>
      <c r="B1665" t="s">
        <v>905</v>
      </c>
      <c r="C1665" t="str">
        <f>TRIM(ZeptoData[[#This Row],[name]])</f>
        <v>Dabur Hommade - Kalonji Tamatar Ki Chutney</v>
      </c>
      <c r="D1665">
        <v>6500</v>
      </c>
      <c r="E1665" s="3">
        <f>'Cleaned Data'!F1668</f>
        <v>0</v>
      </c>
      <c r="F1665">
        <v>6</v>
      </c>
      <c r="G1665">
        <v>6</v>
      </c>
      <c r="H1665">
        <v>6100</v>
      </c>
      <c r="I1665" s="3">
        <f>ZeptoData[[#This Row],[discountedSellingPrice]]/100</f>
        <v>61</v>
      </c>
      <c r="J1665">
        <v>200</v>
      </c>
      <c r="K1665" t="b">
        <v>0</v>
      </c>
      <c r="L1665">
        <v>200</v>
      </c>
      <c r="N1665" s="3">
        <f>ZeptoData[[#This Row],[MRP_Rupees]] - ZeptoData[[#This Row],[Sale_Price]]</f>
        <v>-61</v>
      </c>
      <c r="O1665" t="str">
        <f>IF(ZeptoData[[#This Row],[outOfStock]]=TRUE, "Out of Stock", IF(ZeptoData[[#This Row],[availableQuantity]]&lt;=2, "LOW STOCK", "HEALTHY"))</f>
        <v>HEALTHY</v>
      </c>
      <c r="P1665" t="str" cm="1">
        <f t="array" ref="P1665">_xlfn.IFS(ZeptoData[[#This Row],[Sale_Price]]&lt;50, "Budget", ZeptoData[[#This Row],[Sale_Price]]&lt;150, "Mid-Range", ZeptoData[[#This Row],[Sale_Price]]&gt;=150, "Premium")</f>
        <v>Mid-Range</v>
      </c>
      <c r="Q1665" t="str">
        <f>IF(ROUND(((ZeptoData[[#This Row],[mrp]]-ZeptoData[[#This Row],[discountedSellingPrice]])/ZeptoData[[#This Row],[mrp]])*100,0) = ZeptoData[[#This Row],[discountPercent]], "Match", "Error")</f>
        <v>Match</v>
      </c>
      <c r="R1665" s="9" t="str" cm="1">
        <f t="array" ref="R1665">_xlfn.IFS(ZeptoData[[#This Row],[discountPercent]]=0, "No Discount", ZeptoData[[#This Row],[discountPercent]]&lt;=15, "Standard (1-15%)", ZeptoData[[#This Row],[discountPercent]]&gt;15, "Mega (&gt;15%)")</f>
        <v>Standard (1-15%)</v>
      </c>
      <c r="S1665" s="9" t="str" cm="1">
        <f t="array" ref="S1665">_xlfn.IFS(ZeptoData[[#This Row],[weightInGms]]&lt;=100, "Small (&lt;100g)", ZeptoData[[#This Row],[weightInGms]]&lt;=500, "Medium (100-500g)", ZeptoData[[#This Row],[weightInGms]]&gt;500, "Large (&gt;500g)")</f>
        <v>Medium (100-500g)</v>
      </c>
    </row>
    <row r="1666" spans="1:19" x14ac:dyDescent="0.25">
      <c r="A1666" t="s">
        <v>689</v>
      </c>
      <c r="B1666" t="s">
        <v>906</v>
      </c>
      <c r="C1666" t="str">
        <f>TRIM(ZeptoData[[#This Row],[name]])</f>
        <v>Kitchens Of India Dal Makhani</v>
      </c>
      <c r="D1666">
        <v>11000</v>
      </c>
      <c r="E1666" s="3">
        <f>'Cleaned Data'!F1669</f>
        <v>10</v>
      </c>
      <c r="F1666">
        <v>30</v>
      </c>
      <c r="G1666">
        <v>1</v>
      </c>
      <c r="H1666">
        <v>7700</v>
      </c>
      <c r="I1666" s="3">
        <f>ZeptoData[[#This Row],[discountedSellingPrice]]/100</f>
        <v>77</v>
      </c>
      <c r="J1666">
        <v>285</v>
      </c>
      <c r="K1666" t="b">
        <v>0</v>
      </c>
      <c r="L1666">
        <v>285</v>
      </c>
      <c r="N1666" s="3">
        <f>ZeptoData[[#This Row],[MRP_Rupees]] - ZeptoData[[#This Row],[Sale_Price]]</f>
        <v>-67</v>
      </c>
      <c r="O1666" t="str">
        <f>IF(ZeptoData[[#This Row],[outOfStock]]=TRUE, "Out of Stock", IF(ZeptoData[[#This Row],[availableQuantity]]&lt;=2, "LOW STOCK", "HEALTHY"))</f>
        <v>LOW STOCK</v>
      </c>
      <c r="P1666" t="str" cm="1">
        <f t="array" ref="P1666">_xlfn.IFS(ZeptoData[[#This Row],[Sale_Price]]&lt;50, "Budget", ZeptoData[[#This Row],[Sale_Price]]&lt;150, "Mid-Range", ZeptoData[[#This Row],[Sale_Price]]&gt;=150, "Premium")</f>
        <v>Mid-Range</v>
      </c>
      <c r="Q1666" t="str">
        <f>IF(ROUND(((ZeptoData[[#This Row],[mrp]]-ZeptoData[[#This Row],[discountedSellingPrice]])/ZeptoData[[#This Row],[mrp]])*100,0) = ZeptoData[[#This Row],[discountPercent]], "Match", "Error")</f>
        <v>Match</v>
      </c>
      <c r="R1666" s="9" t="str" cm="1">
        <f t="array" ref="R1666">_xlfn.IFS(ZeptoData[[#This Row],[discountPercent]]=0, "No Discount", ZeptoData[[#This Row],[discountPercent]]&lt;=15, "Standard (1-15%)", ZeptoData[[#This Row],[discountPercent]]&gt;15, "Mega (&gt;15%)")</f>
        <v>Mega (&gt;15%)</v>
      </c>
      <c r="S1666" s="9" t="str" cm="1">
        <f t="array" ref="S1666">_xlfn.IFS(ZeptoData[[#This Row],[weightInGms]]&lt;=100, "Small (&lt;100g)", ZeptoData[[#This Row],[weightInGms]]&lt;=500, "Medium (100-500g)", ZeptoData[[#This Row],[weightInGms]]&gt;500, "Large (&gt;500g)")</f>
        <v>Medium (100-500g)</v>
      </c>
    </row>
    <row r="1667" spans="1:19" x14ac:dyDescent="0.25">
      <c r="A1667" t="s">
        <v>689</v>
      </c>
      <c r="B1667" t="s">
        <v>899</v>
      </c>
      <c r="C1667" t="str">
        <f>TRIM(ZeptoData[[#This Row],[name]])</f>
        <v>Aashirvaad Suji Halwa With Jaggery</v>
      </c>
      <c r="D1667">
        <v>5500</v>
      </c>
      <c r="E1667" s="3">
        <f>'Cleaned Data'!F1670</f>
        <v>5</v>
      </c>
      <c r="F1667">
        <v>30</v>
      </c>
      <c r="G1667">
        <v>6</v>
      </c>
      <c r="H1667">
        <v>3800</v>
      </c>
      <c r="I1667" s="3">
        <f>ZeptoData[[#This Row],[discountedSellingPrice]]/100</f>
        <v>38</v>
      </c>
      <c r="J1667">
        <v>80</v>
      </c>
      <c r="K1667" t="b">
        <v>0</v>
      </c>
      <c r="L1667">
        <v>80</v>
      </c>
      <c r="N1667" s="3">
        <f>ZeptoData[[#This Row],[MRP_Rupees]] - ZeptoData[[#This Row],[Sale_Price]]</f>
        <v>-33</v>
      </c>
      <c r="O1667" t="str">
        <f>IF(ZeptoData[[#This Row],[outOfStock]]=TRUE, "Out of Stock", IF(ZeptoData[[#This Row],[availableQuantity]]&lt;=2, "LOW STOCK", "HEALTHY"))</f>
        <v>HEALTHY</v>
      </c>
      <c r="P1667" t="str" cm="1">
        <f t="array" ref="P1667">_xlfn.IFS(ZeptoData[[#This Row],[Sale_Price]]&lt;50, "Budget", ZeptoData[[#This Row],[Sale_Price]]&lt;150, "Mid-Range", ZeptoData[[#This Row],[Sale_Price]]&gt;=150, "Premium")</f>
        <v>Budget</v>
      </c>
      <c r="Q1667" t="str">
        <f>IF(ROUND(((ZeptoData[[#This Row],[mrp]]-ZeptoData[[#This Row],[discountedSellingPrice]])/ZeptoData[[#This Row],[mrp]])*100,0) = ZeptoData[[#This Row],[discountPercent]], "Match", "Error")</f>
        <v>Error</v>
      </c>
      <c r="R1667" s="9" t="str" cm="1">
        <f t="array" ref="R1667">_xlfn.IFS(ZeptoData[[#This Row],[discountPercent]]=0, "No Discount", ZeptoData[[#This Row],[discountPercent]]&lt;=15, "Standard (1-15%)", ZeptoData[[#This Row],[discountPercent]]&gt;15, "Mega (&gt;15%)")</f>
        <v>Mega (&gt;15%)</v>
      </c>
      <c r="S1667" s="9" t="str" cm="1">
        <f t="array" ref="S1667">_xlfn.IFS(ZeptoData[[#This Row],[weightInGms]]&lt;=100, "Small (&lt;100g)", ZeptoData[[#This Row],[weightInGms]]&lt;=500, "Medium (100-500g)", ZeptoData[[#This Row],[weightInGms]]&gt;500, "Large (&gt;500g)")</f>
        <v>Small (&lt;100g)</v>
      </c>
    </row>
    <row r="1668" spans="1:19" x14ac:dyDescent="0.25">
      <c r="A1668" t="s">
        <v>689</v>
      </c>
      <c r="B1668" t="s">
        <v>907</v>
      </c>
      <c r="C1668" t="str">
        <f>TRIM(ZeptoData[[#This Row],[name]])</f>
        <v>Del Monte Green Chili Sauce</v>
      </c>
      <c r="D1668">
        <v>5500</v>
      </c>
      <c r="E1668" s="3">
        <f>'Cleaned Data'!F1671</f>
        <v>6</v>
      </c>
      <c r="F1668">
        <v>0</v>
      </c>
      <c r="G1668">
        <v>3</v>
      </c>
      <c r="H1668">
        <v>5500</v>
      </c>
      <c r="I1668" s="3">
        <f>ZeptoData[[#This Row],[discountedSellingPrice]]/100</f>
        <v>55</v>
      </c>
      <c r="J1668">
        <v>190</v>
      </c>
      <c r="K1668" t="b">
        <v>0</v>
      </c>
      <c r="L1668">
        <v>190</v>
      </c>
      <c r="N1668" s="3">
        <f>ZeptoData[[#This Row],[MRP_Rupees]] - ZeptoData[[#This Row],[Sale_Price]]</f>
        <v>-49</v>
      </c>
      <c r="O1668" t="str">
        <f>IF(ZeptoData[[#This Row],[outOfStock]]=TRUE, "Out of Stock", IF(ZeptoData[[#This Row],[availableQuantity]]&lt;=2, "LOW STOCK", "HEALTHY"))</f>
        <v>HEALTHY</v>
      </c>
      <c r="P1668" t="str" cm="1">
        <f t="array" ref="P1668">_xlfn.IFS(ZeptoData[[#This Row],[Sale_Price]]&lt;50, "Budget", ZeptoData[[#This Row],[Sale_Price]]&lt;150, "Mid-Range", ZeptoData[[#This Row],[Sale_Price]]&gt;=150, "Premium")</f>
        <v>Mid-Range</v>
      </c>
      <c r="Q1668" t="str">
        <f>IF(ROUND(((ZeptoData[[#This Row],[mrp]]-ZeptoData[[#This Row],[discountedSellingPrice]])/ZeptoData[[#This Row],[mrp]])*100,0) = ZeptoData[[#This Row],[discountPercent]], "Match", "Error")</f>
        <v>Match</v>
      </c>
      <c r="R1668" s="9" t="str" cm="1">
        <f t="array" ref="R1668">_xlfn.IFS(ZeptoData[[#This Row],[discountPercent]]=0, "No Discount", ZeptoData[[#This Row],[discountPercent]]&lt;=15, "Standard (1-15%)", ZeptoData[[#This Row],[discountPercent]]&gt;15, "Mega (&gt;15%)")</f>
        <v>No Discount</v>
      </c>
      <c r="S1668" s="9" t="str" cm="1">
        <f t="array" ref="S1668">_xlfn.IFS(ZeptoData[[#This Row],[weightInGms]]&lt;=100, "Small (&lt;100g)", ZeptoData[[#This Row],[weightInGms]]&lt;=500, "Medium (100-500g)", ZeptoData[[#This Row],[weightInGms]]&gt;500, "Large (&gt;500g)")</f>
        <v>Medium (100-500g)</v>
      </c>
    </row>
    <row r="1669" spans="1:19" x14ac:dyDescent="0.25">
      <c r="A1669" t="s">
        <v>689</v>
      </c>
      <c r="B1669" t="s">
        <v>908</v>
      </c>
      <c r="C1669" t="str">
        <f>TRIM(ZeptoData[[#This Row],[name]])</f>
        <v>Pedigree Dog Food Adult Chicken &amp; Veg</v>
      </c>
      <c r="D1669">
        <v>66000</v>
      </c>
      <c r="E1669" s="3">
        <f>'Cleaned Data'!F1672</f>
        <v>30</v>
      </c>
      <c r="F1669">
        <v>10</v>
      </c>
      <c r="G1669">
        <v>1</v>
      </c>
      <c r="H1669">
        <v>59400</v>
      </c>
      <c r="I1669" s="3">
        <f>ZeptoData[[#This Row],[discountedSellingPrice]]/100</f>
        <v>594</v>
      </c>
      <c r="J1669">
        <v>3000</v>
      </c>
      <c r="K1669" t="b">
        <v>0</v>
      </c>
      <c r="L1669">
        <v>3</v>
      </c>
      <c r="N1669" s="3">
        <f>ZeptoData[[#This Row],[MRP_Rupees]] - ZeptoData[[#This Row],[Sale_Price]]</f>
        <v>-564</v>
      </c>
      <c r="O1669" t="str">
        <f>IF(ZeptoData[[#This Row],[outOfStock]]=TRUE, "Out of Stock", IF(ZeptoData[[#This Row],[availableQuantity]]&lt;=2, "LOW STOCK", "HEALTHY"))</f>
        <v>LOW STOCK</v>
      </c>
      <c r="P1669" t="str" cm="1">
        <f t="array" ref="P1669">_xlfn.IFS(ZeptoData[[#This Row],[Sale_Price]]&lt;50, "Budget", ZeptoData[[#This Row],[Sale_Price]]&lt;150, "Mid-Range", ZeptoData[[#This Row],[Sale_Price]]&gt;=150, "Premium")</f>
        <v>Premium</v>
      </c>
      <c r="Q1669" t="str">
        <f>IF(ROUND(((ZeptoData[[#This Row],[mrp]]-ZeptoData[[#This Row],[discountedSellingPrice]])/ZeptoData[[#This Row],[mrp]])*100,0) = ZeptoData[[#This Row],[discountPercent]], "Match", "Error")</f>
        <v>Match</v>
      </c>
      <c r="R1669" s="9" t="str" cm="1">
        <f t="array" ref="R1669">_xlfn.IFS(ZeptoData[[#This Row],[discountPercent]]=0, "No Discount", ZeptoData[[#This Row],[discountPercent]]&lt;=15, "Standard (1-15%)", ZeptoData[[#This Row],[discountPercent]]&gt;15, "Mega (&gt;15%)")</f>
        <v>Standard (1-15%)</v>
      </c>
      <c r="S1669" s="9" t="str" cm="1">
        <f t="array" ref="S1669">_xlfn.IFS(ZeptoData[[#This Row],[weightInGms]]&lt;=100, "Small (&lt;100g)", ZeptoData[[#This Row],[weightInGms]]&lt;=500, "Medium (100-500g)", ZeptoData[[#This Row],[weightInGms]]&gt;500, "Large (&gt;500g)")</f>
        <v>Large (&gt;500g)</v>
      </c>
    </row>
    <row r="1670" spans="1:19" x14ac:dyDescent="0.25">
      <c r="A1670" t="s">
        <v>689</v>
      </c>
      <c r="B1670" t="s">
        <v>800</v>
      </c>
      <c r="C1670" t="str">
        <f>TRIM(ZeptoData[[#This Row],[name]])</f>
        <v>Kellogg's Original Corn Flakes</v>
      </c>
      <c r="D1670">
        <v>18500</v>
      </c>
      <c r="E1670" s="3">
        <f>'Cleaned Data'!F1673</f>
        <v>30</v>
      </c>
      <c r="F1670">
        <v>5</v>
      </c>
      <c r="G1670">
        <v>6</v>
      </c>
      <c r="H1670">
        <v>17500</v>
      </c>
      <c r="I1670" s="3">
        <f>ZeptoData[[#This Row],[discountedSellingPrice]]/100</f>
        <v>175</v>
      </c>
      <c r="J1670">
        <v>475</v>
      </c>
      <c r="K1670" t="b">
        <v>0</v>
      </c>
      <c r="L1670">
        <v>475</v>
      </c>
      <c r="N1670" s="3">
        <f>ZeptoData[[#This Row],[MRP_Rupees]] - ZeptoData[[#This Row],[Sale_Price]]</f>
        <v>-145</v>
      </c>
      <c r="O1670" t="str">
        <f>IF(ZeptoData[[#This Row],[outOfStock]]=TRUE, "Out of Stock", IF(ZeptoData[[#This Row],[availableQuantity]]&lt;=2, "LOW STOCK", "HEALTHY"))</f>
        <v>HEALTHY</v>
      </c>
      <c r="P1670" t="str" cm="1">
        <f t="array" ref="P1670">_xlfn.IFS(ZeptoData[[#This Row],[Sale_Price]]&lt;50, "Budget", ZeptoData[[#This Row],[Sale_Price]]&lt;150, "Mid-Range", ZeptoData[[#This Row],[Sale_Price]]&gt;=150, "Premium")</f>
        <v>Premium</v>
      </c>
      <c r="Q1670" t="str">
        <f>IF(ROUND(((ZeptoData[[#This Row],[mrp]]-ZeptoData[[#This Row],[discountedSellingPrice]])/ZeptoData[[#This Row],[mrp]])*100,0) = ZeptoData[[#This Row],[discountPercent]], "Match", "Error")</f>
        <v>Match</v>
      </c>
      <c r="R1670" s="9" t="str" cm="1">
        <f t="array" ref="R1670">_xlfn.IFS(ZeptoData[[#This Row],[discountPercent]]=0, "No Discount", ZeptoData[[#This Row],[discountPercent]]&lt;=15, "Standard (1-15%)", ZeptoData[[#This Row],[discountPercent]]&gt;15, "Mega (&gt;15%)")</f>
        <v>Standard (1-15%)</v>
      </c>
      <c r="S1670" s="9" t="str" cm="1">
        <f t="array" ref="S1670">_xlfn.IFS(ZeptoData[[#This Row],[weightInGms]]&lt;=100, "Small (&lt;100g)", ZeptoData[[#This Row],[weightInGms]]&lt;=500, "Medium (100-500g)", ZeptoData[[#This Row],[weightInGms]]&gt;500, "Large (&gt;500g)")</f>
        <v>Medium (100-500g)</v>
      </c>
    </row>
    <row r="1671" spans="1:19" x14ac:dyDescent="0.25">
      <c r="A1671" t="s">
        <v>689</v>
      </c>
      <c r="B1671" t="s">
        <v>807</v>
      </c>
      <c r="C1671" t="str">
        <f>TRIM(ZeptoData[[#This Row],[name]])</f>
        <v>Pedigree Puppy Dry Dog Food Food Chicken &amp; Milk</v>
      </c>
      <c r="D1671">
        <v>69000</v>
      </c>
      <c r="E1671" s="3">
        <f>'Cleaned Data'!F1674</f>
        <v>0</v>
      </c>
      <c r="F1671">
        <v>6</v>
      </c>
      <c r="G1671">
        <v>2</v>
      </c>
      <c r="H1671">
        <v>64800</v>
      </c>
      <c r="I1671" s="3">
        <f>ZeptoData[[#This Row],[discountedSellingPrice]]/100</f>
        <v>648</v>
      </c>
      <c r="J1671">
        <v>3000</v>
      </c>
      <c r="K1671" t="b">
        <v>0</v>
      </c>
      <c r="L1671">
        <v>3</v>
      </c>
      <c r="N1671" s="3">
        <f>ZeptoData[[#This Row],[MRP_Rupees]] - ZeptoData[[#This Row],[Sale_Price]]</f>
        <v>-648</v>
      </c>
      <c r="O1671" t="str">
        <f>IF(ZeptoData[[#This Row],[outOfStock]]=TRUE, "Out of Stock", IF(ZeptoData[[#This Row],[availableQuantity]]&lt;=2, "LOW STOCK", "HEALTHY"))</f>
        <v>LOW STOCK</v>
      </c>
      <c r="P1671" t="str" cm="1">
        <f t="array" ref="P1671">_xlfn.IFS(ZeptoData[[#This Row],[Sale_Price]]&lt;50, "Budget", ZeptoData[[#This Row],[Sale_Price]]&lt;150, "Mid-Range", ZeptoData[[#This Row],[Sale_Price]]&gt;=150, "Premium")</f>
        <v>Premium</v>
      </c>
      <c r="Q1671" t="str">
        <f>IF(ROUND(((ZeptoData[[#This Row],[mrp]]-ZeptoData[[#This Row],[discountedSellingPrice]])/ZeptoData[[#This Row],[mrp]])*100,0) = ZeptoData[[#This Row],[discountPercent]], "Match", "Error")</f>
        <v>Match</v>
      </c>
      <c r="R1671" s="9" t="str" cm="1">
        <f t="array" ref="R1671">_xlfn.IFS(ZeptoData[[#This Row],[discountPercent]]=0, "No Discount", ZeptoData[[#This Row],[discountPercent]]&lt;=15, "Standard (1-15%)", ZeptoData[[#This Row],[discountPercent]]&gt;15, "Mega (&gt;15%)")</f>
        <v>Standard (1-15%)</v>
      </c>
      <c r="S1671" s="9" t="str" cm="1">
        <f t="array" ref="S1671">_xlfn.IFS(ZeptoData[[#This Row],[weightInGms]]&lt;=100, "Small (&lt;100g)", ZeptoData[[#This Row],[weightInGms]]&lt;=500, "Medium (100-500g)", ZeptoData[[#This Row],[weightInGms]]&gt;500, "Large (&gt;500g)")</f>
        <v>Large (&gt;500g)</v>
      </c>
    </row>
    <row r="1672" spans="1:19" x14ac:dyDescent="0.25">
      <c r="A1672" t="s">
        <v>689</v>
      </c>
      <c r="B1672" t="s">
        <v>909</v>
      </c>
      <c r="C1672" t="str">
        <f>TRIM(ZeptoData[[#This Row],[name]])</f>
        <v>Kitchens Of India Rajma Masala</v>
      </c>
      <c r="D1672">
        <v>11000</v>
      </c>
      <c r="E1672" s="3">
        <f>'Cleaned Data'!F1675</f>
        <v>15</v>
      </c>
      <c r="F1672">
        <v>30</v>
      </c>
      <c r="G1672">
        <v>5</v>
      </c>
      <c r="H1672">
        <v>7700</v>
      </c>
      <c r="I1672" s="3">
        <f>ZeptoData[[#This Row],[discountedSellingPrice]]/100</f>
        <v>77</v>
      </c>
      <c r="J1672">
        <v>285</v>
      </c>
      <c r="K1672" t="b">
        <v>0</v>
      </c>
      <c r="L1672">
        <v>285</v>
      </c>
      <c r="N1672" s="3">
        <f>ZeptoData[[#This Row],[MRP_Rupees]] - ZeptoData[[#This Row],[Sale_Price]]</f>
        <v>-62</v>
      </c>
      <c r="O1672" t="str">
        <f>IF(ZeptoData[[#This Row],[outOfStock]]=TRUE, "Out of Stock", IF(ZeptoData[[#This Row],[availableQuantity]]&lt;=2, "LOW STOCK", "HEALTHY"))</f>
        <v>HEALTHY</v>
      </c>
      <c r="P1672" t="str" cm="1">
        <f t="array" ref="P1672">_xlfn.IFS(ZeptoData[[#This Row],[Sale_Price]]&lt;50, "Budget", ZeptoData[[#This Row],[Sale_Price]]&lt;150, "Mid-Range", ZeptoData[[#This Row],[Sale_Price]]&gt;=150, "Premium")</f>
        <v>Mid-Range</v>
      </c>
      <c r="Q1672" t="str">
        <f>IF(ROUND(((ZeptoData[[#This Row],[mrp]]-ZeptoData[[#This Row],[discountedSellingPrice]])/ZeptoData[[#This Row],[mrp]])*100,0) = ZeptoData[[#This Row],[discountPercent]], "Match", "Error")</f>
        <v>Match</v>
      </c>
      <c r="R1672" s="9" t="str" cm="1">
        <f t="array" ref="R1672">_xlfn.IFS(ZeptoData[[#This Row],[discountPercent]]=0, "No Discount", ZeptoData[[#This Row],[discountPercent]]&lt;=15, "Standard (1-15%)", ZeptoData[[#This Row],[discountPercent]]&gt;15, "Mega (&gt;15%)")</f>
        <v>Mega (&gt;15%)</v>
      </c>
      <c r="S1672" s="9" t="str" cm="1">
        <f t="array" ref="S1672">_xlfn.IFS(ZeptoData[[#This Row],[weightInGms]]&lt;=100, "Small (&lt;100g)", ZeptoData[[#This Row],[weightInGms]]&lt;=500, "Medium (100-500g)", ZeptoData[[#This Row],[weightInGms]]&gt;500, "Large (&gt;500g)")</f>
        <v>Medium (100-500g)</v>
      </c>
    </row>
    <row r="1673" spans="1:19" x14ac:dyDescent="0.25">
      <c r="A1673" t="s">
        <v>689</v>
      </c>
      <c r="B1673" t="s">
        <v>910</v>
      </c>
      <c r="C1673" t="str">
        <f>TRIM(ZeptoData[[#This Row],[name]])</f>
        <v>Kitchen Of India Ready-To-Eat Pindi Channa</v>
      </c>
      <c r="D1673">
        <v>11000</v>
      </c>
      <c r="E1673" s="3">
        <f>'Cleaned Data'!F1676</f>
        <v>26</v>
      </c>
      <c r="F1673">
        <v>30</v>
      </c>
      <c r="G1673">
        <v>2</v>
      </c>
      <c r="H1673">
        <v>7700</v>
      </c>
      <c r="I1673" s="3">
        <f>ZeptoData[[#This Row],[discountedSellingPrice]]/100</f>
        <v>77</v>
      </c>
      <c r="J1673">
        <v>285</v>
      </c>
      <c r="K1673" t="b">
        <v>0</v>
      </c>
      <c r="L1673">
        <v>285</v>
      </c>
      <c r="N1673" s="3">
        <f>ZeptoData[[#This Row],[MRP_Rupees]] - ZeptoData[[#This Row],[Sale_Price]]</f>
        <v>-51</v>
      </c>
      <c r="O1673" t="str">
        <f>IF(ZeptoData[[#This Row],[outOfStock]]=TRUE, "Out of Stock", IF(ZeptoData[[#This Row],[availableQuantity]]&lt;=2, "LOW STOCK", "HEALTHY"))</f>
        <v>LOW STOCK</v>
      </c>
      <c r="P1673" t="str" cm="1">
        <f t="array" ref="P1673">_xlfn.IFS(ZeptoData[[#This Row],[Sale_Price]]&lt;50, "Budget", ZeptoData[[#This Row],[Sale_Price]]&lt;150, "Mid-Range", ZeptoData[[#This Row],[Sale_Price]]&gt;=150, "Premium")</f>
        <v>Mid-Range</v>
      </c>
      <c r="Q1673" t="str">
        <f>IF(ROUND(((ZeptoData[[#This Row],[mrp]]-ZeptoData[[#This Row],[discountedSellingPrice]])/ZeptoData[[#This Row],[mrp]])*100,0) = ZeptoData[[#This Row],[discountPercent]], "Match", "Error")</f>
        <v>Match</v>
      </c>
      <c r="R1673" s="9" t="str" cm="1">
        <f t="array" ref="R1673">_xlfn.IFS(ZeptoData[[#This Row],[discountPercent]]=0, "No Discount", ZeptoData[[#This Row],[discountPercent]]&lt;=15, "Standard (1-15%)", ZeptoData[[#This Row],[discountPercent]]&gt;15, "Mega (&gt;15%)")</f>
        <v>Mega (&gt;15%)</v>
      </c>
      <c r="S1673" s="9" t="str" cm="1">
        <f t="array" ref="S1673">_xlfn.IFS(ZeptoData[[#This Row],[weightInGms]]&lt;=100, "Small (&lt;100g)", ZeptoData[[#This Row],[weightInGms]]&lt;=500, "Medium (100-500g)", ZeptoData[[#This Row],[weightInGms]]&gt;500, "Large (&gt;500g)")</f>
        <v>Medium (100-500g)</v>
      </c>
    </row>
    <row r="1674" spans="1:19" x14ac:dyDescent="0.25">
      <c r="A1674" t="s">
        <v>689</v>
      </c>
      <c r="B1674" t="s">
        <v>1785</v>
      </c>
      <c r="C1674" t="str">
        <f>TRIM(ZeptoData[[#This Row],[name]])</f>
        <v>Figaro Pitted Black Olive</v>
      </c>
      <c r="D1674">
        <v>17900</v>
      </c>
      <c r="E1674" s="3">
        <f>'Cleaned Data'!F1677</f>
        <v>0</v>
      </c>
      <c r="F1674">
        <v>0</v>
      </c>
      <c r="G1674">
        <v>6</v>
      </c>
      <c r="H1674">
        <v>17900</v>
      </c>
      <c r="I1674" s="3">
        <f>ZeptoData[[#This Row],[discountedSellingPrice]]/100</f>
        <v>179</v>
      </c>
      <c r="J1674">
        <v>450</v>
      </c>
      <c r="K1674" t="b">
        <v>0</v>
      </c>
      <c r="L1674">
        <v>450</v>
      </c>
      <c r="N1674" s="3">
        <f>ZeptoData[[#This Row],[MRP_Rupees]] - ZeptoData[[#This Row],[Sale_Price]]</f>
        <v>-179</v>
      </c>
      <c r="O1674" t="str">
        <f>IF(ZeptoData[[#This Row],[outOfStock]]=TRUE, "Out of Stock", IF(ZeptoData[[#This Row],[availableQuantity]]&lt;=2, "LOW STOCK", "HEALTHY"))</f>
        <v>HEALTHY</v>
      </c>
      <c r="P1674" t="str" cm="1">
        <f t="array" ref="P1674">_xlfn.IFS(ZeptoData[[#This Row],[Sale_Price]]&lt;50, "Budget", ZeptoData[[#This Row],[Sale_Price]]&lt;150, "Mid-Range", ZeptoData[[#This Row],[Sale_Price]]&gt;=150, "Premium")</f>
        <v>Premium</v>
      </c>
      <c r="Q1674" t="str">
        <f>IF(ROUND(((ZeptoData[[#This Row],[mrp]]-ZeptoData[[#This Row],[discountedSellingPrice]])/ZeptoData[[#This Row],[mrp]])*100,0) = ZeptoData[[#This Row],[discountPercent]], "Match", "Error")</f>
        <v>Match</v>
      </c>
      <c r="R1674" s="9" t="str" cm="1">
        <f t="array" ref="R1674">_xlfn.IFS(ZeptoData[[#This Row],[discountPercent]]=0, "No Discount", ZeptoData[[#This Row],[discountPercent]]&lt;=15, "Standard (1-15%)", ZeptoData[[#This Row],[discountPercent]]&gt;15, "Mega (&gt;15%)")</f>
        <v>No Discount</v>
      </c>
      <c r="S1674" s="9" t="str" cm="1">
        <f t="array" ref="S1674">_xlfn.IFS(ZeptoData[[#This Row],[weightInGms]]&lt;=100, "Small (&lt;100g)", ZeptoData[[#This Row],[weightInGms]]&lt;=500, "Medium (100-500g)", ZeptoData[[#This Row],[weightInGms]]&gt;500, "Large (&gt;500g)")</f>
        <v>Medium (100-500g)</v>
      </c>
    </row>
    <row r="1675" spans="1:19" x14ac:dyDescent="0.25">
      <c r="A1675" t="s">
        <v>689</v>
      </c>
      <c r="B1675" t="s">
        <v>912</v>
      </c>
      <c r="C1675" t="str">
        <f>TRIM(ZeptoData[[#This Row],[name]])</f>
        <v>Cantina Tabasco Red Sauce</v>
      </c>
      <c r="D1675">
        <v>14000</v>
      </c>
      <c r="E1675" s="3">
        <f>'Cleaned Data'!F1678</f>
        <v>2</v>
      </c>
      <c r="F1675">
        <v>15</v>
      </c>
      <c r="G1675">
        <v>6</v>
      </c>
      <c r="H1675">
        <v>11900</v>
      </c>
      <c r="I1675" s="3">
        <f>ZeptoData[[#This Row],[discountedSellingPrice]]/100</f>
        <v>119</v>
      </c>
      <c r="J1675">
        <v>60</v>
      </c>
      <c r="K1675" t="b">
        <v>0</v>
      </c>
      <c r="L1675">
        <v>60</v>
      </c>
      <c r="N1675" s="3">
        <f>ZeptoData[[#This Row],[MRP_Rupees]] - ZeptoData[[#This Row],[Sale_Price]]</f>
        <v>-117</v>
      </c>
      <c r="O1675" t="str">
        <f>IF(ZeptoData[[#This Row],[outOfStock]]=TRUE, "Out of Stock", IF(ZeptoData[[#This Row],[availableQuantity]]&lt;=2, "LOW STOCK", "HEALTHY"))</f>
        <v>HEALTHY</v>
      </c>
      <c r="P1675" t="str" cm="1">
        <f t="array" ref="P1675">_xlfn.IFS(ZeptoData[[#This Row],[Sale_Price]]&lt;50, "Budget", ZeptoData[[#This Row],[Sale_Price]]&lt;150, "Mid-Range", ZeptoData[[#This Row],[Sale_Price]]&gt;=150, "Premium")</f>
        <v>Mid-Range</v>
      </c>
      <c r="Q1675" t="str">
        <f>IF(ROUND(((ZeptoData[[#This Row],[mrp]]-ZeptoData[[#This Row],[discountedSellingPrice]])/ZeptoData[[#This Row],[mrp]])*100,0) = ZeptoData[[#This Row],[discountPercent]], "Match", "Error")</f>
        <v>Match</v>
      </c>
      <c r="R1675" s="9" t="str" cm="1">
        <f t="array" ref="R1675">_xlfn.IFS(ZeptoData[[#This Row],[discountPercent]]=0, "No Discount", ZeptoData[[#This Row],[discountPercent]]&lt;=15, "Standard (1-15%)", ZeptoData[[#This Row],[discountPercent]]&gt;15, "Mega (&gt;15%)")</f>
        <v>Standard (1-15%)</v>
      </c>
      <c r="S1675" s="9" t="str" cm="1">
        <f t="array" ref="S1675">_xlfn.IFS(ZeptoData[[#This Row],[weightInGms]]&lt;=100, "Small (&lt;100g)", ZeptoData[[#This Row],[weightInGms]]&lt;=500, "Medium (100-500g)", ZeptoData[[#This Row],[weightInGms]]&gt;500, "Large (&gt;500g)")</f>
        <v>Small (&lt;100g)</v>
      </c>
    </row>
    <row r="1676" spans="1:19" x14ac:dyDescent="0.25">
      <c r="A1676" t="s">
        <v>689</v>
      </c>
      <c r="B1676" t="s">
        <v>913</v>
      </c>
      <c r="C1676" t="str">
        <f>TRIM(ZeptoData[[#This Row],[name]])</f>
        <v>Mother's Recipe Pickle - Mixed</v>
      </c>
      <c r="D1676">
        <v>14900</v>
      </c>
      <c r="E1676" s="3">
        <f>'Cleaned Data'!F1679</f>
        <v>20</v>
      </c>
      <c r="F1676">
        <v>26</v>
      </c>
      <c r="G1676">
        <v>6</v>
      </c>
      <c r="H1676">
        <v>10900</v>
      </c>
      <c r="I1676" s="3">
        <f>ZeptoData[[#This Row],[discountedSellingPrice]]/100</f>
        <v>109</v>
      </c>
      <c r="J1676">
        <v>500</v>
      </c>
      <c r="K1676" t="b">
        <v>0</v>
      </c>
      <c r="L1676">
        <v>500</v>
      </c>
      <c r="N1676" s="3">
        <f>ZeptoData[[#This Row],[MRP_Rupees]] - ZeptoData[[#This Row],[Sale_Price]]</f>
        <v>-89</v>
      </c>
      <c r="O1676" t="str">
        <f>IF(ZeptoData[[#This Row],[outOfStock]]=TRUE, "Out of Stock", IF(ZeptoData[[#This Row],[availableQuantity]]&lt;=2, "LOW STOCK", "HEALTHY"))</f>
        <v>HEALTHY</v>
      </c>
      <c r="P1676" t="str" cm="1">
        <f t="array" ref="P1676">_xlfn.IFS(ZeptoData[[#This Row],[Sale_Price]]&lt;50, "Budget", ZeptoData[[#This Row],[Sale_Price]]&lt;150, "Mid-Range", ZeptoData[[#This Row],[Sale_Price]]&gt;=150, "Premium")</f>
        <v>Mid-Range</v>
      </c>
      <c r="Q1676" t="str">
        <f>IF(ROUND(((ZeptoData[[#This Row],[mrp]]-ZeptoData[[#This Row],[discountedSellingPrice]])/ZeptoData[[#This Row],[mrp]])*100,0) = ZeptoData[[#This Row],[discountPercent]], "Match", "Error")</f>
        <v>Error</v>
      </c>
      <c r="R1676" s="9" t="str" cm="1">
        <f t="array" ref="R1676">_xlfn.IFS(ZeptoData[[#This Row],[discountPercent]]=0, "No Discount", ZeptoData[[#This Row],[discountPercent]]&lt;=15, "Standard (1-15%)", ZeptoData[[#This Row],[discountPercent]]&gt;15, "Mega (&gt;15%)")</f>
        <v>Mega (&gt;15%)</v>
      </c>
      <c r="S1676" s="9" t="str" cm="1">
        <f t="array" ref="S1676">_xlfn.IFS(ZeptoData[[#This Row],[weightInGms]]&lt;=100, "Small (&lt;100g)", ZeptoData[[#This Row],[weightInGms]]&lt;=500, "Medium (100-500g)", ZeptoData[[#This Row],[weightInGms]]&gt;500, "Large (&gt;500g)")</f>
        <v>Medium (100-500g)</v>
      </c>
    </row>
    <row r="1677" spans="1:19" x14ac:dyDescent="0.25">
      <c r="A1677" t="s">
        <v>689</v>
      </c>
      <c r="B1677" t="s">
        <v>914</v>
      </c>
      <c r="C1677" t="str">
        <f>TRIM(ZeptoData[[#This Row],[name]])</f>
        <v>Nestle Cerelac Baby Cereal with Milk 5 Grains &amp; Vegetables from 18 to 24 Month</v>
      </c>
      <c r="D1677">
        <v>27900</v>
      </c>
      <c r="E1677" s="3">
        <f>'Cleaned Data'!F1680</f>
        <v>0</v>
      </c>
      <c r="F1677">
        <v>0</v>
      </c>
      <c r="G1677">
        <v>5</v>
      </c>
      <c r="H1677">
        <v>27900</v>
      </c>
      <c r="I1677" s="3">
        <f>ZeptoData[[#This Row],[discountedSellingPrice]]/100</f>
        <v>279</v>
      </c>
      <c r="J1677">
        <v>300</v>
      </c>
      <c r="K1677" t="b">
        <v>0</v>
      </c>
      <c r="L1677">
        <v>300</v>
      </c>
      <c r="N1677" s="3">
        <f>ZeptoData[[#This Row],[MRP_Rupees]] - ZeptoData[[#This Row],[Sale_Price]]</f>
        <v>-279</v>
      </c>
      <c r="O1677" t="str">
        <f>IF(ZeptoData[[#This Row],[outOfStock]]=TRUE, "Out of Stock", IF(ZeptoData[[#This Row],[availableQuantity]]&lt;=2, "LOW STOCK", "HEALTHY"))</f>
        <v>HEALTHY</v>
      </c>
      <c r="P1677" t="str" cm="1">
        <f t="array" ref="P1677">_xlfn.IFS(ZeptoData[[#This Row],[Sale_Price]]&lt;50, "Budget", ZeptoData[[#This Row],[Sale_Price]]&lt;150, "Mid-Range", ZeptoData[[#This Row],[Sale_Price]]&gt;=150, "Premium")</f>
        <v>Premium</v>
      </c>
      <c r="Q1677" t="str">
        <f>IF(ROUND(((ZeptoData[[#This Row],[mrp]]-ZeptoData[[#This Row],[discountedSellingPrice]])/ZeptoData[[#This Row],[mrp]])*100,0) = ZeptoData[[#This Row],[discountPercent]], "Match", "Error")</f>
        <v>Match</v>
      </c>
      <c r="R1677" s="9" t="str" cm="1">
        <f t="array" ref="R1677">_xlfn.IFS(ZeptoData[[#This Row],[discountPercent]]=0, "No Discount", ZeptoData[[#This Row],[discountPercent]]&lt;=15, "Standard (1-15%)", ZeptoData[[#This Row],[discountPercent]]&gt;15, "Mega (&gt;15%)")</f>
        <v>No Discount</v>
      </c>
      <c r="S1677" s="9" t="str" cm="1">
        <f t="array" ref="S1677">_xlfn.IFS(ZeptoData[[#This Row],[weightInGms]]&lt;=100, "Small (&lt;100g)", ZeptoData[[#This Row],[weightInGms]]&lt;=500, "Medium (100-500g)", ZeptoData[[#This Row],[weightInGms]]&gt;500, "Large (&gt;500g)")</f>
        <v>Medium (100-500g)</v>
      </c>
    </row>
    <row r="1678" spans="1:19" x14ac:dyDescent="0.25">
      <c r="A1678" t="s">
        <v>689</v>
      </c>
      <c r="B1678" t="s">
        <v>296</v>
      </c>
      <c r="C1678" t="str">
        <f>TRIM(ZeptoData[[#This Row],[name]])</f>
        <v>Mother's Recipe Tamarind Paste</v>
      </c>
      <c r="D1678">
        <v>5000</v>
      </c>
      <c r="E1678" s="3">
        <f>'Cleaned Data'!F1681</f>
        <v>15</v>
      </c>
      <c r="F1678">
        <v>2</v>
      </c>
      <c r="G1678">
        <v>2</v>
      </c>
      <c r="H1678">
        <v>4900</v>
      </c>
      <c r="I1678" s="3">
        <f>ZeptoData[[#This Row],[discountedSellingPrice]]/100</f>
        <v>49</v>
      </c>
      <c r="J1678">
        <v>200</v>
      </c>
      <c r="K1678" t="b">
        <v>0</v>
      </c>
      <c r="L1678">
        <v>200</v>
      </c>
      <c r="N1678" s="3">
        <f>ZeptoData[[#This Row],[MRP_Rupees]] - ZeptoData[[#This Row],[Sale_Price]]</f>
        <v>-34</v>
      </c>
      <c r="O1678" t="str">
        <f>IF(ZeptoData[[#This Row],[outOfStock]]=TRUE, "Out of Stock", IF(ZeptoData[[#This Row],[availableQuantity]]&lt;=2, "LOW STOCK", "HEALTHY"))</f>
        <v>LOW STOCK</v>
      </c>
      <c r="P1678" t="str" cm="1">
        <f t="array" ref="P1678">_xlfn.IFS(ZeptoData[[#This Row],[Sale_Price]]&lt;50, "Budget", ZeptoData[[#This Row],[Sale_Price]]&lt;150, "Mid-Range", ZeptoData[[#This Row],[Sale_Price]]&gt;=150, "Premium")</f>
        <v>Budget</v>
      </c>
      <c r="Q1678" t="str">
        <f>IF(ROUND(((ZeptoData[[#This Row],[mrp]]-ZeptoData[[#This Row],[discountedSellingPrice]])/ZeptoData[[#This Row],[mrp]])*100,0) = ZeptoData[[#This Row],[discountPercent]], "Match", "Error")</f>
        <v>Match</v>
      </c>
      <c r="R1678" s="9" t="str" cm="1">
        <f t="array" ref="R1678">_xlfn.IFS(ZeptoData[[#This Row],[discountPercent]]=0, "No Discount", ZeptoData[[#This Row],[discountPercent]]&lt;=15, "Standard (1-15%)", ZeptoData[[#This Row],[discountPercent]]&gt;15, "Mega (&gt;15%)")</f>
        <v>Standard (1-15%)</v>
      </c>
      <c r="S1678" s="9" t="str" cm="1">
        <f t="array" ref="S1678">_xlfn.IFS(ZeptoData[[#This Row],[weightInGms]]&lt;=100, "Small (&lt;100g)", ZeptoData[[#This Row],[weightInGms]]&lt;=500, "Medium (100-500g)", ZeptoData[[#This Row],[weightInGms]]&gt;500, "Large (&gt;500g)")</f>
        <v>Medium (100-500g)</v>
      </c>
    </row>
    <row r="1679" spans="1:19" x14ac:dyDescent="0.25">
      <c r="A1679" t="s">
        <v>689</v>
      </c>
      <c r="B1679" t="s">
        <v>915</v>
      </c>
      <c r="C1679" t="str">
        <f>TRIM(ZeptoData[[#This Row],[name]])</f>
        <v>Pedigree Meat Jerky Adult Dog Treat Barbecued Chicken</v>
      </c>
      <c r="D1679">
        <v>14000</v>
      </c>
      <c r="E1679" s="3">
        <f>'Cleaned Data'!F1682</f>
        <v>11</v>
      </c>
      <c r="F1679">
        <v>20</v>
      </c>
      <c r="G1679">
        <v>6</v>
      </c>
      <c r="H1679">
        <v>11200</v>
      </c>
      <c r="I1679" s="3">
        <f>ZeptoData[[#This Row],[discountedSellingPrice]]/100</f>
        <v>112</v>
      </c>
      <c r="J1679">
        <v>80</v>
      </c>
      <c r="K1679" t="b">
        <v>0</v>
      </c>
      <c r="L1679">
        <v>80</v>
      </c>
      <c r="N1679" s="3">
        <f>ZeptoData[[#This Row],[MRP_Rupees]] - ZeptoData[[#This Row],[Sale_Price]]</f>
        <v>-101</v>
      </c>
      <c r="O1679" t="str">
        <f>IF(ZeptoData[[#This Row],[outOfStock]]=TRUE, "Out of Stock", IF(ZeptoData[[#This Row],[availableQuantity]]&lt;=2, "LOW STOCK", "HEALTHY"))</f>
        <v>HEALTHY</v>
      </c>
      <c r="P1679" t="str" cm="1">
        <f t="array" ref="P1679">_xlfn.IFS(ZeptoData[[#This Row],[Sale_Price]]&lt;50, "Budget", ZeptoData[[#This Row],[Sale_Price]]&lt;150, "Mid-Range", ZeptoData[[#This Row],[Sale_Price]]&gt;=150, "Premium")</f>
        <v>Mid-Range</v>
      </c>
      <c r="Q1679" t="str">
        <f>IF(ROUND(((ZeptoData[[#This Row],[mrp]]-ZeptoData[[#This Row],[discountedSellingPrice]])/ZeptoData[[#This Row],[mrp]])*100,0) = ZeptoData[[#This Row],[discountPercent]], "Match", "Error")</f>
        <v>Match</v>
      </c>
      <c r="R1679" s="9" t="str" cm="1">
        <f t="array" ref="R1679">_xlfn.IFS(ZeptoData[[#This Row],[discountPercent]]=0, "No Discount", ZeptoData[[#This Row],[discountPercent]]&lt;=15, "Standard (1-15%)", ZeptoData[[#This Row],[discountPercent]]&gt;15, "Mega (&gt;15%)")</f>
        <v>Mega (&gt;15%)</v>
      </c>
      <c r="S1679" s="9" t="str" cm="1">
        <f t="array" ref="S1679">_xlfn.IFS(ZeptoData[[#This Row],[weightInGms]]&lt;=100, "Small (&lt;100g)", ZeptoData[[#This Row],[weightInGms]]&lt;=500, "Medium (100-500g)", ZeptoData[[#This Row],[weightInGms]]&gt;500, "Large (&gt;500g)")</f>
        <v>Small (&lt;100g)</v>
      </c>
    </row>
    <row r="1680" spans="1:19" x14ac:dyDescent="0.25">
      <c r="A1680" t="s">
        <v>689</v>
      </c>
      <c r="B1680" t="s">
        <v>916</v>
      </c>
      <c r="C1680" t="str">
        <f>TRIM(ZeptoData[[#This Row],[name]])</f>
        <v>Veeba Peri Peri Sauce</v>
      </c>
      <c r="D1680">
        <v>16100</v>
      </c>
      <c r="E1680" s="3">
        <f>'Cleaned Data'!F1683</f>
        <v>0</v>
      </c>
      <c r="F1680">
        <v>0</v>
      </c>
      <c r="G1680">
        <v>6</v>
      </c>
      <c r="H1680">
        <v>16100</v>
      </c>
      <c r="I1680" s="3">
        <f>ZeptoData[[#This Row],[discountedSellingPrice]]/100</f>
        <v>161</v>
      </c>
      <c r="J1680">
        <v>300</v>
      </c>
      <c r="K1680" t="b">
        <v>0</v>
      </c>
      <c r="L1680">
        <v>300</v>
      </c>
      <c r="N1680" s="3">
        <f>ZeptoData[[#This Row],[MRP_Rupees]] - ZeptoData[[#This Row],[Sale_Price]]</f>
        <v>-161</v>
      </c>
      <c r="O1680" t="str">
        <f>IF(ZeptoData[[#This Row],[outOfStock]]=TRUE, "Out of Stock", IF(ZeptoData[[#This Row],[availableQuantity]]&lt;=2, "LOW STOCK", "HEALTHY"))</f>
        <v>HEALTHY</v>
      </c>
      <c r="P1680" t="str" cm="1">
        <f t="array" ref="P1680">_xlfn.IFS(ZeptoData[[#This Row],[Sale_Price]]&lt;50, "Budget", ZeptoData[[#This Row],[Sale_Price]]&lt;150, "Mid-Range", ZeptoData[[#This Row],[Sale_Price]]&gt;=150, "Premium")</f>
        <v>Premium</v>
      </c>
      <c r="Q1680" t="str">
        <f>IF(ROUND(((ZeptoData[[#This Row],[mrp]]-ZeptoData[[#This Row],[discountedSellingPrice]])/ZeptoData[[#This Row],[mrp]])*100,0) = ZeptoData[[#This Row],[discountPercent]], "Match", "Error")</f>
        <v>Match</v>
      </c>
      <c r="R1680" s="9" t="str" cm="1">
        <f t="array" ref="R1680">_xlfn.IFS(ZeptoData[[#This Row],[discountPercent]]=0, "No Discount", ZeptoData[[#This Row],[discountPercent]]&lt;=15, "Standard (1-15%)", ZeptoData[[#This Row],[discountPercent]]&gt;15, "Mega (&gt;15%)")</f>
        <v>No Discount</v>
      </c>
      <c r="S1680" s="9" t="str" cm="1">
        <f t="array" ref="S1680">_xlfn.IFS(ZeptoData[[#This Row],[weightInGms]]&lt;=100, "Small (&lt;100g)", ZeptoData[[#This Row],[weightInGms]]&lt;=500, "Medium (100-500g)", ZeptoData[[#This Row],[weightInGms]]&gt;500, "Large (&gt;500g)")</f>
        <v>Medium (100-500g)</v>
      </c>
    </row>
    <row r="1681" spans="1:19" x14ac:dyDescent="0.25">
      <c r="A1681" t="s">
        <v>689</v>
      </c>
      <c r="B1681" t="s">
        <v>917</v>
      </c>
      <c r="C1681" t="str">
        <f>TRIM(ZeptoData[[#This Row],[name]])</f>
        <v>Pantai Sriracha Yellow Chilli Sauce</v>
      </c>
      <c r="D1681">
        <v>22500</v>
      </c>
      <c r="E1681" s="3">
        <f>'Cleaned Data'!F1684</f>
        <v>10</v>
      </c>
      <c r="F1681">
        <v>15</v>
      </c>
      <c r="G1681">
        <v>6</v>
      </c>
      <c r="H1681">
        <v>19100</v>
      </c>
      <c r="I1681" s="3">
        <f>ZeptoData[[#This Row],[discountedSellingPrice]]/100</f>
        <v>191</v>
      </c>
      <c r="J1681">
        <v>200</v>
      </c>
      <c r="K1681" t="b">
        <v>0</v>
      </c>
      <c r="L1681">
        <v>200</v>
      </c>
      <c r="N1681" s="3">
        <f>ZeptoData[[#This Row],[MRP_Rupees]] - ZeptoData[[#This Row],[Sale_Price]]</f>
        <v>-181</v>
      </c>
      <c r="O1681" t="str">
        <f>IF(ZeptoData[[#This Row],[outOfStock]]=TRUE, "Out of Stock", IF(ZeptoData[[#This Row],[availableQuantity]]&lt;=2, "LOW STOCK", "HEALTHY"))</f>
        <v>HEALTHY</v>
      </c>
      <c r="P1681" t="str" cm="1">
        <f t="array" ref="P1681">_xlfn.IFS(ZeptoData[[#This Row],[Sale_Price]]&lt;50, "Budget", ZeptoData[[#This Row],[Sale_Price]]&lt;150, "Mid-Range", ZeptoData[[#This Row],[Sale_Price]]&gt;=150, "Premium")</f>
        <v>Premium</v>
      </c>
      <c r="Q1681" t="str">
        <f>IF(ROUND(((ZeptoData[[#This Row],[mrp]]-ZeptoData[[#This Row],[discountedSellingPrice]])/ZeptoData[[#This Row],[mrp]])*100,0) = ZeptoData[[#This Row],[discountPercent]], "Match", "Error")</f>
        <v>Match</v>
      </c>
      <c r="R1681" s="9" t="str" cm="1">
        <f t="array" ref="R1681">_xlfn.IFS(ZeptoData[[#This Row],[discountPercent]]=0, "No Discount", ZeptoData[[#This Row],[discountPercent]]&lt;=15, "Standard (1-15%)", ZeptoData[[#This Row],[discountPercent]]&gt;15, "Mega (&gt;15%)")</f>
        <v>Standard (1-15%)</v>
      </c>
      <c r="S1681" s="9" t="str" cm="1">
        <f t="array" ref="S1681">_xlfn.IFS(ZeptoData[[#This Row],[weightInGms]]&lt;=100, "Small (&lt;100g)", ZeptoData[[#This Row],[weightInGms]]&lt;=500, "Medium (100-500g)", ZeptoData[[#This Row],[weightInGms]]&gt;500, "Large (&gt;500g)")</f>
        <v>Medium (100-500g)</v>
      </c>
    </row>
    <row r="1682" spans="1:19" x14ac:dyDescent="0.25">
      <c r="A1682" t="s">
        <v>689</v>
      </c>
      <c r="B1682" t="s">
        <v>513</v>
      </c>
      <c r="C1682" t="str">
        <f>TRIM(ZeptoData[[#This Row],[name]])</f>
        <v>Praakritik Organic Jumbo Rolled Oats</v>
      </c>
      <c r="D1682">
        <v>19000</v>
      </c>
      <c r="E1682" s="3">
        <f>'Cleaned Data'!F1685</f>
        <v>0</v>
      </c>
      <c r="F1682">
        <v>11</v>
      </c>
      <c r="G1682">
        <v>6</v>
      </c>
      <c r="H1682">
        <v>16900</v>
      </c>
      <c r="I1682" s="3">
        <f>ZeptoData[[#This Row],[discountedSellingPrice]]/100</f>
        <v>169</v>
      </c>
      <c r="J1682">
        <v>500</v>
      </c>
      <c r="K1682" t="b">
        <v>0</v>
      </c>
      <c r="L1682">
        <v>500</v>
      </c>
      <c r="N1682" s="3">
        <f>ZeptoData[[#This Row],[MRP_Rupees]] - ZeptoData[[#This Row],[Sale_Price]]</f>
        <v>-169</v>
      </c>
      <c r="O1682" t="str">
        <f>IF(ZeptoData[[#This Row],[outOfStock]]=TRUE, "Out of Stock", IF(ZeptoData[[#This Row],[availableQuantity]]&lt;=2, "LOW STOCK", "HEALTHY"))</f>
        <v>HEALTHY</v>
      </c>
      <c r="P1682" t="str" cm="1">
        <f t="array" ref="P1682">_xlfn.IFS(ZeptoData[[#This Row],[Sale_Price]]&lt;50, "Budget", ZeptoData[[#This Row],[Sale_Price]]&lt;150, "Mid-Range", ZeptoData[[#This Row],[Sale_Price]]&gt;=150, "Premium")</f>
        <v>Premium</v>
      </c>
      <c r="Q1682" t="str">
        <f>IF(ROUND(((ZeptoData[[#This Row],[mrp]]-ZeptoData[[#This Row],[discountedSellingPrice]])/ZeptoData[[#This Row],[mrp]])*100,0) = ZeptoData[[#This Row],[discountPercent]], "Match", "Error")</f>
        <v>Match</v>
      </c>
      <c r="R1682" s="9" t="str" cm="1">
        <f t="array" ref="R1682">_xlfn.IFS(ZeptoData[[#This Row],[discountPercent]]=0, "No Discount", ZeptoData[[#This Row],[discountPercent]]&lt;=15, "Standard (1-15%)", ZeptoData[[#This Row],[discountPercent]]&gt;15, "Mega (&gt;15%)")</f>
        <v>Standard (1-15%)</v>
      </c>
      <c r="S1682" s="9" t="str" cm="1">
        <f t="array" ref="S1682">_xlfn.IFS(ZeptoData[[#This Row],[weightInGms]]&lt;=100, "Small (&lt;100g)", ZeptoData[[#This Row],[weightInGms]]&lt;=500, "Medium (100-500g)", ZeptoData[[#This Row],[weightInGms]]&gt;500, "Large (&gt;500g)")</f>
        <v>Medium (100-500g)</v>
      </c>
    </row>
    <row r="1683" spans="1:19" x14ac:dyDescent="0.25">
      <c r="A1683" t="s">
        <v>689</v>
      </c>
      <c r="B1683" t="s">
        <v>918</v>
      </c>
      <c r="C1683" t="str">
        <f>TRIM(ZeptoData[[#This Row],[name]])</f>
        <v>Ching's Secret Just Soak - Whole Wheat Veg Hakka Noodles</v>
      </c>
      <c r="D1683">
        <v>12300</v>
      </c>
      <c r="E1683" s="3">
        <f>'Cleaned Data'!F1686</f>
        <v>0</v>
      </c>
      <c r="F1683">
        <v>0</v>
      </c>
      <c r="G1683">
        <v>6</v>
      </c>
      <c r="H1683">
        <v>12300</v>
      </c>
      <c r="I1683" s="3">
        <f>ZeptoData[[#This Row],[discountedSellingPrice]]/100</f>
        <v>123</v>
      </c>
      <c r="J1683">
        <v>600</v>
      </c>
      <c r="K1683" t="b">
        <v>0</v>
      </c>
      <c r="L1683">
        <v>600</v>
      </c>
      <c r="N1683" s="3">
        <f>ZeptoData[[#This Row],[MRP_Rupees]] - ZeptoData[[#This Row],[Sale_Price]]</f>
        <v>-123</v>
      </c>
      <c r="O1683" t="str">
        <f>IF(ZeptoData[[#This Row],[outOfStock]]=TRUE, "Out of Stock", IF(ZeptoData[[#This Row],[availableQuantity]]&lt;=2, "LOW STOCK", "HEALTHY"))</f>
        <v>HEALTHY</v>
      </c>
      <c r="P1683" t="str" cm="1">
        <f t="array" ref="P1683">_xlfn.IFS(ZeptoData[[#This Row],[Sale_Price]]&lt;50, "Budget", ZeptoData[[#This Row],[Sale_Price]]&lt;150, "Mid-Range", ZeptoData[[#This Row],[Sale_Price]]&gt;=150, "Premium")</f>
        <v>Mid-Range</v>
      </c>
      <c r="Q1683" t="str">
        <f>IF(ROUND(((ZeptoData[[#This Row],[mrp]]-ZeptoData[[#This Row],[discountedSellingPrice]])/ZeptoData[[#This Row],[mrp]])*100,0) = ZeptoData[[#This Row],[discountPercent]], "Match", "Error")</f>
        <v>Match</v>
      </c>
      <c r="R1683" s="9" t="str" cm="1">
        <f t="array" ref="R1683">_xlfn.IFS(ZeptoData[[#This Row],[discountPercent]]=0, "No Discount", ZeptoData[[#This Row],[discountPercent]]&lt;=15, "Standard (1-15%)", ZeptoData[[#This Row],[discountPercent]]&gt;15, "Mega (&gt;15%)")</f>
        <v>No Discount</v>
      </c>
      <c r="S1683" s="9" t="str" cm="1">
        <f t="array" ref="S1683">_xlfn.IFS(ZeptoData[[#This Row],[weightInGms]]&lt;=100, "Small (&lt;100g)", ZeptoData[[#This Row],[weightInGms]]&lt;=500, "Medium (100-500g)", ZeptoData[[#This Row],[weightInGms]]&gt;500, "Large (&gt;500g)")</f>
        <v>Large (&gt;500g)</v>
      </c>
    </row>
    <row r="1684" spans="1:19" x14ac:dyDescent="0.25">
      <c r="A1684" t="s">
        <v>689</v>
      </c>
      <c r="B1684" t="s">
        <v>919</v>
      </c>
      <c r="C1684" t="str">
        <f>TRIM(ZeptoData[[#This Row],[name]])</f>
        <v>Pantai Spring Roll Sauce</v>
      </c>
      <c r="D1684">
        <v>27500</v>
      </c>
      <c r="E1684" s="3">
        <f>'Cleaned Data'!F1687</f>
        <v>11</v>
      </c>
      <c r="F1684">
        <v>10</v>
      </c>
      <c r="G1684">
        <v>6</v>
      </c>
      <c r="H1684">
        <v>24500</v>
      </c>
      <c r="I1684" s="3">
        <f>ZeptoData[[#This Row],[discountedSellingPrice]]/100</f>
        <v>245</v>
      </c>
      <c r="J1684">
        <v>200</v>
      </c>
      <c r="K1684" t="b">
        <v>0</v>
      </c>
      <c r="L1684">
        <v>200</v>
      </c>
      <c r="N1684" s="3">
        <f>ZeptoData[[#This Row],[MRP_Rupees]] - ZeptoData[[#This Row],[Sale_Price]]</f>
        <v>-234</v>
      </c>
      <c r="O1684" t="str">
        <f>IF(ZeptoData[[#This Row],[outOfStock]]=TRUE, "Out of Stock", IF(ZeptoData[[#This Row],[availableQuantity]]&lt;=2, "LOW STOCK", "HEALTHY"))</f>
        <v>HEALTHY</v>
      </c>
      <c r="P1684" t="str" cm="1">
        <f t="array" ref="P1684">_xlfn.IFS(ZeptoData[[#This Row],[Sale_Price]]&lt;50, "Budget", ZeptoData[[#This Row],[Sale_Price]]&lt;150, "Mid-Range", ZeptoData[[#This Row],[Sale_Price]]&gt;=150, "Premium")</f>
        <v>Premium</v>
      </c>
      <c r="Q1684" t="str">
        <f>IF(ROUND(((ZeptoData[[#This Row],[mrp]]-ZeptoData[[#This Row],[discountedSellingPrice]])/ZeptoData[[#This Row],[mrp]])*100,0) = ZeptoData[[#This Row],[discountPercent]], "Match", "Error")</f>
        <v>Error</v>
      </c>
      <c r="R1684" s="9" t="str" cm="1">
        <f t="array" ref="R1684">_xlfn.IFS(ZeptoData[[#This Row],[discountPercent]]=0, "No Discount", ZeptoData[[#This Row],[discountPercent]]&lt;=15, "Standard (1-15%)", ZeptoData[[#This Row],[discountPercent]]&gt;15, "Mega (&gt;15%)")</f>
        <v>Standard (1-15%)</v>
      </c>
      <c r="S1684" s="9" t="str" cm="1">
        <f t="array" ref="S1684">_xlfn.IFS(ZeptoData[[#This Row],[weightInGms]]&lt;=100, "Small (&lt;100g)", ZeptoData[[#This Row],[weightInGms]]&lt;=500, "Medium (100-500g)", ZeptoData[[#This Row],[weightInGms]]&gt;500, "Large (&gt;500g)")</f>
        <v>Medium (100-500g)</v>
      </c>
    </row>
    <row r="1685" spans="1:19" x14ac:dyDescent="0.25">
      <c r="A1685" t="s">
        <v>689</v>
      </c>
      <c r="B1685" t="s">
        <v>920</v>
      </c>
      <c r="C1685" t="str">
        <f>TRIM(ZeptoData[[#This Row],[name]])</f>
        <v>MTR Vermicelli Payasam</v>
      </c>
      <c r="D1685">
        <v>7500</v>
      </c>
      <c r="E1685" s="3">
        <f>'Cleaned Data'!F1688</f>
        <v>0</v>
      </c>
      <c r="F1685">
        <v>0</v>
      </c>
      <c r="G1685">
        <v>6</v>
      </c>
      <c r="H1685">
        <v>7500</v>
      </c>
      <c r="I1685" s="3">
        <f>ZeptoData[[#This Row],[discountedSellingPrice]]/100</f>
        <v>75</v>
      </c>
      <c r="J1685">
        <v>180</v>
      </c>
      <c r="K1685" t="b">
        <v>0</v>
      </c>
      <c r="L1685">
        <v>180</v>
      </c>
      <c r="N1685" s="3">
        <f>ZeptoData[[#This Row],[MRP_Rupees]] - ZeptoData[[#This Row],[Sale_Price]]</f>
        <v>-75</v>
      </c>
      <c r="O1685" t="str">
        <f>IF(ZeptoData[[#This Row],[outOfStock]]=TRUE, "Out of Stock", IF(ZeptoData[[#This Row],[availableQuantity]]&lt;=2, "LOW STOCK", "HEALTHY"))</f>
        <v>HEALTHY</v>
      </c>
      <c r="P1685" t="str" cm="1">
        <f t="array" ref="P1685">_xlfn.IFS(ZeptoData[[#This Row],[Sale_Price]]&lt;50, "Budget", ZeptoData[[#This Row],[Sale_Price]]&lt;150, "Mid-Range", ZeptoData[[#This Row],[Sale_Price]]&gt;=150, "Premium")</f>
        <v>Mid-Range</v>
      </c>
      <c r="Q1685" t="str">
        <f>IF(ROUND(((ZeptoData[[#This Row],[mrp]]-ZeptoData[[#This Row],[discountedSellingPrice]])/ZeptoData[[#This Row],[mrp]])*100,0) = ZeptoData[[#This Row],[discountPercent]], "Match", "Error")</f>
        <v>Match</v>
      </c>
      <c r="R1685" s="9" t="str" cm="1">
        <f t="array" ref="R1685">_xlfn.IFS(ZeptoData[[#This Row],[discountPercent]]=0, "No Discount", ZeptoData[[#This Row],[discountPercent]]&lt;=15, "Standard (1-15%)", ZeptoData[[#This Row],[discountPercent]]&gt;15, "Mega (&gt;15%)")</f>
        <v>No Discount</v>
      </c>
      <c r="S1685" s="9" t="str" cm="1">
        <f t="array" ref="S1685">_xlfn.IFS(ZeptoData[[#This Row],[weightInGms]]&lt;=100, "Small (&lt;100g)", ZeptoData[[#This Row],[weightInGms]]&lt;=500, "Medium (100-500g)", ZeptoData[[#This Row],[weightInGms]]&gt;500, "Large (&gt;500g)")</f>
        <v>Medium (100-500g)</v>
      </c>
    </row>
    <row r="1686" spans="1:19" x14ac:dyDescent="0.25">
      <c r="A1686" t="s">
        <v>689</v>
      </c>
      <c r="B1686" t="s">
        <v>921</v>
      </c>
      <c r="C1686" t="str">
        <f>TRIM(ZeptoData[[#This Row],[name]])</f>
        <v>Bagrrys Corn Flakes</v>
      </c>
      <c r="D1686">
        <v>35000</v>
      </c>
      <c r="E1686" s="3">
        <f>'Cleaned Data'!F1689</f>
        <v>30</v>
      </c>
      <c r="F1686">
        <v>0</v>
      </c>
      <c r="G1686">
        <v>6</v>
      </c>
      <c r="H1686">
        <v>35000</v>
      </c>
      <c r="I1686" s="3">
        <f>ZeptoData[[#This Row],[discountedSellingPrice]]/100</f>
        <v>350</v>
      </c>
      <c r="J1686">
        <v>880</v>
      </c>
      <c r="K1686" t="b">
        <v>0</v>
      </c>
      <c r="L1686">
        <v>800</v>
      </c>
      <c r="N1686" s="3">
        <f>ZeptoData[[#This Row],[MRP_Rupees]] - ZeptoData[[#This Row],[Sale_Price]]</f>
        <v>-320</v>
      </c>
      <c r="O1686" t="str">
        <f>IF(ZeptoData[[#This Row],[outOfStock]]=TRUE, "Out of Stock", IF(ZeptoData[[#This Row],[availableQuantity]]&lt;=2, "LOW STOCK", "HEALTHY"))</f>
        <v>HEALTHY</v>
      </c>
      <c r="P1686" t="str" cm="1">
        <f t="array" ref="P1686">_xlfn.IFS(ZeptoData[[#This Row],[Sale_Price]]&lt;50, "Budget", ZeptoData[[#This Row],[Sale_Price]]&lt;150, "Mid-Range", ZeptoData[[#This Row],[Sale_Price]]&gt;=150, "Premium")</f>
        <v>Premium</v>
      </c>
      <c r="Q1686" t="str">
        <f>IF(ROUND(((ZeptoData[[#This Row],[mrp]]-ZeptoData[[#This Row],[discountedSellingPrice]])/ZeptoData[[#This Row],[mrp]])*100,0) = ZeptoData[[#This Row],[discountPercent]], "Match", "Error")</f>
        <v>Match</v>
      </c>
      <c r="R1686" s="9" t="str" cm="1">
        <f t="array" ref="R1686">_xlfn.IFS(ZeptoData[[#This Row],[discountPercent]]=0, "No Discount", ZeptoData[[#This Row],[discountPercent]]&lt;=15, "Standard (1-15%)", ZeptoData[[#This Row],[discountPercent]]&gt;15, "Mega (&gt;15%)")</f>
        <v>No Discount</v>
      </c>
      <c r="S1686" s="9" t="str" cm="1">
        <f t="array" ref="S1686">_xlfn.IFS(ZeptoData[[#This Row],[weightInGms]]&lt;=100, "Small (&lt;100g)", ZeptoData[[#This Row],[weightInGms]]&lt;=500, "Medium (100-500g)", ZeptoData[[#This Row],[weightInGms]]&gt;500, "Large (&gt;500g)")</f>
        <v>Large (&gt;500g)</v>
      </c>
    </row>
    <row r="1687" spans="1:19" x14ac:dyDescent="0.25">
      <c r="A1687" t="s">
        <v>689</v>
      </c>
      <c r="B1687" t="s">
        <v>1786</v>
      </c>
      <c r="C1687" t="str">
        <f>TRIM(ZeptoData[[#This Row],[name]])</f>
        <v>MTR Ready To Eat Palak Paneer</v>
      </c>
      <c r="D1687">
        <v>13500</v>
      </c>
      <c r="E1687" s="3">
        <f>'Cleaned Data'!F1690</f>
        <v>6</v>
      </c>
      <c r="F1687">
        <v>11</v>
      </c>
      <c r="G1687">
        <v>6</v>
      </c>
      <c r="H1687">
        <v>12000</v>
      </c>
      <c r="I1687" s="3">
        <f>ZeptoData[[#This Row],[discountedSellingPrice]]/100</f>
        <v>120</v>
      </c>
      <c r="J1687">
        <v>300</v>
      </c>
      <c r="K1687" t="b">
        <v>0</v>
      </c>
      <c r="L1687">
        <v>300</v>
      </c>
      <c r="N1687" s="3">
        <f>ZeptoData[[#This Row],[MRP_Rupees]] - ZeptoData[[#This Row],[Sale_Price]]</f>
        <v>-114</v>
      </c>
      <c r="O1687" t="str">
        <f>IF(ZeptoData[[#This Row],[outOfStock]]=TRUE, "Out of Stock", IF(ZeptoData[[#This Row],[availableQuantity]]&lt;=2, "LOW STOCK", "HEALTHY"))</f>
        <v>HEALTHY</v>
      </c>
      <c r="P1687" t="str" cm="1">
        <f t="array" ref="P1687">_xlfn.IFS(ZeptoData[[#This Row],[Sale_Price]]&lt;50, "Budget", ZeptoData[[#This Row],[Sale_Price]]&lt;150, "Mid-Range", ZeptoData[[#This Row],[Sale_Price]]&gt;=150, "Premium")</f>
        <v>Mid-Range</v>
      </c>
      <c r="Q1687" t="str">
        <f>IF(ROUND(((ZeptoData[[#This Row],[mrp]]-ZeptoData[[#This Row],[discountedSellingPrice]])/ZeptoData[[#This Row],[mrp]])*100,0) = ZeptoData[[#This Row],[discountPercent]], "Match", "Error")</f>
        <v>Match</v>
      </c>
      <c r="R1687" s="9" t="str" cm="1">
        <f t="array" ref="R1687">_xlfn.IFS(ZeptoData[[#This Row],[discountPercent]]=0, "No Discount", ZeptoData[[#This Row],[discountPercent]]&lt;=15, "Standard (1-15%)", ZeptoData[[#This Row],[discountPercent]]&gt;15, "Mega (&gt;15%)")</f>
        <v>Standard (1-15%)</v>
      </c>
      <c r="S1687" s="9" t="str" cm="1">
        <f t="array" ref="S1687">_xlfn.IFS(ZeptoData[[#This Row],[weightInGms]]&lt;=100, "Small (&lt;100g)", ZeptoData[[#This Row],[weightInGms]]&lt;=500, "Medium (100-500g)", ZeptoData[[#This Row],[weightInGms]]&gt;500, "Large (&gt;500g)")</f>
        <v>Medium (100-500g)</v>
      </c>
    </row>
    <row r="1688" spans="1:19" x14ac:dyDescent="0.25">
      <c r="A1688" t="s">
        <v>689</v>
      </c>
      <c r="B1688" t="s">
        <v>923</v>
      </c>
      <c r="C1688" t="str">
        <f>TRIM(ZeptoData[[#This Row],[name]])</f>
        <v>Del Monte Red Chili Sauce</v>
      </c>
      <c r="D1688">
        <v>5500</v>
      </c>
      <c r="E1688" s="3">
        <f>'Cleaned Data'!F1691</f>
        <v>0</v>
      </c>
      <c r="F1688">
        <v>0</v>
      </c>
      <c r="G1688">
        <v>5</v>
      </c>
      <c r="H1688">
        <v>5500</v>
      </c>
      <c r="I1688" s="3">
        <f>ZeptoData[[#This Row],[discountedSellingPrice]]/100</f>
        <v>55</v>
      </c>
      <c r="J1688">
        <v>190</v>
      </c>
      <c r="K1688" t="b">
        <v>0</v>
      </c>
      <c r="L1688">
        <v>190</v>
      </c>
      <c r="N1688" s="3">
        <f>ZeptoData[[#This Row],[MRP_Rupees]] - ZeptoData[[#This Row],[Sale_Price]]</f>
        <v>-55</v>
      </c>
      <c r="O1688" t="str">
        <f>IF(ZeptoData[[#This Row],[outOfStock]]=TRUE, "Out of Stock", IF(ZeptoData[[#This Row],[availableQuantity]]&lt;=2, "LOW STOCK", "HEALTHY"))</f>
        <v>HEALTHY</v>
      </c>
      <c r="P1688" t="str" cm="1">
        <f t="array" ref="P1688">_xlfn.IFS(ZeptoData[[#This Row],[Sale_Price]]&lt;50, "Budget", ZeptoData[[#This Row],[Sale_Price]]&lt;150, "Mid-Range", ZeptoData[[#This Row],[Sale_Price]]&gt;=150, "Premium")</f>
        <v>Mid-Range</v>
      </c>
      <c r="Q1688" t="str">
        <f>IF(ROUND(((ZeptoData[[#This Row],[mrp]]-ZeptoData[[#This Row],[discountedSellingPrice]])/ZeptoData[[#This Row],[mrp]])*100,0) = ZeptoData[[#This Row],[discountPercent]], "Match", "Error")</f>
        <v>Match</v>
      </c>
      <c r="R1688" s="9" t="str" cm="1">
        <f t="array" ref="R1688">_xlfn.IFS(ZeptoData[[#This Row],[discountPercent]]=0, "No Discount", ZeptoData[[#This Row],[discountPercent]]&lt;=15, "Standard (1-15%)", ZeptoData[[#This Row],[discountPercent]]&gt;15, "Mega (&gt;15%)")</f>
        <v>No Discount</v>
      </c>
      <c r="S1688" s="9" t="str" cm="1">
        <f t="array" ref="S1688">_xlfn.IFS(ZeptoData[[#This Row],[weightInGms]]&lt;=100, "Small (&lt;100g)", ZeptoData[[#This Row],[weightInGms]]&lt;=500, "Medium (100-500g)", ZeptoData[[#This Row],[weightInGms]]&gt;500, "Large (&gt;500g)")</f>
        <v>Medium (100-500g)</v>
      </c>
    </row>
    <row r="1689" spans="1:19" x14ac:dyDescent="0.25">
      <c r="A1689" t="s">
        <v>689</v>
      </c>
      <c r="B1689" t="s">
        <v>504</v>
      </c>
      <c r="C1689" t="str">
        <f>TRIM(ZeptoData[[#This Row],[name]])</f>
        <v>Kitchens of India Mutter Paneer Mix</v>
      </c>
      <c r="D1689">
        <v>12000</v>
      </c>
      <c r="E1689" s="3">
        <f>'Cleaned Data'!F1692</f>
        <v>0</v>
      </c>
      <c r="F1689">
        <v>30</v>
      </c>
      <c r="G1689">
        <v>4</v>
      </c>
      <c r="H1689">
        <v>8400</v>
      </c>
      <c r="I1689" s="3">
        <f>ZeptoData[[#This Row],[discountedSellingPrice]]/100</f>
        <v>84</v>
      </c>
      <c r="J1689">
        <v>285</v>
      </c>
      <c r="K1689" t="b">
        <v>0</v>
      </c>
      <c r="L1689">
        <v>285</v>
      </c>
      <c r="N1689" s="3">
        <f>ZeptoData[[#This Row],[MRP_Rupees]] - ZeptoData[[#This Row],[Sale_Price]]</f>
        <v>-84</v>
      </c>
      <c r="O1689" t="str">
        <f>IF(ZeptoData[[#This Row],[outOfStock]]=TRUE, "Out of Stock", IF(ZeptoData[[#This Row],[availableQuantity]]&lt;=2, "LOW STOCK", "HEALTHY"))</f>
        <v>HEALTHY</v>
      </c>
      <c r="P1689" t="str" cm="1">
        <f t="array" ref="P1689">_xlfn.IFS(ZeptoData[[#This Row],[Sale_Price]]&lt;50, "Budget", ZeptoData[[#This Row],[Sale_Price]]&lt;150, "Mid-Range", ZeptoData[[#This Row],[Sale_Price]]&gt;=150, "Premium")</f>
        <v>Mid-Range</v>
      </c>
      <c r="Q1689" t="str">
        <f>IF(ROUND(((ZeptoData[[#This Row],[mrp]]-ZeptoData[[#This Row],[discountedSellingPrice]])/ZeptoData[[#This Row],[mrp]])*100,0) = ZeptoData[[#This Row],[discountPercent]], "Match", "Error")</f>
        <v>Match</v>
      </c>
      <c r="R1689" s="9" t="str" cm="1">
        <f t="array" ref="R1689">_xlfn.IFS(ZeptoData[[#This Row],[discountPercent]]=0, "No Discount", ZeptoData[[#This Row],[discountPercent]]&lt;=15, "Standard (1-15%)", ZeptoData[[#This Row],[discountPercent]]&gt;15, "Mega (&gt;15%)")</f>
        <v>Mega (&gt;15%)</v>
      </c>
      <c r="S1689" s="9" t="str" cm="1">
        <f t="array" ref="S1689">_xlfn.IFS(ZeptoData[[#This Row],[weightInGms]]&lt;=100, "Small (&lt;100g)", ZeptoData[[#This Row],[weightInGms]]&lt;=500, "Medium (100-500g)", ZeptoData[[#This Row],[weightInGms]]&gt;500, "Large (&gt;500g)")</f>
        <v>Medium (100-500g)</v>
      </c>
    </row>
    <row r="1690" spans="1:19" x14ac:dyDescent="0.25">
      <c r="A1690" t="s">
        <v>689</v>
      </c>
      <c r="B1690" t="s">
        <v>819</v>
      </c>
      <c r="C1690" t="str">
        <f>TRIM(ZeptoData[[#This Row],[name]])</f>
        <v>Pantai Green Curry Paste</v>
      </c>
      <c r="D1690">
        <v>6000</v>
      </c>
      <c r="E1690" s="3">
        <f>'Cleaned Data'!F1693</f>
        <v>14</v>
      </c>
      <c r="F1690">
        <v>6</v>
      </c>
      <c r="G1690">
        <v>6</v>
      </c>
      <c r="H1690">
        <v>5600</v>
      </c>
      <c r="I1690" s="3">
        <f>ZeptoData[[#This Row],[discountedSellingPrice]]/100</f>
        <v>56</v>
      </c>
      <c r="J1690">
        <v>50</v>
      </c>
      <c r="K1690" t="b">
        <v>0</v>
      </c>
      <c r="L1690">
        <v>50</v>
      </c>
      <c r="N1690" s="3">
        <f>ZeptoData[[#This Row],[MRP_Rupees]] - ZeptoData[[#This Row],[Sale_Price]]</f>
        <v>-42</v>
      </c>
      <c r="O1690" t="str">
        <f>IF(ZeptoData[[#This Row],[outOfStock]]=TRUE, "Out of Stock", IF(ZeptoData[[#This Row],[availableQuantity]]&lt;=2, "LOW STOCK", "HEALTHY"))</f>
        <v>HEALTHY</v>
      </c>
      <c r="P1690" t="str" cm="1">
        <f t="array" ref="P1690">_xlfn.IFS(ZeptoData[[#This Row],[Sale_Price]]&lt;50, "Budget", ZeptoData[[#This Row],[Sale_Price]]&lt;150, "Mid-Range", ZeptoData[[#This Row],[Sale_Price]]&gt;=150, "Premium")</f>
        <v>Mid-Range</v>
      </c>
      <c r="Q1690" t="str">
        <f>IF(ROUND(((ZeptoData[[#This Row],[mrp]]-ZeptoData[[#This Row],[discountedSellingPrice]])/ZeptoData[[#This Row],[mrp]])*100,0) = ZeptoData[[#This Row],[discountPercent]], "Match", "Error")</f>
        <v>Error</v>
      </c>
      <c r="R1690" s="9" t="str" cm="1">
        <f t="array" ref="R1690">_xlfn.IFS(ZeptoData[[#This Row],[discountPercent]]=0, "No Discount", ZeptoData[[#This Row],[discountPercent]]&lt;=15, "Standard (1-15%)", ZeptoData[[#This Row],[discountPercent]]&gt;15, "Mega (&gt;15%)")</f>
        <v>Standard (1-15%)</v>
      </c>
      <c r="S1690" s="9" t="str" cm="1">
        <f t="array" ref="S1690">_xlfn.IFS(ZeptoData[[#This Row],[weightInGms]]&lt;=100, "Small (&lt;100g)", ZeptoData[[#This Row],[weightInGms]]&lt;=500, "Medium (100-500g)", ZeptoData[[#This Row],[weightInGms]]&gt;500, "Large (&gt;500g)")</f>
        <v>Small (&lt;100g)</v>
      </c>
    </row>
    <row r="1691" spans="1:19" x14ac:dyDescent="0.25">
      <c r="A1691" t="s">
        <v>689</v>
      </c>
      <c r="B1691" t="s">
        <v>662</v>
      </c>
      <c r="C1691" t="str">
        <f>TRIM(ZeptoData[[#This Row],[name]])</f>
        <v>The Laughing Cow Cheese Spread Plain</v>
      </c>
      <c r="D1691">
        <v>11000</v>
      </c>
      <c r="E1691" s="3">
        <f>'Cleaned Data'!F1694</f>
        <v>14</v>
      </c>
      <c r="F1691">
        <v>0</v>
      </c>
      <c r="G1691">
        <v>6</v>
      </c>
      <c r="H1691">
        <v>11000</v>
      </c>
      <c r="I1691" s="3">
        <f>ZeptoData[[#This Row],[discountedSellingPrice]]/100</f>
        <v>110</v>
      </c>
      <c r="J1691">
        <v>180</v>
      </c>
      <c r="K1691" t="b">
        <v>0</v>
      </c>
      <c r="L1691">
        <v>180</v>
      </c>
      <c r="N1691" s="3">
        <f>ZeptoData[[#This Row],[MRP_Rupees]] - ZeptoData[[#This Row],[Sale_Price]]</f>
        <v>-96</v>
      </c>
      <c r="O1691" t="str">
        <f>IF(ZeptoData[[#This Row],[outOfStock]]=TRUE, "Out of Stock", IF(ZeptoData[[#This Row],[availableQuantity]]&lt;=2, "LOW STOCK", "HEALTHY"))</f>
        <v>HEALTHY</v>
      </c>
      <c r="P1691" t="str" cm="1">
        <f t="array" ref="P1691">_xlfn.IFS(ZeptoData[[#This Row],[Sale_Price]]&lt;50, "Budget", ZeptoData[[#This Row],[Sale_Price]]&lt;150, "Mid-Range", ZeptoData[[#This Row],[Sale_Price]]&gt;=150, "Premium")</f>
        <v>Mid-Range</v>
      </c>
      <c r="Q1691" t="str">
        <f>IF(ROUND(((ZeptoData[[#This Row],[mrp]]-ZeptoData[[#This Row],[discountedSellingPrice]])/ZeptoData[[#This Row],[mrp]])*100,0) = ZeptoData[[#This Row],[discountPercent]], "Match", "Error")</f>
        <v>Match</v>
      </c>
      <c r="R1691" s="9" t="str" cm="1">
        <f t="array" ref="R1691">_xlfn.IFS(ZeptoData[[#This Row],[discountPercent]]=0, "No Discount", ZeptoData[[#This Row],[discountPercent]]&lt;=15, "Standard (1-15%)", ZeptoData[[#This Row],[discountPercent]]&gt;15, "Mega (&gt;15%)")</f>
        <v>No Discount</v>
      </c>
      <c r="S1691" s="9" t="str" cm="1">
        <f t="array" ref="S1691">_xlfn.IFS(ZeptoData[[#This Row],[weightInGms]]&lt;=100, "Small (&lt;100g)", ZeptoData[[#This Row],[weightInGms]]&lt;=500, "Medium (100-500g)", ZeptoData[[#This Row],[weightInGms]]&gt;500, "Large (&gt;500g)")</f>
        <v>Medium (100-500g)</v>
      </c>
    </row>
    <row r="1692" spans="1:19" x14ac:dyDescent="0.25">
      <c r="A1692" t="s">
        <v>689</v>
      </c>
      <c r="B1692" t="s">
        <v>924</v>
      </c>
      <c r="C1692" t="str">
        <f>TRIM(ZeptoData[[#This Row],[name]])</f>
        <v>MTR Dal Fry</v>
      </c>
      <c r="D1692">
        <v>11000</v>
      </c>
      <c r="E1692" s="3">
        <f>'Cleaned Data'!F1695</f>
        <v>0</v>
      </c>
      <c r="F1692">
        <v>0</v>
      </c>
      <c r="G1692">
        <v>5</v>
      </c>
      <c r="H1692">
        <v>11000</v>
      </c>
      <c r="I1692" s="3">
        <f>ZeptoData[[#This Row],[discountedSellingPrice]]/100</f>
        <v>110</v>
      </c>
      <c r="J1692">
        <v>300</v>
      </c>
      <c r="K1692" t="b">
        <v>0</v>
      </c>
      <c r="L1692">
        <v>300</v>
      </c>
      <c r="N1692" s="3">
        <f>ZeptoData[[#This Row],[MRP_Rupees]] - ZeptoData[[#This Row],[Sale_Price]]</f>
        <v>-110</v>
      </c>
      <c r="O1692" t="str">
        <f>IF(ZeptoData[[#This Row],[outOfStock]]=TRUE, "Out of Stock", IF(ZeptoData[[#This Row],[availableQuantity]]&lt;=2, "LOW STOCK", "HEALTHY"))</f>
        <v>HEALTHY</v>
      </c>
      <c r="P1692" t="str" cm="1">
        <f t="array" ref="P1692">_xlfn.IFS(ZeptoData[[#This Row],[Sale_Price]]&lt;50, "Budget", ZeptoData[[#This Row],[Sale_Price]]&lt;150, "Mid-Range", ZeptoData[[#This Row],[Sale_Price]]&gt;=150, "Premium")</f>
        <v>Mid-Range</v>
      </c>
      <c r="Q1692" t="str">
        <f>IF(ROUND(((ZeptoData[[#This Row],[mrp]]-ZeptoData[[#This Row],[discountedSellingPrice]])/ZeptoData[[#This Row],[mrp]])*100,0) = ZeptoData[[#This Row],[discountPercent]], "Match", "Error")</f>
        <v>Match</v>
      </c>
      <c r="R1692" s="9" t="str" cm="1">
        <f t="array" ref="R1692">_xlfn.IFS(ZeptoData[[#This Row],[discountPercent]]=0, "No Discount", ZeptoData[[#This Row],[discountPercent]]&lt;=15, "Standard (1-15%)", ZeptoData[[#This Row],[discountPercent]]&gt;15, "Mega (&gt;15%)")</f>
        <v>No Discount</v>
      </c>
      <c r="S1692" s="9" t="str" cm="1">
        <f t="array" ref="S1692">_xlfn.IFS(ZeptoData[[#This Row],[weightInGms]]&lt;=100, "Small (&lt;100g)", ZeptoData[[#This Row],[weightInGms]]&lt;=500, "Medium (100-500g)", ZeptoData[[#This Row],[weightInGms]]&gt;500, "Large (&gt;500g)")</f>
        <v>Medium (100-500g)</v>
      </c>
    </row>
    <row r="1693" spans="1:19" x14ac:dyDescent="0.25">
      <c r="A1693" t="s">
        <v>689</v>
      </c>
      <c r="B1693" t="s">
        <v>925</v>
      </c>
      <c r="C1693" t="str">
        <f>TRIM(ZeptoData[[#This Row],[name]])</f>
        <v>Pantai Fish Sauce</v>
      </c>
      <c r="D1693">
        <v>27500</v>
      </c>
      <c r="E1693" s="3">
        <f>'Cleaned Data'!F1696</f>
        <v>0</v>
      </c>
      <c r="F1693">
        <v>14</v>
      </c>
      <c r="G1693">
        <v>6</v>
      </c>
      <c r="H1693">
        <v>23400</v>
      </c>
      <c r="I1693" s="3">
        <f>ZeptoData[[#This Row],[discountedSellingPrice]]/100</f>
        <v>234</v>
      </c>
      <c r="J1693">
        <v>200</v>
      </c>
      <c r="K1693" t="b">
        <v>0</v>
      </c>
      <c r="L1693">
        <v>200</v>
      </c>
      <c r="N1693" s="3">
        <f>ZeptoData[[#This Row],[MRP_Rupees]] - ZeptoData[[#This Row],[Sale_Price]]</f>
        <v>-234</v>
      </c>
      <c r="O1693" t="str">
        <f>IF(ZeptoData[[#This Row],[outOfStock]]=TRUE, "Out of Stock", IF(ZeptoData[[#This Row],[availableQuantity]]&lt;=2, "LOW STOCK", "HEALTHY"))</f>
        <v>HEALTHY</v>
      </c>
      <c r="P1693" t="str" cm="1">
        <f t="array" ref="P1693">_xlfn.IFS(ZeptoData[[#This Row],[Sale_Price]]&lt;50, "Budget", ZeptoData[[#This Row],[Sale_Price]]&lt;150, "Mid-Range", ZeptoData[[#This Row],[Sale_Price]]&gt;=150, "Premium")</f>
        <v>Premium</v>
      </c>
      <c r="Q1693" t="str">
        <f>IF(ROUND(((ZeptoData[[#This Row],[mrp]]-ZeptoData[[#This Row],[discountedSellingPrice]])/ZeptoData[[#This Row],[mrp]])*100,0) = ZeptoData[[#This Row],[discountPercent]], "Match", "Error")</f>
        <v>Error</v>
      </c>
      <c r="R1693" s="9" t="str" cm="1">
        <f t="array" ref="R1693">_xlfn.IFS(ZeptoData[[#This Row],[discountPercent]]=0, "No Discount", ZeptoData[[#This Row],[discountPercent]]&lt;=15, "Standard (1-15%)", ZeptoData[[#This Row],[discountPercent]]&gt;15, "Mega (&gt;15%)")</f>
        <v>Standard (1-15%)</v>
      </c>
      <c r="S1693" s="9" t="str" cm="1">
        <f t="array" ref="S1693">_xlfn.IFS(ZeptoData[[#This Row],[weightInGms]]&lt;=100, "Small (&lt;100g)", ZeptoData[[#This Row],[weightInGms]]&lt;=500, "Medium (100-500g)", ZeptoData[[#This Row],[weightInGms]]&gt;500, "Large (&gt;500g)")</f>
        <v>Medium (100-500g)</v>
      </c>
    </row>
    <row r="1694" spans="1:19" x14ac:dyDescent="0.25">
      <c r="A1694" t="s">
        <v>689</v>
      </c>
      <c r="B1694" t="s">
        <v>484</v>
      </c>
      <c r="C1694" t="str">
        <f>TRIM(ZeptoData[[#This Row],[name]])</f>
        <v>Cantina Beans Mexican Beans</v>
      </c>
      <c r="D1694">
        <v>25000</v>
      </c>
      <c r="E1694" s="3">
        <f>'Cleaned Data'!F1697</f>
        <v>0</v>
      </c>
      <c r="F1694">
        <v>14</v>
      </c>
      <c r="G1694">
        <v>6</v>
      </c>
      <c r="H1694">
        <v>21300</v>
      </c>
      <c r="I1694" s="3">
        <f>ZeptoData[[#This Row],[discountedSellingPrice]]/100</f>
        <v>213</v>
      </c>
      <c r="J1694">
        <v>410</v>
      </c>
      <c r="K1694" t="b">
        <v>0</v>
      </c>
      <c r="L1694">
        <v>410</v>
      </c>
      <c r="N1694" s="3">
        <f>ZeptoData[[#This Row],[MRP_Rupees]] - ZeptoData[[#This Row],[Sale_Price]]</f>
        <v>-213</v>
      </c>
      <c r="O1694" t="str">
        <f>IF(ZeptoData[[#This Row],[outOfStock]]=TRUE, "Out of Stock", IF(ZeptoData[[#This Row],[availableQuantity]]&lt;=2, "LOW STOCK", "HEALTHY"))</f>
        <v>HEALTHY</v>
      </c>
      <c r="P1694" t="str" cm="1">
        <f t="array" ref="P1694">_xlfn.IFS(ZeptoData[[#This Row],[Sale_Price]]&lt;50, "Budget", ZeptoData[[#This Row],[Sale_Price]]&lt;150, "Mid-Range", ZeptoData[[#This Row],[Sale_Price]]&gt;=150, "Premium")</f>
        <v>Premium</v>
      </c>
      <c r="Q1694" t="str">
        <f>IF(ROUND(((ZeptoData[[#This Row],[mrp]]-ZeptoData[[#This Row],[discountedSellingPrice]])/ZeptoData[[#This Row],[mrp]])*100,0) = ZeptoData[[#This Row],[discountPercent]], "Match", "Error")</f>
        <v>Error</v>
      </c>
      <c r="R1694" s="9" t="str" cm="1">
        <f t="array" ref="R1694">_xlfn.IFS(ZeptoData[[#This Row],[discountPercent]]=0, "No Discount", ZeptoData[[#This Row],[discountPercent]]&lt;=15, "Standard (1-15%)", ZeptoData[[#This Row],[discountPercent]]&gt;15, "Mega (&gt;15%)")</f>
        <v>Standard (1-15%)</v>
      </c>
      <c r="S1694" s="9" t="str" cm="1">
        <f t="array" ref="S1694">_xlfn.IFS(ZeptoData[[#This Row],[weightInGms]]&lt;=100, "Small (&lt;100g)", ZeptoData[[#This Row],[weightInGms]]&lt;=500, "Medium (100-500g)", ZeptoData[[#This Row],[weightInGms]]&gt;500, "Large (&gt;500g)")</f>
        <v>Medium (100-500g)</v>
      </c>
    </row>
    <row r="1695" spans="1:19" x14ac:dyDescent="0.25">
      <c r="A1695" t="s">
        <v>689</v>
      </c>
      <c r="B1695" t="s">
        <v>926</v>
      </c>
      <c r="C1695" t="str">
        <f>TRIM(ZeptoData[[#This Row],[name]])</f>
        <v>Ching's Secret Manchurian Instant Noodle</v>
      </c>
      <c r="D1695">
        <v>11400</v>
      </c>
      <c r="E1695" s="3">
        <f>'Cleaned Data'!F1698</f>
        <v>0</v>
      </c>
      <c r="F1695">
        <v>0</v>
      </c>
      <c r="G1695">
        <v>6</v>
      </c>
      <c r="H1695">
        <v>11400</v>
      </c>
      <c r="I1695" s="3">
        <f>ZeptoData[[#This Row],[discountedSellingPrice]]/100</f>
        <v>114</v>
      </c>
      <c r="J1695">
        <v>480</v>
      </c>
      <c r="K1695" t="b">
        <v>0</v>
      </c>
      <c r="L1695">
        <v>480</v>
      </c>
      <c r="N1695" s="3">
        <f>ZeptoData[[#This Row],[MRP_Rupees]] - ZeptoData[[#This Row],[Sale_Price]]</f>
        <v>-114</v>
      </c>
      <c r="O1695" t="str">
        <f>IF(ZeptoData[[#This Row],[outOfStock]]=TRUE, "Out of Stock", IF(ZeptoData[[#This Row],[availableQuantity]]&lt;=2, "LOW STOCK", "HEALTHY"))</f>
        <v>HEALTHY</v>
      </c>
      <c r="P1695" t="str" cm="1">
        <f t="array" ref="P1695">_xlfn.IFS(ZeptoData[[#This Row],[Sale_Price]]&lt;50, "Budget", ZeptoData[[#This Row],[Sale_Price]]&lt;150, "Mid-Range", ZeptoData[[#This Row],[Sale_Price]]&gt;=150, "Premium")</f>
        <v>Mid-Range</v>
      </c>
      <c r="Q1695" t="str">
        <f>IF(ROUND(((ZeptoData[[#This Row],[mrp]]-ZeptoData[[#This Row],[discountedSellingPrice]])/ZeptoData[[#This Row],[mrp]])*100,0) = ZeptoData[[#This Row],[discountPercent]], "Match", "Error")</f>
        <v>Match</v>
      </c>
      <c r="R1695" s="9" t="str" cm="1">
        <f t="array" ref="R1695">_xlfn.IFS(ZeptoData[[#This Row],[discountPercent]]=0, "No Discount", ZeptoData[[#This Row],[discountPercent]]&lt;=15, "Standard (1-15%)", ZeptoData[[#This Row],[discountPercent]]&gt;15, "Mega (&gt;15%)")</f>
        <v>No Discount</v>
      </c>
      <c r="S1695" s="9" t="str" cm="1">
        <f t="array" ref="S1695">_xlfn.IFS(ZeptoData[[#This Row],[weightInGms]]&lt;=100, "Small (&lt;100g)", ZeptoData[[#This Row],[weightInGms]]&lt;=500, "Medium (100-500g)", ZeptoData[[#This Row],[weightInGms]]&gt;500, "Large (&gt;500g)")</f>
        <v>Medium (100-500g)</v>
      </c>
    </row>
    <row r="1696" spans="1:19" x14ac:dyDescent="0.25">
      <c r="A1696" t="s">
        <v>689</v>
      </c>
      <c r="B1696" t="s">
        <v>1787</v>
      </c>
      <c r="C1696" t="str">
        <f>TRIM(ZeptoData[[#This Row],[name]])</f>
        <v>Remia Salad Italian Dressing</v>
      </c>
      <c r="D1696">
        <v>23000</v>
      </c>
      <c r="E1696" s="3">
        <f>'Cleaned Data'!F1699</f>
        <v>0</v>
      </c>
      <c r="F1696">
        <v>0</v>
      </c>
      <c r="G1696">
        <v>6</v>
      </c>
      <c r="H1696">
        <v>23000</v>
      </c>
      <c r="I1696" s="3">
        <f>ZeptoData[[#This Row],[discountedSellingPrice]]/100</f>
        <v>230</v>
      </c>
      <c r="J1696">
        <v>250</v>
      </c>
      <c r="K1696" t="b">
        <v>0</v>
      </c>
      <c r="L1696">
        <v>250</v>
      </c>
      <c r="N1696" s="3">
        <f>ZeptoData[[#This Row],[MRP_Rupees]] - ZeptoData[[#This Row],[Sale_Price]]</f>
        <v>-230</v>
      </c>
      <c r="O1696" t="str">
        <f>IF(ZeptoData[[#This Row],[outOfStock]]=TRUE, "Out of Stock", IF(ZeptoData[[#This Row],[availableQuantity]]&lt;=2, "LOW STOCK", "HEALTHY"))</f>
        <v>HEALTHY</v>
      </c>
      <c r="P1696" t="str" cm="1">
        <f t="array" ref="P1696">_xlfn.IFS(ZeptoData[[#This Row],[Sale_Price]]&lt;50, "Budget", ZeptoData[[#This Row],[Sale_Price]]&lt;150, "Mid-Range", ZeptoData[[#This Row],[Sale_Price]]&gt;=150, "Premium")</f>
        <v>Premium</v>
      </c>
      <c r="Q1696" t="str">
        <f>IF(ROUND(((ZeptoData[[#This Row],[mrp]]-ZeptoData[[#This Row],[discountedSellingPrice]])/ZeptoData[[#This Row],[mrp]])*100,0) = ZeptoData[[#This Row],[discountPercent]], "Match", "Error")</f>
        <v>Match</v>
      </c>
      <c r="R1696" s="9" t="str" cm="1">
        <f t="array" ref="R1696">_xlfn.IFS(ZeptoData[[#This Row],[discountPercent]]=0, "No Discount", ZeptoData[[#This Row],[discountPercent]]&lt;=15, "Standard (1-15%)", ZeptoData[[#This Row],[discountPercent]]&gt;15, "Mega (&gt;15%)")</f>
        <v>No Discount</v>
      </c>
      <c r="S1696" s="9" t="str" cm="1">
        <f t="array" ref="S1696">_xlfn.IFS(ZeptoData[[#This Row],[weightInGms]]&lt;=100, "Small (&lt;100g)", ZeptoData[[#This Row],[weightInGms]]&lt;=500, "Medium (100-500g)", ZeptoData[[#This Row],[weightInGms]]&gt;500, "Large (&gt;500g)")</f>
        <v>Medium (100-500g)</v>
      </c>
    </row>
    <row r="1697" spans="1:19" x14ac:dyDescent="0.25">
      <c r="A1697" t="s">
        <v>689</v>
      </c>
      <c r="B1697" t="s">
        <v>928</v>
      </c>
      <c r="C1697" t="str">
        <f>TRIM(ZeptoData[[#This Row],[name]])</f>
        <v>Yummiez Veg Cheese Fingers Pouch</v>
      </c>
      <c r="D1697">
        <v>23000</v>
      </c>
      <c r="E1697" s="3">
        <f>'Cleaned Data'!F1700</f>
        <v>0</v>
      </c>
      <c r="F1697">
        <v>0</v>
      </c>
      <c r="G1697">
        <v>4</v>
      </c>
      <c r="H1697">
        <v>23000</v>
      </c>
      <c r="I1697" s="3">
        <f>ZeptoData[[#This Row],[discountedSellingPrice]]/100</f>
        <v>230</v>
      </c>
      <c r="J1697">
        <v>400</v>
      </c>
      <c r="K1697" t="b">
        <v>0</v>
      </c>
      <c r="L1697">
        <v>400</v>
      </c>
      <c r="N1697" s="3">
        <f>ZeptoData[[#This Row],[MRP_Rupees]] - ZeptoData[[#This Row],[Sale_Price]]</f>
        <v>-230</v>
      </c>
      <c r="O1697" t="str">
        <f>IF(ZeptoData[[#This Row],[outOfStock]]=TRUE, "Out of Stock", IF(ZeptoData[[#This Row],[availableQuantity]]&lt;=2, "LOW STOCK", "HEALTHY"))</f>
        <v>HEALTHY</v>
      </c>
      <c r="P1697" t="str" cm="1">
        <f t="array" ref="P1697">_xlfn.IFS(ZeptoData[[#This Row],[Sale_Price]]&lt;50, "Budget", ZeptoData[[#This Row],[Sale_Price]]&lt;150, "Mid-Range", ZeptoData[[#This Row],[Sale_Price]]&gt;=150, "Premium")</f>
        <v>Premium</v>
      </c>
      <c r="Q1697" t="str">
        <f>IF(ROUND(((ZeptoData[[#This Row],[mrp]]-ZeptoData[[#This Row],[discountedSellingPrice]])/ZeptoData[[#This Row],[mrp]])*100,0) = ZeptoData[[#This Row],[discountPercent]], "Match", "Error")</f>
        <v>Match</v>
      </c>
      <c r="R1697" s="9" t="str" cm="1">
        <f t="array" ref="R1697">_xlfn.IFS(ZeptoData[[#This Row],[discountPercent]]=0, "No Discount", ZeptoData[[#This Row],[discountPercent]]&lt;=15, "Standard (1-15%)", ZeptoData[[#This Row],[discountPercent]]&gt;15, "Mega (&gt;15%)")</f>
        <v>No Discount</v>
      </c>
      <c r="S1697" s="9" t="str" cm="1">
        <f t="array" ref="S1697">_xlfn.IFS(ZeptoData[[#This Row],[weightInGms]]&lt;=100, "Small (&lt;100g)", ZeptoData[[#This Row],[weightInGms]]&lt;=500, "Medium (100-500g)", ZeptoData[[#This Row],[weightInGms]]&gt;500, "Large (&gt;500g)")</f>
        <v>Medium (100-500g)</v>
      </c>
    </row>
    <row r="1698" spans="1:19" x14ac:dyDescent="0.25">
      <c r="A1698" t="s">
        <v>689</v>
      </c>
      <c r="B1698" t="s">
        <v>929</v>
      </c>
      <c r="C1698" t="str">
        <f>TRIM(ZeptoData[[#This Row],[name]])</f>
        <v>MTR Dal Makhani</v>
      </c>
      <c r="D1698">
        <v>11000</v>
      </c>
      <c r="E1698" s="3">
        <f>'Cleaned Data'!F1701</f>
        <v>0</v>
      </c>
      <c r="F1698">
        <v>0</v>
      </c>
      <c r="G1698">
        <v>4</v>
      </c>
      <c r="H1698">
        <v>11000</v>
      </c>
      <c r="I1698" s="3">
        <f>ZeptoData[[#This Row],[discountedSellingPrice]]/100</f>
        <v>110</v>
      </c>
      <c r="J1698">
        <v>300</v>
      </c>
      <c r="K1698" t="b">
        <v>0</v>
      </c>
      <c r="L1698">
        <v>300</v>
      </c>
      <c r="N1698" s="3">
        <f>ZeptoData[[#This Row],[MRP_Rupees]] - ZeptoData[[#This Row],[Sale_Price]]</f>
        <v>-110</v>
      </c>
      <c r="O1698" t="str">
        <f>IF(ZeptoData[[#This Row],[outOfStock]]=TRUE, "Out of Stock", IF(ZeptoData[[#This Row],[availableQuantity]]&lt;=2, "LOW STOCK", "HEALTHY"))</f>
        <v>HEALTHY</v>
      </c>
      <c r="P1698" t="str" cm="1">
        <f t="array" ref="P1698">_xlfn.IFS(ZeptoData[[#This Row],[Sale_Price]]&lt;50, "Budget", ZeptoData[[#This Row],[Sale_Price]]&lt;150, "Mid-Range", ZeptoData[[#This Row],[Sale_Price]]&gt;=150, "Premium")</f>
        <v>Mid-Range</v>
      </c>
      <c r="Q1698" t="str">
        <f>IF(ROUND(((ZeptoData[[#This Row],[mrp]]-ZeptoData[[#This Row],[discountedSellingPrice]])/ZeptoData[[#This Row],[mrp]])*100,0) = ZeptoData[[#This Row],[discountPercent]], "Match", "Error")</f>
        <v>Match</v>
      </c>
      <c r="R1698" s="9" t="str" cm="1">
        <f t="array" ref="R1698">_xlfn.IFS(ZeptoData[[#This Row],[discountPercent]]=0, "No Discount", ZeptoData[[#This Row],[discountPercent]]&lt;=15, "Standard (1-15%)", ZeptoData[[#This Row],[discountPercent]]&gt;15, "Mega (&gt;15%)")</f>
        <v>No Discount</v>
      </c>
      <c r="S1698" s="9" t="str" cm="1">
        <f t="array" ref="S1698">_xlfn.IFS(ZeptoData[[#This Row],[weightInGms]]&lt;=100, "Small (&lt;100g)", ZeptoData[[#This Row],[weightInGms]]&lt;=500, "Medium (100-500g)", ZeptoData[[#This Row],[weightInGms]]&gt;500, "Large (&gt;500g)")</f>
        <v>Medium (100-500g)</v>
      </c>
    </row>
    <row r="1699" spans="1:19" x14ac:dyDescent="0.25">
      <c r="A1699" t="s">
        <v>689</v>
      </c>
      <c r="B1699" t="s">
        <v>930</v>
      </c>
      <c r="C1699" t="str">
        <f>TRIM(ZeptoData[[#This Row],[name]])</f>
        <v>MTR Ready to Eat Pav Bhaji</v>
      </c>
      <c r="D1699">
        <v>11000</v>
      </c>
      <c r="E1699" s="3">
        <f>'Cleaned Data'!F1702</f>
        <v>0</v>
      </c>
      <c r="F1699">
        <v>0</v>
      </c>
      <c r="G1699">
        <v>6</v>
      </c>
      <c r="H1699">
        <v>11000</v>
      </c>
      <c r="I1699" s="3">
        <f>ZeptoData[[#This Row],[discountedSellingPrice]]/100</f>
        <v>110</v>
      </c>
      <c r="J1699">
        <v>300</v>
      </c>
      <c r="K1699" t="b">
        <v>0</v>
      </c>
      <c r="L1699">
        <v>300</v>
      </c>
      <c r="N1699" s="3">
        <f>ZeptoData[[#This Row],[MRP_Rupees]] - ZeptoData[[#This Row],[Sale_Price]]</f>
        <v>-110</v>
      </c>
      <c r="O1699" t="str">
        <f>IF(ZeptoData[[#This Row],[outOfStock]]=TRUE, "Out of Stock", IF(ZeptoData[[#This Row],[availableQuantity]]&lt;=2, "LOW STOCK", "HEALTHY"))</f>
        <v>HEALTHY</v>
      </c>
      <c r="P1699" t="str" cm="1">
        <f t="array" ref="P1699">_xlfn.IFS(ZeptoData[[#This Row],[Sale_Price]]&lt;50, "Budget", ZeptoData[[#This Row],[Sale_Price]]&lt;150, "Mid-Range", ZeptoData[[#This Row],[Sale_Price]]&gt;=150, "Premium")</f>
        <v>Mid-Range</v>
      </c>
      <c r="Q1699" t="str">
        <f>IF(ROUND(((ZeptoData[[#This Row],[mrp]]-ZeptoData[[#This Row],[discountedSellingPrice]])/ZeptoData[[#This Row],[mrp]])*100,0) = ZeptoData[[#This Row],[discountPercent]], "Match", "Error")</f>
        <v>Match</v>
      </c>
      <c r="R1699" s="9" t="str" cm="1">
        <f t="array" ref="R1699">_xlfn.IFS(ZeptoData[[#This Row],[discountPercent]]=0, "No Discount", ZeptoData[[#This Row],[discountPercent]]&lt;=15, "Standard (1-15%)", ZeptoData[[#This Row],[discountPercent]]&gt;15, "Mega (&gt;15%)")</f>
        <v>No Discount</v>
      </c>
      <c r="S1699" s="9" t="str" cm="1">
        <f t="array" ref="S1699">_xlfn.IFS(ZeptoData[[#This Row],[weightInGms]]&lt;=100, "Small (&lt;100g)", ZeptoData[[#This Row],[weightInGms]]&lt;=500, "Medium (100-500g)", ZeptoData[[#This Row],[weightInGms]]&gt;500, "Large (&gt;500g)")</f>
        <v>Medium (100-500g)</v>
      </c>
    </row>
    <row r="1700" spans="1:19" x14ac:dyDescent="0.25">
      <c r="A1700" t="s">
        <v>689</v>
      </c>
      <c r="B1700" t="s">
        <v>478</v>
      </c>
      <c r="C1700" t="str">
        <f>TRIM(ZeptoData[[#This Row],[name]])</f>
        <v>Weikfield Tomato Salsa Instant Pasta</v>
      </c>
      <c r="D1700">
        <v>2500</v>
      </c>
      <c r="E1700" s="3">
        <f>'Cleaned Data'!F1703</f>
        <v>0</v>
      </c>
      <c r="F1700">
        <v>0</v>
      </c>
      <c r="G1700">
        <v>1</v>
      </c>
      <c r="H1700">
        <v>2500</v>
      </c>
      <c r="I1700" s="3">
        <f>ZeptoData[[#This Row],[discountedSellingPrice]]/100</f>
        <v>25</v>
      </c>
      <c r="J1700">
        <v>77</v>
      </c>
      <c r="K1700" t="b">
        <v>0</v>
      </c>
      <c r="L1700">
        <v>77</v>
      </c>
      <c r="N1700" s="3">
        <f>ZeptoData[[#This Row],[MRP_Rupees]] - ZeptoData[[#This Row],[Sale_Price]]</f>
        <v>-25</v>
      </c>
      <c r="O1700" t="str">
        <f>IF(ZeptoData[[#This Row],[outOfStock]]=TRUE, "Out of Stock", IF(ZeptoData[[#This Row],[availableQuantity]]&lt;=2, "LOW STOCK", "HEALTHY"))</f>
        <v>LOW STOCK</v>
      </c>
      <c r="P1700" t="str" cm="1">
        <f t="array" ref="P1700">_xlfn.IFS(ZeptoData[[#This Row],[Sale_Price]]&lt;50, "Budget", ZeptoData[[#This Row],[Sale_Price]]&lt;150, "Mid-Range", ZeptoData[[#This Row],[Sale_Price]]&gt;=150, "Premium")</f>
        <v>Budget</v>
      </c>
      <c r="Q1700" t="str">
        <f>IF(ROUND(((ZeptoData[[#This Row],[mrp]]-ZeptoData[[#This Row],[discountedSellingPrice]])/ZeptoData[[#This Row],[mrp]])*100,0) = ZeptoData[[#This Row],[discountPercent]], "Match", "Error")</f>
        <v>Match</v>
      </c>
      <c r="R1700" s="9" t="str" cm="1">
        <f t="array" ref="R1700">_xlfn.IFS(ZeptoData[[#This Row],[discountPercent]]=0, "No Discount", ZeptoData[[#This Row],[discountPercent]]&lt;=15, "Standard (1-15%)", ZeptoData[[#This Row],[discountPercent]]&gt;15, "Mega (&gt;15%)")</f>
        <v>No Discount</v>
      </c>
      <c r="S1700" s="9" t="str" cm="1">
        <f t="array" ref="S1700">_xlfn.IFS(ZeptoData[[#This Row],[weightInGms]]&lt;=100, "Small (&lt;100g)", ZeptoData[[#This Row],[weightInGms]]&lt;=500, "Medium (100-500g)", ZeptoData[[#This Row],[weightInGms]]&gt;500, "Large (&gt;500g)")</f>
        <v>Small (&lt;100g)</v>
      </c>
    </row>
    <row r="1701" spans="1:19" x14ac:dyDescent="0.25">
      <c r="A1701" t="s">
        <v>689</v>
      </c>
      <c r="B1701" t="s">
        <v>931</v>
      </c>
      <c r="C1701" t="str">
        <f>TRIM(ZeptoData[[#This Row],[name]])</f>
        <v>Nestlé CERELAC Baby Cereal with Milk</v>
      </c>
      <c r="D1701">
        <v>27200</v>
      </c>
      <c r="E1701" s="3">
        <f>'Cleaned Data'!F1704</f>
        <v>9</v>
      </c>
      <c r="F1701">
        <v>0</v>
      </c>
      <c r="G1701">
        <v>1</v>
      </c>
      <c r="H1701">
        <v>27200</v>
      </c>
      <c r="I1701" s="3">
        <f>ZeptoData[[#This Row],[discountedSellingPrice]]/100</f>
        <v>272</v>
      </c>
      <c r="J1701">
        <v>300</v>
      </c>
      <c r="K1701" t="b">
        <v>0</v>
      </c>
      <c r="L1701">
        <v>300</v>
      </c>
      <c r="N1701" s="3">
        <f>ZeptoData[[#This Row],[MRP_Rupees]] - ZeptoData[[#This Row],[Sale_Price]]</f>
        <v>-263</v>
      </c>
      <c r="O1701" t="str">
        <f>IF(ZeptoData[[#This Row],[outOfStock]]=TRUE, "Out of Stock", IF(ZeptoData[[#This Row],[availableQuantity]]&lt;=2, "LOW STOCK", "HEALTHY"))</f>
        <v>LOW STOCK</v>
      </c>
      <c r="P1701" t="str" cm="1">
        <f t="array" ref="P1701">_xlfn.IFS(ZeptoData[[#This Row],[Sale_Price]]&lt;50, "Budget", ZeptoData[[#This Row],[Sale_Price]]&lt;150, "Mid-Range", ZeptoData[[#This Row],[Sale_Price]]&gt;=150, "Premium")</f>
        <v>Premium</v>
      </c>
      <c r="Q1701" t="str">
        <f>IF(ROUND(((ZeptoData[[#This Row],[mrp]]-ZeptoData[[#This Row],[discountedSellingPrice]])/ZeptoData[[#This Row],[mrp]])*100,0) = ZeptoData[[#This Row],[discountPercent]], "Match", "Error")</f>
        <v>Match</v>
      </c>
      <c r="R1701" s="9" t="str" cm="1">
        <f t="array" ref="R1701">_xlfn.IFS(ZeptoData[[#This Row],[discountPercent]]=0, "No Discount", ZeptoData[[#This Row],[discountPercent]]&lt;=15, "Standard (1-15%)", ZeptoData[[#This Row],[discountPercent]]&gt;15, "Mega (&gt;15%)")</f>
        <v>No Discount</v>
      </c>
      <c r="S1701" s="9" t="str" cm="1">
        <f t="array" ref="S1701">_xlfn.IFS(ZeptoData[[#This Row],[weightInGms]]&lt;=100, "Small (&lt;100g)", ZeptoData[[#This Row],[weightInGms]]&lt;=500, "Medium (100-500g)", ZeptoData[[#This Row],[weightInGms]]&gt;500, "Large (&gt;500g)")</f>
        <v>Medium (100-500g)</v>
      </c>
    </row>
    <row r="1702" spans="1:19" x14ac:dyDescent="0.25">
      <c r="A1702" t="s">
        <v>689</v>
      </c>
      <c r="B1702" t="s">
        <v>932</v>
      </c>
      <c r="C1702" t="str">
        <f>TRIM(ZeptoData[[#This Row],[name]])</f>
        <v>Remia Salad Caesar Dressing</v>
      </c>
      <c r="D1702">
        <v>25000</v>
      </c>
      <c r="E1702" s="3">
        <f>'Cleaned Data'!F1705</f>
        <v>0</v>
      </c>
      <c r="F1702">
        <v>0</v>
      </c>
      <c r="G1702">
        <v>6</v>
      </c>
      <c r="H1702">
        <v>25000</v>
      </c>
      <c r="I1702" s="3">
        <f>ZeptoData[[#This Row],[discountedSellingPrice]]/100</f>
        <v>250</v>
      </c>
      <c r="J1702">
        <v>250</v>
      </c>
      <c r="K1702" t="b">
        <v>0</v>
      </c>
      <c r="L1702">
        <v>250</v>
      </c>
      <c r="N1702" s="3">
        <f>ZeptoData[[#This Row],[MRP_Rupees]] - ZeptoData[[#This Row],[Sale_Price]]</f>
        <v>-250</v>
      </c>
      <c r="O1702" t="str">
        <f>IF(ZeptoData[[#This Row],[outOfStock]]=TRUE, "Out of Stock", IF(ZeptoData[[#This Row],[availableQuantity]]&lt;=2, "LOW STOCK", "HEALTHY"))</f>
        <v>HEALTHY</v>
      </c>
      <c r="P1702" t="str" cm="1">
        <f t="array" ref="P1702">_xlfn.IFS(ZeptoData[[#This Row],[Sale_Price]]&lt;50, "Budget", ZeptoData[[#This Row],[Sale_Price]]&lt;150, "Mid-Range", ZeptoData[[#This Row],[Sale_Price]]&gt;=150, "Premium")</f>
        <v>Premium</v>
      </c>
      <c r="Q1702" t="str">
        <f>IF(ROUND(((ZeptoData[[#This Row],[mrp]]-ZeptoData[[#This Row],[discountedSellingPrice]])/ZeptoData[[#This Row],[mrp]])*100,0) = ZeptoData[[#This Row],[discountPercent]], "Match", "Error")</f>
        <v>Match</v>
      </c>
      <c r="R1702" s="9" t="str" cm="1">
        <f t="array" ref="R1702">_xlfn.IFS(ZeptoData[[#This Row],[discountPercent]]=0, "No Discount", ZeptoData[[#This Row],[discountPercent]]&lt;=15, "Standard (1-15%)", ZeptoData[[#This Row],[discountPercent]]&gt;15, "Mega (&gt;15%)")</f>
        <v>No Discount</v>
      </c>
      <c r="S1702" s="9" t="str" cm="1">
        <f t="array" ref="S1702">_xlfn.IFS(ZeptoData[[#This Row],[weightInGms]]&lt;=100, "Small (&lt;100g)", ZeptoData[[#This Row],[weightInGms]]&lt;=500, "Medium (100-500g)", ZeptoData[[#This Row],[weightInGms]]&gt;500, "Large (&gt;500g)")</f>
        <v>Medium (100-500g)</v>
      </c>
    </row>
    <row r="1703" spans="1:19" x14ac:dyDescent="0.25">
      <c r="A1703" t="s">
        <v>689</v>
      </c>
      <c r="B1703" t="s">
        <v>933</v>
      </c>
      <c r="C1703" t="str">
        <f>TRIM(ZeptoData[[#This Row],[name]])</f>
        <v>Bagrrys Fruit N Fibre Muesli Mixed Fruit</v>
      </c>
      <c r="D1703">
        <v>33000</v>
      </c>
      <c r="E1703" s="3">
        <f>'Cleaned Data'!F1706</f>
        <v>50</v>
      </c>
      <c r="F1703">
        <v>0</v>
      </c>
      <c r="G1703">
        <v>6</v>
      </c>
      <c r="H1703">
        <v>33000</v>
      </c>
      <c r="I1703" s="3">
        <f>ZeptoData[[#This Row],[discountedSellingPrice]]/100</f>
        <v>330</v>
      </c>
      <c r="J1703">
        <v>500</v>
      </c>
      <c r="K1703" t="b">
        <v>0</v>
      </c>
      <c r="L1703">
        <v>500</v>
      </c>
      <c r="N1703" s="3">
        <f>ZeptoData[[#This Row],[MRP_Rupees]] - ZeptoData[[#This Row],[Sale_Price]]</f>
        <v>-280</v>
      </c>
      <c r="O1703" t="str">
        <f>IF(ZeptoData[[#This Row],[outOfStock]]=TRUE, "Out of Stock", IF(ZeptoData[[#This Row],[availableQuantity]]&lt;=2, "LOW STOCK", "HEALTHY"))</f>
        <v>HEALTHY</v>
      </c>
      <c r="P1703" t="str" cm="1">
        <f t="array" ref="P1703">_xlfn.IFS(ZeptoData[[#This Row],[Sale_Price]]&lt;50, "Budget", ZeptoData[[#This Row],[Sale_Price]]&lt;150, "Mid-Range", ZeptoData[[#This Row],[Sale_Price]]&gt;=150, "Premium")</f>
        <v>Premium</v>
      </c>
      <c r="Q1703" t="str">
        <f>IF(ROUND(((ZeptoData[[#This Row],[mrp]]-ZeptoData[[#This Row],[discountedSellingPrice]])/ZeptoData[[#This Row],[mrp]])*100,0) = ZeptoData[[#This Row],[discountPercent]], "Match", "Error")</f>
        <v>Match</v>
      </c>
      <c r="R1703" s="9" t="str" cm="1">
        <f t="array" ref="R1703">_xlfn.IFS(ZeptoData[[#This Row],[discountPercent]]=0, "No Discount", ZeptoData[[#This Row],[discountPercent]]&lt;=15, "Standard (1-15%)", ZeptoData[[#This Row],[discountPercent]]&gt;15, "Mega (&gt;15%)")</f>
        <v>No Discount</v>
      </c>
      <c r="S1703" s="9" t="str" cm="1">
        <f t="array" ref="S1703">_xlfn.IFS(ZeptoData[[#This Row],[weightInGms]]&lt;=100, "Small (&lt;100g)", ZeptoData[[#This Row],[weightInGms]]&lt;=500, "Medium (100-500g)", ZeptoData[[#This Row],[weightInGms]]&gt;500, "Large (&gt;500g)")</f>
        <v>Medium (100-500g)</v>
      </c>
    </row>
    <row r="1704" spans="1:19" x14ac:dyDescent="0.25">
      <c r="A1704" t="s">
        <v>689</v>
      </c>
      <c r="B1704" t="s">
        <v>934</v>
      </c>
      <c r="C1704" t="str">
        <f>TRIM(ZeptoData[[#This Row],[name]])</f>
        <v>MTR Paneer Butter Masala &amp; Veg Pulao</v>
      </c>
      <c r="D1704">
        <v>17500</v>
      </c>
      <c r="E1704" s="3">
        <f>'Cleaned Data'!F1707</f>
        <v>7</v>
      </c>
      <c r="F1704">
        <v>9</v>
      </c>
      <c r="G1704">
        <v>4</v>
      </c>
      <c r="H1704">
        <v>15800</v>
      </c>
      <c r="I1704" s="3">
        <f>ZeptoData[[#This Row],[discountedSellingPrice]]/100</f>
        <v>158</v>
      </c>
      <c r="J1704">
        <v>375</v>
      </c>
      <c r="K1704" t="b">
        <v>0</v>
      </c>
      <c r="L1704">
        <v>375</v>
      </c>
      <c r="N1704" s="3">
        <f>ZeptoData[[#This Row],[MRP_Rupees]] - ZeptoData[[#This Row],[Sale_Price]]</f>
        <v>-151</v>
      </c>
      <c r="O1704" t="str">
        <f>IF(ZeptoData[[#This Row],[outOfStock]]=TRUE, "Out of Stock", IF(ZeptoData[[#This Row],[availableQuantity]]&lt;=2, "LOW STOCK", "HEALTHY"))</f>
        <v>HEALTHY</v>
      </c>
      <c r="P1704" t="str" cm="1">
        <f t="array" ref="P1704">_xlfn.IFS(ZeptoData[[#This Row],[Sale_Price]]&lt;50, "Budget", ZeptoData[[#This Row],[Sale_Price]]&lt;150, "Mid-Range", ZeptoData[[#This Row],[Sale_Price]]&gt;=150, "Premium")</f>
        <v>Premium</v>
      </c>
      <c r="Q1704" t="str">
        <f>IF(ROUND(((ZeptoData[[#This Row],[mrp]]-ZeptoData[[#This Row],[discountedSellingPrice]])/ZeptoData[[#This Row],[mrp]])*100,0) = ZeptoData[[#This Row],[discountPercent]], "Match", "Error")</f>
        <v>Error</v>
      </c>
      <c r="R1704" s="9" t="str" cm="1">
        <f t="array" ref="R1704">_xlfn.IFS(ZeptoData[[#This Row],[discountPercent]]=0, "No Discount", ZeptoData[[#This Row],[discountPercent]]&lt;=15, "Standard (1-15%)", ZeptoData[[#This Row],[discountPercent]]&gt;15, "Mega (&gt;15%)")</f>
        <v>Standard (1-15%)</v>
      </c>
      <c r="S1704" s="9" t="str" cm="1">
        <f t="array" ref="S1704">_xlfn.IFS(ZeptoData[[#This Row],[weightInGms]]&lt;=100, "Small (&lt;100g)", ZeptoData[[#This Row],[weightInGms]]&lt;=500, "Medium (100-500g)", ZeptoData[[#This Row],[weightInGms]]&gt;500, "Large (&gt;500g)")</f>
        <v>Medium (100-500g)</v>
      </c>
    </row>
    <row r="1705" spans="1:19" x14ac:dyDescent="0.25">
      <c r="A1705" t="s">
        <v>689</v>
      </c>
      <c r="B1705" t="s">
        <v>935</v>
      </c>
      <c r="C1705" t="str">
        <f>TRIM(ZeptoData[[#This Row],[name]])</f>
        <v>Sundrop Cocoa Nut Hazelnut Chocolatey Spread</v>
      </c>
      <c r="D1705">
        <v>12000</v>
      </c>
      <c r="E1705" s="3">
        <f>'Cleaned Data'!F1708</f>
        <v>15</v>
      </c>
      <c r="F1705">
        <v>0</v>
      </c>
      <c r="G1705">
        <v>6</v>
      </c>
      <c r="H1705">
        <v>12000</v>
      </c>
      <c r="I1705" s="3">
        <f>ZeptoData[[#This Row],[discountedSellingPrice]]/100</f>
        <v>120</v>
      </c>
      <c r="J1705">
        <v>160</v>
      </c>
      <c r="K1705" t="b">
        <v>0</v>
      </c>
      <c r="L1705">
        <v>160</v>
      </c>
      <c r="N1705" s="3">
        <f>ZeptoData[[#This Row],[MRP_Rupees]] - ZeptoData[[#This Row],[Sale_Price]]</f>
        <v>-105</v>
      </c>
      <c r="O1705" t="str">
        <f>IF(ZeptoData[[#This Row],[outOfStock]]=TRUE, "Out of Stock", IF(ZeptoData[[#This Row],[availableQuantity]]&lt;=2, "LOW STOCK", "HEALTHY"))</f>
        <v>HEALTHY</v>
      </c>
      <c r="P1705" t="str" cm="1">
        <f t="array" ref="P1705">_xlfn.IFS(ZeptoData[[#This Row],[Sale_Price]]&lt;50, "Budget", ZeptoData[[#This Row],[Sale_Price]]&lt;150, "Mid-Range", ZeptoData[[#This Row],[Sale_Price]]&gt;=150, "Premium")</f>
        <v>Mid-Range</v>
      </c>
      <c r="Q1705" t="str">
        <f>IF(ROUND(((ZeptoData[[#This Row],[mrp]]-ZeptoData[[#This Row],[discountedSellingPrice]])/ZeptoData[[#This Row],[mrp]])*100,0) = ZeptoData[[#This Row],[discountPercent]], "Match", "Error")</f>
        <v>Match</v>
      </c>
      <c r="R1705" s="9" t="str" cm="1">
        <f t="array" ref="R1705">_xlfn.IFS(ZeptoData[[#This Row],[discountPercent]]=0, "No Discount", ZeptoData[[#This Row],[discountPercent]]&lt;=15, "Standard (1-15%)", ZeptoData[[#This Row],[discountPercent]]&gt;15, "Mega (&gt;15%)")</f>
        <v>No Discount</v>
      </c>
      <c r="S1705" s="9" t="str" cm="1">
        <f t="array" ref="S1705">_xlfn.IFS(ZeptoData[[#This Row],[weightInGms]]&lt;=100, "Small (&lt;100g)", ZeptoData[[#This Row],[weightInGms]]&lt;=500, "Medium (100-500g)", ZeptoData[[#This Row],[weightInGms]]&gt;500, "Large (&gt;500g)")</f>
        <v>Medium (100-500g)</v>
      </c>
    </row>
    <row r="1706" spans="1:19" x14ac:dyDescent="0.25">
      <c r="A1706" t="s">
        <v>689</v>
      </c>
      <c r="B1706" t="s">
        <v>936</v>
      </c>
      <c r="C1706" t="str">
        <f>TRIM(ZeptoData[[#This Row],[name]])</f>
        <v>Moi Soi Manchurian Sauce - For Stir Fry Marinade Spread &amp; Dip</v>
      </c>
      <c r="D1706">
        <v>28000</v>
      </c>
      <c r="E1706" s="3">
        <f>'Cleaned Data'!F1709</f>
        <v>14</v>
      </c>
      <c r="F1706">
        <v>50</v>
      </c>
      <c r="G1706">
        <v>6</v>
      </c>
      <c r="H1706">
        <v>14000</v>
      </c>
      <c r="I1706" s="3">
        <f>ZeptoData[[#This Row],[discountedSellingPrice]]/100</f>
        <v>140</v>
      </c>
      <c r="J1706">
        <v>175</v>
      </c>
      <c r="K1706" t="b">
        <v>0</v>
      </c>
      <c r="L1706">
        <v>175</v>
      </c>
      <c r="N1706" s="3">
        <f>ZeptoData[[#This Row],[MRP_Rupees]] - ZeptoData[[#This Row],[Sale_Price]]</f>
        <v>-126</v>
      </c>
      <c r="O1706" t="str">
        <f>IF(ZeptoData[[#This Row],[outOfStock]]=TRUE, "Out of Stock", IF(ZeptoData[[#This Row],[availableQuantity]]&lt;=2, "LOW STOCK", "HEALTHY"))</f>
        <v>HEALTHY</v>
      </c>
      <c r="P1706" t="str" cm="1">
        <f t="array" ref="P1706">_xlfn.IFS(ZeptoData[[#This Row],[Sale_Price]]&lt;50, "Budget", ZeptoData[[#This Row],[Sale_Price]]&lt;150, "Mid-Range", ZeptoData[[#This Row],[Sale_Price]]&gt;=150, "Premium")</f>
        <v>Mid-Range</v>
      </c>
      <c r="Q1706" t="str">
        <f>IF(ROUND(((ZeptoData[[#This Row],[mrp]]-ZeptoData[[#This Row],[discountedSellingPrice]])/ZeptoData[[#This Row],[mrp]])*100,0) = ZeptoData[[#This Row],[discountPercent]], "Match", "Error")</f>
        <v>Match</v>
      </c>
      <c r="R1706" s="9" t="str" cm="1">
        <f t="array" ref="R1706">_xlfn.IFS(ZeptoData[[#This Row],[discountPercent]]=0, "No Discount", ZeptoData[[#This Row],[discountPercent]]&lt;=15, "Standard (1-15%)", ZeptoData[[#This Row],[discountPercent]]&gt;15, "Mega (&gt;15%)")</f>
        <v>Mega (&gt;15%)</v>
      </c>
      <c r="S1706" s="9" t="str" cm="1">
        <f t="array" ref="S1706">_xlfn.IFS(ZeptoData[[#This Row],[weightInGms]]&lt;=100, "Small (&lt;100g)", ZeptoData[[#This Row],[weightInGms]]&lt;=500, "Medium (100-500g)", ZeptoData[[#This Row],[weightInGms]]&gt;500, "Large (&gt;500g)")</f>
        <v>Medium (100-500g)</v>
      </c>
    </row>
    <row r="1707" spans="1:19" x14ac:dyDescent="0.25">
      <c r="A1707" t="s">
        <v>689</v>
      </c>
      <c r="B1707" t="s">
        <v>937</v>
      </c>
      <c r="C1707" t="str">
        <f>TRIM(ZeptoData[[#This Row],[name]])</f>
        <v>Pedigree Dog Food Adult Meat &amp; Rice</v>
      </c>
      <c r="D1707">
        <v>66000</v>
      </c>
      <c r="E1707" s="3">
        <f>'Cleaned Data'!F1710</f>
        <v>14</v>
      </c>
      <c r="F1707">
        <v>7</v>
      </c>
      <c r="G1707">
        <v>2</v>
      </c>
      <c r="H1707">
        <v>60800</v>
      </c>
      <c r="I1707" s="3">
        <f>ZeptoData[[#This Row],[discountedSellingPrice]]/100</f>
        <v>608</v>
      </c>
      <c r="J1707">
        <v>3000</v>
      </c>
      <c r="K1707" t="b">
        <v>0</v>
      </c>
      <c r="L1707">
        <v>3</v>
      </c>
      <c r="N1707" s="3">
        <f>ZeptoData[[#This Row],[MRP_Rupees]] - ZeptoData[[#This Row],[Sale_Price]]</f>
        <v>-594</v>
      </c>
      <c r="O1707" t="str">
        <f>IF(ZeptoData[[#This Row],[outOfStock]]=TRUE, "Out of Stock", IF(ZeptoData[[#This Row],[availableQuantity]]&lt;=2, "LOW STOCK", "HEALTHY"))</f>
        <v>LOW STOCK</v>
      </c>
      <c r="P1707" t="str" cm="1">
        <f t="array" ref="P1707">_xlfn.IFS(ZeptoData[[#This Row],[Sale_Price]]&lt;50, "Budget", ZeptoData[[#This Row],[Sale_Price]]&lt;150, "Mid-Range", ZeptoData[[#This Row],[Sale_Price]]&gt;=150, "Premium")</f>
        <v>Premium</v>
      </c>
      <c r="Q1707" t="str">
        <f>IF(ROUND(((ZeptoData[[#This Row],[mrp]]-ZeptoData[[#This Row],[discountedSellingPrice]])/ZeptoData[[#This Row],[mrp]])*100,0) = ZeptoData[[#This Row],[discountPercent]], "Match", "Error")</f>
        <v>Error</v>
      </c>
      <c r="R1707" s="9" t="str" cm="1">
        <f t="array" ref="R1707">_xlfn.IFS(ZeptoData[[#This Row],[discountPercent]]=0, "No Discount", ZeptoData[[#This Row],[discountPercent]]&lt;=15, "Standard (1-15%)", ZeptoData[[#This Row],[discountPercent]]&gt;15, "Mega (&gt;15%)")</f>
        <v>Standard (1-15%)</v>
      </c>
      <c r="S1707" s="9" t="str" cm="1">
        <f t="array" ref="S1707">_xlfn.IFS(ZeptoData[[#This Row],[weightInGms]]&lt;=100, "Small (&lt;100g)", ZeptoData[[#This Row],[weightInGms]]&lt;=500, "Medium (100-500g)", ZeptoData[[#This Row],[weightInGms]]&gt;500, "Large (&gt;500g)")</f>
        <v>Large (&gt;500g)</v>
      </c>
    </row>
    <row r="1708" spans="1:19" x14ac:dyDescent="0.25">
      <c r="A1708" t="s">
        <v>689</v>
      </c>
      <c r="B1708" t="s">
        <v>938</v>
      </c>
      <c r="C1708" t="str">
        <f>TRIM(ZeptoData[[#This Row],[name]])</f>
        <v>Pantai Sriracha Green Chilli Sauce</v>
      </c>
      <c r="D1708">
        <v>22500</v>
      </c>
      <c r="E1708" s="3">
        <f>'Cleaned Data'!F1711</f>
        <v>0</v>
      </c>
      <c r="F1708">
        <v>15</v>
      </c>
      <c r="G1708">
        <v>6</v>
      </c>
      <c r="H1708">
        <v>19100</v>
      </c>
      <c r="I1708" s="3">
        <f>ZeptoData[[#This Row],[discountedSellingPrice]]/100</f>
        <v>191</v>
      </c>
      <c r="J1708">
        <v>200</v>
      </c>
      <c r="K1708" t="b">
        <v>0</v>
      </c>
      <c r="L1708">
        <v>200</v>
      </c>
      <c r="N1708" s="3">
        <f>ZeptoData[[#This Row],[MRP_Rupees]] - ZeptoData[[#This Row],[Sale_Price]]</f>
        <v>-191</v>
      </c>
      <c r="O1708" t="str">
        <f>IF(ZeptoData[[#This Row],[outOfStock]]=TRUE, "Out of Stock", IF(ZeptoData[[#This Row],[availableQuantity]]&lt;=2, "LOW STOCK", "HEALTHY"))</f>
        <v>HEALTHY</v>
      </c>
      <c r="P1708" t="str" cm="1">
        <f t="array" ref="P1708">_xlfn.IFS(ZeptoData[[#This Row],[Sale_Price]]&lt;50, "Budget", ZeptoData[[#This Row],[Sale_Price]]&lt;150, "Mid-Range", ZeptoData[[#This Row],[Sale_Price]]&gt;=150, "Premium")</f>
        <v>Premium</v>
      </c>
      <c r="Q1708" t="str">
        <f>IF(ROUND(((ZeptoData[[#This Row],[mrp]]-ZeptoData[[#This Row],[discountedSellingPrice]])/ZeptoData[[#This Row],[mrp]])*100,0) = ZeptoData[[#This Row],[discountPercent]], "Match", "Error")</f>
        <v>Match</v>
      </c>
      <c r="R1708" s="9" t="str" cm="1">
        <f t="array" ref="R1708">_xlfn.IFS(ZeptoData[[#This Row],[discountPercent]]=0, "No Discount", ZeptoData[[#This Row],[discountPercent]]&lt;=15, "Standard (1-15%)", ZeptoData[[#This Row],[discountPercent]]&gt;15, "Mega (&gt;15%)")</f>
        <v>Standard (1-15%)</v>
      </c>
      <c r="S1708" s="9" t="str" cm="1">
        <f t="array" ref="S1708">_xlfn.IFS(ZeptoData[[#This Row],[weightInGms]]&lt;=100, "Small (&lt;100g)", ZeptoData[[#This Row],[weightInGms]]&lt;=500, "Medium (100-500g)", ZeptoData[[#This Row],[weightInGms]]&gt;500, "Large (&gt;500g)")</f>
        <v>Medium (100-500g)</v>
      </c>
    </row>
    <row r="1709" spans="1:19" x14ac:dyDescent="0.25">
      <c r="A1709" t="s">
        <v>689</v>
      </c>
      <c r="B1709" t="s">
        <v>939</v>
      </c>
      <c r="C1709" t="str">
        <f>TRIM(ZeptoData[[#This Row],[name]])</f>
        <v>Pantai Chilli Garlic Sauce</v>
      </c>
      <c r="D1709">
        <v>27500</v>
      </c>
      <c r="E1709" s="3">
        <f>'Cleaned Data'!F1712</f>
        <v>15</v>
      </c>
      <c r="F1709">
        <v>14</v>
      </c>
      <c r="G1709">
        <v>6</v>
      </c>
      <c r="H1709">
        <v>23400</v>
      </c>
      <c r="I1709" s="3">
        <f>ZeptoData[[#This Row],[discountedSellingPrice]]/100</f>
        <v>234</v>
      </c>
      <c r="J1709">
        <v>200</v>
      </c>
      <c r="K1709" t="b">
        <v>0</v>
      </c>
      <c r="L1709">
        <v>200</v>
      </c>
      <c r="N1709" s="3">
        <f>ZeptoData[[#This Row],[MRP_Rupees]] - ZeptoData[[#This Row],[Sale_Price]]</f>
        <v>-219</v>
      </c>
      <c r="O1709" t="str">
        <f>IF(ZeptoData[[#This Row],[outOfStock]]=TRUE, "Out of Stock", IF(ZeptoData[[#This Row],[availableQuantity]]&lt;=2, "LOW STOCK", "HEALTHY"))</f>
        <v>HEALTHY</v>
      </c>
      <c r="P1709" t="str" cm="1">
        <f t="array" ref="P1709">_xlfn.IFS(ZeptoData[[#This Row],[Sale_Price]]&lt;50, "Budget", ZeptoData[[#This Row],[Sale_Price]]&lt;150, "Mid-Range", ZeptoData[[#This Row],[Sale_Price]]&gt;=150, "Premium")</f>
        <v>Premium</v>
      </c>
      <c r="Q1709" t="str">
        <f>IF(ROUND(((ZeptoData[[#This Row],[mrp]]-ZeptoData[[#This Row],[discountedSellingPrice]])/ZeptoData[[#This Row],[mrp]])*100,0) = ZeptoData[[#This Row],[discountPercent]], "Match", "Error")</f>
        <v>Error</v>
      </c>
      <c r="R1709" s="9" t="str" cm="1">
        <f t="array" ref="R1709">_xlfn.IFS(ZeptoData[[#This Row],[discountPercent]]=0, "No Discount", ZeptoData[[#This Row],[discountPercent]]&lt;=15, "Standard (1-15%)", ZeptoData[[#This Row],[discountPercent]]&gt;15, "Mega (&gt;15%)")</f>
        <v>Standard (1-15%)</v>
      </c>
      <c r="S1709" s="9" t="str" cm="1">
        <f t="array" ref="S1709">_xlfn.IFS(ZeptoData[[#This Row],[weightInGms]]&lt;=100, "Small (&lt;100g)", ZeptoData[[#This Row],[weightInGms]]&lt;=500, "Medium (100-500g)", ZeptoData[[#This Row],[weightInGms]]&gt;500, "Large (&gt;500g)")</f>
        <v>Medium (100-500g)</v>
      </c>
    </row>
    <row r="1710" spans="1:19" x14ac:dyDescent="0.25">
      <c r="A1710" t="s">
        <v>689</v>
      </c>
      <c r="B1710" t="s">
        <v>940</v>
      </c>
      <c r="C1710" t="str">
        <f>TRIM(ZeptoData[[#This Row],[name]])</f>
        <v>Pantai Dark Soy Sauce</v>
      </c>
      <c r="D1710">
        <v>27500</v>
      </c>
      <c r="E1710" s="3">
        <f>'Cleaned Data'!F1713</f>
        <v>9</v>
      </c>
      <c r="F1710">
        <v>14</v>
      </c>
      <c r="G1710">
        <v>6</v>
      </c>
      <c r="H1710">
        <v>23400</v>
      </c>
      <c r="I1710" s="3">
        <f>ZeptoData[[#This Row],[discountedSellingPrice]]/100</f>
        <v>234</v>
      </c>
      <c r="J1710">
        <v>200</v>
      </c>
      <c r="K1710" t="b">
        <v>0</v>
      </c>
      <c r="L1710">
        <v>200</v>
      </c>
      <c r="N1710" s="3">
        <f>ZeptoData[[#This Row],[MRP_Rupees]] - ZeptoData[[#This Row],[Sale_Price]]</f>
        <v>-225</v>
      </c>
      <c r="O1710" t="str">
        <f>IF(ZeptoData[[#This Row],[outOfStock]]=TRUE, "Out of Stock", IF(ZeptoData[[#This Row],[availableQuantity]]&lt;=2, "LOW STOCK", "HEALTHY"))</f>
        <v>HEALTHY</v>
      </c>
      <c r="P1710" t="str" cm="1">
        <f t="array" ref="P1710">_xlfn.IFS(ZeptoData[[#This Row],[Sale_Price]]&lt;50, "Budget", ZeptoData[[#This Row],[Sale_Price]]&lt;150, "Mid-Range", ZeptoData[[#This Row],[Sale_Price]]&gt;=150, "Premium")</f>
        <v>Premium</v>
      </c>
      <c r="Q1710" t="str">
        <f>IF(ROUND(((ZeptoData[[#This Row],[mrp]]-ZeptoData[[#This Row],[discountedSellingPrice]])/ZeptoData[[#This Row],[mrp]])*100,0) = ZeptoData[[#This Row],[discountPercent]], "Match", "Error")</f>
        <v>Error</v>
      </c>
      <c r="R1710" s="9" t="str" cm="1">
        <f t="array" ref="R1710">_xlfn.IFS(ZeptoData[[#This Row],[discountPercent]]=0, "No Discount", ZeptoData[[#This Row],[discountPercent]]&lt;=15, "Standard (1-15%)", ZeptoData[[#This Row],[discountPercent]]&gt;15, "Mega (&gt;15%)")</f>
        <v>Standard (1-15%)</v>
      </c>
      <c r="S1710" s="9" t="str" cm="1">
        <f t="array" ref="S1710">_xlfn.IFS(ZeptoData[[#This Row],[weightInGms]]&lt;=100, "Small (&lt;100g)", ZeptoData[[#This Row],[weightInGms]]&lt;=500, "Medium (100-500g)", ZeptoData[[#This Row],[weightInGms]]&gt;500, "Large (&gt;500g)")</f>
        <v>Medium (100-500g)</v>
      </c>
    </row>
    <row r="1711" spans="1:19" x14ac:dyDescent="0.25">
      <c r="A1711" t="s">
        <v>689</v>
      </c>
      <c r="B1711" t="s">
        <v>661</v>
      </c>
      <c r="C1711" t="str">
        <f>TRIM(ZeptoData[[#This Row],[name]])</f>
        <v>Yoga Bar Peanut Butter Dark Chocolate Jar</v>
      </c>
      <c r="D1711">
        <v>24900</v>
      </c>
      <c r="E1711" s="3">
        <f>'Cleaned Data'!F1714</f>
        <v>14</v>
      </c>
      <c r="F1711">
        <v>0</v>
      </c>
      <c r="G1711">
        <v>4</v>
      </c>
      <c r="H1711">
        <v>24900</v>
      </c>
      <c r="I1711" s="3">
        <f>ZeptoData[[#This Row],[discountedSellingPrice]]/100</f>
        <v>249</v>
      </c>
      <c r="J1711">
        <v>400</v>
      </c>
      <c r="K1711" t="b">
        <v>0</v>
      </c>
      <c r="L1711">
        <v>400</v>
      </c>
      <c r="N1711" s="3">
        <f>ZeptoData[[#This Row],[MRP_Rupees]] - ZeptoData[[#This Row],[Sale_Price]]</f>
        <v>-235</v>
      </c>
      <c r="O1711" t="str">
        <f>IF(ZeptoData[[#This Row],[outOfStock]]=TRUE, "Out of Stock", IF(ZeptoData[[#This Row],[availableQuantity]]&lt;=2, "LOW STOCK", "HEALTHY"))</f>
        <v>HEALTHY</v>
      </c>
      <c r="P1711" t="str" cm="1">
        <f t="array" ref="P1711">_xlfn.IFS(ZeptoData[[#This Row],[Sale_Price]]&lt;50, "Budget", ZeptoData[[#This Row],[Sale_Price]]&lt;150, "Mid-Range", ZeptoData[[#This Row],[Sale_Price]]&gt;=150, "Premium")</f>
        <v>Premium</v>
      </c>
      <c r="Q1711" t="str">
        <f>IF(ROUND(((ZeptoData[[#This Row],[mrp]]-ZeptoData[[#This Row],[discountedSellingPrice]])/ZeptoData[[#This Row],[mrp]])*100,0) = ZeptoData[[#This Row],[discountPercent]], "Match", "Error")</f>
        <v>Match</v>
      </c>
      <c r="R1711" s="9" t="str" cm="1">
        <f t="array" ref="R1711">_xlfn.IFS(ZeptoData[[#This Row],[discountPercent]]=0, "No Discount", ZeptoData[[#This Row],[discountPercent]]&lt;=15, "Standard (1-15%)", ZeptoData[[#This Row],[discountPercent]]&gt;15, "Mega (&gt;15%)")</f>
        <v>No Discount</v>
      </c>
      <c r="S1711" s="9" t="str" cm="1">
        <f t="array" ref="S1711">_xlfn.IFS(ZeptoData[[#This Row],[weightInGms]]&lt;=100, "Small (&lt;100g)", ZeptoData[[#This Row],[weightInGms]]&lt;=500, "Medium (100-500g)", ZeptoData[[#This Row],[weightInGms]]&gt;500, "Large (&gt;500g)")</f>
        <v>Medium (100-500g)</v>
      </c>
    </row>
    <row r="1712" spans="1:19" x14ac:dyDescent="0.25">
      <c r="A1712" t="s">
        <v>689</v>
      </c>
      <c r="B1712" t="s">
        <v>941</v>
      </c>
      <c r="C1712" t="str">
        <f>TRIM(ZeptoData[[#This Row],[name]])</f>
        <v>Cantina Tabasco Green Sauce</v>
      </c>
      <c r="D1712">
        <v>14000</v>
      </c>
      <c r="E1712" s="3">
        <f>'Cleaned Data'!F1715</f>
        <v>0</v>
      </c>
      <c r="F1712">
        <v>15</v>
      </c>
      <c r="G1712">
        <v>6</v>
      </c>
      <c r="H1712">
        <v>11900</v>
      </c>
      <c r="I1712" s="3">
        <f>ZeptoData[[#This Row],[discountedSellingPrice]]/100</f>
        <v>119</v>
      </c>
      <c r="J1712">
        <v>60</v>
      </c>
      <c r="K1712" t="b">
        <v>0</v>
      </c>
      <c r="L1712">
        <v>60</v>
      </c>
      <c r="N1712" s="3">
        <f>ZeptoData[[#This Row],[MRP_Rupees]] - ZeptoData[[#This Row],[Sale_Price]]</f>
        <v>-119</v>
      </c>
      <c r="O1712" t="str">
        <f>IF(ZeptoData[[#This Row],[outOfStock]]=TRUE, "Out of Stock", IF(ZeptoData[[#This Row],[availableQuantity]]&lt;=2, "LOW STOCK", "HEALTHY"))</f>
        <v>HEALTHY</v>
      </c>
      <c r="P1712" t="str" cm="1">
        <f t="array" ref="P1712">_xlfn.IFS(ZeptoData[[#This Row],[Sale_Price]]&lt;50, "Budget", ZeptoData[[#This Row],[Sale_Price]]&lt;150, "Mid-Range", ZeptoData[[#This Row],[Sale_Price]]&gt;=150, "Premium")</f>
        <v>Mid-Range</v>
      </c>
      <c r="Q1712" t="str">
        <f>IF(ROUND(((ZeptoData[[#This Row],[mrp]]-ZeptoData[[#This Row],[discountedSellingPrice]])/ZeptoData[[#This Row],[mrp]])*100,0) = ZeptoData[[#This Row],[discountPercent]], "Match", "Error")</f>
        <v>Match</v>
      </c>
      <c r="R1712" s="9" t="str" cm="1">
        <f t="array" ref="R1712">_xlfn.IFS(ZeptoData[[#This Row],[discountPercent]]=0, "No Discount", ZeptoData[[#This Row],[discountPercent]]&lt;=15, "Standard (1-15%)", ZeptoData[[#This Row],[discountPercent]]&gt;15, "Mega (&gt;15%)")</f>
        <v>Standard (1-15%)</v>
      </c>
      <c r="S1712" s="9" t="str" cm="1">
        <f t="array" ref="S1712">_xlfn.IFS(ZeptoData[[#This Row],[weightInGms]]&lt;=100, "Small (&lt;100g)", ZeptoData[[#This Row],[weightInGms]]&lt;=500, "Medium (100-500g)", ZeptoData[[#This Row],[weightInGms]]&gt;500, "Large (&gt;500g)")</f>
        <v>Small (&lt;100g)</v>
      </c>
    </row>
    <row r="1713" spans="1:19" x14ac:dyDescent="0.25">
      <c r="A1713" t="s">
        <v>689</v>
      </c>
      <c r="B1713" t="s">
        <v>942</v>
      </c>
      <c r="C1713" t="str">
        <f>TRIM(ZeptoData[[#This Row],[name]])</f>
        <v>Pantai Pad Thai Sauce (Non-Veg)</v>
      </c>
      <c r="D1713">
        <v>32500</v>
      </c>
      <c r="E1713" s="3">
        <f>'Cleaned Data'!F1716</f>
        <v>0</v>
      </c>
      <c r="F1713">
        <v>9</v>
      </c>
      <c r="G1713">
        <v>5</v>
      </c>
      <c r="H1713">
        <v>29300</v>
      </c>
      <c r="I1713" s="3">
        <f>ZeptoData[[#This Row],[discountedSellingPrice]]/100</f>
        <v>293</v>
      </c>
      <c r="J1713">
        <v>200</v>
      </c>
      <c r="K1713" t="b">
        <v>0</v>
      </c>
      <c r="L1713">
        <v>200</v>
      </c>
      <c r="N1713" s="3">
        <f>ZeptoData[[#This Row],[MRP_Rupees]] - ZeptoData[[#This Row],[Sale_Price]]</f>
        <v>-293</v>
      </c>
      <c r="O1713" t="str">
        <f>IF(ZeptoData[[#This Row],[outOfStock]]=TRUE, "Out of Stock", IF(ZeptoData[[#This Row],[availableQuantity]]&lt;=2, "LOW STOCK", "HEALTHY"))</f>
        <v>HEALTHY</v>
      </c>
      <c r="P1713" t="str" cm="1">
        <f t="array" ref="P1713">_xlfn.IFS(ZeptoData[[#This Row],[Sale_Price]]&lt;50, "Budget", ZeptoData[[#This Row],[Sale_Price]]&lt;150, "Mid-Range", ZeptoData[[#This Row],[Sale_Price]]&gt;=150, "Premium")</f>
        <v>Premium</v>
      </c>
      <c r="Q1713" t="str">
        <f>IF(ROUND(((ZeptoData[[#This Row],[mrp]]-ZeptoData[[#This Row],[discountedSellingPrice]])/ZeptoData[[#This Row],[mrp]])*100,0) = ZeptoData[[#This Row],[discountPercent]], "Match", "Error")</f>
        <v>Error</v>
      </c>
      <c r="R1713" s="9" t="str" cm="1">
        <f t="array" ref="R1713">_xlfn.IFS(ZeptoData[[#This Row],[discountPercent]]=0, "No Discount", ZeptoData[[#This Row],[discountPercent]]&lt;=15, "Standard (1-15%)", ZeptoData[[#This Row],[discountPercent]]&gt;15, "Mega (&gt;15%)")</f>
        <v>Standard (1-15%)</v>
      </c>
      <c r="S1713" s="9" t="str" cm="1">
        <f t="array" ref="S1713">_xlfn.IFS(ZeptoData[[#This Row],[weightInGms]]&lt;=100, "Small (&lt;100g)", ZeptoData[[#This Row],[weightInGms]]&lt;=500, "Medium (100-500g)", ZeptoData[[#This Row],[weightInGms]]&gt;500, "Large (&gt;500g)")</f>
        <v>Medium (100-500g)</v>
      </c>
    </row>
    <row r="1714" spans="1:19" x14ac:dyDescent="0.25">
      <c r="A1714" t="s">
        <v>689</v>
      </c>
      <c r="B1714" t="s">
        <v>943</v>
      </c>
      <c r="C1714" t="str">
        <f>TRIM(ZeptoData[[#This Row],[name]])</f>
        <v>Pantai Sweet Chilli Sauce</v>
      </c>
      <c r="D1714">
        <v>27500</v>
      </c>
      <c r="E1714" s="3">
        <f>'Cleaned Data'!F1717</f>
        <v>0</v>
      </c>
      <c r="F1714">
        <v>14</v>
      </c>
      <c r="G1714">
        <v>6</v>
      </c>
      <c r="H1714">
        <v>23400</v>
      </c>
      <c r="I1714" s="3">
        <f>ZeptoData[[#This Row],[discountedSellingPrice]]/100</f>
        <v>234</v>
      </c>
      <c r="J1714">
        <v>200</v>
      </c>
      <c r="K1714" t="b">
        <v>0</v>
      </c>
      <c r="L1714">
        <v>200</v>
      </c>
      <c r="N1714" s="3">
        <f>ZeptoData[[#This Row],[MRP_Rupees]] - ZeptoData[[#This Row],[Sale_Price]]</f>
        <v>-234</v>
      </c>
      <c r="O1714" t="str">
        <f>IF(ZeptoData[[#This Row],[outOfStock]]=TRUE, "Out of Stock", IF(ZeptoData[[#This Row],[availableQuantity]]&lt;=2, "LOW STOCK", "HEALTHY"))</f>
        <v>HEALTHY</v>
      </c>
      <c r="P1714" t="str" cm="1">
        <f t="array" ref="P1714">_xlfn.IFS(ZeptoData[[#This Row],[Sale_Price]]&lt;50, "Budget", ZeptoData[[#This Row],[Sale_Price]]&lt;150, "Mid-Range", ZeptoData[[#This Row],[Sale_Price]]&gt;=150, "Premium")</f>
        <v>Premium</v>
      </c>
      <c r="Q1714" t="str">
        <f>IF(ROUND(((ZeptoData[[#This Row],[mrp]]-ZeptoData[[#This Row],[discountedSellingPrice]])/ZeptoData[[#This Row],[mrp]])*100,0) = ZeptoData[[#This Row],[discountPercent]], "Match", "Error")</f>
        <v>Error</v>
      </c>
      <c r="R1714" s="9" t="str" cm="1">
        <f t="array" ref="R1714">_xlfn.IFS(ZeptoData[[#This Row],[discountPercent]]=0, "No Discount", ZeptoData[[#This Row],[discountPercent]]&lt;=15, "Standard (1-15%)", ZeptoData[[#This Row],[discountPercent]]&gt;15, "Mega (&gt;15%)")</f>
        <v>Standard (1-15%)</v>
      </c>
      <c r="S1714" s="9" t="str" cm="1">
        <f t="array" ref="S1714">_xlfn.IFS(ZeptoData[[#This Row],[weightInGms]]&lt;=100, "Small (&lt;100g)", ZeptoData[[#This Row],[weightInGms]]&lt;=500, "Medium (100-500g)", ZeptoData[[#This Row],[weightInGms]]&gt;500, "Large (&gt;500g)")</f>
        <v>Medium (100-500g)</v>
      </c>
    </row>
    <row r="1715" spans="1:19" x14ac:dyDescent="0.25">
      <c r="A1715" t="s">
        <v>689</v>
      </c>
      <c r="B1715" t="s">
        <v>944</v>
      </c>
      <c r="C1715" t="str">
        <f>TRIM(ZeptoData[[#This Row],[name]])</f>
        <v>Ching's Secret Schezwan Instant Noodle</v>
      </c>
      <c r="D1715">
        <v>11400</v>
      </c>
      <c r="E1715" s="3">
        <f>'Cleaned Data'!F1718</f>
        <v>0</v>
      </c>
      <c r="F1715">
        <v>0</v>
      </c>
      <c r="G1715">
        <v>6</v>
      </c>
      <c r="H1715">
        <v>11400</v>
      </c>
      <c r="I1715" s="3">
        <f>ZeptoData[[#This Row],[discountedSellingPrice]]/100</f>
        <v>114</v>
      </c>
      <c r="J1715">
        <v>480</v>
      </c>
      <c r="K1715" t="b">
        <v>0</v>
      </c>
      <c r="L1715">
        <v>480</v>
      </c>
      <c r="N1715" s="3">
        <f>ZeptoData[[#This Row],[MRP_Rupees]] - ZeptoData[[#This Row],[Sale_Price]]</f>
        <v>-114</v>
      </c>
      <c r="O1715" t="str">
        <f>IF(ZeptoData[[#This Row],[outOfStock]]=TRUE, "Out of Stock", IF(ZeptoData[[#This Row],[availableQuantity]]&lt;=2, "LOW STOCK", "HEALTHY"))</f>
        <v>HEALTHY</v>
      </c>
      <c r="P1715" t="str" cm="1">
        <f t="array" ref="P1715">_xlfn.IFS(ZeptoData[[#This Row],[Sale_Price]]&lt;50, "Budget", ZeptoData[[#This Row],[Sale_Price]]&lt;150, "Mid-Range", ZeptoData[[#This Row],[Sale_Price]]&gt;=150, "Premium")</f>
        <v>Mid-Range</v>
      </c>
      <c r="Q1715" t="str">
        <f>IF(ROUND(((ZeptoData[[#This Row],[mrp]]-ZeptoData[[#This Row],[discountedSellingPrice]])/ZeptoData[[#This Row],[mrp]])*100,0) = ZeptoData[[#This Row],[discountPercent]], "Match", "Error")</f>
        <v>Match</v>
      </c>
      <c r="R1715" s="9" t="str" cm="1">
        <f t="array" ref="R1715">_xlfn.IFS(ZeptoData[[#This Row],[discountPercent]]=0, "No Discount", ZeptoData[[#This Row],[discountPercent]]&lt;=15, "Standard (1-15%)", ZeptoData[[#This Row],[discountPercent]]&gt;15, "Mega (&gt;15%)")</f>
        <v>No Discount</v>
      </c>
      <c r="S1715" s="9" t="str" cm="1">
        <f t="array" ref="S1715">_xlfn.IFS(ZeptoData[[#This Row],[weightInGms]]&lt;=100, "Small (&lt;100g)", ZeptoData[[#This Row],[weightInGms]]&lt;=500, "Medium (100-500g)", ZeptoData[[#This Row],[weightInGms]]&gt;500, "Large (&gt;500g)")</f>
        <v>Medium (100-500g)</v>
      </c>
    </row>
    <row r="1716" spans="1:19" x14ac:dyDescent="0.25">
      <c r="A1716" t="s">
        <v>689</v>
      </c>
      <c r="B1716" t="s">
        <v>481</v>
      </c>
      <c r="C1716" t="str">
        <f>TRIM(ZeptoData[[#This Row],[name]])</f>
        <v>Yummiez Chicken Garlic Fingers Pouch</v>
      </c>
      <c r="D1716">
        <v>25000</v>
      </c>
      <c r="E1716" s="3">
        <f>'Cleaned Data'!F1719</f>
        <v>0</v>
      </c>
      <c r="F1716">
        <v>0</v>
      </c>
      <c r="G1716">
        <v>5</v>
      </c>
      <c r="H1716">
        <v>25000</v>
      </c>
      <c r="I1716" s="3">
        <f>ZeptoData[[#This Row],[discountedSellingPrice]]/100</f>
        <v>250</v>
      </c>
      <c r="J1716">
        <v>400</v>
      </c>
      <c r="K1716" t="b">
        <v>0</v>
      </c>
      <c r="L1716">
        <v>400</v>
      </c>
      <c r="N1716" s="3">
        <f>ZeptoData[[#This Row],[MRP_Rupees]] - ZeptoData[[#This Row],[Sale_Price]]</f>
        <v>-250</v>
      </c>
      <c r="O1716" t="str">
        <f>IF(ZeptoData[[#This Row],[outOfStock]]=TRUE, "Out of Stock", IF(ZeptoData[[#This Row],[availableQuantity]]&lt;=2, "LOW STOCK", "HEALTHY"))</f>
        <v>HEALTHY</v>
      </c>
      <c r="P1716" t="str" cm="1">
        <f t="array" ref="P1716">_xlfn.IFS(ZeptoData[[#This Row],[Sale_Price]]&lt;50, "Budget", ZeptoData[[#This Row],[Sale_Price]]&lt;150, "Mid-Range", ZeptoData[[#This Row],[Sale_Price]]&gt;=150, "Premium")</f>
        <v>Premium</v>
      </c>
      <c r="Q1716" t="str">
        <f>IF(ROUND(((ZeptoData[[#This Row],[mrp]]-ZeptoData[[#This Row],[discountedSellingPrice]])/ZeptoData[[#This Row],[mrp]])*100,0) = ZeptoData[[#This Row],[discountPercent]], "Match", "Error")</f>
        <v>Match</v>
      </c>
      <c r="R1716" s="9" t="str" cm="1">
        <f t="array" ref="R1716">_xlfn.IFS(ZeptoData[[#This Row],[discountPercent]]=0, "No Discount", ZeptoData[[#This Row],[discountPercent]]&lt;=15, "Standard (1-15%)", ZeptoData[[#This Row],[discountPercent]]&gt;15, "Mega (&gt;15%)")</f>
        <v>No Discount</v>
      </c>
      <c r="S1716" s="9" t="str" cm="1">
        <f t="array" ref="S1716">_xlfn.IFS(ZeptoData[[#This Row],[weightInGms]]&lt;=100, "Small (&lt;100g)", ZeptoData[[#This Row],[weightInGms]]&lt;=500, "Medium (100-500g)", ZeptoData[[#This Row],[weightInGms]]&gt;500, "Large (&gt;500g)")</f>
        <v>Medium (100-500g)</v>
      </c>
    </row>
    <row r="1717" spans="1:19" x14ac:dyDescent="0.25">
      <c r="A1717" t="s">
        <v>689</v>
      </c>
      <c r="B1717" t="s">
        <v>945</v>
      </c>
      <c r="C1717" t="str">
        <f>TRIM(ZeptoData[[#This Row],[name]])</f>
        <v>Pediasure Premium Chocolate Powdered Health Drink</v>
      </c>
      <c r="D1717">
        <v>61000</v>
      </c>
      <c r="E1717" s="3">
        <f>'Cleaned Data'!F1720</f>
        <v>14</v>
      </c>
      <c r="F1717">
        <v>0</v>
      </c>
      <c r="G1717">
        <v>2</v>
      </c>
      <c r="H1717">
        <v>61000</v>
      </c>
      <c r="I1717" s="3">
        <f>ZeptoData[[#This Row],[discountedSellingPrice]]/100</f>
        <v>610</v>
      </c>
      <c r="J1717">
        <v>400</v>
      </c>
      <c r="K1717" t="b">
        <v>0</v>
      </c>
      <c r="L1717">
        <v>400</v>
      </c>
      <c r="N1717" s="3">
        <f>ZeptoData[[#This Row],[MRP_Rupees]] - ZeptoData[[#This Row],[Sale_Price]]</f>
        <v>-596</v>
      </c>
      <c r="O1717" t="str">
        <f>IF(ZeptoData[[#This Row],[outOfStock]]=TRUE, "Out of Stock", IF(ZeptoData[[#This Row],[availableQuantity]]&lt;=2, "LOW STOCK", "HEALTHY"))</f>
        <v>LOW STOCK</v>
      </c>
      <c r="P1717" t="str" cm="1">
        <f t="array" ref="P1717">_xlfn.IFS(ZeptoData[[#This Row],[Sale_Price]]&lt;50, "Budget", ZeptoData[[#This Row],[Sale_Price]]&lt;150, "Mid-Range", ZeptoData[[#This Row],[Sale_Price]]&gt;=150, "Premium")</f>
        <v>Premium</v>
      </c>
      <c r="Q1717" t="str">
        <f>IF(ROUND(((ZeptoData[[#This Row],[mrp]]-ZeptoData[[#This Row],[discountedSellingPrice]])/ZeptoData[[#This Row],[mrp]])*100,0) = ZeptoData[[#This Row],[discountPercent]], "Match", "Error")</f>
        <v>Match</v>
      </c>
      <c r="R1717" s="9" t="str" cm="1">
        <f t="array" ref="R1717">_xlfn.IFS(ZeptoData[[#This Row],[discountPercent]]=0, "No Discount", ZeptoData[[#This Row],[discountPercent]]&lt;=15, "Standard (1-15%)", ZeptoData[[#This Row],[discountPercent]]&gt;15, "Mega (&gt;15%)")</f>
        <v>No Discount</v>
      </c>
      <c r="S1717" s="9" t="str" cm="1">
        <f t="array" ref="S1717">_xlfn.IFS(ZeptoData[[#This Row],[weightInGms]]&lt;=100, "Small (&lt;100g)", ZeptoData[[#This Row],[weightInGms]]&lt;=500, "Medium (100-500g)", ZeptoData[[#This Row],[weightInGms]]&gt;500, "Large (&gt;500g)")</f>
        <v>Medium (100-500g)</v>
      </c>
    </row>
    <row r="1718" spans="1:19" x14ac:dyDescent="0.25">
      <c r="A1718" t="s">
        <v>689</v>
      </c>
      <c r="B1718" t="s">
        <v>946</v>
      </c>
      <c r="C1718" t="str">
        <f>TRIM(ZeptoData[[#This Row],[name]])</f>
        <v>Chings Secret Hot Garlic Instant Noodles</v>
      </c>
      <c r="D1718">
        <v>9100</v>
      </c>
      <c r="E1718" s="3">
        <f>'Cleaned Data'!F1721</f>
        <v>6</v>
      </c>
      <c r="F1718">
        <v>0</v>
      </c>
      <c r="G1718">
        <v>6</v>
      </c>
      <c r="H1718">
        <v>9100</v>
      </c>
      <c r="I1718" s="3">
        <f>ZeptoData[[#This Row],[discountedSellingPrice]]/100</f>
        <v>91</v>
      </c>
      <c r="J1718">
        <v>60</v>
      </c>
      <c r="K1718" t="b">
        <v>0</v>
      </c>
      <c r="L1718">
        <v>60</v>
      </c>
      <c r="N1718" s="3">
        <f>ZeptoData[[#This Row],[MRP_Rupees]] - ZeptoData[[#This Row],[Sale_Price]]</f>
        <v>-85</v>
      </c>
      <c r="O1718" t="str">
        <f>IF(ZeptoData[[#This Row],[outOfStock]]=TRUE, "Out of Stock", IF(ZeptoData[[#This Row],[availableQuantity]]&lt;=2, "LOW STOCK", "HEALTHY"))</f>
        <v>HEALTHY</v>
      </c>
      <c r="P1718" t="str" cm="1">
        <f t="array" ref="P1718">_xlfn.IFS(ZeptoData[[#This Row],[Sale_Price]]&lt;50, "Budget", ZeptoData[[#This Row],[Sale_Price]]&lt;150, "Mid-Range", ZeptoData[[#This Row],[Sale_Price]]&gt;=150, "Premium")</f>
        <v>Mid-Range</v>
      </c>
      <c r="Q1718" t="str">
        <f>IF(ROUND(((ZeptoData[[#This Row],[mrp]]-ZeptoData[[#This Row],[discountedSellingPrice]])/ZeptoData[[#This Row],[mrp]])*100,0) = ZeptoData[[#This Row],[discountPercent]], "Match", "Error")</f>
        <v>Match</v>
      </c>
      <c r="R1718" s="9" t="str" cm="1">
        <f t="array" ref="R1718">_xlfn.IFS(ZeptoData[[#This Row],[discountPercent]]=0, "No Discount", ZeptoData[[#This Row],[discountPercent]]&lt;=15, "Standard (1-15%)", ZeptoData[[#This Row],[discountPercent]]&gt;15, "Mega (&gt;15%)")</f>
        <v>No Discount</v>
      </c>
      <c r="S1718" s="9" t="str" cm="1">
        <f t="array" ref="S1718">_xlfn.IFS(ZeptoData[[#This Row],[weightInGms]]&lt;=100, "Small (&lt;100g)", ZeptoData[[#This Row],[weightInGms]]&lt;=500, "Medium (100-500g)", ZeptoData[[#This Row],[weightInGms]]&gt;500, "Large (&gt;500g)")</f>
        <v>Small (&lt;100g)</v>
      </c>
    </row>
    <row r="1719" spans="1:19" x14ac:dyDescent="0.25">
      <c r="A1719" t="s">
        <v>689</v>
      </c>
      <c r="B1719" t="s">
        <v>1788</v>
      </c>
      <c r="C1719" t="str">
        <f>TRIM(ZeptoData[[#This Row],[name]])</f>
        <v>Godrej Yummiez Cheese Corn Nuggets</v>
      </c>
      <c r="D1719">
        <v>23000</v>
      </c>
      <c r="E1719" s="3">
        <f>'Cleaned Data'!F1722</f>
        <v>0</v>
      </c>
      <c r="F1719">
        <v>0</v>
      </c>
      <c r="G1719">
        <v>4</v>
      </c>
      <c r="H1719">
        <v>23000</v>
      </c>
      <c r="I1719" s="3">
        <f>ZeptoData[[#This Row],[discountedSellingPrice]]/100</f>
        <v>230</v>
      </c>
      <c r="J1719">
        <v>400</v>
      </c>
      <c r="K1719" t="b">
        <v>0</v>
      </c>
      <c r="L1719">
        <v>400</v>
      </c>
      <c r="N1719" s="3">
        <f>ZeptoData[[#This Row],[MRP_Rupees]] - ZeptoData[[#This Row],[Sale_Price]]</f>
        <v>-230</v>
      </c>
      <c r="O1719" t="str">
        <f>IF(ZeptoData[[#This Row],[outOfStock]]=TRUE, "Out of Stock", IF(ZeptoData[[#This Row],[availableQuantity]]&lt;=2, "LOW STOCK", "HEALTHY"))</f>
        <v>HEALTHY</v>
      </c>
      <c r="P1719" t="str" cm="1">
        <f t="array" ref="P1719">_xlfn.IFS(ZeptoData[[#This Row],[Sale_Price]]&lt;50, "Budget", ZeptoData[[#This Row],[Sale_Price]]&lt;150, "Mid-Range", ZeptoData[[#This Row],[Sale_Price]]&gt;=150, "Premium")</f>
        <v>Premium</v>
      </c>
      <c r="Q1719" t="str">
        <f>IF(ROUND(((ZeptoData[[#This Row],[mrp]]-ZeptoData[[#This Row],[discountedSellingPrice]])/ZeptoData[[#This Row],[mrp]])*100,0) = ZeptoData[[#This Row],[discountPercent]], "Match", "Error")</f>
        <v>Match</v>
      </c>
      <c r="R1719" s="9" t="str" cm="1">
        <f t="array" ref="R1719">_xlfn.IFS(ZeptoData[[#This Row],[discountPercent]]=0, "No Discount", ZeptoData[[#This Row],[discountPercent]]&lt;=15, "Standard (1-15%)", ZeptoData[[#This Row],[discountPercent]]&gt;15, "Mega (&gt;15%)")</f>
        <v>No Discount</v>
      </c>
      <c r="S1719" s="9" t="str" cm="1">
        <f t="array" ref="S1719">_xlfn.IFS(ZeptoData[[#This Row],[weightInGms]]&lt;=100, "Small (&lt;100g)", ZeptoData[[#This Row],[weightInGms]]&lt;=500, "Medium (100-500g)", ZeptoData[[#This Row],[weightInGms]]&gt;500, "Large (&gt;500g)")</f>
        <v>Medium (100-500g)</v>
      </c>
    </row>
    <row r="1720" spans="1:19" x14ac:dyDescent="0.25">
      <c r="A1720" t="s">
        <v>689</v>
      </c>
      <c r="B1720" t="s">
        <v>948</v>
      </c>
      <c r="C1720" t="str">
        <f>TRIM(ZeptoData[[#This Row],[name]])</f>
        <v>Pantai Hot Chilli Sauce</v>
      </c>
      <c r="D1720">
        <v>27500</v>
      </c>
      <c r="E1720" s="3">
        <f>'Cleaned Data'!F1723</f>
        <v>0</v>
      </c>
      <c r="F1720">
        <v>14</v>
      </c>
      <c r="G1720">
        <v>6</v>
      </c>
      <c r="H1720">
        <v>23400</v>
      </c>
      <c r="I1720" s="3">
        <f>ZeptoData[[#This Row],[discountedSellingPrice]]/100</f>
        <v>234</v>
      </c>
      <c r="J1720">
        <v>200</v>
      </c>
      <c r="K1720" t="b">
        <v>0</v>
      </c>
      <c r="L1720">
        <v>200</v>
      </c>
      <c r="N1720" s="3">
        <f>ZeptoData[[#This Row],[MRP_Rupees]] - ZeptoData[[#This Row],[Sale_Price]]</f>
        <v>-234</v>
      </c>
      <c r="O1720" t="str">
        <f>IF(ZeptoData[[#This Row],[outOfStock]]=TRUE, "Out of Stock", IF(ZeptoData[[#This Row],[availableQuantity]]&lt;=2, "LOW STOCK", "HEALTHY"))</f>
        <v>HEALTHY</v>
      </c>
      <c r="P1720" t="str" cm="1">
        <f t="array" ref="P1720">_xlfn.IFS(ZeptoData[[#This Row],[Sale_Price]]&lt;50, "Budget", ZeptoData[[#This Row],[Sale_Price]]&lt;150, "Mid-Range", ZeptoData[[#This Row],[Sale_Price]]&gt;=150, "Premium")</f>
        <v>Premium</v>
      </c>
      <c r="Q1720" t="str">
        <f>IF(ROUND(((ZeptoData[[#This Row],[mrp]]-ZeptoData[[#This Row],[discountedSellingPrice]])/ZeptoData[[#This Row],[mrp]])*100,0) = ZeptoData[[#This Row],[discountPercent]], "Match", "Error")</f>
        <v>Error</v>
      </c>
      <c r="R1720" s="9" t="str" cm="1">
        <f t="array" ref="R1720">_xlfn.IFS(ZeptoData[[#This Row],[discountPercent]]=0, "No Discount", ZeptoData[[#This Row],[discountPercent]]&lt;=15, "Standard (1-15%)", ZeptoData[[#This Row],[discountPercent]]&gt;15, "Mega (&gt;15%)")</f>
        <v>Standard (1-15%)</v>
      </c>
      <c r="S1720" s="9" t="str" cm="1">
        <f t="array" ref="S1720">_xlfn.IFS(ZeptoData[[#This Row],[weightInGms]]&lt;=100, "Small (&lt;100g)", ZeptoData[[#This Row],[weightInGms]]&lt;=500, "Medium (100-500g)", ZeptoData[[#This Row],[weightInGms]]&gt;500, "Large (&gt;500g)")</f>
        <v>Medium (100-500g)</v>
      </c>
    </row>
    <row r="1721" spans="1:19" x14ac:dyDescent="0.25">
      <c r="A1721" t="s">
        <v>689</v>
      </c>
      <c r="B1721" t="s">
        <v>1789</v>
      </c>
      <c r="C1721" t="str">
        <f>TRIM(ZeptoData[[#This Row],[name]])</f>
        <v>Knorr International Mexican Tomato Corn Soup</v>
      </c>
      <c r="D1721">
        <v>6500</v>
      </c>
      <c r="E1721" s="3">
        <f>'Cleaned Data'!F1724</f>
        <v>0</v>
      </c>
      <c r="F1721">
        <v>6</v>
      </c>
      <c r="G1721">
        <v>3</v>
      </c>
      <c r="H1721">
        <v>6100</v>
      </c>
      <c r="I1721" s="3">
        <f>ZeptoData[[#This Row],[discountedSellingPrice]]/100</f>
        <v>61</v>
      </c>
      <c r="J1721">
        <v>52</v>
      </c>
      <c r="K1721" t="b">
        <v>0</v>
      </c>
      <c r="L1721">
        <v>52</v>
      </c>
      <c r="N1721" s="3">
        <f>ZeptoData[[#This Row],[MRP_Rupees]] - ZeptoData[[#This Row],[Sale_Price]]</f>
        <v>-61</v>
      </c>
      <c r="O1721" t="str">
        <f>IF(ZeptoData[[#This Row],[outOfStock]]=TRUE, "Out of Stock", IF(ZeptoData[[#This Row],[availableQuantity]]&lt;=2, "LOW STOCK", "HEALTHY"))</f>
        <v>HEALTHY</v>
      </c>
      <c r="P1721" t="str" cm="1">
        <f t="array" ref="P1721">_xlfn.IFS(ZeptoData[[#This Row],[Sale_Price]]&lt;50, "Budget", ZeptoData[[#This Row],[Sale_Price]]&lt;150, "Mid-Range", ZeptoData[[#This Row],[Sale_Price]]&gt;=150, "Premium")</f>
        <v>Mid-Range</v>
      </c>
      <c r="Q1721" t="str">
        <f>IF(ROUND(((ZeptoData[[#This Row],[mrp]]-ZeptoData[[#This Row],[discountedSellingPrice]])/ZeptoData[[#This Row],[mrp]])*100,0) = ZeptoData[[#This Row],[discountPercent]], "Match", "Error")</f>
        <v>Match</v>
      </c>
      <c r="R1721" s="9" t="str" cm="1">
        <f t="array" ref="R1721">_xlfn.IFS(ZeptoData[[#This Row],[discountPercent]]=0, "No Discount", ZeptoData[[#This Row],[discountPercent]]&lt;=15, "Standard (1-15%)", ZeptoData[[#This Row],[discountPercent]]&gt;15, "Mega (&gt;15%)")</f>
        <v>Standard (1-15%)</v>
      </c>
      <c r="S1721" s="9" t="str" cm="1">
        <f t="array" ref="S1721">_xlfn.IFS(ZeptoData[[#This Row],[weightInGms]]&lt;=100, "Small (&lt;100g)", ZeptoData[[#This Row],[weightInGms]]&lt;=500, "Medium (100-500g)", ZeptoData[[#This Row],[weightInGms]]&gt;500, "Large (&gt;500g)")</f>
        <v>Small (&lt;100g)</v>
      </c>
    </row>
    <row r="1722" spans="1:19" x14ac:dyDescent="0.25">
      <c r="A1722" t="s">
        <v>689</v>
      </c>
      <c r="B1722" t="s">
        <v>1790</v>
      </c>
      <c r="C1722" t="str">
        <f>TRIM(ZeptoData[[#This Row],[name]])</f>
        <v>Bagrry's Fruit Fibre Muesli Mixed Fruit</v>
      </c>
      <c r="D1722">
        <v>59500</v>
      </c>
      <c r="E1722" s="3">
        <f>'Cleaned Data'!F1725</f>
        <v>0</v>
      </c>
      <c r="F1722">
        <v>0</v>
      </c>
      <c r="G1722">
        <v>5</v>
      </c>
      <c r="H1722">
        <v>59500</v>
      </c>
      <c r="I1722" s="3">
        <f>ZeptoData[[#This Row],[discountedSellingPrice]]/100</f>
        <v>595</v>
      </c>
      <c r="J1722">
        <v>1000</v>
      </c>
      <c r="K1722" t="b">
        <v>0</v>
      </c>
      <c r="L1722">
        <v>1</v>
      </c>
      <c r="N1722" s="3">
        <f>ZeptoData[[#This Row],[MRP_Rupees]] - ZeptoData[[#This Row],[Sale_Price]]</f>
        <v>-595</v>
      </c>
      <c r="O1722" t="str">
        <f>IF(ZeptoData[[#This Row],[outOfStock]]=TRUE, "Out of Stock", IF(ZeptoData[[#This Row],[availableQuantity]]&lt;=2, "LOW STOCK", "HEALTHY"))</f>
        <v>HEALTHY</v>
      </c>
      <c r="P1722" t="str" cm="1">
        <f t="array" ref="P1722">_xlfn.IFS(ZeptoData[[#This Row],[Sale_Price]]&lt;50, "Budget", ZeptoData[[#This Row],[Sale_Price]]&lt;150, "Mid-Range", ZeptoData[[#This Row],[Sale_Price]]&gt;=150, "Premium")</f>
        <v>Premium</v>
      </c>
      <c r="Q1722" t="str">
        <f>IF(ROUND(((ZeptoData[[#This Row],[mrp]]-ZeptoData[[#This Row],[discountedSellingPrice]])/ZeptoData[[#This Row],[mrp]])*100,0) = ZeptoData[[#This Row],[discountPercent]], "Match", "Error")</f>
        <v>Match</v>
      </c>
      <c r="R1722" s="9" t="str" cm="1">
        <f t="array" ref="R1722">_xlfn.IFS(ZeptoData[[#This Row],[discountPercent]]=0, "No Discount", ZeptoData[[#This Row],[discountPercent]]&lt;=15, "Standard (1-15%)", ZeptoData[[#This Row],[discountPercent]]&gt;15, "Mega (&gt;15%)")</f>
        <v>No Discount</v>
      </c>
      <c r="S1722" s="9" t="str" cm="1">
        <f t="array" ref="S1722">_xlfn.IFS(ZeptoData[[#This Row],[weightInGms]]&lt;=100, "Small (&lt;100g)", ZeptoData[[#This Row],[weightInGms]]&lt;=500, "Medium (100-500g)", ZeptoData[[#This Row],[weightInGms]]&gt;500, "Large (&gt;500g)")</f>
        <v>Large (&gt;500g)</v>
      </c>
    </row>
    <row r="1723" spans="1:19" x14ac:dyDescent="0.25">
      <c r="A1723" t="s">
        <v>689</v>
      </c>
      <c r="B1723" t="s">
        <v>1779</v>
      </c>
      <c r="C1723" t="str">
        <f>TRIM(ZeptoData[[#This Row],[name]])</f>
        <v>MTR Roasted Vermicelli</v>
      </c>
      <c r="D1723">
        <v>10500</v>
      </c>
      <c r="E1723" s="3">
        <f>'Cleaned Data'!F1726</f>
        <v>6</v>
      </c>
      <c r="F1723">
        <v>0</v>
      </c>
      <c r="G1723">
        <v>4</v>
      </c>
      <c r="H1723">
        <v>10500</v>
      </c>
      <c r="I1723" s="3">
        <f>ZeptoData[[#This Row],[discountedSellingPrice]]/100</f>
        <v>105</v>
      </c>
      <c r="J1723">
        <v>850</v>
      </c>
      <c r="K1723" t="b">
        <v>0</v>
      </c>
      <c r="L1723">
        <v>850</v>
      </c>
      <c r="N1723" s="3">
        <f>ZeptoData[[#This Row],[MRP_Rupees]] - ZeptoData[[#This Row],[Sale_Price]]</f>
        <v>-99</v>
      </c>
      <c r="O1723" t="str">
        <f>IF(ZeptoData[[#This Row],[outOfStock]]=TRUE, "Out of Stock", IF(ZeptoData[[#This Row],[availableQuantity]]&lt;=2, "LOW STOCK", "HEALTHY"))</f>
        <v>HEALTHY</v>
      </c>
      <c r="P1723" t="str" cm="1">
        <f t="array" ref="P1723">_xlfn.IFS(ZeptoData[[#This Row],[Sale_Price]]&lt;50, "Budget", ZeptoData[[#This Row],[Sale_Price]]&lt;150, "Mid-Range", ZeptoData[[#This Row],[Sale_Price]]&gt;=150, "Premium")</f>
        <v>Mid-Range</v>
      </c>
      <c r="Q1723" t="str">
        <f>IF(ROUND(((ZeptoData[[#This Row],[mrp]]-ZeptoData[[#This Row],[discountedSellingPrice]])/ZeptoData[[#This Row],[mrp]])*100,0) = ZeptoData[[#This Row],[discountPercent]], "Match", "Error")</f>
        <v>Match</v>
      </c>
      <c r="R1723" s="9" t="str" cm="1">
        <f t="array" ref="R1723">_xlfn.IFS(ZeptoData[[#This Row],[discountPercent]]=0, "No Discount", ZeptoData[[#This Row],[discountPercent]]&lt;=15, "Standard (1-15%)", ZeptoData[[#This Row],[discountPercent]]&gt;15, "Mega (&gt;15%)")</f>
        <v>No Discount</v>
      </c>
      <c r="S1723" s="9" t="str" cm="1">
        <f t="array" ref="S1723">_xlfn.IFS(ZeptoData[[#This Row],[weightInGms]]&lt;=100, "Small (&lt;100g)", ZeptoData[[#This Row],[weightInGms]]&lt;=500, "Medium (100-500g)", ZeptoData[[#This Row],[weightInGms]]&gt;500, "Large (&gt;500g)")</f>
        <v>Large (&gt;500g)</v>
      </c>
    </row>
    <row r="1724" spans="1:19" x14ac:dyDescent="0.25">
      <c r="A1724" t="s">
        <v>689</v>
      </c>
      <c r="B1724" t="s">
        <v>526</v>
      </c>
      <c r="C1724" t="str">
        <f>TRIM(ZeptoData[[#This Row],[name]])</f>
        <v>Maggi 2-Minute Instant Noodles - Masala</v>
      </c>
      <c r="D1724">
        <v>4400</v>
      </c>
      <c r="E1724" s="3">
        <f>'Cleaned Data'!F1727</f>
        <v>0</v>
      </c>
      <c r="F1724">
        <v>0</v>
      </c>
      <c r="G1724">
        <v>0</v>
      </c>
      <c r="H1724">
        <v>4400</v>
      </c>
      <c r="I1724" s="3">
        <f>ZeptoData[[#This Row],[discountedSellingPrice]]/100</f>
        <v>44</v>
      </c>
      <c r="J1724">
        <v>280</v>
      </c>
      <c r="K1724" t="b">
        <v>1</v>
      </c>
      <c r="L1724">
        <v>280</v>
      </c>
      <c r="N1724" s="3">
        <f>ZeptoData[[#This Row],[MRP_Rupees]] - ZeptoData[[#This Row],[Sale_Price]]</f>
        <v>-44</v>
      </c>
      <c r="O1724" t="str">
        <f>IF(ZeptoData[[#This Row],[outOfStock]]=TRUE, "Out of Stock", IF(ZeptoData[[#This Row],[availableQuantity]]&lt;=2, "LOW STOCK", "HEALTHY"))</f>
        <v>Out of Stock</v>
      </c>
      <c r="P1724" t="str" cm="1">
        <f t="array" ref="P1724">_xlfn.IFS(ZeptoData[[#This Row],[Sale_Price]]&lt;50, "Budget", ZeptoData[[#This Row],[Sale_Price]]&lt;150, "Mid-Range", ZeptoData[[#This Row],[Sale_Price]]&gt;=150, "Premium")</f>
        <v>Budget</v>
      </c>
      <c r="Q1724" t="str">
        <f>IF(ROUND(((ZeptoData[[#This Row],[mrp]]-ZeptoData[[#This Row],[discountedSellingPrice]])/ZeptoData[[#This Row],[mrp]])*100,0) = ZeptoData[[#This Row],[discountPercent]], "Match", "Error")</f>
        <v>Match</v>
      </c>
      <c r="R1724" s="9" t="str" cm="1">
        <f t="array" ref="R1724">_xlfn.IFS(ZeptoData[[#This Row],[discountPercent]]=0, "No Discount", ZeptoData[[#This Row],[discountPercent]]&lt;=15, "Standard (1-15%)", ZeptoData[[#This Row],[discountPercent]]&gt;15, "Mega (&gt;15%)")</f>
        <v>No Discount</v>
      </c>
      <c r="S1724" s="9" t="str" cm="1">
        <f t="array" ref="S1724">_xlfn.IFS(ZeptoData[[#This Row],[weightInGms]]&lt;=100, "Small (&lt;100g)", ZeptoData[[#This Row],[weightInGms]]&lt;=500, "Medium (100-500g)", ZeptoData[[#This Row],[weightInGms]]&gt;500, "Large (&gt;500g)")</f>
        <v>Medium (100-500g)</v>
      </c>
    </row>
    <row r="1725" spans="1:19" x14ac:dyDescent="0.25">
      <c r="A1725" t="s">
        <v>689</v>
      </c>
      <c r="B1725" t="s">
        <v>951</v>
      </c>
      <c r="C1725" t="str">
        <f>TRIM(ZeptoData[[#This Row],[name]])</f>
        <v>Kurkure Green Chutney, Rajasthani Style</v>
      </c>
      <c r="D1725">
        <v>2000</v>
      </c>
      <c r="E1725" s="3">
        <f>'Cleaned Data'!F1728</f>
        <v>5</v>
      </c>
      <c r="F1725">
        <v>0</v>
      </c>
      <c r="G1725">
        <v>0</v>
      </c>
      <c r="H1725">
        <v>2000</v>
      </c>
      <c r="I1725" s="3">
        <f>ZeptoData[[#This Row],[discountedSellingPrice]]/100</f>
        <v>20</v>
      </c>
      <c r="J1725">
        <v>90</v>
      </c>
      <c r="K1725" t="b">
        <v>1</v>
      </c>
      <c r="L1725">
        <v>90</v>
      </c>
      <c r="N1725" s="3">
        <f>ZeptoData[[#This Row],[MRP_Rupees]] - ZeptoData[[#This Row],[Sale_Price]]</f>
        <v>-15</v>
      </c>
      <c r="O1725" t="str">
        <f>IF(ZeptoData[[#This Row],[outOfStock]]=TRUE, "Out of Stock", IF(ZeptoData[[#This Row],[availableQuantity]]&lt;=2, "LOW STOCK", "HEALTHY"))</f>
        <v>Out of Stock</v>
      </c>
      <c r="P1725" t="str" cm="1">
        <f t="array" ref="P1725">_xlfn.IFS(ZeptoData[[#This Row],[Sale_Price]]&lt;50, "Budget", ZeptoData[[#This Row],[Sale_Price]]&lt;150, "Mid-Range", ZeptoData[[#This Row],[Sale_Price]]&gt;=150, "Premium")</f>
        <v>Budget</v>
      </c>
      <c r="Q1725" t="str">
        <f>IF(ROUND(((ZeptoData[[#This Row],[mrp]]-ZeptoData[[#This Row],[discountedSellingPrice]])/ZeptoData[[#This Row],[mrp]])*100,0) = ZeptoData[[#This Row],[discountPercent]], "Match", "Error")</f>
        <v>Match</v>
      </c>
      <c r="R1725" s="9" t="str" cm="1">
        <f t="array" ref="R1725">_xlfn.IFS(ZeptoData[[#This Row],[discountPercent]]=0, "No Discount", ZeptoData[[#This Row],[discountPercent]]&lt;=15, "Standard (1-15%)", ZeptoData[[#This Row],[discountPercent]]&gt;15, "Mega (&gt;15%)")</f>
        <v>No Discount</v>
      </c>
      <c r="S1725" s="9" t="str" cm="1">
        <f t="array" ref="S1725">_xlfn.IFS(ZeptoData[[#This Row],[weightInGms]]&lt;=100, "Small (&lt;100g)", ZeptoData[[#This Row],[weightInGms]]&lt;=500, "Medium (100-500g)", ZeptoData[[#This Row],[weightInGms]]&gt;500, "Large (&gt;500g)")</f>
        <v>Small (&lt;100g)</v>
      </c>
    </row>
    <row r="1726" spans="1:19" x14ac:dyDescent="0.25">
      <c r="A1726" t="s">
        <v>689</v>
      </c>
      <c r="B1726" t="s">
        <v>952</v>
      </c>
      <c r="C1726" t="str">
        <f>TRIM(ZeptoData[[#This Row],[name]])</f>
        <v>Kellogg's Chocos Combo Pack</v>
      </c>
      <c r="D1726">
        <v>6000</v>
      </c>
      <c r="E1726" s="3">
        <f>'Cleaned Data'!F1729</f>
        <v>0</v>
      </c>
      <c r="F1726">
        <v>6</v>
      </c>
      <c r="G1726">
        <v>0</v>
      </c>
      <c r="H1726">
        <v>5600</v>
      </c>
      <c r="I1726" s="3">
        <f>ZeptoData[[#This Row],[discountedSellingPrice]]/100</f>
        <v>56</v>
      </c>
      <c r="J1726">
        <v>156</v>
      </c>
      <c r="K1726" t="b">
        <v>1</v>
      </c>
      <c r="L1726">
        <v>156</v>
      </c>
      <c r="N1726" s="3">
        <f>ZeptoData[[#This Row],[MRP_Rupees]] - ZeptoData[[#This Row],[Sale_Price]]</f>
        <v>-56</v>
      </c>
      <c r="O1726" t="str">
        <f>IF(ZeptoData[[#This Row],[outOfStock]]=TRUE, "Out of Stock", IF(ZeptoData[[#This Row],[availableQuantity]]&lt;=2, "LOW STOCK", "HEALTHY"))</f>
        <v>Out of Stock</v>
      </c>
      <c r="P1726" t="str" cm="1">
        <f t="array" ref="P1726">_xlfn.IFS(ZeptoData[[#This Row],[Sale_Price]]&lt;50, "Budget", ZeptoData[[#This Row],[Sale_Price]]&lt;150, "Mid-Range", ZeptoData[[#This Row],[Sale_Price]]&gt;=150, "Premium")</f>
        <v>Mid-Range</v>
      </c>
      <c r="Q1726" t="str">
        <f>IF(ROUND(((ZeptoData[[#This Row],[mrp]]-ZeptoData[[#This Row],[discountedSellingPrice]])/ZeptoData[[#This Row],[mrp]])*100,0) = ZeptoData[[#This Row],[discountPercent]], "Match", "Error")</f>
        <v>Error</v>
      </c>
      <c r="R1726" s="9" t="str" cm="1">
        <f t="array" ref="R1726">_xlfn.IFS(ZeptoData[[#This Row],[discountPercent]]=0, "No Discount", ZeptoData[[#This Row],[discountPercent]]&lt;=15, "Standard (1-15%)", ZeptoData[[#This Row],[discountPercent]]&gt;15, "Mega (&gt;15%)")</f>
        <v>Standard (1-15%)</v>
      </c>
      <c r="S1726" s="9" t="str" cm="1">
        <f t="array" ref="S1726">_xlfn.IFS(ZeptoData[[#This Row],[weightInGms]]&lt;=100, "Small (&lt;100g)", ZeptoData[[#This Row],[weightInGms]]&lt;=500, "Medium (100-500g)", ZeptoData[[#This Row],[weightInGms]]&gt;500, "Large (&gt;500g)")</f>
        <v>Medium (100-500g)</v>
      </c>
    </row>
    <row r="1727" spans="1:19" x14ac:dyDescent="0.25">
      <c r="A1727" t="s">
        <v>689</v>
      </c>
      <c r="B1727" t="s">
        <v>1791</v>
      </c>
      <c r="C1727" t="str">
        <f>TRIM(ZeptoData[[#This Row],[name]])</f>
        <v>Kissan Mixed Fruit Jam</v>
      </c>
      <c r="D1727">
        <v>15500</v>
      </c>
      <c r="E1727" s="3">
        <f>'Cleaned Data'!F1730</f>
        <v>24</v>
      </c>
      <c r="F1727">
        <v>0</v>
      </c>
      <c r="G1727">
        <v>0</v>
      </c>
      <c r="H1727">
        <v>15500</v>
      </c>
      <c r="I1727" s="3">
        <f>ZeptoData[[#This Row],[discountedSellingPrice]]/100</f>
        <v>155</v>
      </c>
      <c r="J1727">
        <v>500</v>
      </c>
      <c r="K1727" t="b">
        <v>1</v>
      </c>
      <c r="L1727">
        <v>500</v>
      </c>
      <c r="N1727" s="3">
        <f>ZeptoData[[#This Row],[MRP_Rupees]] - ZeptoData[[#This Row],[Sale_Price]]</f>
        <v>-131</v>
      </c>
      <c r="O1727" t="str">
        <f>IF(ZeptoData[[#This Row],[outOfStock]]=TRUE, "Out of Stock", IF(ZeptoData[[#This Row],[availableQuantity]]&lt;=2, "LOW STOCK", "HEALTHY"))</f>
        <v>Out of Stock</v>
      </c>
      <c r="P1727" t="str" cm="1">
        <f t="array" ref="P1727">_xlfn.IFS(ZeptoData[[#This Row],[Sale_Price]]&lt;50, "Budget", ZeptoData[[#This Row],[Sale_Price]]&lt;150, "Mid-Range", ZeptoData[[#This Row],[Sale_Price]]&gt;=150, "Premium")</f>
        <v>Premium</v>
      </c>
      <c r="Q1727" t="str">
        <f>IF(ROUND(((ZeptoData[[#This Row],[mrp]]-ZeptoData[[#This Row],[discountedSellingPrice]])/ZeptoData[[#This Row],[mrp]])*100,0) = ZeptoData[[#This Row],[discountPercent]], "Match", "Error")</f>
        <v>Match</v>
      </c>
      <c r="R1727" s="9" t="str" cm="1">
        <f t="array" ref="R1727">_xlfn.IFS(ZeptoData[[#This Row],[discountPercent]]=0, "No Discount", ZeptoData[[#This Row],[discountPercent]]&lt;=15, "Standard (1-15%)", ZeptoData[[#This Row],[discountPercent]]&gt;15, "Mega (&gt;15%)")</f>
        <v>No Discount</v>
      </c>
      <c r="S1727" s="9" t="str" cm="1">
        <f t="array" ref="S1727">_xlfn.IFS(ZeptoData[[#This Row],[weightInGms]]&lt;=100, "Small (&lt;100g)", ZeptoData[[#This Row],[weightInGms]]&lt;=500, "Medium (100-500g)", ZeptoData[[#This Row],[weightInGms]]&gt;500, "Large (&gt;500g)")</f>
        <v>Medium (100-500g)</v>
      </c>
    </row>
    <row r="1728" spans="1:19" x14ac:dyDescent="0.25">
      <c r="A1728" t="s">
        <v>689</v>
      </c>
      <c r="B1728" t="s">
        <v>954</v>
      </c>
      <c r="C1728" t="str">
        <f>TRIM(ZeptoData[[#This Row],[name]])</f>
        <v>Lijjat Urad Papad</v>
      </c>
      <c r="D1728">
        <v>6000</v>
      </c>
      <c r="E1728" s="3">
        <f>'Cleaned Data'!F1731</f>
        <v>2</v>
      </c>
      <c r="F1728">
        <v>5</v>
      </c>
      <c r="G1728">
        <v>0</v>
      </c>
      <c r="H1728">
        <v>5700</v>
      </c>
      <c r="I1728" s="3">
        <f>ZeptoData[[#This Row],[discountedSellingPrice]]/100</f>
        <v>57</v>
      </c>
      <c r="J1728">
        <v>200</v>
      </c>
      <c r="K1728" t="b">
        <v>1</v>
      </c>
      <c r="L1728">
        <v>200</v>
      </c>
      <c r="N1728" s="3">
        <f>ZeptoData[[#This Row],[MRP_Rupees]] - ZeptoData[[#This Row],[Sale_Price]]</f>
        <v>-55</v>
      </c>
      <c r="O1728" t="str">
        <f>IF(ZeptoData[[#This Row],[outOfStock]]=TRUE, "Out of Stock", IF(ZeptoData[[#This Row],[availableQuantity]]&lt;=2, "LOW STOCK", "HEALTHY"))</f>
        <v>Out of Stock</v>
      </c>
      <c r="P1728" t="str" cm="1">
        <f t="array" ref="P1728">_xlfn.IFS(ZeptoData[[#This Row],[Sale_Price]]&lt;50, "Budget", ZeptoData[[#This Row],[Sale_Price]]&lt;150, "Mid-Range", ZeptoData[[#This Row],[Sale_Price]]&gt;=150, "Premium")</f>
        <v>Mid-Range</v>
      </c>
      <c r="Q1728" t="str">
        <f>IF(ROUND(((ZeptoData[[#This Row],[mrp]]-ZeptoData[[#This Row],[discountedSellingPrice]])/ZeptoData[[#This Row],[mrp]])*100,0) = ZeptoData[[#This Row],[discountPercent]], "Match", "Error")</f>
        <v>Match</v>
      </c>
      <c r="R1728" s="9" t="str" cm="1">
        <f t="array" ref="R1728">_xlfn.IFS(ZeptoData[[#This Row],[discountPercent]]=0, "No Discount", ZeptoData[[#This Row],[discountPercent]]&lt;=15, "Standard (1-15%)", ZeptoData[[#This Row],[discountPercent]]&gt;15, "Mega (&gt;15%)")</f>
        <v>Standard (1-15%)</v>
      </c>
      <c r="S1728" s="9" t="str" cm="1">
        <f t="array" ref="S1728">_xlfn.IFS(ZeptoData[[#This Row],[weightInGms]]&lt;=100, "Small (&lt;100g)", ZeptoData[[#This Row],[weightInGms]]&lt;=500, "Medium (100-500g)", ZeptoData[[#This Row],[weightInGms]]&gt;500, "Large (&gt;500g)")</f>
        <v>Medium (100-500g)</v>
      </c>
    </row>
    <row r="1729" spans="1:19" x14ac:dyDescent="0.25">
      <c r="A1729" t="s">
        <v>689</v>
      </c>
      <c r="B1729" t="s">
        <v>673</v>
      </c>
      <c r="C1729" t="str">
        <f>TRIM(ZeptoData[[#This Row],[name]])</f>
        <v>Amul Cheese Spread Yummy Plain</v>
      </c>
      <c r="D1729">
        <v>8500</v>
      </c>
      <c r="E1729" s="3">
        <f>'Cleaned Data'!F1732</f>
        <v>2</v>
      </c>
      <c r="F1729">
        <v>0</v>
      </c>
      <c r="G1729">
        <v>0</v>
      </c>
      <c r="H1729">
        <v>8500</v>
      </c>
      <c r="I1729" s="3">
        <f>ZeptoData[[#This Row],[discountedSellingPrice]]/100</f>
        <v>85</v>
      </c>
      <c r="J1729">
        <v>200</v>
      </c>
      <c r="K1729" t="b">
        <v>1</v>
      </c>
      <c r="L1729">
        <v>200</v>
      </c>
      <c r="N1729" s="3">
        <f>ZeptoData[[#This Row],[MRP_Rupees]] - ZeptoData[[#This Row],[Sale_Price]]</f>
        <v>-83</v>
      </c>
      <c r="O1729" t="str">
        <f>IF(ZeptoData[[#This Row],[outOfStock]]=TRUE, "Out of Stock", IF(ZeptoData[[#This Row],[availableQuantity]]&lt;=2, "LOW STOCK", "HEALTHY"))</f>
        <v>Out of Stock</v>
      </c>
      <c r="P1729" t="str" cm="1">
        <f t="array" ref="P1729">_xlfn.IFS(ZeptoData[[#This Row],[Sale_Price]]&lt;50, "Budget", ZeptoData[[#This Row],[Sale_Price]]&lt;150, "Mid-Range", ZeptoData[[#This Row],[Sale_Price]]&gt;=150, "Premium")</f>
        <v>Mid-Range</v>
      </c>
      <c r="Q1729" t="str">
        <f>IF(ROUND(((ZeptoData[[#This Row],[mrp]]-ZeptoData[[#This Row],[discountedSellingPrice]])/ZeptoData[[#This Row],[mrp]])*100,0) = ZeptoData[[#This Row],[discountPercent]], "Match", "Error")</f>
        <v>Match</v>
      </c>
      <c r="R1729" s="9" t="str" cm="1">
        <f t="array" ref="R1729">_xlfn.IFS(ZeptoData[[#This Row],[discountPercent]]=0, "No Discount", ZeptoData[[#This Row],[discountPercent]]&lt;=15, "Standard (1-15%)", ZeptoData[[#This Row],[discountPercent]]&gt;15, "Mega (&gt;15%)")</f>
        <v>No Discount</v>
      </c>
      <c r="S1729" s="9" t="str" cm="1">
        <f t="array" ref="S1729">_xlfn.IFS(ZeptoData[[#This Row],[weightInGms]]&lt;=100, "Small (&lt;100g)", ZeptoData[[#This Row],[weightInGms]]&lt;=500, "Medium (100-500g)", ZeptoData[[#This Row],[weightInGms]]&gt;500, "Large (&gt;500g)")</f>
        <v>Medium (100-500g)</v>
      </c>
    </row>
    <row r="1730" spans="1:19" x14ac:dyDescent="0.25">
      <c r="A1730" t="s">
        <v>689</v>
      </c>
      <c r="B1730" t="s">
        <v>955</v>
      </c>
      <c r="C1730" t="str">
        <f>TRIM(ZeptoData[[#This Row],[name]])</f>
        <v>Mother's Recipe Ginger And Garlic Paste</v>
      </c>
      <c r="D1730">
        <v>5000</v>
      </c>
      <c r="E1730" s="3">
        <f>'Cleaned Data'!F1733</f>
        <v>20</v>
      </c>
      <c r="F1730">
        <v>24</v>
      </c>
      <c r="G1730">
        <v>0</v>
      </c>
      <c r="H1730">
        <v>3800</v>
      </c>
      <c r="I1730" s="3">
        <f>ZeptoData[[#This Row],[discountedSellingPrice]]/100</f>
        <v>38</v>
      </c>
      <c r="J1730">
        <v>200</v>
      </c>
      <c r="K1730" t="b">
        <v>1</v>
      </c>
      <c r="L1730">
        <v>200</v>
      </c>
      <c r="N1730" s="3">
        <f>ZeptoData[[#This Row],[MRP_Rupees]] - ZeptoData[[#This Row],[Sale_Price]]</f>
        <v>-18</v>
      </c>
      <c r="O1730" t="str">
        <f>IF(ZeptoData[[#This Row],[outOfStock]]=TRUE, "Out of Stock", IF(ZeptoData[[#This Row],[availableQuantity]]&lt;=2, "LOW STOCK", "HEALTHY"))</f>
        <v>Out of Stock</v>
      </c>
      <c r="P1730" t="str" cm="1">
        <f t="array" ref="P1730">_xlfn.IFS(ZeptoData[[#This Row],[Sale_Price]]&lt;50, "Budget", ZeptoData[[#This Row],[Sale_Price]]&lt;150, "Mid-Range", ZeptoData[[#This Row],[Sale_Price]]&gt;=150, "Premium")</f>
        <v>Budget</v>
      </c>
      <c r="Q1730" t="str">
        <f>IF(ROUND(((ZeptoData[[#This Row],[mrp]]-ZeptoData[[#This Row],[discountedSellingPrice]])/ZeptoData[[#This Row],[mrp]])*100,0) = ZeptoData[[#This Row],[discountPercent]], "Match", "Error")</f>
        <v>Match</v>
      </c>
      <c r="R1730" s="9" t="str" cm="1">
        <f t="array" ref="R1730">_xlfn.IFS(ZeptoData[[#This Row],[discountPercent]]=0, "No Discount", ZeptoData[[#This Row],[discountPercent]]&lt;=15, "Standard (1-15%)", ZeptoData[[#This Row],[discountPercent]]&gt;15, "Mega (&gt;15%)")</f>
        <v>Mega (&gt;15%)</v>
      </c>
      <c r="S1730" s="9" t="str" cm="1">
        <f t="array" ref="S1730">_xlfn.IFS(ZeptoData[[#This Row],[weightInGms]]&lt;=100, "Small (&lt;100g)", ZeptoData[[#This Row],[weightInGms]]&lt;=500, "Medium (100-500g)", ZeptoData[[#This Row],[weightInGms]]&gt;500, "Large (&gt;500g)")</f>
        <v>Medium (100-500g)</v>
      </c>
    </row>
    <row r="1731" spans="1:19" x14ac:dyDescent="0.25">
      <c r="A1731" t="s">
        <v>689</v>
      </c>
      <c r="B1731" t="s">
        <v>956</v>
      </c>
      <c r="C1731" t="str">
        <f>TRIM(ZeptoData[[#This Row],[name]])</f>
        <v>Maggi Magic Cubes Chicken</v>
      </c>
      <c r="D1731">
        <v>4000</v>
      </c>
      <c r="E1731" s="3">
        <f>'Cleaned Data'!F1734</f>
        <v>0</v>
      </c>
      <c r="F1731">
        <v>2</v>
      </c>
      <c r="G1731">
        <v>0</v>
      </c>
      <c r="H1731">
        <v>3900</v>
      </c>
      <c r="I1731" s="3">
        <f>ZeptoData[[#This Row],[discountedSellingPrice]]/100</f>
        <v>39</v>
      </c>
      <c r="J1731">
        <v>40</v>
      </c>
      <c r="K1731" t="b">
        <v>1</v>
      </c>
      <c r="L1731">
        <v>40</v>
      </c>
      <c r="N1731" s="3">
        <f>ZeptoData[[#This Row],[MRP_Rupees]] - ZeptoData[[#This Row],[Sale_Price]]</f>
        <v>-39</v>
      </c>
      <c r="O1731" t="str">
        <f>IF(ZeptoData[[#This Row],[outOfStock]]=TRUE, "Out of Stock", IF(ZeptoData[[#This Row],[availableQuantity]]&lt;=2, "LOW STOCK", "HEALTHY"))</f>
        <v>Out of Stock</v>
      </c>
      <c r="P1731" t="str" cm="1">
        <f t="array" ref="P1731">_xlfn.IFS(ZeptoData[[#This Row],[Sale_Price]]&lt;50, "Budget", ZeptoData[[#This Row],[Sale_Price]]&lt;150, "Mid-Range", ZeptoData[[#This Row],[Sale_Price]]&gt;=150, "Premium")</f>
        <v>Budget</v>
      </c>
      <c r="Q1731" t="str">
        <f>IF(ROUND(((ZeptoData[[#This Row],[mrp]]-ZeptoData[[#This Row],[discountedSellingPrice]])/ZeptoData[[#This Row],[mrp]])*100,0) = ZeptoData[[#This Row],[discountPercent]], "Match", "Error")</f>
        <v>Error</v>
      </c>
      <c r="R1731" s="9" t="str" cm="1">
        <f t="array" ref="R1731">_xlfn.IFS(ZeptoData[[#This Row],[discountPercent]]=0, "No Discount", ZeptoData[[#This Row],[discountPercent]]&lt;=15, "Standard (1-15%)", ZeptoData[[#This Row],[discountPercent]]&gt;15, "Mega (&gt;15%)")</f>
        <v>Standard (1-15%)</v>
      </c>
      <c r="S1731" s="9" t="str" cm="1">
        <f t="array" ref="S1731">_xlfn.IFS(ZeptoData[[#This Row],[weightInGms]]&lt;=100, "Small (&lt;100g)", ZeptoData[[#This Row],[weightInGms]]&lt;=500, "Medium (100-500g)", ZeptoData[[#This Row],[weightInGms]]&gt;500, "Large (&gt;500g)")</f>
        <v>Small (&lt;100g)</v>
      </c>
    </row>
    <row r="1732" spans="1:19" x14ac:dyDescent="0.25">
      <c r="A1732" t="s">
        <v>689</v>
      </c>
      <c r="B1732" t="s">
        <v>1792</v>
      </c>
      <c r="C1732" t="str">
        <f>TRIM(ZeptoData[[#This Row],[name]])</f>
        <v>Pedigree Puppy Chicken Chunks in Gravy</v>
      </c>
      <c r="D1732">
        <v>3500</v>
      </c>
      <c r="E1732" s="3">
        <f>'Cleaned Data'!F1735</f>
        <v>5</v>
      </c>
      <c r="F1732">
        <v>2</v>
      </c>
      <c r="G1732">
        <v>0</v>
      </c>
      <c r="H1732">
        <v>3400</v>
      </c>
      <c r="I1732" s="3">
        <f>ZeptoData[[#This Row],[discountedSellingPrice]]/100</f>
        <v>34</v>
      </c>
      <c r="J1732">
        <v>70</v>
      </c>
      <c r="K1732" t="b">
        <v>1</v>
      </c>
      <c r="L1732">
        <v>70</v>
      </c>
      <c r="N1732" s="3">
        <f>ZeptoData[[#This Row],[MRP_Rupees]] - ZeptoData[[#This Row],[Sale_Price]]</f>
        <v>-29</v>
      </c>
      <c r="O1732" t="str">
        <f>IF(ZeptoData[[#This Row],[outOfStock]]=TRUE, "Out of Stock", IF(ZeptoData[[#This Row],[availableQuantity]]&lt;=2, "LOW STOCK", "HEALTHY"))</f>
        <v>Out of Stock</v>
      </c>
      <c r="P1732" t="str" cm="1">
        <f t="array" ref="P1732">_xlfn.IFS(ZeptoData[[#This Row],[Sale_Price]]&lt;50, "Budget", ZeptoData[[#This Row],[Sale_Price]]&lt;150, "Mid-Range", ZeptoData[[#This Row],[Sale_Price]]&gt;=150, "Premium")</f>
        <v>Budget</v>
      </c>
      <c r="Q1732" t="str">
        <f>IF(ROUND(((ZeptoData[[#This Row],[mrp]]-ZeptoData[[#This Row],[discountedSellingPrice]])/ZeptoData[[#This Row],[mrp]])*100,0) = ZeptoData[[#This Row],[discountPercent]], "Match", "Error")</f>
        <v>Error</v>
      </c>
      <c r="R1732" s="9" t="str" cm="1">
        <f t="array" ref="R1732">_xlfn.IFS(ZeptoData[[#This Row],[discountPercent]]=0, "No Discount", ZeptoData[[#This Row],[discountPercent]]&lt;=15, "Standard (1-15%)", ZeptoData[[#This Row],[discountPercent]]&gt;15, "Mega (&gt;15%)")</f>
        <v>Standard (1-15%)</v>
      </c>
      <c r="S1732" s="9" t="str" cm="1">
        <f t="array" ref="S1732">_xlfn.IFS(ZeptoData[[#This Row],[weightInGms]]&lt;=100, "Small (&lt;100g)", ZeptoData[[#This Row],[weightInGms]]&lt;=500, "Medium (100-500g)", ZeptoData[[#This Row],[weightInGms]]&gt;500, "Large (&gt;500g)")</f>
        <v>Small (&lt;100g)</v>
      </c>
    </row>
    <row r="1733" spans="1:19" x14ac:dyDescent="0.25">
      <c r="A1733" t="s">
        <v>689</v>
      </c>
      <c r="B1733" t="s">
        <v>679</v>
      </c>
      <c r="C1733" t="str">
        <f>TRIM(ZeptoData[[#This Row],[name]])</f>
        <v>The Whole Truth Peanut Butter - Unsweetened &amp; Crunchy</v>
      </c>
      <c r="D1733">
        <v>18500</v>
      </c>
      <c r="E1733" s="3">
        <f>'Cleaned Data'!F1736</f>
        <v>4</v>
      </c>
      <c r="F1733">
        <v>20</v>
      </c>
      <c r="G1733">
        <v>0</v>
      </c>
      <c r="H1733">
        <v>14800</v>
      </c>
      <c r="I1733" s="3">
        <f>ZeptoData[[#This Row],[discountedSellingPrice]]/100</f>
        <v>148</v>
      </c>
      <c r="J1733">
        <v>325</v>
      </c>
      <c r="K1733" t="b">
        <v>1</v>
      </c>
      <c r="L1733">
        <v>325</v>
      </c>
      <c r="N1733" s="3">
        <f>ZeptoData[[#This Row],[MRP_Rupees]] - ZeptoData[[#This Row],[Sale_Price]]</f>
        <v>-144</v>
      </c>
      <c r="O1733" t="str">
        <f>IF(ZeptoData[[#This Row],[outOfStock]]=TRUE, "Out of Stock", IF(ZeptoData[[#This Row],[availableQuantity]]&lt;=2, "LOW STOCK", "HEALTHY"))</f>
        <v>Out of Stock</v>
      </c>
      <c r="P1733" t="str" cm="1">
        <f t="array" ref="P1733">_xlfn.IFS(ZeptoData[[#This Row],[Sale_Price]]&lt;50, "Budget", ZeptoData[[#This Row],[Sale_Price]]&lt;150, "Mid-Range", ZeptoData[[#This Row],[Sale_Price]]&gt;=150, "Premium")</f>
        <v>Mid-Range</v>
      </c>
      <c r="Q1733" t="str">
        <f>IF(ROUND(((ZeptoData[[#This Row],[mrp]]-ZeptoData[[#This Row],[discountedSellingPrice]])/ZeptoData[[#This Row],[mrp]])*100,0) = ZeptoData[[#This Row],[discountPercent]], "Match", "Error")</f>
        <v>Match</v>
      </c>
      <c r="R1733" s="9" t="str" cm="1">
        <f t="array" ref="R1733">_xlfn.IFS(ZeptoData[[#This Row],[discountPercent]]=0, "No Discount", ZeptoData[[#This Row],[discountPercent]]&lt;=15, "Standard (1-15%)", ZeptoData[[#This Row],[discountPercent]]&gt;15, "Mega (&gt;15%)")</f>
        <v>Mega (&gt;15%)</v>
      </c>
      <c r="S1733" s="9" t="str" cm="1">
        <f t="array" ref="S1733">_xlfn.IFS(ZeptoData[[#This Row],[weightInGms]]&lt;=100, "Small (&lt;100g)", ZeptoData[[#This Row],[weightInGms]]&lt;=500, "Medium (100-500g)", ZeptoData[[#This Row],[weightInGms]]&gt;500, "Large (&gt;500g)")</f>
        <v>Medium (100-500g)</v>
      </c>
    </row>
    <row r="1734" spans="1:19" x14ac:dyDescent="0.25">
      <c r="A1734" t="s">
        <v>689</v>
      </c>
      <c r="B1734" t="s">
        <v>541</v>
      </c>
      <c r="C1734" t="str">
        <f>TRIM(ZeptoData[[#This Row],[name]])</f>
        <v>Ching's Chow Mein Hakka Noodles Masala</v>
      </c>
      <c r="D1734">
        <v>1000</v>
      </c>
      <c r="E1734" s="3">
        <f>'Cleaned Data'!F1737</f>
        <v>3</v>
      </c>
      <c r="F1734">
        <v>0</v>
      </c>
      <c r="G1734">
        <v>0</v>
      </c>
      <c r="H1734">
        <v>1000</v>
      </c>
      <c r="I1734" s="3">
        <f>ZeptoData[[#This Row],[discountedSellingPrice]]/100</f>
        <v>10</v>
      </c>
      <c r="J1734">
        <v>20</v>
      </c>
      <c r="K1734" t="b">
        <v>1</v>
      </c>
      <c r="L1734">
        <v>20</v>
      </c>
      <c r="N1734" s="3">
        <f>ZeptoData[[#This Row],[MRP_Rupees]] - ZeptoData[[#This Row],[Sale_Price]]</f>
        <v>-7</v>
      </c>
      <c r="O1734" t="str">
        <f>IF(ZeptoData[[#This Row],[outOfStock]]=TRUE, "Out of Stock", IF(ZeptoData[[#This Row],[availableQuantity]]&lt;=2, "LOW STOCK", "HEALTHY"))</f>
        <v>Out of Stock</v>
      </c>
      <c r="P1734" t="str" cm="1">
        <f t="array" ref="P1734">_xlfn.IFS(ZeptoData[[#This Row],[Sale_Price]]&lt;50, "Budget", ZeptoData[[#This Row],[Sale_Price]]&lt;150, "Mid-Range", ZeptoData[[#This Row],[Sale_Price]]&gt;=150, "Premium")</f>
        <v>Budget</v>
      </c>
      <c r="Q1734" t="str">
        <f>IF(ROUND(((ZeptoData[[#This Row],[mrp]]-ZeptoData[[#This Row],[discountedSellingPrice]])/ZeptoData[[#This Row],[mrp]])*100,0) = ZeptoData[[#This Row],[discountPercent]], "Match", "Error")</f>
        <v>Match</v>
      </c>
      <c r="R1734" s="9" t="str" cm="1">
        <f t="array" ref="R1734">_xlfn.IFS(ZeptoData[[#This Row],[discountPercent]]=0, "No Discount", ZeptoData[[#This Row],[discountPercent]]&lt;=15, "Standard (1-15%)", ZeptoData[[#This Row],[discountPercent]]&gt;15, "Mega (&gt;15%)")</f>
        <v>No Discount</v>
      </c>
      <c r="S1734" s="9" t="str" cm="1">
        <f t="array" ref="S1734">_xlfn.IFS(ZeptoData[[#This Row],[weightInGms]]&lt;=100, "Small (&lt;100g)", ZeptoData[[#This Row],[weightInGms]]&lt;=500, "Medium (100-500g)", ZeptoData[[#This Row],[weightInGms]]&gt;500, "Large (&gt;500g)")</f>
        <v>Small (&lt;100g)</v>
      </c>
    </row>
    <row r="1735" spans="1:19" x14ac:dyDescent="0.25">
      <c r="A1735" t="s">
        <v>689</v>
      </c>
      <c r="B1735" t="s">
        <v>94</v>
      </c>
      <c r="C1735" t="str">
        <f>TRIM(ZeptoData[[#This Row],[name]])</f>
        <v>Safal Frozen Mixed Vegetables</v>
      </c>
      <c r="D1735">
        <v>6000</v>
      </c>
      <c r="E1735" s="3">
        <f>'Cleaned Data'!F1738</f>
        <v>0</v>
      </c>
      <c r="F1735">
        <v>5</v>
      </c>
      <c r="G1735">
        <v>0</v>
      </c>
      <c r="H1735">
        <v>5700</v>
      </c>
      <c r="I1735" s="3">
        <f>ZeptoData[[#This Row],[discountedSellingPrice]]/100</f>
        <v>57</v>
      </c>
      <c r="J1735">
        <v>500</v>
      </c>
      <c r="K1735" t="b">
        <v>1</v>
      </c>
      <c r="L1735">
        <v>500</v>
      </c>
      <c r="N1735" s="3">
        <f>ZeptoData[[#This Row],[MRP_Rupees]] - ZeptoData[[#This Row],[Sale_Price]]</f>
        <v>-57</v>
      </c>
      <c r="O1735" t="str">
        <f>IF(ZeptoData[[#This Row],[outOfStock]]=TRUE, "Out of Stock", IF(ZeptoData[[#This Row],[availableQuantity]]&lt;=2, "LOW STOCK", "HEALTHY"))</f>
        <v>Out of Stock</v>
      </c>
      <c r="P1735" t="str" cm="1">
        <f t="array" ref="P1735">_xlfn.IFS(ZeptoData[[#This Row],[Sale_Price]]&lt;50, "Budget", ZeptoData[[#This Row],[Sale_Price]]&lt;150, "Mid-Range", ZeptoData[[#This Row],[Sale_Price]]&gt;=150, "Premium")</f>
        <v>Mid-Range</v>
      </c>
      <c r="Q1735" t="str">
        <f>IF(ROUND(((ZeptoData[[#This Row],[mrp]]-ZeptoData[[#This Row],[discountedSellingPrice]])/ZeptoData[[#This Row],[mrp]])*100,0) = ZeptoData[[#This Row],[discountPercent]], "Match", "Error")</f>
        <v>Match</v>
      </c>
      <c r="R1735" s="9" t="str" cm="1">
        <f t="array" ref="R1735">_xlfn.IFS(ZeptoData[[#This Row],[discountPercent]]=0, "No Discount", ZeptoData[[#This Row],[discountPercent]]&lt;=15, "Standard (1-15%)", ZeptoData[[#This Row],[discountPercent]]&gt;15, "Mega (&gt;15%)")</f>
        <v>Standard (1-15%)</v>
      </c>
      <c r="S1735" s="9" t="str" cm="1">
        <f t="array" ref="S1735">_xlfn.IFS(ZeptoData[[#This Row],[weightInGms]]&lt;=100, "Small (&lt;100g)", ZeptoData[[#This Row],[weightInGms]]&lt;=500, "Medium (100-500g)", ZeptoData[[#This Row],[weightInGms]]&gt;500, "Large (&gt;500g)")</f>
        <v>Medium (100-500g)</v>
      </c>
    </row>
    <row r="1736" spans="1:19" x14ac:dyDescent="0.25">
      <c r="A1736" t="s">
        <v>689</v>
      </c>
      <c r="B1736" t="s">
        <v>95</v>
      </c>
      <c r="C1736" t="str">
        <f>TRIM(ZeptoData[[#This Row],[name]])</f>
        <v>Safal Frozen Corn</v>
      </c>
      <c r="D1736">
        <v>4100</v>
      </c>
      <c r="E1736" s="3">
        <f>'Cleaned Data'!F1739</f>
        <v>0</v>
      </c>
      <c r="F1736">
        <v>4</v>
      </c>
      <c r="G1736">
        <v>0</v>
      </c>
      <c r="H1736">
        <v>3900</v>
      </c>
      <c r="I1736" s="3">
        <f>ZeptoData[[#This Row],[discountedSellingPrice]]/100</f>
        <v>39</v>
      </c>
      <c r="J1736">
        <v>200</v>
      </c>
      <c r="K1736" t="b">
        <v>1</v>
      </c>
      <c r="L1736">
        <v>200</v>
      </c>
      <c r="N1736" s="3">
        <f>ZeptoData[[#This Row],[MRP_Rupees]] - ZeptoData[[#This Row],[Sale_Price]]</f>
        <v>-39</v>
      </c>
      <c r="O1736" t="str">
        <f>IF(ZeptoData[[#This Row],[outOfStock]]=TRUE, "Out of Stock", IF(ZeptoData[[#This Row],[availableQuantity]]&lt;=2, "LOW STOCK", "HEALTHY"))</f>
        <v>Out of Stock</v>
      </c>
      <c r="P1736" t="str" cm="1">
        <f t="array" ref="P1736">_xlfn.IFS(ZeptoData[[#This Row],[Sale_Price]]&lt;50, "Budget", ZeptoData[[#This Row],[Sale_Price]]&lt;150, "Mid-Range", ZeptoData[[#This Row],[Sale_Price]]&gt;=150, "Premium")</f>
        <v>Budget</v>
      </c>
      <c r="Q1736" t="str">
        <f>IF(ROUND(((ZeptoData[[#This Row],[mrp]]-ZeptoData[[#This Row],[discountedSellingPrice]])/ZeptoData[[#This Row],[mrp]])*100,0) = ZeptoData[[#This Row],[discountPercent]], "Match", "Error")</f>
        <v>Error</v>
      </c>
      <c r="R1736" s="9" t="str" cm="1">
        <f t="array" ref="R1736">_xlfn.IFS(ZeptoData[[#This Row],[discountPercent]]=0, "No Discount", ZeptoData[[#This Row],[discountPercent]]&lt;=15, "Standard (1-15%)", ZeptoData[[#This Row],[discountPercent]]&gt;15, "Mega (&gt;15%)")</f>
        <v>Standard (1-15%)</v>
      </c>
      <c r="S1736" s="9" t="str" cm="1">
        <f t="array" ref="S1736">_xlfn.IFS(ZeptoData[[#This Row],[weightInGms]]&lt;=100, "Small (&lt;100g)", ZeptoData[[#This Row],[weightInGms]]&lt;=500, "Medium (100-500g)", ZeptoData[[#This Row],[weightInGms]]&gt;500, "Large (&gt;500g)")</f>
        <v>Medium (100-500g)</v>
      </c>
    </row>
    <row r="1737" spans="1:19" x14ac:dyDescent="0.25">
      <c r="A1737" t="s">
        <v>689</v>
      </c>
      <c r="B1737" t="s">
        <v>680</v>
      </c>
      <c r="C1737" t="str">
        <f>TRIM(ZeptoData[[#This Row],[name]])</f>
        <v>Amul Cheese Spread Spicy Garlic</v>
      </c>
      <c r="D1737">
        <v>8500</v>
      </c>
      <c r="E1737" s="3">
        <f>'Cleaned Data'!F1740</f>
        <v>5</v>
      </c>
      <c r="F1737">
        <v>3</v>
      </c>
      <c r="G1737">
        <v>0</v>
      </c>
      <c r="H1737">
        <v>8200</v>
      </c>
      <c r="I1737" s="3">
        <f>ZeptoData[[#This Row],[discountedSellingPrice]]/100</f>
        <v>82</v>
      </c>
      <c r="J1737">
        <v>200</v>
      </c>
      <c r="K1737" t="b">
        <v>1</v>
      </c>
      <c r="L1737">
        <v>200</v>
      </c>
      <c r="N1737" s="3">
        <f>ZeptoData[[#This Row],[MRP_Rupees]] - ZeptoData[[#This Row],[Sale_Price]]</f>
        <v>-77</v>
      </c>
      <c r="O1737" t="str">
        <f>IF(ZeptoData[[#This Row],[outOfStock]]=TRUE, "Out of Stock", IF(ZeptoData[[#This Row],[availableQuantity]]&lt;=2, "LOW STOCK", "HEALTHY"))</f>
        <v>Out of Stock</v>
      </c>
      <c r="P1737" t="str" cm="1">
        <f t="array" ref="P1737">_xlfn.IFS(ZeptoData[[#This Row],[Sale_Price]]&lt;50, "Budget", ZeptoData[[#This Row],[Sale_Price]]&lt;150, "Mid-Range", ZeptoData[[#This Row],[Sale_Price]]&gt;=150, "Premium")</f>
        <v>Mid-Range</v>
      </c>
      <c r="Q1737" t="str">
        <f>IF(ROUND(((ZeptoData[[#This Row],[mrp]]-ZeptoData[[#This Row],[discountedSellingPrice]])/ZeptoData[[#This Row],[mrp]])*100,0) = ZeptoData[[#This Row],[discountPercent]], "Match", "Error")</f>
        <v>Error</v>
      </c>
      <c r="R1737" s="9" t="str" cm="1">
        <f t="array" ref="R1737">_xlfn.IFS(ZeptoData[[#This Row],[discountPercent]]=0, "No Discount", ZeptoData[[#This Row],[discountPercent]]&lt;=15, "Standard (1-15%)", ZeptoData[[#This Row],[discountPercent]]&gt;15, "Mega (&gt;15%)")</f>
        <v>Standard (1-15%)</v>
      </c>
      <c r="S1737" s="9" t="str" cm="1">
        <f t="array" ref="S1737">_xlfn.IFS(ZeptoData[[#This Row],[weightInGms]]&lt;=100, "Small (&lt;100g)", ZeptoData[[#This Row],[weightInGms]]&lt;=500, "Medium (100-500g)", ZeptoData[[#This Row],[weightInGms]]&gt;500, "Large (&gt;500g)")</f>
        <v>Medium (100-500g)</v>
      </c>
    </row>
    <row r="1738" spans="1:19" x14ac:dyDescent="0.25">
      <c r="A1738" t="s">
        <v>689</v>
      </c>
      <c r="B1738" t="s">
        <v>544</v>
      </c>
      <c r="C1738" t="str">
        <f>TRIM(ZeptoData[[#This Row],[name]])</f>
        <v>Ching's Secret Veg Hakka Noodles</v>
      </c>
      <c r="D1738">
        <v>10700</v>
      </c>
      <c r="E1738" s="3">
        <f>'Cleaned Data'!F1741</f>
        <v>9</v>
      </c>
      <c r="F1738">
        <v>0</v>
      </c>
      <c r="G1738">
        <v>0</v>
      </c>
      <c r="H1738">
        <v>10700</v>
      </c>
      <c r="I1738" s="3">
        <f>ZeptoData[[#This Row],[discountedSellingPrice]]/100</f>
        <v>107</v>
      </c>
      <c r="J1738">
        <v>600</v>
      </c>
      <c r="K1738" t="b">
        <v>1</v>
      </c>
      <c r="L1738">
        <v>600</v>
      </c>
      <c r="N1738" s="3">
        <f>ZeptoData[[#This Row],[MRP_Rupees]] - ZeptoData[[#This Row],[Sale_Price]]</f>
        <v>-98</v>
      </c>
      <c r="O1738" t="str">
        <f>IF(ZeptoData[[#This Row],[outOfStock]]=TRUE, "Out of Stock", IF(ZeptoData[[#This Row],[availableQuantity]]&lt;=2, "LOW STOCK", "HEALTHY"))</f>
        <v>Out of Stock</v>
      </c>
      <c r="P1738" t="str" cm="1">
        <f t="array" ref="P1738">_xlfn.IFS(ZeptoData[[#This Row],[Sale_Price]]&lt;50, "Budget", ZeptoData[[#This Row],[Sale_Price]]&lt;150, "Mid-Range", ZeptoData[[#This Row],[Sale_Price]]&gt;=150, "Premium")</f>
        <v>Mid-Range</v>
      </c>
      <c r="Q1738" t="str">
        <f>IF(ROUND(((ZeptoData[[#This Row],[mrp]]-ZeptoData[[#This Row],[discountedSellingPrice]])/ZeptoData[[#This Row],[mrp]])*100,0) = ZeptoData[[#This Row],[discountPercent]], "Match", "Error")</f>
        <v>Match</v>
      </c>
      <c r="R1738" s="9" t="str" cm="1">
        <f t="array" ref="R1738">_xlfn.IFS(ZeptoData[[#This Row],[discountPercent]]=0, "No Discount", ZeptoData[[#This Row],[discountPercent]]&lt;=15, "Standard (1-15%)", ZeptoData[[#This Row],[discountPercent]]&gt;15, "Mega (&gt;15%)")</f>
        <v>No Discount</v>
      </c>
      <c r="S1738" s="9" t="str" cm="1">
        <f t="array" ref="S1738">_xlfn.IFS(ZeptoData[[#This Row],[weightInGms]]&lt;=100, "Small (&lt;100g)", ZeptoData[[#This Row],[weightInGms]]&lt;=500, "Medium (100-500g)", ZeptoData[[#This Row],[weightInGms]]&gt;500, "Large (&gt;500g)")</f>
        <v>Large (&gt;500g)</v>
      </c>
    </row>
    <row r="1739" spans="1:19" x14ac:dyDescent="0.25">
      <c r="A1739" t="s">
        <v>689</v>
      </c>
      <c r="B1739" t="s">
        <v>545</v>
      </c>
      <c r="C1739" t="str">
        <f>TRIM(ZeptoData[[#This Row],[name]])</f>
        <v>Saffola Oats 100 % Natural</v>
      </c>
      <c r="D1739">
        <v>1500</v>
      </c>
      <c r="E1739" s="3">
        <f>'Cleaned Data'!F1742</f>
        <v>0</v>
      </c>
      <c r="F1739">
        <v>0</v>
      </c>
      <c r="G1739">
        <v>0</v>
      </c>
      <c r="H1739">
        <v>1500</v>
      </c>
      <c r="I1739" s="3">
        <f>ZeptoData[[#This Row],[discountedSellingPrice]]/100</f>
        <v>15</v>
      </c>
      <c r="J1739">
        <v>38</v>
      </c>
      <c r="K1739" t="b">
        <v>1</v>
      </c>
      <c r="L1739">
        <v>38</v>
      </c>
      <c r="N1739" s="3">
        <f>ZeptoData[[#This Row],[MRP_Rupees]] - ZeptoData[[#This Row],[Sale_Price]]</f>
        <v>-15</v>
      </c>
      <c r="O1739" t="str">
        <f>IF(ZeptoData[[#This Row],[outOfStock]]=TRUE, "Out of Stock", IF(ZeptoData[[#This Row],[availableQuantity]]&lt;=2, "LOW STOCK", "HEALTHY"))</f>
        <v>Out of Stock</v>
      </c>
      <c r="P1739" t="str" cm="1">
        <f t="array" ref="P1739">_xlfn.IFS(ZeptoData[[#This Row],[Sale_Price]]&lt;50, "Budget", ZeptoData[[#This Row],[Sale_Price]]&lt;150, "Mid-Range", ZeptoData[[#This Row],[Sale_Price]]&gt;=150, "Premium")</f>
        <v>Budget</v>
      </c>
      <c r="Q1739" t="str">
        <f>IF(ROUND(((ZeptoData[[#This Row],[mrp]]-ZeptoData[[#This Row],[discountedSellingPrice]])/ZeptoData[[#This Row],[mrp]])*100,0) = ZeptoData[[#This Row],[discountPercent]], "Match", "Error")</f>
        <v>Match</v>
      </c>
      <c r="R1739" s="9" t="str" cm="1">
        <f t="array" ref="R1739">_xlfn.IFS(ZeptoData[[#This Row],[discountPercent]]=0, "No Discount", ZeptoData[[#This Row],[discountPercent]]&lt;=15, "Standard (1-15%)", ZeptoData[[#This Row],[discountPercent]]&gt;15, "Mega (&gt;15%)")</f>
        <v>No Discount</v>
      </c>
      <c r="S1739" s="9" t="str" cm="1">
        <f t="array" ref="S1739">_xlfn.IFS(ZeptoData[[#This Row],[weightInGms]]&lt;=100, "Small (&lt;100g)", ZeptoData[[#This Row],[weightInGms]]&lt;=500, "Medium (100-500g)", ZeptoData[[#This Row],[weightInGms]]&gt;500, "Large (&gt;500g)")</f>
        <v>Small (&lt;100g)</v>
      </c>
    </row>
    <row r="1740" spans="1:19" x14ac:dyDescent="0.25">
      <c r="A1740" t="s">
        <v>689</v>
      </c>
      <c r="B1740" t="s">
        <v>958</v>
      </c>
      <c r="C1740" t="str">
        <f>TRIM(ZeptoData[[#This Row],[name]])</f>
        <v>Lijjat Moong Papad</v>
      </c>
      <c r="D1740">
        <v>6000</v>
      </c>
      <c r="E1740" s="3">
        <f>'Cleaned Data'!F1743</f>
        <v>8</v>
      </c>
      <c r="F1740">
        <v>5</v>
      </c>
      <c r="G1740">
        <v>0</v>
      </c>
      <c r="H1740">
        <v>5700</v>
      </c>
      <c r="I1740" s="3">
        <f>ZeptoData[[#This Row],[discountedSellingPrice]]/100</f>
        <v>57</v>
      </c>
      <c r="J1740">
        <v>200</v>
      </c>
      <c r="K1740" t="b">
        <v>1</v>
      </c>
      <c r="L1740">
        <v>200</v>
      </c>
      <c r="N1740" s="3">
        <f>ZeptoData[[#This Row],[MRP_Rupees]] - ZeptoData[[#This Row],[Sale_Price]]</f>
        <v>-49</v>
      </c>
      <c r="O1740" t="str">
        <f>IF(ZeptoData[[#This Row],[outOfStock]]=TRUE, "Out of Stock", IF(ZeptoData[[#This Row],[availableQuantity]]&lt;=2, "LOW STOCK", "HEALTHY"))</f>
        <v>Out of Stock</v>
      </c>
      <c r="P1740" t="str" cm="1">
        <f t="array" ref="P1740">_xlfn.IFS(ZeptoData[[#This Row],[Sale_Price]]&lt;50, "Budget", ZeptoData[[#This Row],[Sale_Price]]&lt;150, "Mid-Range", ZeptoData[[#This Row],[Sale_Price]]&gt;=150, "Premium")</f>
        <v>Mid-Range</v>
      </c>
      <c r="Q1740" t="str">
        <f>IF(ROUND(((ZeptoData[[#This Row],[mrp]]-ZeptoData[[#This Row],[discountedSellingPrice]])/ZeptoData[[#This Row],[mrp]])*100,0) = ZeptoData[[#This Row],[discountPercent]], "Match", "Error")</f>
        <v>Match</v>
      </c>
      <c r="R1740" s="9" t="str" cm="1">
        <f t="array" ref="R1740">_xlfn.IFS(ZeptoData[[#This Row],[discountPercent]]=0, "No Discount", ZeptoData[[#This Row],[discountPercent]]&lt;=15, "Standard (1-15%)", ZeptoData[[#This Row],[discountPercent]]&gt;15, "Mega (&gt;15%)")</f>
        <v>Standard (1-15%)</v>
      </c>
      <c r="S1740" s="9" t="str" cm="1">
        <f t="array" ref="S1740">_xlfn.IFS(ZeptoData[[#This Row],[weightInGms]]&lt;=100, "Small (&lt;100g)", ZeptoData[[#This Row],[weightInGms]]&lt;=500, "Medium (100-500g)", ZeptoData[[#This Row],[weightInGms]]&gt;500, "Large (&gt;500g)")</f>
        <v>Medium (100-500g)</v>
      </c>
    </row>
    <row r="1741" spans="1:19" x14ac:dyDescent="0.25">
      <c r="A1741" t="s">
        <v>689</v>
      </c>
      <c r="B1741" t="s">
        <v>959</v>
      </c>
      <c r="C1741" t="str">
        <f>TRIM(ZeptoData[[#This Row],[name]])</f>
        <v>Mothers Recipe Papad - Sabudana With Rock Salt</v>
      </c>
      <c r="D1741">
        <v>3100</v>
      </c>
      <c r="E1741" s="3">
        <f>'Cleaned Data'!F1744</f>
        <v>6</v>
      </c>
      <c r="F1741">
        <v>9</v>
      </c>
      <c r="G1741">
        <v>0</v>
      </c>
      <c r="H1741">
        <v>2800</v>
      </c>
      <c r="I1741" s="3">
        <f>ZeptoData[[#This Row],[discountedSellingPrice]]/100</f>
        <v>28</v>
      </c>
      <c r="J1741">
        <v>70</v>
      </c>
      <c r="K1741" t="b">
        <v>1</v>
      </c>
      <c r="L1741">
        <v>70</v>
      </c>
      <c r="N1741" s="3">
        <f>ZeptoData[[#This Row],[MRP_Rupees]] - ZeptoData[[#This Row],[Sale_Price]]</f>
        <v>-22</v>
      </c>
      <c r="O1741" t="str">
        <f>IF(ZeptoData[[#This Row],[outOfStock]]=TRUE, "Out of Stock", IF(ZeptoData[[#This Row],[availableQuantity]]&lt;=2, "LOW STOCK", "HEALTHY"))</f>
        <v>Out of Stock</v>
      </c>
      <c r="P1741" t="str" cm="1">
        <f t="array" ref="P1741">_xlfn.IFS(ZeptoData[[#This Row],[Sale_Price]]&lt;50, "Budget", ZeptoData[[#This Row],[Sale_Price]]&lt;150, "Mid-Range", ZeptoData[[#This Row],[Sale_Price]]&gt;=150, "Premium")</f>
        <v>Budget</v>
      </c>
      <c r="Q1741" t="str">
        <f>IF(ROUND(((ZeptoData[[#This Row],[mrp]]-ZeptoData[[#This Row],[discountedSellingPrice]])/ZeptoData[[#This Row],[mrp]])*100,0) = ZeptoData[[#This Row],[discountPercent]], "Match", "Error")</f>
        <v>Error</v>
      </c>
      <c r="R1741" s="9" t="str" cm="1">
        <f t="array" ref="R1741">_xlfn.IFS(ZeptoData[[#This Row],[discountPercent]]=0, "No Discount", ZeptoData[[#This Row],[discountPercent]]&lt;=15, "Standard (1-15%)", ZeptoData[[#This Row],[discountPercent]]&gt;15, "Mega (&gt;15%)")</f>
        <v>Standard (1-15%)</v>
      </c>
      <c r="S1741" s="9" t="str" cm="1">
        <f t="array" ref="S1741">_xlfn.IFS(ZeptoData[[#This Row],[weightInGms]]&lt;=100, "Small (&lt;100g)", ZeptoData[[#This Row],[weightInGms]]&lt;=500, "Medium (100-500g)", ZeptoData[[#This Row],[weightInGms]]&gt;500, "Large (&gt;500g)")</f>
        <v>Small (&lt;100g)</v>
      </c>
    </row>
    <row r="1742" spans="1:19" x14ac:dyDescent="0.25">
      <c r="A1742" t="s">
        <v>689</v>
      </c>
      <c r="B1742" t="s">
        <v>551</v>
      </c>
      <c r="C1742" t="str">
        <f>TRIM(ZeptoData[[#This Row],[name]])</f>
        <v>Maggi Chilly Chow Cuppa Noodles</v>
      </c>
      <c r="D1742">
        <v>5000</v>
      </c>
      <c r="E1742" s="3">
        <f>'Cleaned Data'!F1745</f>
        <v>9</v>
      </c>
      <c r="F1742">
        <v>0</v>
      </c>
      <c r="G1742">
        <v>0</v>
      </c>
      <c r="H1742">
        <v>5000</v>
      </c>
      <c r="I1742" s="3">
        <f>ZeptoData[[#This Row],[discountedSellingPrice]]/100</f>
        <v>50</v>
      </c>
      <c r="J1742">
        <v>70</v>
      </c>
      <c r="K1742" t="b">
        <v>1</v>
      </c>
      <c r="L1742">
        <v>70</v>
      </c>
      <c r="N1742" s="3">
        <f>ZeptoData[[#This Row],[MRP_Rupees]] - ZeptoData[[#This Row],[Sale_Price]]</f>
        <v>-41</v>
      </c>
      <c r="O1742" t="str">
        <f>IF(ZeptoData[[#This Row],[outOfStock]]=TRUE, "Out of Stock", IF(ZeptoData[[#This Row],[availableQuantity]]&lt;=2, "LOW STOCK", "HEALTHY"))</f>
        <v>Out of Stock</v>
      </c>
      <c r="P1742" t="str" cm="1">
        <f t="array" ref="P1742">_xlfn.IFS(ZeptoData[[#This Row],[Sale_Price]]&lt;50, "Budget", ZeptoData[[#This Row],[Sale_Price]]&lt;150, "Mid-Range", ZeptoData[[#This Row],[Sale_Price]]&gt;=150, "Premium")</f>
        <v>Mid-Range</v>
      </c>
      <c r="Q1742" t="str">
        <f>IF(ROUND(((ZeptoData[[#This Row],[mrp]]-ZeptoData[[#This Row],[discountedSellingPrice]])/ZeptoData[[#This Row],[mrp]])*100,0) = ZeptoData[[#This Row],[discountPercent]], "Match", "Error")</f>
        <v>Match</v>
      </c>
      <c r="R1742" s="9" t="str" cm="1">
        <f t="array" ref="R1742">_xlfn.IFS(ZeptoData[[#This Row],[discountPercent]]=0, "No Discount", ZeptoData[[#This Row],[discountPercent]]&lt;=15, "Standard (1-15%)", ZeptoData[[#This Row],[discountPercent]]&gt;15, "Mega (&gt;15%)")</f>
        <v>No Discount</v>
      </c>
      <c r="S1742" s="9" t="str" cm="1">
        <f t="array" ref="S1742">_xlfn.IFS(ZeptoData[[#This Row],[weightInGms]]&lt;=100, "Small (&lt;100g)", ZeptoData[[#This Row],[weightInGms]]&lt;=500, "Medium (100-500g)", ZeptoData[[#This Row],[weightInGms]]&gt;500, "Large (&gt;500g)")</f>
        <v>Small (&lt;100g)</v>
      </c>
    </row>
    <row r="1743" spans="1:19" x14ac:dyDescent="0.25">
      <c r="A1743" t="s">
        <v>689</v>
      </c>
      <c r="B1743" t="s">
        <v>960</v>
      </c>
      <c r="C1743" t="str">
        <f>TRIM(ZeptoData[[#This Row],[name]])</f>
        <v>Veeba Favourites Eggless Burger Mayonnaise</v>
      </c>
      <c r="D1743">
        <v>6900</v>
      </c>
      <c r="E1743" s="3">
        <f>'Cleaned Data'!F1746</f>
        <v>10</v>
      </c>
      <c r="F1743">
        <v>8</v>
      </c>
      <c r="G1743">
        <v>0</v>
      </c>
      <c r="H1743">
        <v>6300</v>
      </c>
      <c r="I1743" s="3">
        <f>ZeptoData[[#This Row],[discountedSellingPrice]]/100</f>
        <v>63</v>
      </c>
      <c r="J1743">
        <v>250</v>
      </c>
      <c r="K1743" t="b">
        <v>1</v>
      </c>
      <c r="L1743">
        <v>250</v>
      </c>
      <c r="N1743" s="3">
        <f>ZeptoData[[#This Row],[MRP_Rupees]] - ZeptoData[[#This Row],[Sale_Price]]</f>
        <v>-53</v>
      </c>
      <c r="O1743" t="str">
        <f>IF(ZeptoData[[#This Row],[outOfStock]]=TRUE, "Out of Stock", IF(ZeptoData[[#This Row],[availableQuantity]]&lt;=2, "LOW STOCK", "HEALTHY"))</f>
        <v>Out of Stock</v>
      </c>
      <c r="P1743" t="str" cm="1">
        <f t="array" ref="P1743">_xlfn.IFS(ZeptoData[[#This Row],[Sale_Price]]&lt;50, "Budget", ZeptoData[[#This Row],[Sale_Price]]&lt;150, "Mid-Range", ZeptoData[[#This Row],[Sale_Price]]&gt;=150, "Premium")</f>
        <v>Mid-Range</v>
      </c>
      <c r="Q1743" t="str">
        <f>IF(ROUND(((ZeptoData[[#This Row],[mrp]]-ZeptoData[[#This Row],[discountedSellingPrice]])/ZeptoData[[#This Row],[mrp]])*100,0) = ZeptoData[[#This Row],[discountPercent]], "Match", "Error")</f>
        <v>Error</v>
      </c>
      <c r="R1743" s="9" t="str" cm="1">
        <f t="array" ref="R1743">_xlfn.IFS(ZeptoData[[#This Row],[discountPercent]]=0, "No Discount", ZeptoData[[#This Row],[discountPercent]]&lt;=15, "Standard (1-15%)", ZeptoData[[#This Row],[discountPercent]]&gt;15, "Mega (&gt;15%)")</f>
        <v>Standard (1-15%)</v>
      </c>
      <c r="S1743" s="9" t="str" cm="1">
        <f t="array" ref="S1743">_xlfn.IFS(ZeptoData[[#This Row],[weightInGms]]&lt;=100, "Small (&lt;100g)", ZeptoData[[#This Row],[weightInGms]]&lt;=500, "Medium (100-500g)", ZeptoData[[#This Row],[weightInGms]]&gt;500, "Large (&gt;500g)")</f>
        <v>Medium (100-500g)</v>
      </c>
    </row>
    <row r="1744" spans="1:19" x14ac:dyDescent="0.25">
      <c r="A1744" t="s">
        <v>689</v>
      </c>
      <c r="B1744" t="s">
        <v>558</v>
      </c>
      <c r="C1744" t="str">
        <f>TRIM(ZeptoData[[#This Row],[name]])</f>
        <v>Sunfeast Yippee! Magic Masala Noodles</v>
      </c>
      <c r="D1744">
        <v>4800</v>
      </c>
      <c r="E1744" s="3">
        <f>'Cleaned Data'!F1747</f>
        <v>9</v>
      </c>
      <c r="F1744">
        <v>6</v>
      </c>
      <c r="G1744">
        <v>0</v>
      </c>
      <c r="H1744">
        <v>4500</v>
      </c>
      <c r="I1744" s="3">
        <f>ZeptoData[[#This Row],[discountedSellingPrice]]/100</f>
        <v>45</v>
      </c>
      <c r="J1744">
        <v>240</v>
      </c>
      <c r="K1744" t="b">
        <v>1</v>
      </c>
      <c r="L1744">
        <v>240</v>
      </c>
      <c r="N1744" s="3">
        <f>ZeptoData[[#This Row],[MRP_Rupees]] - ZeptoData[[#This Row],[Sale_Price]]</f>
        <v>-36</v>
      </c>
      <c r="O1744" t="str">
        <f>IF(ZeptoData[[#This Row],[outOfStock]]=TRUE, "Out of Stock", IF(ZeptoData[[#This Row],[availableQuantity]]&lt;=2, "LOW STOCK", "HEALTHY"))</f>
        <v>Out of Stock</v>
      </c>
      <c r="P1744" t="str" cm="1">
        <f t="array" ref="P1744">_xlfn.IFS(ZeptoData[[#This Row],[Sale_Price]]&lt;50, "Budget", ZeptoData[[#This Row],[Sale_Price]]&lt;150, "Mid-Range", ZeptoData[[#This Row],[Sale_Price]]&gt;=150, "Premium")</f>
        <v>Budget</v>
      </c>
      <c r="Q1744" t="str">
        <f>IF(ROUND(((ZeptoData[[#This Row],[mrp]]-ZeptoData[[#This Row],[discountedSellingPrice]])/ZeptoData[[#This Row],[mrp]])*100,0) = ZeptoData[[#This Row],[discountPercent]], "Match", "Error")</f>
        <v>Match</v>
      </c>
      <c r="R1744" s="9" t="str" cm="1">
        <f t="array" ref="R1744">_xlfn.IFS(ZeptoData[[#This Row],[discountPercent]]=0, "No Discount", ZeptoData[[#This Row],[discountPercent]]&lt;=15, "Standard (1-15%)", ZeptoData[[#This Row],[discountPercent]]&gt;15, "Mega (&gt;15%)")</f>
        <v>Standard (1-15%)</v>
      </c>
      <c r="S1744" s="9" t="str" cm="1">
        <f t="array" ref="S1744">_xlfn.IFS(ZeptoData[[#This Row],[weightInGms]]&lt;=100, "Small (&lt;100g)", ZeptoData[[#This Row],[weightInGms]]&lt;=500, "Medium (100-500g)", ZeptoData[[#This Row],[weightInGms]]&gt;500, "Large (&gt;500g)")</f>
        <v>Medium (100-500g)</v>
      </c>
    </row>
    <row r="1745" spans="1:19" x14ac:dyDescent="0.25">
      <c r="A1745" t="s">
        <v>689</v>
      </c>
      <c r="B1745" t="s">
        <v>561</v>
      </c>
      <c r="C1745" t="str">
        <f>TRIM(ZeptoData[[#This Row],[name]])</f>
        <v>Top Ramen Masala</v>
      </c>
      <c r="D1745">
        <v>9100</v>
      </c>
      <c r="E1745" s="3">
        <f>'Cleaned Data'!F1748</f>
        <v>0</v>
      </c>
      <c r="F1745">
        <v>9</v>
      </c>
      <c r="G1745">
        <v>0</v>
      </c>
      <c r="H1745">
        <v>8200</v>
      </c>
      <c r="I1745" s="3">
        <f>ZeptoData[[#This Row],[discountedSellingPrice]]/100</f>
        <v>82</v>
      </c>
      <c r="J1745">
        <v>560</v>
      </c>
      <c r="K1745" t="b">
        <v>1</v>
      </c>
      <c r="L1745">
        <v>560</v>
      </c>
      <c r="N1745" s="3">
        <f>ZeptoData[[#This Row],[MRP_Rupees]] - ZeptoData[[#This Row],[Sale_Price]]</f>
        <v>-82</v>
      </c>
      <c r="O1745" t="str">
        <f>IF(ZeptoData[[#This Row],[outOfStock]]=TRUE, "Out of Stock", IF(ZeptoData[[#This Row],[availableQuantity]]&lt;=2, "LOW STOCK", "HEALTHY"))</f>
        <v>Out of Stock</v>
      </c>
      <c r="P1745" t="str" cm="1">
        <f t="array" ref="P1745">_xlfn.IFS(ZeptoData[[#This Row],[Sale_Price]]&lt;50, "Budget", ZeptoData[[#This Row],[Sale_Price]]&lt;150, "Mid-Range", ZeptoData[[#This Row],[Sale_Price]]&gt;=150, "Premium")</f>
        <v>Mid-Range</v>
      </c>
      <c r="Q1745" t="str">
        <f>IF(ROUND(((ZeptoData[[#This Row],[mrp]]-ZeptoData[[#This Row],[discountedSellingPrice]])/ZeptoData[[#This Row],[mrp]])*100,0) = ZeptoData[[#This Row],[discountPercent]], "Match", "Error")</f>
        <v>Error</v>
      </c>
      <c r="R1745" s="9" t="str" cm="1">
        <f t="array" ref="R1745">_xlfn.IFS(ZeptoData[[#This Row],[discountPercent]]=0, "No Discount", ZeptoData[[#This Row],[discountPercent]]&lt;=15, "Standard (1-15%)", ZeptoData[[#This Row],[discountPercent]]&gt;15, "Mega (&gt;15%)")</f>
        <v>Standard (1-15%)</v>
      </c>
      <c r="S1745" s="9" t="str" cm="1">
        <f t="array" ref="S1745">_xlfn.IFS(ZeptoData[[#This Row],[weightInGms]]&lt;=100, "Small (&lt;100g)", ZeptoData[[#This Row],[weightInGms]]&lt;=500, "Medium (100-500g)", ZeptoData[[#This Row],[weightInGms]]&gt;500, "Large (&gt;500g)")</f>
        <v>Large (&gt;500g)</v>
      </c>
    </row>
    <row r="1746" spans="1:19" x14ac:dyDescent="0.25">
      <c r="A1746" t="s">
        <v>689</v>
      </c>
      <c r="B1746" t="s">
        <v>961</v>
      </c>
      <c r="C1746" t="str">
        <f>TRIM(ZeptoData[[#This Row],[name]])</f>
        <v>Kelloggs Corn Flakes With Real Strawberry Pure</v>
      </c>
      <c r="D1746">
        <v>26500</v>
      </c>
      <c r="E1746" s="3">
        <f>'Cleaned Data'!F1749</f>
        <v>50</v>
      </c>
      <c r="F1746">
        <v>10</v>
      </c>
      <c r="G1746">
        <v>0</v>
      </c>
      <c r="H1746">
        <v>23600</v>
      </c>
      <c r="I1746" s="3">
        <f>ZeptoData[[#This Row],[discountedSellingPrice]]/100</f>
        <v>236</v>
      </c>
      <c r="J1746">
        <v>575</v>
      </c>
      <c r="K1746" t="b">
        <v>1</v>
      </c>
      <c r="L1746">
        <v>575</v>
      </c>
      <c r="N1746" s="3">
        <f>ZeptoData[[#This Row],[MRP_Rupees]] - ZeptoData[[#This Row],[Sale_Price]]</f>
        <v>-186</v>
      </c>
      <c r="O1746" t="str">
        <f>IF(ZeptoData[[#This Row],[outOfStock]]=TRUE, "Out of Stock", IF(ZeptoData[[#This Row],[availableQuantity]]&lt;=2, "LOW STOCK", "HEALTHY"))</f>
        <v>Out of Stock</v>
      </c>
      <c r="P1746" t="str" cm="1">
        <f t="array" ref="P1746">_xlfn.IFS(ZeptoData[[#This Row],[Sale_Price]]&lt;50, "Budget", ZeptoData[[#This Row],[Sale_Price]]&lt;150, "Mid-Range", ZeptoData[[#This Row],[Sale_Price]]&gt;=150, "Premium")</f>
        <v>Premium</v>
      </c>
      <c r="Q1746" t="str">
        <f>IF(ROUND(((ZeptoData[[#This Row],[mrp]]-ZeptoData[[#This Row],[discountedSellingPrice]])/ZeptoData[[#This Row],[mrp]])*100,0) = ZeptoData[[#This Row],[discountPercent]], "Match", "Error")</f>
        <v>Error</v>
      </c>
      <c r="R1746" s="9" t="str" cm="1">
        <f t="array" ref="R1746">_xlfn.IFS(ZeptoData[[#This Row],[discountPercent]]=0, "No Discount", ZeptoData[[#This Row],[discountPercent]]&lt;=15, "Standard (1-15%)", ZeptoData[[#This Row],[discountPercent]]&gt;15, "Mega (&gt;15%)")</f>
        <v>Standard (1-15%)</v>
      </c>
      <c r="S1746" s="9" t="str" cm="1">
        <f t="array" ref="S1746">_xlfn.IFS(ZeptoData[[#This Row],[weightInGms]]&lt;=100, "Small (&lt;100g)", ZeptoData[[#This Row],[weightInGms]]&lt;=500, "Medium (100-500g)", ZeptoData[[#This Row],[weightInGms]]&gt;500, "Large (&gt;500g)")</f>
        <v>Large (&gt;500g)</v>
      </c>
    </row>
    <row r="1747" spans="1:19" x14ac:dyDescent="0.25">
      <c r="A1747" t="s">
        <v>689</v>
      </c>
      <c r="B1747" t="s">
        <v>962</v>
      </c>
      <c r="C1747" t="str">
        <f>TRIM(ZeptoData[[#This Row],[name]])</f>
        <v>Mother's Recipe Potato Papad</v>
      </c>
      <c r="D1747">
        <v>3100</v>
      </c>
      <c r="E1747" s="3">
        <f>'Cleaned Data'!F1750</f>
        <v>10</v>
      </c>
      <c r="F1747">
        <v>9</v>
      </c>
      <c r="G1747">
        <v>0</v>
      </c>
      <c r="H1747">
        <v>2800</v>
      </c>
      <c r="I1747" s="3">
        <f>ZeptoData[[#This Row],[discountedSellingPrice]]/100</f>
        <v>28</v>
      </c>
      <c r="J1747">
        <v>70</v>
      </c>
      <c r="K1747" t="b">
        <v>1</v>
      </c>
      <c r="L1747">
        <v>75</v>
      </c>
      <c r="N1747" s="3">
        <f>ZeptoData[[#This Row],[MRP_Rupees]] - ZeptoData[[#This Row],[Sale_Price]]</f>
        <v>-18</v>
      </c>
      <c r="O1747" t="str">
        <f>IF(ZeptoData[[#This Row],[outOfStock]]=TRUE, "Out of Stock", IF(ZeptoData[[#This Row],[availableQuantity]]&lt;=2, "LOW STOCK", "HEALTHY"))</f>
        <v>Out of Stock</v>
      </c>
      <c r="P1747" t="str" cm="1">
        <f t="array" ref="P1747">_xlfn.IFS(ZeptoData[[#This Row],[Sale_Price]]&lt;50, "Budget", ZeptoData[[#This Row],[Sale_Price]]&lt;150, "Mid-Range", ZeptoData[[#This Row],[Sale_Price]]&gt;=150, "Premium")</f>
        <v>Budget</v>
      </c>
      <c r="Q1747" t="str">
        <f>IF(ROUND(((ZeptoData[[#This Row],[mrp]]-ZeptoData[[#This Row],[discountedSellingPrice]])/ZeptoData[[#This Row],[mrp]])*100,0) = ZeptoData[[#This Row],[discountPercent]], "Match", "Error")</f>
        <v>Error</v>
      </c>
      <c r="R1747" s="9" t="str" cm="1">
        <f t="array" ref="R1747">_xlfn.IFS(ZeptoData[[#This Row],[discountPercent]]=0, "No Discount", ZeptoData[[#This Row],[discountPercent]]&lt;=15, "Standard (1-15%)", ZeptoData[[#This Row],[discountPercent]]&gt;15, "Mega (&gt;15%)")</f>
        <v>Standard (1-15%)</v>
      </c>
      <c r="S1747" s="9" t="str" cm="1">
        <f t="array" ref="S1747">_xlfn.IFS(ZeptoData[[#This Row],[weightInGms]]&lt;=100, "Small (&lt;100g)", ZeptoData[[#This Row],[weightInGms]]&lt;=500, "Medium (100-500g)", ZeptoData[[#This Row],[weightInGms]]&gt;500, "Large (&gt;500g)")</f>
        <v>Small (&lt;100g)</v>
      </c>
    </row>
    <row r="1748" spans="1:19" x14ac:dyDescent="0.25">
      <c r="A1748" t="s">
        <v>689</v>
      </c>
      <c r="B1748" t="s">
        <v>963</v>
      </c>
      <c r="C1748" t="str">
        <f>TRIM(ZeptoData[[#This Row],[name]])</f>
        <v>Mothers Recipe Rice Papad Ajwain</v>
      </c>
      <c r="D1748">
        <v>2400</v>
      </c>
      <c r="E1748" s="3">
        <f>'Cleaned Data'!F1751</f>
        <v>0</v>
      </c>
      <c r="F1748">
        <v>0</v>
      </c>
      <c r="G1748">
        <v>0</v>
      </c>
      <c r="H1748">
        <v>2400</v>
      </c>
      <c r="I1748" s="3">
        <f>ZeptoData[[#This Row],[discountedSellingPrice]]/100</f>
        <v>24</v>
      </c>
      <c r="J1748">
        <v>75</v>
      </c>
      <c r="K1748" t="b">
        <v>1</v>
      </c>
      <c r="L1748">
        <v>75</v>
      </c>
      <c r="N1748" s="3">
        <f>ZeptoData[[#This Row],[MRP_Rupees]] - ZeptoData[[#This Row],[Sale_Price]]</f>
        <v>-24</v>
      </c>
      <c r="O1748" t="str">
        <f>IF(ZeptoData[[#This Row],[outOfStock]]=TRUE, "Out of Stock", IF(ZeptoData[[#This Row],[availableQuantity]]&lt;=2, "LOW STOCK", "HEALTHY"))</f>
        <v>Out of Stock</v>
      </c>
      <c r="P1748" t="str" cm="1">
        <f t="array" ref="P1748">_xlfn.IFS(ZeptoData[[#This Row],[Sale_Price]]&lt;50, "Budget", ZeptoData[[#This Row],[Sale_Price]]&lt;150, "Mid-Range", ZeptoData[[#This Row],[Sale_Price]]&gt;=150, "Premium")</f>
        <v>Budget</v>
      </c>
      <c r="Q1748" t="str">
        <f>IF(ROUND(((ZeptoData[[#This Row],[mrp]]-ZeptoData[[#This Row],[discountedSellingPrice]])/ZeptoData[[#This Row],[mrp]])*100,0) = ZeptoData[[#This Row],[discountPercent]], "Match", "Error")</f>
        <v>Match</v>
      </c>
      <c r="R1748" s="9" t="str" cm="1">
        <f t="array" ref="R1748">_xlfn.IFS(ZeptoData[[#This Row],[discountPercent]]=0, "No Discount", ZeptoData[[#This Row],[discountPercent]]&lt;=15, "Standard (1-15%)", ZeptoData[[#This Row],[discountPercent]]&gt;15, "Mega (&gt;15%)")</f>
        <v>No Discount</v>
      </c>
      <c r="S1748" s="9" t="str" cm="1">
        <f t="array" ref="S1748">_xlfn.IFS(ZeptoData[[#This Row],[weightInGms]]&lt;=100, "Small (&lt;100g)", ZeptoData[[#This Row],[weightInGms]]&lt;=500, "Medium (100-500g)", ZeptoData[[#This Row],[weightInGms]]&gt;500, "Large (&gt;500g)")</f>
        <v>Small (&lt;100g)</v>
      </c>
    </row>
    <row r="1749" spans="1:19" x14ac:dyDescent="0.25">
      <c r="A1749" t="s">
        <v>689</v>
      </c>
      <c r="B1749" t="s">
        <v>565</v>
      </c>
      <c r="C1749" t="str">
        <f>TRIM(ZeptoData[[#This Row],[name]])</f>
        <v>Chef's Basket Durum Wheat Penne Pasta</v>
      </c>
      <c r="D1749">
        <v>16000</v>
      </c>
      <c r="E1749" s="3">
        <f>'Cleaned Data'!F1752</f>
        <v>17</v>
      </c>
      <c r="F1749">
        <v>50</v>
      </c>
      <c r="G1749">
        <v>0</v>
      </c>
      <c r="H1749">
        <v>8000</v>
      </c>
      <c r="I1749" s="3">
        <f>ZeptoData[[#This Row],[discountedSellingPrice]]/100</f>
        <v>80</v>
      </c>
      <c r="J1749">
        <v>500</v>
      </c>
      <c r="K1749" t="b">
        <v>1</v>
      </c>
      <c r="L1749">
        <v>500</v>
      </c>
      <c r="N1749" s="3">
        <f>ZeptoData[[#This Row],[MRP_Rupees]] - ZeptoData[[#This Row],[Sale_Price]]</f>
        <v>-63</v>
      </c>
      <c r="O1749" t="str">
        <f>IF(ZeptoData[[#This Row],[outOfStock]]=TRUE, "Out of Stock", IF(ZeptoData[[#This Row],[availableQuantity]]&lt;=2, "LOW STOCK", "HEALTHY"))</f>
        <v>Out of Stock</v>
      </c>
      <c r="P1749" t="str" cm="1">
        <f t="array" ref="P1749">_xlfn.IFS(ZeptoData[[#This Row],[Sale_Price]]&lt;50, "Budget", ZeptoData[[#This Row],[Sale_Price]]&lt;150, "Mid-Range", ZeptoData[[#This Row],[Sale_Price]]&gt;=150, "Premium")</f>
        <v>Mid-Range</v>
      </c>
      <c r="Q1749" t="str">
        <f>IF(ROUND(((ZeptoData[[#This Row],[mrp]]-ZeptoData[[#This Row],[discountedSellingPrice]])/ZeptoData[[#This Row],[mrp]])*100,0) = ZeptoData[[#This Row],[discountPercent]], "Match", "Error")</f>
        <v>Match</v>
      </c>
      <c r="R1749" s="9" t="str" cm="1">
        <f t="array" ref="R1749">_xlfn.IFS(ZeptoData[[#This Row],[discountPercent]]=0, "No Discount", ZeptoData[[#This Row],[discountPercent]]&lt;=15, "Standard (1-15%)", ZeptoData[[#This Row],[discountPercent]]&gt;15, "Mega (&gt;15%)")</f>
        <v>Mega (&gt;15%)</v>
      </c>
      <c r="S1749" s="9" t="str" cm="1">
        <f t="array" ref="S1749">_xlfn.IFS(ZeptoData[[#This Row],[weightInGms]]&lt;=100, "Small (&lt;100g)", ZeptoData[[#This Row],[weightInGms]]&lt;=500, "Medium (100-500g)", ZeptoData[[#This Row],[weightInGms]]&gt;500, "Large (&gt;500g)")</f>
        <v>Medium (100-500g)</v>
      </c>
    </row>
    <row r="1750" spans="1:19" x14ac:dyDescent="0.25">
      <c r="A1750" t="s">
        <v>689</v>
      </c>
      <c r="B1750" t="s">
        <v>964</v>
      </c>
      <c r="C1750" t="str">
        <f>TRIM(ZeptoData[[#This Row],[name]])</f>
        <v>Dabur Hommade - Imli Sauce Saunth</v>
      </c>
      <c r="D1750">
        <v>2000</v>
      </c>
      <c r="E1750" s="3">
        <f>'Cleaned Data'!F1753</f>
        <v>5</v>
      </c>
      <c r="F1750">
        <v>10</v>
      </c>
      <c r="G1750">
        <v>0</v>
      </c>
      <c r="H1750">
        <v>1800</v>
      </c>
      <c r="I1750" s="3">
        <f>ZeptoData[[#This Row],[discountedSellingPrice]]/100</f>
        <v>18</v>
      </c>
      <c r="J1750">
        <v>100</v>
      </c>
      <c r="K1750" t="b">
        <v>1</v>
      </c>
      <c r="L1750">
        <v>100</v>
      </c>
      <c r="N1750" s="3">
        <f>ZeptoData[[#This Row],[MRP_Rupees]] - ZeptoData[[#This Row],[Sale_Price]]</f>
        <v>-13</v>
      </c>
      <c r="O1750" t="str">
        <f>IF(ZeptoData[[#This Row],[outOfStock]]=TRUE, "Out of Stock", IF(ZeptoData[[#This Row],[availableQuantity]]&lt;=2, "LOW STOCK", "HEALTHY"))</f>
        <v>Out of Stock</v>
      </c>
      <c r="P1750" t="str" cm="1">
        <f t="array" ref="P1750">_xlfn.IFS(ZeptoData[[#This Row],[Sale_Price]]&lt;50, "Budget", ZeptoData[[#This Row],[Sale_Price]]&lt;150, "Mid-Range", ZeptoData[[#This Row],[Sale_Price]]&gt;=150, "Premium")</f>
        <v>Budget</v>
      </c>
      <c r="Q1750" t="str">
        <f>IF(ROUND(((ZeptoData[[#This Row],[mrp]]-ZeptoData[[#This Row],[discountedSellingPrice]])/ZeptoData[[#This Row],[mrp]])*100,0) = ZeptoData[[#This Row],[discountPercent]], "Match", "Error")</f>
        <v>Match</v>
      </c>
      <c r="R1750" s="9" t="str" cm="1">
        <f t="array" ref="R1750">_xlfn.IFS(ZeptoData[[#This Row],[discountPercent]]=0, "No Discount", ZeptoData[[#This Row],[discountPercent]]&lt;=15, "Standard (1-15%)", ZeptoData[[#This Row],[discountPercent]]&gt;15, "Mega (&gt;15%)")</f>
        <v>Standard (1-15%)</v>
      </c>
      <c r="S1750" s="9" t="str" cm="1">
        <f t="array" ref="S1750">_xlfn.IFS(ZeptoData[[#This Row],[weightInGms]]&lt;=100, "Small (&lt;100g)", ZeptoData[[#This Row],[weightInGms]]&lt;=500, "Medium (100-500g)", ZeptoData[[#This Row],[weightInGms]]&gt;500, "Large (&gt;500g)")</f>
        <v>Small (&lt;100g)</v>
      </c>
    </row>
    <row r="1751" spans="1:19" x14ac:dyDescent="0.25">
      <c r="A1751" t="s">
        <v>689</v>
      </c>
      <c r="B1751" t="s">
        <v>568</v>
      </c>
      <c r="C1751" t="str">
        <f>TRIM(ZeptoData[[#This Row],[name]])</f>
        <v>Zorabian Chicken Kheema Parathas</v>
      </c>
      <c r="D1751">
        <v>19000</v>
      </c>
      <c r="E1751" s="3">
        <f>'Cleaned Data'!F1754</f>
        <v>0</v>
      </c>
      <c r="F1751">
        <v>0</v>
      </c>
      <c r="G1751">
        <v>0</v>
      </c>
      <c r="H1751">
        <v>19000</v>
      </c>
      <c r="I1751" s="3">
        <f>ZeptoData[[#This Row],[discountedSellingPrice]]/100</f>
        <v>190</v>
      </c>
      <c r="J1751">
        <v>300</v>
      </c>
      <c r="K1751" t="b">
        <v>1</v>
      </c>
      <c r="L1751">
        <v>300</v>
      </c>
      <c r="N1751" s="3">
        <f>ZeptoData[[#This Row],[MRP_Rupees]] - ZeptoData[[#This Row],[Sale_Price]]</f>
        <v>-190</v>
      </c>
      <c r="O1751" t="str">
        <f>IF(ZeptoData[[#This Row],[outOfStock]]=TRUE, "Out of Stock", IF(ZeptoData[[#This Row],[availableQuantity]]&lt;=2, "LOW STOCK", "HEALTHY"))</f>
        <v>Out of Stock</v>
      </c>
      <c r="P1751" t="str" cm="1">
        <f t="array" ref="P1751">_xlfn.IFS(ZeptoData[[#This Row],[Sale_Price]]&lt;50, "Budget", ZeptoData[[#This Row],[Sale_Price]]&lt;150, "Mid-Range", ZeptoData[[#This Row],[Sale_Price]]&gt;=150, "Premium")</f>
        <v>Premium</v>
      </c>
      <c r="Q1751" t="str">
        <f>IF(ROUND(((ZeptoData[[#This Row],[mrp]]-ZeptoData[[#This Row],[discountedSellingPrice]])/ZeptoData[[#This Row],[mrp]])*100,0) = ZeptoData[[#This Row],[discountPercent]], "Match", "Error")</f>
        <v>Match</v>
      </c>
      <c r="R1751" s="9" t="str" cm="1">
        <f t="array" ref="R1751">_xlfn.IFS(ZeptoData[[#This Row],[discountPercent]]=0, "No Discount", ZeptoData[[#This Row],[discountPercent]]&lt;=15, "Standard (1-15%)", ZeptoData[[#This Row],[discountPercent]]&gt;15, "Mega (&gt;15%)")</f>
        <v>No Discount</v>
      </c>
      <c r="S1751" s="9" t="str" cm="1">
        <f t="array" ref="S1751">_xlfn.IFS(ZeptoData[[#This Row],[weightInGms]]&lt;=100, "Small (&lt;100g)", ZeptoData[[#This Row],[weightInGms]]&lt;=500, "Medium (100-500g)", ZeptoData[[#This Row],[weightInGms]]&gt;500, "Large (&gt;500g)")</f>
        <v>Medium (100-500g)</v>
      </c>
    </row>
    <row r="1752" spans="1:19" x14ac:dyDescent="0.25">
      <c r="A1752" t="s">
        <v>689</v>
      </c>
      <c r="B1752" t="s">
        <v>569</v>
      </c>
      <c r="C1752" t="str">
        <f>TRIM(ZeptoData[[#This Row],[name]])</f>
        <v>Sunfeast Pasta Treat Pack of Tomato Cheese</v>
      </c>
      <c r="D1752">
        <v>2800</v>
      </c>
      <c r="E1752" s="3">
        <f>'Cleaned Data'!F1755</f>
        <v>7</v>
      </c>
      <c r="F1752">
        <v>17</v>
      </c>
      <c r="G1752">
        <v>0</v>
      </c>
      <c r="H1752">
        <v>2300</v>
      </c>
      <c r="I1752" s="3">
        <f>ZeptoData[[#This Row],[discountedSellingPrice]]/100</f>
        <v>23</v>
      </c>
      <c r="J1752">
        <v>65</v>
      </c>
      <c r="K1752" t="b">
        <v>1</v>
      </c>
      <c r="L1752">
        <v>65</v>
      </c>
      <c r="N1752" s="3">
        <f>ZeptoData[[#This Row],[MRP_Rupees]] - ZeptoData[[#This Row],[Sale_Price]]</f>
        <v>-16</v>
      </c>
      <c r="O1752" t="str">
        <f>IF(ZeptoData[[#This Row],[outOfStock]]=TRUE, "Out of Stock", IF(ZeptoData[[#This Row],[availableQuantity]]&lt;=2, "LOW STOCK", "HEALTHY"))</f>
        <v>Out of Stock</v>
      </c>
      <c r="P1752" t="str" cm="1">
        <f t="array" ref="P1752">_xlfn.IFS(ZeptoData[[#This Row],[Sale_Price]]&lt;50, "Budget", ZeptoData[[#This Row],[Sale_Price]]&lt;150, "Mid-Range", ZeptoData[[#This Row],[Sale_Price]]&gt;=150, "Premium")</f>
        <v>Budget</v>
      </c>
      <c r="Q1752" t="str">
        <f>IF(ROUND(((ZeptoData[[#This Row],[mrp]]-ZeptoData[[#This Row],[discountedSellingPrice]])/ZeptoData[[#This Row],[mrp]])*100,0) = ZeptoData[[#This Row],[discountPercent]], "Match", "Error")</f>
        <v>Error</v>
      </c>
      <c r="R1752" s="9" t="str" cm="1">
        <f t="array" ref="R1752">_xlfn.IFS(ZeptoData[[#This Row],[discountPercent]]=0, "No Discount", ZeptoData[[#This Row],[discountPercent]]&lt;=15, "Standard (1-15%)", ZeptoData[[#This Row],[discountPercent]]&gt;15, "Mega (&gt;15%)")</f>
        <v>Mega (&gt;15%)</v>
      </c>
      <c r="S1752" s="9" t="str" cm="1">
        <f t="array" ref="S1752">_xlfn.IFS(ZeptoData[[#This Row],[weightInGms]]&lt;=100, "Small (&lt;100g)", ZeptoData[[#This Row],[weightInGms]]&lt;=500, "Medium (100-500g)", ZeptoData[[#This Row],[weightInGms]]&gt;500, "Large (&gt;500g)")</f>
        <v>Small (&lt;100g)</v>
      </c>
    </row>
    <row r="1753" spans="1:19" x14ac:dyDescent="0.25">
      <c r="A1753" t="s">
        <v>689</v>
      </c>
      <c r="B1753" t="s">
        <v>96</v>
      </c>
      <c r="C1753" t="str">
        <f>TRIM(ZeptoData[[#This Row],[name]])</f>
        <v>Safal Frozen - Sweet Corn</v>
      </c>
      <c r="D1753">
        <v>16000</v>
      </c>
      <c r="E1753" s="3">
        <f>'Cleaned Data'!F1756</f>
        <v>3</v>
      </c>
      <c r="F1753">
        <v>5</v>
      </c>
      <c r="G1753">
        <v>0</v>
      </c>
      <c r="H1753">
        <v>15200</v>
      </c>
      <c r="I1753" s="3">
        <f>ZeptoData[[#This Row],[discountedSellingPrice]]/100</f>
        <v>152</v>
      </c>
      <c r="J1753">
        <v>1000</v>
      </c>
      <c r="K1753" t="b">
        <v>1</v>
      </c>
      <c r="L1753">
        <v>1</v>
      </c>
      <c r="N1753" s="3">
        <f>ZeptoData[[#This Row],[MRP_Rupees]] - ZeptoData[[#This Row],[Sale_Price]]</f>
        <v>-149</v>
      </c>
      <c r="O1753" t="str">
        <f>IF(ZeptoData[[#This Row],[outOfStock]]=TRUE, "Out of Stock", IF(ZeptoData[[#This Row],[availableQuantity]]&lt;=2, "LOW STOCK", "HEALTHY"))</f>
        <v>Out of Stock</v>
      </c>
      <c r="P1753" t="str" cm="1">
        <f t="array" ref="P1753">_xlfn.IFS(ZeptoData[[#This Row],[Sale_Price]]&lt;50, "Budget", ZeptoData[[#This Row],[Sale_Price]]&lt;150, "Mid-Range", ZeptoData[[#This Row],[Sale_Price]]&gt;=150, "Premium")</f>
        <v>Premium</v>
      </c>
      <c r="Q1753" t="str">
        <f>IF(ROUND(((ZeptoData[[#This Row],[mrp]]-ZeptoData[[#This Row],[discountedSellingPrice]])/ZeptoData[[#This Row],[mrp]])*100,0) = ZeptoData[[#This Row],[discountPercent]], "Match", "Error")</f>
        <v>Match</v>
      </c>
      <c r="R1753" s="9" t="str" cm="1">
        <f t="array" ref="R1753">_xlfn.IFS(ZeptoData[[#This Row],[discountPercent]]=0, "No Discount", ZeptoData[[#This Row],[discountPercent]]&lt;=15, "Standard (1-15%)", ZeptoData[[#This Row],[discountPercent]]&gt;15, "Mega (&gt;15%)")</f>
        <v>Standard (1-15%)</v>
      </c>
      <c r="S1753" s="9" t="str" cm="1">
        <f t="array" ref="S1753">_xlfn.IFS(ZeptoData[[#This Row],[weightInGms]]&lt;=100, "Small (&lt;100g)", ZeptoData[[#This Row],[weightInGms]]&lt;=500, "Medium (100-500g)", ZeptoData[[#This Row],[weightInGms]]&gt;500, "Large (&gt;500g)")</f>
        <v>Large (&gt;500g)</v>
      </c>
    </row>
    <row r="1754" spans="1:19" x14ac:dyDescent="0.25">
      <c r="A1754" t="s">
        <v>689</v>
      </c>
      <c r="B1754" t="s">
        <v>965</v>
      </c>
      <c r="C1754" t="str">
        <f>TRIM(ZeptoData[[#This Row],[name]])</f>
        <v>MTR Vegetable Upma</v>
      </c>
      <c r="D1754">
        <v>2500</v>
      </c>
      <c r="E1754" s="3">
        <f>'Cleaned Data'!F1757</f>
        <v>6</v>
      </c>
      <c r="F1754">
        <v>0</v>
      </c>
      <c r="G1754">
        <v>0</v>
      </c>
      <c r="H1754">
        <v>2500</v>
      </c>
      <c r="I1754" s="3">
        <f>ZeptoData[[#This Row],[discountedSellingPrice]]/100</f>
        <v>25</v>
      </c>
      <c r="J1754">
        <v>60</v>
      </c>
      <c r="K1754" t="b">
        <v>1</v>
      </c>
      <c r="L1754">
        <v>60</v>
      </c>
      <c r="N1754" s="3">
        <f>ZeptoData[[#This Row],[MRP_Rupees]] - ZeptoData[[#This Row],[Sale_Price]]</f>
        <v>-19</v>
      </c>
      <c r="O1754" t="str">
        <f>IF(ZeptoData[[#This Row],[outOfStock]]=TRUE, "Out of Stock", IF(ZeptoData[[#This Row],[availableQuantity]]&lt;=2, "LOW STOCK", "HEALTHY"))</f>
        <v>Out of Stock</v>
      </c>
      <c r="P1754" t="str" cm="1">
        <f t="array" ref="P1754">_xlfn.IFS(ZeptoData[[#This Row],[Sale_Price]]&lt;50, "Budget", ZeptoData[[#This Row],[Sale_Price]]&lt;150, "Mid-Range", ZeptoData[[#This Row],[Sale_Price]]&gt;=150, "Premium")</f>
        <v>Budget</v>
      </c>
      <c r="Q1754" t="str">
        <f>IF(ROUND(((ZeptoData[[#This Row],[mrp]]-ZeptoData[[#This Row],[discountedSellingPrice]])/ZeptoData[[#This Row],[mrp]])*100,0) = ZeptoData[[#This Row],[discountPercent]], "Match", "Error")</f>
        <v>Match</v>
      </c>
      <c r="R1754" s="9" t="str" cm="1">
        <f t="array" ref="R1754">_xlfn.IFS(ZeptoData[[#This Row],[discountPercent]]=0, "No Discount", ZeptoData[[#This Row],[discountPercent]]&lt;=15, "Standard (1-15%)", ZeptoData[[#This Row],[discountPercent]]&gt;15, "Mega (&gt;15%)")</f>
        <v>No Discount</v>
      </c>
      <c r="S1754" s="9" t="str" cm="1">
        <f t="array" ref="S1754">_xlfn.IFS(ZeptoData[[#This Row],[weightInGms]]&lt;=100, "Small (&lt;100g)", ZeptoData[[#This Row],[weightInGms]]&lt;=500, "Medium (100-500g)", ZeptoData[[#This Row],[weightInGms]]&gt;500, "Large (&gt;500g)")</f>
        <v>Small (&lt;100g)</v>
      </c>
    </row>
    <row r="1755" spans="1:19" x14ac:dyDescent="0.25">
      <c r="A1755" t="s">
        <v>689</v>
      </c>
      <c r="B1755" t="s">
        <v>966</v>
      </c>
      <c r="C1755" t="str">
        <f>TRIM(ZeptoData[[#This Row],[name]])</f>
        <v>Del Monte Original Blend Tomato Ketchup Pouch</v>
      </c>
      <c r="D1755">
        <v>12000</v>
      </c>
      <c r="E1755" s="3">
        <f>'Cleaned Data'!F1758</f>
        <v>5</v>
      </c>
      <c r="F1755">
        <v>7</v>
      </c>
      <c r="G1755">
        <v>0</v>
      </c>
      <c r="H1755">
        <v>11100</v>
      </c>
      <c r="I1755" s="3">
        <f>ZeptoData[[#This Row],[discountedSellingPrice]]/100</f>
        <v>111</v>
      </c>
      <c r="J1755">
        <v>950</v>
      </c>
      <c r="K1755" t="b">
        <v>1</v>
      </c>
      <c r="L1755">
        <v>950</v>
      </c>
      <c r="N1755" s="3">
        <f>ZeptoData[[#This Row],[MRP_Rupees]] - ZeptoData[[#This Row],[Sale_Price]]</f>
        <v>-106</v>
      </c>
      <c r="O1755" t="str">
        <f>IF(ZeptoData[[#This Row],[outOfStock]]=TRUE, "Out of Stock", IF(ZeptoData[[#This Row],[availableQuantity]]&lt;=2, "LOW STOCK", "HEALTHY"))</f>
        <v>Out of Stock</v>
      </c>
      <c r="P1755" t="str" cm="1">
        <f t="array" ref="P1755">_xlfn.IFS(ZeptoData[[#This Row],[Sale_Price]]&lt;50, "Budget", ZeptoData[[#This Row],[Sale_Price]]&lt;150, "Mid-Range", ZeptoData[[#This Row],[Sale_Price]]&gt;=150, "Premium")</f>
        <v>Mid-Range</v>
      </c>
      <c r="Q1755" t="str">
        <f>IF(ROUND(((ZeptoData[[#This Row],[mrp]]-ZeptoData[[#This Row],[discountedSellingPrice]])/ZeptoData[[#This Row],[mrp]])*100,0) = ZeptoData[[#This Row],[discountPercent]], "Match", "Error")</f>
        <v>Error</v>
      </c>
      <c r="R1755" s="9" t="str" cm="1">
        <f t="array" ref="R1755">_xlfn.IFS(ZeptoData[[#This Row],[discountPercent]]=0, "No Discount", ZeptoData[[#This Row],[discountPercent]]&lt;=15, "Standard (1-15%)", ZeptoData[[#This Row],[discountPercent]]&gt;15, "Mega (&gt;15%)")</f>
        <v>Standard (1-15%)</v>
      </c>
      <c r="S1755" s="9" t="str" cm="1">
        <f t="array" ref="S1755">_xlfn.IFS(ZeptoData[[#This Row],[weightInGms]]&lt;=100, "Small (&lt;100g)", ZeptoData[[#This Row],[weightInGms]]&lt;=500, "Medium (100-500g)", ZeptoData[[#This Row],[weightInGms]]&gt;500, "Large (&gt;500g)")</f>
        <v>Large (&gt;500g)</v>
      </c>
    </row>
    <row r="1756" spans="1:19" x14ac:dyDescent="0.25">
      <c r="A1756" t="s">
        <v>689</v>
      </c>
      <c r="B1756" t="s">
        <v>1793</v>
      </c>
      <c r="C1756" t="str">
        <f>TRIM(ZeptoData[[#This Row],[name]])</f>
        <v>Del Monte Natural Vinegar</v>
      </c>
      <c r="D1756">
        <v>5500</v>
      </c>
      <c r="E1756" s="3">
        <f>'Cleaned Data'!F1759</f>
        <v>4</v>
      </c>
      <c r="F1756">
        <v>3</v>
      </c>
      <c r="G1756">
        <v>0</v>
      </c>
      <c r="H1756">
        <v>5300</v>
      </c>
      <c r="I1756" s="3">
        <f>ZeptoData[[#This Row],[discountedSellingPrice]]/100</f>
        <v>53</v>
      </c>
      <c r="J1756">
        <v>180</v>
      </c>
      <c r="K1756" t="b">
        <v>1</v>
      </c>
      <c r="L1756">
        <v>180</v>
      </c>
      <c r="N1756" s="3">
        <f>ZeptoData[[#This Row],[MRP_Rupees]] - ZeptoData[[#This Row],[Sale_Price]]</f>
        <v>-49</v>
      </c>
      <c r="O1756" t="str">
        <f>IF(ZeptoData[[#This Row],[outOfStock]]=TRUE, "Out of Stock", IF(ZeptoData[[#This Row],[availableQuantity]]&lt;=2, "LOW STOCK", "HEALTHY"))</f>
        <v>Out of Stock</v>
      </c>
      <c r="P1756" t="str" cm="1">
        <f t="array" ref="P1756">_xlfn.IFS(ZeptoData[[#This Row],[Sale_Price]]&lt;50, "Budget", ZeptoData[[#This Row],[Sale_Price]]&lt;150, "Mid-Range", ZeptoData[[#This Row],[Sale_Price]]&gt;=150, "Premium")</f>
        <v>Mid-Range</v>
      </c>
      <c r="Q1756" t="str">
        <f>IF(ROUND(((ZeptoData[[#This Row],[mrp]]-ZeptoData[[#This Row],[discountedSellingPrice]])/ZeptoData[[#This Row],[mrp]])*100,0) = ZeptoData[[#This Row],[discountPercent]], "Match", "Error")</f>
        <v>Error</v>
      </c>
      <c r="R1756" s="9" t="str" cm="1">
        <f t="array" ref="R1756">_xlfn.IFS(ZeptoData[[#This Row],[discountPercent]]=0, "No Discount", ZeptoData[[#This Row],[discountPercent]]&lt;=15, "Standard (1-15%)", ZeptoData[[#This Row],[discountPercent]]&gt;15, "Mega (&gt;15%)")</f>
        <v>Standard (1-15%)</v>
      </c>
      <c r="S1756" s="9" t="str" cm="1">
        <f t="array" ref="S1756">_xlfn.IFS(ZeptoData[[#This Row],[weightInGms]]&lt;=100, "Small (&lt;100g)", ZeptoData[[#This Row],[weightInGms]]&lt;=500, "Medium (100-500g)", ZeptoData[[#This Row],[weightInGms]]&gt;500, "Large (&gt;500g)")</f>
        <v>Medium (100-500g)</v>
      </c>
    </row>
    <row r="1757" spans="1:19" x14ac:dyDescent="0.25">
      <c r="A1757" t="s">
        <v>689</v>
      </c>
      <c r="B1757" t="s">
        <v>968</v>
      </c>
      <c r="C1757" t="str">
        <f>TRIM(ZeptoData[[#This Row],[name]])</f>
        <v>Del Monte Eggless Mayo</v>
      </c>
      <c r="D1757">
        <v>13500</v>
      </c>
      <c r="E1757" s="3">
        <f>'Cleaned Data'!F1760</f>
        <v>4</v>
      </c>
      <c r="F1757">
        <v>6</v>
      </c>
      <c r="G1757">
        <v>0</v>
      </c>
      <c r="H1757">
        <v>12600</v>
      </c>
      <c r="I1757" s="3">
        <f>ZeptoData[[#This Row],[discountedSellingPrice]]/100</f>
        <v>126</v>
      </c>
      <c r="J1757">
        <v>500</v>
      </c>
      <c r="K1757" t="b">
        <v>1</v>
      </c>
      <c r="L1757">
        <v>500</v>
      </c>
      <c r="N1757" s="3">
        <f>ZeptoData[[#This Row],[MRP_Rupees]] - ZeptoData[[#This Row],[Sale_Price]]</f>
        <v>-122</v>
      </c>
      <c r="O1757" t="str">
        <f>IF(ZeptoData[[#This Row],[outOfStock]]=TRUE, "Out of Stock", IF(ZeptoData[[#This Row],[availableQuantity]]&lt;=2, "LOW STOCK", "HEALTHY"))</f>
        <v>Out of Stock</v>
      </c>
      <c r="P1757" t="str" cm="1">
        <f t="array" ref="P1757">_xlfn.IFS(ZeptoData[[#This Row],[Sale_Price]]&lt;50, "Budget", ZeptoData[[#This Row],[Sale_Price]]&lt;150, "Mid-Range", ZeptoData[[#This Row],[Sale_Price]]&gt;=150, "Premium")</f>
        <v>Mid-Range</v>
      </c>
      <c r="Q1757" t="str">
        <f>IF(ROUND(((ZeptoData[[#This Row],[mrp]]-ZeptoData[[#This Row],[discountedSellingPrice]])/ZeptoData[[#This Row],[mrp]])*100,0) = ZeptoData[[#This Row],[discountPercent]], "Match", "Error")</f>
        <v>Error</v>
      </c>
      <c r="R1757" s="9" t="str" cm="1">
        <f t="array" ref="R1757">_xlfn.IFS(ZeptoData[[#This Row],[discountPercent]]=0, "No Discount", ZeptoData[[#This Row],[discountPercent]]&lt;=15, "Standard (1-15%)", ZeptoData[[#This Row],[discountPercent]]&gt;15, "Mega (&gt;15%)")</f>
        <v>Standard (1-15%)</v>
      </c>
      <c r="S1757" s="9" t="str" cm="1">
        <f t="array" ref="S1757">_xlfn.IFS(ZeptoData[[#This Row],[weightInGms]]&lt;=100, "Small (&lt;100g)", ZeptoData[[#This Row],[weightInGms]]&lt;=500, "Medium (100-500g)", ZeptoData[[#This Row],[weightInGms]]&gt;500, "Large (&gt;500g)")</f>
        <v>Medium (100-500g)</v>
      </c>
    </row>
    <row r="1758" spans="1:19" x14ac:dyDescent="0.25">
      <c r="A1758" t="s">
        <v>689</v>
      </c>
      <c r="B1758" t="s">
        <v>969</v>
      </c>
      <c r="C1758" t="str">
        <f>TRIM(ZeptoData[[#This Row],[name]])</f>
        <v>ITC Master Chef Cheesy Corn Triangles</v>
      </c>
      <c r="D1758">
        <v>16000</v>
      </c>
      <c r="E1758" s="3">
        <f>'Cleaned Data'!F1761</f>
        <v>9</v>
      </c>
      <c r="F1758">
        <v>5</v>
      </c>
      <c r="G1758">
        <v>0</v>
      </c>
      <c r="H1758">
        <v>15200</v>
      </c>
      <c r="I1758" s="3">
        <f>ZeptoData[[#This Row],[discountedSellingPrice]]/100</f>
        <v>152</v>
      </c>
      <c r="J1758">
        <v>320</v>
      </c>
      <c r="K1758" t="b">
        <v>1</v>
      </c>
      <c r="L1758">
        <v>320</v>
      </c>
      <c r="N1758" s="3">
        <f>ZeptoData[[#This Row],[MRP_Rupees]] - ZeptoData[[#This Row],[Sale_Price]]</f>
        <v>-143</v>
      </c>
      <c r="O1758" t="str">
        <f>IF(ZeptoData[[#This Row],[outOfStock]]=TRUE, "Out of Stock", IF(ZeptoData[[#This Row],[availableQuantity]]&lt;=2, "LOW STOCK", "HEALTHY"))</f>
        <v>Out of Stock</v>
      </c>
      <c r="P1758" t="str" cm="1">
        <f t="array" ref="P1758">_xlfn.IFS(ZeptoData[[#This Row],[Sale_Price]]&lt;50, "Budget", ZeptoData[[#This Row],[Sale_Price]]&lt;150, "Mid-Range", ZeptoData[[#This Row],[Sale_Price]]&gt;=150, "Premium")</f>
        <v>Premium</v>
      </c>
      <c r="Q1758" t="str">
        <f>IF(ROUND(((ZeptoData[[#This Row],[mrp]]-ZeptoData[[#This Row],[discountedSellingPrice]])/ZeptoData[[#This Row],[mrp]])*100,0) = ZeptoData[[#This Row],[discountPercent]], "Match", "Error")</f>
        <v>Match</v>
      </c>
      <c r="R1758" s="9" t="str" cm="1">
        <f t="array" ref="R1758">_xlfn.IFS(ZeptoData[[#This Row],[discountPercent]]=0, "No Discount", ZeptoData[[#This Row],[discountPercent]]&lt;=15, "Standard (1-15%)", ZeptoData[[#This Row],[discountPercent]]&gt;15, "Mega (&gt;15%)")</f>
        <v>Standard (1-15%)</v>
      </c>
      <c r="S1758" s="9" t="str" cm="1">
        <f t="array" ref="S1758">_xlfn.IFS(ZeptoData[[#This Row],[weightInGms]]&lt;=100, "Small (&lt;100g)", ZeptoData[[#This Row],[weightInGms]]&lt;=500, "Medium (100-500g)", ZeptoData[[#This Row],[weightInGms]]&gt;500, "Large (&gt;500g)")</f>
        <v>Medium (100-500g)</v>
      </c>
    </row>
    <row r="1759" spans="1:19" x14ac:dyDescent="0.25">
      <c r="A1759" t="s">
        <v>689</v>
      </c>
      <c r="B1759" t="s">
        <v>767</v>
      </c>
      <c r="C1759" t="str">
        <f>TRIM(ZeptoData[[#This Row],[name]])</f>
        <v>Mother's Recipe Mixed Pickle</v>
      </c>
      <c r="D1759">
        <v>11500</v>
      </c>
      <c r="E1759" s="3">
        <f>'Cleaned Data'!F1762</f>
        <v>0</v>
      </c>
      <c r="F1759">
        <v>4</v>
      </c>
      <c r="G1759">
        <v>0</v>
      </c>
      <c r="H1759">
        <v>11000</v>
      </c>
      <c r="I1759" s="3">
        <f>ZeptoData[[#This Row],[discountedSellingPrice]]/100</f>
        <v>110</v>
      </c>
      <c r="J1759">
        <v>400</v>
      </c>
      <c r="K1759" t="b">
        <v>1</v>
      </c>
      <c r="L1759">
        <v>400</v>
      </c>
      <c r="N1759" s="3">
        <f>ZeptoData[[#This Row],[MRP_Rupees]] - ZeptoData[[#This Row],[Sale_Price]]</f>
        <v>-110</v>
      </c>
      <c r="O1759" t="str">
        <f>IF(ZeptoData[[#This Row],[outOfStock]]=TRUE, "Out of Stock", IF(ZeptoData[[#This Row],[availableQuantity]]&lt;=2, "LOW STOCK", "HEALTHY"))</f>
        <v>Out of Stock</v>
      </c>
      <c r="P1759" t="str" cm="1">
        <f t="array" ref="P1759">_xlfn.IFS(ZeptoData[[#This Row],[Sale_Price]]&lt;50, "Budget", ZeptoData[[#This Row],[Sale_Price]]&lt;150, "Mid-Range", ZeptoData[[#This Row],[Sale_Price]]&gt;=150, "Premium")</f>
        <v>Mid-Range</v>
      </c>
      <c r="Q1759" t="str">
        <f>IF(ROUND(((ZeptoData[[#This Row],[mrp]]-ZeptoData[[#This Row],[discountedSellingPrice]])/ZeptoData[[#This Row],[mrp]])*100,0) = ZeptoData[[#This Row],[discountPercent]], "Match", "Error")</f>
        <v>Match</v>
      </c>
      <c r="R1759" s="9" t="str" cm="1">
        <f t="array" ref="R1759">_xlfn.IFS(ZeptoData[[#This Row],[discountPercent]]=0, "No Discount", ZeptoData[[#This Row],[discountPercent]]&lt;=15, "Standard (1-15%)", ZeptoData[[#This Row],[discountPercent]]&gt;15, "Mega (&gt;15%)")</f>
        <v>Standard (1-15%)</v>
      </c>
      <c r="S1759" s="9" t="str" cm="1">
        <f t="array" ref="S1759">_xlfn.IFS(ZeptoData[[#This Row],[weightInGms]]&lt;=100, "Small (&lt;100g)", ZeptoData[[#This Row],[weightInGms]]&lt;=500, "Medium (100-500g)", ZeptoData[[#This Row],[weightInGms]]&gt;500, "Large (&gt;500g)")</f>
        <v>Medium (100-500g)</v>
      </c>
    </row>
    <row r="1760" spans="1:19" x14ac:dyDescent="0.25">
      <c r="A1760" t="s">
        <v>689</v>
      </c>
      <c r="B1760" t="s">
        <v>576</v>
      </c>
      <c r="C1760" t="str">
        <f>TRIM(ZeptoData[[#This Row],[name]])</f>
        <v>Godrej Yummiez Chicken Breakfast Salami</v>
      </c>
      <c r="D1760">
        <v>15000</v>
      </c>
      <c r="E1760" s="3">
        <f>'Cleaned Data'!F1763</f>
        <v>0</v>
      </c>
      <c r="F1760">
        <v>4</v>
      </c>
      <c r="G1760">
        <v>0</v>
      </c>
      <c r="H1760">
        <v>14300</v>
      </c>
      <c r="I1760" s="3">
        <f>ZeptoData[[#This Row],[discountedSellingPrice]]/100</f>
        <v>143</v>
      </c>
      <c r="J1760">
        <v>250</v>
      </c>
      <c r="K1760" t="b">
        <v>1</v>
      </c>
      <c r="L1760">
        <v>250</v>
      </c>
      <c r="N1760" s="3">
        <f>ZeptoData[[#This Row],[MRP_Rupees]] - ZeptoData[[#This Row],[Sale_Price]]</f>
        <v>-143</v>
      </c>
      <c r="O1760" t="str">
        <f>IF(ZeptoData[[#This Row],[outOfStock]]=TRUE, "Out of Stock", IF(ZeptoData[[#This Row],[availableQuantity]]&lt;=2, "LOW STOCK", "HEALTHY"))</f>
        <v>Out of Stock</v>
      </c>
      <c r="P1760" t="str" cm="1">
        <f t="array" ref="P1760">_xlfn.IFS(ZeptoData[[#This Row],[Sale_Price]]&lt;50, "Budget", ZeptoData[[#This Row],[Sale_Price]]&lt;150, "Mid-Range", ZeptoData[[#This Row],[Sale_Price]]&gt;=150, "Premium")</f>
        <v>Mid-Range</v>
      </c>
      <c r="Q1760" t="str">
        <f>IF(ROUND(((ZeptoData[[#This Row],[mrp]]-ZeptoData[[#This Row],[discountedSellingPrice]])/ZeptoData[[#This Row],[mrp]])*100,0) = ZeptoData[[#This Row],[discountPercent]], "Match", "Error")</f>
        <v>Error</v>
      </c>
      <c r="R1760" s="9" t="str" cm="1">
        <f t="array" ref="R1760">_xlfn.IFS(ZeptoData[[#This Row],[discountPercent]]=0, "No Discount", ZeptoData[[#This Row],[discountPercent]]&lt;=15, "Standard (1-15%)", ZeptoData[[#This Row],[discountPercent]]&gt;15, "Mega (&gt;15%)")</f>
        <v>Standard (1-15%)</v>
      </c>
      <c r="S1760" s="9" t="str" cm="1">
        <f t="array" ref="S1760">_xlfn.IFS(ZeptoData[[#This Row],[weightInGms]]&lt;=100, "Small (&lt;100g)", ZeptoData[[#This Row],[weightInGms]]&lt;=500, "Medium (100-500g)", ZeptoData[[#This Row],[weightInGms]]&gt;500, "Large (&gt;500g)")</f>
        <v>Medium (100-500g)</v>
      </c>
    </row>
    <row r="1761" spans="1:19" x14ac:dyDescent="0.25">
      <c r="A1761" t="s">
        <v>689</v>
      </c>
      <c r="B1761" t="s">
        <v>971</v>
      </c>
      <c r="C1761" t="str">
        <f>TRIM(ZeptoData[[#This Row],[name]])</f>
        <v>Hershey's Cocoa + Almond Spread</v>
      </c>
      <c r="D1761">
        <v>29500</v>
      </c>
      <c r="E1761" s="3">
        <f>'Cleaned Data'!F1764</f>
        <v>0</v>
      </c>
      <c r="F1761">
        <v>9</v>
      </c>
      <c r="G1761">
        <v>0</v>
      </c>
      <c r="H1761">
        <v>26600</v>
      </c>
      <c r="I1761" s="3">
        <f>ZeptoData[[#This Row],[discountedSellingPrice]]/100</f>
        <v>266</v>
      </c>
      <c r="J1761">
        <v>350</v>
      </c>
      <c r="K1761" t="b">
        <v>1</v>
      </c>
      <c r="L1761">
        <v>350</v>
      </c>
      <c r="N1761" s="3">
        <f>ZeptoData[[#This Row],[MRP_Rupees]] - ZeptoData[[#This Row],[Sale_Price]]</f>
        <v>-266</v>
      </c>
      <c r="O1761" t="str">
        <f>IF(ZeptoData[[#This Row],[outOfStock]]=TRUE, "Out of Stock", IF(ZeptoData[[#This Row],[availableQuantity]]&lt;=2, "LOW STOCK", "HEALTHY"))</f>
        <v>Out of Stock</v>
      </c>
      <c r="P1761" t="str" cm="1">
        <f t="array" ref="P1761">_xlfn.IFS(ZeptoData[[#This Row],[Sale_Price]]&lt;50, "Budget", ZeptoData[[#This Row],[Sale_Price]]&lt;150, "Mid-Range", ZeptoData[[#This Row],[Sale_Price]]&gt;=150, "Premium")</f>
        <v>Premium</v>
      </c>
      <c r="Q1761" t="str">
        <f>IF(ROUND(((ZeptoData[[#This Row],[mrp]]-ZeptoData[[#This Row],[discountedSellingPrice]])/ZeptoData[[#This Row],[mrp]])*100,0) = ZeptoData[[#This Row],[discountPercent]], "Match", "Error")</f>
        <v>Error</v>
      </c>
      <c r="R1761" s="9" t="str" cm="1">
        <f t="array" ref="R1761">_xlfn.IFS(ZeptoData[[#This Row],[discountPercent]]=0, "No Discount", ZeptoData[[#This Row],[discountPercent]]&lt;=15, "Standard (1-15%)", ZeptoData[[#This Row],[discountPercent]]&gt;15, "Mega (&gt;15%)")</f>
        <v>Standard (1-15%)</v>
      </c>
      <c r="S1761" s="9" t="str" cm="1">
        <f t="array" ref="S1761">_xlfn.IFS(ZeptoData[[#This Row],[weightInGms]]&lt;=100, "Small (&lt;100g)", ZeptoData[[#This Row],[weightInGms]]&lt;=500, "Medium (100-500g)", ZeptoData[[#This Row],[weightInGms]]&gt;500, "Large (&gt;500g)")</f>
        <v>Medium (100-500g)</v>
      </c>
    </row>
    <row r="1762" spans="1:19" x14ac:dyDescent="0.25">
      <c r="A1762" t="s">
        <v>689</v>
      </c>
      <c r="B1762" t="s">
        <v>575</v>
      </c>
      <c r="C1762" t="str">
        <f>TRIM(ZeptoData[[#This Row],[name]])</f>
        <v>Maggi Special Masala Spicy Yummy Noodles</v>
      </c>
      <c r="D1762">
        <v>7200</v>
      </c>
      <c r="E1762" s="3">
        <f>'Cleaned Data'!F1765</f>
        <v>0</v>
      </c>
      <c r="F1762">
        <v>0</v>
      </c>
      <c r="G1762">
        <v>0</v>
      </c>
      <c r="H1762">
        <v>7200</v>
      </c>
      <c r="I1762" s="3">
        <f>ZeptoData[[#This Row],[discountedSellingPrice]]/100</f>
        <v>72</v>
      </c>
      <c r="J1762">
        <v>280</v>
      </c>
      <c r="K1762" t="b">
        <v>1</v>
      </c>
      <c r="L1762">
        <v>280</v>
      </c>
      <c r="N1762" s="3">
        <f>ZeptoData[[#This Row],[MRP_Rupees]] - ZeptoData[[#This Row],[Sale_Price]]</f>
        <v>-72</v>
      </c>
      <c r="O1762" t="str">
        <f>IF(ZeptoData[[#This Row],[outOfStock]]=TRUE, "Out of Stock", IF(ZeptoData[[#This Row],[availableQuantity]]&lt;=2, "LOW STOCK", "HEALTHY"))</f>
        <v>Out of Stock</v>
      </c>
      <c r="P1762" t="str" cm="1">
        <f t="array" ref="P1762">_xlfn.IFS(ZeptoData[[#This Row],[Sale_Price]]&lt;50, "Budget", ZeptoData[[#This Row],[Sale_Price]]&lt;150, "Mid-Range", ZeptoData[[#This Row],[Sale_Price]]&gt;=150, "Premium")</f>
        <v>Mid-Range</v>
      </c>
      <c r="Q1762" t="str">
        <f>IF(ROUND(((ZeptoData[[#This Row],[mrp]]-ZeptoData[[#This Row],[discountedSellingPrice]])/ZeptoData[[#This Row],[mrp]])*100,0) = ZeptoData[[#This Row],[discountPercent]], "Match", "Error")</f>
        <v>Match</v>
      </c>
      <c r="R1762" s="9" t="str" cm="1">
        <f t="array" ref="R1762">_xlfn.IFS(ZeptoData[[#This Row],[discountPercent]]=0, "No Discount", ZeptoData[[#This Row],[discountPercent]]&lt;=15, "Standard (1-15%)", ZeptoData[[#This Row],[discountPercent]]&gt;15, "Mega (&gt;15%)")</f>
        <v>No Discount</v>
      </c>
      <c r="S1762" s="9" t="str" cm="1">
        <f t="array" ref="S1762">_xlfn.IFS(ZeptoData[[#This Row],[weightInGms]]&lt;=100, "Small (&lt;100g)", ZeptoData[[#This Row],[weightInGms]]&lt;=500, "Medium (100-500g)", ZeptoData[[#This Row],[weightInGms]]&gt;500, "Large (&gt;500g)")</f>
        <v>Medium (100-500g)</v>
      </c>
    </row>
    <row r="1763" spans="1:19" x14ac:dyDescent="0.25">
      <c r="A1763" t="s">
        <v>689</v>
      </c>
      <c r="B1763" t="s">
        <v>972</v>
      </c>
      <c r="C1763" t="str">
        <f>TRIM(ZeptoData[[#This Row],[name]])</f>
        <v>Del Monte Schezwan Sauce</v>
      </c>
      <c r="D1763">
        <v>5500</v>
      </c>
      <c r="E1763" s="3">
        <f>'Cleaned Data'!F1766</f>
        <v>0</v>
      </c>
      <c r="F1763">
        <v>0</v>
      </c>
      <c r="G1763">
        <v>0</v>
      </c>
      <c r="H1763">
        <v>5500</v>
      </c>
      <c r="I1763" s="3">
        <f>ZeptoData[[#This Row],[discountedSellingPrice]]/100</f>
        <v>55</v>
      </c>
      <c r="J1763">
        <v>190</v>
      </c>
      <c r="K1763" t="b">
        <v>1</v>
      </c>
      <c r="L1763">
        <v>190</v>
      </c>
      <c r="N1763" s="3">
        <f>ZeptoData[[#This Row],[MRP_Rupees]] - ZeptoData[[#This Row],[Sale_Price]]</f>
        <v>-55</v>
      </c>
      <c r="O1763" t="str">
        <f>IF(ZeptoData[[#This Row],[outOfStock]]=TRUE, "Out of Stock", IF(ZeptoData[[#This Row],[availableQuantity]]&lt;=2, "LOW STOCK", "HEALTHY"))</f>
        <v>Out of Stock</v>
      </c>
      <c r="P1763" t="str" cm="1">
        <f t="array" ref="P1763">_xlfn.IFS(ZeptoData[[#This Row],[Sale_Price]]&lt;50, "Budget", ZeptoData[[#This Row],[Sale_Price]]&lt;150, "Mid-Range", ZeptoData[[#This Row],[Sale_Price]]&gt;=150, "Premium")</f>
        <v>Mid-Range</v>
      </c>
      <c r="Q1763" t="str">
        <f>IF(ROUND(((ZeptoData[[#This Row],[mrp]]-ZeptoData[[#This Row],[discountedSellingPrice]])/ZeptoData[[#This Row],[mrp]])*100,0) = ZeptoData[[#This Row],[discountPercent]], "Match", "Error")</f>
        <v>Match</v>
      </c>
      <c r="R1763" s="9" t="str" cm="1">
        <f t="array" ref="R1763">_xlfn.IFS(ZeptoData[[#This Row],[discountPercent]]=0, "No Discount", ZeptoData[[#This Row],[discountPercent]]&lt;=15, "Standard (1-15%)", ZeptoData[[#This Row],[discountPercent]]&gt;15, "Mega (&gt;15%)")</f>
        <v>No Discount</v>
      </c>
      <c r="S1763" s="9" t="str" cm="1">
        <f t="array" ref="S1763">_xlfn.IFS(ZeptoData[[#This Row],[weightInGms]]&lt;=100, "Small (&lt;100g)", ZeptoData[[#This Row],[weightInGms]]&lt;=500, "Medium (100-500g)", ZeptoData[[#This Row],[weightInGms]]&gt;500, "Large (&gt;500g)")</f>
        <v>Medium (100-500g)</v>
      </c>
    </row>
    <row r="1764" spans="1:19" x14ac:dyDescent="0.25">
      <c r="A1764" t="s">
        <v>689</v>
      </c>
      <c r="B1764" t="s">
        <v>973</v>
      </c>
      <c r="C1764" t="str">
        <f>TRIM(ZeptoData[[#This Row],[name]])</f>
        <v>Yummiez Green Peas</v>
      </c>
      <c r="D1764">
        <v>13500</v>
      </c>
      <c r="E1764" s="3">
        <f>'Cleaned Data'!F1767</f>
        <v>0</v>
      </c>
      <c r="F1764">
        <v>0</v>
      </c>
      <c r="G1764">
        <v>0</v>
      </c>
      <c r="H1764">
        <v>13500</v>
      </c>
      <c r="I1764" s="3">
        <f>ZeptoData[[#This Row],[discountedSellingPrice]]/100</f>
        <v>135</v>
      </c>
      <c r="J1764">
        <v>500</v>
      </c>
      <c r="K1764" t="b">
        <v>1</v>
      </c>
      <c r="L1764">
        <v>500</v>
      </c>
      <c r="N1764" s="3">
        <f>ZeptoData[[#This Row],[MRP_Rupees]] - ZeptoData[[#This Row],[Sale_Price]]</f>
        <v>-135</v>
      </c>
      <c r="O1764" t="str">
        <f>IF(ZeptoData[[#This Row],[outOfStock]]=TRUE, "Out of Stock", IF(ZeptoData[[#This Row],[availableQuantity]]&lt;=2, "LOW STOCK", "HEALTHY"))</f>
        <v>Out of Stock</v>
      </c>
      <c r="P1764" t="str" cm="1">
        <f t="array" ref="P1764">_xlfn.IFS(ZeptoData[[#This Row],[Sale_Price]]&lt;50, "Budget", ZeptoData[[#This Row],[Sale_Price]]&lt;150, "Mid-Range", ZeptoData[[#This Row],[Sale_Price]]&gt;=150, "Premium")</f>
        <v>Mid-Range</v>
      </c>
      <c r="Q1764" t="str">
        <f>IF(ROUND(((ZeptoData[[#This Row],[mrp]]-ZeptoData[[#This Row],[discountedSellingPrice]])/ZeptoData[[#This Row],[mrp]])*100,0) = ZeptoData[[#This Row],[discountPercent]], "Match", "Error")</f>
        <v>Match</v>
      </c>
      <c r="R1764" s="9" t="str" cm="1">
        <f t="array" ref="R1764">_xlfn.IFS(ZeptoData[[#This Row],[discountPercent]]=0, "No Discount", ZeptoData[[#This Row],[discountPercent]]&lt;=15, "Standard (1-15%)", ZeptoData[[#This Row],[discountPercent]]&gt;15, "Mega (&gt;15%)")</f>
        <v>No Discount</v>
      </c>
      <c r="S1764" s="9" t="str" cm="1">
        <f t="array" ref="S1764">_xlfn.IFS(ZeptoData[[#This Row],[weightInGms]]&lt;=100, "Small (&lt;100g)", ZeptoData[[#This Row],[weightInGms]]&lt;=500, "Medium (100-500g)", ZeptoData[[#This Row],[weightInGms]]&gt;500, "Large (&gt;500g)")</f>
        <v>Medium (100-500g)</v>
      </c>
    </row>
    <row r="1765" spans="1:19" x14ac:dyDescent="0.25">
      <c r="A1765" t="s">
        <v>689</v>
      </c>
      <c r="B1765" t="s">
        <v>973</v>
      </c>
      <c r="C1765" t="str">
        <f>TRIM(ZeptoData[[#This Row],[name]])</f>
        <v>Yummiez Green Peas</v>
      </c>
      <c r="D1765">
        <v>25000</v>
      </c>
      <c r="E1765" s="3">
        <f>'Cleaned Data'!F1768</f>
        <v>0</v>
      </c>
      <c r="F1765">
        <v>0</v>
      </c>
      <c r="G1765">
        <v>0</v>
      </c>
      <c r="H1765">
        <v>25000</v>
      </c>
      <c r="I1765" s="3">
        <f>ZeptoData[[#This Row],[discountedSellingPrice]]/100</f>
        <v>250</v>
      </c>
      <c r="J1765">
        <v>1000</v>
      </c>
      <c r="K1765" t="b">
        <v>1</v>
      </c>
      <c r="L1765">
        <v>1</v>
      </c>
      <c r="N1765" s="3">
        <f>ZeptoData[[#This Row],[MRP_Rupees]] - ZeptoData[[#This Row],[Sale_Price]]</f>
        <v>-250</v>
      </c>
      <c r="O1765" t="str">
        <f>IF(ZeptoData[[#This Row],[outOfStock]]=TRUE, "Out of Stock", IF(ZeptoData[[#This Row],[availableQuantity]]&lt;=2, "LOW STOCK", "HEALTHY"))</f>
        <v>Out of Stock</v>
      </c>
      <c r="P1765" t="str" cm="1">
        <f t="array" ref="P1765">_xlfn.IFS(ZeptoData[[#This Row],[Sale_Price]]&lt;50, "Budget", ZeptoData[[#This Row],[Sale_Price]]&lt;150, "Mid-Range", ZeptoData[[#This Row],[Sale_Price]]&gt;=150, "Premium")</f>
        <v>Premium</v>
      </c>
      <c r="Q1765" t="str">
        <f>IF(ROUND(((ZeptoData[[#This Row],[mrp]]-ZeptoData[[#This Row],[discountedSellingPrice]])/ZeptoData[[#This Row],[mrp]])*100,0) = ZeptoData[[#This Row],[discountPercent]], "Match", "Error")</f>
        <v>Match</v>
      </c>
      <c r="R1765" s="9" t="str" cm="1">
        <f t="array" ref="R1765">_xlfn.IFS(ZeptoData[[#This Row],[discountPercent]]=0, "No Discount", ZeptoData[[#This Row],[discountPercent]]&lt;=15, "Standard (1-15%)", ZeptoData[[#This Row],[discountPercent]]&gt;15, "Mega (&gt;15%)")</f>
        <v>No Discount</v>
      </c>
      <c r="S1765" s="9" t="str" cm="1">
        <f t="array" ref="S1765">_xlfn.IFS(ZeptoData[[#This Row],[weightInGms]]&lt;=100, "Small (&lt;100g)", ZeptoData[[#This Row],[weightInGms]]&lt;=500, "Medium (100-500g)", ZeptoData[[#This Row],[weightInGms]]&gt;500, "Large (&gt;500g)")</f>
        <v>Large (&gt;500g)</v>
      </c>
    </row>
    <row r="1766" spans="1:19" x14ac:dyDescent="0.25">
      <c r="A1766" t="s">
        <v>689</v>
      </c>
      <c r="B1766" t="s">
        <v>974</v>
      </c>
      <c r="C1766" t="str">
        <f>TRIM(ZeptoData[[#This Row],[name]])</f>
        <v>Yummiez American Sweet Corn</v>
      </c>
      <c r="D1766">
        <v>8500</v>
      </c>
      <c r="E1766" s="3">
        <f>'Cleaned Data'!F1769</f>
        <v>0</v>
      </c>
      <c r="F1766">
        <v>0</v>
      </c>
      <c r="G1766">
        <v>0</v>
      </c>
      <c r="H1766">
        <v>8500</v>
      </c>
      <c r="I1766" s="3">
        <f>ZeptoData[[#This Row],[discountedSellingPrice]]/100</f>
        <v>85</v>
      </c>
      <c r="J1766">
        <v>400</v>
      </c>
      <c r="K1766" t="b">
        <v>1</v>
      </c>
      <c r="L1766">
        <v>400</v>
      </c>
      <c r="N1766" s="3">
        <f>ZeptoData[[#This Row],[MRP_Rupees]] - ZeptoData[[#This Row],[Sale_Price]]</f>
        <v>-85</v>
      </c>
      <c r="O1766" t="str">
        <f>IF(ZeptoData[[#This Row],[outOfStock]]=TRUE, "Out of Stock", IF(ZeptoData[[#This Row],[availableQuantity]]&lt;=2, "LOW STOCK", "HEALTHY"))</f>
        <v>Out of Stock</v>
      </c>
      <c r="P1766" t="str" cm="1">
        <f t="array" ref="P1766">_xlfn.IFS(ZeptoData[[#This Row],[Sale_Price]]&lt;50, "Budget", ZeptoData[[#This Row],[Sale_Price]]&lt;150, "Mid-Range", ZeptoData[[#This Row],[Sale_Price]]&gt;=150, "Premium")</f>
        <v>Mid-Range</v>
      </c>
      <c r="Q1766" t="str">
        <f>IF(ROUND(((ZeptoData[[#This Row],[mrp]]-ZeptoData[[#This Row],[discountedSellingPrice]])/ZeptoData[[#This Row],[mrp]])*100,0) = ZeptoData[[#This Row],[discountPercent]], "Match", "Error")</f>
        <v>Match</v>
      </c>
      <c r="R1766" s="9" t="str" cm="1">
        <f t="array" ref="R1766">_xlfn.IFS(ZeptoData[[#This Row],[discountPercent]]=0, "No Discount", ZeptoData[[#This Row],[discountPercent]]&lt;=15, "Standard (1-15%)", ZeptoData[[#This Row],[discountPercent]]&gt;15, "Mega (&gt;15%)")</f>
        <v>No Discount</v>
      </c>
      <c r="S1766" s="9" t="str" cm="1">
        <f t="array" ref="S1766">_xlfn.IFS(ZeptoData[[#This Row],[weightInGms]]&lt;=100, "Small (&lt;100g)", ZeptoData[[#This Row],[weightInGms]]&lt;=500, "Medium (100-500g)", ZeptoData[[#This Row],[weightInGms]]&gt;500, "Large (&gt;500g)")</f>
        <v>Medium (100-500g)</v>
      </c>
    </row>
    <row r="1767" spans="1:19" x14ac:dyDescent="0.25">
      <c r="A1767" t="s">
        <v>689</v>
      </c>
      <c r="B1767" t="s">
        <v>975</v>
      </c>
      <c r="C1767" t="str">
        <f>TRIM(ZeptoData[[#This Row],[name]])</f>
        <v>Dr Oetker Cucumber &amp; Carrot Sandwich Spread Veg</v>
      </c>
      <c r="D1767">
        <v>7900</v>
      </c>
      <c r="E1767" s="3">
        <f>'Cleaned Data'!F1770</f>
        <v>15</v>
      </c>
      <c r="F1767">
        <v>0</v>
      </c>
      <c r="G1767">
        <v>0</v>
      </c>
      <c r="H1767">
        <v>7900</v>
      </c>
      <c r="I1767" s="3">
        <f>ZeptoData[[#This Row],[discountedSellingPrice]]/100</f>
        <v>79</v>
      </c>
      <c r="J1767">
        <v>250</v>
      </c>
      <c r="K1767" t="b">
        <v>1</v>
      </c>
      <c r="L1767">
        <v>250</v>
      </c>
      <c r="N1767" s="3">
        <f>ZeptoData[[#This Row],[MRP_Rupees]] - ZeptoData[[#This Row],[Sale_Price]]</f>
        <v>-64</v>
      </c>
      <c r="O1767" t="str">
        <f>IF(ZeptoData[[#This Row],[outOfStock]]=TRUE, "Out of Stock", IF(ZeptoData[[#This Row],[availableQuantity]]&lt;=2, "LOW STOCK", "HEALTHY"))</f>
        <v>Out of Stock</v>
      </c>
      <c r="P1767" t="str" cm="1">
        <f t="array" ref="P1767">_xlfn.IFS(ZeptoData[[#This Row],[Sale_Price]]&lt;50, "Budget", ZeptoData[[#This Row],[Sale_Price]]&lt;150, "Mid-Range", ZeptoData[[#This Row],[Sale_Price]]&gt;=150, "Premium")</f>
        <v>Mid-Range</v>
      </c>
      <c r="Q1767" t="str">
        <f>IF(ROUND(((ZeptoData[[#This Row],[mrp]]-ZeptoData[[#This Row],[discountedSellingPrice]])/ZeptoData[[#This Row],[mrp]])*100,0) = ZeptoData[[#This Row],[discountPercent]], "Match", "Error")</f>
        <v>Match</v>
      </c>
      <c r="R1767" s="9" t="str" cm="1">
        <f t="array" ref="R1767">_xlfn.IFS(ZeptoData[[#This Row],[discountPercent]]=0, "No Discount", ZeptoData[[#This Row],[discountPercent]]&lt;=15, "Standard (1-15%)", ZeptoData[[#This Row],[discountPercent]]&gt;15, "Mega (&gt;15%)")</f>
        <v>No Discount</v>
      </c>
      <c r="S1767" s="9" t="str" cm="1">
        <f t="array" ref="S1767">_xlfn.IFS(ZeptoData[[#This Row],[weightInGms]]&lt;=100, "Small (&lt;100g)", ZeptoData[[#This Row],[weightInGms]]&lt;=500, "Medium (100-500g)", ZeptoData[[#This Row],[weightInGms]]&gt;500, "Large (&gt;500g)")</f>
        <v>Medium (100-500g)</v>
      </c>
    </row>
    <row r="1768" spans="1:19" x14ac:dyDescent="0.25">
      <c r="A1768" t="s">
        <v>689</v>
      </c>
      <c r="B1768" t="s">
        <v>976</v>
      </c>
      <c r="C1768" t="str">
        <f>TRIM(ZeptoData[[#This Row],[name]])</f>
        <v>Del Monte Pitted Green Olives</v>
      </c>
      <c r="D1768">
        <v>25000</v>
      </c>
      <c r="E1768" s="3">
        <f>'Cleaned Data'!F1771</f>
        <v>10</v>
      </c>
      <c r="F1768">
        <v>0</v>
      </c>
      <c r="G1768">
        <v>0</v>
      </c>
      <c r="H1768">
        <v>25000</v>
      </c>
      <c r="I1768" s="3">
        <f>ZeptoData[[#This Row],[discountedSellingPrice]]/100</f>
        <v>250</v>
      </c>
      <c r="J1768">
        <v>450</v>
      </c>
      <c r="K1768" t="b">
        <v>1</v>
      </c>
      <c r="L1768">
        <v>450</v>
      </c>
      <c r="N1768" s="3">
        <f>ZeptoData[[#This Row],[MRP_Rupees]] - ZeptoData[[#This Row],[Sale_Price]]</f>
        <v>-240</v>
      </c>
      <c r="O1768" t="str">
        <f>IF(ZeptoData[[#This Row],[outOfStock]]=TRUE, "Out of Stock", IF(ZeptoData[[#This Row],[availableQuantity]]&lt;=2, "LOW STOCK", "HEALTHY"))</f>
        <v>Out of Stock</v>
      </c>
      <c r="P1768" t="str" cm="1">
        <f t="array" ref="P1768">_xlfn.IFS(ZeptoData[[#This Row],[Sale_Price]]&lt;50, "Budget", ZeptoData[[#This Row],[Sale_Price]]&lt;150, "Mid-Range", ZeptoData[[#This Row],[Sale_Price]]&gt;=150, "Premium")</f>
        <v>Premium</v>
      </c>
      <c r="Q1768" t="str">
        <f>IF(ROUND(((ZeptoData[[#This Row],[mrp]]-ZeptoData[[#This Row],[discountedSellingPrice]])/ZeptoData[[#This Row],[mrp]])*100,0) = ZeptoData[[#This Row],[discountPercent]], "Match", "Error")</f>
        <v>Match</v>
      </c>
      <c r="R1768" s="9" t="str" cm="1">
        <f t="array" ref="R1768">_xlfn.IFS(ZeptoData[[#This Row],[discountPercent]]=0, "No Discount", ZeptoData[[#This Row],[discountPercent]]&lt;=15, "Standard (1-15%)", ZeptoData[[#This Row],[discountPercent]]&gt;15, "Mega (&gt;15%)")</f>
        <v>No Discount</v>
      </c>
      <c r="S1768" s="9" t="str" cm="1">
        <f t="array" ref="S1768">_xlfn.IFS(ZeptoData[[#This Row],[weightInGms]]&lt;=100, "Small (&lt;100g)", ZeptoData[[#This Row],[weightInGms]]&lt;=500, "Medium (100-500g)", ZeptoData[[#This Row],[weightInGms]]&gt;500, "Large (&gt;500g)")</f>
        <v>Medium (100-500g)</v>
      </c>
    </row>
    <row r="1769" spans="1:19" x14ac:dyDescent="0.25">
      <c r="A1769" t="s">
        <v>977</v>
      </c>
      <c r="B1769" t="s">
        <v>100</v>
      </c>
      <c r="C1769" t="str">
        <f>TRIM(ZeptoData[[#This Row],[name]])</f>
        <v>Maggi 2 Minute Masala Noodles</v>
      </c>
      <c r="D1769">
        <v>1200</v>
      </c>
      <c r="E1769" s="3">
        <f>'Cleaned Data'!F1772</f>
        <v>12</v>
      </c>
      <c r="F1769">
        <v>0</v>
      </c>
      <c r="G1769">
        <v>6</v>
      </c>
      <c r="H1769">
        <v>1200</v>
      </c>
      <c r="I1769" s="3">
        <f>ZeptoData[[#This Row],[discountedSellingPrice]]/100</f>
        <v>12</v>
      </c>
      <c r="J1769">
        <v>70</v>
      </c>
      <c r="K1769" t="b">
        <v>0</v>
      </c>
      <c r="L1769">
        <v>70</v>
      </c>
      <c r="N1769" s="3">
        <f>ZeptoData[[#This Row],[MRP_Rupees]] - ZeptoData[[#This Row],[Sale_Price]]</f>
        <v>0</v>
      </c>
      <c r="O1769" t="str">
        <f>IF(ZeptoData[[#This Row],[outOfStock]]=TRUE, "Out of Stock", IF(ZeptoData[[#This Row],[availableQuantity]]&lt;=2, "LOW STOCK", "HEALTHY"))</f>
        <v>HEALTHY</v>
      </c>
      <c r="P1769" t="str" cm="1">
        <f t="array" ref="P1769">_xlfn.IFS(ZeptoData[[#This Row],[Sale_Price]]&lt;50, "Budget", ZeptoData[[#This Row],[Sale_Price]]&lt;150, "Mid-Range", ZeptoData[[#This Row],[Sale_Price]]&gt;=150, "Premium")</f>
        <v>Budget</v>
      </c>
      <c r="Q1769" t="str">
        <f>IF(ROUND(((ZeptoData[[#This Row],[mrp]]-ZeptoData[[#This Row],[discountedSellingPrice]])/ZeptoData[[#This Row],[mrp]])*100,0) = ZeptoData[[#This Row],[discountPercent]], "Match", "Error")</f>
        <v>Match</v>
      </c>
      <c r="R1769" s="9" t="str" cm="1">
        <f t="array" ref="R1769">_xlfn.IFS(ZeptoData[[#This Row],[discountPercent]]=0, "No Discount", ZeptoData[[#This Row],[discountPercent]]&lt;=15, "Standard (1-15%)", ZeptoData[[#This Row],[discountPercent]]&gt;15, "Mega (&gt;15%)")</f>
        <v>No Discount</v>
      </c>
      <c r="S1769" s="9" t="str" cm="1">
        <f t="array" ref="S1769">_xlfn.IFS(ZeptoData[[#This Row],[weightInGms]]&lt;=100, "Small (&lt;100g)", ZeptoData[[#This Row],[weightInGms]]&lt;=500, "Medium (100-500g)", ZeptoData[[#This Row],[weightInGms]]&gt;500, "Large (&gt;500g)")</f>
        <v>Small (&lt;100g)</v>
      </c>
    </row>
    <row r="1770" spans="1:19" x14ac:dyDescent="0.25">
      <c r="A1770" t="s">
        <v>977</v>
      </c>
      <c r="B1770" t="s">
        <v>1721</v>
      </c>
      <c r="C1770" t="str">
        <f>TRIM(ZeptoData[[#This Row],[name]])</f>
        <v>iD Idli &amp; Dosa Batter</v>
      </c>
      <c r="D1770">
        <v>8000</v>
      </c>
      <c r="E1770" s="3">
        <f>'Cleaned Data'!F1773</f>
        <v>4</v>
      </c>
      <c r="F1770">
        <v>15</v>
      </c>
      <c r="G1770">
        <v>6</v>
      </c>
      <c r="H1770">
        <v>6800</v>
      </c>
      <c r="I1770" s="3">
        <f>ZeptoData[[#This Row],[discountedSellingPrice]]/100</f>
        <v>68</v>
      </c>
      <c r="J1770">
        <v>1000</v>
      </c>
      <c r="K1770" t="b">
        <v>0</v>
      </c>
      <c r="L1770">
        <v>1</v>
      </c>
      <c r="N1770" s="3">
        <f>ZeptoData[[#This Row],[MRP_Rupees]] - ZeptoData[[#This Row],[Sale_Price]]</f>
        <v>-64</v>
      </c>
      <c r="O1770" t="str">
        <f>IF(ZeptoData[[#This Row],[outOfStock]]=TRUE, "Out of Stock", IF(ZeptoData[[#This Row],[availableQuantity]]&lt;=2, "LOW STOCK", "HEALTHY"))</f>
        <v>HEALTHY</v>
      </c>
      <c r="P1770" t="str" cm="1">
        <f t="array" ref="P1770">_xlfn.IFS(ZeptoData[[#This Row],[Sale_Price]]&lt;50, "Budget", ZeptoData[[#This Row],[Sale_Price]]&lt;150, "Mid-Range", ZeptoData[[#This Row],[Sale_Price]]&gt;=150, "Premium")</f>
        <v>Mid-Range</v>
      </c>
      <c r="Q1770" t="str">
        <f>IF(ROUND(((ZeptoData[[#This Row],[mrp]]-ZeptoData[[#This Row],[discountedSellingPrice]])/ZeptoData[[#This Row],[mrp]])*100,0) = ZeptoData[[#This Row],[discountPercent]], "Match", "Error")</f>
        <v>Match</v>
      </c>
      <c r="R1770" s="9" t="str" cm="1">
        <f t="array" ref="R1770">_xlfn.IFS(ZeptoData[[#This Row],[discountPercent]]=0, "No Discount", ZeptoData[[#This Row],[discountPercent]]&lt;=15, "Standard (1-15%)", ZeptoData[[#This Row],[discountPercent]]&gt;15, "Mega (&gt;15%)")</f>
        <v>Standard (1-15%)</v>
      </c>
      <c r="S1770" s="9" t="str" cm="1">
        <f t="array" ref="S1770">_xlfn.IFS(ZeptoData[[#This Row],[weightInGms]]&lt;=100, "Small (&lt;100g)", ZeptoData[[#This Row],[weightInGms]]&lt;=500, "Medium (100-500g)", ZeptoData[[#This Row],[weightInGms]]&gt;500, "Large (&gt;500g)")</f>
        <v>Large (&gt;500g)</v>
      </c>
    </row>
    <row r="1771" spans="1:19" x14ac:dyDescent="0.25">
      <c r="A1771" t="s">
        <v>977</v>
      </c>
      <c r="B1771" t="s">
        <v>1765</v>
      </c>
      <c r="C1771" t="str">
        <f>TRIM(ZeptoData[[#This Row],[name]])</f>
        <v>iD Malabar Parota</v>
      </c>
      <c r="D1771">
        <v>8000</v>
      </c>
      <c r="E1771" s="3">
        <f>'Cleaned Data'!F1774</f>
        <v>5</v>
      </c>
      <c r="F1771">
        <v>10</v>
      </c>
      <c r="G1771">
        <v>4</v>
      </c>
      <c r="H1771">
        <v>7200</v>
      </c>
      <c r="I1771" s="3">
        <f>ZeptoData[[#This Row],[discountedSellingPrice]]/100</f>
        <v>72</v>
      </c>
      <c r="J1771">
        <v>400</v>
      </c>
      <c r="K1771" t="b">
        <v>0</v>
      </c>
      <c r="L1771">
        <v>400</v>
      </c>
      <c r="N1771" s="3">
        <f>ZeptoData[[#This Row],[MRP_Rupees]] - ZeptoData[[#This Row],[Sale_Price]]</f>
        <v>-67</v>
      </c>
      <c r="O1771" t="str">
        <f>IF(ZeptoData[[#This Row],[outOfStock]]=TRUE, "Out of Stock", IF(ZeptoData[[#This Row],[availableQuantity]]&lt;=2, "LOW STOCK", "HEALTHY"))</f>
        <v>HEALTHY</v>
      </c>
      <c r="P1771" t="str" cm="1">
        <f t="array" ref="P1771">_xlfn.IFS(ZeptoData[[#This Row],[Sale_Price]]&lt;50, "Budget", ZeptoData[[#This Row],[Sale_Price]]&lt;150, "Mid-Range", ZeptoData[[#This Row],[Sale_Price]]&gt;=150, "Premium")</f>
        <v>Mid-Range</v>
      </c>
      <c r="Q1771" t="str">
        <f>IF(ROUND(((ZeptoData[[#This Row],[mrp]]-ZeptoData[[#This Row],[discountedSellingPrice]])/ZeptoData[[#This Row],[mrp]])*100,0) = ZeptoData[[#This Row],[discountPercent]], "Match", "Error")</f>
        <v>Match</v>
      </c>
      <c r="R1771" s="9" t="str" cm="1">
        <f t="array" ref="R1771">_xlfn.IFS(ZeptoData[[#This Row],[discountPercent]]=0, "No Discount", ZeptoData[[#This Row],[discountPercent]]&lt;=15, "Standard (1-15%)", ZeptoData[[#This Row],[discountPercent]]&gt;15, "Mega (&gt;15%)")</f>
        <v>Standard (1-15%)</v>
      </c>
      <c r="S1771" s="9" t="str" cm="1">
        <f t="array" ref="S1771">_xlfn.IFS(ZeptoData[[#This Row],[weightInGms]]&lt;=100, "Small (&lt;100g)", ZeptoData[[#This Row],[weightInGms]]&lt;=500, "Medium (100-500g)", ZeptoData[[#This Row],[weightInGms]]&gt;500, "Large (&gt;500g)")</f>
        <v>Medium (100-500g)</v>
      </c>
    </row>
    <row r="1772" spans="1:19" x14ac:dyDescent="0.25">
      <c r="A1772" t="s">
        <v>977</v>
      </c>
      <c r="B1772" t="s">
        <v>691</v>
      </c>
      <c r="C1772" t="str">
        <f>TRIM(ZeptoData[[#This Row],[name]])</f>
        <v>iD Wheat Lachha Paratha</v>
      </c>
      <c r="D1772">
        <v>8000</v>
      </c>
      <c r="E1772" s="3">
        <f>'Cleaned Data'!F1775</f>
        <v>3</v>
      </c>
      <c r="F1772">
        <v>12</v>
      </c>
      <c r="G1772">
        <v>6</v>
      </c>
      <c r="H1772">
        <v>7000</v>
      </c>
      <c r="I1772" s="3">
        <f>ZeptoData[[#This Row],[discountedSellingPrice]]/100</f>
        <v>70</v>
      </c>
      <c r="J1772">
        <v>400</v>
      </c>
      <c r="K1772" t="b">
        <v>0</v>
      </c>
      <c r="L1772">
        <v>400</v>
      </c>
      <c r="N1772" s="3">
        <f>ZeptoData[[#This Row],[MRP_Rupees]] - ZeptoData[[#This Row],[Sale_Price]]</f>
        <v>-67</v>
      </c>
      <c r="O1772" t="str">
        <f>IF(ZeptoData[[#This Row],[outOfStock]]=TRUE, "Out of Stock", IF(ZeptoData[[#This Row],[availableQuantity]]&lt;=2, "LOW STOCK", "HEALTHY"))</f>
        <v>HEALTHY</v>
      </c>
      <c r="P1772" t="str" cm="1">
        <f t="array" ref="P1772">_xlfn.IFS(ZeptoData[[#This Row],[Sale_Price]]&lt;50, "Budget", ZeptoData[[#This Row],[Sale_Price]]&lt;150, "Mid-Range", ZeptoData[[#This Row],[Sale_Price]]&gt;=150, "Premium")</f>
        <v>Mid-Range</v>
      </c>
      <c r="Q1772" t="str">
        <f>IF(ROUND(((ZeptoData[[#This Row],[mrp]]-ZeptoData[[#This Row],[discountedSellingPrice]])/ZeptoData[[#This Row],[mrp]])*100,0) = ZeptoData[[#This Row],[discountPercent]], "Match", "Error")</f>
        <v>Error</v>
      </c>
      <c r="R1772" s="9" t="str" cm="1">
        <f t="array" ref="R1772">_xlfn.IFS(ZeptoData[[#This Row],[discountPercent]]=0, "No Discount", ZeptoData[[#This Row],[discountPercent]]&lt;=15, "Standard (1-15%)", ZeptoData[[#This Row],[discountPercent]]&gt;15, "Mega (&gt;15%)")</f>
        <v>Standard (1-15%)</v>
      </c>
      <c r="S1772" s="9" t="str" cm="1">
        <f t="array" ref="S1772">_xlfn.IFS(ZeptoData[[#This Row],[weightInGms]]&lt;=100, "Small (&lt;100g)", ZeptoData[[#This Row],[weightInGms]]&lt;=500, "Medium (100-500g)", ZeptoData[[#This Row],[weightInGms]]&gt;500, "Large (&gt;500g)")</f>
        <v>Medium (100-500g)</v>
      </c>
    </row>
    <row r="1773" spans="1:19" x14ac:dyDescent="0.25">
      <c r="A1773" t="s">
        <v>977</v>
      </c>
      <c r="B1773" t="s">
        <v>692</v>
      </c>
      <c r="C1773" t="str">
        <f>TRIM(ZeptoData[[#This Row],[name]])</f>
        <v>McCain Aloo Tikki</v>
      </c>
      <c r="D1773">
        <v>11000</v>
      </c>
      <c r="E1773" s="3">
        <f>'Cleaned Data'!F1776</f>
        <v>5</v>
      </c>
      <c r="F1773">
        <v>4</v>
      </c>
      <c r="G1773">
        <v>6</v>
      </c>
      <c r="H1773">
        <v>10500</v>
      </c>
      <c r="I1773" s="3">
        <f>ZeptoData[[#This Row],[discountedSellingPrice]]/100</f>
        <v>105</v>
      </c>
      <c r="J1773">
        <v>400</v>
      </c>
      <c r="K1773" t="b">
        <v>0</v>
      </c>
      <c r="L1773">
        <v>400</v>
      </c>
      <c r="N1773" s="3">
        <f>ZeptoData[[#This Row],[MRP_Rupees]] - ZeptoData[[#This Row],[Sale_Price]]</f>
        <v>-100</v>
      </c>
      <c r="O1773" t="str">
        <f>IF(ZeptoData[[#This Row],[outOfStock]]=TRUE, "Out of Stock", IF(ZeptoData[[#This Row],[availableQuantity]]&lt;=2, "LOW STOCK", "HEALTHY"))</f>
        <v>HEALTHY</v>
      </c>
      <c r="P1773" t="str" cm="1">
        <f t="array" ref="P1773">_xlfn.IFS(ZeptoData[[#This Row],[Sale_Price]]&lt;50, "Budget", ZeptoData[[#This Row],[Sale_Price]]&lt;150, "Mid-Range", ZeptoData[[#This Row],[Sale_Price]]&gt;=150, "Premium")</f>
        <v>Mid-Range</v>
      </c>
      <c r="Q1773" t="str">
        <f>IF(ROUND(((ZeptoData[[#This Row],[mrp]]-ZeptoData[[#This Row],[discountedSellingPrice]])/ZeptoData[[#This Row],[mrp]])*100,0) = ZeptoData[[#This Row],[discountPercent]], "Match", "Error")</f>
        <v>Error</v>
      </c>
      <c r="R1773" s="9" t="str" cm="1">
        <f t="array" ref="R1773">_xlfn.IFS(ZeptoData[[#This Row],[discountPercent]]=0, "No Discount", ZeptoData[[#This Row],[discountPercent]]&lt;=15, "Standard (1-15%)", ZeptoData[[#This Row],[discountPercent]]&gt;15, "Mega (&gt;15%)")</f>
        <v>Standard (1-15%)</v>
      </c>
      <c r="S1773" s="9" t="str" cm="1">
        <f t="array" ref="S1773">_xlfn.IFS(ZeptoData[[#This Row],[weightInGms]]&lt;=100, "Small (&lt;100g)", ZeptoData[[#This Row],[weightInGms]]&lt;=500, "Medium (100-500g)", ZeptoData[[#This Row],[weightInGms]]&gt;500, "Large (&gt;500g)")</f>
        <v>Medium (100-500g)</v>
      </c>
    </row>
    <row r="1774" spans="1:19" x14ac:dyDescent="0.25">
      <c r="A1774" t="s">
        <v>977</v>
      </c>
      <c r="B1774" t="s">
        <v>693</v>
      </c>
      <c r="C1774" t="str">
        <f>TRIM(ZeptoData[[#This Row],[name]])</f>
        <v>McCain Smiles Cripsy Happy Potatoes</v>
      </c>
      <c r="D1774">
        <v>12000</v>
      </c>
      <c r="E1774" s="3">
        <f>'Cleaned Data'!F1777</f>
        <v>5</v>
      </c>
      <c r="F1774">
        <v>5</v>
      </c>
      <c r="G1774">
        <v>6</v>
      </c>
      <c r="H1774">
        <v>11400</v>
      </c>
      <c r="I1774" s="3">
        <f>ZeptoData[[#This Row],[discountedSellingPrice]]/100</f>
        <v>114</v>
      </c>
      <c r="J1774">
        <v>415</v>
      </c>
      <c r="K1774" t="b">
        <v>0</v>
      </c>
      <c r="L1774">
        <v>415</v>
      </c>
      <c r="N1774" s="3">
        <f>ZeptoData[[#This Row],[MRP_Rupees]] - ZeptoData[[#This Row],[Sale_Price]]</f>
        <v>-109</v>
      </c>
      <c r="O1774" t="str">
        <f>IF(ZeptoData[[#This Row],[outOfStock]]=TRUE, "Out of Stock", IF(ZeptoData[[#This Row],[availableQuantity]]&lt;=2, "LOW STOCK", "HEALTHY"))</f>
        <v>HEALTHY</v>
      </c>
      <c r="P1774" t="str" cm="1">
        <f t="array" ref="P1774">_xlfn.IFS(ZeptoData[[#This Row],[Sale_Price]]&lt;50, "Budget", ZeptoData[[#This Row],[Sale_Price]]&lt;150, "Mid-Range", ZeptoData[[#This Row],[Sale_Price]]&gt;=150, "Premium")</f>
        <v>Mid-Range</v>
      </c>
      <c r="Q1774" t="str">
        <f>IF(ROUND(((ZeptoData[[#This Row],[mrp]]-ZeptoData[[#This Row],[discountedSellingPrice]])/ZeptoData[[#This Row],[mrp]])*100,0) = ZeptoData[[#This Row],[discountPercent]], "Match", "Error")</f>
        <v>Match</v>
      </c>
      <c r="R1774" s="9" t="str" cm="1">
        <f t="array" ref="R1774">_xlfn.IFS(ZeptoData[[#This Row],[discountPercent]]=0, "No Discount", ZeptoData[[#This Row],[discountPercent]]&lt;=15, "Standard (1-15%)", ZeptoData[[#This Row],[discountPercent]]&gt;15, "Mega (&gt;15%)")</f>
        <v>Standard (1-15%)</v>
      </c>
      <c r="S1774" s="9" t="str" cm="1">
        <f t="array" ref="S1774">_xlfn.IFS(ZeptoData[[#This Row],[weightInGms]]&lt;=100, "Small (&lt;100g)", ZeptoData[[#This Row],[weightInGms]]&lt;=500, "Medium (100-500g)", ZeptoData[[#This Row],[weightInGms]]&gt;500, "Large (&gt;500g)")</f>
        <v>Medium (100-500g)</v>
      </c>
    </row>
    <row r="1775" spans="1:19" x14ac:dyDescent="0.25">
      <c r="A1775" t="s">
        <v>977</v>
      </c>
      <c r="B1775" t="s">
        <v>694</v>
      </c>
      <c r="C1775" t="str">
        <f>TRIM(ZeptoData[[#This Row],[name]])</f>
        <v>McCain Veggie Burger Patty</v>
      </c>
      <c r="D1775">
        <v>11500</v>
      </c>
      <c r="E1775" s="3">
        <f>'Cleaned Data'!F1778</f>
        <v>2</v>
      </c>
      <c r="F1775">
        <v>3</v>
      </c>
      <c r="G1775">
        <v>6</v>
      </c>
      <c r="H1775">
        <v>11100</v>
      </c>
      <c r="I1775" s="3">
        <f>ZeptoData[[#This Row],[discountedSellingPrice]]/100</f>
        <v>111</v>
      </c>
      <c r="J1775">
        <v>360</v>
      </c>
      <c r="K1775" t="b">
        <v>0</v>
      </c>
      <c r="L1775">
        <v>360</v>
      </c>
      <c r="N1775" s="3">
        <f>ZeptoData[[#This Row],[MRP_Rupees]] - ZeptoData[[#This Row],[Sale_Price]]</f>
        <v>-109</v>
      </c>
      <c r="O1775" t="str">
        <f>IF(ZeptoData[[#This Row],[outOfStock]]=TRUE, "Out of Stock", IF(ZeptoData[[#This Row],[availableQuantity]]&lt;=2, "LOW STOCK", "HEALTHY"))</f>
        <v>HEALTHY</v>
      </c>
      <c r="P1775" t="str" cm="1">
        <f t="array" ref="P1775">_xlfn.IFS(ZeptoData[[#This Row],[Sale_Price]]&lt;50, "Budget", ZeptoData[[#This Row],[Sale_Price]]&lt;150, "Mid-Range", ZeptoData[[#This Row],[Sale_Price]]&gt;=150, "Premium")</f>
        <v>Mid-Range</v>
      </c>
      <c r="Q1775" t="str">
        <f>IF(ROUND(((ZeptoData[[#This Row],[mrp]]-ZeptoData[[#This Row],[discountedSellingPrice]])/ZeptoData[[#This Row],[mrp]])*100,0) = ZeptoData[[#This Row],[discountPercent]], "Match", "Error")</f>
        <v>Match</v>
      </c>
      <c r="R1775" s="9" t="str" cm="1">
        <f t="array" ref="R1775">_xlfn.IFS(ZeptoData[[#This Row],[discountPercent]]=0, "No Discount", ZeptoData[[#This Row],[discountPercent]]&lt;=15, "Standard (1-15%)", ZeptoData[[#This Row],[discountPercent]]&gt;15, "Mega (&gt;15%)")</f>
        <v>Standard (1-15%)</v>
      </c>
      <c r="S1775" s="9" t="str" cm="1">
        <f t="array" ref="S1775">_xlfn.IFS(ZeptoData[[#This Row],[weightInGms]]&lt;=100, "Small (&lt;100g)", ZeptoData[[#This Row],[weightInGms]]&lt;=500, "Medium (100-500g)", ZeptoData[[#This Row],[weightInGms]]&gt;500, "Large (&gt;500g)")</f>
        <v>Medium (100-500g)</v>
      </c>
    </row>
    <row r="1776" spans="1:19" x14ac:dyDescent="0.25">
      <c r="A1776" t="s">
        <v>977</v>
      </c>
      <c r="B1776" t="s">
        <v>695</v>
      </c>
      <c r="C1776" t="str">
        <f>TRIM(ZeptoData[[#This Row],[name]])</f>
        <v>McCain Veggie Fingers</v>
      </c>
      <c r="D1776">
        <v>11700</v>
      </c>
      <c r="E1776" s="3">
        <f>'Cleaned Data'!F1779</f>
        <v>5</v>
      </c>
      <c r="F1776">
        <v>5</v>
      </c>
      <c r="G1776">
        <v>6</v>
      </c>
      <c r="H1776">
        <v>11100</v>
      </c>
      <c r="I1776" s="3">
        <f>ZeptoData[[#This Row],[discountedSellingPrice]]/100</f>
        <v>111</v>
      </c>
      <c r="J1776">
        <v>400</v>
      </c>
      <c r="K1776" t="b">
        <v>0</v>
      </c>
      <c r="L1776">
        <v>400</v>
      </c>
      <c r="N1776" s="3">
        <f>ZeptoData[[#This Row],[MRP_Rupees]] - ZeptoData[[#This Row],[Sale_Price]]</f>
        <v>-106</v>
      </c>
      <c r="O1776" t="str">
        <f>IF(ZeptoData[[#This Row],[outOfStock]]=TRUE, "Out of Stock", IF(ZeptoData[[#This Row],[availableQuantity]]&lt;=2, "LOW STOCK", "HEALTHY"))</f>
        <v>HEALTHY</v>
      </c>
      <c r="P1776" t="str" cm="1">
        <f t="array" ref="P1776">_xlfn.IFS(ZeptoData[[#This Row],[Sale_Price]]&lt;50, "Budget", ZeptoData[[#This Row],[Sale_Price]]&lt;150, "Mid-Range", ZeptoData[[#This Row],[Sale_Price]]&gt;=150, "Premium")</f>
        <v>Mid-Range</v>
      </c>
      <c r="Q1776" t="str">
        <f>IF(ROUND(((ZeptoData[[#This Row],[mrp]]-ZeptoData[[#This Row],[discountedSellingPrice]])/ZeptoData[[#This Row],[mrp]])*100,0) = ZeptoData[[#This Row],[discountPercent]], "Match", "Error")</f>
        <v>Match</v>
      </c>
      <c r="R1776" s="9" t="str" cm="1">
        <f t="array" ref="R1776">_xlfn.IFS(ZeptoData[[#This Row],[discountPercent]]=0, "No Discount", ZeptoData[[#This Row],[discountPercent]]&lt;=15, "Standard (1-15%)", ZeptoData[[#This Row],[discountPercent]]&gt;15, "Mega (&gt;15%)")</f>
        <v>Standard (1-15%)</v>
      </c>
      <c r="S1776" s="9" t="str" cm="1">
        <f t="array" ref="S1776">_xlfn.IFS(ZeptoData[[#This Row],[weightInGms]]&lt;=100, "Small (&lt;100g)", ZeptoData[[#This Row],[weightInGms]]&lt;=500, "Medium (100-500g)", ZeptoData[[#This Row],[weightInGms]]&gt;500, "Large (&gt;500g)")</f>
        <v>Medium (100-500g)</v>
      </c>
    </row>
    <row r="1777" spans="1:19" x14ac:dyDescent="0.25">
      <c r="A1777" t="s">
        <v>977</v>
      </c>
      <c r="B1777" t="s">
        <v>607</v>
      </c>
      <c r="C1777" t="str">
        <f>TRIM(ZeptoData[[#This Row],[name]])</f>
        <v>Amul Delicious Fat Spread - Cholesterol Free</v>
      </c>
      <c r="D1777">
        <v>1800</v>
      </c>
      <c r="E1777" s="3">
        <f>'Cleaned Data'!F1780</f>
        <v>0</v>
      </c>
      <c r="F1777">
        <v>5</v>
      </c>
      <c r="G1777">
        <v>6</v>
      </c>
      <c r="H1777">
        <v>1700</v>
      </c>
      <c r="I1777" s="3">
        <f>ZeptoData[[#This Row],[discountedSellingPrice]]/100</f>
        <v>17</v>
      </c>
      <c r="J1777">
        <v>100</v>
      </c>
      <c r="K1777" t="b">
        <v>0</v>
      </c>
      <c r="L1777">
        <v>100</v>
      </c>
      <c r="N1777" s="3">
        <f>ZeptoData[[#This Row],[MRP_Rupees]] - ZeptoData[[#This Row],[Sale_Price]]</f>
        <v>-17</v>
      </c>
      <c r="O1777" t="str">
        <f>IF(ZeptoData[[#This Row],[outOfStock]]=TRUE, "Out of Stock", IF(ZeptoData[[#This Row],[availableQuantity]]&lt;=2, "LOW STOCK", "HEALTHY"))</f>
        <v>HEALTHY</v>
      </c>
      <c r="P1777" t="str" cm="1">
        <f t="array" ref="P1777">_xlfn.IFS(ZeptoData[[#This Row],[Sale_Price]]&lt;50, "Budget", ZeptoData[[#This Row],[Sale_Price]]&lt;150, "Mid-Range", ZeptoData[[#This Row],[Sale_Price]]&gt;=150, "Premium")</f>
        <v>Budget</v>
      </c>
      <c r="Q1777" t="str">
        <f>IF(ROUND(((ZeptoData[[#This Row],[mrp]]-ZeptoData[[#This Row],[discountedSellingPrice]])/ZeptoData[[#This Row],[mrp]])*100,0) = ZeptoData[[#This Row],[discountPercent]], "Match", "Error")</f>
        <v>Error</v>
      </c>
      <c r="R1777" s="9" t="str" cm="1">
        <f t="array" ref="R1777">_xlfn.IFS(ZeptoData[[#This Row],[discountPercent]]=0, "No Discount", ZeptoData[[#This Row],[discountPercent]]&lt;=15, "Standard (1-15%)", ZeptoData[[#This Row],[discountPercent]]&gt;15, "Mega (&gt;15%)")</f>
        <v>Standard (1-15%)</v>
      </c>
      <c r="S1777" s="9" t="str" cm="1">
        <f t="array" ref="S1777">_xlfn.IFS(ZeptoData[[#This Row],[weightInGms]]&lt;=100, "Small (&lt;100g)", ZeptoData[[#This Row],[weightInGms]]&lt;=500, "Medium (100-500g)", ZeptoData[[#This Row],[weightInGms]]&gt;500, "Large (&gt;500g)")</f>
        <v>Small (&lt;100g)</v>
      </c>
    </row>
    <row r="1778" spans="1:19" x14ac:dyDescent="0.25">
      <c r="A1778" t="s">
        <v>977</v>
      </c>
      <c r="B1778" t="s">
        <v>696</v>
      </c>
      <c r="C1778" t="str">
        <f>TRIM(ZeptoData[[#This Row],[name]])</f>
        <v>Whiskas Wet  Meal (Adult - Cat Food)  Chicken in Gravy</v>
      </c>
      <c r="D1778">
        <v>3500</v>
      </c>
      <c r="E1778" s="3">
        <f>'Cleaned Data'!F1781</f>
        <v>11</v>
      </c>
      <c r="F1778">
        <v>2</v>
      </c>
      <c r="G1778">
        <v>2</v>
      </c>
      <c r="H1778">
        <v>3400</v>
      </c>
      <c r="I1778" s="3">
        <f>ZeptoData[[#This Row],[discountedSellingPrice]]/100</f>
        <v>34</v>
      </c>
      <c r="J1778">
        <v>85</v>
      </c>
      <c r="K1778" t="b">
        <v>0</v>
      </c>
      <c r="L1778">
        <v>85</v>
      </c>
      <c r="N1778" s="3">
        <f>ZeptoData[[#This Row],[MRP_Rupees]] - ZeptoData[[#This Row],[Sale_Price]]</f>
        <v>-23</v>
      </c>
      <c r="O1778" t="str">
        <f>IF(ZeptoData[[#This Row],[outOfStock]]=TRUE, "Out of Stock", IF(ZeptoData[[#This Row],[availableQuantity]]&lt;=2, "LOW STOCK", "HEALTHY"))</f>
        <v>LOW STOCK</v>
      </c>
      <c r="P1778" t="str" cm="1">
        <f t="array" ref="P1778">_xlfn.IFS(ZeptoData[[#This Row],[Sale_Price]]&lt;50, "Budget", ZeptoData[[#This Row],[Sale_Price]]&lt;150, "Mid-Range", ZeptoData[[#This Row],[Sale_Price]]&gt;=150, "Premium")</f>
        <v>Budget</v>
      </c>
      <c r="Q1778" t="str">
        <f>IF(ROUND(((ZeptoData[[#This Row],[mrp]]-ZeptoData[[#This Row],[discountedSellingPrice]])/ZeptoData[[#This Row],[mrp]])*100,0) = ZeptoData[[#This Row],[discountPercent]], "Match", "Error")</f>
        <v>Error</v>
      </c>
      <c r="R1778" s="9" t="str" cm="1">
        <f t="array" ref="R1778">_xlfn.IFS(ZeptoData[[#This Row],[discountPercent]]=0, "No Discount", ZeptoData[[#This Row],[discountPercent]]&lt;=15, "Standard (1-15%)", ZeptoData[[#This Row],[discountPercent]]&gt;15, "Mega (&gt;15%)")</f>
        <v>Standard (1-15%)</v>
      </c>
      <c r="S1778" s="9" t="str" cm="1">
        <f t="array" ref="S1778">_xlfn.IFS(ZeptoData[[#This Row],[weightInGms]]&lt;=100, "Small (&lt;100g)", ZeptoData[[#This Row],[weightInGms]]&lt;=500, "Medium (100-500g)", ZeptoData[[#This Row],[weightInGms]]&gt;500, "Large (&gt;500g)")</f>
        <v>Small (&lt;100g)</v>
      </c>
    </row>
    <row r="1779" spans="1:19" x14ac:dyDescent="0.25">
      <c r="A1779" t="s">
        <v>977</v>
      </c>
      <c r="B1779" t="s">
        <v>697</v>
      </c>
      <c r="C1779" t="str">
        <f>TRIM(ZeptoData[[#This Row],[name]])</f>
        <v>McCain Chilli Garlic Potato Bites Crunchy Potato Nuggets</v>
      </c>
      <c r="D1779">
        <v>12500</v>
      </c>
      <c r="E1779" s="3">
        <f>'Cleaned Data'!F1782</f>
        <v>0</v>
      </c>
      <c r="F1779">
        <v>5</v>
      </c>
      <c r="G1779">
        <v>1</v>
      </c>
      <c r="H1779">
        <v>11800</v>
      </c>
      <c r="I1779" s="3">
        <f>ZeptoData[[#This Row],[discountedSellingPrice]]/100</f>
        <v>118</v>
      </c>
      <c r="J1779">
        <v>420</v>
      </c>
      <c r="K1779" t="b">
        <v>0</v>
      </c>
      <c r="L1779">
        <v>420</v>
      </c>
      <c r="N1779" s="3">
        <f>ZeptoData[[#This Row],[MRP_Rupees]] - ZeptoData[[#This Row],[Sale_Price]]</f>
        <v>-118</v>
      </c>
      <c r="O1779" t="str">
        <f>IF(ZeptoData[[#This Row],[outOfStock]]=TRUE, "Out of Stock", IF(ZeptoData[[#This Row],[availableQuantity]]&lt;=2, "LOW STOCK", "HEALTHY"))</f>
        <v>LOW STOCK</v>
      </c>
      <c r="P1779" t="str" cm="1">
        <f t="array" ref="P1779">_xlfn.IFS(ZeptoData[[#This Row],[Sale_Price]]&lt;50, "Budget", ZeptoData[[#This Row],[Sale_Price]]&lt;150, "Mid-Range", ZeptoData[[#This Row],[Sale_Price]]&gt;=150, "Premium")</f>
        <v>Mid-Range</v>
      </c>
      <c r="Q1779" t="str">
        <f>IF(ROUND(((ZeptoData[[#This Row],[mrp]]-ZeptoData[[#This Row],[discountedSellingPrice]])/ZeptoData[[#This Row],[mrp]])*100,0) = ZeptoData[[#This Row],[discountPercent]], "Match", "Error")</f>
        <v>Error</v>
      </c>
      <c r="R1779" s="9" t="str" cm="1">
        <f t="array" ref="R1779">_xlfn.IFS(ZeptoData[[#This Row],[discountPercent]]=0, "No Discount", ZeptoData[[#This Row],[discountPercent]]&lt;=15, "Standard (1-15%)", ZeptoData[[#This Row],[discountPercent]]&gt;15, "Mega (&gt;15%)")</f>
        <v>Standard (1-15%)</v>
      </c>
      <c r="S1779" s="9" t="str" cm="1">
        <f t="array" ref="S1779">_xlfn.IFS(ZeptoData[[#This Row],[weightInGms]]&lt;=100, "Small (&lt;100g)", ZeptoData[[#This Row],[weightInGms]]&lt;=500, "Medium (100-500g)", ZeptoData[[#This Row],[weightInGms]]&gt;500, "Large (&gt;500g)")</f>
        <v>Medium (100-500g)</v>
      </c>
    </row>
    <row r="1780" spans="1:19" x14ac:dyDescent="0.25">
      <c r="A1780" t="s">
        <v>977</v>
      </c>
      <c r="B1780" t="s">
        <v>128</v>
      </c>
      <c r="C1780" t="str">
        <f>TRIM(ZeptoData[[#This Row],[name]])</f>
        <v>Ching's Secret Instant Hot Garlic Noodles</v>
      </c>
      <c r="D1780">
        <v>1500</v>
      </c>
      <c r="E1780" s="3">
        <f>'Cleaned Data'!F1783</f>
        <v>13</v>
      </c>
      <c r="F1780">
        <v>0</v>
      </c>
      <c r="G1780">
        <v>3</v>
      </c>
      <c r="H1780">
        <v>1500</v>
      </c>
      <c r="I1780" s="3">
        <f>ZeptoData[[#This Row],[discountedSellingPrice]]/100</f>
        <v>15</v>
      </c>
      <c r="J1780">
        <v>60</v>
      </c>
      <c r="K1780" t="b">
        <v>0</v>
      </c>
      <c r="L1780">
        <v>60</v>
      </c>
      <c r="N1780" s="3">
        <f>ZeptoData[[#This Row],[MRP_Rupees]] - ZeptoData[[#This Row],[Sale_Price]]</f>
        <v>-2</v>
      </c>
      <c r="O1780" t="str">
        <f>IF(ZeptoData[[#This Row],[outOfStock]]=TRUE, "Out of Stock", IF(ZeptoData[[#This Row],[availableQuantity]]&lt;=2, "LOW STOCK", "HEALTHY"))</f>
        <v>HEALTHY</v>
      </c>
      <c r="P1780" t="str" cm="1">
        <f t="array" ref="P1780">_xlfn.IFS(ZeptoData[[#This Row],[Sale_Price]]&lt;50, "Budget", ZeptoData[[#This Row],[Sale_Price]]&lt;150, "Mid-Range", ZeptoData[[#This Row],[Sale_Price]]&gt;=150, "Premium")</f>
        <v>Budget</v>
      </c>
      <c r="Q1780" t="str">
        <f>IF(ROUND(((ZeptoData[[#This Row],[mrp]]-ZeptoData[[#This Row],[discountedSellingPrice]])/ZeptoData[[#This Row],[mrp]])*100,0) = ZeptoData[[#This Row],[discountPercent]], "Match", "Error")</f>
        <v>Match</v>
      </c>
      <c r="R1780" s="9" t="str" cm="1">
        <f t="array" ref="R1780">_xlfn.IFS(ZeptoData[[#This Row],[discountPercent]]=0, "No Discount", ZeptoData[[#This Row],[discountPercent]]&lt;=15, "Standard (1-15%)", ZeptoData[[#This Row],[discountPercent]]&gt;15, "Mega (&gt;15%)")</f>
        <v>No Discount</v>
      </c>
      <c r="S1780" s="9" t="str" cm="1">
        <f t="array" ref="S1780">_xlfn.IFS(ZeptoData[[#This Row],[weightInGms]]&lt;=100, "Small (&lt;100g)", ZeptoData[[#This Row],[weightInGms]]&lt;=500, "Medium (100-500g)", ZeptoData[[#This Row],[weightInGms]]&gt;500, "Large (&gt;500g)")</f>
        <v>Small (&lt;100g)</v>
      </c>
    </row>
    <row r="1781" spans="1:19" x14ac:dyDescent="0.25">
      <c r="A1781" t="s">
        <v>977</v>
      </c>
      <c r="B1781" t="s">
        <v>698</v>
      </c>
      <c r="C1781" t="str">
        <f>TRIM(ZeptoData[[#This Row],[name]])</f>
        <v>Veeba Eggless Mayonnaise</v>
      </c>
      <c r="D1781">
        <v>7900</v>
      </c>
      <c r="E1781" s="3">
        <f>'Cleaned Data'!F1784</f>
        <v>0</v>
      </c>
      <c r="F1781">
        <v>11</v>
      </c>
      <c r="G1781">
        <v>5</v>
      </c>
      <c r="H1781">
        <v>7000</v>
      </c>
      <c r="I1781" s="3">
        <f>ZeptoData[[#This Row],[discountedSellingPrice]]/100</f>
        <v>70</v>
      </c>
      <c r="J1781">
        <v>250</v>
      </c>
      <c r="K1781" t="b">
        <v>0</v>
      </c>
      <c r="L1781">
        <v>250</v>
      </c>
      <c r="N1781" s="3">
        <f>ZeptoData[[#This Row],[MRP_Rupees]] - ZeptoData[[#This Row],[Sale_Price]]</f>
        <v>-70</v>
      </c>
      <c r="O1781" t="str">
        <f>IF(ZeptoData[[#This Row],[outOfStock]]=TRUE, "Out of Stock", IF(ZeptoData[[#This Row],[availableQuantity]]&lt;=2, "LOW STOCK", "HEALTHY"))</f>
        <v>HEALTHY</v>
      </c>
      <c r="P1781" t="str" cm="1">
        <f t="array" ref="P1781">_xlfn.IFS(ZeptoData[[#This Row],[Sale_Price]]&lt;50, "Budget", ZeptoData[[#This Row],[Sale_Price]]&lt;150, "Mid-Range", ZeptoData[[#This Row],[Sale_Price]]&gt;=150, "Premium")</f>
        <v>Mid-Range</v>
      </c>
      <c r="Q1781" t="str">
        <f>IF(ROUND(((ZeptoData[[#This Row],[mrp]]-ZeptoData[[#This Row],[discountedSellingPrice]])/ZeptoData[[#This Row],[mrp]])*100,0) = ZeptoData[[#This Row],[discountPercent]], "Match", "Error")</f>
        <v>Match</v>
      </c>
      <c r="R1781" s="9" t="str" cm="1">
        <f t="array" ref="R1781">_xlfn.IFS(ZeptoData[[#This Row],[discountPercent]]=0, "No Discount", ZeptoData[[#This Row],[discountPercent]]&lt;=15, "Standard (1-15%)", ZeptoData[[#This Row],[discountPercent]]&gt;15, "Mega (&gt;15%)")</f>
        <v>Standard (1-15%)</v>
      </c>
      <c r="S1781" s="9" t="str" cm="1">
        <f t="array" ref="S1781">_xlfn.IFS(ZeptoData[[#This Row],[weightInGms]]&lt;=100, "Small (&lt;100g)", ZeptoData[[#This Row],[weightInGms]]&lt;=500, "Medium (100-500g)", ZeptoData[[#This Row],[weightInGms]]&gt;500, "Large (&gt;500g)")</f>
        <v>Medium (100-500g)</v>
      </c>
    </row>
    <row r="1782" spans="1:19" x14ac:dyDescent="0.25">
      <c r="A1782" t="s">
        <v>977</v>
      </c>
      <c r="B1782" t="s">
        <v>130</v>
      </c>
      <c r="C1782" t="str">
        <f>TRIM(ZeptoData[[#This Row],[name]])</f>
        <v>Ching's Secret Instant Schezwan Noodles</v>
      </c>
      <c r="D1782">
        <v>1500</v>
      </c>
      <c r="E1782" s="3">
        <f>'Cleaned Data'!F1785</f>
        <v>0</v>
      </c>
      <c r="F1782">
        <v>0</v>
      </c>
      <c r="G1782">
        <v>6</v>
      </c>
      <c r="H1782">
        <v>1500</v>
      </c>
      <c r="I1782" s="3">
        <f>ZeptoData[[#This Row],[discountedSellingPrice]]/100</f>
        <v>15</v>
      </c>
      <c r="J1782">
        <v>60</v>
      </c>
      <c r="K1782" t="b">
        <v>0</v>
      </c>
      <c r="L1782">
        <v>60</v>
      </c>
      <c r="N1782" s="3">
        <f>ZeptoData[[#This Row],[MRP_Rupees]] - ZeptoData[[#This Row],[Sale_Price]]</f>
        <v>-15</v>
      </c>
      <c r="O1782" t="str">
        <f>IF(ZeptoData[[#This Row],[outOfStock]]=TRUE, "Out of Stock", IF(ZeptoData[[#This Row],[availableQuantity]]&lt;=2, "LOW STOCK", "HEALTHY"))</f>
        <v>HEALTHY</v>
      </c>
      <c r="P1782" t="str" cm="1">
        <f t="array" ref="P1782">_xlfn.IFS(ZeptoData[[#This Row],[Sale_Price]]&lt;50, "Budget", ZeptoData[[#This Row],[Sale_Price]]&lt;150, "Mid-Range", ZeptoData[[#This Row],[Sale_Price]]&gt;=150, "Premium")</f>
        <v>Budget</v>
      </c>
      <c r="Q1782" t="str">
        <f>IF(ROUND(((ZeptoData[[#This Row],[mrp]]-ZeptoData[[#This Row],[discountedSellingPrice]])/ZeptoData[[#This Row],[mrp]])*100,0) = ZeptoData[[#This Row],[discountPercent]], "Match", "Error")</f>
        <v>Match</v>
      </c>
      <c r="R1782" s="9" t="str" cm="1">
        <f t="array" ref="R1782">_xlfn.IFS(ZeptoData[[#This Row],[discountPercent]]=0, "No Discount", ZeptoData[[#This Row],[discountPercent]]&lt;=15, "Standard (1-15%)", ZeptoData[[#This Row],[discountPercent]]&gt;15, "Mega (&gt;15%)")</f>
        <v>No Discount</v>
      </c>
      <c r="S1782" s="9" t="str" cm="1">
        <f t="array" ref="S1782">_xlfn.IFS(ZeptoData[[#This Row],[weightInGms]]&lt;=100, "Small (&lt;100g)", ZeptoData[[#This Row],[weightInGms]]&lt;=500, "Medium (100-500g)", ZeptoData[[#This Row],[weightInGms]]&gt;500, "Large (&gt;500g)")</f>
        <v>Small (&lt;100g)</v>
      </c>
    </row>
    <row r="1783" spans="1:19" x14ac:dyDescent="0.25">
      <c r="A1783" t="s">
        <v>977</v>
      </c>
      <c r="B1783" t="s">
        <v>699</v>
      </c>
      <c r="C1783" t="str">
        <f>TRIM(ZeptoData[[#This Row],[name]])</f>
        <v>Veeba Pasta And Pizza Sauce</v>
      </c>
      <c r="D1783">
        <v>7500</v>
      </c>
      <c r="E1783" s="3">
        <f>'Cleaned Data'!F1786</f>
        <v>17</v>
      </c>
      <c r="F1783">
        <v>13</v>
      </c>
      <c r="G1783">
        <v>5</v>
      </c>
      <c r="H1783">
        <v>6500</v>
      </c>
      <c r="I1783" s="3">
        <f>ZeptoData[[#This Row],[discountedSellingPrice]]/100</f>
        <v>65</v>
      </c>
      <c r="J1783">
        <v>280</v>
      </c>
      <c r="K1783" t="b">
        <v>0</v>
      </c>
      <c r="L1783">
        <v>280</v>
      </c>
      <c r="N1783" s="3">
        <f>ZeptoData[[#This Row],[MRP_Rupees]] - ZeptoData[[#This Row],[Sale_Price]]</f>
        <v>-48</v>
      </c>
      <c r="O1783" t="str">
        <f>IF(ZeptoData[[#This Row],[outOfStock]]=TRUE, "Out of Stock", IF(ZeptoData[[#This Row],[availableQuantity]]&lt;=2, "LOW STOCK", "HEALTHY"))</f>
        <v>HEALTHY</v>
      </c>
      <c r="P1783" t="str" cm="1">
        <f t="array" ref="P1783">_xlfn.IFS(ZeptoData[[#This Row],[Sale_Price]]&lt;50, "Budget", ZeptoData[[#This Row],[Sale_Price]]&lt;150, "Mid-Range", ZeptoData[[#This Row],[Sale_Price]]&gt;=150, "Premium")</f>
        <v>Mid-Range</v>
      </c>
      <c r="Q1783" t="str">
        <f>IF(ROUND(((ZeptoData[[#This Row],[mrp]]-ZeptoData[[#This Row],[discountedSellingPrice]])/ZeptoData[[#This Row],[mrp]])*100,0) = ZeptoData[[#This Row],[discountPercent]], "Match", "Error")</f>
        <v>Match</v>
      </c>
      <c r="R1783" s="9" t="str" cm="1">
        <f t="array" ref="R1783">_xlfn.IFS(ZeptoData[[#This Row],[discountPercent]]=0, "No Discount", ZeptoData[[#This Row],[discountPercent]]&lt;=15, "Standard (1-15%)", ZeptoData[[#This Row],[discountPercent]]&gt;15, "Mega (&gt;15%)")</f>
        <v>Standard (1-15%)</v>
      </c>
      <c r="S1783" s="9" t="str" cm="1">
        <f t="array" ref="S1783">_xlfn.IFS(ZeptoData[[#This Row],[weightInGms]]&lt;=100, "Small (&lt;100g)", ZeptoData[[#This Row],[weightInGms]]&lt;=500, "Medium (100-500g)", ZeptoData[[#This Row],[weightInGms]]&gt;500, "Large (&gt;500g)")</f>
        <v>Medium (100-500g)</v>
      </c>
    </row>
    <row r="1784" spans="1:19" x14ac:dyDescent="0.25">
      <c r="A1784" t="s">
        <v>977</v>
      </c>
      <c r="B1784" t="s">
        <v>1724</v>
      </c>
      <c r="C1784" t="str">
        <f>TRIM(ZeptoData[[#This Row],[name]])</f>
        <v>Top Ramen Noodles Curry Veg Pouch</v>
      </c>
      <c r="D1784">
        <v>2000</v>
      </c>
      <c r="E1784" s="3">
        <f>'Cleaned Data'!F1787</f>
        <v>0</v>
      </c>
      <c r="F1784">
        <v>0</v>
      </c>
      <c r="G1784">
        <v>1</v>
      </c>
      <c r="H1784">
        <v>2000</v>
      </c>
      <c r="I1784" s="3">
        <f>ZeptoData[[#This Row],[discountedSellingPrice]]/100</f>
        <v>20</v>
      </c>
      <c r="J1784">
        <v>70</v>
      </c>
      <c r="K1784" t="b">
        <v>0</v>
      </c>
      <c r="L1784">
        <v>70</v>
      </c>
      <c r="N1784" s="3">
        <f>ZeptoData[[#This Row],[MRP_Rupees]] - ZeptoData[[#This Row],[Sale_Price]]</f>
        <v>-20</v>
      </c>
      <c r="O1784" t="str">
        <f>IF(ZeptoData[[#This Row],[outOfStock]]=TRUE, "Out of Stock", IF(ZeptoData[[#This Row],[availableQuantity]]&lt;=2, "LOW STOCK", "HEALTHY"))</f>
        <v>LOW STOCK</v>
      </c>
      <c r="P1784" t="str" cm="1">
        <f t="array" ref="P1784">_xlfn.IFS(ZeptoData[[#This Row],[Sale_Price]]&lt;50, "Budget", ZeptoData[[#This Row],[Sale_Price]]&lt;150, "Mid-Range", ZeptoData[[#This Row],[Sale_Price]]&gt;=150, "Premium")</f>
        <v>Budget</v>
      </c>
      <c r="Q1784" t="str">
        <f>IF(ROUND(((ZeptoData[[#This Row],[mrp]]-ZeptoData[[#This Row],[discountedSellingPrice]])/ZeptoData[[#This Row],[mrp]])*100,0) = ZeptoData[[#This Row],[discountPercent]], "Match", "Error")</f>
        <v>Match</v>
      </c>
      <c r="R1784" s="9" t="str" cm="1">
        <f t="array" ref="R1784">_xlfn.IFS(ZeptoData[[#This Row],[discountPercent]]=0, "No Discount", ZeptoData[[#This Row],[discountPercent]]&lt;=15, "Standard (1-15%)", ZeptoData[[#This Row],[discountPercent]]&gt;15, "Mega (&gt;15%)")</f>
        <v>No Discount</v>
      </c>
      <c r="S1784" s="9" t="str" cm="1">
        <f t="array" ref="S1784">_xlfn.IFS(ZeptoData[[#This Row],[weightInGms]]&lt;=100, "Small (&lt;100g)", ZeptoData[[#This Row],[weightInGms]]&lt;=500, "Medium (100-500g)", ZeptoData[[#This Row],[weightInGms]]&gt;500, "Large (&gt;500g)")</f>
        <v>Small (&lt;100g)</v>
      </c>
    </row>
    <row r="1785" spans="1:19" x14ac:dyDescent="0.25">
      <c r="A1785" t="s">
        <v>977</v>
      </c>
      <c r="B1785" t="s">
        <v>139</v>
      </c>
      <c r="C1785" t="str">
        <f>TRIM(ZeptoData[[#This Row],[name]])</f>
        <v>Saffola Veggie Twist Masala Oats</v>
      </c>
      <c r="D1785">
        <v>1500</v>
      </c>
      <c r="E1785" s="3">
        <f>'Cleaned Data'!F1788</f>
        <v>2</v>
      </c>
      <c r="F1785">
        <v>0</v>
      </c>
      <c r="G1785">
        <v>6</v>
      </c>
      <c r="H1785">
        <v>1500</v>
      </c>
      <c r="I1785" s="3">
        <f>ZeptoData[[#This Row],[discountedSellingPrice]]/100</f>
        <v>15</v>
      </c>
      <c r="J1785">
        <v>38</v>
      </c>
      <c r="K1785" t="b">
        <v>0</v>
      </c>
      <c r="L1785">
        <v>38</v>
      </c>
      <c r="N1785" s="3">
        <f>ZeptoData[[#This Row],[MRP_Rupees]] - ZeptoData[[#This Row],[Sale_Price]]</f>
        <v>-13</v>
      </c>
      <c r="O1785" t="str">
        <f>IF(ZeptoData[[#This Row],[outOfStock]]=TRUE, "Out of Stock", IF(ZeptoData[[#This Row],[availableQuantity]]&lt;=2, "LOW STOCK", "HEALTHY"))</f>
        <v>HEALTHY</v>
      </c>
      <c r="P1785" t="str" cm="1">
        <f t="array" ref="P1785">_xlfn.IFS(ZeptoData[[#This Row],[Sale_Price]]&lt;50, "Budget", ZeptoData[[#This Row],[Sale_Price]]&lt;150, "Mid-Range", ZeptoData[[#This Row],[Sale_Price]]&gt;=150, "Premium")</f>
        <v>Budget</v>
      </c>
      <c r="Q1785" t="str">
        <f>IF(ROUND(((ZeptoData[[#This Row],[mrp]]-ZeptoData[[#This Row],[discountedSellingPrice]])/ZeptoData[[#This Row],[mrp]])*100,0) = ZeptoData[[#This Row],[discountPercent]], "Match", "Error")</f>
        <v>Match</v>
      </c>
      <c r="R1785" s="9" t="str" cm="1">
        <f t="array" ref="R1785">_xlfn.IFS(ZeptoData[[#This Row],[discountPercent]]=0, "No Discount", ZeptoData[[#This Row],[discountPercent]]&lt;=15, "Standard (1-15%)", ZeptoData[[#This Row],[discountPercent]]&gt;15, "Mega (&gt;15%)")</f>
        <v>No Discount</v>
      </c>
      <c r="S1785" s="9" t="str" cm="1">
        <f t="array" ref="S1785">_xlfn.IFS(ZeptoData[[#This Row],[weightInGms]]&lt;=100, "Small (&lt;100g)", ZeptoData[[#This Row],[weightInGms]]&lt;=500, "Medium (100-500g)", ZeptoData[[#This Row],[weightInGms]]&gt;500, "Large (&gt;500g)")</f>
        <v>Small (&lt;100g)</v>
      </c>
    </row>
    <row r="1786" spans="1:19" x14ac:dyDescent="0.25">
      <c r="A1786" t="s">
        <v>977</v>
      </c>
      <c r="B1786" t="s">
        <v>700</v>
      </c>
      <c r="C1786" t="str">
        <f>TRIM(ZeptoData[[#This Row],[name]])</f>
        <v>Unibic Almond &amp; Oats Protein Bar</v>
      </c>
      <c r="D1786">
        <v>4000</v>
      </c>
      <c r="E1786" s="3">
        <f>'Cleaned Data'!F1789</f>
        <v>5</v>
      </c>
      <c r="F1786">
        <v>17</v>
      </c>
      <c r="G1786">
        <v>4</v>
      </c>
      <c r="H1786">
        <v>3300</v>
      </c>
      <c r="I1786" s="3">
        <f>ZeptoData[[#This Row],[discountedSellingPrice]]/100</f>
        <v>33</v>
      </c>
      <c r="J1786">
        <v>30</v>
      </c>
      <c r="K1786" t="b">
        <v>0</v>
      </c>
      <c r="L1786">
        <v>30</v>
      </c>
      <c r="N1786" s="3">
        <f>ZeptoData[[#This Row],[MRP_Rupees]] - ZeptoData[[#This Row],[Sale_Price]]</f>
        <v>-28</v>
      </c>
      <c r="O1786" t="str">
        <f>IF(ZeptoData[[#This Row],[outOfStock]]=TRUE, "Out of Stock", IF(ZeptoData[[#This Row],[availableQuantity]]&lt;=2, "LOW STOCK", "HEALTHY"))</f>
        <v>HEALTHY</v>
      </c>
      <c r="P1786" t="str" cm="1">
        <f t="array" ref="P1786">_xlfn.IFS(ZeptoData[[#This Row],[Sale_Price]]&lt;50, "Budget", ZeptoData[[#This Row],[Sale_Price]]&lt;150, "Mid-Range", ZeptoData[[#This Row],[Sale_Price]]&gt;=150, "Premium")</f>
        <v>Budget</v>
      </c>
      <c r="Q1786" t="str">
        <f>IF(ROUND(((ZeptoData[[#This Row],[mrp]]-ZeptoData[[#This Row],[discountedSellingPrice]])/ZeptoData[[#This Row],[mrp]])*100,0) = ZeptoData[[#This Row],[discountPercent]], "Match", "Error")</f>
        <v>Error</v>
      </c>
      <c r="R1786" s="9" t="str" cm="1">
        <f t="array" ref="R1786">_xlfn.IFS(ZeptoData[[#This Row],[discountPercent]]=0, "No Discount", ZeptoData[[#This Row],[discountPercent]]&lt;=15, "Standard (1-15%)", ZeptoData[[#This Row],[discountPercent]]&gt;15, "Mega (&gt;15%)")</f>
        <v>Mega (&gt;15%)</v>
      </c>
      <c r="S1786" s="9" t="str" cm="1">
        <f t="array" ref="S1786">_xlfn.IFS(ZeptoData[[#This Row],[weightInGms]]&lt;=100, "Small (&lt;100g)", ZeptoData[[#This Row],[weightInGms]]&lt;=500, "Medium (100-500g)", ZeptoData[[#This Row],[weightInGms]]&gt;500, "Large (&gt;500g)")</f>
        <v>Small (&lt;100g)</v>
      </c>
    </row>
    <row r="1787" spans="1:19" x14ac:dyDescent="0.25">
      <c r="A1787" t="s">
        <v>977</v>
      </c>
      <c r="B1787" t="s">
        <v>141</v>
      </c>
      <c r="C1787" t="str">
        <f>TRIM(ZeptoData[[#This Row],[name]])</f>
        <v>Quaker Oats</v>
      </c>
      <c r="D1787">
        <v>7900</v>
      </c>
      <c r="E1787" s="3">
        <f>'Cleaned Data'!F1790</f>
        <v>0</v>
      </c>
      <c r="F1787">
        <v>0</v>
      </c>
      <c r="G1787">
        <v>2</v>
      </c>
      <c r="H1787">
        <v>7900</v>
      </c>
      <c r="I1787" s="3">
        <f>ZeptoData[[#This Row],[discountedSellingPrice]]/100</f>
        <v>79</v>
      </c>
      <c r="J1787">
        <v>400</v>
      </c>
      <c r="K1787" t="b">
        <v>0</v>
      </c>
      <c r="L1787">
        <v>400</v>
      </c>
      <c r="N1787" s="3">
        <f>ZeptoData[[#This Row],[MRP_Rupees]] - ZeptoData[[#This Row],[Sale_Price]]</f>
        <v>-79</v>
      </c>
      <c r="O1787" t="str">
        <f>IF(ZeptoData[[#This Row],[outOfStock]]=TRUE, "Out of Stock", IF(ZeptoData[[#This Row],[availableQuantity]]&lt;=2, "LOW STOCK", "HEALTHY"))</f>
        <v>LOW STOCK</v>
      </c>
      <c r="P1787" t="str" cm="1">
        <f t="array" ref="P1787">_xlfn.IFS(ZeptoData[[#This Row],[Sale_Price]]&lt;50, "Budget", ZeptoData[[#This Row],[Sale_Price]]&lt;150, "Mid-Range", ZeptoData[[#This Row],[Sale_Price]]&gt;=150, "Premium")</f>
        <v>Mid-Range</v>
      </c>
      <c r="Q1787" t="str">
        <f>IF(ROUND(((ZeptoData[[#This Row],[mrp]]-ZeptoData[[#This Row],[discountedSellingPrice]])/ZeptoData[[#This Row],[mrp]])*100,0) = ZeptoData[[#This Row],[discountPercent]], "Match", "Error")</f>
        <v>Match</v>
      </c>
      <c r="R1787" s="9" t="str" cm="1">
        <f t="array" ref="R1787">_xlfn.IFS(ZeptoData[[#This Row],[discountPercent]]=0, "No Discount", ZeptoData[[#This Row],[discountPercent]]&lt;=15, "Standard (1-15%)", ZeptoData[[#This Row],[discountPercent]]&gt;15, "Mega (&gt;15%)")</f>
        <v>No Discount</v>
      </c>
      <c r="S1787" s="9" t="str" cm="1">
        <f t="array" ref="S1787">_xlfn.IFS(ZeptoData[[#This Row],[weightInGms]]&lt;=100, "Small (&lt;100g)", ZeptoData[[#This Row],[weightInGms]]&lt;=500, "Medium (100-500g)", ZeptoData[[#This Row],[weightInGms]]&gt;500, "Large (&gt;500g)")</f>
        <v>Medium (100-500g)</v>
      </c>
    </row>
    <row r="1788" spans="1:19" x14ac:dyDescent="0.25">
      <c r="A1788" t="s">
        <v>977</v>
      </c>
      <c r="B1788" t="s">
        <v>607</v>
      </c>
      <c r="C1788" t="str">
        <f>TRIM(ZeptoData[[#This Row],[name]])</f>
        <v>Amul Delicious Fat Spread - Cholesterol Free</v>
      </c>
      <c r="D1788">
        <v>8800</v>
      </c>
      <c r="E1788" s="3">
        <f>'Cleaned Data'!F1791</f>
        <v>4</v>
      </c>
      <c r="F1788">
        <v>2</v>
      </c>
      <c r="G1788">
        <v>2</v>
      </c>
      <c r="H1788">
        <v>8600</v>
      </c>
      <c r="I1788" s="3">
        <f>ZeptoData[[#This Row],[discountedSellingPrice]]/100</f>
        <v>86</v>
      </c>
      <c r="J1788">
        <v>500</v>
      </c>
      <c r="K1788" t="b">
        <v>0</v>
      </c>
      <c r="L1788">
        <v>500</v>
      </c>
      <c r="N1788" s="3">
        <f>ZeptoData[[#This Row],[MRP_Rupees]] - ZeptoData[[#This Row],[Sale_Price]]</f>
        <v>-82</v>
      </c>
      <c r="O1788" t="str">
        <f>IF(ZeptoData[[#This Row],[outOfStock]]=TRUE, "Out of Stock", IF(ZeptoData[[#This Row],[availableQuantity]]&lt;=2, "LOW STOCK", "HEALTHY"))</f>
        <v>LOW STOCK</v>
      </c>
      <c r="P1788" t="str" cm="1">
        <f t="array" ref="P1788">_xlfn.IFS(ZeptoData[[#This Row],[Sale_Price]]&lt;50, "Budget", ZeptoData[[#This Row],[Sale_Price]]&lt;150, "Mid-Range", ZeptoData[[#This Row],[Sale_Price]]&gt;=150, "Premium")</f>
        <v>Mid-Range</v>
      </c>
      <c r="Q1788" t="str">
        <f>IF(ROUND(((ZeptoData[[#This Row],[mrp]]-ZeptoData[[#This Row],[discountedSellingPrice]])/ZeptoData[[#This Row],[mrp]])*100,0) = ZeptoData[[#This Row],[discountPercent]], "Match", "Error")</f>
        <v>Match</v>
      </c>
      <c r="R1788" s="9" t="str" cm="1">
        <f t="array" ref="R1788">_xlfn.IFS(ZeptoData[[#This Row],[discountPercent]]=0, "No Discount", ZeptoData[[#This Row],[discountPercent]]&lt;=15, "Standard (1-15%)", ZeptoData[[#This Row],[discountPercent]]&gt;15, "Mega (&gt;15%)")</f>
        <v>Standard (1-15%)</v>
      </c>
      <c r="S1788" s="9" t="str" cm="1">
        <f t="array" ref="S1788">_xlfn.IFS(ZeptoData[[#This Row],[weightInGms]]&lt;=100, "Small (&lt;100g)", ZeptoData[[#This Row],[weightInGms]]&lt;=500, "Medium (100-500g)", ZeptoData[[#This Row],[weightInGms]]&gt;500, "Large (&gt;500g)")</f>
        <v>Medium (100-500g)</v>
      </c>
    </row>
    <row r="1789" spans="1:19" x14ac:dyDescent="0.25">
      <c r="A1789" t="s">
        <v>977</v>
      </c>
      <c r="B1789" t="s">
        <v>701</v>
      </c>
      <c r="C1789" t="str">
        <f>TRIM(ZeptoData[[#This Row],[name]])</f>
        <v>McCain French Fries</v>
      </c>
      <c r="D1789">
        <v>12000</v>
      </c>
      <c r="E1789" s="3">
        <f>'Cleaned Data'!F1792</f>
        <v>5</v>
      </c>
      <c r="F1789">
        <v>5</v>
      </c>
      <c r="G1789">
        <v>1</v>
      </c>
      <c r="H1789">
        <v>11400</v>
      </c>
      <c r="I1789" s="3">
        <f>ZeptoData[[#This Row],[discountedSellingPrice]]/100</f>
        <v>114</v>
      </c>
      <c r="J1789">
        <v>420</v>
      </c>
      <c r="K1789" t="b">
        <v>0</v>
      </c>
      <c r="L1789">
        <v>420</v>
      </c>
      <c r="N1789" s="3">
        <f>ZeptoData[[#This Row],[MRP_Rupees]] - ZeptoData[[#This Row],[Sale_Price]]</f>
        <v>-109</v>
      </c>
      <c r="O1789" t="str">
        <f>IF(ZeptoData[[#This Row],[outOfStock]]=TRUE, "Out of Stock", IF(ZeptoData[[#This Row],[availableQuantity]]&lt;=2, "LOW STOCK", "HEALTHY"))</f>
        <v>LOW STOCK</v>
      </c>
      <c r="P1789" t="str" cm="1">
        <f t="array" ref="P1789">_xlfn.IFS(ZeptoData[[#This Row],[Sale_Price]]&lt;50, "Budget", ZeptoData[[#This Row],[Sale_Price]]&lt;150, "Mid-Range", ZeptoData[[#This Row],[Sale_Price]]&gt;=150, "Premium")</f>
        <v>Mid-Range</v>
      </c>
      <c r="Q1789" t="str">
        <f>IF(ROUND(((ZeptoData[[#This Row],[mrp]]-ZeptoData[[#This Row],[discountedSellingPrice]])/ZeptoData[[#This Row],[mrp]])*100,0) = ZeptoData[[#This Row],[discountPercent]], "Match", "Error")</f>
        <v>Match</v>
      </c>
      <c r="R1789" s="9" t="str" cm="1">
        <f t="array" ref="R1789">_xlfn.IFS(ZeptoData[[#This Row],[discountPercent]]=0, "No Discount", ZeptoData[[#This Row],[discountPercent]]&lt;=15, "Standard (1-15%)", ZeptoData[[#This Row],[discountPercent]]&gt;15, "Mega (&gt;15%)")</f>
        <v>Standard (1-15%)</v>
      </c>
      <c r="S1789" s="9" t="str" cm="1">
        <f t="array" ref="S1789">_xlfn.IFS(ZeptoData[[#This Row],[weightInGms]]&lt;=100, "Small (&lt;100g)", ZeptoData[[#This Row],[weightInGms]]&lt;=500, "Medium (100-500g)", ZeptoData[[#This Row],[weightInGms]]&gt;500, "Large (&gt;500g)")</f>
        <v>Medium (100-500g)</v>
      </c>
    </row>
    <row r="1790" spans="1:19" x14ac:dyDescent="0.25">
      <c r="A1790" t="s">
        <v>977</v>
      </c>
      <c r="B1790" t="s">
        <v>702</v>
      </c>
      <c r="C1790" t="str">
        <f>TRIM(ZeptoData[[#This Row],[name]])</f>
        <v>Ching's Secret Manchow Instant Soup</v>
      </c>
      <c r="D1790">
        <v>1000</v>
      </c>
      <c r="E1790" s="3">
        <f>'Cleaned Data'!F1793</f>
        <v>0</v>
      </c>
      <c r="F1790">
        <v>0</v>
      </c>
      <c r="G1790">
        <v>1</v>
      </c>
      <c r="H1790">
        <v>1000</v>
      </c>
      <c r="I1790" s="3">
        <f>ZeptoData[[#This Row],[discountedSellingPrice]]/100</f>
        <v>10</v>
      </c>
      <c r="J1790">
        <v>15</v>
      </c>
      <c r="K1790" t="b">
        <v>0</v>
      </c>
      <c r="L1790">
        <v>15</v>
      </c>
      <c r="N1790" s="3">
        <f>ZeptoData[[#This Row],[MRP_Rupees]] - ZeptoData[[#This Row],[Sale_Price]]</f>
        <v>-10</v>
      </c>
      <c r="O1790" t="str">
        <f>IF(ZeptoData[[#This Row],[outOfStock]]=TRUE, "Out of Stock", IF(ZeptoData[[#This Row],[availableQuantity]]&lt;=2, "LOW STOCK", "HEALTHY"))</f>
        <v>LOW STOCK</v>
      </c>
      <c r="P1790" t="str" cm="1">
        <f t="array" ref="P1790">_xlfn.IFS(ZeptoData[[#This Row],[Sale_Price]]&lt;50, "Budget", ZeptoData[[#This Row],[Sale_Price]]&lt;150, "Mid-Range", ZeptoData[[#This Row],[Sale_Price]]&gt;=150, "Premium")</f>
        <v>Budget</v>
      </c>
      <c r="Q1790" t="str">
        <f>IF(ROUND(((ZeptoData[[#This Row],[mrp]]-ZeptoData[[#This Row],[discountedSellingPrice]])/ZeptoData[[#This Row],[mrp]])*100,0) = ZeptoData[[#This Row],[discountPercent]], "Match", "Error")</f>
        <v>Match</v>
      </c>
      <c r="R1790" s="9" t="str" cm="1">
        <f t="array" ref="R1790">_xlfn.IFS(ZeptoData[[#This Row],[discountPercent]]=0, "No Discount", ZeptoData[[#This Row],[discountPercent]]&lt;=15, "Standard (1-15%)", ZeptoData[[#This Row],[discountPercent]]&gt;15, "Mega (&gt;15%)")</f>
        <v>No Discount</v>
      </c>
      <c r="S1790" s="9" t="str" cm="1">
        <f t="array" ref="S1790">_xlfn.IFS(ZeptoData[[#This Row],[weightInGms]]&lt;=100, "Small (&lt;100g)", ZeptoData[[#This Row],[weightInGms]]&lt;=500, "Medium (100-500g)", ZeptoData[[#This Row],[weightInGms]]&gt;500, "Large (&gt;500g)")</f>
        <v>Small (&lt;100g)</v>
      </c>
    </row>
    <row r="1791" spans="1:19" x14ac:dyDescent="0.25">
      <c r="A1791" t="s">
        <v>977</v>
      </c>
      <c r="B1791" t="s">
        <v>703</v>
      </c>
      <c r="C1791" t="str">
        <f>TRIM(ZeptoData[[#This Row],[name]])</f>
        <v>McCain Potato Cheese Shotz</v>
      </c>
      <c r="D1791">
        <v>13000</v>
      </c>
      <c r="E1791" s="3">
        <f>'Cleaned Data'!F1794</f>
        <v>1</v>
      </c>
      <c r="F1791">
        <v>4</v>
      </c>
      <c r="G1791">
        <v>6</v>
      </c>
      <c r="H1791">
        <v>12400</v>
      </c>
      <c r="I1791" s="3">
        <f>ZeptoData[[#This Row],[discountedSellingPrice]]/100</f>
        <v>124</v>
      </c>
      <c r="J1791">
        <v>250</v>
      </c>
      <c r="K1791" t="b">
        <v>0</v>
      </c>
      <c r="L1791">
        <v>250</v>
      </c>
      <c r="N1791" s="3">
        <f>ZeptoData[[#This Row],[MRP_Rupees]] - ZeptoData[[#This Row],[Sale_Price]]</f>
        <v>-123</v>
      </c>
      <c r="O1791" t="str">
        <f>IF(ZeptoData[[#This Row],[outOfStock]]=TRUE, "Out of Stock", IF(ZeptoData[[#This Row],[availableQuantity]]&lt;=2, "LOW STOCK", "HEALTHY"))</f>
        <v>HEALTHY</v>
      </c>
      <c r="P1791" t="str" cm="1">
        <f t="array" ref="P1791">_xlfn.IFS(ZeptoData[[#This Row],[Sale_Price]]&lt;50, "Budget", ZeptoData[[#This Row],[Sale_Price]]&lt;150, "Mid-Range", ZeptoData[[#This Row],[Sale_Price]]&gt;=150, "Premium")</f>
        <v>Mid-Range</v>
      </c>
      <c r="Q1791" t="str">
        <f>IF(ROUND(((ZeptoData[[#This Row],[mrp]]-ZeptoData[[#This Row],[discountedSellingPrice]])/ZeptoData[[#This Row],[mrp]])*100,0) = ZeptoData[[#This Row],[discountPercent]], "Match", "Error")</f>
        <v>Error</v>
      </c>
      <c r="R1791" s="9" t="str" cm="1">
        <f t="array" ref="R1791">_xlfn.IFS(ZeptoData[[#This Row],[discountPercent]]=0, "No Discount", ZeptoData[[#This Row],[discountPercent]]&lt;=15, "Standard (1-15%)", ZeptoData[[#This Row],[discountPercent]]&gt;15, "Mega (&gt;15%)")</f>
        <v>Standard (1-15%)</v>
      </c>
      <c r="S1791" s="9" t="str" cm="1">
        <f t="array" ref="S1791">_xlfn.IFS(ZeptoData[[#This Row],[weightInGms]]&lt;=100, "Small (&lt;100g)", ZeptoData[[#This Row],[weightInGms]]&lt;=500, "Medium (100-500g)", ZeptoData[[#This Row],[weightInGms]]&gt;500, "Large (&gt;500g)")</f>
        <v>Medium (100-500g)</v>
      </c>
    </row>
    <row r="1792" spans="1:19" x14ac:dyDescent="0.25">
      <c r="A1792" t="s">
        <v>977</v>
      </c>
      <c r="B1792" t="s">
        <v>704</v>
      </c>
      <c r="C1792" t="str">
        <f>TRIM(ZeptoData[[#This Row],[name]])</f>
        <v>McCain Masala - Fries</v>
      </c>
      <c r="D1792">
        <v>12000</v>
      </c>
      <c r="E1792" s="3">
        <f>'Cleaned Data'!F1795</f>
        <v>4</v>
      </c>
      <c r="F1792">
        <v>5</v>
      </c>
      <c r="G1792">
        <v>3</v>
      </c>
      <c r="H1792">
        <v>11400</v>
      </c>
      <c r="I1792" s="3">
        <f>ZeptoData[[#This Row],[discountedSellingPrice]]/100</f>
        <v>114</v>
      </c>
      <c r="J1792">
        <v>375</v>
      </c>
      <c r="K1792" t="b">
        <v>0</v>
      </c>
      <c r="L1792">
        <v>375</v>
      </c>
      <c r="N1792" s="3">
        <f>ZeptoData[[#This Row],[MRP_Rupees]] - ZeptoData[[#This Row],[Sale_Price]]</f>
        <v>-110</v>
      </c>
      <c r="O1792" t="str">
        <f>IF(ZeptoData[[#This Row],[outOfStock]]=TRUE, "Out of Stock", IF(ZeptoData[[#This Row],[availableQuantity]]&lt;=2, "LOW STOCK", "HEALTHY"))</f>
        <v>HEALTHY</v>
      </c>
      <c r="P1792" t="str" cm="1">
        <f t="array" ref="P1792">_xlfn.IFS(ZeptoData[[#This Row],[Sale_Price]]&lt;50, "Budget", ZeptoData[[#This Row],[Sale_Price]]&lt;150, "Mid-Range", ZeptoData[[#This Row],[Sale_Price]]&gt;=150, "Premium")</f>
        <v>Mid-Range</v>
      </c>
      <c r="Q1792" t="str">
        <f>IF(ROUND(((ZeptoData[[#This Row],[mrp]]-ZeptoData[[#This Row],[discountedSellingPrice]])/ZeptoData[[#This Row],[mrp]])*100,0) = ZeptoData[[#This Row],[discountPercent]], "Match", "Error")</f>
        <v>Match</v>
      </c>
      <c r="R1792" s="9" t="str" cm="1">
        <f t="array" ref="R1792">_xlfn.IFS(ZeptoData[[#This Row],[discountPercent]]=0, "No Discount", ZeptoData[[#This Row],[discountPercent]]&lt;=15, "Standard (1-15%)", ZeptoData[[#This Row],[discountPercent]]&gt;15, "Mega (&gt;15%)")</f>
        <v>Standard (1-15%)</v>
      </c>
      <c r="S1792" s="9" t="str" cm="1">
        <f t="array" ref="S1792">_xlfn.IFS(ZeptoData[[#This Row],[weightInGms]]&lt;=100, "Small (&lt;100g)", ZeptoData[[#This Row],[weightInGms]]&lt;=500, "Medium (100-500g)", ZeptoData[[#This Row],[weightInGms]]&gt;500, "Large (&gt;500g)")</f>
        <v>Medium (100-500g)</v>
      </c>
    </row>
    <row r="1793" spans="1:19" x14ac:dyDescent="0.25">
      <c r="A1793" t="s">
        <v>977</v>
      </c>
      <c r="B1793" t="s">
        <v>705</v>
      </c>
      <c r="C1793" t="str">
        <f>TRIM(ZeptoData[[#This Row],[name]])</f>
        <v>Ching's Secret Schezwan Fried Rice Masala</v>
      </c>
      <c r="D1793">
        <v>1500</v>
      </c>
      <c r="E1793" s="3">
        <f>'Cleaned Data'!F1796</f>
        <v>10</v>
      </c>
      <c r="F1793">
        <v>0</v>
      </c>
      <c r="G1793">
        <v>6</v>
      </c>
      <c r="H1793">
        <v>1500</v>
      </c>
      <c r="I1793" s="3">
        <f>ZeptoData[[#This Row],[discountedSellingPrice]]/100</f>
        <v>15</v>
      </c>
      <c r="J1793">
        <v>20</v>
      </c>
      <c r="K1793" t="b">
        <v>0</v>
      </c>
      <c r="L1793">
        <v>20</v>
      </c>
      <c r="N1793" s="3">
        <f>ZeptoData[[#This Row],[MRP_Rupees]] - ZeptoData[[#This Row],[Sale_Price]]</f>
        <v>-5</v>
      </c>
      <c r="O1793" t="str">
        <f>IF(ZeptoData[[#This Row],[outOfStock]]=TRUE, "Out of Stock", IF(ZeptoData[[#This Row],[availableQuantity]]&lt;=2, "LOW STOCK", "HEALTHY"))</f>
        <v>HEALTHY</v>
      </c>
      <c r="P1793" t="str" cm="1">
        <f t="array" ref="P1793">_xlfn.IFS(ZeptoData[[#This Row],[Sale_Price]]&lt;50, "Budget", ZeptoData[[#This Row],[Sale_Price]]&lt;150, "Mid-Range", ZeptoData[[#This Row],[Sale_Price]]&gt;=150, "Premium")</f>
        <v>Budget</v>
      </c>
      <c r="Q1793" t="str">
        <f>IF(ROUND(((ZeptoData[[#This Row],[mrp]]-ZeptoData[[#This Row],[discountedSellingPrice]])/ZeptoData[[#This Row],[mrp]])*100,0) = ZeptoData[[#This Row],[discountPercent]], "Match", "Error")</f>
        <v>Match</v>
      </c>
      <c r="R1793" s="9" t="str" cm="1">
        <f t="array" ref="R1793">_xlfn.IFS(ZeptoData[[#This Row],[discountPercent]]=0, "No Discount", ZeptoData[[#This Row],[discountPercent]]&lt;=15, "Standard (1-15%)", ZeptoData[[#This Row],[discountPercent]]&gt;15, "Mega (&gt;15%)")</f>
        <v>No Discount</v>
      </c>
      <c r="S1793" s="9" t="str" cm="1">
        <f t="array" ref="S1793">_xlfn.IFS(ZeptoData[[#This Row],[weightInGms]]&lt;=100, "Small (&lt;100g)", ZeptoData[[#This Row],[weightInGms]]&lt;=500, "Medium (100-500g)", ZeptoData[[#This Row],[weightInGms]]&gt;500, "Large (&gt;500g)")</f>
        <v>Small (&lt;100g)</v>
      </c>
    </row>
    <row r="1794" spans="1:19" x14ac:dyDescent="0.25">
      <c r="A1794" t="s">
        <v>977</v>
      </c>
      <c r="B1794" t="s">
        <v>149</v>
      </c>
      <c r="C1794" t="str">
        <f>TRIM(ZeptoData[[#This Row],[name]])</f>
        <v>McCain New Mini Samosa with Cheese Pizza Style Filling</v>
      </c>
      <c r="D1794">
        <v>12000</v>
      </c>
      <c r="E1794" s="3">
        <f>'Cleaned Data'!F1797</f>
        <v>0</v>
      </c>
      <c r="F1794">
        <v>1</v>
      </c>
      <c r="G1794">
        <v>3</v>
      </c>
      <c r="H1794">
        <v>11800</v>
      </c>
      <c r="I1794" s="3">
        <f>ZeptoData[[#This Row],[discountedSellingPrice]]/100</f>
        <v>118</v>
      </c>
      <c r="J1794">
        <v>240</v>
      </c>
      <c r="K1794" t="b">
        <v>0</v>
      </c>
      <c r="L1794">
        <v>240</v>
      </c>
      <c r="N1794" s="3">
        <f>ZeptoData[[#This Row],[MRP_Rupees]] - ZeptoData[[#This Row],[Sale_Price]]</f>
        <v>-118</v>
      </c>
      <c r="O1794" t="str">
        <f>IF(ZeptoData[[#This Row],[outOfStock]]=TRUE, "Out of Stock", IF(ZeptoData[[#This Row],[availableQuantity]]&lt;=2, "LOW STOCK", "HEALTHY"))</f>
        <v>HEALTHY</v>
      </c>
      <c r="P1794" t="str" cm="1">
        <f t="array" ref="P1794">_xlfn.IFS(ZeptoData[[#This Row],[Sale_Price]]&lt;50, "Budget", ZeptoData[[#This Row],[Sale_Price]]&lt;150, "Mid-Range", ZeptoData[[#This Row],[Sale_Price]]&gt;=150, "Premium")</f>
        <v>Mid-Range</v>
      </c>
      <c r="Q1794" t="str">
        <f>IF(ROUND(((ZeptoData[[#This Row],[mrp]]-ZeptoData[[#This Row],[discountedSellingPrice]])/ZeptoData[[#This Row],[mrp]])*100,0) = ZeptoData[[#This Row],[discountPercent]], "Match", "Error")</f>
        <v>Error</v>
      </c>
      <c r="R1794" s="9" t="str" cm="1">
        <f t="array" ref="R1794">_xlfn.IFS(ZeptoData[[#This Row],[discountPercent]]=0, "No Discount", ZeptoData[[#This Row],[discountPercent]]&lt;=15, "Standard (1-15%)", ZeptoData[[#This Row],[discountPercent]]&gt;15, "Mega (&gt;15%)")</f>
        <v>Standard (1-15%)</v>
      </c>
      <c r="S1794" s="9" t="str" cm="1">
        <f t="array" ref="S1794">_xlfn.IFS(ZeptoData[[#This Row],[weightInGms]]&lt;=100, "Small (&lt;100g)", ZeptoData[[#This Row],[weightInGms]]&lt;=500, "Medium (100-500g)", ZeptoData[[#This Row],[weightInGms]]&gt;500, "Large (&gt;500g)")</f>
        <v>Medium (100-500g)</v>
      </c>
    </row>
    <row r="1795" spans="1:19" x14ac:dyDescent="0.25">
      <c r="A1795" t="s">
        <v>977</v>
      </c>
      <c r="B1795" t="s">
        <v>706</v>
      </c>
      <c r="C1795" t="str">
        <f>TRIM(ZeptoData[[#This Row],[name]])</f>
        <v>McCain Chilli Cheesy Nuggets</v>
      </c>
      <c r="D1795">
        <v>13000</v>
      </c>
      <c r="E1795" s="3">
        <f>'Cleaned Data'!F1798</f>
        <v>2</v>
      </c>
      <c r="F1795">
        <v>4</v>
      </c>
      <c r="G1795">
        <v>1</v>
      </c>
      <c r="H1795">
        <v>12400</v>
      </c>
      <c r="I1795" s="3">
        <f>ZeptoData[[#This Row],[discountedSellingPrice]]/100</f>
        <v>124</v>
      </c>
      <c r="J1795">
        <v>250</v>
      </c>
      <c r="K1795" t="b">
        <v>0</v>
      </c>
      <c r="L1795">
        <v>250</v>
      </c>
      <c r="N1795" s="3">
        <f>ZeptoData[[#This Row],[MRP_Rupees]] - ZeptoData[[#This Row],[Sale_Price]]</f>
        <v>-122</v>
      </c>
      <c r="O1795" t="str">
        <f>IF(ZeptoData[[#This Row],[outOfStock]]=TRUE, "Out of Stock", IF(ZeptoData[[#This Row],[availableQuantity]]&lt;=2, "LOW STOCK", "HEALTHY"))</f>
        <v>LOW STOCK</v>
      </c>
      <c r="P1795" t="str" cm="1">
        <f t="array" ref="P1795">_xlfn.IFS(ZeptoData[[#This Row],[Sale_Price]]&lt;50, "Budget", ZeptoData[[#This Row],[Sale_Price]]&lt;150, "Mid-Range", ZeptoData[[#This Row],[Sale_Price]]&gt;=150, "Premium")</f>
        <v>Mid-Range</v>
      </c>
      <c r="Q1795" t="str">
        <f>IF(ROUND(((ZeptoData[[#This Row],[mrp]]-ZeptoData[[#This Row],[discountedSellingPrice]])/ZeptoData[[#This Row],[mrp]])*100,0) = ZeptoData[[#This Row],[discountPercent]], "Match", "Error")</f>
        <v>Error</v>
      </c>
      <c r="R1795" s="9" t="str" cm="1">
        <f t="array" ref="R1795">_xlfn.IFS(ZeptoData[[#This Row],[discountPercent]]=0, "No Discount", ZeptoData[[#This Row],[discountPercent]]&lt;=15, "Standard (1-15%)", ZeptoData[[#This Row],[discountPercent]]&gt;15, "Mega (&gt;15%)")</f>
        <v>Standard (1-15%)</v>
      </c>
      <c r="S1795" s="9" t="str" cm="1">
        <f t="array" ref="S1795">_xlfn.IFS(ZeptoData[[#This Row],[weightInGms]]&lt;=100, "Small (&lt;100g)", ZeptoData[[#This Row],[weightInGms]]&lt;=500, "Medium (100-500g)", ZeptoData[[#This Row],[weightInGms]]&gt;500, "Large (&gt;500g)")</f>
        <v>Medium (100-500g)</v>
      </c>
    </row>
    <row r="1796" spans="1:19" x14ac:dyDescent="0.25">
      <c r="A1796" t="s">
        <v>977</v>
      </c>
      <c r="B1796" t="s">
        <v>707</v>
      </c>
      <c r="C1796" t="str">
        <f>TRIM(ZeptoData[[#This Row],[name]])</f>
        <v>Whiskas Adult (+1 Year) Dry Cat Food, Ocean Fish Flavour</v>
      </c>
      <c r="D1796">
        <v>43000</v>
      </c>
      <c r="E1796" s="3">
        <f>'Cleaned Data'!F1799</f>
        <v>5</v>
      </c>
      <c r="F1796">
        <v>10</v>
      </c>
      <c r="G1796">
        <v>6</v>
      </c>
      <c r="H1796">
        <v>38700</v>
      </c>
      <c r="I1796" s="3">
        <f>ZeptoData[[#This Row],[discountedSellingPrice]]/100</f>
        <v>387</v>
      </c>
      <c r="J1796">
        <v>1200</v>
      </c>
      <c r="K1796" t="b">
        <v>0</v>
      </c>
      <c r="L1796">
        <v>1</v>
      </c>
      <c r="N1796" s="3">
        <f>ZeptoData[[#This Row],[MRP_Rupees]] - ZeptoData[[#This Row],[Sale_Price]]</f>
        <v>-382</v>
      </c>
      <c r="O1796" t="str">
        <f>IF(ZeptoData[[#This Row],[outOfStock]]=TRUE, "Out of Stock", IF(ZeptoData[[#This Row],[availableQuantity]]&lt;=2, "LOW STOCK", "HEALTHY"))</f>
        <v>HEALTHY</v>
      </c>
      <c r="P1796" t="str" cm="1">
        <f t="array" ref="P1796">_xlfn.IFS(ZeptoData[[#This Row],[Sale_Price]]&lt;50, "Budget", ZeptoData[[#This Row],[Sale_Price]]&lt;150, "Mid-Range", ZeptoData[[#This Row],[Sale_Price]]&gt;=150, "Premium")</f>
        <v>Premium</v>
      </c>
      <c r="Q1796" t="str">
        <f>IF(ROUND(((ZeptoData[[#This Row],[mrp]]-ZeptoData[[#This Row],[discountedSellingPrice]])/ZeptoData[[#This Row],[mrp]])*100,0) = ZeptoData[[#This Row],[discountPercent]], "Match", "Error")</f>
        <v>Match</v>
      </c>
      <c r="R1796" s="9" t="str" cm="1">
        <f t="array" ref="R1796">_xlfn.IFS(ZeptoData[[#This Row],[discountPercent]]=0, "No Discount", ZeptoData[[#This Row],[discountPercent]]&lt;=15, "Standard (1-15%)", ZeptoData[[#This Row],[discountPercent]]&gt;15, "Mega (&gt;15%)")</f>
        <v>Standard (1-15%)</v>
      </c>
      <c r="S1796" s="9" t="str" cm="1">
        <f t="array" ref="S1796">_xlfn.IFS(ZeptoData[[#This Row],[weightInGms]]&lt;=100, "Small (&lt;100g)", ZeptoData[[#This Row],[weightInGms]]&lt;=500, "Medium (100-500g)", ZeptoData[[#This Row],[weightInGms]]&gt;500, "Large (&gt;500g)")</f>
        <v>Large (&gt;500g)</v>
      </c>
    </row>
    <row r="1797" spans="1:19" x14ac:dyDescent="0.25">
      <c r="A1797" t="s">
        <v>977</v>
      </c>
      <c r="B1797" t="s">
        <v>708</v>
      </c>
      <c r="C1797" t="str">
        <f>TRIM(ZeptoData[[#This Row],[name]])</f>
        <v>Chings Instant Soup - Hot &amp; Sour</v>
      </c>
      <c r="D1797">
        <v>1000</v>
      </c>
      <c r="E1797" s="3">
        <f>'Cleaned Data'!F1800</f>
        <v>4</v>
      </c>
      <c r="F1797">
        <v>0</v>
      </c>
      <c r="G1797">
        <v>1</v>
      </c>
      <c r="H1797">
        <v>1000</v>
      </c>
      <c r="I1797" s="3">
        <f>ZeptoData[[#This Row],[discountedSellingPrice]]/100</f>
        <v>10</v>
      </c>
      <c r="J1797">
        <v>15</v>
      </c>
      <c r="K1797" t="b">
        <v>0</v>
      </c>
      <c r="L1797">
        <v>15</v>
      </c>
      <c r="N1797" s="3">
        <f>ZeptoData[[#This Row],[MRP_Rupees]] - ZeptoData[[#This Row],[Sale_Price]]</f>
        <v>-6</v>
      </c>
      <c r="O1797" t="str">
        <f>IF(ZeptoData[[#This Row],[outOfStock]]=TRUE, "Out of Stock", IF(ZeptoData[[#This Row],[availableQuantity]]&lt;=2, "LOW STOCK", "HEALTHY"))</f>
        <v>LOW STOCK</v>
      </c>
      <c r="P1797" t="str" cm="1">
        <f t="array" ref="P1797">_xlfn.IFS(ZeptoData[[#This Row],[Sale_Price]]&lt;50, "Budget", ZeptoData[[#This Row],[Sale_Price]]&lt;150, "Mid-Range", ZeptoData[[#This Row],[Sale_Price]]&gt;=150, "Premium")</f>
        <v>Budget</v>
      </c>
      <c r="Q1797" t="str">
        <f>IF(ROUND(((ZeptoData[[#This Row],[mrp]]-ZeptoData[[#This Row],[discountedSellingPrice]])/ZeptoData[[#This Row],[mrp]])*100,0) = ZeptoData[[#This Row],[discountPercent]], "Match", "Error")</f>
        <v>Match</v>
      </c>
      <c r="R1797" s="9" t="str" cm="1">
        <f t="array" ref="R1797">_xlfn.IFS(ZeptoData[[#This Row],[discountPercent]]=0, "No Discount", ZeptoData[[#This Row],[discountPercent]]&lt;=15, "Standard (1-15%)", ZeptoData[[#This Row],[discountPercent]]&gt;15, "Mega (&gt;15%)")</f>
        <v>No Discount</v>
      </c>
      <c r="S1797" s="9" t="str" cm="1">
        <f t="array" ref="S1797">_xlfn.IFS(ZeptoData[[#This Row],[weightInGms]]&lt;=100, "Small (&lt;100g)", ZeptoData[[#This Row],[weightInGms]]&lt;=500, "Medium (100-500g)", ZeptoData[[#This Row],[weightInGms]]&gt;500, "Large (&gt;500g)")</f>
        <v>Small (&lt;100g)</v>
      </c>
    </row>
    <row r="1798" spans="1:19" x14ac:dyDescent="0.25">
      <c r="A1798" t="s">
        <v>977</v>
      </c>
      <c r="B1798" t="s">
        <v>709</v>
      </c>
      <c r="C1798" t="str">
        <f>TRIM(ZeptoData[[#This Row],[name]])</f>
        <v>Amul Spray Infant Milk Food</v>
      </c>
      <c r="D1798">
        <v>19700</v>
      </c>
      <c r="E1798" s="3">
        <f>'Cleaned Data'!F1801</f>
        <v>5</v>
      </c>
      <c r="F1798">
        <v>2</v>
      </c>
      <c r="G1798">
        <v>6</v>
      </c>
      <c r="H1798">
        <v>19300</v>
      </c>
      <c r="I1798" s="3">
        <f>ZeptoData[[#This Row],[discountedSellingPrice]]/100</f>
        <v>193</v>
      </c>
      <c r="J1798">
        <v>500</v>
      </c>
      <c r="K1798" t="b">
        <v>0</v>
      </c>
      <c r="L1798">
        <v>500</v>
      </c>
      <c r="N1798" s="3">
        <f>ZeptoData[[#This Row],[MRP_Rupees]] - ZeptoData[[#This Row],[Sale_Price]]</f>
        <v>-188</v>
      </c>
      <c r="O1798" t="str">
        <f>IF(ZeptoData[[#This Row],[outOfStock]]=TRUE, "Out of Stock", IF(ZeptoData[[#This Row],[availableQuantity]]&lt;=2, "LOW STOCK", "HEALTHY"))</f>
        <v>HEALTHY</v>
      </c>
      <c r="P1798" t="str" cm="1">
        <f t="array" ref="P1798">_xlfn.IFS(ZeptoData[[#This Row],[Sale_Price]]&lt;50, "Budget", ZeptoData[[#This Row],[Sale_Price]]&lt;150, "Mid-Range", ZeptoData[[#This Row],[Sale_Price]]&gt;=150, "Premium")</f>
        <v>Premium</v>
      </c>
      <c r="Q1798" t="str">
        <f>IF(ROUND(((ZeptoData[[#This Row],[mrp]]-ZeptoData[[#This Row],[discountedSellingPrice]])/ZeptoData[[#This Row],[mrp]])*100,0) = ZeptoData[[#This Row],[discountPercent]], "Match", "Error")</f>
        <v>Match</v>
      </c>
      <c r="R1798" s="9" t="str" cm="1">
        <f t="array" ref="R1798">_xlfn.IFS(ZeptoData[[#This Row],[discountPercent]]=0, "No Discount", ZeptoData[[#This Row],[discountPercent]]&lt;=15, "Standard (1-15%)", ZeptoData[[#This Row],[discountPercent]]&gt;15, "Mega (&gt;15%)")</f>
        <v>Standard (1-15%)</v>
      </c>
      <c r="S1798" s="9" t="str" cm="1">
        <f t="array" ref="S1798">_xlfn.IFS(ZeptoData[[#This Row],[weightInGms]]&lt;=100, "Small (&lt;100g)", ZeptoData[[#This Row],[weightInGms]]&lt;=500, "Medium (100-500g)", ZeptoData[[#This Row],[weightInGms]]&gt;500, "Large (&gt;500g)")</f>
        <v>Medium (100-500g)</v>
      </c>
    </row>
    <row r="1799" spans="1:19" x14ac:dyDescent="0.25">
      <c r="A1799" t="s">
        <v>977</v>
      </c>
      <c r="B1799" t="s">
        <v>710</v>
      </c>
      <c r="C1799" t="str">
        <f>TRIM(ZeptoData[[#This Row],[name]])</f>
        <v>McCain Smiles - Pudina Chatka</v>
      </c>
      <c r="D1799">
        <v>12000</v>
      </c>
      <c r="E1799" s="3">
        <f>'Cleaned Data'!F1802</f>
        <v>5</v>
      </c>
      <c r="F1799">
        <v>5</v>
      </c>
      <c r="G1799">
        <v>3</v>
      </c>
      <c r="H1799">
        <v>11400</v>
      </c>
      <c r="I1799" s="3">
        <f>ZeptoData[[#This Row],[discountedSellingPrice]]/100</f>
        <v>114</v>
      </c>
      <c r="J1799">
        <v>375</v>
      </c>
      <c r="K1799" t="b">
        <v>0</v>
      </c>
      <c r="L1799">
        <v>375</v>
      </c>
      <c r="N1799" s="3">
        <f>ZeptoData[[#This Row],[MRP_Rupees]] - ZeptoData[[#This Row],[Sale_Price]]</f>
        <v>-109</v>
      </c>
      <c r="O1799" t="str">
        <f>IF(ZeptoData[[#This Row],[outOfStock]]=TRUE, "Out of Stock", IF(ZeptoData[[#This Row],[availableQuantity]]&lt;=2, "LOW STOCK", "HEALTHY"))</f>
        <v>HEALTHY</v>
      </c>
      <c r="P1799" t="str" cm="1">
        <f t="array" ref="P1799">_xlfn.IFS(ZeptoData[[#This Row],[Sale_Price]]&lt;50, "Budget", ZeptoData[[#This Row],[Sale_Price]]&lt;150, "Mid-Range", ZeptoData[[#This Row],[Sale_Price]]&gt;=150, "Premium")</f>
        <v>Mid-Range</v>
      </c>
      <c r="Q1799" t="str">
        <f>IF(ROUND(((ZeptoData[[#This Row],[mrp]]-ZeptoData[[#This Row],[discountedSellingPrice]])/ZeptoData[[#This Row],[mrp]])*100,0) = ZeptoData[[#This Row],[discountPercent]], "Match", "Error")</f>
        <v>Match</v>
      </c>
      <c r="R1799" s="9" t="str" cm="1">
        <f t="array" ref="R1799">_xlfn.IFS(ZeptoData[[#This Row],[discountPercent]]=0, "No Discount", ZeptoData[[#This Row],[discountPercent]]&lt;=15, "Standard (1-15%)", ZeptoData[[#This Row],[discountPercent]]&gt;15, "Mega (&gt;15%)")</f>
        <v>Standard (1-15%)</v>
      </c>
      <c r="S1799" s="9" t="str" cm="1">
        <f t="array" ref="S1799">_xlfn.IFS(ZeptoData[[#This Row],[weightInGms]]&lt;=100, "Small (&lt;100g)", ZeptoData[[#This Row],[weightInGms]]&lt;=500, "Medium (100-500g)", ZeptoData[[#This Row],[weightInGms]]&gt;500, "Large (&gt;500g)")</f>
        <v>Medium (100-500g)</v>
      </c>
    </row>
    <row r="1800" spans="1:19" x14ac:dyDescent="0.25">
      <c r="A1800" t="s">
        <v>977</v>
      </c>
      <c r="B1800" t="s">
        <v>711</v>
      </c>
      <c r="C1800" t="str">
        <f>TRIM(ZeptoData[[#This Row],[name]])</f>
        <v>McCain French Fries Crisp &amp; Delicious</v>
      </c>
      <c r="D1800">
        <v>17500</v>
      </c>
      <c r="E1800" s="3">
        <f>'Cleaned Data'!F1803</f>
        <v>4</v>
      </c>
      <c r="F1800">
        <v>4</v>
      </c>
      <c r="G1800">
        <v>3</v>
      </c>
      <c r="H1800">
        <v>16700</v>
      </c>
      <c r="I1800" s="3">
        <f>ZeptoData[[#This Row],[discountedSellingPrice]]/100</f>
        <v>167</v>
      </c>
      <c r="J1800">
        <v>750</v>
      </c>
      <c r="K1800" t="b">
        <v>0</v>
      </c>
      <c r="L1800">
        <v>750</v>
      </c>
      <c r="N1800" s="3">
        <f>ZeptoData[[#This Row],[MRP_Rupees]] - ZeptoData[[#This Row],[Sale_Price]]</f>
        <v>-163</v>
      </c>
      <c r="O1800" t="str">
        <f>IF(ZeptoData[[#This Row],[outOfStock]]=TRUE, "Out of Stock", IF(ZeptoData[[#This Row],[availableQuantity]]&lt;=2, "LOW STOCK", "HEALTHY"))</f>
        <v>HEALTHY</v>
      </c>
      <c r="P1800" t="str" cm="1">
        <f t="array" ref="P1800">_xlfn.IFS(ZeptoData[[#This Row],[Sale_Price]]&lt;50, "Budget", ZeptoData[[#This Row],[Sale_Price]]&lt;150, "Mid-Range", ZeptoData[[#This Row],[Sale_Price]]&gt;=150, "Premium")</f>
        <v>Premium</v>
      </c>
      <c r="Q1800" t="str">
        <f>IF(ROUND(((ZeptoData[[#This Row],[mrp]]-ZeptoData[[#This Row],[discountedSellingPrice]])/ZeptoData[[#This Row],[mrp]])*100,0) = ZeptoData[[#This Row],[discountPercent]], "Match", "Error")</f>
        <v>Error</v>
      </c>
      <c r="R1800" s="9" t="str" cm="1">
        <f t="array" ref="R1800">_xlfn.IFS(ZeptoData[[#This Row],[discountPercent]]=0, "No Discount", ZeptoData[[#This Row],[discountPercent]]&lt;=15, "Standard (1-15%)", ZeptoData[[#This Row],[discountPercent]]&gt;15, "Mega (&gt;15%)")</f>
        <v>Standard (1-15%)</v>
      </c>
      <c r="S1800" s="9" t="str" cm="1">
        <f t="array" ref="S1800">_xlfn.IFS(ZeptoData[[#This Row],[weightInGms]]&lt;=100, "Small (&lt;100g)", ZeptoData[[#This Row],[weightInGms]]&lt;=500, "Medium (100-500g)", ZeptoData[[#This Row],[weightInGms]]&gt;500, "Large (&gt;500g)")</f>
        <v>Large (&gt;500g)</v>
      </c>
    </row>
    <row r="1801" spans="1:19" x14ac:dyDescent="0.25">
      <c r="A1801" t="s">
        <v>977</v>
      </c>
      <c r="B1801" t="s">
        <v>712</v>
      </c>
      <c r="C1801" t="str">
        <f>TRIM(ZeptoData[[#This Row],[name]])</f>
        <v>Ferrero Nutella Hazelnut Spread</v>
      </c>
      <c r="D1801">
        <v>22000</v>
      </c>
      <c r="E1801" s="3">
        <f>'Cleaned Data'!F1804</f>
        <v>5</v>
      </c>
      <c r="F1801">
        <v>5</v>
      </c>
      <c r="G1801">
        <v>2</v>
      </c>
      <c r="H1801">
        <v>20700</v>
      </c>
      <c r="I1801" s="3">
        <f>ZeptoData[[#This Row],[discountedSellingPrice]]/100</f>
        <v>207</v>
      </c>
      <c r="J1801">
        <v>180</v>
      </c>
      <c r="K1801" t="b">
        <v>0</v>
      </c>
      <c r="L1801">
        <v>180</v>
      </c>
      <c r="N1801" s="3">
        <f>ZeptoData[[#This Row],[MRP_Rupees]] - ZeptoData[[#This Row],[Sale_Price]]</f>
        <v>-202</v>
      </c>
      <c r="O1801" t="str">
        <f>IF(ZeptoData[[#This Row],[outOfStock]]=TRUE, "Out of Stock", IF(ZeptoData[[#This Row],[availableQuantity]]&lt;=2, "LOW STOCK", "HEALTHY"))</f>
        <v>LOW STOCK</v>
      </c>
      <c r="P1801" t="str" cm="1">
        <f t="array" ref="P1801">_xlfn.IFS(ZeptoData[[#This Row],[Sale_Price]]&lt;50, "Budget", ZeptoData[[#This Row],[Sale_Price]]&lt;150, "Mid-Range", ZeptoData[[#This Row],[Sale_Price]]&gt;=150, "Premium")</f>
        <v>Premium</v>
      </c>
      <c r="Q1801" t="str">
        <f>IF(ROUND(((ZeptoData[[#This Row],[mrp]]-ZeptoData[[#This Row],[discountedSellingPrice]])/ZeptoData[[#This Row],[mrp]])*100,0) = ZeptoData[[#This Row],[discountPercent]], "Match", "Error")</f>
        <v>Error</v>
      </c>
      <c r="R1801" s="9" t="str" cm="1">
        <f t="array" ref="R1801">_xlfn.IFS(ZeptoData[[#This Row],[discountPercent]]=0, "No Discount", ZeptoData[[#This Row],[discountPercent]]&lt;=15, "Standard (1-15%)", ZeptoData[[#This Row],[discountPercent]]&gt;15, "Mega (&gt;15%)")</f>
        <v>Standard (1-15%)</v>
      </c>
      <c r="S1801" s="9" t="str" cm="1">
        <f t="array" ref="S1801">_xlfn.IFS(ZeptoData[[#This Row],[weightInGms]]&lt;=100, "Small (&lt;100g)", ZeptoData[[#This Row],[weightInGms]]&lt;=500, "Medium (100-500g)", ZeptoData[[#This Row],[weightInGms]]&gt;500, "Large (&gt;500g)")</f>
        <v>Medium (100-500g)</v>
      </c>
    </row>
    <row r="1802" spans="1:19" x14ac:dyDescent="0.25">
      <c r="A1802" t="s">
        <v>977</v>
      </c>
      <c r="B1802" t="s">
        <v>713</v>
      </c>
      <c r="C1802" t="str">
        <f>TRIM(ZeptoData[[#This Row],[name]])</f>
        <v>Lijjat Garlic Papad</v>
      </c>
      <c r="D1802">
        <v>6000</v>
      </c>
      <c r="E1802" s="3">
        <f>'Cleaned Data'!F1805</f>
        <v>0</v>
      </c>
      <c r="F1802">
        <v>5</v>
      </c>
      <c r="G1802">
        <v>5</v>
      </c>
      <c r="H1802">
        <v>5700</v>
      </c>
      <c r="I1802" s="3">
        <f>ZeptoData[[#This Row],[discountedSellingPrice]]/100</f>
        <v>57</v>
      </c>
      <c r="J1802">
        <v>200</v>
      </c>
      <c r="K1802" t="b">
        <v>0</v>
      </c>
      <c r="L1802">
        <v>200</v>
      </c>
      <c r="N1802" s="3">
        <f>ZeptoData[[#This Row],[MRP_Rupees]] - ZeptoData[[#This Row],[Sale_Price]]</f>
        <v>-57</v>
      </c>
      <c r="O1802" t="str">
        <f>IF(ZeptoData[[#This Row],[outOfStock]]=TRUE, "Out of Stock", IF(ZeptoData[[#This Row],[availableQuantity]]&lt;=2, "LOW STOCK", "HEALTHY"))</f>
        <v>HEALTHY</v>
      </c>
      <c r="P1802" t="str" cm="1">
        <f t="array" ref="P1802">_xlfn.IFS(ZeptoData[[#This Row],[Sale_Price]]&lt;50, "Budget", ZeptoData[[#This Row],[Sale_Price]]&lt;150, "Mid-Range", ZeptoData[[#This Row],[Sale_Price]]&gt;=150, "Premium")</f>
        <v>Mid-Range</v>
      </c>
      <c r="Q1802" t="str">
        <f>IF(ROUND(((ZeptoData[[#This Row],[mrp]]-ZeptoData[[#This Row],[discountedSellingPrice]])/ZeptoData[[#This Row],[mrp]])*100,0) = ZeptoData[[#This Row],[discountPercent]], "Match", "Error")</f>
        <v>Match</v>
      </c>
      <c r="R1802" s="9" t="str" cm="1">
        <f t="array" ref="R1802">_xlfn.IFS(ZeptoData[[#This Row],[discountPercent]]=0, "No Discount", ZeptoData[[#This Row],[discountPercent]]&lt;=15, "Standard (1-15%)", ZeptoData[[#This Row],[discountPercent]]&gt;15, "Mega (&gt;15%)")</f>
        <v>Standard (1-15%)</v>
      </c>
      <c r="S1802" s="9" t="str" cm="1">
        <f t="array" ref="S1802">_xlfn.IFS(ZeptoData[[#This Row],[weightInGms]]&lt;=100, "Small (&lt;100g)", ZeptoData[[#This Row],[weightInGms]]&lt;=500, "Medium (100-500g)", ZeptoData[[#This Row],[weightInGms]]&gt;500, "Large (&gt;500g)")</f>
        <v>Medium (100-500g)</v>
      </c>
    </row>
    <row r="1803" spans="1:19" x14ac:dyDescent="0.25">
      <c r="A1803" t="s">
        <v>977</v>
      </c>
      <c r="B1803" t="s">
        <v>714</v>
      </c>
      <c r="C1803" t="str">
        <f>TRIM(ZeptoData[[#This Row],[name]])</f>
        <v>Switz Samosa Dough Sheets</v>
      </c>
      <c r="D1803">
        <v>9000</v>
      </c>
      <c r="E1803" s="3">
        <f>'Cleaned Data'!F1806</f>
        <v>9</v>
      </c>
      <c r="F1803">
        <v>4</v>
      </c>
      <c r="G1803">
        <v>6</v>
      </c>
      <c r="H1803">
        <v>8600</v>
      </c>
      <c r="I1803" s="3">
        <f>ZeptoData[[#This Row],[discountedSellingPrice]]/100</f>
        <v>86</v>
      </c>
      <c r="J1803">
        <v>50</v>
      </c>
      <c r="K1803" t="b">
        <v>0</v>
      </c>
      <c r="L1803">
        <v>50</v>
      </c>
      <c r="N1803" s="3">
        <f>ZeptoData[[#This Row],[MRP_Rupees]] - ZeptoData[[#This Row],[Sale_Price]]</f>
        <v>-77</v>
      </c>
      <c r="O1803" t="str">
        <f>IF(ZeptoData[[#This Row],[outOfStock]]=TRUE, "Out of Stock", IF(ZeptoData[[#This Row],[availableQuantity]]&lt;=2, "LOW STOCK", "HEALTHY"))</f>
        <v>HEALTHY</v>
      </c>
      <c r="P1803" t="str" cm="1">
        <f t="array" ref="P1803">_xlfn.IFS(ZeptoData[[#This Row],[Sale_Price]]&lt;50, "Budget", ZeptoData[[#This Row],[Sale_Price]]&lt;150, "Mid-Range", ZeptoData[[#This Row],[Sale_Price]]&gt;=150, "Premium")</f>
        <v>Mid-Range</v>
      </c>
      <c r="Q1803" t="str">
        <f>IF(ROUND(((ZeptoData[[#This Row],[mrp]]-ZeptoData[[#This Row],[discountedSellingPrice]])/ZeptoData[[#This Row],[mrp]])*100,0) = ZeptoData[[#This Row],[discountPercent]], "Match", "Error")</f>
        <v>Match</v>
      </c>
      <c r="R1803" s="9" t="str" cm="1">
        <f t="array" ref="R1803">_xlfn.IFS(ZeptoData[[#This Row],[discountPercent]]=0, "No Discount", ZeptoData[[#This Row],[discountPercent]]&lt;=15, "Standard (1-15%)", ZeptoData[[#This Row],[discountPercent]]&gt;15, "Mega (&gt;15%)")</f>
        <v>Standard (1-15%)</v>
      </c>
      <c r="S1803" s="9" t="str" cm="1">
        <f t="array" ref="S1803">_xlfn.IFS(ZeptoData[[#This Row],[weightInGms]]&lt;=100, "Small (&lt;100g)", ZeptoData[[#This Row],[weightInGms]]&lt;=500, "Medium (100-500g)", ZeptoData[[#This Row],[weightInGms]]&gt;500, "Large (&gt;500g)")</f>
        <v>Small (&lt;100g)</v>
      </c>
    </row>
    <row r="1804" spans="1:19" x14ac:dyDescent="0.25">
      <c r="A1804" t="s">
        <v>977</v>
      </c>
      <c r="B1804" t="s">
        <v>611</v>
      </c>
      <c r="C1804" t="str">
        <f>TRIM(ZeptoData[[#This Row],[name]])</f>
        <v>Amul Cheese Spread Creamy</v>
      </c>
      <c r="D1804">
        <v>8500</v>
      </c>
      <c r="E1804" s="3">
        <f>'Cleaned Data'!F1807</f>
        <v>0</v>
      </c>
      <c r="F1804">
        <v>5</v>
      </c>
      <c r="G1804">
        <v>6</v>
      </c>
      <c r="H1804">
        <v>8000</v>
      </c>
      <c r="I1804" s="3">
        <f>ZeptoData[[#This Row],[discountedSellingPrice]]/100</f>
        <v>80</v>
      </c>
      <c r="J1804">
        <v>180</v>
      </c>
      <c r="K1804" t="b">
        <v>0</v>
      </c>
      <c r="L1804">
        <v>180</v>
      </c>
      <c r="N1804" s="3">
        <f>ZeptoData[[#This Row],[MRP_Rupees]] - ZeptoData[[#This Row],[Sale_Price]]</f>
        <v>-80</v>
      </c>
      <c r="O1804" t="str">
        <f>IF(ZeptoData[[#This Row],[outOfStock]]=TRUE, "Out of Stock", IF(ZeptoData[[#This Row],[availableQuantity]]&lt;=2, "LOW STOCK", "HEALTHY"))</f>
        <v>HEALTHY</v>
      </c>
      <c r="P1804" t="str" cm="1">
        <f t="array" ref="P1804">_xlfn.IFS(ZeptoData[[#This Row],[Sale_Price]]&lt;50, "Budget", ZeptoData[[#This Row],[Sale_Price]]&lt;150, "Mid-Range", ZeptoData[[#This Row],[Sale_Price]]&gt;=150, "Premium")</f>
        <v>Mid-Range</v>
      </c>
      <c r="Q1804" t="str">
        <f>IF(ROUND(((ZeptoData[[#This Row],[mrp]]-ZeptoData[[#This Row],[discountedSellingPrice]])/ZeptoData[[#This Row],[mrp]])*100,0) = ZeptoData[[#This Row],[discountPercent]], "Match", "Error")</f>
        <v>Error</v>
      </c>
      <c r="R1804" s="9" t="str" cm="1">
        <f t="array" ref="R1804">_xlfn.IFS(ZeptoData[[#This Row],[discountPercent]]=0, "No Discount", ZeptoData[[#This Row],[discountPercent]]&lt;=15, "Standard (1-15%)", ZeptoData[[#This Row],[discountPercent]]&gt;15, "Mega (&gt;15%)")</f>
        <v>Standard (1-15%)</v>
      </c>
      <c r="S1804" s="9" t="str" cm="1">
        <f t="array" ref="S1804">_xlfn.IFS(ZeptoData[[#This Row],[weightInGms]]&lt;=100, "Small (&lt;100g)", ZeptoData[[#This Row],[weightInGms]]&lt;=500, "Medium (100-500g)", ZeptoData[[#This Row],[weightInGms]]&gt;500, "Large (&gt;500g)")</f>
        <v>Medium (100-500g)</v>
      </c>
    </row>
    <row r="1805" spans="1:19" x14ac:dyDescent="0.25">
      <c r="A1805" t="s">
        <v>977</v>
      </c>
      <c r="B1805" t="s">
        <v>715</v>
      </c>
      <c r="C1805" t="str">
        <f>TRIM(ZeptoData[[#This Row],[name]])</f>
        <v>Maggi Imli Sauce Pichkoo</v>
      </c>
      <c r="D1805">
        <v>2200</v>
      </c>
      <c r="E1805" s="3">
        <f>'Cleaned Data'!F1808</f>
        <v>5</v>
      </c>
      <c r="F1805">
        <v>0</v>
      </c>
      <c r="G1805">
        <v>6</v>
      </c>
      <c r="H1805">
        <v>2200</v>
      </c>
      <c r="I1805" s="3">
        <f>ZeptoData[[#This Row],[discountedSellingPrice]]/100</f>
        <v>22</v>
      </c>
      <c r="J1805">
        <v>90</v>
      </c>
      <c r="K1805" t="b">
        <v>0</v>
      </c>
      <c r="L1805">
        <v>90</v>
      </c>
      <c r="N1805" s="3">
        <f>ZeptoData[[#This Row],[MRP_Rupees]] - ZeptoData[[#This Row],[Sale_Price]]</f>
        <v>-17</v>
      </c>
      <c r="O1805" t="str">
        <f>IF(ZeptoData[[#This Row],[outOfStock]]=TRUE, "Out of Stock", IF(ZeptoData[[#This Row],[availableQuantity]]&lt;=2, "LOW STOCK", "HEALTHY"))</f>
        <v>HEALTHY</v>
      </c>
      <c r="P1805" t="str" cm="1">
        <f t="array" ref="P1805">_xlfn.IFS(ZeptoData[[#This Row],[Sale_Price]]&lt;50, "Budget", ZeptoData[[#This Row],[Sale_Price]]&lt;150, "Mid-Range", ZeptoData[[#This Row],[Sale_Price]]&gt;=150, "Premium")</f>
        <v>Budget</v>
      </c>
      <c r="Q1805" t="str">
        <f>IF(ROUND(((ZeptoData[[#This Row],[mrp]]-ZeptoData[[#This Row],[discountedSellingPrice]])/ZeptoData[[#This Row],[mrp]])*100,0) = ZeptoData[[#This Row],[discountPercent]], "Match", "Error")</f>
        <v>Match</v>
      </c>
      <c r="R1805" s="9" t="str" cm="1">
        <f t="array" ref="R1805">_xlfn.IFS(ZeptoData[[#This Row],[discountPercent]]=0, "No Discount", ZeptoData[[#This Row],[discountPercent]]&lt;=15, "Standard (1-15%)", ZeptoData[[#This Row],[discountPercent]]&gt;15, "Mega (&gt;15%)")</f>
        <v>No Discount</v>
      </c>
      <c r="S1805" s="9" t="str" cm="1">
        <f t="array" ref="S1805">_xlfn.IFS(ZeptoData[[#This Row],[weightInGms]]&lt;=100, "Small (&lt;100g)", ZeptoData[[#This Row],[weightInGms]]&lt;=500, "Medium (100-500g)", ZeptoData[[#This Row],[weightInGms]]&gt;500, "Large (&gt;500g)")</f>
        <v>Small (&lt;100g)</v>
      </c>
    </row>
    <row r="1806" spans="1:19" x14ac:dyDescent="0.25">
      <c r="A1806" t="s">
        <v>977</v>
      </c>
      <c r="B1806" t="s">
        <v>716</v>
      </c>
      <c r="C1806" t="str">
        <f>TRIM(ZeptoData[[#This Row],[name]])</f>
        <v>Whiskas Kitten (2-12 months) Dry Cat Food Food Ocean Fish</v>
      </c>
      <c r="D1806">
        <v>38500</v>
      </c>
      <c r="E1806" s="3">
        <f>'Cleaned Data'!F1809</f>
        <v>5</v>
      </c>
      <c r="F1806">
        <v>9</v>
      </c>
      <c r="G1806">
        <v>5</v>
      </c>
      <c r="H1806">
        <v>34700</v>
      </c>
      <c r="I1806" s="3">
        <f>ZeptoData[[#This Row],[discountedSellingPrice]]/100</f>
        <v>347</v>
      </c>
      <c r="J1806">
        <v>1100</v>
      </c>
      <c r="K1806" t="b">
        <v>0</v>
      </c>
      <c r="L1806">
        <v>1100</v>
      </c>
      <c r="N1806" s="3">
        <f>ZeptoData[[#This Row],[MRP_Rupees]] - ZeptoData[[#This Row],[Sale_Price]]</f>
        <v>-342</v>
      </c>
      <c r="O1806" t="str">
        <f>IF(ZeptoData[[#This Row],[outOfStock]]=TRUE, "Out of Stock", IF(ZeptoData[[#This Row],[availableQuantity]]&lt;=2, "LOW STOCK", "HEALTHY"))</f>
        <v>HEALTHY</v>
      </c>
      <c r="P1806" t="str" cm="1">
        <f t="array" ref="P1806">_xlfn.IFS(ZeptoData[[#This Row],[Sale_Price]]&lt;50, "Budget", ZeptoData[[#This Row],[Sale_Price]]&lt;150, "Mid-Range", ZeptoData[[#This Row],[Sale_Price]]&gt;=150, "Premium")</f>
        <v>Premium</v>
      </c>
      <c r="Q1806" t="str">
        <f>IF(ROUND(((ZeptoData[[#This Row],[mrp]]-ZeptoData[[#This Row],[discountedSellingPrice]])/ZeptoData[[#This Row],[mrp]])*100,0) = ZeptoData[[#This Row],[discountPercent]], "Match", "Error")</f>
        <v>Error</v>
      </c>
      <c r="R1806" s="9" t="str" cm="1">
        <f t="array" ref="R1806">_xlfn.IFS(ZeptoData[[#This Row],[discountPercent]]=0, "No Discount", ZeptoData[[#This Row],[discountPercent]]&lt;=15, "Standard (1-15%)", ZeptoData[[#This Row],[discountPercent]]&gt;15, "Mega (&gt;15%)")</f>
        <v>Standard (1-15%)</v>
      </c>
      <c r="S1806" s="9" t="str" cm="1">
        <f t="array" ref="S1806">_xlfn.IFS(ZeptoData[[#This Row],[weightInGms]]&lt;=100, "Small (&lt;100g)", ZeptoData[[#This Row],[weightInGms]]&lt;=500, "Medium (100-500g)", ZeptoData[[#This Row],[weightInGms]]&gt;500, "Large (&gt;500g)")</f>
        <v>Large (&gt;500g)</v>
      </c>
    </row>
    <row r="1807" spans="1:19" x14ac:dyDescent="0.25">
      <c r="A1807" t="s">
        <v>977</v>
      </c>
      <c r="B1807" t="s">
        <v>717</v>
      </c>
      <c r="C1807" t="str">
        <f>TRIM(ZeptoData[[#This Row],[name]])</f>
        <v>Chings Instant Soup - Sweet Corn Veg</v>
      </c>
      <c r="D1807">
        <v>1000</v>
      </c>
      <c r="E1807" s="3">
        <f>'Cleaned Data'!F1810</f>
        <v>10</v>
      </c>
      <c r="F1807">
        <v>0</v>
      </c>
      <c r="G1807">
        <v>2</v>
      </c>
      <c r="H1807">
        <v>1000</v>
      </c>
      <c r="I1807" s="3">
        <f>ZeptoData[[#This Row],[discountedSellingPrice]]/100</f>
        <v>10</v>
      </c>
      <c r="J1807">
        <v>15</v>
      </c>
      <c r="K1807" t="b">
        <v>0</v>
      </c>
      <c r="L1807">
        <v>15</v>
      </c>
      <c r="N1807" s="3">
        <f>ZeptoData[[#This Row],[MRP_Rupees]] - ZeptoData[[#This Row],[Sale_Price]]</f>
        <v>0</v>
      </c>
      <c r="O1807" t="str">
        <f>IF(ZeptoData[[#This Row],[outOfStock]]=TRUE, "Out of Stock", IF(ZeptoData[[#This Row],[availableQuantity]]&lt;=2, "LOW STOCK", "HEALTHY"))</f>
        <v>LOW STOCK</v>
      </c>
      <c r="P1807" t="str" cm="1">
        <f t="array" ref="P1807">_xlfn.IFS(ZeptoData[[#This Row],[Sale_Price]]&lt;50, "Budget", ZeptoData[[#This Row],[Sale_Price]]&lt;150, "Mid-Range", ZeptoData[[#This Row],[Sale_Price]]&gt;=150, "Premium")</f>
        <v>Budget</v>
      </c>
      <c r="Q1807" t="str">
        <f>IF(ROUND(((ZeptoData[[#This Row],[mrp]]-ZeptoData[[#This Row],[discountedSellingPrice]])/ZeptoData[[#This Row],[mrp]])*100,0) = ZeptoData[[#This Row],[discountPercent]], "Match", "Error")</f>
        <v>Match</v>
      </c>
      <c r="R1807" s="9" t="str" cm="1">
        <f t="array" ref="R1807">_xlfn.IFS(ZeptoData[[#This Row],[discountPercent]]=0, "No Discount", ZeptoData[[#This Row],[discountPercent]]&lt;=15, "Standard (1-15%)", ZeptoData[[#This Row],[discountPercent]]&gt;15, "Mega (&gt;15%)")</f>
        <v>No Discount</v>
      </c>
      <c r="S1807" s="9" t="str" cm="1">
        <f t="array" ref="S1807">_xlfn.IFS(ZeptoData[[#This Row],[weightInGms]]&lt;=100, "Small (&lt;100g)", ZeptoData[[#This Row],[weightInGms]]&lt;=500, "Medium (100-500g)", ZeptoData[[#This Row],[weightInGms]]&gt;500, "Large (&gt;500g)")</f>
        <v>Small (&lt;100g)</v>
      </c>
    </row>
    <row r="1808" spans="1:19" x14ac:dyDescent="0.25">
      <c r="A1808" t="s">
        <v>977</v>
      </c>
      <c r="B1808" t="s">
        <v>718</v>
      </c>
      <c r="C1808" t="str">
        <f>TRIM(ZeptoData[[#This Row],[name]])</f>
        <v>Whiskas Wet  Meal (Kitten - Cat Food)  Chicken in Gravy</v>
      </c>
      <c r="D1808">
        <v>3500</v>
      </c>
      <c r="E1808" s="3">
        <f>'Cleaned Data'!F1811</f>
        <v>4</v>
      </c>
      <c r="F1808">
        <v>5</v>
      </c>
      <c r="G1808">
        <v>2</v>
      </c>
      <c r="H1808">
        <v>3300</v>
      </c>
      <c r="I1808" s="3">
        <f>ZeptoData[[#This Row],[discountedSellingPrice]]/100</f>
        <v>33</v>
      </c>
      <c r="J1808">
        <v>85</v>
      </c>
      <c r="K1808" t="b">
        <v>0</v>
      </c>
      <c r="L1808">
        <v>85</v>
      </c>
      <c r="N1808" s="3">
        <f>ZeptoData[[#This Row],[MRP_Rupees]] - ZeptoData[[#This Row],[Sale_Price]]</f>
        <v>-29</v>
      </c>
      <c r="O1808" t="str">
        <f>IF(ZeptoData[[#This Row],[outOfStock]]=TRUE, "Out of Stock", IF(ZeptoData[[#This Row],[availableQuantity]]&lt;=2, "LOW STOCK", "HEALTHY"))</f>
        <v>LOW STOCK</v>
      </c>
      <c r="P1808" t="str" cm="1">
        <f t="array" ref="P1808">_xlfn.IFS(ZeptoData[[#This Row],[Sale_Price]]&lt;50, "Budget", ZeptoData[[#This Row],[Sale_Price]]&lt;150, "Mid-Range", ZeptoData[[#This Row],[Sale_Price]]&gt;=150, "Premium")</f>
        <v>Budget</v>
      </c>
      <c r="Q1808" t="str">
        <f>IF(ROUND(((ZeptoData[[#This Row],[mrp]]-ZeptoData[[#This Row],[discountedSellingPrice]])/ZeptoData[[#This Row],[mrp]])*100,0) = ZeptoData[[#This Row],[discountPercent]], "Match", "Error")</f>
        <v>Error</v>
      </c>
      <c r="R1808" s="9" t="str" cm="1">
        <f t="array" ref="R1808">_xlfn.IFS(ZeptoData[[#This Row],[discountPercent]]=0, "No Discount", ZeptoData[[#This Row],[discountPercent]]&lt;=15, "Standard (1-15%)", ZeptoData[[#This Row],[discountPercent]]&gt;15, "Mega (&gt;15%)")</f>
        <v>Standard (1-15%)</v>
      </c>
      <c r="S1808" s="9" t="str" cm="1">
        <f t="array" ref="S1808">_xlfn.IFS(ZeptoData[[#This Row],[weightInGms]]&lt;=100, "Small (&lt;100g)", ZeptoData[[#This Row],[weightInGms]]&lt;=500, "Medium (100-500g)", ZeptoData[[#This Row],[weightInGms]]&gt;500, "Large (&gt;500g)")</f>
        <v>Small (&lt;100g)</v>
      </c>
    </row>
    <row r="1809" spans="1:19" x14ac:dyDescent="0.25">
      <c r="A1809" t="s">
        <v>977</v>
      </c>
      <c r="B1809" t="s">
        <v>719</v>
      </c>
      <c r="C1809" t="str">
        <f>TRIM(ZeptoData[[#This Row],[name]])</f>
        <v>McCain Crazy Fries Masala MixHot 'n' Tangy</v>
      </c>
      <c r="D1809">
        <v>12000</v>
      </c>
      <c r="E1809" s="3">
        <f>'Cleaned Data'!F1812</f>
        <v>6</v>
      </c>
      <c r="F1809">
        <v>5</v>
      </c>
      <c r="G1809">
        <v>6</v>
      </c>
      <c r="H1809">
        <v>11400</v>
      </c>
      <c r="I1809" s="3">
        <f>ZeptoData[[#This Row],[discountedSellingPrice]]/100</f>
        <v>114</v>
      </c>
      <c r="J1809">
        <v>400</v>
      </c>
      <c r="K1809" t="b">
        <v>0</v>
      </c>
      <c r="L1809">
        <v>400</v>
      </c>
      <c r="N1809" s="3">
        <f>ZeptoData[[#This Row],[MRP_Rupees]] - ZeptoData[[#This Row],[Sale_Price]]</f>
        <v>-108</v>
      </c>
      <c r="O1809" t="str">
        <f>IF(ZeptoData[[#This Row],[outOfStock]]=TRUE, "Out of Stock", IF(ZeptoData[[#This Row],[availableQuantity]]&lt;=2, "LOW STOCK", "HEALTHY"))</f>
        <v>HEALTHY</v>
      </c>
      <c r="P1809" t="str" cm="1">
        <f t="array" ref="P1809">_xlfn.IFS(ZeptoData[[#This Row],[Sale_Price]]&lt;50, "Budget", ZeptoData[[#This Row],[Sale_Price]]&lt;150, "Mid-Range", ZeptoData[[#This Row],[Sale_Price]]&gt;=150, "Premium")</f>
        <v>Mid-Range</v>
      </c>
      <c r="Q1809" t="str">
        <f>IF(ROUND(((ZeptoData[[#This Row],[mrp]]-ZeptoData[[#This Row],[discountedSellingPrice]])/ZeptoData[[#This Row],[mrp]])*100,0) = ZeptoData[[#This Row],[discountPercent]], "Match", "Error")</f>
        <v>Match</v>
      </c>
      <c r="R1809" s="9" t="str" cm="1">
        <f t="array" ref="R1809">_xlfn.IFS(ZeptoData[[#This Row],[discountPercent]]=0, "No Discount", ZeptoData[[#This Row],[discountPercent]]&lt;=15, "Standard (1-15%)", ZeptoData[[#This Row],[discountPercent]]&gt;15, "Mega (&gt;15%)")</f>
        <v>Standard (1-15%)</v>
      </c>
      <c r="S1809" s="9" t="str" cm="1">
        <f t="array" ref="S1809">_xlfn.IFS(ZeptoData[[#This Row],[weightInGms]]&lt;=100, "Small (&lt;100g)", ZeptoData[[#This Row],[weightInGms]]&lt;=500, "Medium (100-500g)", ZeptoData[[#This Row],[weightInGms]]&gt;500, "Large (&gt;500g)")</f>
        <v>Medium (100-500g)</v>
      </c>
    </row>
    <row r="1810" spans="1:19" x14ac:dyDescent="0.25">
      <c r="A1810" t="s">
        <v>977</v>
      </c>
      <c r="B1810" t="s">
        <v>720</v>
      </c>
      <c r="C1810" t="str">
        <f>TRIM(ZeptoData[[#This Row],[name]])</f>
        <v>The Whole Truth Double Cocoa Protein Bar No Sugar</v>
      </c>
      <c r="D1810">
        <v>10000</v>
      </c>
      <c r="E1810" s="3">
        <f>'Cleaned Data'!F1813</f>
        <v>7</v>
      </c>
      <c r="F1810">
        <v>10</v>
      </c>
      <c r="G1810">
        <v>6</v>
      </c>
      <c r="H1810">
        <v>9000</v>
      </c>
      <c r="I1810" s="3">
        <f>ZeptoData[[#This Row],[discountedSellingPrice]]/100</f>
        <v>90</v>
      </c>
      <c r="J1810">
        <v>52</v>
      </c>
      <c r="K1810" t="b">
        <v>0</v>
      </c>
      <c r="L1810">
        <v>52</v>
      </c>
      <c r="N1810" s="3">
        <f>ZeptoData[[#This Row],[MRP_Rupees]] - ZeptoData[[#This Row],[Sale_Price]]</f>
        <v>-83</v>
      </c>
      <c r="O1810" t="str">
        <f>IF(ZeptoData[[#This Row],[outOfStock]]=TRUE, "Out of Stock", IF(ZeptoData[[#This Row],[availableQuantity]]&lt;=2, "LOW STOCK", "HEALTHY"))</f>
        <v>HEALTHY</v>
      </c>
      <c r="P1810" t="str" cm="1">
        <f t="array" ref="P1810">_xlfn.IFS(ZeptoData[[#This Row],[Sale_Price]]&lt;50, "Budget", ZeptoData[[#This Row],[Sale_Price]]&lt;150, "Mid-Range", ZeptoData[[#This Row],[Sale_Price]]&gt;=150, "Premium")</f>
        <v>Mid-Range</v>
      </c>
      <c r="Q1810" t="str">
        <f>IF(ROUND(((ZeptoData[[#This Row],[mrp]]-ZeptoData[[#This Row],[discountedSellingPrice]])/ZeptoData[[#This Row],[mrp]])*100,0) = ZeptoData[[#This Row],[discountPercent]], "Match", "Error")</f>
        <v>Match</v>
      </c>
      <c r="R1810" s="9" t="str" cm="1">
        <f t="array" ref="R1810">_xlfn.IFS(ZeptoData[[#This Row],[discountPercent]]=0, "No Discount", ZeptoData[[#This Row],[discountPercent]]&lt;=15, "Standard (1-15%)", ZeptoData[[#This Row],[discountPercent]]&gt;15, "Mega (&gt;15%)")</f>
        <v>Standard (1-15%)</v>
      </c>
      <c r="S1810" s="9" t="str" cm="1">
        <f t="array" ref="S1810">_xlfn.IFS(ZeptoData[[#This Row],[weightInGms]]&lt;=100, "Small (&lt;100g)", ZeptoData[[#This Row],[weightInGms]]&lt;=500, "Medium (100-500g)", ZeptoData[[#This Row],[weightInGms]]&gt;500, "Large (&gt;500g)")</f>
        <v>Small (&lt;100g)</v>
      </c>
    </row>
    <row r="1811" spans="1:19" x14ac:dyDescent="0.25">
      <c r="A1811" t="s">
        <v>977</v>
      </c>
      <c r="B1811" t="s">
        <v>721</v>
      </c>
      <c r="C1811" t="str">
        <f>TRIM(ZeptoData[[#This Row],[name]])</f>
        <v>Amul Happy Treats French Fries</v>
      </c>
      <c r="D1811">
        <v>6800</v>
      </c>
      <c r="E1811" s="3">
        <f>'Cleaned Data'!F1814</f>
        <v>0</v>
      </c>
      <c r="F1811">
        <v>4</v>
      </c>
      <c r="G1811">
        <v>1</v>
      </c>
      <c r="H1811">
        <v>6500</v>
      </c>
      <c r="I1811" s="3">
        <f>ZeptoData[[#This Row],[discountedSellingPrice]]/100</f>
        <v>65</v>
      </c>
      <c r="J1811">
        <v>425</v>
      </c>
      <c r="K1811" t="b">
        <v>0</v>
      </c>
      <c r="L1811">
        <v>425</v>
      </c>
      <c r="N1811" s="3">
        <f>ZeptoData[[#This Row],[MRP_Rupees]] - ZeptoData[[#This Row],[Sale_Price]]</f>
        <v>-65</v>
      </c>
      <c r="O1811" t="str">
        <f>IF(ZeptoData[[#This Row],[outOfStock]]=TRUE, "Out of Stock", IF(ZeptoData[[#This Row],[availableQuantity]]&lt;=2, "LOW STOCK", "HEALTHY"))</f>
        <v>LOW STOCK</v>
      </c>
      <c r="P1811" t="str" cm="1">
        <f t="array" ref="P1811">_xlfn.IFS(ZeptoData[[#This Row],[Sale_Price]]&lt;50, "Budget", ZeptoData[[#This Row],[Sale_Price]]&lt;150, "Mid-Range", ZeptoData[[#This Row],[Sale_Price]]&gt;=150, "Premium")</f>
        <v>Mid-Range</v>
      </c>
      <c r="Q1811" t="str">
        <f>IF(ROUND(((ZeptoData[[#This Row],[mrp]]-ZeptoData[[#This Row],[discountedSellingPrice]])/ZeptoData[[#This Row],[mrp]])*100,0) = ZeptoData[[#This Row],[discountPercent]], "Match", "Error")</f>
        <v>Match</v>
      </c>
      <c r="R1811" s="9" t="str" cm="1">
        <f t="array" ref="R1811">_xlfn.IFS(ZeptoData[[#This Row],[discountPercent]]=0, "No Discount", ZeptoData[[#This Row],[discountPercent]]&lt;=15, "Standard (1-15%)", ZeptoData[[#This Row],[discountPercent]]&gt;15, "Mega (&gt;15%)")</f>
        <v>Standard (1-15%)</v>
      </c>
      <c r="S1811" s="9" t="str" cm="1">
        <f t="array" ref="S1811">_xlfn.IFS(ZeptoData[[#This Row],[weightInGms]]&lt;=100, "Small (&lt;100g)", ZeptoData[[#This Row],[weightInGms]]&lt;=500, "Medium (100-500g)", ZeptoData[[#This Row],[weightInGms]]&gt;500, "Large (&gt;500g)")</f>
        <v>Medium (100-500g)</v>
      </c>
    </row>
    <row r="1812" spans="1:19" x14ac:dyDescent="0.25">
      <c r="A1812" t="s">
        <v>977</v>
      </c>
      <c r="B1812" t="s">
        <v>722</v>
      </c>
      <c r="C1812" t="str">
        <f>TRIM(ZeptoData[[#This Row],[name]])</f>
        <v>Ferrero Nutella Hazeulnut Spread</v>
      </c>
      <c r="D1812">
        <v>38000</v>
      </c>
      <c r="E1812" s="3">
        <f>'Cleaned Data'!F1815</f>
        <v>12</v>
      </c>
      <c r="F1812">
        <v>6</v>
      </c>
      <c r="G1812">
        <v>5</v>
      </c>
      <c r="H1812">
        <v>35700</v>
      </c>
      <c r="I1812" s="3">
        <f>ZeptoData[[#This Row],[discountedSellingPrice]]/100</f>
        <v>357</v>
      </c>
      <c r="J1812">
        <v>350</v>
      </c>
      <c r="K1812" t="b">
        <v>0</v>
      </c>
      <c r="L1812">
        <v>350</v>
      </c>
      <c r="N1812" s="3">
        <f>ZeptoData[[#This Row],[MRP_Rupees]] - ZeptoData[[#This Row],[Sale_Price]]</f>
        <v>-345</v>
      </c>
      <c r="O1812" t="str">
        <f>IF(ZeptoData[[#This Row],[outOfStock]]=TRUE, "Out of Stock", IF(ZeptoData[[#This Row],[availableQuantity]]&lt;=2, "LOW STOCK", "HEALTHY"))</f>
        <v>HEALTHY</v>
      </c>
      <c r="P1812" t="str" cm="1">
        <f t="array" ref="P1812">_xlfn.IFS(ZeptoData[[#This Row],[Sale_Price]]&lt;50, "Budget", ZeptoData[[#This Row],[Sale_Price]]&lt;150, "Mid-Range", ZeptoData[[#This Row],[Sale_Price]]&gt;=150, "Premium")</f>
        <v>Premium</v>
      </c>
      <c r="Q1812" t="str">
        <f>IF(ROUND(((ZeptoData[[#This Row],[mrp]]-ZeptoData[[#This Row],[discountedSellingPrice]])/ZeptoData[[#This Row],[mrp]])*100,0) = ZeptoData[[#This Row],[discountPercent]], "Match", "Error")</f>
        <v>Match</v>
      </c>
      <c r="R1812" s="9" t="str" cm="1">
        <f t="array" ref="R1812">_xlfn.IFS(ZeptoData[[#This Row],[discountPercent]]=0, "No Discount", ZeptoData[[#This Row],[discountPercent]]&lt;=15, "Standard (1-15%)", ZeptoData[[#This Row],[discountPercent]]&gt;15, "Mega (&gt;15%)")</f>
        <v>Standard (1-15%)</v>
      </c>
      <c r="S1812" s="9" t="str" cm="1">
        <f t="array" ref="S1812">_xlfn.IFS(ZeptoData[[#This Row],[weightInGms]]&lt;=100, "Small (&lt;100g)", ZeptoData[[#This Row],[weightInGms]]&lt;=500, "Medium (100-500g)", ZeptoData[[#This Row],[weightInGms]]&gt;500, "Large (&gt;500g)")</f>
        <v>Medium (100-500g)</v>
      </c>
    </row>
    <row r="1813" spans="1:19" x14ac:dyDescent="0.25">
      <c r="A1813" t="s">
        <v>977</v>
      </c>
      <c r="B1813" t="s">
        <v>723</v>
      </c>
      <c r="C1813" t="str">
        <f>TRIM(ZeptoData[[#This Row],[name]])</f>
        <v>Veeba Chipolte Southwest Dressing</v>
      </c>
      <c r="D1813">
        <v>16100</v>
      </c>
      <c r="E1813" s="3">
        <f>'Cleaned Data'!F1816</f>
        <v>7</v>
      </c>
      <c r="F1813">
        <v>7</v>
      </c>
      <c r="G1813">
        <v>4</v>
      </c>
      <c r="H1813">
        <v>14900</v>
      </c>
      <c r="I1813" s="3">
        <f>ZeptoData[[#This Row],[discountedSellingPrice]]/100</f>
        <v>149</v>
      </c>
      <c r="J1813">
        <v>300</v>
      </c>
      <c r="K1813" t="b">
        <v>0</v>
      </c>
      <c r="L1813">
        <v>300</v>
      </c>
      <c r="N1813" s="3">
        <f>ZeptoData[[#This Row],[MRP_Rupees]] - ZeptoData[[#This Row],[Sale_Price]]</f>
        <v>-142</v>
      </c>
      <c r="O1813" t="str">
        <f>IF(ZeptoData[[#This Row],[outOfStock]]=TRUE, "Out of Stock", IF(ZeptoData[[#This Row],[availableQuantity]]&lt;=2, "LOW STOCK", "HEALTHY"))</f>
        <v>HEALTHY</v>
      </c>
      <c r="P1813" t="str" cm="1">
        <f t="array" ref="P1813">_xlfn.IFS(ZeptoData[[#This Row],[Sale_Price]]&lt;50, "Budget", ZeptoData[[#This Row],[Sale_Price]]&lt;150, "Mid-Range", ZeptoData[[#This Row],[Sale_Price]]&gt;=150, "Premium")</f>
        <v>Mid-Range</v>
      </c>
      <c r="Q1813" t="str">
        <f>IF(ROUND(((ZeptoData[[#This Row],[mrp]]-ZeptoData[[#This Row],[discountedSellingPrice]])/ZeptoData[[#This Row],[mrp]])*100,0) = ZeptoData[[#This Row],[discountPercent]], "Match", "Error")</f>
        <v>Match</v>
      </c>
      <c r="R1813" s="9" t="str" cm="1">
        <f t="array" ref="R1813">_xlfn.IFS(ZeptoData[[#This Row],[discountPercent]]=0, "No Discount", ZeptoData[[#This Row],[discountPercent]]&lt;=15, "Standard (1-15%)", ZeptoData[[#This Row],[discountPercent]]&gt;15, "Mega (&gt;15%)")</f>
        <v>Standard (1-15%)</v>
      </c>
      <c r="S1813" s="9" t="str" cm="1">
        <f t="array" ref="S1813">_xlfn.IFS(ZeptoData[[#This Row],[weightInGms]]&lt;=100, "Small (&lt;100g)", ZeptoData[[#This Row],[weightInGms]]&lt;=500, "Medium (100-500g)", ZeptoData[[#This Row],[weightInGms]]&gt;500, "Large (&gt;500g)")</f>
        <v>Medium (100-500g)</v>
      </c>
    </row>
    <row r="1814" spans="1:19" x14ac:dyDescent="0.25">
      <c r="A1814" t="s">
        <v>977</v>
      </c>
      <c r="B1814" t="s">
        <v>724</v>
      </c>
      <c r="C1814" t="str">
        <f>TRIM(ZeptoData[[#This Row],[name]])</f>
        <v>Ching's Secret Manchow Noodles Instant Soup</v>
      </c>
      <c r="D1814">
        <v>1500</v>
      </c>
      <c r="E1814" s="3">
        <f>'Cleaned Data'!F1817</f>
        <v>25</v>
      </c>
      <c r="F1814">
        <v>0</v>
      </c>
      <c r="G1814">
        <v>6</v>
      </c>
      <c r="H1814">
        <v>1500</v>
      </c>
      <c r="I1814" s="3">
        <f>ZeptoData[[#This Row],[discountedSellingPrice]]/100</f>
        <v>15</v>
      </c>
      <c r="J1814">
        <v>20</v>
      </c>
      <c r="K1814" t="b">
        <v>0</v>
      </c>
      <c r="L1814">
        <v>20</v>
      </c>
      <c r="N1814" s="3">
        <f>ZeptoData[[#This Row],[MRP_Rupees]] - ZeptoData[[#This Row],[Sale_Price]]</f>
        <v>10</v>
      </c>
      <c r="O1814" t="str">
        <f>IF(ZeptoData[[#This Row],[outOfStock]]=TRUE, "Out of Stock", IF(ZeptoData[[#This Row],[availableQuantity]]&lt;=2, "LOW STOCK", "HEALTHY"))</f>
        <v>HEALTHY</v>
      </c>
      <c r="P1814" t="str" cm="1">
        <f t="array" ref="P1814">_xlfn.IFS(ZeptoData[[#This Row],[Sale_Price]]&lt;50, "Budget", ZeptoData[[#This Row],[Sale_Price]]&lt;150, "Mid-Range", ZeptoData[[#This Row],[Sale_Price]]&gt;=150, "Premium")</f>
        <v>Budget</v>
      </c>
      <c r="Q1814" t="str">
        <f>IF(ROUND(((ZeptoData[[#This Row],[mrp]]-ZeptoData[[#This Row],[discountedSellingPrice]])/ZeptoData[[#This Row],[mrp]])*100,0) = ZeptoData[[#This Row],[discountPercent]], "Match", "Error")</f>
        <v>Match</v>
      </c>
      <c r="R1814" s="9" t="str" cm="1">
        <f t="array" ref="R1814">_xlfn.IFS(ZeptoData[[#This Row],[discountPercent]]=0, "No Discount", ZeptoData[[#This Row],[discountPercent]]&lt;=15, "Standard (1-15%)", ZeptoData[[#This Row],[discountPercent]]&gt;15, "Mega (&gt;15%)")</f>
        <v>No Discount</v>
      </c>
      <c r="S1814" s="9" t="str" cm="1">
        <f t="array" ref="S1814">_xlfn.IFS(ZeptoData[[#This Row],[weightInGms]]&lt;=100, "Small (&lt;100g)", ZeptoData[[#This Row],[weightInGms]]&lt;=500, "Medium (100-500g)", ZeptoData[[#This Row],[weightInGms]]&gt;500, "Large (&gt;500g)")</f>
        <v>Small (&lt;100g)</v>
      </c>
    </row>
    <row r="1815" spans="1:19" x14ac:dyDescent="0.25">
      <c r="A1815" t="s">
        <v>977</v>
      </c>
      <c r="B1815" t="s">
        <v>725</v>
      </c>
      <c r="C1815" t="str">
        <f>TRIM(ZeptoData[[#This Row],[name]])</f>
        <v>Yoga Bar Breakfast Protein Bar - Blueberry Pie</v>
      </c>
      <c r="D1815">
        <v>5000</v>
      </c>
      <c r="E1815" s="3">
        <f>'Cleaned Data'!F1818</f>
        <v>4</v>
      </c>
      <c r="F1815">
        <v>12</v>
      </c>
      <c r="G1815">
        <v>1</v>
      </c>
      <c r="H1815">
        <v>4400</v>
      </c>
      <c r="I1815" s="3">
        <f>ZeptoData[[#This Row],[discountedSellingPrice]]/100</f>
        <v>44</v>
      </c>
      <c r="J1815">
        <v>50</v>
      </c>
      <c r="K1815" t="b">
        <v>0</v>
      </c>
      <c r="L1815">
        <v>50</v>
      </c>
      <c r="N1815" s="3">
        <f>ZeptoData[[#This Row],[MRP_Rupees]] - ZeptoData[[#This Row],[Sale_Price]]</f>
        <v>-40</v>
      </c>
      <c r="O1815" t="str">
        <f>IF(ZeptoData[[#This Row],[outOfStock]]=TRUE, "Out of Stock", IF(ZeptoData[[#This Row],[availableQuantity]]&lt;=2, "LOW STOCK", "HEALTHY"))</f>
        <v>LOW STOCK</v>
      </c>
      <c r="P1815" t="str" cm="1">
        <f t="array" ref="P1815">_xlfn.IFS(ZeptoData[[#This Row],[Sale_Price]]&lt;50, "Budget", ZeptoData[[#This Row],[Sale_Price]]&lt;150, "Mid-Range", ZeptoData[[#This Row],[Sale_Price]]&gt;=150, "Premium")</f>
        <v>Budget</v>
      </c>
      <c r="Q1815" t="str">
        <f>IF(ROUND(((ZeptoData[[#This Row],[mrp]]-ZeptoData[[#This Row],[discountedSellingPrice]])/ZeptoData[[#This Row],[mrp]])*100,0) = ZeptoData[[#This Row],[discountPercent]], "Match", "Error")</f>
        <v>Match</v>
      </c>
      <c r="R1815" s="9" t="str" cm="1">
        <f t="array" ref="R1815">_xlfn.IFS(ZeptoData[[#This Row],[discountPercent]]=0, "No Discount", ZeptoData[[#This Row],[discountPercent]]&lt;=15, "Standard (1-15%)", ZeptoData[[#This Row],[discountPercent]]&gt;15, "Mega (&gt;15%)")</f>
        <v>Standard (1-15%)</v>
      </c>
      <c r="S1815" s="9" t="str" cm="1">
        <f t="array" ref="S1815">_xlfn.IFS(ZeptoData[[#This Row],[weightInGms]]&lt;=100, "Small (&lt;100g)", ZeptoData[[#This Row],[weightInGms]]&lt;=500, "Medium (100-500g)", ZeptoData[[#This Row],[weightInGms]]&gt;500, "Large (&gt;500g)")</f>
        <v>Small (&lt;100g)</v>
      </c>
    </row>
    <row r="1816" spans="1:19" x14ac:dyDescent="0.25">
      <c r="A1816" t="s">
        <v>977</v>
      </c>
      <c r="B1816" t="s">
        <v>141</v>
      </c>
      <c r="C1816" t="str">
        <f>TRIM(ZeptoData[[#This Row],[name]])</f>
        <v>Quaker Oats</v>
      </c>
      <c r="D1816">
        <v>19900</v>
      </c>
      <c r="E1816" s="3">
        <f>'Cleaned Data'!F1819</f>
        <v>17</v>
      </c>
      <c r="F1816">
        <v>7</v>
      </c>
      <c r="G1816">
        <v>6</v>
      </c>
      <c r="H1816">
        <v>18400</v>
      </c>
      <c r="I1816" s="3">
        <f>ZeptoData[[#This Row],[discountedSellingPrice]]/100</f>
        <v>184</v>
      </c>
      <c r="J1816">
        <v>1000</v>
      </c>
      <c r="K1816" t="b">
        <v>0</v>
      </c>
      <c r="L1816">
        <v>1</v>
      </c>
      <c r="N1816" s="3">
        <f>ZeptoData[[#This Row],[MRP_Rupees]] - ZeptoData[[#This Row],[Sale_Price]]</f>
        <v>-167</v>
      </c>
      <c r="O1816" t="str">
        <f>IF(ZeptoData[[#This Row],[outOfStock]]=TRUE, "Out of Stock", IF(ZeptoData[[#This Row],[availableQuantity]]&lt;=2, "LOW STOCK", "HEALTHY"))</f>
        <v>HEALTHY</v>
      </c>
      <c r="P1816" t="str" cm="1">
        <f t="array" ref="P1816">_xlfn.IFS(ZeptoData[[#This Row],[Sale_Price]]&lt;50, "Budget", ZeptoData[[#This Row],[Sale_Price]]&lt;150, "Mid-Range", ZeptoData[[#This Row],[Sale_Price]]&gt;=150, "Premium")</f>
        <v>Premium</v>
      </c>
      <c r="Q1816" t="str">
        <f>IF(ROUND(((ZeptoData[[#This Row],[mrp]]-ZeptoData[[#This Row],[discountedSellingPrice]])/ZeptoData[[#This Row],[mrp]])*100,0) = ZeptoData[[#This Row],[discountPercent]], "Match", "Error")</f>
        <v>Error</v>
      </c>
      <c r="R1816" s="9" t="str" cm="1">
        <f t="array" ref="R1816">_xlfn.IFS(ZeptoData[[#This Row],[discountPercent]]=0, "No Discount", ZeptoData[[#This Row],[discountPercent]]&lt;=15, "Standard (1-15%)", ZeptoData[[#This Row],[discountPercent]]&gt;15, "Mega (&gt;15%)")</f>
        <v>Standard (1-15%)</v>
      </c>
      <c r="S1816" s="9" t="str" cm="1">
        <f t="array" ref="S1816">_xlfn.IFS(ZeptoData[[#This Row],[weightInGms]]&lt;=100, "Small (&lt;100g)", ZeptoData[[#This Row],[weightInGms]]&lt;=500, "Medium (100-500g)", ZeptoData[[#This Row],[weightInGms]]&gt;500, "Large (&gt;500g)")</f>
        <v>Large (&gt;500g)</v>
      </c>
    </row>
    <row r="1817" spans="1:19" x14ac:dyDescent="0.25">
      <c r="A1817" t="s">
        <v>977</v>
      </c>
      <c r="B1817" t="s">
        <v>726</v>
      </c>
      <c r="C1817" t="str">
        <f>TRIM(ZeptoData[[#This Row],[name]])</f>
        <v>The Whole Truth Mini Protein Bar - Coconut Cocoa No Added Sugar</v>
      </c>
      <c r="D1817">
        <v>5500</v>
      </c>
      <c r="E1817" s="3">
        <f>'Cleaned Data'!F1820</f>
        <v>0</v>
      </c>
      <c r="F1817">
        <v>25</v>
      </c>
      <c r="G1817">
        <v>6</v>
      </c>
      <c r="H1817">
        <v>4100</v>
      </c>
      <c r="I1817" s="3">
        <f>ZeptoData[[#This Row],[discountedSellingPrice]]/100</f>
        <v>41</v>
      </c>
      <c r="J1817">
        <v>27</v>
      </c>
      <c r="K1817" t="b">
        <v>0</v>
      </c>
      <c r="L1817">
        <v>27</v>
      </c>
      <c r="N1817" s="3">
        <f>ZeptoData[[#This Row],[MRP_Rupees]] - ZeptoData[[#This Row],[Sale_Price]]</f>
        <v>-41</v>
      </c>
      <c r="O1817" t="str">
        <f>IF(ZeptoData[[#This Row],[outOfStock]]=TRUE, "Out of Stock", IF(ZeptoData[[#This Row],[availableQuantity]]&lt;=2, "LOW STOCK", "HEALTHY"))</f>
        <v>HEALTHY</v>
      </c>
      <c r="P1817" t="str" cm="1">
        <f t="array" ref="P1817">_xlfn.IFS(ZeptoData[[#This Row],[Sale_Price]]&lt;50, "Budget", ZeptoData[[#This Row],[Sale_Price]]&lt;150, "Mid-Range", ZeptoData[[#This Row],[Sale_Price]]&gt;=150, "Premium")</f>
        <v>Budget</v>
      </c>
      <c r="Q1817" t="str">
        <f>IF(ROUND(((ZeptoData[[#This Row],[mrp]]-ZeptoData[[#This Row],[discountedSellingPrice]])/ZeptoData[[#This Row],[mrp]])*100,0) = ZeptoData[[#This Row],[discountPercent]], "Match", "Error")</f>
        <v>Match</v>
      </c>
      <c r="R1817" s="9" t="str" cm="1">
        <f t="array" ref="R1817">_xlfn.IFS(ZeptoData[[#This Row],[discountPercent]]=0, "No Discount", ZeptoData[[#This Row],[discountPercent]]&lt;=15, "Standard (1-15%)", ZeptoData[[#This Row],[discountPercent]]&gt;15, "Mega (&gt;15%)")</f>
        <v>Mega (&gt;15%)</v>
      </c>
      <c r="S1817" s="9" t="str" cm="1">
        <f t="array" ref="S1817">_xlfn.IFS(ZeptoData[[#This Row],[weightInGms]]&lt;=100, "Small (&lt;100g)", ZeptoData[[#This Row],[weightInGms]]&lt;=500, "Medium (100-500g)", ZeptoData[[#This Row],[weightInGms]]&gt;500, "Large (&gt;500g)")</f>
        <v>Small (&lt;100g)</v>
      </c>
    </row>
    <row r="1818" spans="1:19" x14ac:dyDescent="0.25">
      <c r="A1818" t="s">
        <v>977</v>
      </c>
      <c r="B1818" t="s">
        <v>727</v>
      </c>
      <c r="C1818" t="str">
        <f>TRIM(ZeptoData[[#This Row],[name]])</f>
        <v>Switz Spring Roll Dough Sheets</v>
      </c>
      <c r="D1818">
        <v>9000</v>
      </c>
      <c r="E1818" s="3">
        <f>'Cleaned Data'!F1821</f>
        <v>50</v>
      </c>
      <c r="F1818">
        <v>4</v>
      </c>
      <c r="G1818">
        <v>6</v>
      </c>
      <c r="H1818">
        <v>8600</v>
      </c>
      <c r="I1818" s="3">
        <f>ZeptoData[[#This Row],[discountedSellingPrice]]/100</f>
        <v>86</v>
      </c>
      <c r="J1818">
        <v>1160</v>
      </c>
      <c r="K1818" t="b">
        <v>0</v>
      </c>
      <c r="L1818">
        <v>20</v>
      </c>
      <c r="N1818" s="3">
        <f>ZeptoData[[#This Row],[MRP_Rupees]] - ZeptoData[[#This Row],[Sale_Price]]</f>
        <v>-36</v>
      </c>
      <c r="O1818" t="str">
        <f>IF(ZeptoData[[#This Row],[outOfStock]]=TRUE, "Out of Stock", IF(ZeptoData[[#This Row],[availableQuantity]]&lt;=2, "LOW STOCK", "HEALTHY"))</f>
        <v>HEALTHY</v>
      </c>
      <c r="P1818" t="str" cm="1">
        <f t="array" ref="P1818">_xlfn.IFS(ZeptoData[[#This Row],[Sale_Price]]&lt;50, "Budget", ZeptoData[[#This Row],[Sale_Price]]&lt;150, "Mid-Range", ZeptoData[[#This Row],[Sale_Price]]&gt;=150, "Premium")</f>
        <v>Mid-Range</v>
      </c>
      <c r="Q1818" t="str">
        <f>IF(ROUND(((ZeptoData[[#This Row],[mrp]]-ZeptoData[[#This Row],[discountedSellingPrice]])/ZeptoData[[#This Row],[mrp]])*100,0) = ZeptoData[[#This Row],[discountPercent]], "Match", "Error")</f>
        <v>Match</v>
      </c>
      <c r="R1818" s="9" t="str" cm="1">
        <f t="array" ref="R1818">_xlfn.IFS(ZeptoData[[#This Row],[discountPercent]]=0, "No Discount", ZeptoData[[#This Row],[discountPercent]]&lt;=15, "Standard (1-15%)", ZeptoData[[#This Row],[discountPercent]]&gt;15, "Mega (&gt;15%)")</f>
        <v>Standard (1-15%)</v>
      </c>
      <c r="S1818" s="9" t="str" cm="1">
        <f t="array" ref="S1818">_xlfn.IFS(ZeptoData[[#This Row],[weightInGms]]&lt;=100, "Small (&lt;100g)", ZeptoData[[#This Row],[weightInGms]]&lt;=500, "Medium (100-500g)", ZeptoData[[#This Row],[weightInGms]]&gt;500, "Large (&gt;500g)")</f>
        <v>Large (&gt;500g)</v>
      </c>
    </row>
    <row r="1819" spans="1:19" x14ac:dyDescent="0.25">
      <c r="A1819" t="s">
        <v>977</v>
      </c>
      <c r="B1819" t="s">
        <v>728</v>
      </c>
      <c r="C1819" t="str">
        <f>TRIM(ZeptoData[[#This Row],[name]])</f>
        <v>Unibic Fruit &amp; Nut Real Cranberries &amp; Almonds Protein Bar</v>
      </c>
      <c r="D1819">
        <v>4000</v>
      </c>
      <c r="E1819" s="3">
        <f>'Cleaned Data'!F1822</f>
        <v>28</v>
      </c>
      <c r="F1819">
        <v>17</v>
      </c>
      <c r="G1819">
        <v>6</v>
      </c>
      <c r="H1819">
        <v>3300</v>
      </c>
      <c r="I1819" s="3">
        <f>ZeptoData[[#This Row],[discountedSellingPrice]]/100</f>
        <v>33</v>
      </c>
      <c r="J1819">
        <v>30</v>
      </c>
      <c r="K1819" t="b">
        <v>0</v>
      </c>
      <c r="L1819">
        <v>30</v>
      </c>
      <c r="N1819" s="3">
        <f>ZeptoData[[#This Row],[MRP_Rupees]] - ZeptoData[[#This Row],[Sale_Price]]</f>
        <v>-5</v>
      </c>
      <c r="O1819" t="str">
        <f>IF(ZeptoData[[#This Row],[outOfStock]]=TRUE, "Out of Stock", IF(ZeptoData[[#This Row],[availableQuantity]]&lt;=2, "LOW STOCK", "HEALTHY"))</f>
        <v>HEALTHY</v>
      </c>
      <c r="P1819" t="str" cm="1">
        <f t="array" ref="P1819">_xlfn.IFS(ZeptoData[[#This Row],[Sale_Price]]&lt;50, "Budget", ZeptoData[[#This Row],[Sale_Price]]&lt;150, "Mid-Range", ZeptoData[[#This Row],[Sale_Price]]&gt;=150, "Premium")</f>
        <v>Budget</v>
      </c>
      <c r="Q1819" t="str">
        <f>IF(ROUND(((ZeptoData[[#This Row],[mrp]]-ZeptoData[[#This Row],[discountedSellingPrice]])/ZeptoData[[#This Row],[mrp]])*100,0) = ZeptoData[[#This Row],[discountPercent]], "Match", "Error")</f>
        <v>Error</v>
      </c>
      <c r="R1819" s="9" t="str" cm="1">
        <f t="array" ref="R1819">_xlfn.IFS(ZeptoData[[#This Row],[discountPercent]]=0, "No Discount", ZeptoData[[#This Row],[discountPercent]]&lt;=15, "Standard (1-15%)", ZeptoData[[#This Row],[discountPercent]]&gt;15, "Mega (&gt;15%)")</f>
        <v>Mega (&gt;15%)</v>
      </c>
      <c r="S1819" s="9" t="str" cm="1">
        <f t="array" ref="S1819">_xlfn.IFS(ZeptoData[[#This Row],[weightInGms]]&lt;=100, "Small (&lt;100g)", ZeptoData[[#This Row],[weightInGms]]&lt;=500, "Medium (100-500g)", ZeptoData[[#This Row],[weightInGms]]&gt;500, "Large (&gt;500g)")</f>
        <v>Small (&lt;100g)</v>
      </c>
    </row>
    <row r="1820" spans="1:19" x14ac:dyDescent="0.25">
      <c r="A1820" t="s">
        <v>977</v>
      </c>
      <c r="B1820" t="s">
        <v>729</v>
      </c>
      <c r="C1820" t="str">
        <f>TRIM(ZeptoData[[#This Row],[name]])</f>
        <v>Ching's Secret Tomato Instant Soup</v>
      </c>
      <c r="D1820">
        <v>1000</v>
      </c>
      <c r="E1820" s="3">
        <f>'Cleaned Data'!F1823</f>
        <v>20</v>
      </c>
      <c r="F1820">
        <v>0</v>
      </c>
      <c r="G1820">
        <v>1</v>
      </c>
      <c r="H1820">
        <v>1000</v>
      </c>
      <c r="I1820" s="3">
        <f>ZeptoData[[#This Row],[discountedSellingPrice]]/100</f>
        <v>10</v>
      </c>
      <c r="J1820">
        <v>16</v>
      </c>
      <c r="K1820" t="b">
        <v>0</v>
      </c>
      <c r="L1820">
        <v>15</v>
      </c>
      <c r="N1820" s="3">
        <f>ZeptoData[[#This Row],[MRP_Rupees]] - ZeptoData[[#This Row],[Sale_Price]]</f>
        <v>10</v>
      </c>
      <c r="O1820" t="str">
        <f>IF(ZeptoData[[#This Row],[outOfStock]]=TRUE, "Out of Stock", IF(ZeptoData[[#This Row],[availableQuantity]]&lt;=2, "LOW STOCK", "HEALTHY"))</f>
        <v>LOW STOCK</v>
      </c>
      <c r="P1820" t="str" cm="1">
        <f t="array" ref="P1820">_xlfn.IFS(ZeptoData[[#This Row],[Sale_Price]]&lt;50, "Budget", ZeptoData[[#This Row],[Sale_Price]]&lt;150, "Mid-Range", ZeptoData[[#This Row],[Sale_Price]]&gt;=150, "Premium")</f>
        <v>Budget</v>
      </c>
      <c r="Q1820" t="str">
        <f>IF(ROUND(((ZeptoData[[#This Row],[mrp]]-ZeptoData[[#This Row],[discountedSellingPrice]])/ZeptoData[[#This Row],[mrp]])*100,0) = ZeptoData[[#This Row],[discountPercent]], "Match", "Error")</f>
        <v>Match</v>
      </c>
      <c r="R1820" s="9" t="str" cm="1">
        <f t="array" ref="R1820">_xlfn.IFS(ZeptoData[[#This Row],[discountPercent]]=0, "No Discount", ZeptoData[[#This Row],[discountPercent]]&lt;=15, "Standard (1-15%)", ZeptoData[[#This Row],[discountPercent]]&gt;15, "Mega (&gt;15%)")</f>
        <v>No Discount</v>
      </c>
      <c r="S1820" s="9" t="str" cm="1">
        <f t="array" ref="S1820">_xlfn.IFS(ZeptoData[[#This Row],[weightInGms]]&lt;=100, "Small (&lt;100g)", ZeptoData[[#This Row],[weightInGms]]&lt;=500, "Medium (100-500g)", ZeptoData[[#This Row],[weightInGms]]&gt;500, "Large (&gt;500g)")</f>
        <v>Small (&lt;100g)</v>
      </c>
    </row>
    <row r="1821" spans="1:19" x14ac:dyDescent="0.25">
      <c r="A1821" t="s">
        <v>977</v>
      </c>
      <c r="B1821" t="s">
        <v>199</v>
      </c>
      <c r="C1821" t="str">
        <f>TRIM(ZeptoData[[#This Row],[name]])</f>
        <v>Chef's Basket Durum Wheat Elbow Pasta</v>
      </c>
      <c r="D1821">
        <v>16000</v>
      </c>
      <c r="E1821" s="3">
        <f>'Cleaned Data'!F1824</f>
        <v>9</v>
      </c>
      <c r="F1821">
        <v>50</v>
      </c>
      <c r="G1821">
        <v>6</v>
      </c>
      <c r="H1821">
        <v>8000</v>
      </c>
      <c r="I1821" s="3">
        <f>ZeptoData[[#This Row],[discountedSellingPrice]]/100</f>
        <v>80</v>
      </c>
      <c r="J1821">
        <v>500</v>
      </c>
      <c r="K1821" t="b">
        <v>0</v>
      </c>
      <c r="L1821">
        <v>500</v>
      </c>
      <c r="N1821" s="3">
        <f>ZeptoData[[#This Row],[MRP_Rupees]] - ZeptoData[[#This Row],[Sale_Price]]</f>
        <v>-71</v>
      </c>
      <c r="O1821" t="str">
        <f>IF(ZeptoData[[#This Row],[outOfStock]]=TRUE, "Out of Stock", IF(ZeptoData[[#This Row],[availableQuantity]]&lt;=2, "LOW STOCK", "HEALTHY"))</f>
        <v>HEALTHY</v>
      </c>
      <c r="P1821" t="str" cm="1">
        <f t="array" ref="P1821">_xlfn.IFS(ZeptoData[[#This Row],[Sale_Price]]&lt;50, "Budget", ZeptoData[[#This Row],[Sale_Price]]&lt;150, "Mid-Range", ZeptoData[[#This Row],[Sale_Price]]&gt;=150, "Premium")</f>
        <v>Mid-Range</v>
      </c>
      <c r="Q1821" t="str">
        <f>IF(ROUND(((ZeptoData[[#This Row],[mrp]]-ZeptoData[[#This Row],[discountedSellingPrice]])/ZeptoData[[#This Row],[mrp]])*100,0) = ZeptoData[[#This Row],[discountPercent]], "Match", "Error")</f>
        <v>Match</v>
      </c>
      <c r="R1821" s="9" t="str" cm="1">
        <f t="array" ref="R1821">_xlfn.IFS(ZeptoData[[#This Row],[discountPercent]]=0, "No Discount", ZeptoData[[#This Row],[discountPercent]]&lt;=15, "Standard (1-15%)", ZeptoData[[#This Row],[discountPercent]]&gt;15, "Mega (&gt;15%)")</f>
        <v>Mega (&gt;15%)</v>
      </c>
      <c r="S1821" s="9" t="str" cm="1">
        <f t="array" ref="S1821">_xlfn.IFS(ZeptoData[[#This Row],[weightInGms]]&lt;=100, "Small (&lt;100g)", ZeptoData[[#This Row],[weightInGms]]&lt;=500, "Medium (100-500g)", ZeptoData[[#This Row],[weightInGms]]&gt;500, "Large (&gt;500g)")</f>
        <v>Medium (100-500g)</v>
      </c>
    </row>
    <row r="1822" spans="1:19" x14ac:dyDescent="0.25">
      <c r="A1822" t="s">
        <v>977</v>
      </c>
      <c r="B1822" t="s">
        <v>198</v>
      </c>
      <c r="C1822" t="str">
        <f>TRIM(ZeptoData[[#This Row],[name]])</f>
        <v>Sunfeast Yippee! Mood Masala Noodles</v>
      </c>
      <c r="D1822">
        <v>6000</v>
      </c>
      <c r="E1822" s="3">
        <f>'Cleaned Data'!F1825</f>
        <v>0</v>
      </c>
      <c r="F1822">
        <v>28</v>
      </c>
      <c r="G1822">
        <v>3</v>
      </c>
      <c r="H1822">
        <v>4300</v>
      </c>
      <c r="I1822" s="3">
        <f>ZeptoData[[#This Row],[discountedSellingPrice]]/100</f>
        <v>43</v>
      </c>
      <c r="J1822">
        <v>260</v>
      </c>
      <c r="K1822" t="b">
        <v>0</v>
      </c>
      <c r="L1822">
        <v>260</v>
      </c>
      <c r="N1822" s="3">
        <f>ZeptoData[[#This Row],[MRP_Rupees]] - ZeptoData[[#This Row],[Sale_Price]]</f>
        <v>-43</v>
      </c>
      <c r="O1822" t="str">
        <f>IF(ZeptoData[[#This Row],[outOfStock]]=TRUE, "Out of Stock", IF(ZeptoData[[#This Row],[availableQuantity]]&lt;=2, "LOW STOCK", "HEALTHY"))</f>
        <v>HEALTHY</v>
      </c>
      <c r="P1822" t="str" cm="1">
        <f t="array" ref="P1822">_xlfn.IFS(ZeptoData[[#This Row],[Sale_Price]]&lt;50, "Budget", ZeptoData[[#This Row],[Sale_Price]]&lt;150, "Mid-Range", ZeptoData[[#This Row],[Sale_Price]]&gt;=150, "Premium")</f>
        <v>Budget</v>
      </c>
      <c r="Q1822" t="str">
        <f>IF(ROUND(((ZeptoData[[#This Row],[mrp]]-ZeptoData[[#This Row],[discountedSellingPrice]])/ZeptoData[[#This Row],[mrp]])*100,0) = ZeptoData[[#This Row],[discountPercent]], "Match", "Error")</f>
        <v>Match</v>
      </c>
      <c r="R1822" s="9" t="str" cm="1">
        <f t="array" ref="R1822">_xlfn.IFS(ZeptoData[[#This Row],[discountPercent]]=0, "No Discount", ZeptoData[[#This Row],[discountPercent]]&lt;=15, "Standard (1-15%)", ZeptoData[[#This Row],[discountPercent]]&gt;15, "Mega (&gt;15%)")</f>
        <v>Mega (&gt;15%)</v>
      </c>
      <c r="S1822" s="9" t="str" cm="1">
        <f t="array" ref="S1822">_xlfn.IFS(ZeptoData[[#This Row],[weightInGms]]&lt;=100, "Small (&lt;100g)", ZeptoData[[#This Row],[weightInGms]]&lt;=500, "Medium (100-500g)", ZeptoData[[#This Row],[weightInGms]]&gt;500, "Large (&gt;500g)")</f>
        <v>Medium (100-500g)</v>
      </c>
    </row>
    <row r="1823" spans="1:19" x14ac:dyDescent="0.25">
      <c r="A1823" t="s">
        <v>977</v>
      </c>
      <c r="B1823" t="s">
        <v>200</v>
      </c>
      <c r="C1823" t="str">
        <f>TRIM(ZeptoData[[#This Row],[name]])</f>
        <v>MTR Breakfast Khatta Meetha Poha Mix</v>
      </c>
      <c r="D1823">
        <v>2500</v>
      </c>
      <c r="E1823" s="3">
        <f>'Cleaned Data'!F1826</f>
        <v>0</v>
      </c>
      <c r="F1823">
        <v>20</v>
      </c>
      <c r="G1823">
        <v>6</v>
      </c>
      <c r="H1823">
        <v>2000</v>
      </c>
      <c r="I1823" s="3">
        <f>ZeptoData[[#This Row],[discountedSellingPrice]]/100</f>
        <v>20</v>
      </c>
      <c r="J1823">
        <v>60</v>
      </c>
      <c r="K1823" t="b">
        <v>0</v>
      </c>
      <c r="L1823">
        <v>60</v>
      </c>
      <c r="N1823" s="3">
        <f>ZeptoData[[#This Row],[MRP_Rupees]] - ZeptoData[[#This Row],[Sale_Price]]</f>
        <v>-20</v>
      </c>
      <c r="O1823" t="str">
        <f>IF(ZeptoData[[#This Row],[outOfStock]]=TRUE, "Out of Stock", IF(ZeptoData[[#This Row],[availableQuantity]]&lt;=2, "LOW STOCK", "HEALTHY"))</f>
        <v>HEALTHY</v>
      </c>
      <c r="P1823" t="str" cm="1">
        <f t="array" ref="P1823">_xlfn.IFS(ZeptoData[[#This Row],[Sale_Price]]&lt;50, "Budget", ZeptoData[[#This Row],[Sale_Price]]&lt;150, "Mid-Range", ZeptoData[[#This Row],[Sale_Price]]&gt;=150, "Premium")</f>
        <v>Budget</v>
      </c>
      <c r="Q1823" t="str">
        <f>IF(ROUND(((ZeptoData[[#This Row],[mrp]]-ZeptoData[[#This Row],[discountedSellingPrice]])/ZeptoData[[#This Row],[mrp]])*100,0) = ZeptoData[[#This Row],[discountPercent]], "Match", "Error")</f>
        <v>Match</v>
      </c>
      <c r="R1823" s="9" t="str" cm="1">
        <f t="array" ref="R1823">_xlfn.IFS(ZeptoData[[#This Row],[discountPercent]]=0, "No Discount", ZeptoData[[#This Row],[discountPercent]]&lt;=15, "Standard (1-15%)", ZeptoData[[#This Row],[discountPercent]]&gt;15, "Mega (&gt;15%)")</f>
        <v>Mega (&gt;15%)</v>
      </c>
      <c r="S1823" s="9" t="str" cm="1">
        <f t="array" ref="S1823">_xlfn.IFS(ZeptoData[[#This Row],[weightInGms]]&lt;=100, "Small (&lt;100g)", ZeptoData[[#This Row],[weightInGms]]&lt;=500, "Medium (100-500g)", ZeptoData[[#This Row],[weightInGms]]&gt;500, "Large (&gt;500g)")</f>
        <v>Small (&lt;100g)</v>
      </c>
    </row>
    <row r="1824" spans="1:19" x14ac:dyDescent="0.25">
      <c r="A1824" t="s">
        <v>977</v>
      </c>
      <c r="B1824" t="s">
        <v>730</v>
      </c>
      <c r="C1824" t="str">
        <f>TRIM(ZeptoData[[#This Row],[name]])</f>
        <v>Kellogg's Crunchy Fruit &amp; Nut Breakfast Cereals Muesli</v>
      </c>
      <c r="D1824">
        <v>44500</v>
      </c>
      <c r="E1824" s="3">
        <f>'Cleaned Data'!F1827</f>
        <v>2</v>
      </c>
      <c r="F1824">
        <v>9</v>
      </c>
      <c r="G1824">
        <v>6</v>
      </c>
      <c r="H1824">
        <v>40100</v>
      </c>
      <c r="I1824" s="3">
        <f>ZeptoData[[#This Row],[discountedSellingPrice]]/100</f>
        <v>401</v>
      </c>
      <c r="J1824">
        <v>750</v>
      </c>
      <c r="K1824" t="b">
        <v>0</v>
      </c>
      <c r="L1824">
        <v>750</v>
      </c>
      <c r="N1824" s="3">
        <f>ZeptoData[[#This Row],[MRP_Rupees]] - ZeptoData[[#This Row],[Sale_Price]]</f>
        <v>-399</v>
      </c>
      <c r="O1824" t="str">
        <f>IF(ZeptoData[[#This Row],[outOfStock]]=TRUE, "Out of Stock", IF(ZeptoData[[#This Row],[availableQuantity]]&lt;=2, "LOW STOCK", "HEALTHY"))</f>
        <v>HEALTHY</v>
      </c>
      <c r="P1824" t="str" cm="1">
        <f t="array" ref="P1824">_xlfn.IFS(ZeptoData[[#This Row],[Sale_Price]]&lt;50, "Budget", ZeptoData[[#This Row],[Sale_Price]]&lt;150, "Mid-Range", ZeptoData[[#This Row],[Sale_Price]]&gt;=150, "Premium")</f>
        <v>Premium</v>
      </c>
      <c r="Q1824" t="str">
        <f>IF(ROUND(((ZeptoData[[#This Row],[mrp]]-ZeptoData[[#This Row],[discountedSellingPrice]])/ZeptoData[[#This Row],[mrp]])*100,0) = ZeptoData[[#This Row],[discountPercent]], "Match", "Error")</f>
        <v>Error</v>
      </c>
      <c r="R1824" s="9" t="str" cm="1">
        <f t="array" ref="R1824">_xlfn.IFS(ZeptoData[[#This Row],[discountPercent]]=0, "No Discount", ZeptoData[[#This Row],[discountPercent]]&lt;=15, "Standard (1-15%)", ZeptoData[[#This Row],[discountPercent]]&gt;15, "Mega (&gt;15%)")</f>
        <v>Standard (1-15%)</v>
      </c>
      <c r="S1824" s="9" t="str" cm="1">
        <f t="array" ref="S1824">_xlfn.IFS(ZeptoData[[#This Row],[weightInGms]]&lt;=100, "Small (&lt;100g)", ZeptoData[[#This Row],[weightInGms]]&lt;=500, "Medium (100-500g)", ZeptoData[[#This Row],[weightInGms]]&gt;500, "Large (&gt;500g)")</f>
        <v>Large (&gt;500g)</v>
      </c>
    </row>
    <row r="1825" spans="1:19" x14ac:dyDescent="0.25">
      <c r="A1825" t="s">
        <v>977</v>
      </c>
      <c r="B1825" t="s">
        <v>731</v>
      </c>
      <c r="C1825" t="str">
        <f>TRIM(ZeptoData[[#This Row],[name]])</f>
        <v>Ching's Secret Chilli Vinegar</v>
      </c>
      <c r="D1825">
        <v>5000</v>
      </c>
      <c r="E1825" s="3">
        <f>'Cleaned Data'!F1828</f>
        <v>0</v>
      </c>
      <c r="F1825">
        <v>0</v>
      </c>
      <c r="G1825">
        <v>4</v>
      </c>
      <c r="H1825">
        <v>5000</v>
      </c>
      <c r="I1825" s="3">
        <f>ZeptoData[[#This Row],[discountedSellingPrice]]/100</f>
        <v>50</v>
      </c>
      <c r="J1825">
        <v>170</v>
      </c>
      <c r="K1825" t="b">
        <v>0</v>
      </c>
      <c r="L1825">
        <v>170</v>
      </c>
      <c r="N1825" s="3">
        <f>ZeptoData[[#This Row],[MRP_Rupees]] - ZeptoData[[#This Row],[Sale_Price]]</f>
        <v>-50</v>
      </c>
      <c r="O1825" t="str">
        <f>IF(ZeptoData[[#This Row],[outOfStock]]=TRUE, "Out of Stock", IF(ZeptoData[[#This Row],[availableQuantity]]&lt;=2, "LOW STOCK", "HEALTHY"))</f>
        <v>HEALTHY</v>
      </c>
      <c r="P1825" t="str" cm="1">
        <f t="array" ref="P1825">_xlfn.IFS(ZeptoData[[#This Row],[Sale_Price]]&lt;50, "Budget", ZeptoData[[#This Row],[Sale_Price]]&lt;150, "Mid-Range", ZeptoData[[#This Row],[Sale_Price]]&gt;=150, "Premium")</f>
        <v>Mid-Range</v>
      </c>
      <c r="Q1825" t="str">
        <f>IF(ROUND(((ZeptoData[[#This Row],[mrp]]-ZeptoData[[#This Row],[discountedSellingPrice]])/ZeptoData[[#This Row],[mrp]])*100,0) = ZeptoData[[#This Row],[discountPercent]], "Match", "Error")</f>
        <v>Match</v>
      </c>
      <c r="R1825" s="9" t="str" cm="1">
        <f t="array" ref="R1825">_xlfn.IFS(ZeptoData[[#This Row],[discountPercent]]=0, "No Discount", ZeptoData[[#This Row],[discountPercent]]&lt;=15, "Standard (1-15%)", ZeptoData[[#This Row],[discountPercent]]&gt;15, "Mega (&gt;15%)")</f>
        <v>No Discount</v>
      </c>
      <c r="S1825" s="9" t="str" cm="1">
        <f t="array" ref="S1825">_xlfn.IFS(ZeptoData[[#This Row],[weightInGms]]&lt;=100, "Small (&lt;100g)", ZeptoData[[#This Row],[weightInGms]]&lt;=500, "Medium (100-500g)", ZeptoData[[#This Row],[weightInGms]]&gt;500, "Large (&gt;500g)")</f>
        <v>Medium (100-500g)</v>
      </c>
    </row>
    <row r="1826" spans="1:19" x14ac:dyDescent="0.25">
      <c r="A1826" t="s">
        <v>977</v>
      </c>
      <c r="B1826" t="s">
        <v>732</v>
      </c>
      <c r="C1826" t="str">
        <f>TRIM(ZeptoData[[#This Row],[name]])</f>
        <v>Ching's Red Chilli Sauce</v>
      </c>
      <c r="D1826">
        <v>5500</v>
      </c>
      <c r="E1826" s="3">
        <f>'Cleaned Data'!F1829</f>
        <v>20</v>
      </c>
      <c r="F1826">
        <v>0</v>
      </c>
      <c r="G1826">
        <v>6</v>
      </c>
      <c r="H1826">
        <v>5500</v>
      </c>
      <c r="I1826" s="3">
        <f>ZeptoData[[#This Row],[discountedSellingPrice]]/100</f>
        <v>55</v>
      </c>
      <c r="J1826">
        <v>200</v>
      </c>
      <c r="K1826" t="b">
        <v>0</v>
      </c>
      <c r="L1826">
        <v>200</v>
      </c>
      <c r="N1826" s="3">
        <f>ZeptoData[[#This Row],[MRP_Rupees]] - ZeptoData[[#This Row],[Sale_Price]]</f>
        <v>-35</v>
      </c>
      <c r="O1826" t="str">
        <f>IF(ZeptoData[[#This Row],[outOfStock]]=TRUE, "Out of Stock", IF(ZeptoData[[#This Row],[availableQuantity]]&lt;=2, "LOW STOCK", "HEALTHY"))</f>
        <v>HEALTHY</v>
      </c>
      <c r="P1826" t="str" cm="1">
        <f t="array" ref="P1826">_xlfn.IFS(ZeptoData[[#This Row],[Sale_Price]]&lt;50, "Budget", ZeptoData[[#This Row],[Sale_Price]]&lt;150, "Mid-Range", ZeptoData[[#This Row],[Sale_Price]]&gt;=150, "Premium")</f>
        <v>Mid-Range</v>
      </c>
      <c r="Q1826" t="str">
        <f>IF(ROUND(((ZeptoData[[#This Row],[mrp]]-ZeptoData[[#This Row],[discountedSellingPrice]])/ZeptoData[[#This Row],[mrp]])*100,0) = ZeptoData[[#This Row],[discountPercent]], "Match", "Error")</f>
        <v>Match</v>
      </c>
      <c r="R1826" s="9" t="str" cm="1">
        <f t="array" ref="R1826">_xlfn.IFS(ZeptoData[[#This Row],[discountPercent]]=0, "No Discount", ZeptoData[[#This Row],[discountPercent]]&lt;=15, "Standard (1-15%)", ZeptoData[[#This Row],[discountPercent]]&gt;15, "Mega (&gt;15%)")</f>
        <v>No Discount</v>
      </c>
      <c r="S1826" s="9" t="str" cm="1">
        <f t="array" ref="S1826">_xlfn.IFS(ZeptoData[[#This Row],[weightInGms]]&lt;=100, "Small (&lt;100g)", ZeptoData[[#This Row],[weightInGms]]&lt;=500, "Medium (100-500g)", ZeptoData[[#This Row],[weightInGms]]&gt;500, "Large (&gt;500g)")</f>
        <v>Medium (100-500g)</v>
      </c>
    </row>
    <row r="1827" spans="1:19" x14ac:dyDescent="0.25">
      <c r="A1827" t="s">
        <v>977</v>
      </c>
      <c r="B1827" t="s">
        <v>617</v>
      </c>
      <c r="C1827" t="str">
        <f>TRIM(ZeptoData[[#This Row],[name]])</f>
        <v>Amul Lite Spread</v>
      </c>
      <c r="D1827">
        <v>4000</v>
      </c>
      <c r="E1827" s="3">
        <f>'Cleaned Data'!F1830</f>
        <v>20</v>
      </c>
      <c r="F1827">
        <v>2</v>
      </c>
      <c r="G1827">
        <v>5</v>
      </c>
      <c r="H1827">
        <v>3900</v>
      </c>
      <c r="I1827" s="3">
        <f>ZeptoData[[#This Row],[discountedSellingPrice]]/100</f>
        <v>39</v>
      </c>
      <c r="J1827">
        <v>100</v>
      </c>
      <c r="K1827" t="b">
        <v>0</v>
      </c>
      <c r="L1827">
        <v>100</v>
      </c>
      <c r="N1827" s="3">
        <f>ZeptoData[[#This Row],[MRP_Rupees]] - ZeptoData[[#This Row],[Sale_Price]]</f>
        <v>-19</v>
      </c>
      <c r="O1827" t="str">
        <f>IF(ZeptoData[[#This Row],[outOfStock]]=TRUE, "Out of Stock", IF(ZeptoData[[#This Row],[availableQuantity]]&lt;=2, "LOW STOCK", "HEALTHY"))</f>
        <v>HEALTHY</v>
      </c>
      <c r="P1827" t="str" cm="1">
        <f t="array" ref="P1827">_xlfn.IFS(ZeptoData[[#This Row],[Sale_Price]]&lt;50, "Budget", ZeptoData[[#This Row],[Sale_Price]]&lt;150, "Mid-Range", ZeptoData[[#This Row],[Sale_Price]]&gt;=150, "Premium")</f>
        <v>Budget</v>
      </c>
      <c r="Q1827" t="str">
        <f>IF(ROUND(((ZeptoData[[#This Row],[mrp]]-ZeptoData[[#This Row],[discountedSellingPrice]])/ZeptoData[[#This Row],[mrp]])*100,0) = ZeptoData[[#This Row],[discountPercent]], "Match", "Error")</f>
        <v>Error</v>
      </c>
      <c r="R1827" s="9" t="str" cm="1">
        <f t="array" ref="R1827">_xlfn.IFS(ZeptoData[[#This Row],[discountPercent]]=0, "No Discount", ZeptoData[[#This Row],[discountPercent]]&lt;=15, "Standard (1-15%)", ZeptoData[[#This Row],[discountPercent]]&gt;15, "Mega (&gt;15%)")</f>
        <v>Standard (1-15%)</v>
      </c>
      <c r="S1827" s="9" t="str" cm="1">
        <f t="array" ref="S1827">_xlfn.IFS(ZeptoData[[#This Row],[weightInGms]]&lt;=100, "Small (&lt;100g)", ZeptoData[[#This Row],[weightInGms]]&lt;=500, "Medium (100-500g)", ZeptoData[[#This Row],[weightInGms]]&gt;500, "Large (&gt;500g)")</f>
        <v>Small (&lt;100g)</v>
      </c>
    </row>
    <row r="1828" spans="1:19" x14ac:dyDescent="0.25">
      <c r="A1828" t="s">
        <v>977</v>
      </c>
      <c r="B1828" t="s">
        <v>1727</v>
      </c>
      <c r="C1828" t="str">
        <f>TRIM(ZeptoData[[#This Row],[name]])</f>
        <v>Borges Durum Wheat Fusilli Pasta</v>
      </c>
      <c r="D1828">
        <v>25000</v>
      </c>
      <c r="E1828" s="3">
        <f>'Cleaned Data'!F1831</f>
        <v>0</v>
      </c>
      <c r="F1828">
        <v>0</v>
      </c>
      <c r="G1828">
        <v>3</v>
      </c>
      <c r="H1828">
        <v>25000</v>
      </c>
      <c r="I1828" s="3">
        <f>ZeptoData[[#This Row],[discountedSellingPrice]]/100</f>
        <v>250</v>
      </c>
      <c r="J1828">
        <v>500</v>
      </c>
      <c r="K1828" t="b">
        <v>0</v>
      </c>
      <c r="L1828">
        <v>500</v>
      </c>
      <c r="N1828" s="3">
        <f>ZeptoData[[#This Row],[MRP_Rupees]] - ZeptoData[[#This Row],[Sale_Price]]</f>
        <v>-250</v>
      </c>
      <c r="O1828" t="str">
        <f>IF(ZeptoData[[#This Row],[outOfStock]]=TRUE, "Out of Stock", IF(ZeptoData[[#This Row],[availableQuantity]]&lt;=2, "LOW STOCK", "HEALTHY"))</f>
        <v>HEALTHY</v>
      </c>
      <c r="P1828" t="str" cm="1">
        <f t="array" ref="P1828">_xlfn.IFS(ZeptoData[[#This Row],[Sale_Price]]&lt;50, "Budget", ZeptoData[[#This Row],[Sale_Price]]&lt;150, "Mid-Range", ZeptoData[[#This Row],[Sale_Price]]&gt;=150, "Premium")</f>
        <v>Premium</v>
      </c>
      <c r="Q1828" t="str">
        <f>IF(ROUND(((ZeptoData[[#This Row],[mrp]]-ZeptoData[[#This Row],[discountedSellingPrice]])/ZeptoData[[#This Row],[mrp]])*100,0) = ZeptoData[[#This Row],[discountPercent]], "Match", "Error")</f>
        <v>Match</v>
      </c>
      <c r="R1828" s="9" t="str" cm="1">
        <f t="array" ref="R1828">_xlfn.IFS(ZeptoData[[#This Row],[discountPercent]]=0, "No Discount", ZeptoData[[#This Row],[discountPercent]]&lt;=15, "Standard (1-15%)", ZeptoData[[#This Row],[discountPercent]]&gt;15, "Mega (&gt;15%)")</f>
        <v>No Discount</v>
      </c>
      <c r="S1828" s="9" t="str" cm="1">
        <f t="array" ref="S1828">_xlfn.IFS(ZeptoData[[#This Row],[weightInGms]]&lt;=100, "Small (&lt;100g)", ZeptoData[[#This Row],[weightInGms]]&lt;=500, "Medium (100-500g)", ZeptoData[[#This Row],[weightInGms]]&gt;500, "Large (&gt;500g)")</f>
        <v>Medium (100-500g)</v>
      </c>
    </row>
    <row r="1829" spans="1:19" x14ac:dyDescent="0.25">
      <c r="A1829" t="s">
        <v>977</v>
      </c>
      <c r="B1829" t="s">
        <v>733</v>
      </c>
      <c r="C1829" t="str">
        <f>TRIM(ZeptoData[[#This Row],[name]])</f>
        <v>The Whole Truth Cranberry Mini Protein Bar No Sugar</v>
      </c>
      <c r="D1829">
        <v>5500</v>
      </c>
      <c r="E1829" s="3">
        <f>'Cleaned Data'!F1832</f>
        <v>5</v>
      </c>
      <c r="F1829">
        <v>20</v>
      </c>
      <c r="G1829">
        <v>6</v>
      </c>
      <c r="H1829">
        <v>4400</v>
      </c>
      <c r="I1829" s="3">
        <f>ZeptoData[[#This Row],[discountedSellingPrice]]/100</f>
        <v>44</v>
      </c>
      <c r="J1829">
        <v>27</v>
      </c>
      <c r="K1829" t="b">
        <v>0</v>
      </c>
      <c r="L1829">
        <v>27</v>
      </c>
      <c r="N1829" s="3">
        <f>ZeptoData[[#This Row],[MRP_Rupees]] - ZeptoData[[#This Row],[Sale_Price]]</f>
        <v>-39</v>
      </c>
      <c r="O1829" t="str">
        <f>IF(ZeptoData[[#This Row],[outOfStock]]=TRUE, "Out of Stock", IF(ZeptoData[[#This Row],[availableQuantity]]&lt;=2, "LOW STOCK", "HEALTHY"))</f>
        <v>HEALTHY</v>
      </c>
      <c r="P1829" t="str" cm="1">
        <f t="array" ref="P1829">_xlfn.IFS(ZeptoData[[#This Row],[Sale_Price]]&lt;50, "Budget", ZeptoData[[#This Row],[Sale_Price]]&lt;150, "Mid-Range", ZeptoData[[#This Row],[Sale_Price]]&gt;=150, "Premium")</f>
        <v>Budget</v>
      </c>
      <c r="Q1829" t="str">
        <f>IF(ROUND(((ZeptoData[[#This Row],[mrp]]-ZeptoData[[#This Row],[discountedSellingPrice]])/ZeptoData[[#This Row],[mrp]])*100,0) = ZeptoData[[#This Row],[discountPercent]], "Match", "Error")</f>
        <v>Match</v>
      </c>
      <c r="R1829" s="9" t="str" cm="1">
        <f t="array" ref="R1829">_xlfn.IFS(ZeptoData[[#This Row],[discountPercent]]=0, "No Discount", ZeptoData[[#This Row],[discountPercent]]&lt;=15, "Standard (1-15%)", ZeptoData[[#This Row],[discountPercent]]&gt;15, "Mega (&gt;15%)")</f>
        <v>Mega (&gt;15%)</v>
      </c>
      <c r="S1829" s="9" t="str" cm="1">
        <f t="array" ref="S1829">_xlfn.IFS(ZeptoData[[#This Row],[weightInGms]]&lt;=100, "Small (&lt;100g)", ZeptoData[[#This Row],[weightInGms]]&lt;=500, "Medium (100-500g)", ZeptoData[[#This Row],[weightInGms]]&gt;500, "Large (&gt;500g)")</f>
        <v>Small (&lt;100g)</v>
      </c>
    </row>
    <row r="1830" spans="1:19" x14ac:dyDescent="0.25">
      <c r="A1830" t="s">
        <v>977</v>
      </c>
      <c r="B1830" t="s">
        <v>734</v>
      </c>
      <c r="C1830" t="str">
        <f>TRIM(ZeptoData[[#This Row],[name]])</f>
        <v>The Whole Truth Mini Protein Bar - Coffee Cocoa No Added Sugar</v>
      </c>
      <c r="D1830">
        <v>5500</v>
      </c>
      <c r="E1830" s="3">
        <f>'Cleaned Data'!F1833</f>
        <v>50</v>
      </c>
      <c r="F1830">
        <v>20</v>
      </c>
      <c r="G1830">
        <v>6</v>
      </c>
      <c r="H1830">
        <v>4400</v>
      </c>
      <c r="I1830" s="3">
        <f>ZeptoData[[#This Row],[discountedSellingPrice]]/100</f>
        <v>44</v>
      </c>
      <c r="J1830">
        <v>27</v>
      </c>
      <c r="K1830" t="b">
        <v>0</v>
      </c>
      <c r="L1830">
        <v>27</v>
      </c>
      <c r="N1830" s="3">
        <f>ZeptoData[[#This Row],[MRP_Rupees]] - ZeptoData[[#This Row],[Sale_Price]]</f>
        <v>6</v>
      </c>
      <c r="O1830" t="str">
        <f>IF(ZeptoData[[#This Row],[outOfStock]]=TRUE, "Out of Stock", IF(ZeptoData[[#This Row],[availableQuantity]]&lt;=2, "LOW STOCK", "HEALTHY"))</f>
        <v>HEALTHY</v>
      </c>
      <c r="P1830" t="str" cm="1">
        <f t="array" ref="P1830">_xlfn.IFS(ZeptoData[[#This Row],[Sale_Price]]&lt;50, "Budget", ZeptoData[[#This Row],[Sale_Price]]&lt;150, "Mid-Range", ZeptoData[[#This Row],[Sale_Price]]&gt;=150, "Premium")</f>
        <v>Budget</v>
      </c>
      <c r="Q1830" t="str">
        <f>IF(ROUND(((ZeptoData[[#This Row],[mrp]]-ZeptoData[[#This Row],[discountedSellingPrice]])/ZeptoData[[#This Row],[mrp]])*100,0) = ZeptoData[[#This Row],[discountPercent]], "Match", "Error")</f>
        <v>Match</v>
      </c>
      <c r="R1830" s="9" t="str" cm="1">
        <f t="array" ref="R1830">_xlfn.IFS(ZeptoData[[#This Row],[discountPercent]]=0, "No Discount", ZeptoData[[#This Row],[discountPercent]]&lt;=15, "Standard (1-15%)", ZeptoData[[#This Row],[discountPercent]]&gt;15, "Mega (&gt;15%)")</f>
        <v>Mega (&gt;15%)</v>
      </c>
      <c r="S1830" s="9" t="str" cm="1">
        <f t="array" ref="S1830">_xlfn.IFS(ZeptoData[[#This Row],[weightInGms]]&lt;=100, "Small (&lt;100g)", ZeptoData[[#This Row],[weightInGms]]&lt;=500, "Medium (100-500g)", ZeptoData[[#This Row],[weightInGms]]&gt;500, "Large (&gt;500g)")</f>
        <v>Small (&lt;100g)</v>
      </c>
    </row>
    <row r="1831" spans="1:19" x14ac:dyDescent="0.25">
      <c r="A1831" t="s">
        <v>977</v>
      </c>
      <c r="B1831" t="s">
        <v>735</v>
      </c>
      <c r="C1831" t="str">
        <f>TRIM(ZeptoData[[#This Row],[name]])</f>
        <v>Maggi Hot &amp; Sweet Tomato Chilli Sauce</v>
      </c>
      <c r="D1831">
        <v>11500</v>
      </c>
      <c r="E1831" s="3">
        <f>'Cleaned Data'!F1834</f>
        <v>10</v>
      </c>
      <c r="F1831">
        <v>0</v>
      </c>
      <c r="G1831">
        <v>1</v>
      </c>
      <c r="H1831">
        <v>11500</v>
      </c>
      <c r="I1831" s="3">
        <f>ZeptoData[[#This Row],[discountedSellingPrice]]/100</f>
        <v>115</v>
      </c>
      <c r="J1831">
        <v>500</v>
      </c>
      <c r="K1831" t="b">
        <v>0</v>
      </c>
      <c r="L1831">
        <v>500</v>
      </c>
      <c r="N1831" s="3">
        <f>ZeptoData[[#This Row],[MRP_Rupees]] - ZeptoData[[#This Row],[Sale_Price]]</f>
        <v>-105</v>
      </c>
      <c r="O1831" t="str">
        <f>IF(ZeptoData[[#This Row],[outOfStock]]=TRUE, "Out of Stock", IF(ZeptoData[[#This Row],[availableQuantity]]&lt;=2, "LOW STOCK", "HEALTHY"))</f>
        <v>LOW STOCK</v>
      </c>
      <c r="P1831" t="str" cm="1">
        <f t="array" ref="P1831">_xlfn.IFS(ZeptoData[[#This Row],[Sale_Price]]&lt;50, "Budget", ZeptoData[[#This Row],[Sale_Price]]&lt;150, "Mid-Range", ZeptoData[[#This Row],[Sale_Price]]&gt;=150, "Premium")</f>
        <v>Mid-Range</v>
      </c>
      <c r="Q1831" t="str">
        <f>IF(ROUND(((ZeptoData[[#This Row],[mrp]]-ZeptoData[[#This Row],[discountedSellingPrice]])/ZeptoData[[#This Row],[mrp]])*100,0) = ZeptoData[[#This Row],[discountPercent]], "Match", "Error")</f>
        <v>Match</v>
      </c>
      <c r="R1831" s="9" t="str" cm="1">
        <f t="array" ref="R1831">_xlfn.IFS(ZeptoData[[#This Row],[discountPercent]]=0, "No Discount", ZeptoData[[#This Row],[discountPercent]]&lt;=15, "Standard (1-15%)", ZeptoData[[#This Row],[discountPercent]]&gt;15, "Mega (&gt;15%)")</f>
        <v>No Discount</v>
      </c>
      <c r="S1831" s="9" t="str" cm="1">
        <f t="array" ref="S1831">_xlfn.IFS(ZeptoData[[#This Row],[weightInGms]]&lt;=100, "Small (&lt;100g)", ZeptoData[[#This Row],[weightInGms]]&lt;=500, "Medium (100-500g)", ZeptoData[[#This Row],[weightInGms]]&gt;500, "Large (&gt;500g)")</f>
        <v>Medium (100-500g)</v>
      </c>
    </row>
    <row r="1832" spans="1:19" x14ac:dyDescent="0.25">
      <c r="A1832" t="s">
        <v>977</v>
      </c>
      <c r="B1832" t="s">
        <v>736</v>
      </c>
      <c r="C1832" t="str">
        <f>TRIM(ZeptoData[[#This Row],[name]])</f>
        <v>Sunfeast YiPPee! Noodles - Magic Masala</v>
      </c>
      <c r="D1832">
        <v>9600</v>
      </c>
      <c r="E1832" s="3">
        <f>'Cleaned Data'!F1835</f>
        <v>11</v>
      </c>
      <c r="F1832">
        <v>5</v>
      </c>
      <c r="G1832">
        <v>4</v>
      </c>
      <c r="H1832">
        <v>9100</v>
      </c>
      <c r="I1832" s="3">
        <f>ZeptoData[[#This Row],[discountedSellingPrice]]/100</f>
        <v>91</v>
      </c>
      <c r="J1832">
        <v>540</v>
      </c>
      <c r="K1832" t="b">
        <v>0</v>
      </c>
      <c r="L1832">
        <v>540</v>
      </c>
      <c r="N1832" s="3">
        <f>ZeptoData[[#This Row],[MRP_Rupees]] - ZeptoData[[#This Row],[Sale_Price]]</f>
        <v>-80</v>
      </c>
      <c r="O1832" t="str">
        <f>IF(ZeptoData[[#This Row],[outOfStock]]=TRUE, "Out of Stock", IF(ZeptoData[[#This Row],[availableQuantity]]&lt;=2, "LOW STOCK", "HEALTHY"))</f>
        <v>HEALTHY</v>
      </c>
      <c r="P1832" t="str" cm="1">
        <f t="array" ref="P1832">_xlfn.IFS(ZeptoData[[#This Row],[Sale_Price]]&lt;50, "Budget", ZeptoData[[#This Row],[Sale_Price]]&lt;150, "Mid-Range", ZeptoData[[#This Row],[Sale_Price]]&gt;=150, "Premium")</f>
        <v>Mid-Range</v>
      </c>
      <c r="Q1832" t="str">
        <f>IF(ROUND(((ZeptoData[[#This Row],[mrp]]-ZeptoData[[#This Row],[discountedSellingPrice]])/ZeptoData[[#This Row],[mrp]])*100,0) = ZeptoData[[#This Row],[discountPercent]], "Match", "Error")</f>
        <v>Match</v>
      </c>
      <c r="R1832" s="9" t="str" cm="1">
        <f t="array" ref="R1832">_xlfn.IFS(ZeptoData[[#This Row],[discountPercent]]=0, "No Discount", ZeptoData[[#This Row],[discountPercent]]&lt;=15, "Standard (1-15%)", ZeptoData[[#This Row],[discountPercent]]&gt;15, "Mega (&gt;15%)")</f>
        <v>Standard (1-15%)</v>
      </c>
      <c r="S1832" s="9" t="str" cm="1">
        <f t="array" ref="S1832">_xlfn.IFS(ZeptoData[[#This Row],[weightInGms]]&lt;=100, "Small (&lt;100g)", ZeptoData[[#This Row],[weightInGms]]&lt;=500, "Medium (100-500g)", ZeptoData[[#This Row],[weightInGms]]&gt;500, "Large (&gt;500g)")</f>
        <v>Large (&gt;500g)</v>
      </c>
    </row>
    <row r="1833" spans="1:19" x14ac:dyDescent="0.25">
      <c r="A1833" t="s">
        <v>977</v>
      </c>
      <c r="B1833" t="s">
        <v>217</v>
      </c>
      <c r="C1833" t="str">
        <f>TRIM(ZeptoData[[#This Row],[name]])</f>
        <v>Chef's Basket Durum Wheat Fusilli Pasta</v>
      </c>
      <c r="D1833">
        <v>16000</v>
      </c>
      <c r="E1833" s="3">
        <f>'Cleaned Data'!F1836</f>
        <v>0</v>
      </c>
      <c r="F1833">
        <v>50</v>
      </c>
      <c r="G1833">
        <v>6</v>
      </c>
      <c r="H1833">
        <v>8000</v>
      </c>
      <c r="I1833" s="3">
        <f>ZeptoData[[#This Row],[discountedSellingPrice]]/100</f>
        <v>80</v>
      </c>
      <c r="J1833">
        <v>500</v>
      </c>
      <c r="K1833" t="b">
        <v>0</v>
      </c>
      <c r="L1833">
        <v>500</v>
      </c>
      <c r="N1833" s="3">
        <f>ZeptoData[[#This Row],[MRP_Rupees]] - ZeptoData[[#This Row],[Sale_Price]]</f>
        <v>-80</v>
      </c>
      <c r="O1833" t="str">
        <f>IF(ZeptoData[[#This Row],[outOfStock]]=TRUE, "Out of Stock", IF(ZeptoData[[#This Row],[availableQuantity]]&lt;=2, "LOW STOCK", "HEALTHY"))</f>
        <v>HEALTHY</v>
      </c>
      <c r="P1833" t="str" cm="1">
        <f t="array" ref="P1833">_xlfn.IFS(ZeptoData[[#This Row],[Sale_Price]]&lt;50, "Budget", ZeptoData[[#This Row],[Sale_Price]]&lt;150, "Mid-Range", ZeptoData[[#This Row],[Sale_Price]]&gt;=150, "Premium")</f>
        <v>Mid-Range</v>
      </c>
      <c r="Q1833" t="str">
        <f>IF(ROUND(((ZeptoData[[#This Row],[mrp]]-ZeptoData[[#This Row],[discountedSellingPrice]])/ZeptoData[[#This Row],[mrp]])*100,0) = ZeptoData[[#This Row],[discountPercent]], "Match", "Error")</f>
        <v>Match</v>
      </c>
      <c r="R1833" s="9" t="str" cm="1">
        <f t="array" ref="R1833">_xlfn.IFS(ZeptoData[[#This Row],[discountPercent]]=0, "No Discount", ZeptoData[[#This Row],[discountPercent]]&lt;=15, "Standard (1-15%)", ZeptoData[[#This Row],[discountPercent]]&gt;15, "Mega (&gt;15%)")</f>
        <v>Mega (&gt;15%)</v>
      </c>
      <c r="S1833" s="9" t="str" cm="1">
        <f t="array" ref="S1833">_xlfn.IFS(ZeptoData[[#This Row],[weightInGms]]&lt;=100, "Small (&lt;100g)", ZeptoData[[#This Row],[weightInGms]]&lt;=500, "Medium (100-500g)", ZeptoData[[#This Row],[weightInGms]]&gt;500, "Large (&gt;500g)")</f>
        <v>Medium (100-500g)</v>
      </c>
    </row>
    <row r="1834" spans="1:19" x14ac:dyDescent="0.25">
      <c r="A1834" t="s">
        <v>977</v>
      </c>
      <c r="B1834" t="s">
        <v>219</v>
      </c>
      <c r="C1834" t="str">
        <f>TRIM(ZeptoData[[#This Row],[name]])</f>
        <v>Top Ramen Chicken Noodles</v>
      </c>
      <c r="D1834">
        <v>6000</v>
      </c>
      <c r="E1834" s="3">
        <f>'Cleaned Data'!F1837</f>
        <v>4</v>
      </c>
      <c r="F1834">
        <v>10</v>
      </c>
      <c r="G1834">
        <v>1</v>
      </c>
      <c r="H1834">
        <v>5400</v>
      </c>
      <c r="I1834" s="3">
        <f>ZeptoData[[#This Row],[discountedSellingPrice]]/100</f>
        <v>54</v>
      </c>
      <c r="J1834">
        <v>280</v>
      </c>
      <c r="K1834" t="b">
        <v>0</v>
      </c>
      <c r="L1834">
        <v>280</v>
      </c>
      <c r="N1834" s="3">
        <f>ZeptoData[[#This Row],[MRP_Rupees]] - ZeptoData[[#This Row],[Sale_Price]]</f>
        <v>-50</v>
      </c>
      <c r="O1834" t="str">
        <f>IF(ZeptoData[[#This Row],[outOfStock]]=TRUE, "Out of Stock", IF(ZeptoData[[#This Row],[availableQuantity]]&lt;=2, "LOW STOCK", "HEALTHY"))</f>
        <v>LOW STOCK</v>
      </c>
      <c r="P1834" t="str" cm="1">
        <f t="array" ref="P1834">_xlfn.IFS(ZeptoData[[#This Row],[Sale_Price]]&lt;50, "Budget", ZeptoData[[#This Row],[Sale_Price]]&lt;150, "Mid-Range", ZeptoData[[#This Row],[Sale_Price]]&gt;=150, "Premium")</f>
        <v>Mid-Range</v>
      </c>
      <c r="Q1834" t="str">
        <f>IF(ROUND(((ZeptoData[[#This Row],[mrp]]-ZeptoData[[#This Row],[discountedSellingPrice]])/ZeptoData[[#This Row],[mrp]])*100,0) = ZeptoData[[#This Row],[discountPercent]], "Match", "Error")</f>
        <v>Match</v>
      </c>
      <c r="R1834" s="9" t="str" cm="1">
        <f t="array" ref="R1834">_xlfn.IFS(ZeptoData[[#This Row],[discountPercent]]=0, "No Discount", ZeptoData[[#This Row],[discountPercent]]&lt;=15, "Standard (1-15%)", ZeptoData[[#This Row],[discountPercent]]&gt;15, "Mega (&gt;15%)")</f>
        <v>Standard (1-15%)</v>
      </c>
      <c r="S1834" s="9" t="str" cm="1">
        <f t="array" ref="S1834">_xlfn.IFS(ZeptoData[[#This Row],[weightInGms]]&lt;=100, "Small (&lt;100g)", ZeptoData[[#This Row],[weightInGms]]&lt;=500, "Medium (100-500g)", ZeptoData[[#This Row],[weightInGms]]&gt;500, "Large (&gt;500g)")</f>
        <v>Medium (100-500g)</v>
      </c>
    </row>
    <row r="1835" spans="1:19" x14ac:dyDescent="0.25">
      <c r="A1835" t="s">
        <v>977</v>
      </c>
      <c r="B1835" t="s">
        <v>737</v>
      </c>
      <c r="C1835" t="str">
        <f>TRIM(ZeptoData[[#This Row],[name]])</f>
        <v>Veeba Cheese and Chilli Sandwich Spread</v>
      </c>
      <c r="D1835">
        <v>8900</v>
      </c>
      <c r="E1835" s="3">
        <f>'Cleaned Data'!F1838</f>
        <v>0</v>
      </c>
      <c r="F1835">
        <v>11</v>
      </c>
      <c r="G1835">
        <v>6</v>
      </c>
      <c r="H1835">
        <v>7900</v>
      </c>
      <c r="I1835" s="3">
        <f>ZeptoData[[#This Row],[discountedSellingPrice]]/100</f>
        <v>79</v>
      </c>
      <c r="J1835">
        <v>275</v>
      </c>
      <c r="K1835" t="b">
        <v>0</v>
      </c>
      <c r="L1835">
        <v>275</v>
      </c>
      <c r="N1835" s="3">
        <f>ZeptoData[[#This Row],[MRP_Rupees]] - ZeptoData[[#This Row],[Sale_Price]]</f>
        <v>-79</v>
      </c>
      <c r="O1835" t="str">
        <f>IF(ZeptoData[[#This Row],[outOfStock]]=TRUE, "Out of Stock", IF(ZeptoData[[#This Row],[availableQuantity]]&lt;=2, "LOW STOCK", "HEALTHY"))</f>
        <v>HEALTHY</v>
      </c>
      <c r="P1835" t="str" cm="1">
        <f t="array" ref="P1835">_xlfn.IFS(ZeptoData[[#This Row],[Sale_Price]]&lt;50, "Budget", ZeptoData[[#This Row],[Sale_Price]]&lt;150, "Mid-Range", ZeptoData[[#This Row],[Sale_Price]]&gt;=150, "Premium")</f>
        <v>Mid-Range</v>
      </c>
      <c r="Q1835" t="str">
        <f>IF(ROUND(((ZeptoData[[#This Row],[mrp]]-ZeptoData[[#This Row],[discountedSellingPrice]])/ZeptoData[[#This Row],[mrp]])*100,0) = ZeptoData[[#This Row],[discountPercent]], "Match", "Error")</f>
        <v>Match</v>
      </c>
      <c r="R1835" s="9" t="str" cm="1">
        <f t="array" ref="R1835">_xlfn.IFS(ZeptoData[[#This Row],[discountPercent]]=0, "No Discount", ZeptoData[[#This Row],[discountPercent]]&lt;=15, "Standard (1-15%)", ZeptoData[[#This Row],[discountPercent]]&gt;15, "Mega (&gt;15%)")</f>
        <v>Standard (1-15%)</v>
      </c>
      <c r="S1835" s="9" t="str" cm="1">
        <f t="array" ref="S1835">_xlfn.IFS(ZeptoData[[#This Row],[weightInGms]]&lt;=100, "Small (&lt;100g)", ZeptoData[[#This Row],[weightInGms]]&lt;=500, "Medium (100-500g)", ZeptoData[[#This Row],[weightInGms]]&gt;500, "Large (&gt;500g)")</f>
        <v>Medium (100-500g)</v>
      </c>
    </row>
    <row r="1836" spans="1:19" x14ac:dyDescent="0.25">
      <c r="A1836" t="s">
        <v>977</v>
      </c>
      <c r="B1836" t="s">
        <v>1728</v>
      </c>
      <c r="C1836" t="str">
        <f>TRIM(ZeptoData[[#This Row],[name]])</f>
        <v>Ching’s Secret Chowmein Hakka Noodles Masala</v>
      </c>
      <c r="D1836">
        <v>4400</v>
      </c>
      <c r="E1836" s="3">
        <f>'Cleaned Data'!F1839</f>
        <v>0</v>
      </c>
      <c r="F1836">
        <v>0</v>
      </c>
      <c r="G1836">
        <v>2</v>
      </c>
      <c r="H1836">
        <v>4400</v>
      </c>
      <c r="I1836" s="3">
        <f>ZeptoData[[#This Row],[discountedSellingPrice]]/100</f>
        <v>44</v>
      </c>
      <c r="J1836">
        <v>60</v>
      </c>
      <c r="K1836" t="b">
        <v>0</v>
      </c>
      <c r="L1836">
        <v>60</v>
      </c>
      <c r="N1836" s="3">
        <f>ZeptoData[[#This Row],[MRP_Rupees]] - ZeptoData[[#This Row],[Sale_Price]]</f>
        <v>-44</v>
      </c>
      <c r="O1836" t="str">
        <f>IF(ZeptoData[[#This Row],[outOfStock]]=TRUE, "Out of Stock", IF(ZeptoData[[#This Row],[availableQuantity]]&lt;=2, "LOW STOCK", "HEALTHY"))</f>
        <v>LOW STOCK</v>
      </c>
      <c r="P1836" t="str" cm="1">
        <f t="array" ref="P1836">_xlfn.IFS(ZeptoData[[#This Row],[Sale_Price]]&lt;50, "Budget", ZeptoData[[#This Row],[Sale_Price]]&lt;150, "Mid-Range", ZeptoData[[#This Row],[Sale_Price]]&gt;=150, "Premium")</f>
        <v>Budget</v>
      </c>
      <c r="Q1836" t="str">
        <f>IF(ROUND(((ZeptoData[[#This Row],[mrp]]-ZeptoData[[#This Row],[discountedSellingPrice]])/ZeptoData[[#This Row],[mrp]])*100,0) = ZeptoData[[#This Row],[discountPercent]], "Match", "Error")</f>
        <v>Match</v>
      </c>
      <c r="R1836" s="9" t="str" cm="1">
        <f t="array" ref="R1836">_xlfn.IFS(ZeptoData[[#This Row],[discountPercent]]=0, "No Discount", ZeptoData[[#This Row],[discountPercent]]&lt;=15, "Standard (1-15%)", ZeptoData[[#This Row],[discountPercent]]&gt;15, "Mega (&gt;15%)")</f>
        <v>No Discount</v>
      </c>
      <c r="S1836" s="9" t="str" cm="1">
        <f t="array" ref="S1836">_xlfn.IFS(ZeptoData[[#This Row],[weightInGms]]&lt;=100, "Small (&lt;100g)", ZeptoData[[#This Row],[weightInGms]]&lt;=500, "Medium (100-500g)", ZeptoData[[#This Row],[weightInGms]]&gt;500, "Large (&gt;500g)")</f>
        <v>Small (&lt;100g)</v>
      </c>
    </row>
    <row r="1837" spans="1:19" x14ac:dyDescent="0.25">
      <c r="A1837" t="s">
        <v>977</v>
      </c>
      <c r="B1837" t="s">
        <v>87</v>
      </c>
      <c r="C1837" t="str">
        <f>TRIM(ZeptoData[[#This Row],[name]])</f>
        <v>Safal Frozen - Mixed Vegetables</v>
      </c>
      <c r="D1837">
        <v>11000</v>
      </c>
      <c r="E1837" s="3">
        <f>'Cleaned Data'!F1840</f>
        <v>25</v>
      </c>
      <c r="F1837">
        <v>4</v>
      </c>
      <c r="G1837">
        <v>2</v>
      </c>
      <c r="H1837">
        <v>10500</v>
      </c>
      <c r="I1837" s="3">
        <f>ZeptoData[[#This Row],[discountedSellingPrice]]/100</f>
        <v>105</v>
      </c>
      <c r="J1837">
        <v>1000</v>
      </c>
      <c r="K1837" t="b">
        <v>0</v>
      </c>
      <c r="L1837">
        <v>1</v>
      </c>
      <c r="N1837" s="3">
        <f>ZeptoData[[#This Row],[MRP_Rupees]] - ZeptoData[[#This Row],[Sale_Price]]</f>
        <v>-80</v>
      </c>
      <c r="O1837" t="str">
        <f>IF(ZeptoData[[#This Row],[outOfStock]]=TRUE, "Out of Stock", IF(ZeptoData[[#This Row],[availableQuantity]]&lt;=2, "LOW STOCK", "HEALTHY"))</f>
        <v>LOW STOCK</v>
      </c>
      <c r="P1837" t="str" cm="1">
        <f t="array" ref="P1837">_xlfn.IFS(ZeptoData[[#This Row],[Sale_Price]]&lt;50, "Budget", ZeptoData[[#This Row],[Sale_Price]]&lt;150, "Mid-Range", ZeptoData[[#This Row],[Sale_Price]]&gt;=150, "Premium")</f>
        <v>Mid-Range</v>
      </c>
      <c r="Q1837" t="str">
        <f>IF(ROUND(((ZeptoData[[#This Row],[mrp]]-ZeptoData[[#This Row],[discountedSellingPrice]])/ZeptoData[[#This Row],[mrp]])*100,0) = ZeptoData[[#This Row],[discountPercent]], "Match", "Error")</f>
        <v>Error</v>
      </c>
      <c r="R1837" s="9" t="str" cm="1">
        <f t="array" ref="R1837">_xlfn.IFS(ZeptoData[[#This Row],[discountPercent]]=0, "No Discount", ZeptoData[[#This Row],[discountPercent]]&lt;=15, "Standard (1-15%)", ZeptoData[[#This Row],[discountPercent]]&gt;15, "Mega (&gt;15%)")</f>
        <v>Standard (1-15%)</v>
      </c>
      <c r="S1837" s="9" t="str" cm="1">
        <f t="array" ref="S1837">_xlfn.IFS(ZeptoData[[#This Row],[weightInGms]]&lt;=100, "Small (&lt;100g)", ZeptoData[[#This Row],[weightInGms]]&lt;=500, "Medium (100-500g)", ZeptoData[[#This Row],[weightInGms]]&gt;500, "Large (&gt;500g)")</f>
        <v>Large (&gt;500g)</v>
      </c>
    </row>
    <row r="1838" spans="1:19" x14ac:dyDescent="0.25">
      <c r="A1838" t="s">
        <v>977</v>
      </c>
      <c r="B1838" t="s">
        <v>230</v>
      </c>
      <c r="C1838" t="str">
        <f>TRIM(ZeptoData[[#This Row],[name]])</f>
        <v>MTR 3 Min Poha</v>
      </c>
      <c r="D1838">
        <v>2500</v>
      </c>
      <c r="E1838" s="3">
        <f>'Cleaned Data'!F1841</f>
        <v>22</v>
      </c>
      <c r="F1838">
        <v>0</v>
      </c>
      <c r="G1838">
        <v>6</v>
      </c>
      <c r="H1838">
        <v>2500</v>
      </c>
      <c r="I1838" s="3">
        <f>ZeptoData[[#This Row],[discountedSellingPrice]]/100</f>
        <v>25</v>
      </c>
      <c r="J1838">
        <v>60</v>
      </c>
      <c r="K1838" t="b">
        <v>0</v>
      </c>
      <c r="L1838">
        <v>60</v>
      </c>
      <c r="N1838" s="3">
        <f>ZeptoData[[#This Row],[MRP_Rupees]] - ZeptoData[[#This Row],[Sale_Price]]</f>
        <v>-3</v>
      </c>
      <c r="O1838" t="str">
        <f>IF(ZeptoData[[#This Row],[outOfStock]]=TRUE, "Out of Stock", IF(ZeptoData[[#This Row],[availableQuantity]]&lt;=2, "LOW STOCK", "HEALTHY"))</f>
        <v>HEALTHY</v>
      </c>
      <c r="P1838" t="str" cm="1">
        <f t="array" ref="P1838">_xlfn.IFS(ZeptoData[[#This Row],[Sale_Price]]&lt;50, "Budget", ZeptoData[[#This Row],[Sale_Price]]&lt;150, "Mid-Range", ZeptoData[[#This Row],[Sale_Price]]&gt;=150, "Premium")</f>
        <v>Budget</v>
      </c>
      <c r="Q1838" t="str">
        <f>IF(ROUND(((ZeptoData[[#This Row],[mrp]]-ZeptoData[[#This Row],[discountedSellingPrice]])/ZeptoData[[#This Row],[mrp]])*100,0) = ZeptoData[[#This Row],[discountPercent]], "Match", "Error")</f>
        <v>Match</v>
      </c>
      <c r="R1838" s="9" t="str" cm="1">
        <f t="array" ref="R1838">_xlfn.IFS(ZeptoData[[#This Row],[discountPercent]]=0, "No Discount", ZeptoData[[#This Row],[discountPercent]]&lt;=15, "Standard (1-15%)", ZeptoData[[#This Row],[discountPercent]]&gt;15, "Mega (&gt;15%)")</f>
        <v>No Discount</v>
      </c>
      <c r="S1838" s="9" t="str" cm="1">
        <f t="array" ref="S1838">_xlfn.IFS(ZeptoData[[#This Row],[weightInGms]]&lt;=100, "Small (&lt;100g)", ZeptoData[[#This Row],[weightInGms]]&lt;=500, "Medium (100-500g)", ZeptoData[[#This Row],[weightInGms]]&gt;500, "Large (&gt;500g)")</f>
        <v>Small (&lt;100g)</v>
      </c>
    </row>
    <row r="1839" spans="1:19" x14ac:dyDescent="0.25">
      <c r="A1839" t="s">
        <v>977</v>
      </c>
      <c r="B1839" t="s">
        <v>231</v>
      </c>
      <c r="C1839" t="str">
        <f>TRIM(ZeptoData[[#This Row],[name]])</f>
        <v>Ching's Manchurian Instant Noodles</v>
      </c>
      <c r="D1839">
        <v>1500</v>
      </c>
      <c r="E1839" s="3">
        <f>'Cleaned Data'!F1842</f>
        <v>1</v>
      </c>
      <c r="F1839">
        <v>0</v>
      </c>
      <c r="G1839">
        <v>5</v>
      </c>
      <c r="H1839">
        <v>1500</v>
      </c>
      <c r="I1839" s="3">
        <f>ZeptoData[[#This Row],[discountedSellingPrice]]/100</f>
        <v>15</v>
      </c>
      <c r="J1839">
        <v>60</v>
      </c>
      <c r="K1839" t="b">
        <v>0</v>
      </c>
      <c r="L1839">
        <v>60</v>
      </c>
      <c r="N1839" s="3">
        <f>ZeptoData[[#This Row],[MRP_Rupees]] - ZeptoData[[#This Row],[Sale_Price]]</f>
        <v>-14</v>
      </c>
      <c r="O1839" t="str">
        <f>IF(ZeptoData[[#This Row],[outOfStock]]=TRUE, "Out of Stock", IF(ZeptoData[[#This Row],[availableQuantity]]&lt;=2, "LOW STOCK", "HEALTHY"))</f>
        <v>HEALTHY</v>
      </c>
      <c r="P1839" t="str" cm="1">
        <f t="array" ref="P1839">_xlfn.IFS(ZeptoData[[#This Row],[Sale_Price]]&lt;50, "Budget", ZeptoData[[#This Row],[Sale_Price]]&lt;150, "Mid-Range", ZeptoData[[#This Row],[Sale_Price]]&gt;=150, "Premium")</f>
        <v>Budget</v>
      </c>
      <c r="Q1839" t="str">
        <f>IF(ROUND(((ZeptoData[[#This Row],[mrp]]-ZeptoData[[#This Row],[discountedSellingPrice]])/ZeptoData[[#This Row],[mrp]])*100,0) = ZeptoData[[#This Row],[discountPercent]], "Match", "Error")</f>
        <v>Match</v>
      </c>
      <c r="R1839" s="9" t="str" cm="1">
        <f t="array" ref="R1839">_xlfn.IFS(ZeptoData[[#This Row],[discountPercent]]=0, "No Discount", ZeptoData[[#This Row],[discountPercent]]&lt;=15, "Standard (1-15%)", ZeptoData[[#This Row],[discountPercent]]&gt;15, "Mega (&gt;15%)")</f>
        <v>No Discount</v>
      </c>
      <c r="S1839" s="9" t="str" cm="1">
        <f t="array" ref="S1839">_xlfn.IFS(ZeptoData[[#This Row],[weightInGms]]&lt;=100, "Small (&lt;100g)", ZeptoData[[#This Row],[weightInGms]]&lt;=500, "Medium (100-500g)", ZeptoData[[#This Row],[weightInGms]]&gt;500, "Large (&gt;500g)")</f>
        <v>Small (&lt;100g)</v>
      </c>
    </row>
    <row r="1840" spans="1:19" x14ac:dyDescent="0.25">
      <c r="A1840" t="s">
        <v>977</v>
      </c>
      <c r="B1840" t="s">
        <v>1766</v>
      </c>
      <c r="C1840" t="str">
        <f>TRIM(ZeptoData[[#This Row],[name]])</f>
        <v>The Whole Truth Peanut Cocoa Mini Protein Bar No Sugar</v>
      </c>
      <c r="D1840">
        <v>5500</v>
      </c>
      <c r="E1840" s="3">
        <f>'Cleaned Data'!F1843</f>
        <v>6</v>
      </c>
      <c r="F1840">
        <v>25</v>
      </c>
      <c r="G1840">
        <v>6</v>
      </c>
      <c r="H1840">
        <v>4100</v>
      </c>
      <c r="I1840" s="3">
        <f>ZeptoData[[#This Row],[discountedSellingPrice]]/100</f>
        <v>41</v>
      </c>
      <c r="J1840">
        <v>27</v>
      </c>
      <c r="K1840" t="b">
        <v>0</v>
      </c>
      <c r="L1840">
        <v>27</v>
      </c>
      <c r="N1840" s="3">
        <f>ZeptoData[[#This Row],[MRP_Rupees]] - ZeptoData[[#This Row],[Sale_Price]]</f>
        <v>-35</v>
      </c>
      <c r="O1840" t="str">
        <f>IF(ZeptoData[[#This Row],[outOfStock]]=TRUE, "Out of Stock", IF(ZeptoData[[#This Row],[availableQuantity]]&lt;=2, "LOW STOCK", "HEALTHY"))</f>
        <v>HEALTHY</v>
      </c>
      <c r="P1840" t="str" cm="1">
        <f t="array" ref="P1840">_xlfn.IFS(ZeptoData[[#This Row],[Sale_Price]]&lt;50, "Budget", ZeptoData[[#This Row],[Sale_Price]]&lt;150, "Mid-Range", ZeptoData[[#This Row],[Sale_Price]]&gt;=150, "Premium")</f>
        <v>Budget</v>
      </c>
      <c r="Q1840" t="str">
        <f>IF(ROUND(((ZeptoData[[#This Row],[mrp]]-ZeptoData[[#This Row],[discountedSellingPrice]])/ZeptoData[[#This Row],[mrp]])*100,0) = ZeptoData[[#This Row],[discountPercent]], "Match", "Error")</f>
        <v>Match</v>
      </c>
      <c r="R1840" s="9" t="str" cm="1">
        <f t="array" ref="R1840">_xlfn.IFS(ZeptoData[[#This Row],[discountPercent]]=0, "No Discount", ZeptoData[[#This Row],[discountPercent]]&lt;=15, "Standard (1-15%)", ZeptoData[[#This Row],[discountPercent]]&gt;15, "Mega (&gt;15%)")</f>
        <v>Mega (&gt;15%)</v>
      </c>
      <c r="S1840" s="9" t="str" cm="1">
        <f t="array" ref="S1840">_xlfn.IFS(ZeptoData[[#This Row],[weightInGms]]&lt;=100, "Small (&lt;100g)", ZeptoData[[#This Row],[weightInGms]]&lt;=500, "Medium (100-500g)", ZeptoData[[#This Row],[weightInGms]]&gt;500, "Large (&gt;500g)")</f>
        <v>Small (&lt;100g)</v>
      </c>
    </row>
    <row r="1841" spans="1:19" x14ac:dyDescent="0.25">
      <c r="A1841" t="s">
        <v>977</v>
      </c>
      <c r="B1841" t="s">
        <v>739</v>
      </c>
      <c r="C1841" t="str">
        <f>TRIM(ZeptoData[[#This Row],[name]])</f>
        <v>Gits Pav Bhaji Ready to Eat</v>
      </c>
      <c r="D1841">
        <v>11000</v>
      </c>
      <c r="E1841" s="3">
        <f>'Cleaned Data'!F1844</f>
        <v>5</v>
      </c>
      <c r="F1841">
        <v>22</v>
      </c>
      <c r="G1841">
        <v>6</v>
      </c>
      <c r="H1841">
        <v>8500</v>
      </c>
      <c r="I1841" s="3">
        <f>ZeptoData[[#This Row],[discountedSellingPrice]]/100</f>
        <v>85</v>
      </c>
      <c r="J1841">
        <v>300</v>
      </c>
      <c r="K1841" t="b">
        <v>0</v>
      </c>
      <c r="L1841">
        <v>300</v>
      </c>
      <c r="N1841" s="3">
        <f>ZeptoData[[#This Row],[MRP_Rupees]] - ZeptoData[[#This Row],[Sale_Price]]</f>
        <v>-80</v>
      </c>
      <c r="O1841" t="str">
        <f>IF(ZeptoData[[#This Row],[outOfStock]]=TRUE, "Out of Stock", IF(ZeptoData[[#This Row],[availableQuantity]]&lt;=2, "LOW STOCK", "HEALTHY"))</f>
        <v>HEALTHY</v>
      </c>
      <c r="P1841" t="str" cm="1">
        <f t="array" ref="P1841">_xlfn.IFS(ZeptoData[[#This Row],[Sale_Price]]&lt;50, "Budget", ZeptoData[[#This Row],[Sale_Price]]&lt;150, "Mid-Range", ZeptoData[[#This Row],[Sale_Price]]&gt;=150, "Premium")</f>
        <v>Mid-Range</v>
      </c>
      <c r="Q1841" t="str">
        <f>IF(ROUND(((ZeptoData[[#This Row],[mrp]]-ZeptoData[[#This Row],[discountedSellingPrice]])/ZeptoData[[#This Row],[mrp]])*100,0) = ZeptoData[[#This Row],[discountPercent]], "Match", "Error")</f>
        <v>Error</v>
      </c>
      <c r="R1841" s="9" t="str" cm="1">
        <f t="array" ref="R1841">_xlfn.IFS(ZeptoData[[#This Row],[discountPercent]]=0, "No Discount", ZeptoData[[#This Row],[discountPercent]]&lt;=15, "Standard (1-15%)", ZeptoData[[#This Row],[discountPercent]]&gt;15, "Mega (&gt;15%)")</f>
        <v>Mega (&gt;15%)</v>
      </c>
      <c r="S1841" s="9" t="str" cm="1">
        <f t="array" ref="S1841">_xlfn.IFS(ZeptoData[[#This Row],[weightInGms]]&lt;=100, "Small (&lt;100g)", ZeptoData[[#This Row],[weightInGms]]&lt;=500, "Medium (100-500g)", ZeptoData[[#This Row],[weightInGms]]&gt;500, "Large (&gt;500g)")</f>
        <v>Medium (100-500g)</v>
      </c>
    </row>
    <row r="1842" spans="1:19" x14ac:dyDescent="0.25">
      <c r="A1842" t="s">
        <v>977</v>
      </c>
      <c r="B1842" t="s">
        <v>228</v>
      </c>
      <c r="C1842" t="str">
        <f>TRIM(ZeptoData[[#This Row],[name]])</f>
        <v>McCain New Mini Samosa with Cheese Corn Style Filling</v>
      </c>
      <c r="D1842">
        <v>12000</v>
      </c>
      <c r="E1842" s="3">
        <f>'Cleaned Data'!F1845</f>
        <v>12</v>
      </c>
      <c r="F1842">
        <v>1</v>
      </c>
      <c r="G1842">
        <v>2</v>
      </c>
      <c r="H1842">
        <v>11800</v>
      </c>
      <c r="I1842" s="3">
        <f>ZeptoData[[#This Row],[discountedSellingPrice]]/100</f>
        <v>118</v>
      </c>
      <c r="J1842">
        <v>240</v>
      </c>
      <c r="K1842" t="b">
        <v>0</v>
      </c>
      <c r="L1842">
        <v>240</v>
      </c>
      <c r="N1842" s="3">
        <f>ZeptoData[[#This Row],[MRP_Rupees]] - ZeptoData[[#This Row],[Sale_Price]]</f>
        <v>-106</v>
      </c>
      <c r="O1842" t="str">
        <f>IF(ZeptoData[[#This Row],[outOfStock]]=TRUE, "Out of Stock", IF(ZeptoData[[#This Row],[availableQuantity]]&lt;=2, "LOW STOCK", "HEALTHY"))</f>
        <v>LOW STOCK</v>
      </c>
      <c r="P1842" t="str" cm="1">
        <f t="array" ref="P1842">_xlfn.IFS(ZeptoData[[#This Row],[Sale_Price]]&lt;50, "Budget", ZeptoData[[#This Row],[Sale_Price]]&lt;150, "Mid-Range", ZeptoData[[#This Row],[Sale_Price]]&gt;=150, "Premium")</f>
        <v>Mid-Range</v>
      </c>
      <c r="Q1842" t="str">
        <f>IF(ROUND(((ZeptoData[[#This Row],[mrp]]-ZeptoData[[#This Row],[discountedSellingPrice]])/ZeptoData[[#This Row],[mrp]])*100,0) = ZeptoData[[#This Row],[discountPercent]], "Match", "Error")</f>
        <v>Error</v>
      </c>
      <c r="R1842" s="9" t="str" cm="1">
        <f t="array" ref="R1842">_xlfn.IFS(ZeptoData[[#This Row],[discountPercent]]=0, "No Discount", ZeptoData[[#This Row],[discountPercent]]&lt;=15, "Standard (1-15%)", ZeptoData[[#This Row],[discountPercent]]&gt;15, "Mega (&gt;15%)")</f>
        <v>Standard (1-15%)</v>
      </c>
      <c r="S1842" s="9" t="str" cm="1">
        <f t="array" ref="S1842">_xlfn.IFS(ZeptoData[[#This Row],[weightInGms]]&lt;=100, "Small (&lt;100g)", ZeptoData[[#This Row],[weightInGms]]&lt;=500, "Medium (100-500g)", ZeptoData[[#This Row],[weightInGms]]&gt;500, "Large (&gt;500g)")</f>
        <v>Medium (100-500g)</v>
      </c>
    </row>
    <row r="1843" spans="1:19" x14ac:dyDescent="0.25">
      <c r="A1843" t="s">
        <v>977</v>
      </c>
      <c r="B1843" t="s">
        <v>740</v>
      </c>
      <c r="C1843" t="str">
        <f>TRIM(ZeptoData[[#This Row],[name]])</f>
        <v>Lijjat Udad Mini Papad</v>
      </c>
      <c r="D1843">
        <v>6000</v>
      </c>
      <c r="E1843" s="3">
        <f>'Cleaned Data'!F1846</f>
        <v>0</v>
      </c>
      <c r="F1843">
        <v>6</v>
      </c>
      <c r="G1843">
        <v>6</v>
      </c>
      <c r="H1843">
        <v>5600</v>
      </c>
      <c r="I1843" s="3">
        <f>ZeptoData[[#This Row],[discountedSellingPrice]]/100</f>
        <v>56</v>
      </c>
      <c r="J1843">
        <v>200</v>
      </c>
      <c r="K1843" t="b">
        <v>0</v>
      </c>
      <c r="L1843">
        <v>200</v>
      </c>
      <c r="N1843" s="3">
        <f>ZeptoData[[#This Row],[MRP_Rupees]] - ZeptoData[[#This Row],[Sale_Price]]</f>
        <v>-56</v>
      </c>
      <c r="O1843" t="str">
        <f>IF(ZeptoData[[#This Row],[outOfStock]]=TRUE, "Out of Stock", IF(ZeptoData[[#This Row],[availableQuantity]]&lt;=2, "LOW STOCK", "HEALTHY"))</f>
        <v>HEALTHY</v>
      </c>
      <c r="P1843" t="str" cm="1">
        <f t="array" ref="P1843">_xlfn.IFS(ZeptoData[[#This Row],[Sale_Price]]&lt;50, "Budget", ZeptoData[[#This Row],[Sale_Price]]&lt;150, "Mid-Range", ZeptoData[[#This Row],[Sale_Price]]&gt;=150, "Premium")</f>
        <v>Mid-Range</v>
      </c>
      <c r="Q1843" t="str">
        <f>IF(ROUND(((ZeptoData[[#This Row],[mrp]]-ZeptoData[[#This Row],[discountedSellingPrice]])/ZeptoData[[#This Row],[mrp]])*100,0) = ZeptoData[[#This Row],[discountPercent]], "Match", "Error")</f>
        <v>Error</v>
      </c>
      <c r="R1843" s="9" t="str" cm="1">
        <f t="array" ref="R1843">_xlfn.IFS(ZeptoData[[#This Row],[discountPercent]]=0, "No Discount", ZeptoData[[#This Row],[discountPercent]]&lt;=15, "Standard (1-15%)", ZeptoData[[#This Row],[discountPercent]]&gt;15, "Mega (&gt;15%)")</f>
        <v>Standard (1-15%)</v>
      </c>
      <c r="S1843" s="9" t="str" cm="1">
        <f t="array" ref="S1843">_xlfn.IFS(ZeptoData[[#This Row],[weightInGms]]&lt;=100, "Small (&lt;100g)", ZeptoData[[#This Row],[weightInGms]]&lt;=500, "Medium (100-500g)", ZeptoData[[#This Row],[weightInGms]]&gt;500, "Large (&gt;500g)")</f>
        <v>Medium (100-500g)</v>
      </c>
    </row>
    <row r="1844" spans="1:19" x14ac:dyDescent="0.25">
      <c r="A1844" t="s">
        <v>977</v>
      </c>
      <c r="B1844" t="s">
        <v>1767</v>
      </c>
      <c r="C1844" t="str">
        <f>TRIM(ZeptoData[[#This Row],[name]])</f>
        <v>McCain Herb &amp; Garlic Crazy Fries Masala Mix</v>
      </c>
      <c r="D1844">
        <v>12000</v>
      </c>
      <c r="E1844" s="3">
        <f>'Cleaned Data'!F1847</f>
        <v>6</v>
      </c>
      <c r="F1844">
        <v>5</v>
      </c>
      <c r="G1844">
        <v>5</v>
      </c>
      <c r="H1844">
        <v>11400</v>
      </c>
      <c r="I1844" s="3">
        <f>ZeptoData[[#This Row],[discountedSellingPrice]]/100</f>
        <v>114</v>
      </c>
      <c r="J1844">
        <v>400</v>
      </c>
      <c r="K1844" t="b">
        <v>0</v>
      </c>
      <c r="L1844">
        <v>400</v>
      </c>
      <c r="N1844" s="3">
        <f>ZeptoData[[#This Row],[MRP_Rupees]] - ZeptoData[[#This Row],[Sale_Price]]</f>
        <v>-108</v>
      </c>
      <c r="O1844" t="str">
        <f>IF(ZeptoData[[#This Row],[outOfStock]]=TRUE, "Out of Stock", IF(ZeptoData[[#This Row],[availableQuantity]]&lt;=2, "LOW STOCK", "HEALTHY"))</f>
        <v>HEALTHY</v>
      </c>
      <c r="P1844" t="str" cm="1">
        <f t="array" ref="P1844">_xlfn.IFS(ZeptoData[[#This Row],[Sale_Price]]&lt;50, "Budget", ZeptoData[[#This Row],[Sale_Price]]&lt;150, "Mid-Range", ZeptoData[[#This Row],[Sale_Price]]&gt;=150, "Premium")</f>
        <v>Mid-Range</v>
      </c>
      <c r="Q1844" t="str">
        <f>IF(ROUND(((ZeptoData[[#This Row],[mrp]]-ZeptoData[[#This Row],[discountedSellingPrice]])/ZeptoData[[#This Row],[mrp]])*100,0) = ZeptoData[[#This Row],[discountPercent]], "Match", "Error")</f>
        <v>Match</v>
      </c>
      <c r="R1844" s="9" t="str" cm="1">
        <f t="array" ref="R1844">_xlfn.IFS(ZeptoData[[#This Row],[discountPercent]]=0, "No Discount", ZeptoData[[#This Row],[discountPercent]]&lt;=15, "Standard (1-15%)", ZeptoData[[#This Row],[discountPercent]]&gt;15, "Mega (&gt;15%)")</f>
        <v>Standard (1-15%)</v>
      </c>
      <c r="S1844" s="9" t="str" cm="1">
        <f t="array" ref="S1844">_xlfn.IFS(ZeptoData[[#This Row],[weightInGms]]&lt;=100, "Small (&lt;100g)", ZeptoData[[#This Row],[weightInGms]]&lt;=500, "Medium (100-500g)", ZeptoData[[#This Row],[weightInGms]]&gt;500, "Large (&gt;500g)")</f>
        <v>Medium (100-500g)</v>
      </c>
    </row>
    <row r="1845" spans="1:19" x14ac:dyDescent="0.25">
      <c r="A1845" t="s">
        <v>977</v>
      </c>
      <c r="B1845" t="s">
        <v>742</v>
      </c>
      <c r="C1845" t="str">
        <f>TRIM(ZeptoData[[#This Row],[name]])</f>
        <v>Yoga Bar Multigrain Energy Bar Nuts And Seeds</v>
      </c>
      <c r="D1845">
        <v>4000</v>
      </c>
      <c r="E1845" s="3">
        <f>'Cleaned Data'!F1848</f>
        <v>4</v>
      </c>
      <c r="F1845">
        <v>12</v>
      </c>
      <c r="G1845">
        <v>4</v>
      </c>
      <c r="H1845">
        <v>3500</v>
      </c>
      <c r="I1845" s="3">
        <f>ZeptoData[[#This Row],[discountedSellingPrice]]/100</f>
        <v>35</v>
      </c>
      <c r="J1845">
        <v>38</v>
      </c>
      <c r="K1845" t="b">
        <v>0</v>
      </c>
      <c r="L1845">
        <v>38</v>
      </c>
      <c r="N1845" s="3">
        <f>ZeptoData[[#This Row],[MRP_Rupees]] - ZeptoData[[#This Row],[Sale_Price]]</f>
        <v>-31</v>
      </c>
      <c r="O1845" t="str">
        <f>IF(ZeptoData[[#This Row],[outOfStock]]=TRUE, "Out of Stock", IF(ZeptoData[[#This Row],[availableQuantity]]&lt;=2, "LOW STOCK", "HEALTHY"))</f>
        <v>HEALTHY</v>
      </c>
      <c r="P1845" t="str" cm="1">
        <f t="array" ref="P1845">_xlfn.IFS(ZeptoData[[#This Row],[Sale_Price]]&lt;50, "Budget", ZeptoData[[#This Row],[Sale_Price]]&lt;150, "Mid-Range", ZeptoData[[#This Row],[Sale_Price]]&gt;=150, "Premium")</f>
        <v>Budget</v>
      </c>
      <c r="Q1845" t="str">
        <f>IF(ROUND(((ZeptoData[[#This Row],[mrp]]-ZeptoData[[#This Row],[discountedSellingPrice]])/ZeptoData[[#This Row],[mrp]])*100,0) = ZeptoData[[#This Row],[discountPercent]], "Match", "Error")</f>
        <v>Error</v>
      </c>
      <c r="R1845" s="9" t="str" cm="1">
        <f t="array" ref="R1845">_xlfn.IFS(ZeptoData[[#This Row],[discountPercent]]=0, "No Discount", ZeptoData[[#This Row],[discountPercent]]&lt;=15, "Standard (1-15%)", ZeptoData[[#This Row],[discountPercent]]&gt;15, "Mega (&gt;15%)")</f>
        <v>Standard (1-15%)</v>
      </c>
      <c r="S1845" s="9" t="str" cm="1">
        <f t="array" ref="S1845">_xlfn.IFS(ZeptoData[[#This Row],[weightInGms]]&lt;=100, "Small (&lt;100g)", ZeptoData[[#This Row],[weightInGms]]&lt;=500, "Medium (100-500g)", ZeptoData[[#This Row],[weightInGms]]&gt;500, "Large (&gt;500g)")</f>
        <v>Small (&lt;100g)</v>
      </c>
    </row>
    <row r="1846" spans="1:19" x14ac:dyDescent="0.25">
      <c r="A1846" t="s">
        <v>977</v>
      </c>
      <c r="B1846" t="s">
        <v>743</v>
      </c>
      <c r="C1846" t="str">
        <f>TRIM(ZeptoData[[#This Row],[name]])</f>
        <v>Ching's Secret Sauce, Green Chilli</v>
      </c>
      <c r="D1846">
        <v>5500</v>
      </c>
      <c r="E1846" s="3">
        <f>'Cleaned Data'!F1849</f>
        <v>6</v>
      </c>
      <c r="F1846">
        <v>0</v>
      </c>
      <c r="G1846">
        <v>5</v>
      </c>
      <c r="H1846">
        <v>5500</v>
      </c>
      <c r="I1846" s="3">
        <f>ZeptoData[[#This Row],[discountedSellingPrice]]/100</f>
        <v>55</v>
      </c>
      <c r="J1846">
        <v>190</v>
      </c>
      <c r="K1846" t="b">
        <v>0</v>
      </c>
      <c r="L1846">
        <v>190</v>
      </c>
      <c r="N1846" s="3">
        <f>ZeptoData[[#This Row],[MRP_Rupees]] - ZeptoData[[#This Row],[Sale_Price]]</f>
        <v>-49</v>
      </c>
      <c r="O1846" t="str">
        <f>IF(ZeptoData[[#This Row],[outOfStock]]=TRUE, "Out of Stock", IF(ZeptoData[[#This Row],[availableQuantity]]&lt;=2, "LOW STOCK", "HEALTHY"))</f>
        <v>HEALTHY</v>
      </c>
      <c r="P1846" t="str" cm="1">
        <f t="array" ref="P1846">_xlfn.IFS(ZeptoData[[#This Row],[Sale_Price]]&lt;50, "Budget", ZeptoData[[#This Row],[Sale_Price]]&lt;150, "Mid-Range", ZeptoData[[#This Row],[Sale_Price]]&gt;=150, "Premium")</f>
        <v>Mid-Range</v>
      </c>
      <c r="Q1846" t="str">
        <f>IF(ROUND(((ZeptoData[[#This Row],[mrp]]-ZeptoData[[#This Row],[discountedSellingPrice]])/ZeptoData[[#This Row],[mrp]])*100,0) = ZeptoData[[#This Row],[discountPercent]], "Match", "Error")</f>
        <v>Match</v>
      </c>
      <c r="R1846" s="9" t="str" cm="1">
        <f t="array" ref="R1846">_xlfn.IFS(ZeptoData[[#This Row],[discountPercent]]=0, "No Discount", ZeptoData[[#This Row],[discountPercent]]&lt;=15, "Standard (1-15%)", ZeptoData[[#This Row],[discountPercent]]&gt;15, "Mega (&gt;15%)")</f>
        <v>No Discount</v>
      </c>
      <c r="S1846" s="9" t="str" cm="1">
        <f t="array" ref="S1846">_xlfn.IFS(ZeptoData[[#This Row],[weightInGms]]&lt;=100, "Small (&lt;100g)", ZeptoData[[#This Row],[weightInGms]]&lt;=500, "Medium (100-500g)", ZeptoData[[#This Row],[weightInGms]]&gt;500, "Large (&gt;500g)")</f>
        <v>Medium (100-500g)</v>
      </c>
    </row>
    <row r="1847" spans="1:19" x14ac:dyDescent="0.25">
      <c r="A1847" t="s">
        <v>977</v>
      </c>
      <c r="B1847" t="s">
        <v>744</v>
      </c>
      <c r="C1847" t="str">
        <f>TRIM(ZeptoData[[#This Row],[name]])</f>
        <v>Veeba Pizza Topping</v>
      </c>
      <c r="D1847">
        <v>7500</v>
      </c>
      <c r="E1847" s="3">
        <f>'Cleaned Data'!F1850</f>
        <v>20</v>
      </c>
      <c r="F1847">
        <v>6</v>
      </c>
      <c r="G1847">
        <v>4</v>
      </c>
      <c r="H1847">
        <v>7000</v>
      </c>
      <c r="I1847" s="3">
        <f>ZeptoData[[#This Row],[discountedSellingPrice]]/100</f>
        <v>70</v>
      </c>
      <c r="J1847">
        <v>280</v>
      </c>
      <c r="K1847" t="b">
        <v>0</v>
      </c>
      <c r="L1847">
        <v>280</v>
      </c>
      <c r="N1847" s="3">
        <f>ZeptoData[[#This Row],[MRP_Rupees]] - ZeptoData[[#This Row],[Sale_Price]]</f>
        <v>-50</v>
      </c>
      <c r="O1847" t="str">
        <f>IF(ZeptoData[[#This Row],[outOfStock]]=TRUE, "Out of Stock", IF(ZeptoData[[#This Row],[availableQuantity]]&lt;=2, "LOW STOCK", "HEALTHY"))</f>
        <v>HEALTHY</v>
      </c>
      <c r="P1847" t="str" cm="1">
        <f t="array" ref="P1847">_xlfn.IFS(ZeptoData[[#This Row],[Sale_Price]]&lt;50, "Budget", ZeptoData[[#This Row],[Sale_Price]]&lt;150, "Mid-Range", ZeptoData[[#This Row],[Sale_Price]]&gt;=150, "Premium")</f>
        <v>Mid-Range</v>
      </c>
      <c r="Q1847" t="str">
        <f>IF(ROUND(((ZeptoData[[#This Row],[mrp]]-ZeptoData[[#This Row],[discountedSellingPrice]])/ZeptoData[[#This Row],[mrp]])*100,0) = ZeptoData[[#This Row],[discountPercent]], "Match", "Error")</f>
        <v>Error</v>
      </c>
      <c r="R1847" s="9" t="str" cm="1">
        <f t="array" ref="R1847">_xlfn.IFS(ZeptoData[[#This Row],[discountPercent]]=0, "No Discount", ZeptoData[[#This Row],[discountPercent]]&lt;=15, "Standard (1-15%)", ZeptoData[[#This Row],[discountPercent]]&gt;15, "Mega (&gt;15%)")</f>
        <v>Standard (1-15%)</v>
      </c>
      <c r="S1847" s="9" t="str" cm="1">
        <f t="array" ref="S1847">_xlfn.IFS(ZeptoData[[#This Row],[weightInGms]]&lt;=100, "Small (&lt;100g)", ZeptoData[[#This Row],[weightInGms]]&lt;=500, "Medium (100-500g)", ZeptoData[[#This Row],[weightInGms]]&gt;500, "Large (&gt;500g)")</f>
        <v>Medium (100-500g)</v>
      </c>
    </row>
    <row r="1848" spans="1:19" x14ac:dyDescent="0.25">
      <c r="A1848" t="s">
        <v>977</v>
      </c>
      <c r="B1848" t="s">
        <v>745</v>
      </c>
      <c r="C1848" t="str">
        <f>TRIM(ZeptoData[[#This Row],[name]])</f>
        <v>Switz Paratha Puff</v>
      </c>
      <c r="D1848">
        <v>11000</v>
      </c>
      <c r="E1848" s="3">
        <f>'Cleaned Data'!F1851</f>
        <v>17</v>
      </c>
      <c r="F1848">
        <v>4</v>
      </c>
      <c r="G1848">
        <v>6</v>
      </c>
      <c r="H1848">
        <v>10500</v>
      </c>
      <c r="I1848" s="3">
        <f>ZeptoData[[#This Row],[discountedSellingPrice]]/100</f>
        <v>105</v>
      </c>
      <c r="J1848">
        <v>400</v>
      </c>
      <c r="K1848" t="b">
        <v>0</v>
      </c>
      <c r="L1848">
        <v>400</v>
      </c>
      <c r="N1848" s="3">
        <f>ZeptoData[[#This Row],[MRP_Rupees]] - ZeptoData[[#This Row],[Sale_Price]]</f>
        <v>-88</v>
      </c>
      <c r="O1848" t="str">
        <f>IF(ZeptoData[[#This Row],[outOfStock]]=TRUE, "Out of Stock", IF(ZeptoData[[#This Row],[availableQuantity]]&lt;=2, "LOW STOCK", "HEALTHY"))</f>
        <v>HEALTHY</v>
      </c>
      <c r="P1848" t="str" cm="1">
        <f t="array" ref="P1848">_xlfn.IFS(ZeptoData[[#This Row],[Sale_Price]]&lt;50, "Budget", ZeptoData[[#This Row],[Sale_Price]]&lt;150, "Mid-Range", ZeptoData[[#This Row],[Sale_Price]]&gt;=150, "Premium")</f>
        <v>Mid-Range</v>
      </c>
      <c r="Q1848" t="str">
        <f>IF(ROUND(((ZeptoData[[#This Row],[mrp]]-ZeptoData[[#This Row],[discountedSellingPrice]])/ZeptoData[[#This Row],[mrp]])*100,0) = ZeptoData[[#This Row],[discountPercent]], "Match", "Error")</f>
        <v>Error</v>
      </c>
      <c r="R1848" s="9" t="str" cm="1">
        <f t="array" ref="R1848">_xlfn.IFS(ZeptoData[[#This Row],[discountPercent]]=0, "No Discount", ZeptoData[[#This Row],[discountPercent]]&lt;=15, "Standard (1-15%)", ZeptoData[[#This Row],[discountPercent]]&gt;15, "Mega (&gt;15%)")</f>
        <v>Standard (1-15%)</v>
      </c>
      <c r="S1848" s="9" t="str" cm="1">
        <f t="array" ref="S1848">_xlfn.IFS(ZeptoData[[#This Row],[weightInGms]]&lt;=100, "Small (&lt;100g)", ZeptoData[[#This Row],[weightInGms]]&lt;=500, "Medium (100-500g)", ZeptoData[[#This Row],[weightInGms]]&gt;500, "Large (&gt;500g)")</f>
        <v>Medium (100-500g)</v>
      </c>
    </row>
    <row r="1849" spans="1:19" x14ac:dyDescent="0.25">
      <c r="A1849" t="s">
        <v>977</v>
      </c>
      <c r="B1849" t="s">
        <v>746</v>
      </c>
      <c r="C1849" t="str">
        <f>TRIM(ZeptoData[[#This Row],[name]])</f>
        <v>New Kellogg's Muesli with 21% Fruit, Nut &amp; Seeds</v>
      </c>
      <c r="D1849">
        <v>32500</v>
      </c>
      <c r="E1849" s="3">
        <f>'Cleaned Data'!F1852</f>
        <v>49</v>
      </c>
      <c r="F1849">
        <v>6</v>
      </c>
      <c r="G1849">
        <v>6</v>
      </c>
      <c r="H1849">
        <v>30500</v>
      </c>
      <c r="I1849" s="3">
        <f>ZeptoData[[#This Row],[discountedSellingPrice]]/100</f>
        <v>305</v>
      </c>
      <c r="J1849">
        <v>500</v>
      </c>
      <c r="K1849" t="b">
        <v>0</v>
      </c>
      <c r="L1849">
        <v>500</v>
      </c>
      <c r="N1849" s="3">
        <f>ZeptoData[[#This Row],[MRP_Rupees]] - ZeptoData[[#This Row],[Sale_Price]]</f>
        <v>-256</v>
      </c>
      <c r="O1849" t="str">
        <f>IF(ZeptoData[[#This Row],[outOfStock]]=TRUE, "Out of Stock", IF(ZeptoData[[#This Row],[availableQuantity]]&lt;=2, "LOW STOCK", "HEALTHY"))</f>
        <v>HEALTHY</v>
      </c>
      <c r="P1849" t="str" cm="1">
        <f t="array" ref="P1849">_xlfn.IFS(ZeptoData[[#This Row],[Sale_Price]]&lt;50, "Budget", ZeptoData[[#This Row],[Sale_Price]]&lt;150, "Mid-Range", ZeptoData[[#This Row],[Sale_Price]]&gt;=150, "Premium")</f>
        <v>Premium</v>
      </c>
      <c r="Q1849" t="str">
        <f>IF(ROUND(((ZeptoData[[#This Row],[mrp]]-ZeptoData[[#This Row],[discountedSellingPrice]])/ZeptoData[[#This Row],[mrp]])*100,0) = ZeptoData[[#This Row],[discountPercent]], "Match", "Error")</f>
        <v>Match</v>
      </c>
      <c r="R1849" s="9" t="str" cm="1">
        <f t="array" ref="R1849">_xlfn.IFS(ZeptoData[[#This Row],[discountPercent]]=0, "No Discount", ZeptoData[[#This Row],[discountPercent]]&lt;=15, "Standard (1-15%)", ZeptoData[[#This Row],[discountPercent]]&gt;15, "Mega (&gt;15%)")</f>
        <v>Standard (1-15%)</v>
      </c>
      <c r="S1849" s="9" t="str" cm="1">
        <f t="array" ref="S1849">_xlfn.IFS(ZeptoData[[#This Row],[weightInGms]]&lt;=100, "Small (&lt;100g)", ZeptoData[[#This Row],[weightInGms]]&lt;=500, "Medium (100-500g)", ZeptoData[[#This Row],[weightInGms]]&gt;500, "Large (&gt;500g)")</f>
        <v>Medium (100-500g)</v>
      </c>
    </row>
    <row r="1850" spans="1:19" x14ac:dyDescent="0.25">
      <c r="A1850" t="s">
        <v>977</v>
      </c>
      <c r="B1850" t="s">
        <v>747</v>
      </c>
      <c r="C1850" t="str">
        <f>TRIM(ZeptoData[[#This Row],[name]])</f>
        <v>The Whole Truth Double Cocoa Mini Protein Bar No Sugar</v>
      </c>
      <c r="D1850">
        <v>5500</v>
      </c>
      <c r="E1850" s="3">
        <f>'Cleaned Data'!F1853</f>
        <v>4</v>
      </c>
      <c r="F1850">
        <v>20</v>
      </c>
      <c r="G1850">
        <v>5</v>
      </c>
      <c r="H1850">
        <v>4400</v>
      </c>
      <c r="I1850" s="3">
        <f>ZeptoData[[#This Row],[discountedSellingPrice]]/100</f>
        <v>44</v>
      </c>
      <c r="J1850">
        <v>27</v>
      </c>
      <c r="K1850" t="b">
        <v>0</v>
      </c>
      <c r="L1850">
        <v>27</v>
      </c>
      <c r="N1850" s="3">
        <f>ZeptoData[[#This Row],[MRP_Rupees]] - ZeptoData[[#This Row],[Sale_Price]]</f>
        <v>-40</v>
      </c>
      <c r="O1850" t="str">
        <f>IF(ZeptoData[[#This Row],[outOfStock]]=TRUE, "Out of Stock", IF(ZeptoData[[#This Row],[availableQuantity]]&lt;=2, "LOW STOCK", "HEALTHY"))</f>
        <v>HEALTHY</v>
      </c>
      <c r="P1850" t="str" cm="1">
        <f t="array" ref="P1850">_xlfn.IFS(ZeptoData[[#This Row],[Sale_Price]]&lt;50, "Budget", ZeptoData[[#This Row],[Sale_Price]]&lt;150, "Mid-Range", ZeptoData[[#This Row],[Sale_Price]]&gt;=150, "Premium")</f>
        <v>Budget</v>
      </c>
      <c r="Q1850" t="str">
        <f>IF(ROUND(((ZeptoData[[#This Row],[mrp]]-ZeptoData[[#This Row],[discountedSellingPrice]])/ZeptoData[[#This Row],[mrp]])*100,0) = ZeptoData[[#This Row],[discountPercent]], "Match", "Error")</f>
        <v>Match</v>
      </c>
      <c r="R1850" s="9" t="str" cm="1">
        <f t="array" ref="R1850">_xlfn.IFS(ZeptoData[[#This Row],[discountPercent]]=0, "No Discount", ZeptoData[[#This Row],[discountPercent]]&lt;=15, "Standard (1-15%)", ZeptoData[[#This Row],[discountPercent]]&gt;15, "Mega (&gt;15%)")</f>
        <v>Mega (&gt;15%)</v>
      </c>
      <c r="S1850" s="9" t="str" cm="1">
        <f t="array" ref="S1850">_xlfn.IFS(ZeptoData[[#This Row],[weightInGms]]&lt;=100, "Small (&lt;100g)", ZeptoData[[#This Row],[weightInGms]]&lt;=500, "Medium (100-500g)", ZeptoData[[#This Row],[weightInGms]]&gt;500, "Large (&gt;500g)")</f>
        <v>Small (&lt;100g)</v>
      </c>
    </row>
    <row r="1851" spans="1:19" x14ac:dyDescent="0.25">
      <c r="A1851" t="s">
        <v>977</v>
      </c>
      <c r="B1851" t="s">
        <v>748</v>
      </c>
      <c r="C1851" t="str">
        <f>TRIM(ZeptoData[[#This Row],[name]])</f>
        <v>Sunfeast Yippee Tricolor Pasta Seasoning</v>
      </c>
      <c r="D1851">
        <v>2800</v>
      </c>
      <c r="E1851" s="3">
        <f>'Cleaned Data'!F1854</f>
        <v>25</v>
      </c>
      <c r="F1851">
        <v>17</v>
      </c>
      <c r="G1851">
        <v>1</v>
      </c>
      <c r="H1851">
        <v>2300</v>
      </c>
      <c r="I1851" s="3">
        <f>ZeptoData[[#This Row],[discountedSellingPrice]]/100</f>
        <v>23</v>
      </c>
      <c r="J1851">
        <v>65</v>
      </c>
      <c r="K1851" t="b">
        <v>0</v>
      </c>
      <c r="L1851">
        <v>65</v>
      </c>
      <c r="N1851" s="3">
        <f>ZeptoData[[#This Row],[MRP_Rupees]] - ZeptoData[[#This Row],[Sale_Price]]</f>
        <v>2</v>
      </c>
      <c r="O1851" t="str">
        <f>IF(ZeptoData[[#This Row],[outOfStock]]=TRUE, "Out of Stock", IF(ZeptoData[[#This Row],[availableQuantity]]&lt;=2, "LOW STOCK", "HEALTHY"))</f>
        <v>LOW STOCK</v>
      </c>
      <c r="P1851" t="str" cm="1">
        <f t="array" ref="P1851">_xlfn.IFS(ZeptoData[[#This Row],[Sale_Price]]&lt;50, "Budget", ZeptoData[[#This Row],[Sale_Price]]&lt;150, "Mid-Range", ZeptoData[[#This Row],[Sale_Price]]&gt;=150, "Premium")</f>
        <v>Budget</v>
      </c>
      <c r="Q1851" t="str">
        <f>IF(ROUND(((ZeptoData[[#This Row],[mrp]]-ZeptoData[[#This Row],[discountedSellingPrice]])/ZeptoData[[#This Row],[mrp]])*100,0) = ZeptoData[[#This Row],[discountPercent]], "Match", "Error")</f>
        <v>Error</v>
      </c>
      <c r="R1851" s="9" t="str" cm="1">
        <f t="array" ref="R1851">_xlfn.IFS(ZeptoData[[#This Row],[discountPercent]]=0, "No Discount", ZeptoData[[#This Row],[discountPercent]]&lt;=15, "Standard (1-15%)", ZeptoData[[#This Row],[discountPercent]]&gt;15, "Mega (&gt;15%)")</f>
        <v>Mega (&gt;15%)</v>
      </c>
      <c r="S1851" s="9" t="str" cm="1">
        <f t="array" ref="S1851">_xlfn.IFS(ZeptoData[[#This Row],[weightInGms]]&lt;=100, "Small (&lt;100g)", ZeptoData[[#This Row],[weightInGms]]&lt;=500, "Medium (100-500g)", ZeptoData[[#This Row],[weightInGms]]&gt;500, "Large (&gt;500g)")</f>
        <v>Small (&lt;100g)</v>
      </c>
    </row>
    <row r="1852" spans="1:19" x14ac:dyDescent="0.25">
      <c r="A1852" t="s">
        <v>977</v>
      </c>
      <c r="B1852" t="s">
        <v>749</v>
      </c>
      <c r="C1852" t="str">
        <f>TRIM(ZeptoData[[#This Row],[name]])</f>
        <v>Wingreens Cheesy Chipotle Sauce</v>
      </c>
      <c r="D1852">
        <v>9900</v>
      </c>
      <c r="E1852" s="3">
        <f>'Cleaned Data'!F1855</f>
        <v>9</v>
      </c>
      <c r="F1852">
        <v>49</v>
      </c>
      <c r="G1852">
        <v>1</v>
      </c>
      <c r="H1852">
        <v>5000</v>
      </c>
      <c r="I1852" s="3">
        <f>ZeptoData[[#This Row],[discountedSellingPrice]]/100</f>
        <v>50</v>
      </c>
      <c r="J1852">
        <v>130</v>
      </c>
      <c r="K1852" t="b">
        <v>0</v>
      </c>
      <c r="L1852">
        <v>130</v>
      </c>
      <c r="N1852" s="3">
        <f>ZeptoData[[#This Row],[MRP_Rupees]] - ZeptoData[[#This Row],[Sale_Price]]</f>
        <v>-41</v>
      </c>
      <c r="O1852" t="str">
        <f>IF(ZeptoData[[#This Row],[outOfStock]]=TRUE, "Out of Stock", IF(ZeptoData[[#This Row],[availableQuantity]]&lt;=2, "LOW STOCK", "HEALTHY"))</f>
        <v>LOW STOCK</v>
      </c>
      <c r="P1852" t="str" cm="1">
        <f t="array" ref="P1852">_xlfn.IFS(ZeptoData[[#This Row],[Sale_Price]]&lt;50, "Budget", ZeptoData[[#This Row],[Sale_Price]]&lt;150, "Mid-Range", ZeptoData[[#This Row],[Sale_Price]]&gt;=150, "Premium")</f>
        <v>Mid-Range</v>
      </c>
      <c r="Q1852" t="str">
        <f>IF(ROUND(((ZeptoData[[#This Row],[mrp]]-ZeptoData[[#This Row],[discountedSellingPrice]])/ZeptoData[[#This Row],[mrp]])*100,0) = ZeptoData[[#This Row],[discountPercent]], "Match", "Error")</f>
        <v>Match</v>
      </c>
      <c r="R1852" s="9" t="str" cm="1">
        <f t="array" ref="R1852">_xlfn.IFS(ZeptoData[[#This Row],[discountPercent]]=0, "No Discount", ZeptoData[[#This Row],[discountPercent]]&lt;=15, "Standard (1-15%)", ZeptoData[[#This Row],[discountPercent]]&gt;15, "Mega (&gt;15%)")</f>
        <v>Mega (&gt;15%)</v>
      </c>
      <c r="S1852" s="9" t="str" cm="1">
        <f t="array" ref="S1852">_xlfn.IFS(ZeptoData[[#This Row],[weightInGms]]&lt;=100, "Small (&lt;100g)", ZeptoData[[#This Row],[weightInGms]]&lt;=500, "Medium (100-500g)", ZeptoData[[#This Row],[weightInGms]]&gt;500, "Large (&gt;500g)")</f>
        <v>Medium (100-500g)</v>
      </c>
    </row>
    <row r="1853" spans="1:19" x14ac:dyDescent="0.25">
      <c r="A1853" t="s">
        <v>977</v>
      </c>
      <c r="B1853" t="s">
        <v>750</v>
      </c>
      <c r="C1853" t="str">
        <f>TRIM(ZeptoData[[#This Row],[name]])</f>
        <v>Maggi Rich Tomato Ketchup</v>
      </c>
      <c r="D1853">
        <v>10500</v>
      </c>
      <c r="E1853" s="3">
        <f>'Cleaned Data'!F1856</f>
        <v>5</v>
      </c>
      <c r="F1853">
        <v>4</v>
      </c>
      <c r="G1853">
        <v>2</v>
      </c>
      <c r="H1853">
        <v>10000</v>
      </c>
      <c r="I1853" s="3">
        <f>ZeptoData[[#This Row],[discountedSellingPrice]]/100</f>
        <v>100</v>
      </c>
      <c r="J1853">
        <v>500</v>
      </c>
      <c r="K1853" t="b">
        <v>0</v>
      </c>
      <c r="L1853">
        <v>500</v>
      </c>
      <c r="N1853" s="3">
        <f>ZeptoData[[#This Row],[MRP_Rupees]] - ZeptoData[[#This Row],[Sale_Price]]</f>
        <v>-95</v>
      </c>
      <c r="O1853" t="str">
        <f>IF(ZeptoData[[#This Row],[outOfStock]]=TRUE, "Out of Stock", IF(ZeptoData[[#This Row],[availableQuantity]]&lt;=2, "LOW STOCK", "HEALTHY"))</f>
        <v>LOW STOCK</v>
      </c>
      <c r="P1853" t="str" cm="1">
        <f t="array" ref="P1853">_xlfn.IFS(ZeptoData[[#This Row],[Sale_Price]]&lt;50, "Budget", ZeptoData[[#This Row],[Sale_Price]]&lt;150, "Mid-Range", ZeptoData[[#This Row],[Sale_Price]]&gt;=150, "Premium")</f>
        <v>Mid-Range</v>
      </c>
      <c r="Q1853" t="str">
        <f>IF(ROUND(((ZeptoData[[#This Row],[mrp]]-ZeptoData[[#This Row],[discountedSellingPrice]])/ZeptoData[[#This Row],[mrp]])*100,0) = ZeptoData[[#This Row],[discountPercent]], "Match", "Error")</f>
        <v>Error</v>
      </c>
      <c r="R1853" s="9" t="str" cm="1">
        <f t="array" ref="R1853">_xlfn.IFS(ZeptoData[[#This Row],[discountPercent]]=0, "No Discount", ZeptoData[[#This Row],[discountPercent]]&lt;=15, "Standard (1-15%)", ZeptoData[[#This Row],[discountPercent]]&gt;15, "Mega (&gt;15%)")</f>
        <v>Standard (1-15%)</v>
      </c>
      <c r="S1853" s="9" t="str" cm="1">
        <f t="array" ref="S1853">_xlfn.IFS(ZeptoData[[#This Row],[weightInGms]]&lt;=100, "Small (&lt;100g)", ZeptoData[[#This Row],[weightInGms]]&lt;=500, "Medium (100-500g)", ZeptoData[[#This Row],[weightInGms]]&gt;500, "Large (&gt;500g)")</f>
        <v>Medium (100-500g)</v>
      </c>
    </row>
    <row r="1854" spans="1:19" x14ac:dyDescent="0.25">
      <c r="A1854" t="s">
        <v>977</v>
      </c>
      <c r="B1854" t="s">
        <v>625</v>
      </c>
      <c r="C1854" t="str">
        <f>TRIM(ZeptoData[[#This Row],[name]])</f>
        <v>The Whole Truth Dark Chocolate Peanut Butter - Creamy</v>
      </c>
      <c r="D1854">
        <v>23500</v>
      </c>
      <c r="E1854" s="3">
        <f>'Cleaned Data'!F1857</f>
        <v>9</v>
      </c>
      <c r="F1854">
        <v>25</v>
      </c>
      <c r="G1854">
        <v>6</v>
      </c>
      <c r="H1854">
        <v>17400</v>
      </c>
      <c r="I1854" s="3">
        <f>ZeptoData[[#This Row],[discountedSellingPrice]]/100</f>
        <v>174</v>
      </c>
      <c r="J1854">
        <v>325</v>
      </c>
      <c r="K1854" t="b">
        <v>0</v>
      </c>
      <c r="L1854">
        <v>325</v>
      </c>
      <c r="N1854" s="3">
        <f>ZeptoData[[#This Row],[MRP_Rupees]] - ZeptoData[[#This Row],[Sale_Price]]</f>
        <v>-165</v>
      </c>
      <c r="O1854" t="str">
        <f>IF(ZeptoData[[#This Row],[outOfStock]]=TRUE, "Out of Stock", IF(ZeptoData[[#This Row],[availableQuantity]]&lt;=2, "LOW STOCK", "HEALTHY"))</f>
        <v>HEALTHY</v>
      </c>
      <c r="P1854" t="str" cm="1">
        <f t="array" ref="P1854">_xlfn.IFS(ZeptoData[[#This Row],[Sale_Price]]&lt;50, "Budget", ZeptoData[[#This Row],[Sale_Price]]&lt;150, "Mid-Range", ZeptoData[[#This Row],[Sale_Price]]&gt;=150, "Premium")</f>
        <v>Premium</v>
      </c>
      <c r="Q1854" t="str">
        <f>IF(ROUND(((ZeptoData[[#This Row],[mrp]]-ZeptoData[[#This Row],[discountedSellingPrice]])/ZeptoData[[#This Row],[mrp]])*100,0) = ZeptoData[[#This Row],[discountPercent]], "Match", "Error")</f>
        <v>Error</v>
      </c>
      <c r="R1854" s="9" t="str" cm="1">
        <f t="array" ref="R1854">_xlfn.IFS(ZeptoData[[#This Row],[discountPercent]]=0, "No Discount", ZeptoData[[#This Row],[discountPercent]]&lt;=15, "Standard (1-15%)", ZeptoData[[#This Row],[discountPercent]]&gt;15, "Mega (&gt;15%)")</f>
        <v>Mega (&gt;15%)</v>
      </c>
      <c r="S1854" s="9" t="str" cm="1">
        <f t="array" ref="S1854">_xlfn.IFS(ZeptoData[[#This Row],[weightInGms]]&lt;=100, "Small (&lt;100g)", ZeptoData[[#This Row],[weightInGms]]&lt;=500, "Medium (100-500g)", ZeptoData[[#This Row],[weightInGms]]&gt;500, "Large (&gt;500g)")</f>
        <v>Medium (100-500g)</v>
      </c>
    </row>
    <row r="1855" spans="1:19" x14ac:dyDescent="0.25">
      <c r="A1855" t="s">
        <v>977</v>
      </c>
      <c r="B1855" t="s">
        <v>248</v>
      </c>
      <c r="C1855" t="str">
        <f>TRIM(ZeptoData[[#This Row],[name]])</f>
        <v>Godrej Yummiez Chicken Nuggets</v>
      </c>
      <c r="D1855">
        <v>32500</v>
      </c>
      <c r="E1855" s="3">
        <f>'Cleaned Data'!F1858</f>
        <v>20</v>
      </c>
      <c r="F1855">
        <v>9</v>
      </c>
      <c r="G1855">
        <v>1</v>
      </c>
      <c r="H1855">
        <v>29300</v>
      </c>
      <c r="I1855" s="3">
        <f>ZeptoData[[#This Row],[discountedSellingPrice]]/100</f>
        <v>293</v>
      </c>
      <c r="J1855">
        <v>500</v>
      </c>
      <c r="K1855" t="b">
        <v>0</v>
      </c>
      <c r="L1855">
        <v>500</v>
      </c>
      <c r="N1855" s="3">
        <f>ZeptoData[[#This Row],[MRP_Rupees]] - ZeptoData[[#This Row],[Sale_Price]]</f>
        <v>-273</v>
      </c>
      <c r="O1855" t="str">
        <f>IF(ZeptoData[[#This Row],[outOfStock]]=TRUE, "Out of Stock", IF(ZeptoData[[#This Row],[availableQuantity]]&lt;=2, "LOW STOCK", "HEALTHY"))</f>
        <v>LOW STOCK</v>
      </c>
      <c r="P1855" t="str" cm="1">
        <f t="array" ref="P1855">_xlfn.IFS(ZeptoData[[#This Row],[Sale_Price]]&lt;50, "Budget", ZeptoData[[#This Row],[Sale_Price]]&lt;150, "Mid-Range", ZeptoData[[#This Row],[Sale_Price]]&gt;=150, "Premium")</f>
        <v>Premium</v>
      </c>
      <c r="Q1855" t="str">
        <f>IF(ROUND(((ZeptoData[[#This Row],[mrp]]-ZeptoData[[#This Row],[discountedSellingPrice]])/ZeptoData[[#This Row],[mrp]])*100,0) = ZeptoData[[#This Row],[discountPercent]], "Match", "Error")</f>
        <v>Error</v>
      </c>
      <c r="R1855" s="9" t="str" cm="1">
        <f t="array" ref="R1855">_xlfn.IFS(ZeptoData[[#This Row],[discountPercent]]=0, "No Discount", ZeptoData[[#This Row],[discountPercent]]&lt;=15, "Standard (1-15%)", ZeptoData[[#This Row],[discountPercent]]&gt;15, "Mega (&gt;15%)")</f>
        <v>Standard (1-15%)</v>
      </c>
      <c r="S1855" s="9" t="str" cm="1">
        <f t="array" ref="S1855">_xlfn.IFS(ZeptoData[[#This Row],[weightInGms]]&lt;=100, "Small (&lt;100g)", ZeptoData[[#This Row],[weightInGms]]&lt;=500, "Medium (100-500g)", ZeptoData[[#This Row],[weightInGms]]&gt;500, "Large (&gt;500g)")</f>
        <v>Medium (100-500g)</v>
      </c>
    </row>
    <row r="1856" spans="1:19" x14ac:dyDescent="0.25">
      <c r="A1856" t="s">
        <v>977</v>
      </c>
      <c r="B1856" t="s">
        <v>1763</v>
      </c>
      <c r="C1856" t="str">
        <f>TRIM(ZeptoData[[#This Row],[name]])</f>
        <v>Go Cheese Spread Plain</v>
      </c>
      <c r="D1856">
        <v>9900</v>
      </c>
      <c r="E1856" s="3">
        <f>'Cleaned Data'!F1859</f>
        <v>0</v>
      </c>
      <c r="F1856">
        <v>5</v>
      </c>
      <c r="G1856">
        <v>6</v>
      </c>
      <c r="H1856">
        <v>9400</v>
      </c>
      <c r="I1856" s="3">
        <f>ZeptoData[[#This Row],[discountedSellingPrice]]/100</f>
        <v>94</v>
      </c>
      <c r="J1856">
        <v>200</v>
      </c>
      <c r="K1856" t="b">
        <v>0</v>
      </c>
      <c r="L1856">
        <v>200</v>
      </c>
      <c r="N1856" s="3">
        <f>ZeptoData[[#This Row],[MRP_Rupees]] - ZeptoData[[#This Row],[Sale_Price]]</f>
        <v>-94</v>
      </c>
      <c r="O1856" t="str">
        <f>IF(ZeptoData[[#This Row],[outOfStock]]=TRUE, "Out of Stock", IF(ZeptoData[[#This Row],[availableQuantity]]&lt;=2, "LOW STOCK", "HEALTHY"))</f>
        <v>HEALTHY</v>
      </c>
      <c r="P1856" t="str" cm="1">
        <f t="array" ref="P1856">_xlfn.IFS(ZeptoData[[#This Row],[Sale_Price]]&lt;50, "Budget", ZeptoData[[#This Row],[Sale_Price]]&lt;150, "Mid-Range", ZeptoData[[#This Row],[Sale_Price]]&gt;=150, "Premium")</f>
        <v>Mid-Range</v>
      </c>
      <c r="Q1856" t="str">
        <f>IF(ROUND(((ZeptoData[[#This Row],[mrp]]-ZeptoData[[#This Row],[discountedSellingPrice]])/ZeptoData[[#This Row],[mrp]])*100,0) = ZeptoData[[#This Row],[discountPercent]], "Match", "Error")</f>
        <v>Match</v>
      </c>
      <c r="R1856" s="9" t="str" cm="1">
        <f t="array" ref="R1856">_xlfn.IFS(ZeptoData[[#This Row],[discountPercent]]=0, "No Discount", ZeptoData[[#This Row],[discountPercent]]&lt;=15, "Standard (1-15%)", ZeptoData[[#This Row],[discountPercent]]&gt;15, "Mega (&gt;15%)")</f>
        <v>Standard (1-15%)</v>
      </c>
      <c r="S1856" s="9" t="str" cm="1">
        <f t="array" ref="S1856">_xlfn.IFS(ZeptoData[[#This Row],[weightInGms]]&lt;=100, "Small (&lt;100g)", ZeptoData[[#This Row],[weightInGms]]&lt;=500, "Medium (100-500g)", ZeptoData[[#This Row],[weightInGms]]&gt;500, "Large (&gt;500g)")</f>
        <v>Medium (100-500g)</v>
      </c>
    </row>
    <row r="1857" spans="1:19" x14ac:dyDescent="0.25">
      <c r="A1857" t="s">
        <v>977</v>
      </c>
      <c r="B1857" t="s">
        <v>751</v>
      </c>
      <c r="C1857" t="str">
        <f>TRIM(ZeptoData[[#This Row],[name]])</f>
        <v>Kellogg's Real Almond &amp; Honey Corn Flakes</v>
      </c>
      <c r="D1857">
        <v>17500</v>
      </c>
      <c r="E1857" s="3">
        <f>'Cleaned Data'!F1860</f>
        <v>10</v>
      </c>
      <c r="F1857">
        <v>9</v>
      </c>
      <c r="G1857">
        <v>6</v>
      </c>
      <c r="H1857">
        <v>15800</v>
      </c>
      <c r="I1857" s="3">
        <f>ZeptoData[[#This Row],[discountedSellingPrice]]/100</f>
        <v>158</v>
      </c>
      <c r="J1857">
        <v>300</v>
      </c>
      <c r="K1857" t="b">
        <v>0</v>
      </c>
      <c r="L1857">
        <v>300</v>
      </c>
      <c r="N1857" s="3">
        <f>ZeptoData[[#This Row],[MRP_Rupees]] - ZeptoData[[#This Row],[Sale_Price]]</f>
        <v>-148</v>
      </c>
      <c r="O1857" t="str">
        <f>IF(ZeptoData[[#This Row],[outOfStock]]=TRUE, "Out of Stock", IF(ZeptoData[[#This Row],[availableQuantity]]&lt;=2, "LOW STOCK", "HEALTHY"))</f>
        <v>HEALTHY</v>
      </c>
      <c r="P1857" t="str" cm="1">
        <f t="array" ref="P1857">_xlfn.IFS(ZeptoData[[#This Row],[Sale_Price]]&lt;50, "Budget", ZeptoData[[#This Row],[Sale_Price]]&lt;150, "Mid-Range", ZeptoData[[#This Row],[Sale_Price]]&gt;=150, "Premium")</f>
        <v>Premium</v>
      </c>
      <c r="Q1857" t="str">
        <f>IF(ROUND(((ZeptoData[[#This Row],[mrp]]-ZeptoData[[#This Row],[discountedSellingPrice]])/ZeptoData[[#This Row],[mrp]])*100,0) = ZeptoData[[#This Row],[discountPercent]], "Match", "Error")</f>
        <v>Error</v>
      </c>
      <c r="R1857" s="9" t="str" cm="1">
        <f t="array" ref="R1857">_xlfn.IFS(ZeptoData[[#This Row],[discountPercent]]=0, "No Discount", ZeptoData[[#This Row],[discountPercent]]&lt;=15, "Standard (1-15%)", ZeptoData[[#This Row],[discountPercent]]&gt;15, "Mega (&gt;15%)")</f>
        <v>Standard (1-15%)</v>
      </c>
      <c r="S1857" s="9" t="str" cm="1">
        <f t="array" ref="S1857">_xlfn.IFS(ZeptoData[[#This Row],[weightInGms]]&lt;=100, "Small (&lt;100g)", ZeptoData[[#This Row],[weightInGms]]&lt;=500, "Medium (100-500g)", ZeptoData[[#This Row],[weightInGms]]&gt;500, "Large (&gt;500g)")</f>
        <v>Medium (100-500g)</v>
      </c>
    </row>
    <row r="1858" spans="1:19" x14ac:dyDescent="0.25">
      <c r="A1858" t="s">
        <v>977</v>
      </c>
      <c r="B1858" t="s">
        <v>752</v>
      </c>
      <c r="C1858" t="str">
        <f>TRIM(ZeptoData[[#This Row],[name]])</f>
        <v>The Whole Truth Vegan Almond Choco Fudge Energy Bar No Sugar</v>
      </c>
      <c r="D1858">
        <v>6000</v>
      </c>
      <c r="E1858" s="3">
        <f>'Cleaned Data'!F1861</f>
        <v>0</v>
      </c>
      <c r="F1858">
        <v>20</v>
      </c>
      <c r="G1858">
        <v>6</v>
      </c>
      <c r="H1858">
        <v>4800</v>
      </c>
      <c r="I1858" s="3">
        <f>ZeptoData[[#This Row],[discountedSellingPrice]]/100</f>
        <v>48</v>
      </c>
      <c r="J1858">
        <v>40</v>
      </c>
      <c r="K1858" t="b">
        <v>0</v>
      </c>
      <c r="L1858">
        <v>40</v>
      </c>
      <c r="N1858" s="3">
        <f>ZeptoData[[#This Row],[MRP_Rupees]] - ZeptoData[[#This Row],[Sale_Price]]</f>
        <v>-48</v>
      </c>
      <c r="O1858" t="str">
        <f>IF(ZeptoData[[#This Row],[outOfStock]]=TRUE, "Out of Stock", IF(ZeptoData[[#This Row],[availableQuantity]]&lt;=2, "LOW STOCK", "HEALTHY"))</f>
        <v>HEALTHY</v>
      </c>
      <c r="P1858" t="str" cm="1">
        <f t="array" ref="P1858">_xlfn.IFS(ZeptoData[[#This Row],[Sale_Price]]&lt;50, "Budget", ZeptoData[[#This Row],[Sale_Price]]&lt;150, "Mid-Range", ZeptoData[[#This Row],[Sale_Price]]&gt;=150, "Premium")</f>
        <v>Budget</v>
      </c>
      <c r="Q1858" t="str">
        <f>IF(ROUND(((ZeptoData[[#This Row],[mrp]]-ZeptoData[[#This Row],[discountedSellingPrice]])/ZeptoData[[#This Row],[mrp]])*100,0) = ZeptoData[[#This Row],[discountPercent]], "Match", "Error")</f>
        <v>Match</v>
      </c>
      <c r="R1858" s="9" t="str" cm="1">
        <f t="array" ref="R1858">_xlfn.IFS(ZeptoData[[#This Row],[discountPercent]]=0, "No Discount", ZeptoData[[#This Row],[discountPercent]]&lt;=15, "Standard (1-15%)", ZeptoData[[#This Row],[discountPercent]]&gt;15, "Mega (&gt;15%)")</f>
        <v>Mega (&gt;15%)</v>
      </c>
      <c r="S1858" s="9" t="str" cm="1">
        <f t="array" ref="S1858">_xlfn.IFS(ZeptoData[[#This Row],[weightInGms]]&lt;=100, "Small (&lt;100g)", ZeptoData[[#This Row],[weightInGms]]&lt;=500, "Medium (100-500g)", ZeptoData[[#This Row],[weightInGms]]&gt;500, "Large (&gt;500g)")</f>
        <v>Small (&lt;100g)</v>
      </c>
    </row>
    <row r="1859" spans="1:19" x14ac:dyDescent="0.25">
      <c r="A1859" t="s">
        <v>977</v>
      </c>
      <c r="B1859" t="s">
        <v>753</v>
      </c>
      <c r="C1859" t="str">
        <f>TRIM(ZeptoData[[#This Row],[name]])</f>
        <v>Prasuma Vegetable Momos</v>
      </c>
      <c r="D1859">
        <v>27000</v>
      </c>
      <c r="E1859" s="3">
        <f>'Cleaned Data'!F1862</f>
        <v>26</v>
      </c>
      <c r="F1859">
        <v>0</v>
      </c>
      <c r="G1859">
        <v>5</v>
      </c>
      <c r="H1859">
        <v>27000</v>
      </c>
      <c r="I1859" s="3">
        <f>ZeptoData[[#This Row],[discountedSellingPrice]]/100</f>
        <v>270</v>
      </c>
      <c r="J1859">
        <v>24</v>
      </c>
      <c r="K1859" t="b">
        <v>0</v>
      </c>
      <c r="L1859">
        <v>24</v>
      </c>
      <c r="N1859" s="3">
        <f>ZeptoData[[#This Row],[MRP_Rupees]] - ZeptoData[[#This Row],[Sale_Price]]</f>
        <v>-244</v>
      </c>
      <c r="O1859" t="str">
        <f>IF(ZeptoData[[#This Row],[outOfStock]]=TRUE, "Out of Stock", IF(ZeptoData[[#This Row],[availableQuantity]]&lt;=2, "LOW STOCK", "HEALTHY"))</f>
        <v>HEALTHY</v>
      </c>
      <c r="P1859" t="str" cm="1">
        <f t="array" ref="P1859">_xlfn.IFS(ZeptoData[[#This Row],[Sale_Price]]&lt;50, "Budget", ZeptoData[[#This Row],[Sale_Price]]&lt;150, "Mid-Range", ZeptoData[[#This Row],[Sale_Price]]&gt;=150, "Premium")</f>
        <v>Premium</v>
      </c>
      <c r="Q1859" t="str">
        <f>IF(ROUND(((ZeptoData[[#This Row],[mrp]]-ZeptoData[[#This Row],[discountedSellingPrice]])/ZeptoData[[#This Row],[mrp]])*100,0) = ZeptoData[[#This Row],[discountPercent]], "Match", "Error")</f>
        <v>Match</v>
      </c>
      <c r="R1859" s="9" t="str" cm="1">
        <f t="array" ref="R1859">_xlfn.IFS(ZeptoData[[#This Row],[discountPercent]]=0, "No Discount", ZeptoData[[#This Row],[discountPercent]]&lt;=15, "Standard (1-15%)", ZeptoData[[#This Row],[discountPercent]]&gt;15, "Mega (&gt;15%)")</f>
        <v>No Discount</v>
      </c>
      <c r="S1859" s="9" t="str" cm="1">
        <f t="array" ref="S1859">_xlfn.IFS(ZeptoData[[#This Row],[weightInGms]]&lt;=100, "Small (&lt;100g)", ZeptoData[[#This Row],[weightInGms]]&lt;=500, "Medium (100-500g)", ZeptoData[[#This Row],[weightInGms]]&gt;500, "Large (&gt;500g)")</f>
        <v>Small (&lt;100g)</v>
      </c>
    </row>
    <row r="1860" spans="1:19" x14ac:dyDescent="0.25">
      <c r="A1860" t="s">
        <v>977</v>
      </c>
      <c r="B1860" t="s">
        <v>754</v>
      </c>
      <c r="C1860" t="str">
        <f>TRIM(ZeptoData[[#This Row],[name]])</f>
        <v>MTR Upma</v>
      </c>
      <c r="D1860">
        <v>5000</v>
      </c>
      <c r="E1860" s="3">
        <f>'Cleaned Data'!F1863</f>
        <v>0</v>
      </c>
      <c r="F1860">
        <v>10</v>
      </c>
      <c r="G1860">
        <v>6</v>
      </c>
      <c r="H1860">
        <v>4500</v>
      </c>
      <c r="I1860" s="3">
        <f>ZeptoData[[#This Row],[discountedSellingPrice]]/100</f>
        <v>45</v>
      </c>
      <c r="J1860">
        <v>160</v>
      </c>
      <c r="K1860" t="b">
        <v>0</v>
      </c>
      <c r="L1860">
        <v>160</v>
      </c>
      <c r="N1860" s="3">
        <f>ZeptoData[[#This Row],[MRP_Rupees]] - ZeptoData[[#This Row],[Sale_Price]]</f>
        <v>-45</v>
      </c>
      <c r="O1860" t="str">
        <f>IF(ZeptoData[[#This Row],[outOfStock]]=TRUE, "Out of Stock", IF(ZeptoData[[#This Row],[availableQuantity]]&lt;=2, "LOW STOCK", "HEALTHY"))</f>
        <v>HEALTHY</v>
      </c>
      <c r="P1860" t="str" cm="1">
        <f t="array" ref="P1860">_xlfn.IFS(ZeptoData[[#This Row],[Sale_Price]]&lt;50, "Budget", ZeptoData[[#This Row],[Sale_Price]]&lt;150, "Mid-Range", ZeptoData[[#This Row],[Sale_Price]]&gt;=150, "Premium")</f>
        <v>Budget</v>
      </c>
      <c r="Q1860" t="str">
        <f>IF(ROUND(((ZeptoData[[#This Row],[mrp]]-ZeptoData[[#This Row],[discountedSellingPrice]])/ZeptoData[[#This Row],[mrp]])*100,0) = ZeptoData[[#This Row],[discountPercent]], "Match", "Error")</f>
        <v>Match</v>
      </c>
      <c r="R1860" s="9" t="str" cm="1">
        <f t="array" ref="R1860">_xlfn.IFS(ZeptoData[[#This Row],[discountPercent]]=0, "No Discount", ZeptoData[[#This Row],[discountPercent]]&lt;=15, "Standard (1-15%)", ZeptoData[[#This Row],[discountPercent]]&gt;15, "Mega (&gt;15%)")</f>
        <v>Standard (1-15%)</v>
      </c>
      <c r="S1860" s="9" t="str" cm="1">
        <f t="array" ref="S1860">_xlfn.IFS(ZeptoData[[#This Row],[weightInGms]]&lt;=100, "Small (&lt;100g)", ZeptoData[[#This Row],[weightInGms]]&lt;=500, "Medium (100-500g)", ZeptoData[[#This Row],[weightInGms]]&gt;500, "Large (&gt;500g)")</f>
        <v>Medium (100-500g)</v>
      </c>
    </row>
    <row r="1861" spans="1:19" x14ac:dyDescent="0.25">
      <c r="A1861" t="s">
        <v>977</v>
      </c>
      <c r="B1861" t="s">
        <v>256</v>
      </c>
      <c r="C1861" t="str">
        <f>TRIM(ZeptoData[[#This Row],[name]])</f>
        <v>Ching's Schezwan Masala Instant Noodles</v>
      </c>
      <c r="D1861">
        <v>6000</v>
      </c>
      <c r="E1861" s="3">
        <f>'Cleaned Data'!F1864</f>
        <v>6</v>
      </c>
      <c r="F1861">
        <v>0</v>
      </c>
      <c r="G1861">
        <v>1</v>
      </c>
      <c r="H1861">
        <v>6000</v>
      </c>
      <c r="I1861" s="3">
        <f>ZeptoData[[#This Row],[discountedSellingPrice]]/100</f>
        <v>60</v>
      </c>
      <c r="J1861">
        <v>240</v>
      </c>
      <c r="K1861" t="b">
        <v>0</v>
      </c>
      <c r="L1861">
        <v>240</v>
      </c>
      <c r="N1861" s="3">
        <f>ZeptoData[[#This Row],[MRP_Rupees]] - ZeptoData[[#This Row],[Sale_Price]]</f>
        <v>-54</v>
      </c>
      <c r="O1861" t="str">
        <f>IF(ZeptoData[[#This Row],[outOfStock]]=TRUE, "Out of Stock", IF(ZeptoData[[#This Row],[availableQuantity]]&lt;=2, "LOW STOCK", "HEALTHY"))</f>
        <v>LOW STOCK</v>
      </c>
      <c r="P1861" t="str" cm="1">
        <f t="array" ref="P1861">_xlfn.IFS(ZeptoData[[#This Row],[Sale_Price]]&lt;50, "Budget", ZeptoData[[#This Row],[Sale_Price]]&lt;150, "Mid-Range", ZeptoData[[#This Row],[Sale_Price]]&gt;=150, "Premium")</f>
        <v>Mid-Range</v>
      </c>
      <c r="Q1861" t="str">
        <f>IF(ROUND(((ZeptoData[[#This Row],[mrp]]-ZeptoData[[#This Row],[discountedSellingPrice]])/ZeptoData[[#This Row],[mrp]])*100,0) = ZeptoData[[#This Row],[discountPercent]], "Match", "Error")</f>
        <v>Match</v>
      </c>
      <c r="R1861" s="9" t="str" cm="1">
        <f t="array" ref="R1861">_xlfn.IFS(ZeptoData[[#This Row],[discountPercent]]=0, "No Discount", ZeptoData[[#This Row],[discountPercent]]&lt;=15, "Standard (1-15%)", ZeptoData[[#This Row],[discountPercent]]&gt;15, "Mega (&gt;15%)")</f>
        <v>No Discount</v>
      </c>
      <c r="S1861" s="9" t="str" cm="1">
        <f t="array" ref="S1861">_xlfn.IFS(ZeptoData[[#This Row],[weightInGms]]&lt;=100, "Small (&lt;100g)", ZeptoData[[#This Row],[weightInGms]]&lt;=500, "Medium (100-500g)", ZeptoData[[#This Row],[weightInGms]]&gt;500, "Large (&gt;500g)")</f>
        <v>Medium (100-500g)</v>
      </c>
    </row>
    <row r="1862" spans="1:19" x14ac:dyDescent="0.25">
      <c r="A1862" t="s">
        <v>977</v>
      </c>
      <c r="B1862" t="s">
        <v>755</v>
      </c>
      <c r="C1862" t="str">
        <f>TRIM(ZeptoData[[#This Row],[name]])</f>
        <v>The Whole Truth Cranberry Protein Bar No Sugar</v>
      </c>
      <c r="D1862">
        <v>10000</v>
      </c>
      <c r="E1862" s="3">
        <f>'Cleaned Data'!F1865</f>
        <v>6</v>
      </c>
      <c r="F1862">
        <v>26</v>
      </c>
      <c r="G1862">
        <v>6</v>
      </c>
      <c r="H1862">
        <v>7400</v>
      </c>
      <c r="I1862" s="3">
        <f>ZeptoData[[#This Row],[discountedSellingPrice]]/100</f>
        <v>74</v>
      </c>
      <c r="J1862">
        <v>52</v>
      </c>
      <c r="K1862" t="b">
        <v>0</v>
      </c>
      <c r="L1862">
        <v>52</v>
      </c>
      <c r="N1862" s="3">
        <f>ZeptoData[[#This Row],[MRP_Rupees]] - ZeptoData[[#This Row],[Sale_Price]]</f>
        <v>-68</v>
      </c>
      <c r="O1862" t="str">
        <f>IF(ZeptoData[[#This Row],[outOfStock]]=TRUE, "Out of Stock", IF(ZeptoData[[#This Row],[availableQuantity]]&lt;=2, "LOW STOCK", "HEALTHY"))</f>
        <v>HEALTHY</v>
      </c>
      <c r="P1862" t="str" cm="1">
        <f t="array" ref="P1862">_xlfn.IFS(ZeptoData[[#This Row],[Sale_Price]]&lt;50, "Budget", ZeptoData[[#This Row],[Sale_Price]]&lt;150, "Mid-Range", ZeptoData[[#This Row],[Sale_Price]]&gt;=150, "Premium")</f>
        <v>Mid-Range</v>
      </c>
      <c r="Q1862" t="str">
        <f>IF(ROUND(((ZeptoData[[#This Row],[mrp]]-ZeptoData[[#This Row],[discountedSellingPrice]])/ZeptoData[[#This Row],[mrp]])*100,0) = ZeptoData[[#This Row],[discountPercent]], "Match", "Error")</f>
        <v>Match</v>
      </c>
      <c r="R1862" s="9" t="str" cm="1">
        <f t="array" ref="R1862">_xlfn.IFS(ZeptoData[[#This Row],[discountPercent]]=0, "No Discount", ZeptoData[[#This Row],[discountPercent]]&lt;=15, "Standard (1-15%)", ZeptoData[[#This Row],[discountPercent]]&gt;15, "Mega (&gt;15%)")</f>
        <v>Mega (&gt;15%)</v>
      </c>
      <c r="S1862" s="9" t="str" cm="1">
        <f t="array" ref="S1862">_xlfn.IFS(ZeptoData[[#This Row],[weightInGms]]&lt;=100, "Small (&lt;100g)", ZeptoData[[#This Row],[weightInGms]]&lt;=500, "Medium (100-500g)", ZeptoData[[#This Row],[weightInGms]]&gt;500, "Large (&gt;500g)")</f>
        <v>Small (&lt;100g)</v>
      </c>
    </row>
    <row r="1863" spans="1:19" x14ac:dyDescent="0.25">
      <c r="A1863" t="s">
        <v>977</v>
      </c>
      <c r="B1863" t="s">
        <v>1730</v>
      </c>
      <c r="C1863" t="str">
        <f>TRIM(ZeptoData[[#This Row],[name]])</f>
        <v>Saffola Yummy Masala Noodles</v>
      </c>
      <c r="D1863">
        <v>2000</v>
      </c>
      <c r="E1863" s="3">
        <f>'Cleaned Data'!F1866</f>
        <v>4</v>
      </c>
      <c r="F1863">
        <v>0</v>
      </c>
      <c r="G1863">
        <v>2</v>
      </c>
      <c r="H1863">
        <v>2000</v>
      </c>
      <c r="I1863" s="3">
        <f>ZeptoData[[#This Row],[discountedSellingPrice]]/100</f>
        <v>20</v>
      </c>
      <c r="J1863">
        <v>46</v>
      </c>
      <c r="K1863" t="b">
        <v>0</v>
      </c>
      <c r="L1863">
        <v>46</v>
      </c>
      <c r="N1863" s="3">
        <f>ZeptoData[[#This Row],[MRP_Rupees]] - ZeptoData[[#This Row],[Sale_Price]]</f>
        <v>-16</v>
      </c>
      <c r="O1863" t="str">
        <f>IF(ZeptoData[[#This Row],[outOfStock]]=TRUE, "Out of Stock", IF(ZeptoData[[#This Row],[availableQuantity]]&lt;=2, "LOW STOCK", "HEALTHY"))</f>
        <v>LOW STOCK</v>
      </c>
      <c r="P1863" t="str" cm="1">
        <f t="array" ref="P1863">_xlfn.IFS(ZeptoData[[#This Row],[Sale_Price]]&lt;50, "Budget", ZeptoData[[#This Row],[Sale_Price]]&lt;150, "Mid-Range", ZeptoData[[#This Row],[Sale_Price]]&gt;=150, "Premium")</f>
        <v>Budget</v>
      </c>
      <c r="Q1863" t="str">
        <f>IF(ROUND(((ZeptoData[[#This Row],[mrp]]-ZeptoData[[#This Row],[discountedSellingPrice]])/ZeptoData[[#This Row],[mrp]])*100,0) = ZeptoData[[#This Row],[discountPercent]], "Match", "Error")</f>
        <v>Match</v>
      </c>
      <c r="R1863" s="9" t="str" cm="1">
        <f t="array" ref="R1863">_xlfn.IFS(ZeptoData[[#This Row],[discountPercent]]=0, "No Discount", ZeptoData[[#This Row],[discountPercent]]&lt;=15, "Standard (1-15%)", ZeptoData[[#This Row],[discountPercent]]&gt;15, "Mega (&gt;15%)")</f>
        <v>No Discount</v>
      </c>
      <c r="S1863" s="9" t="str" cm="1">
        <f t="array" ref="S1863">_xlfn.IFS(ZeptoData[[#This Row],[weightInGms]]&lt;=100, "Small (&lt;100g)", ZeptoData[[#This Row],[weightInGms]]&lt;=500, "Medium (100-500g)", ZeptoData[[#This Row],[weightInGms]]&gt;500, "Large (&gt;500g)")</f>
        <v>Small (&lt;100g)</v>
      </c>
    </row>
    <row r="1864" spans="1:19" x14ac:dyDescent="0.25">
      <c r="A1864" t="s">
        <v>977</v>
      </c>
      <c r="B1864" t="s">
        <v>756</v>
      </c>
      <c r="C1864" t="str">
        <f>TRIM(ZeptoData[[#This Row],[name]])</f>
        <v>Veeba English Mustard</v>
      </c>
      <c r="D1864">
        <v>7400</v>
      </c>
      <c r="E1864" s="3">
        <f>'Cleaned Data'!F1867</f>
        <v>25</v>
      </c>
      <c r="F1864">
        <v>6</v>
      </c>
      <c r="G1864">
        <v>2</v>
      </c>
      <c r="H1864">
        <v>6900</v>
      </c>
      <c r="I1864" s="3">
        <f>ZeptoData[[#This Row],[discountedSellingPrice]]/100</f>
        <v>69</v>
      </c>
      <c r="J1864">
        <v>300</v>
      </c>
      <c r="K1864" t="b">
        <v>0</v>
      </c>
      <c r="L1864">
        <v>300</v>
      </c>
      <c r="N1864" s="3">
        <f>ZeptoData[[#This Row],[MRP_Rupees]] - ZeptoData[[#This Row],[Sale_Price]]</f>
        <v>-44</v>
      </c>
      <c r="O1864" t="str">
        <f>IF(ZeptoData[[#This Row],[outOfStock]]=TRUE, "Out of Stock", IF(ZeptoData[[#This Row],[availableQuantity]]&lt;=2, "LOW STOCK", "HEALTHY"))</f>
        <v>LOW STOCK</v>
      </c>
      <c r="P1864" t="str" cm="1">
        <f t="array" ref="P1864">_xlfn.IFS(ZeptoData[[#This Row],[Sale_Price]]&lt;50, "Budget", ZeptoData[[#This Row],[Sale_Price]]&lt;150, "Mid-Range", ZeptoData[[#This Row],[Sale_Price]]&gt;=150, "Premium")</f>
        <v>Mid-Range</v>
      </c>
      <c r="Q1864" t="str">
        <f>IF(ROUND(((ZeptoData[[#This Row],[mrp]]-ZeptoData[[#This Row],[discountedSellingPrice]])/ZeptoData[[#This Row],[mrp]])*100,0) = ZeptoData[[#This Row],[discountPercent]], "Match", "Error")</f>
        <v>Error</v>
      </c>
      <c r="R1864" s="9" t="str" cm="1">
        <f t="array" ref="R1864">_xlfn.IFS(ZeptoData[[#This Row],[discountPercent]]=0, "No Discount", ZeptoData[[#This Row],[discountPercent]]&lt;=15, "Standard (1-15%)", ZeptoData[[#This Row],[discountPercent]]&gt;15, "Mega (&gt;15%)")</f>
        <v>Standard (1-15%)</v>
      </c>
      <c r="S1864" s="9" t="str" cm="1">
        <f t="array" ref="S1864">_xlfn.IFS(ZeptoData[[#This Row],[weightInGms]]&lt;=100, "Small (&lt;100g)", ZeptoData[[#This Row],[weightInGms]]&lt;=500, "Medium (100-500g)", ZeptoData[[#This Row],[weightInGms]]&gt;500, "Large (&gt;500g)")</f>
        <v>Medium (100-500g)</v>
      </c>
    </row>
    <row r="1865" spans="1:19" x14ac:dyDescent="0.25">
      <c r="A1865" t="s">
        <v>977</v>
      </c>
      <c r="B1865" t="s">
        <v>267</v>
      </c>
      <c r="C1865" t="str">
        <f>TRIM(ZeptoData[[#This Row],[name]])</f>
        <v>Dabur Hommade Tamarind Paste</v>
      </c>
      <c r="D1865">
        <v>4800</v>
      </c>
      <c r="E1865" s="3">
        <f>'Cleaned Data'!F1868</f>
        <v>4</v>
      </c>
      <c r="F1865">
        <v>6</v>
      </c>
      <c r="G1865">
        <v>6</v>
      </c>
      <c r="H1865">
        <v>4500</v>
      </c>
      <c r="I1865" s="3">
        <f>ZeptoData[[#This Row],[discountedSellingPrice]]/100</f>
        <v>45</v>
      </c>
      <c r="J1865">
        <v>200</v>
      </c>
      <c r="K1865" t="b">
        <v>0</v>
      </c>
      <c r="L1865">
        <v>200</v>
      </c>
      <c r="N1865" s="3">
        <f>ZeptoData[[#This Row],[MRP_Rupees]] - ZeptoData[[#This Row],[Sale_Price]]</f>
        <v>-41</v>
      </c>
      <c r="O1865" t="str">
        <f>IF(ZeptoData[[#This Row],[outOfStock]]=TRUE, "Out of Stock", IF(ZeptoData[[#This Row],[availableQuantity]]&lt;=2, "LOW STOCK", "HEALTHY"))</f>
        <v>HEALTHY</v>
      </c>
      <c r="P1865" t="str" cm="1">
        <f t="array" ref="P1865">_xlfn.IFS(ZeptoData[[#This Row],[Sale_Price]]&lt;50, "Budget", ZeptoData[[#This Row],[Sale_Price]]&lt;150, "Mid-Range", ZeptoData[[#This Row],[Sale_Price]]&gt;=150, "Premium")</f>
        <v>Budget</v>
      </c>
      <c r="Q1865" t="str">
        <f>IF(ROUND(((ZeptoData[[#This Row],[mrp]]-ZeptoData[[#This Row],[discountedSellingPrice]])/ZeptoData[[#This Row],[mrp]])*100,0) = ZeptoData[[#This Row],[discountPercent]], "Match", "Error")</f>
        <v>Match</v>
      </c>
      <c r="R1865" s="9" t="str" cm="1">
        <f t="array" ref="R1865">_xlfn.IFS(ZeptoData[[#This Row],[discountPercent]]=0, "No Discount", ZeptoData[[#This Row],[discountPercent]]&lt;=15, "Standard (1-15%)", ZeptoData[[#This Row],[discountPercent]]&gt;15, "Mega (&gt;15%)")</f>
        <v>Standard (1-15%)</v>
      </c>
      <c r="S1865" s="9" t="str" cm="1">
        <f t="array" ref="S1865">_xlfn.IFS(ZeptoData[[#This Row],[weightInGms]]&lt;=100, "Small (&lt;100g)", ZeptoData[[#This Row],[weightInGms]]&lt;=500, "Medium (100-500g)", ZeptoData[[#This Row],[weightInGms]]&gt;500, "Large (&gt;500g)")</f>
        <v>Medium (100-500g)</v>
      </c>
    </row>
    <row r="1866" spans="1:19" x14ac:dyDescent="0.25">
      <c r="A1866" t="s">
        <v>977</v>
      </c>
      <c r="B1866" t="s">
        <v>757</v>
      </c>
      <c r="C1866" t="str">
        <f>TRIM(ZeptoData[[#This Row],[name]])</f>
        <v>Yoga Bar Breakfast Muesli - Almond Caramel (No Added Sugar)</v>
      </c>
      <c r="D1866">
        <v>32500</v>
      </c>
      <c r="E1866" s="3">
        <f>'Cleaned Data'!F1869</f>
        <v>13</v>
      </c>
      <c r="F1866">
        <v>4</v>
      </c>
      <c r="G1866">
        <v>6</v>
      </c>
      <c r="H1866">
        <v>30900</v>
      </c>
      <c r="I1866" s="3">
        <f>ZeptoData[[#This Row],[discountedSellingPrice]]/100</f>
        <v>309</v>
      </c>
      <c r="J1866">
        <v>400</v>
      </c>
      <c r="K1866" t="b">
        <v>0</v>
      </c>
      <c r="L1866">
        <v>400</v>
      </c>
      <c r="N1866" s="3">
        <f>ZeptoData[[#This Row],[MRP_Rupees]] - ZeptoData[[#This Row],[Sale_Price]]</f>
        <v>-296</v>
      </c>
      <c r="O1866" t="str">
        <f>IF(ZeptoData[[#This Row],[outOfStock]]=TRUE, "Out of Stock", IF(ZeptoData[[#This Row],[availableQuantity]]&lt;=2, "LOW STOCK", "HEALTHY"))</f>
        <v>HEALTHY</v>
      </c>
      <c r="P1866" t="str" cm="1">
        <f t="array" ref="P1866">_xlfn.IFS(ZeptoData[[#This Row],[Sale_Price]]&lt;50, "Budget", ZeptoData[[#This Row],[Sale_Price]]&lt;150, "Mid-Range", ZeptoData[[#This Row],[Sale_Price]]&gt;=150, "Premium")</f>
        <v>Premium</v>
      </c>
      <c r="Q1866" t="str">
        <f>IF(ROUND(((ZeptoData[[#This Row],[mrp]]-ZeptoData[[#This Row],[discountedSellingPrice]])/ZeptoData[[#This Row],[mrp]])*100,0) = ZeptoData[[#This Row],[discountPercent]], "Match", "Error")</f>
        <v>Error</v>
      </c>
      <c r="R1866" s="9" t="str" cm="1">
        <f t="array" ref="R1866">_xlfn.IFS(ZeptoData[[#This Row],[discountPercent]]=0, "No Discount", ZeptoData[[#This Row],[discountPercent]]&lt;=15, "Standard (1-15%)", ZeptoData[[#This Row],[discountPercent]]&gt;15, "Mega (&gt;15%)")</f>
        <v>Standard (1-15%)</v>
      </c>
      <c r="S1866" s="9" t="str" cm="1">
        <f t="array" ref="S1866">_xlfn.IFS(ZeptoData[[#This Row],[weightInGms]]&lt;=100, "Small (&lt;100g)", ZeptoData[[#This Row],[weightInGms]]&lt;=500, "Medium (100-500g)", ZeptoData[[#This Row],[weightInGms]]&gt;500, "Large (&gt;500g)")</f>
        <v>Medium (100-500g)</v>
      </c>
    </row>
    <row r="1867" spans="1:19" x14ac:dyDescent="0.25">
      <c r="A1867" t="s">
        <v>977</v>
      </c>
      <c r="B1867" t="s">
        <v>758</v>
      </c>
      <c r="C1867" t="str">
        <f>TRIM(ZeptoData[[#This Row],[name]])</f>
        <v>The Whole Truth Mini Protein Bar - Peanut Butter No Added Sugar</v>
      </c>
      <c r="D1867">
        <v>5500</v>
      </c>
      <c r="E1867" s="3">
        <f>'Cleaned Data'!F1870</f>
        <v>10</v>
      </c>
      <c r="F1867">
        <v>25</v>
      </c>
      <c r="G1867">
        <v>6</v>
      </c>
      <c r="H1867">
        <v>4100</v>
      </c>
      <c r="I1867" s="3">
        <f>ZeptoData[[#This Row],[discountedSellingPrice]]/100</f>
        <v>41</v>
      </c>
      <c r="J1867">
        <v>27</v>
      </c>
      <c r="K1867" t="b">
        <v>0</v>
      </c>
      <c r="L1867">
        <v>27</v>
      </c>
      <c r="N1867" s="3">
        <f>ZeptoData[[#This Row],[MRP_Rupees]] - ZeptoData[[#This Row],[Sale_Price]]</f>
        <v>-31</v>
      </c>
      <c r="O1867" t="str">
        <f>IF(ZeptoData[[#This Row],[outOfStock]]=TRUE, "Out of Stock", IF(ZeptoData[[#This Row],[availableQuantity]]&lt;=2, "LOW STOCK", "HEALTHY"))</f>
        <v>HEALTHY</v>
      </c>
      <c r="P1867" t="str" cm="1">
        <f t="array" ref="P1867">_xlfn.IFS(ZeptoData[[#This Row],[Sale_Price]]&lt;50, "Budget", ZeptoData[[#This Row],[Sale_Price]]&lt;150, "Mid-Range", ZeptoData[[#This Row],[Sale_Price]]&gt;=150, "Premium")</f>
        <v>Budget</v>
      </c>
      <c r="Q1867" t="str">
        <f>IF(ROUND(((ZeptoData[[#This Row],[mrp]]-ZeptoData[[#This Row],[discountedSellingPrice]])/ZeptoData[[#This Row],[mrp]])*100,0) = ZeptoData[[#This Row],[discountPercent]], "Match", "Error")</f>
        <v>Match</v>
      </c>
      <c r="R1867" s="9" t="str" cm="1">
        <f t="array" ref="R1867">_xlfn.IFS(ZeptoData[[#This Row],[discountPercent]]=0, "No Discount", ZeptoData[[#This Row],[discountPercent]]&lt;=15, "Standard (1-15%)", ZeptoData[[#This Row],[discountPercent]]&gt;15, "Mega (&gt;15%)")</f>
        <v>Mega (&gt;15%)</v>
      </c>
      <c r="S1867" s="9" t="str" cm="1">
        <f t="array" ref="S1867">_xlfn.IFS(ZeptoData[[#This Row],[weightInGms]]&lt;=100, "Small (&lt;100g)", ZeptoData[[#This Row],[weightInGms]]&lt;=500, "Medium (100-500g)", ZeptoData[[#This Row],[weightInGms]]&gt;500, "Large (&gt;500g)")</f>
        <v>Small (&lt;100g)</v>
      </c>
    </row>
    <row r="1868" spans="1:19" x14ac:dyDescent="0.25">
      <c r="A1868" t="s">
        <v>977</v>
      </c>
      <c r="B1868" t="s">
        <v>1768</v>
      </c>
      <c r="C1868" t="str">
        <f>TRIM(ZeptoData[[#This Row],[name]])</f>
        <v>ITC Master Chef Crispy Chicken Fries</v>
      </c>
      <c r="D1868">
        <v>17000</v>
      </c>
      <c r="E1868" s="3">
        <f>'Cleaned Data'!F1871</f>
        <v>0</v>
      </c>
      <c r="F1868">
        <v>4</v>
      </c>
      <c r="G1868">
        <v>3</v>
      </c>
      <c r="H1868">
        <v>16200</v>
      </c>
      <c r="I1868" s="3">
        <f>ZeptoData[[#This Row],[discountedSellingPrice]]/100</f>
        <v>162</v>
      </c>
      <c r="J1868">
        <v>280</v>
      </c>
      <c r="K1868" t="b">
        <v>0</v>
      </c>
      <c r="L1868">
        <v>280</v>
      </c>
      <c r="N1868" s="3">
        <f>ZeptoData[[#This Row],[MRP_Rupees]] - ZeptoData[[#This Row],[Sale_Price]]</f>
        <v>-162</v>
      </c>
      <c r="O1868" t="str">
        <f>IF(ZeptoData[[#This Row],[outOfStock]]=TRUE, "Out of Stock", IF(ZeptoData[[#This Row],[availableQuantity]]&lt;=2, "LOW STOCK", "HEALTHY"))</f>
        <v>HEALTHY</v>
      </c>
      <c r="P1868" t="str" cm="1">
        <f t="array" ref="P1868">_xlfn.IFS(ZeptoData[[#This Row],[Sale_Price]]&lt;50, "Budget", ZeptoData[[#This Row],[Sale_Price]]&lt;150, "Mid-Range", ZeptoData[[#This Row],[Sale_Price]]&gt;=150, "Premium")</f>
        <v>Premium</v>
      </c>
      <c r="Q1868" t="str">
        <f>IF(ROUND(((ZeptoData[[#This Row],[mrp]]-ZeptoData[[#This Row],[discountedSellingPrice]])/ZeptoData[[#This Row],[mrp]])*100,0) = ZeptoData[[#This Row],[discountPercent]], "Match", "Error")</f>
        <v>Error</v>
      </c>
      <c r="R1868" s="9" t="str" cm="1">
        <f t="array" ref="R1868">_xlfn.IFS(ZeptoData[[#This Row],[discountPercent]]=0, "No Discount", ZeptoData[[#This Row],[discountPercent]]&lt;=15, "Standard (1-15%)", ZeptoData[[#This Row],[discountPercent]]&gt;15, "Mega (&gt;15%)")</f>
        <v>Standard (1-15%)</v>
      </c>
      <c r="S1868" s="9" t="str" cm="1">
        <f t="array" ref="S1868">_xlfn.IFS(ZeptoData[[#This Row],[weightInGms]]&lt;=100, "Small (&lt;100g)", ZeptoData[[#This Row],[weightInGms]]&lt;=500, "Medium (100-500g)", ZeptoData[[#This Row],[weightInGms]]&gt;500, "Large (&gt;500g)")</f>
        <v>Medium (100-500g)</v>
      </c>
    </row>
    <row r="1869" spans="1:19" x14ac:dyDescent="0.25">
      <c r="A1869" t="s">
        <v>977</v>
      </c>
      <c r="B1869" t="s">
        <v>760</v>
      </c>
      <c r="C1869" t="str">
        <f>TRIM(ZeptoData[[#This Row],[name]])</f>
        <v>Kelloggs Corn Flakes</v>
      </c>
      <c r="D1869">
        <v>9900</v>
      </c>
      <c r="E1869" s="3">
        <f>'Cleaned Data'!F1872</f>
        <v>10</v>
      </c>
      <c r="F1869">
        <v>13</v>
      </c>
      <c r="G1869">
        <v>6</v>
      </c>
      <c r="H1869">
        <v>8600</v>
      </c>
      <c r="I1869" s="3">
        <f>ZeptoData[[#This Row],[discountedSellingPrice]]/100</f>
        <v>86</v>
      </c>
      <c r="J1869">
        <v>250</v>
      </c>
      <c r="K1869" t="b">
        <v>0</v>
      </c>
      <c r="L1869">
        <v>250</v>
      </c>
      <c r="N1869" s="3">
        <f>ZeptoData[[#This Row],[MRP_Rupees]] - ZeptoData[[#This Row],[Sale_Price]]</f>
        <v>-76</v>
      </c>
      <c r="O1869" t="str">
        <f>IF(ZeptoData[[#This Row],[outOfStock]]=TRUE, "Out of Stock", IF(ZeptoData[[#This Row],[availableQuantity]]&lt;=2, "LOW STOCK", "HEALTHY"))</f>
        <v>HEALTHY</v>
      </c>
      <c r="P1869" t="str" cm="1">
        <f t="array" ref="P1869">_xlfn.IFS(ZeptoData[[#This Row],[Sale_Price]]&lt;50, "Budget", ZeptoData[[#This Row],[Sale_Price]]&lt;150, "Mid-Range", ZeptoData[[#This Row],[Sale_Price]]&gt;=150, "Premium")</f>
        <v>Mid-Range</v>
      </c>
      <c r="Q1869" t="str">
        <f>IF(ROUND(((ZeptoData[[#This Row],[mrp]]-ZeptoData[[#This Row],[discountedSellingPrice]])/ZeptoData[[#This Row],[mrp]])*100,0) = ZeptoData[[#This Row],[discountPercent]], "Match", "Error")</f>
        <v>Match</v>
      </c>
      <c r="R1869" s="9" t="str" cm="1">
        <f t="array" ref="R1869">_xlfn.IFS(ZeptoData[[#This Row],[discountPercent]]=0, "No Discount", ZeptoData[[#This Row],[discountPercent]]&lt;=15, "Standard (1-15%)", ZeptoData[[#This Row],[discountPercent]]&gt;15, "Mega (&gt;15%)")</f>
        <v>Standard (1-15%)</v>
      </c>
      <c r="S1869" s="9" t="str" cm="1">
        <f t="array" ref="S1869">_xlfn.IFS(ZeptoData[[#This Row],[weightInGms]]&lt;=100, "Small (&lt;100g)", ZeptoData[[#This Row],[weightInGms]]&lt;=500, "Medium (100-500g)", ZeptoData[[#This Row],[weightInGms]]&gt;500, "Large (&gt;500g)")</f>
        <v>Medium (100-500g)</v>
      </c>
    </row>
    <row r="1870" spans="1:19" x14ac:dyDescent="0.25">
      <c r="A1870" t="s">
        <v>977</v>
      </c>
      <c r="B1870" t="s">
        <v>272</v>
      </c>
      <c r="C1870" t="str">
        <f>TRIM(ZeptoData[[#This Row],[name]])</f>
        <v>Nissin Cup Noodles Tangy Tomato</v>
      </c>
      <c r="D1870">
        <v>5000</v>
      </c>
      <c r="E1870" s="3">
        <f>'Cleaned Data'!F1873</f>
        <v>9</v>
      </c>
      <c r="F1870">
        <v>10</v>
      </c>
      <c r="G1870">
        <v>2</v>
      </c>
      <c r="H1870">
        <v>4500</v>
      </c>
      <c r="I1870" s="3">
        <f>ZeptoData[[#This Row],[discountedSellingPrice]]/100</f>
        <v>45</v>
      </c>
      <c r="J1870">
        <v>70</v>
      </c>
      <c r="K1870" t="b">
        <v>0</v>
      </c>
      <c r="L1870">
        <v>70</v>
      </c>
      <c r="N1870" s="3">
        <f>ZeptoData[[#This Row],[MRP_Rupees]] - ZeptoData[[#This Row],[Sale_Price]]</f>
        <v>-36</v>
      </c>
      <c r="O1870" t="str">
        <f>IF(ZeptoData[[#This Row],[outOfStock]]=TRUE, "Out of Stock", IF(ZeptoData[[#This Row],[availableQuantity]]&lt;=2, "LOW STOCK", "HEALTHY"))</f>
        <v>LOW STOCK</v>
      </c>
      <c r="P1870" t="str" cm="1">
        <f t="array" ref="P1870">_xlfn.IFS(ZeptoData[[#This Row],[Sale_Price]]&lt;50, "Budget", ZeptoData[[#This Row],[Sale_Price]]&lt;150, "Mid-Range", ZeptoData[[#This Row],[Sale_Price]]&gt;=150, "Premium")</f>
        <v>Budget</v>
      </c>
      <c r="Q1870" t="str">
        <f>IF(ROUND(((ZeptoData[[#This Row],[mrp]]-ZeptoData[[#This Row],[discountedSellingPrice]])/ZeptoData[[#This Row],[mrp]])*100,0) = ZeptoData[[#This Row],[discountPercent]], "Match", "Error")</f>
        <v>Match</v>
      </c>
      <c r="R1870" s="9" t="str" cm="1">
        <f t="array" ref="R1870">_xlfn.IFS(ZeptoData[[#This Row],[discountPercent]]=0, "No Discount", ZeptoData[[#This Row],[discountPercent]]&lt;=15, "Standard (1-15%)", ZeptoData[[#This Row],[discountPercent]]&gt;15, "Mega (&gt;15%)")</f>
        <v>Standard (1-15%)</v>
      </c>
      <c r="S1870" s="9" t="str" cm="1">
        <f t="array" ref="S1870">_xlfn.IFS(ZeptoData[[#This Row],[weightInGms]]&lt;=100, "Small (&lt;100g)", ZeptoData[[#This Row],[weightInGms]]&lt;=500, "Medium (100-500g)", ZeptoData[[#This Row],[weightInGms]]&gt;500, "Large (&gt;500g)")</f>
        <v>Small (&lt;100g)</v>
      </c>
    </row>
    <row r="1871" spans="1:19" x14ac:dyDescent="0.25">
      <c r="A1871" t="s">
        <v>977</v>
      </c>
      <c r="B1871" t="s">
        <v>761</v>
      </c>
      <c r="C1871" t="str">
        <f>TRIM(ZeptoData[[#This Row],[name]])</f>
        <v>Smith &amp; Jones White Pasta Sauce Mix</v>
      </c>
      <c r="D1871">
        <v>4000</v>
      </c>
      <c r="E1871" s="3">
        <f>'Cleaned Data'!F1874</f>
        <v>8</v>
      </c>
      <c r="F1871">
        <v>0</v>
      </c>
      <c r="G1871">
        <v>3</v>
      </c>
      <c r="H1871">
        <v>4000</v>
      </c>
      <c r="I1871" s="3">
        <f>ZeptoData[[#This Row],[discountedSellingPrice]]/100</f>
        <v>40</v>
      </c>
      <c r="J1871">
        <v>46</v>
      </c>
      <c r="K1871" t="b">
        <v>0</v>
      </c>
      <c r="L1871">
        <v>46</v>
      </c>
      <c r="N1871" s="3">
        <f>ZeptoData[[#This Row],[MRP_Rupees]] - ZeptoData[[#This Row],[Sale_Price]]</f>
        <v>-32</v>
      </c>
      <c r="O1871" t="str">
        <f>IF(ZeptoData[[#This Row],[outOfStock]]=TRUE, "Out of Stock", IF(ZeptoData[[#This Row],[availableQuantity]]&lt;=2, "LOW STOCK", "HEALTHY"))</f>
        <v>HEALTHY</v>
      </c>
      <c r="P1871" t="str" cm="1">
        <f t="array" ref="P1871">_xlfn.IFS(ZeptoData[[#This Row],[Sale_Price]]&lt;50, "Budget", ZeptoData[[#This Row],[Sale_Price]]&lt;150, "Mid-Range", ZeptoData[[#This Row],[Sale_Price]]&gt;=150, "Premium")</f>
        <v>Budget</v>
      </c>
      <c r="Q1871" t="str">
        <f>IF(ROUND(((ZeptoData[[#This Row],[mrp]]-ZeptoData[[#This Row],[discountedSellingPrice]])/ZeptoData[[#This Row],[mrp]])*100,0) = ZeptoData[[#This Row],[discountPercent]], "Match", "Error")</f>
        <v>Match</v>
      </c>
      <c r="R1871" s="9" t="str" cm="1">
        <f t="array" ref="R1871">_xlfn.IFS(ZeptoData[[#This Row],[discountPercent]]=0, "No Discount", ZeptoData[[#This Row],[discountPercent]]&lt;=15, "Standard (1-15%)", ZeptoData[[#This Row],[discountPercent]]&gt;15, "Mega (&gt;15%)")</f>
        <v>No Discount</v>
      </c>
      <c r="S1871" s="9" t="str" cm="1">
        <f t="array" ref="S1871">_xlfn.IFS(ZeptoData[[#This Row],[weightInGms]]&lt;=100, "Small (&lt;100g)", ZeptoData[[#This Row],[weightInGms]]&lt;=500, "Medium (100-500g)", ZeptoData[[#This Row],[weightInGms]]&gt;500, "Large (&gt;500g)")</f>
        <v>Small (&lt;100g)</v>
      </c>
    </row>
    <row r="1872" spans="1:19" x14ac:dyDescent="0.25">
      <c r="A1872" t="s">
        <v>977</v>
      </c>
      <c r="B1872" t="s">
        <v>279</v>
      </c>
      <c r="C1872" t="str">
        <f>TRIM(ZeptoData[[#This Row],[name]])</f>
        <v>Sunfeast Yippee! Pasta Treat - Sour Cream Onion</v>
      </c>
      <c r="D1872">
        <v>2800</v>
      </c>
      <c r="E1872" s="3">
        <f>'Cleaned Data'!F1875</f>
        <v>0</v>
      </c>
      <c r="F1872">
        <v>10</v>
      </c>
      <c r="G1872">
        <v>1</v>
      </c>
      <c r="H1872">
        <v>2500</v>
      </c>
      <c r="I1872" s="3">
        <f>ZeptoData[[#This Row],[discountedSellingPrice]]/100</f>
        <v>25</v>
      </c>
      <c r="J1872">
        <v>65</v>
      </c>
      <c r="K1872" t="b">
        <v>0</v>
      </c>
      <c r="L1872">
        <v>65</v>
      </c>
      <c r="N1872" s="3">
        <f>ZeptoData[[#This Row],[MRP_Rupees]] - ZeptoData[[#This Row],[Sale_Price]]</f>
        <v>-25</v>
      </c>
      <c r="O1872" t="str">
        <f>IF(ZeptoData[[#This Row],[outOfStock]]=TRUE, "Out of Stock", IF(ZeptoData[[#This Row],[availableQuantity]]&lt;=2, "LOW STOCK", "HEALTHY"))</f>
        <v>LOW STOCK</v>
      </c>
      <c r="P1872" t="str" cm="1">
        <f t="array" ref="P1872">_xlfn.IFS(ZeptoData[[#This Row],[Sale_Price]]&lt;50, "Budget", ZeptoData[[#This Row],[Sale_Price]]&lt;150, "Mid-Range", ZeptoData[[#This Row],[Sale_Price]]&gt;=150, "Premium")</f>
        <v>Budget</v>
      </c>
      <c r="Q1872" t="str">
        <f>IF(ROUND(((ZeptoData[[#This Row],[mrp]]-ZeptoData[[#This Row],[discountedSellingPrice]])/ZeptoData[[#This Row],[mrp]])*100,0) = ZeptoData[[#This Row],[discountPercent]], "Match", "Error")</f>
        <v>Error</v>
      </c>
      <c r="R1872" s="9" t="str" cm="1">
        <f t="array" ref="R1872">_xlfn.IFS(ZeptoData[[#This Row],[discountPercent]]=0, "No Discount", ZeptoData[[#This Row],[discountPercent]]&lt;=15, "Standard (1-15%)", ZeptoData[[#This Row],[discountPercent]]&gt;15, "Mega (&gt;15%)")</f>
        <v>Standard (1-15%)</v>
      </c>
      <c r="S1872" s="9" t="str" cm="1">
        <f t="array" ref="S1872">_xlfn.IFS(ZeptoData[[#This Row],[weightInGms]]&lt;=100, "Small (&lt;100g)", ZeptoData[[#This Row],[weightInGms]]&lt;=500, "Medium (100-500g)", ZeptoData[[#This Row],[weightInGms]]&gt;500, "Large (&gt;500g)")</f>
        <v>Small (&lt;100g)</v>
      </c>
    </row>
    <row r="1873" spans="1:19" x14ac:dyDescent="0.25">
      <c r="A1873" t="s">
        <v>977</v>
      </c>
      <c r="B1873" t="s">
        <v>1769</v>
      </c>
      <c r="C1873" t="str">
        <f>TRIM(ZeptoData[[#This Row],[name]])</f>
        <v>Mothers Recipe Tamrind Date Chutney</v>
      </c>
      <c r="D1873">
        <v>5500</v>
      </c>
      <c r="E1873" s="3">
        <f>'Cleaned Data'!F1876</f>
        <v>26</v>
      </c>
      <c r="F1873">
        <v>9</v>
      </c>
      <c r="G1873">
        <v>2</v>
      </c>
      <c r="H1873">
        <v>5000</v>
      </c>
      <c r="I1873" s="3">
        <f>ZeptoData[[#This Row],[discountedSellingPrice]]/100</f>
        <v>50</v>
      </c>
      <c r="J1873">
        <v>200</v>
      </c>
      <c r="K1873" t="b">
        <v>0</v>
      </c>
      <c r="L1873">
        <v>200</v>
      </c>
      <c r="N1873" s="3">
        <f>ZeptoData[[#This Row],[MRP_Rupees]] - ZeptoData[[#This Row],[Sale_Price]]</f>
        <v>-24</v>
      </c>
      <c r="O1873" t="str">
        <f>IF(ZeptoData[[#This Row],[outOfStock]]=TRUE, "Out of Stock", IF(ZeptoData[[#This Row],[availableQuantity]]&lt;=2, "LOW STOCK", "HEALTHY"))</f>
        <v>LOW STOCK</v>
      </c>
      <c r="P1873" t="str" cm="1">
        <f t="array" ref="P1873">_xlfn.IFS(ZeptoData[[#This Row],[Sale_Price]]&lt;50, "Budget", ZeptoData[[#This Row],[Sale_Price]]&lt;150, "Mid-Range", ZeptoData[[#This Row],[Sale_Price]]&gt;=150, "Premium")</f>
        <v>Mid-Range</v>
      </c>
      <c r="Q1873" t="str">
        <f>IF(ROUND(((ZeptoData[[#This Row],[mrp]]-ZeptoData[[#This Row],[discountedSellingPrice]])/ZeptoData[[#This Row],[mrp]])*100,0) = ZeptoData[[#This Row],[discountPercent]], "Match", "Error")</f>
        <v>Match</v>
      </c>
      <c r="R1873" s="9" t="str" cm="1">
        <f t="array" ref="R1873">_xlfn.IFS(ZeptoData[[#This Row],[discountPercent]]=0, "No Discount", ZeptoData[[#This Row],[discountPercent]]&lt;=15, "Standard (1-15%)", ZeptoData[[#This Row],[discountPercent]]&gt;15, "Mega (&gt;15%)")</f>
        <v>Standard (1-15%)</v>
      </c>
      <c r="S1873" s="9" t="str" cm="1">
        <f t="array" ref="S1873">_xlfn.IFS(ZeptoData[[#This Row],[weightInGms]]&lt;=100, "Small (&lt;100g)", ZeptoData[[#This Row],[weightInGms]]&lt;=500, "Medium (100-500g)", ZeptoData[[#This Row],[weightInGms]]&gt;500, "Large (&gt;500g)")</f>
        <v>Medium (100-500g)</v>
      </c>
    </row>
    <row r="1874" spans="1:19" x14ac:dyDescent="0.25">
      <c r="A1874" t="s">
        <v>977</v>
      </c>
      <c r="B1874" t="s">
        <v>763</v>
      </c>
      <c r="C1874" t="str">
        <f>TRIM(ZeptoData[[#This Row],[name]])</f>
        <v>Veeba Mint Mayonnaise</v>
      </c>
      <c r="D1874">
        <v>16900</v>
      </c>
      <c r="E1874" s="3">
        <f>'Cleaned Data'!F1877</f>
        <v>10</v>
      </c>
      <c r="F1874">
        <v>8</v>
      </c>
      <c r="G1874">
        <v>4</v>
      </c>
      <c r="H1874">
        <v>15500</v>
      </c>
      <c r="I1874" s="3">
        <f>ZeptoData[[#This Row],[discountedSellingPrice]]/100</f>
        <v>155</v>
      </c>
      <c r="J1874">
        <v>300</v>
      </c>
      <c r="K1874" t="b">
        <v>0</v>
      </c>
      <c r="L1874">
        <v>300</v>
      </c>
      <c r="N1874" s="3">
        <f>ZeptoData[[#This Row],[MRP_Rupees]] - ZeptoData[[#This Row],[Sale_Price]]</f>
        <v>-145</v>
      </c>
      <c r="O1874" t="str">
        <f>IF(ZeptoData[[#This Row],[outOfStock]]=TRUE, "Out of Stock", IF(ZeptoData[[#This Row],[availableQuantity]]&lt;=2, "LOW STOCK", "HEALTHY"))</f>
        <v>HEALTHY</v>
      </c>
      <c r="P1874" t="str" cm="1">
        <f t="array" ref="P1874">_xlfn.IFS(ZeptoData[[#This Row],[Sale_Price]]&lt;50, "Budget", ZeptoData[[#This Row],[Sale_Price]]&lt;150, "Mid-Range", ZeptoData[[#This Row],[Sale_Price]]&gt;=150, "Premium")</f>
        <v>Premium</v>
      </c>
      <c r="Q1874" t="str">
        <f>IF(ROUND(((ZeptoData[[#This Row],[mrp]]-ZeptoData[[#This Row],[discountedSellingPrice]])/ZeptoData[[#This Row],[mrp]])*100,0) = ZeptoData[[#This Row],[discountPercent]], "Match", "Error")</f>
        <v>Match</v>
      </c>
      <c r="R1874" s="9" t="str" cm="1">
        <f t="array" ref="R1874">_xlfn.IFS(ZeptoData[[#This Row],[discountPercent]]=0, "No Discount", ZeptoData[[#This Row],[discountPercent]]&lt;=15, "Standard (1-15%)", ZeptoData[[#This Row],[discountPercent]]&gt;15, "Mega (&gt;15%)")</f>
        <v>Standard (1-15%)</v>
      </c>
      <c r="S1874" s="9" t="str" cm="1">
        <f t="array" ref="S1874">_xlfn.IFS(ZeptoData[[#This Row],[weightInGms]]&lt;=100, "Small (&lt;100g)", ZeptoData[[#This Row],[weightInGms]]&lt;=500, "Medium (100-500g)", ZeptoData[[#This Row],[weightInGms]]&gt;500, "Large (&gt;500g)")</f>
        <v>Medium (100-500g)</v>
      </c>
    </row>
    <row r="1875" spans="1:19" x14ac:dyDescent="0.25">
      <c r="A1875" t="s">
        <v>977</v>
      </c>
      <c r="B1875" t="s">
        <v>764</v>
      </c>
      <c r="C1875" t="str">
        <f>TRIM(ZeptoData[[#This Row],[name]])</f>
        <v>Mccain Emotibites - Crispy Happy Potato Snack</v>
      </c>
      <c r="D1875">
        <v>13000</v>
      </c>
      <c r="E1875" s="3">
        <f>'Cleaned Data'!F1878</f>
        <v>0</v>
      </c>
      <c r="F1875">
        <v>0</v>
      </c>
      <c r="G1875">
        <v>6</v>
      </c>
      <c r="H1875">
        <v>12900</v>
      </c>
      <c r="I1875" s="3">
        <f>ZeptoData[[#This Row],[discountedSellingPrice]]/100</f>
        <v>129</v>
      </c>
      <c r="J1875">
        <v>415</v>
      </c>
      <c r="K1875" t="b">
        <v>0</v>
      </c>
      <c r="L1875">
        <v>415</v>
      </c>
      <c r="N1875" s="3">
        <f>ZeptoData[[#This Row],[MRP_Rupees]] - ZeptoData[[#This Row],[Sale_Price]]</f>
        <v>-129</v>
      </c>
      <c r="O1875" t="str">
        <f>IF(ZeptoData[[#This Row],[outOfStock]]=TRUE, "Out of Stock", IF(ZeptoData[[#This Row],[availableQuantity]]&lt;=2, "LOW STOCK", "HEALTHY"))</f>
        <v>HEALTHY</v>
      </c>
      <c r="P1875" t="str" cm="1">
        <f t="array" ref="P1875">_xlfn.IFS(ZeptoData[[#This Row],[Sale_Price]]&lt;50, "Budget", ZeptoData[[#This Row],[Sale_Price]]&lt;150, "Mid-Range", ZeptoData[[#This Row],[Sale_Price]]&gt;=150, "Premium")</f>
        <v>Mid-Range</v>
      </c>
      <c r="Q1875" t="str">
        <f>IF(ROUND(((ZeptoData[[#This Row],[mrp]]-ZeptoData[[#This Row],[discountedSellingPrice]])/ZeptoData[[#This Row],[mrp]])*100,0) = ZeptoData[[#This Row],[discountPercent]], "Match", "Error")</f>
        <v>Error</v>
      </c>
      <c r="R1875" s="9" t="str" cm="1">
        <f t="array" ref="R1875">_xlfn.IFS(ZeptoData[[#This Row],[discountPercent]]=0, "No Discount", ZeptoData[[#This Row],[discountPercent]]&lt;=15, "Standard (1-15%)", ZeptoData[[#This Row],[discountPercent]]&gt;15, "Mega (&gt;15%)")</f>
        <v>No Discount</v>
      </c>
      <c r="S1875" s="9" t="str" cm="1">
        <f t="array" ref="S1875">_xlfn.IFS(ZeptoData[[#This Row],[weightInGms]]&lt;=100, "Small (&lt;100g)", ZeptoData[[#This Row],[weightInGms]]&lt;=500, "Medium (100-500g)", ZeptoData[[#This Row],[weightInGms]]&gt;500, "Large (&gt;500g)")</f>
        <v>Medium (100-500g)</v>
      </c>
    </row>
    <row r="1876" spans="1:19" x14ac:dyDescent="0.25">
      <c r="A1876" t="s">
        <v>977</v>
      </c>
      <c r="B1876" t="s">
        <v>765</v>
      </c>
      <c r="C1876" t="str">
        <f>TRIM(ZeptoData[[#This Row],[name]])</f>
        <v>The Whole Truth Energy Bar Choco Cranberry Fudge</v>
      </c>
      <c r="D1876">
        <v>6000</v>
      </c>
      <c r="E1876" s="3">
        <f>'Cleaned Data'!F1879</f>
        <v>9</v>
      </c>
      <c r="F1876">
        <v>26</v>
      </c>
      <c r="G1876">
        <v>6</v>
      </c>
      <c r="H1876">
        <v>4400</v>
      </c>
      <c r="I1876" s="3">
        <f>ZeptoData[[#This Row],[discountedSellingPrice]]/100</f>
        <v>44</v>
      </c>
      <c r="J1876">
        <v>40</v>
      </c>
      <c r="K1876" t="b">
        <v>0</v>
      </c>
      <c r="L1876">
        <v>40</v>
      </c>
      <c r="N1876" s="3">
        <f>ZeptoData[[#This Row],[MRP_Rupees]] - ZeptoData[[#This Row],[Sale_Price]]</f>
        <v>-35</v>
      </c>
      <c r="O1876" t="str">
        <f>IF(ZeptoData[[#This Row],[outOfStock]]=TRUE, "Out of Stock", IF(ZeptoData[[#This Row],[availableQuantity]]&lt;=2, "LOW STOCK", "HEALTHY"))</f>
        <v>HEALTHY</v>
      </c>
      <c r="P1876" t="str" cm="1">
        <f t="array" ref="P1876">_xlfn.IFS(ZeptoData[[#This Row],[Sale_Price]]&lt;50, "Budget", ZeptoData[[#This Row],[Sale_Price]]&lt;150, "Mid-Range", ZeptoData[[#This Row],[Sale_Price]]&gt;=150, "Premium")</f>
        <v>Budget</v>
      </c>
      <c r="Q1876" t="str">
        <f>IF(ROUND(((ZeptoData[[#This Row],[mrp]]-ZeptoData[[#This Row],[discountedSellingPrice]])/ZeptoData[[#This Row],[mrp]])*100,0) = ZeptoData[[#This Row],[discountPercent]], "Match", "Error")</f>
        <v>Error</v>
      </c>
      <c r="R1876" s="9" t="str" cm="1">
        <f t="array" ref="R1876">_xlfn.IFS(ZeptoData[[#This Row],[discountPercent]]=0, "No Discount", ZeptoData[[#This Row],[discountPercent]]&lt;=15, "Standard (1-15%)", ZeptoData[[#This Row],[discountPercent]]&gt;15, "Mega (&gt;15%)")</f>
        <v>Mega (&gt;15%)</v>
      </c>
      <c r="S1876" s="9" t="str" cm="1">
        <f t="array" ref="S1876">_xlfn.IFS(ZeptoData[[#This Row],[weightInGms]]&lt;=100, "Small (&lt;100g)", ZeptoData[[#This Row],[weightInGms]]&lt;=500, "Medium (100-500g)", ZeptoData[[#This Row],[weightInGms]]&gt;500, "Large (&gt;500g)")</f>
        <v>Small (&lt;100g)</v>
      </c>
    </row>
    <row r="1877" spans="1:19" x14ac:dyDescent="0.25">
      <c r="A1877" t="s">
        <v>977</v>
      </c>
      <c r="B1877" t="s">
        <v>766</v>
      </c>
      <c r="C1877" t="str">
        <f>TRIM(ZeptoData[[#This Row],[name]])</f>
        <v>Godrej Yummiez Chicken Lucknowi Seekh Kebab</v>
      </c>
      <c r="D1877">
        <v>26000</v>
      </c>
      <c r="E1877" s="3">
        <f>'Cleaned Data'!F1880</f>
        <v>17</v>
      </c>
      <c r="F1877">
        <v>10</v>
      </c>
      <c r="G1877">
        <v>4</v>
      </c>
      <c r="H1877">
        <v>23400</v>
      </c>
      <c r="I1877" s="3">
        <f>ZeptoData[[#This Row],[discountedSellingPrice]]/100</f>
        <v>234</v>
      </c>
      <c r="J1877">
        <v>400</v>
      </c>
      <c r="K1877" t="b">
        <v>0</v>
      </c>
      <c r="L1877">
        <v>400</v>
      </c>
      <c r="N1877" s="3">
        <f>ZeptoData[[#This Row],[MRP_Rupees]] - ZeptoData[[#This Row],[Sale_Price]]</f>
        <v>-217</v>
      </c>
      <c r="O1877" t="str">
        <f>IF(ZeptoData[[#This Row],[outOfStock]]=TRUE, "Out of Stock", IF(ZeptoData[[#This Row],[availableQuantity]]&lt;=2, "LOW STOCK", "HEALTHY"))</f>
        <v>HEALTHY</v>
      </c>
      <c r="P1877" t="str" cm="1">
        <f t="array" ref="P1877">_xlfn.IFS(ZeptoData[[#This Row],[Sale_Price]]&lt;50, "Budget", ZeptoData[[#This Row],[Sale_Price]]&lt;150, "Mid-Range", ZeptoData[[#This Row],[Sale_Price]]&gt;=150, "Premium")</f>
        <v>Premium</v>
      </c>
      <c r="Q1877" t="str">
        <f>IF(ROUND(((ZeptoData[[#This Row],[mrp]]-ZeptoData[[#This Row],[discountedSellingPrice]])/ZeptoData[[#This Row],[mrp]])*100,0) = ZeptoData[[#This Row],[discountPercent]], "Match", "Error")</f>
        <v>Match</v>
      </c>
      <c r="R1877" s="9" t="str" cm="1">
        <f t="array" ref="R1877">_xlfn.IFS(ZeptoData[[#This Row],[discountPercent]]=0, "No Discount", ZeptoData[[#This Row],[discountPercent]]&lt;=15, "Standard (1-15%)", ZeptoData[[#This Row],[discountPercent]]&gt;15, "Mega (&gt;15%)")</f>
        <v>Standard (1-15%)</v>
      </c>
      <c r="S1877" s="9" t="str" cm="1">
        <f t="array" ref="S1877">_xlfn.IFS(ZeptoData[[#This Row],[weightInGms]]&lt;=100, "Small (&lt;100g)", ZeptoData[[#This Row],[weightInGms]]&lt;=500, "Medium (100-500g)", ZeptoData[[#This Row],[weightInGms]]&gt;500, "Large (&gt;500g)")</f>
        <v>Medium (100-500g)</v>
      </c>
    </row>
    <row r="1878" spans="1:19" x14ac:dyDescent="0.25">
      <c r="A1878" t="s">
        <v>977</v>
      </c>
      <c r="B1878" t="s">
        <v>753</v>
      </c>
      <c r="C1878" t="str">
        <f>TRIM(ZeptoData[[#This Row],[name]])</f>
        <v>Prasuma Vegetable Momos</v>
      </c>
      <c r="D1878">
        <v>15000</v>
      </c>
      <c r="E1878" s="3">
        <f>'Cleaned Data'!F1881</f>
        <v>26</v>
      </c>
      <c r="F1878">
        <v>0</v>
      </c>
      <c r="G1878">
        <v>5</v>
      </c>
      <c r="H1878">
        <v>15000</v>
      </c>
      <c r="I1878" s="3">
        <f>ZeptoData[[#This Row],[discountedSellingPrice]]/100</f>
        <v>150</v>
      </c>
      <c r="J1878">
        <v>580</v>
      </c>
      <c r="K1878" t="b">
        <v>0</v>
      </c>
      <c r="L1878">
        <v>10</v>
      </c>
      <c r="N1878" s="3">
        <f>ZeptoData[[#This Row],[MRP_Rupees]] - ZeptoData[[#This Row],[Sale_Price]]</f>
        <v>-124</v>
      </c>
      <c r="O1878" t="str">
        <f>IF(ZeptoData[[#This Row],[outOfStock]]=TRUE, "Out of Stock", IF(ZeptoData[[#This Row],[availableQuantity]]&lt;=2, "LOW STOCK", "HEALTHY"))</f>
        <v>HEALTHY</v>
      </c>
      <c r="P1878" t="str" cm="1">
        <f t="array" ref="P1878">_xlfn.IFS(ZeptoData[[#This Row],[Sale_Price]]&lt;50, "Budget", ZeptoData[[#This Row],[Sale_Price]]&lt;150, "Mid-Range", ZeptoData[[#This Row],[Sale_Price]]&gt;=150, "Premium")</f>
        <v>Premium</v>
      </c>
      <c r="Q1878" t="str">
        <f>IF(ROUND(((ZeptoData[[#This Row],[mrp]]-ZeptoData[[#This Row],[discountedSellingPrice]])/ZeptoData[[#This Row],[mrp]])*100,0) = ZeptoData[[#This Row],[discountPercent]], "Match", "Error")</f>
        <v>Match</v>
      </c>
      <c r="R1878" s="9" t="str" cm="1">
        <f t="array" ref="R1878">_xlfn.IFS(ZeptoData[[#This Row],[discountPercent]]=0, "No Discount", ZeptoData[[#This Row],[discountPercent]]&lt;=15, "Standard (1-15%)", ZeptoData[[#This Row],[discountPercent]]&gt;15, "Mega (&gt;15%)")</f>
        <v>No Discount</v>
      </c>
      <c r="S1878" s="9" t="str" cm="1">
        <f t="array" ref="S1878">_xlfn.IFS(ZeptoData[[#This Row],[weightInGms]]&lt;=100, "Small (&lt;100g)", ZeptoData[[#This Row],[weightInGms]]&lt;=500, "Medium (100-500g)", ZeptoData[[#This Row],[weightInGms]]&gt;500, "Large (&gt;500g)")</f>
        <v>Large (&gt;500g)</v>
      </c>
    </row>
    <row r="1879" spans="1:19" x14ac:dyDescent="0.25">
      <c r="A1879" t="s">
        <v>977</v>
      </c>
      <c r="B1879" t="s">
        <v>767</v>
      </c>
      <c r="C1879" t="str">
        <f>TRIM(ZeptoData[[#This Row],[name]])</f>
        <v>Mother's Recipe Mixed Pickle</v>
      </c>
      <c r="D1879">
        <v>8500</v>
      </c>
      <c r="E1879" s="3">
        <f>'Cleaned Data'!F1882</f>
        <v>4</v>
      </c>
      <c r="F1879">
        <v>9</v>
      </c>
      <c r="G1879">
        <v>2</v>
      </c>
      <c r="H1879">
        <v>7700</v>
      </c>
      <c r="I1879" s="3">
        <f>ZeptoData[[#This Row],[discountedSellingPrice]]/100</f>
        <v>77</v>
      </c>
      <c r="J1879">
        <v>300</v>
      </c>
      <c r="K1879" t="b">
        <v>0</v>
      </c>
      <c r="L1879">
        <v>300</v>
      </c>
      <c r="N1879" s="3">
        <f>ZeptoData[[#This Row],[MRP_Rupees]] - ZeptoData[[#This Row],[Sale_Price]]</f>
        <v>-73</v>
      </c>
      <c r="O1879" t="str">
        <f>IF(ZeptoData[[#This Row],[outOfStock]]=TRUE, "Out of Stock", IF(ZeptoData[[#This Row],[availableQuantity]]&lt;=2, "LOW STOCK", "HEALTHY"))</f>
        <v>LOW STOCK</v>
      </c>
      <c r="P1879" t="str" cm="1">
        <f t="array" ref="P1879">_xlfn.IFS(ZeptoData[[#This Row],[Sale_Price]]&lt;50, "Budget", ZeptoData[[#This Row],[Sale_Price]]&lt;150, "Mid-Range", ZeptoData[[#This Row],[Sale_Price]]&gt;=150, "Premium")</f>
        <v>Mid-Range</v>
      </c>
      <c r="Q1879" t="str">
        <f>IF(ROUND(((ZeptoData[[#This Row],[mrp]]-ZeptoData[[#This Row],[discountedSellingPrice]])/ZeptoData[[#This Row],[mrp]])*100,0) = ZeptoData[[#This Row],[discountPercent]], "Match", "Error")</f>
        <v>Match</v>
      </c>
      <c r="R1879" s="9" t="str" cm="1">
        <f t="array" ref="R1879">_xlfn.IFS(ZeptoData[[#This Row],[discountPercent]]=0, "No Discount", ZeptoData[[#This Row],[discountPercent]]&lt;=15, "Standard (1-15%)", ZeptoData[[#This Row],[discountPercent]]&gt;15, "Mega (&gt;15%)")</f>
        <v>Standard (1-15%)</v>
      </c>
      <c r="S1879" s="9" t="str" cm="1">
        <f t="array" ref="S1879">_xlfn.IFS(ZeptoData[[#This Row],[weightInGms]]&lt;=100, "Small (&lt;100g)", ZeptoData[[#This Row],[weightInGms]]&lt;=500, "Medium (100-500g)", ZeptoData[[#This Row],[weightInGms]]&gt;500, "Large (&gt;500g)")</f>
        <v>Medium (100-500g)</v>
      </c>
    </row>
    <row r="1880" spans="1:19" x14ac:dyDescent="0.25">
      <c r="A1880" t="s">
        <v>977</v>
      </c>
      <c r="B1880" t="s">
        <v>279</v>
      </c>
      <c r="C1880" t="str">
        <f>TRIM(ZeptoData[[#This Row],[name]])</f>
        <v>Sunfeast Yippee! Pasta Treat - Sour Cream Onion</v>
      </c>
      <c r="D1880">
        <v>2800</v>
      </c>
      <c r="E1880" s="3">
        <f>'Cleaned Data'!F1883</f>
        <v>10</v>
      </c>
      <c r="F1880">
        <v>17</v>
      </c>
      <c r="G1880">
        <v>3</v>
      </c>
      <c r="H1880">
        <v>2300</v>
      </c>
      <c r="I1880" s="3">
        <f>ZeptoData[[#This Row],[discountedSellingPrice]]/100</f>
        <v>23</v>
      </c>
      <c r="J1880">
        <v>65</v>
      </c>
      <c r="K1880" t="b">
        <v>0</v>
      </c>
      <c r="L1880">
        <v>65</v>
      </c>
      <c r="N1880" s="3">
        <f>ZeptoData[[#This Row],[MRP_Rupees]] - ZeptoData[[#This Row],[Sale_Price]]</f>
        <v>-13</v>
      </c>
      <c r="O1880" t="str">
        <f>IF(ZeptoData[[#This Row],[outOfStock]]=TRUE, "Out of Stock", IF(ZeptoData[[#This Row],[availableQuantity]]&lt;=2, "LOW STOCK", "HEALTHY"))</f>
        <v>HEALTHY</v>
      </c>
      <c r="P1880" t="str" cm="1">
        <f t="array" ref="P1880">_xlfn.IFS(ZeptoData[[#This Row],[Sale_Price]]&lt;50, "Budget", ZeptoData[[#This Row],[Sale_Price]]&lt;150, "Mid-Range", ZeptoData[[#This Row],[Sale_Price]]&gt;=150, "Premium")</f>
        <v>Budget</v>
      </c>
      <c r="Q1880" t="str">
        <f>IF(ROUND(((ZeptoData[[#This Row],[mrp]]-ZeptoData[[#This Row],[discountedSellingPrice]])/ZeptoData[[#This Row],[mrp]])*100,0) = ZeptoData[[#This Row],[discountPercent]], "Match", "Error")</f>
        <v>Error</v>
      </c>
      <c r="R1880" s="9" t="str" cm="1">
        <f t="array" ref="R1880">_xlfn.IFS(ZeptoData[[#This Row],[discountPercent]]=0, "No Discount", ZeptoData[[#This Row],[discountPercent]]&lt;=15, "Standard (1-15%)", ZeptoData[[#This Row],[discountPercent]]&gt;15, "Mega (&gt;15%)")</f>
        <v>Mega (&gt;15%)</v>
      </c>
      <c r="S1880" s="9" t="str" cm="1">
        <f t="array" ref="S1880">_xlfn.IFS(ZeptoData[[#This Row],[weightInGms]]&lt;=100, "Small (&lt;100g)", ZeptoData[[#This Row],[weightInGms]]&lt;=500, "Medium (100-500g)", ZeptoData[[#This Row],[weightInGms]]&gt;500, "Large (&gt;500g)")</f>
        <v>Small (&lt;100g)</v>
      </c>
    </row>
    <row r="1881" spans="1:19" x14ac:dyDescent="0.25">
      <c r="A1881" t="s">
        <v>977</v>
      </c>
      <c r="B1881" t="s">
        <v>768</v>
      </c>
      <c r="C1881" t="str">
        <f>TRIM(ZeptoData[[#This Row],[name]])</f>
        <v>The Whole Truth Peanut Cocoa Protein Bar No Sugar</v>
      </c>
      <c r="D1881">
        <v>10000</v>
      </c>
      <c r="E1881" s="3">
        <f>'Cleaned Data'!F1884</f>
        <v>14</v>
      </c>
      <c r="F1881">
        <v>26</v>
      </c>
      <c r="G1881">
        <v>6</v>
      </c>
      <c r="H1881">
        <v>7400</v>
      </c>
      <c r="I1881" s="3">
        <f>ZeptoData[[#This Row],[discountedSellingPrice]]/100</f>
        <v>74</v>
      </c>
      <c r="J1881">
        <v>52</v>
      </c>
      <c r="K1881" t="b">
        <v>0</v>
      </c>
      <c r="L1881">
        <v>52</v>
      </c>
      <c r="N1881" s="3">
        <f>ZeptoData[[#This Row],[MRP_Rupees]] - ZeptoData[[#This Row],[Sale_Price]]</f>
        <v>-60</v>
      </c>
      <c r="O1881" t="str">
        <f>IF(ZeptoData[[#This Row],[outOfStock]]=TRUE, "Out of Stock", IF(ZeptoData[[#This Row],[availableQuantity]]&lt;=2, "LOW STOCK", "HEALTHY"))</f>
        <v>HEALTHY</v>
      </c>
      <c r="P1881" t="str" cm="1">
        <f t="array" ref="P1881">_xlfn.IFS(ZeptoData[[#This Row],[Sale_Price]]&lt;50, "Budget", ZeptoData[[#This Row],[Sale_Price]]&lt;150, "Mid-Range", ZeptoData[[#This Row],[Sale_Price]]&gt;=150, "Premium")</f>
        <v>Mid-Range</v>
      </c>
      <c r="Q1881" t="str">
        <f>IF(ROUND(((ZeptoData[[#This Row],[mrp]]-ZeptoData[[#This Row],[discountedSellingPrice]])/ZeptoData[[#This Row],[mrp]])*100,0) = ZeptoData[[#This Row],[discountPercent]], "Match", "Error")</f>
        <v>Match</v>
      </c>
      <c r="R1881" s="9" t="str" cm="1">
        <f t="array" ref="R1881">_xlfn.IFS(ZeptoData[[#This Row],[discountPercent]]=0, "No Discount", ZeptoData[[#This Row],[discountPercent]]&lt;=15, "Standard (1-15%)", ZeptoData[[#This Row],[discountPercent]]&gt;15, "Mega (&gt;15%)")</f>
        <v>Mega (&gt;15%)</v>
      </c>
      <c r="S1881" s="9" t="str" cm="1">
        <f t="array" ref="S1881">_xlfn.IFS(ZeptoData[[#This Row],[weightInGms]]&lt;=100, "Small (&lt;100g)", ZeptoData[[#This Row],[weightInGms]]&lt;=500, "Medium (100-500g)", ZeptoData[[#This Row],[weightInGms]]&gt;500, "Large (&gt;500g)")</f>
        <v>Small (&lt;100g)</v>
      </c>
    </row>
    <row r="1882" spans="1:19" x14ac:dyDescent="0.25">
      <c r="A1882" t="s">
        <v>977</v>
      </c>
      <c r="B1882" t="s">
        <v>1770</v>
      </c>
      <c r="C1882" t="str">
        <f>TRIM(ZeptoData[[#This Row],[name]])</f>
        <v>Yoga Bar Breakfast Muesli - Chocolate &amp; Cranberry</v>
      </c>
      <c r="D1882">
        <v>32500</v>
      </c>
      <c r="E1882" s="3">
        <f>'Cleaned Data'!F1885</f>
        <v>8</v>
      </c>
      <c r="F1882">
        <v>4</v>
      </c>
      <c r="G1882">
        <v>6</v>
      </c>
      <c r="H1882">
        <v>30900</v>
      </c>
      <c r="I1882" s="3">
        <f>ZeptoData[[#This Row],[discountedSellingPrice]]/100</f>
        <v>309</v>
      </c>
      <c r="J1882">
        <v>400</v>
      </c>
      <c r="K1882" t="b">
        <v>0</v>
      </c>
      <c r="L1882">
        <v>400</v>
      </c>
      <c r="N1882" s="3">
        <f>ZeptoData[[#This Row],[MRP_Rupees]] - ZeptoData[[#This Row],[Sale_Price]]</f>
        <v>-301</v>
      </c>
      <c r="O1882" t="str">
        <f>IF(ZeptoData[[#This Row],[outOfStock]]=TRUE, "Out of Stock", IF(ZeptoData[[#This Row],[availableQuantity]]&lt;=2, "LOW STOCK", "HEALTHY"))</f>
        <v>HEALTHY</v>
      </c>
      <c r="P1882" t="str" cm="1">
        <f t="array" ref="P1882">_xlfn.IFS(ZeptoData[[#This Row],[Sale_Price]]&lt;50, "Budget", ZeptoData[[#This Row],[Sale_Price]]&lt;150, "Mid-Range", ZeptoData[[#This Row],[Sale_Price]]&gt;=150, "Premium")</f>
        <v>Premium</v>
      </c>
      <c r="Q1882" t="str">
        <f>IF(ROUND(((ZeptoData[[#This Row],[mrp]]-ZeptoData[[#This Row],[discountedSellingPrice]])/ZeptoData[[#This Row],[mrp]])*100,0) = ZeptoData[[#This Row],[discountPercent]], "Match", "Error")</f>
        <v>Error</v>
      </c>
      <c r="R1882" s="9" t="str" cm="1">
        <f t="array" ref="R1882">_xlfn.IFS(ZeptoData[[#This Row],[discountPercent]]=0, "No Discount", ZeptoData[[#This Row],[discountPercent]]&lt;=15, "Standard (1-15%)", ZeptoData[[#This Row],[discountPercent]]&gt;15, "Mega (&gt;15%)")</f>
        <v>Standard (1-15%)</v>
      </c>
      <c r="S1882" s="9" t="str" cm="1">
        <f t="array" ref="S1882">_xlfn.IFS(ZeptoData[[#This Row],[weightInGms]]&lt;=100, "Small (&lt;100g)", ZeptoData[[#This Row],[weightInGms]]&lt;=500, "Medium (100-500g)", ZeptoData[[#This Row],[weightInGms]]&gt;500, "Large (&gt;500g)")</f>
        <v>Medium (100-500g)</v>
      </c>
    </row>
    <row r="1883" spans="1:19" x14ac:dyDescent="0.25">
      <c r="A1883" t="s">
        <v>977</v>
      </c>
      <c r="B1883" t="s">
        <v>293</v>
      </c>
      <c r="C1883" t="str">
        <f>TRIM(ZeptoData[[#This Row],[name]])</f>
        <v>Sunfeast YiPPee! Magic Masala Noodles</v>
      </c>
      <c r="D1883">
        <v>7000</v>
      </c>
      <c r="E1883" s="3">
        <f>'Cleaned Data'!F1886</f>
        <v>2</v>
      </c>
      <c r="F1883">
        <v>10</v>
      </c>
      <c r="G1883">
        <v>3</v>
      </c>
      <c r="H1883">
        <v>6300</v>
      </c>
      <c r="I1883" s="3">
        <f>ZeptoData[[#This Row],[discountedSellingPrice]]/100</f>
        <v>63</v>
      </c>
      <c r="J1883">
        <v>405</v>
      </c>
      <c r="K1883" t="b">
        <v>0</v>
      </c>
      <c r="L1883">
        <v>405</v>
      </c>
      <c r="N1883" s="3">
        <f>ZeptoData[[#This Row],[MRP_Rupees]] - ZeptoData[[#This Row],[Sale_Price]]</f>
        <v>-61</v>
      </c>
      <c r="O1883" t="str">
        <f>IF(ZeptoData[[#This Row],[outOfStock]]=TRUE, "Out of Stock", IF(ZeptoData[[#This Row],[availableQuantity]]&lt;=2, "LOW STOCK", "HEALTHY"))</f>
        <v>HEALTHY</v>
      </c>
      <c r="P1883" t="str" cm="1">
        <f t="array" ref="P1883">_xlfn.IFS(ZeptoData[[#This Row],[Sale_Price]]&lt;50, "Budget", ZeptoData[[#This Row],[Sale_Price]]&lt;150, "Mid-Range", ZeptoData[[#This Row],[Sale_Price]]&gt;=150, "Premium")</f>
        <v>Mid-Range</v>
      </c>
      <c r="Q1883" t="str">
        <f>IF(ROUND(((ZeptoData[[#This Row],[mrp]]-ZeptoData[[#This Row],[discountedSellingPrice]])/ZeptoData[[#This Row],[mrp]])*100,0) = ZeptoData[[#This Row],[discountPercent]], "Match", "Error")</f>
        <v>Match</v>
      </c>
      <c r="R1883" s="9" t="str" cm="1">
        <f t="array" ref="R1883">_xlfn.IFS(ZeptoData[[#This Row],[discountPercent]]=0, "No Discount", ZeptoData[[#This Row],[discountPercent]]&lt;=15, "Standard (1-15%)", ZeptoData[[#This Row],[discountPercent]]&gt;15, "Mega (&gt;15%)")</f>
        <v>Standard (1-15%)</v>
      </c>
      <c r="S1883" s="9" t="str" cm="1">
        <f t="array" ref="S1883">_xlfn.IFS(ZeptoData[[#This Row],[weightInGms]]&lt;=100, "Small (&lt;100g)", ZeptoData[[#This Row],[weightInGms]]&lt;=500, "Medium (100-500g)", ZeptoData[[#This Row],[weightInGms]]&gt;500, "Large (&gt;500g)")</f>
        <v>Medium (100-500g)</v>
      </c>
    </row>
    <row r="1884" spans="1:19" x14ac:dyDescent="0.25">
      <c r="A1884" t="s">
        <v>977</v>
      </c>
      <c r="B1884" t="s">
        <v>770</v>
      </c>
      <c r="C1884" t="str">
        <f>TRIM(ZeptoData[[#This Row],[name]])</f>
        <v>Veeba Sweet Onion Sauce</v>
      </c>
      <c r="D1884">
        <v>14100</v>
      </c>
      <c r="E1884" s="3">
        <f>'Cleaned Data'!F1887</f>
        <v>15</v>
      </c>
      <c r="F1884">
        <v>14</v>
      </c>
      <c r="G1884">
        <v>4</v>
      </c>
      <c r="H1884">
        <v>12100</v>
      </c>
      <c r="I1884" s="3">
        <f>ZeptoData[[#This Row],[discountedSellingPrice]]/100</f>
        <v>121</v>
      </c>
      <c r="J1884">
        <v>350</v>
      </c>
      <c r="K1884" t="b">
        <v>0</v>
      </c>
      <c r="L1884">
        <v>350</v>
      </c>
      <c r="N1884" s="3">
        <f>ZeptoData[[#This Row],[MRP_Rupees]] - ZeptoData[[#This Row],[Sale_Price]]</f>
        <v>-106</v>
      </c>
      <c r="O1884" t="str">
        <f>IF(ZeptoData[[#This Row],[outOfStock]]=TRUE, "Out of Stock", IF(ZeptoData[[#This Row],[availableQuantity]]&lt;=2, "LOW STOCK", "HEALTHY"))</f>
        <v>HEALTHY</v>
      </c>
      <c r="P1884" t="str" cm="1">
        <f t="array" ref="P1884">_xlfn.IFS(ZeptoData[[#This Row],[Sale_Price]]&lt;50, "Budget", ZeptoData[[#This Row],[Sale_Price]]&lt;150, "Mid-Range", ZeptoData[[#This Row],[Sale_Price]]&gt;=150, "Premium")</f>
        <v>Mid-Range</v>
      </c>
      <c r="Q1884" t="str">
        <f>IF(ROUND(((ZeptoData[[#This Row],[mrp]]-ZeptoData[[#This Row],[discountedSellingPrice]])/ZeptoData[[#This Row],[mrp]])*100,0) = ZeptoData[[#This Row],[discountPercent]], "Match", "Error")</f>
        <v>Match</v>
      </c>
      <c r="R1884" s="9" t="str" cm="1">
        <f t="array" ref="R1884">_xlfn.IFS(ZeptoData[[#This Row],[discountPercent]]=0, "No Discount", ZeptoData[[#This Row],[discountPercent]]&lt;=15, "Standard (1-15%)", ZeptoData[[#This Row],[discountPercent]]&gt;15, "Mega (&gt;15%)")</f>
        <v>Standard (1-15%)</v>
      </c>
      <c r="S1884" s="9" t="str" cm="1">
        <f t="array" ref="S1884">_xlfn.IFS(ZeptoData[[#This Row],[weightInGms]]&lt;=100, "Small (&lt;100g)", ZeptoData[[#This Row],[weightInGms]]&lt;=500, "Medium (100-500g)", ZeptoData[[#This Row],[weightInGms]]&gt;500, "Large (&gt;500g)")</f>
        <v>Medium (100-500g)</v>
      </c>
    </row>
    <row r="1885" spans="1:19" x14ac:dyDescent="0.25">
      <c r="A1885" t="s">
        <v>977</v>
      </c>
      <c r="B1885" t="s">
        <v>297</v>
      </c>
      <c r="C1885" t="str">
        <f>TRIM(ZeptoData[[#This Row],[name]])</f>
        <v>Quaker Oats Breakfast Cereals - With Flavour Mix Nutritious Rich Source Of Energy</v>
      </c>
      <c r="D1885">
        <v>4900</v>
      </c>
      <c r="E1885" s="3">
        <f>'Cleaned Data'!F1888</f>
        <v>2</v>
      </c>
      <c r="F1885">
        <v>8</v>
      </c>
      <c r="G1885">
        <v>6</v>
      </c>
      <c r="H1885">
        <v>4500</v>
      </c>
      <c r="I1885" s="3">
        <f>ZeptoData[[#This Row],[discountedSellingPrice]]/100</f>
        <v>45</v>
      </c>
      <c r="J1885">
        <v>200</v>
      </c>
      <c r="K1885" t="b">
        <v>0</v>
      </c>
      <c r="L1885">
        <v>200</v>
      </c>
      <c r="N1885" s="3">
        <f>ZeptoData[[#This Row],[MRP_Rupees]] - ZeptoData[[#This Row],[Sale_Price]]</f>
        <v>-43</v>
      </c>
      <c r="O1885" t="str">
        <f>IF(ZeptoData[[#This Row],[outOfStock]]=TRUE, "Out of Stock", IF(ZeptoData[[#This Row],[availableQuantity]]&lt;=2, "LOW STOCK", "HEALTHY"))</f>
        <v>HEALTHY</v>
      </c>
      <c r="P1885" t="str" cm="1">
        <f t="array" ref="P1885">_xlfn.IFS(ZeptoData[[#This Row],[Sale_Price]]&lt;50, "Budget", ZeptoData[[#This Row],[Sale_Price]]&lt;150, "Mid-Range", ZeptoData[[#This Row],[Sale_Price]]&gt;=150, "Premium")</f>
        <v>Budget</v>
      </c>
      <c r="Q1885" t="str">
        <f>IF(ROUND(((ZeptoData[[#This Row],[mrp]]-ZeptoData[[#This Row],[discountedSellingPrice]])/ZeptoData[[#This Row],[mrp]])*100,0) = ZeptoData[[#This Row],[discountPercent]], "Match", "Error")</f>
        <v>Match</v>
      </c>
      <c r="R1885" s="9" t="str" cm="1">
        <f t="array" ref="R1885">_xlfn.IFS(ZeptoData[[#This Row],[discountPercent]]=0, "No Discount", ZeptoData[[#This Row],[discountPercent]]&lt;=15, "Standard (1-15%)", ZeptoData[[#This Row],[discountPercent]]&gt;15, "Mega (&gt;15%)")</f>
        <v>Standard (1-15%)</v>
      </c>
      <c r="S1885" s="9" t="str" cm="1">
        <f t="array" ref="S1885">_xlfn.IFS(ZeptoData[[#This Row],[weightInGms]]&lt;=100, "Small (&lt;100g)", ZeptoData[[#This Row],[weightInGms]]&lt;=500, "Medium (100-500g)", ZeptoData[[#This Row],[weightInGms]]&gt;500, "Large (&gt;500g)")</f>
        <v>Medium (100-500g)</v>
      </c>
    </row>
    <row r="1886" spans="1:19" x14ac:dyDescent="0.25">
      <c r="A1886" t="s">
        <v>977</v>
      </c>
      <c r="B1886" t="s">
        <v>296</v>
      </c>
      <c r="C1886" t="str">
        <f>TRIM(ZeptoData[[#This Row],[name]])</f>
        <v>Mother's Recipe Tamarind Paste</v>
      </c>
      <c r="D1886">
        <v>5000</v>
      </c>
      <c r="E1886" s="3">
        <f>'Cleaned Data'!F1889</f>
        <v>0</v>
      </c>
      <c r="F1886">
        <v>2</v>
      </c>
      <c r="G1886">
        <v>6</v>
      </c>
      <c r="H1886">
        <v>4900</v>
      </c>
      <c r="I1886" s="3">
        <f>ZeptoData[[#This Row],[discountedSellingPrice]]/100</f>
        <v>49</v>
      </c>
      <c r="J1886">
        <v>200</v>
      </c>
      <c r="K1886" t="b">
        <v>0</v>
      </c>
      <c r="L1886">
        <v>200</v>
      </c>
      <c r="N1886" s="3">
        <f>ZeptoData[[#This Row],[MRP_Rupees]] - ZeptoData[[#This Row],[Sale_Price]]</f>
        <v>-49</v>
      </c>
      <c r="O1886" t="str">
        <f>IF(ZeptoData[[#This Row],[outOfStock]]=TRUE, "Out of Stock", IF(ZeptoData[[#This Row],[availableQuantity]]&lt;=2, "LOW STOCK", "HEALTHY"))</f>
        <v>HEALTHY</v>
      </c>
      <c r="P1886" t="str" cm="1">
        <f t="array" ref="P1886">_xlfn.IFS(ZeptoData[[#This Row],[Sale_Price]]&lt;50, "Budget", ZeptoData[[#This Row],[Sale_Price]]&lt;150, "Mid-Range", ZeptoData[[#This Row],[Sale_Price]]&gt;=150, "Premium")</f>
        <v>Budget</v>
      </c>
      <c r="Q1886" t="str">
        <f>IF(ROUND(((ZeptoData[[#This Row],[mrp]]-ZeptoData[[#This Row],[discountedSellingPrice]])/ZeptoData[[#This Row],[mrp]])*100,0) = ZeptoData[[#This Row],[discountPercent]], "Match", "Error")</f>
        <v>Match</v>
      </c>
      <c r="R1886" s="9" t="str" cm="1">
        <f t="array" ref="R1886">_xlfn.IFS(ZeptoData[[#This Row],[discountPercent]]=0, "No Discount", ZeptoData[[#This Row],[discountPercent]]&lt;=15, "Standard (1-15%)", ZeptoData[[#This Row],[discountPercent]]&gt;15, "Mega (&gt;15%)")</f>
        <v>Standard (1-15%)</v>
      </c>
      <c r="S1886" s="9" t="str" cm="1">
        <f t="array" ref="S1886">_xlfn.IFS(ZeptoData[[#This Row],[weightInGms]]&lt;=100, "Small (&lt;100g)", ZeptoData[[#This Row],[weightInGms]]&lt;=500, "Medium (100-500g)", ZeptoData[[#This Row],[weightInGms]]&gt;500, "Large (&gt;500g)")</f>
        <v>Medium (100-500g)</v>
      </c>
    </row>
    <row r="1887" spans="1:19" x14ac:dyDescent="0.25">
      <c r="A1887" t="s">
        <v>977</v>
      </c>
      <c r="B1887" t="s">
        <v>771</v>
      </c>
      <c r="C1887" t="str">
        <f>TRIM(ZeptoData[[#This Row],[name]])</f>
        <v>Yogabar No Added Sugar Protein Bar Brownie</v>
      </c>
      <c r="D1887">
        <v>12500</v>
      </c>
      <c r="E1887" s="3">
        <f>'Cleaned Data'!F1890</f>
        <v>11</v>
      </c>
      <c r="F1887">
        <v>15</v>
      </c>
      <c r="G1887">
        <v>4</v>
      </c>
      <c r="H1887">
        <v>10600</v>
      </c>
      <c r="I1887" s="3">
        <f>ZeptoData[[#This Row],[discountedSellingPrice]]/100</f>
        <v>106</v>
      </c>
      <c r="J1887">
        <v>60</v>
      </c>
      <c r="K1887" t="b">
        <v>0</v>
      </c>
      <c r="L1887">
        <v>60</v>
      </c>
      <c r="N1887" s="3">
        <f>ZeptoData[[#This Row],[MRP_Rupees]] - ZeptoData[[#This Row],[Sale_Price]]</f>
        <v>-95</v>
      </c>
      <c r="O1887" t="str">
        <f>IF(ZeptoData[[#This Row],[outOfStock]]=TRUE, "Out of Stock", IF(ZeptoData[[#This Row],[availableQuantity]]&lt;=2, "LOW STOCK", "HEALTHY"))</f>
        <v>HEALTHY</v>
      </c>
      <c r="P1887" t="str" cm="1">
        <f t="array" ref="P1887">_xlfn.IFS(ZeptoData[[#This Row],[Sale_Price]]&lt;50, "Budget", ZeptoData[[#This Row],[Sale_Price]]&lt;150, "Mid-Range", ZeptoData[[#This Row],[Sale_Price]]&gt;=150, "Premium")</f>
        <v>Mid-Range</v>
      </c>
      <c r="Q1887" t="str">
        <f>IF(ROUND(((ZeptoData[[#This Row],[mrp]]-ZeptoData[[#This Row],[discountedSellingPrice]])/ZeptoData[[#This Row],[mrp]])*100,0) = ZeptoData[[#This Row],[discountPercent]], "Match", "Error")</f>
        <v>Match</v>
      </c>
      <c r="R1887" s="9" t="str" cm="1">
        <f t="array" ref="R1887">_xlfn.IFS(ZeptoData[[#This Row],[discountPercent]]=0, "No Discount", ZeptoData[[#This Row],[discountPercent]]&lt;=15, "Standard (1-15%)", ZeptoData[[#This Row],[discountPercent]]&gt;15, "Mega (&gt;15%)")</f>
        <v>Standard (1-15%)</v>
      </c>
      <c r="S1887" s="9" t="str" cm="1">
        <f t="array" ref="S1887">_xlfn.IFS(ZeptoData[[#This Row],[weightInGms]]&lt;=100, "Small (&lt;100g)", ZeptoData[[#This Row],[weightInGms]]&lt;=500, "Medium (100-500g)", ZeptoData[[#This Row],[weightInGms]]&gt;500, "Large (&gt;500g)")</f>
        <v>Small (&lt;100g)</v>
      </c>
    </row>
    <row r="1888" spans="1:19" x14ac:dyDescent="0.25">
      <c r="A1888" t="s">
        <v>977</v>
      </c>
      <c r="B1888" t="s">
        <v>1771</v>
      </c>
      <c r="C1888" t="str">
        <f>TRIM(ZeptoData[[#This Row],[name]])</f>
        <v>Bambino Popular Vermicelli</v>
      </c>
      <c r="D1888">
        <v>4000</v>
      </c>
      <c r="E1888" s="3">
        <f>'Cleaned Data'!F1891</f>
        <v>11</v>
      </c>
      <c r="F1888">
        <v>2</v>
      </c>
      <c r="G1888">
        <v>3</v>
      </c>
      <c r="H1888">
        <v>3900</v>
      </c>
      <c r="I1888" s="3">
        <f>ZeptoData[[#This Row],[discountedSellingPrice]]/100</f>
        <v>39</v>
      </c>
      <c r="J1888">
        <v>400</v>
      </c>
      <c r="K1888" t="b">
        <v>0</v>
      </c>
      <c r="L1888">
        <v>400</v>
      </c>
      <c r="N1888" s="3">
        <f>ZeptoData[[#This Row],[MRP_Rupees]] - ZeptoData[[#This Row],[Sale_Price]]</f>
        <v>-28</v>
      </c>
      <c r="O1888" t="str">
        <f>IF(ZeptoData[[#This Row],[outOfStock]]=TRUE, "Out of Stock", IF(ZeptoData[[#This Row],[availableQuantity]]&lt;=2, "LOW STOCK", "HEALTHY"))</f>
        <v>HEALTHY</v>
      </c>
      <c r="P1888" t="str" cm="1">
        <f t="array" ref="P1888">_xlfn.IFS(ZeptoData[[#This Row],[Sale_Price]]&lt;50, "Budget", ZeptoData[[#This Row],[Sale_Price]]&lt;150, "Mid-Range", ZeptoData[[#This Row],[Sale_Price]]&gt;=150, "Premium")</f>
        <v>Budget</v>
      </c>
      <c r="Q1888" t="str">
        <f>IF(ROUND(((ZeptoData[[#This Row],[mrp]]-ZeptoData[[#This Row],[discountedSellingPrice]])/ZeptoData[[#This Row],[mrp]])*100,0) = ZeptoData[[#This Row],[discountPercent]], "Match", "Error")</f>
        <v>Error</v>
      </c>
      <c r="R1888" s="9" t="str" cm="1">
        <f t="array" ref="R1888">_xlfn.IFS(ZeptoData[[#This Row],[discountPercent]]=0, "No Discount", ZeptoData[[#This Row],[discountPercent]]&lt;=15, "Standard (1-15%)", ZeptoData[[#This Row],[discountPercent]]&gt;15, "Mega (&gt;15%)")</f>
        <v>Standard (1-15%)</v>
      </c>
      <c r="S1888" s="9" t="str" cm="1">
        <f t="array" ref="S1888">_xlfn.IFS(ZeptoData[[#This Row],[weightInGms]]&lt;=100, "Small (&lt;100g)", ZeptoData[[#This Row],[weightInGms]]&lt;=500, "Medium (100-500g)", ZeptoData[[#This Row],[weightInGms]]&gt;500, "Large (&gt;500g)")</f>
        <v>Medium (100-500g)</v>
      </c>
    </row>
    <row r="1889" spans="1:19" x14ac:dyDescent="0.25">
      <c r="A1889" t="s">
        <v>977</v>
      </c>
      <c r="B1889" t="s">
        <v>773</v>
      </c>
      <c r="C1889" t="str">
        <f>TRIM(ZeptoData[[#This Row],[name]])</f>
        <v>Ching's Secret Mix Veg Instant Soup</v>
      </c>
      <c r="D1889">
        <v>1000</v>
      </c>
      <c r="E1889" s="3">
        <f>'Cleaned Data'!F1892</f>
        <v>6</v>
      </c>
      <c r="F1889">
        <v>0</v>
      </c>
      <c r="G1889">
        <v>3</v>
      </c>
      <c r="H1889">
        <v>1000</v>
      </c>
      <c r="I1889" s="3">
        <f>ZeptoData[[#This Row],[discountedSellingPrice]]/100</f>
        <v>10</v>
      </c>
      <c r="J1889">
        <v>15</v>
      </c>
      <c r="K1889" t="b">
        <v>0</v>
      </c>
      <c r="L1889">
        <v>15</v>
      </c>
      <c r="N1889" s="3">
        <f>ZeptoData[[#This Row],[MRP_Rupees]] - ZeptoData[[#This Row],[Sale_Price]]</f>
        <v>-4</v>
      </c>
      <c r="O1889" t="str">
        <f>IF(ZeptoData[[#This Row],[outOfStock]]=TRUE, "Out of Stock", IF(ZeptoData[[#This Row],[availableQuantity]]&lt;=2, "LOW STOCK", "HEALTHY"))</f>
        <v>HEALTHY</v>
      </c>
      <c r="P1889" t="str" cm="1">
        <f t="array" ref="P1889">_xlfn.IFS(ZeptoData[[#This Row],[Sale_Price]]&lt;50, "Budget", ZeptoData[[#This Row],[Sale_Price]]&lt;150, "Mid-Range", ZeptoData[[#This Row],[Sale_Price]]&gt;=150, "Premium")</f>
        <v>Budget</v>
      </c>
      <c r="Q1889" t="str">
        <f>IF(ROUND(((ZeptoData[[#This Row],[mrp]]-ZeptoData[[#This Row],[discountedSellingPrice]])/ZeptoData[[#This Row],[mrp]])*100,0) = ZeptoData[[#This Row],[discountPercent]], "Match", "Error")</f>
        <v>Match</v>
      </c>
      <c r="R1889" s="9" t="str" cm="1">
        <f t="array" ref="R1889">_xlfn.IFS(ZeptoData[[#This Row],[discountPercent]]=0, "No Discount", ZeptoData[[#This Row],[discountPercent]]&lt;=15, "Standard (1-15%)", ZeptoData[[#This Row],[discountPercent]]&gt;15, "Mega (&gt;15%)")</f>
        <v>No Discount</v>
      </c>
      <c r="S1889" s="9" t="str" cm="1">
        <f t="array" ref="S1889">_xlfn.IFS(ZeptoData[[#This Row],[weightInGms]]&lt;=100, "Small (&lt;100g)", ZeptoData[[#This Row],[weightInGms]]&lt;=500, "Medium (100-500g)", ZeptoData[[#This Row],[weightInGms]]&gt;500, "Large (&gt;500g)")</f>
        <v>Small (&lt;100g)</v>
      </c>
    </row>
    <row r="1890" spans="1:19" x14ac:dyDescent="0.25">
      <c r="A1890" t="s">
        <v>977</v>
      </c>
      <c r="B1890" t="s">
        <v>774</v>
      </c>
      <c r="C1890" t="str">
        <f>TRIM(ZeptoData[[#This Row],[name]])</f>
        <v>Mother's Recipe Pickle - Red Stuffed Chilli</v>
      </c>
      <c r="D1890">
        <v>14500</v>
      </c>
      <c r="E1890" s="3">
        <f>'Cleaned Data'!F1893</f>
        <v>8</v>
      </c>
      <c r="F1890">
        <v>11</v>
      </c>
      <c r="G1890">
        <v>3</v>
      </c>
      <c r="H1890">
        <v>12900</v>
      </c>
      <c r="I1890" s="3">
        <f>ZeptoData[[#This Row],[discountedSellingPrice]]/100</f>
        <v>129</v>
      </c>
      <c r="J1890">
        <v>400</v>
      </c>
      <c r="K1890" t="b">
        <v>0</v>
      </c>
      <c r="L1890">
        <v>400</v>
      </c>
      <c r="N1890" s="3">
        <f>ZeptoData[[#This Row],[MRP_Rupees]] - ZeptoData[[#This Row],[Sale_Price]]</f>
        <v>-121</v>
      </c>
      <c r="O1890" t="str">
        <f>IF(ZeptoData[[#This Row],[outOfStock]]=TRUE, "Out of Stock", IF(ZeptoData[[#This Row],[availableQuantity]]&lt;=2, "LOW STOCK", "HEALTHY"))</f>
        <v>HEALTHY</v>
      </c>
      <c r="P1890" t="str" cm="1">
        <f t="array" ref="P1890">_xlfn.IFS(ZeptoData[[#This Row],[Sale_Price]]&lt;50, "Budget", ZeptoData[[#This Row],[Sale_Price]]&lt;150, "Mid-Range", ZeptoData[[#This Row],[Sale_Price]]&gt;=150, "Premium")</f>
        <v>Mid-Range</v>
      </c>
      <c r="Q1890" t="str">
        <f>IF(ROUND(((ZeptoData[[#This Row],[mrp]]-ZeptoData[[#This Row],[discountedSellingPrice]])/ZeptoData[[#This Row],[mrp]])*100,0) = ZeptoData[[#This Row],[discountPercent]], "Match", "Error")</f>
        <v>Match</v>
      </c>
      <c r="R1890" s="9" t="str" cm="1">
        <f t="array" ref="R1890">_xlfn.IFS(ZeptoData[[#This Row],[discountPercent]]=0, "No Discount", ZeptoData[[#This Row],[discountPercent]]&lt;=15, "Standard (1-15%)", ZeptoData[[#This Row],[discountPercent]]&gt;15, "Mega (&gt;15%)")</f>
        <v>Standard (1-15%)</v>
      </c>
      <c r="S1890" s="9" t="str" cm="1">
        <f t="array" ref="S1890">_xlfn.IFS(ZeptoData[[#This Row],[weightInGms]]&lt;=100, "Small (&lt;100g)", ZeptoData[[#This Row],[weightInGms]]&lt;=500, "Medium (100-500g)", ZeptoData[[#This Row],[weightInGms]]&gt;500, "Large (&gt;500g)")</f>
        <v>Medium (100-500g)</v>
      </c>
    </row>
    <row r="1891" spans="1:19" x14ac:dyDescent="0.25">
      <c r="A1891" t="s">
        <v>977</v>
      </c>
      <c r="B1891" t="s">
        <v>775</v>
      </c>
      <c r="C1891" t="str">
        <f>TRIM(ZeptoData[[#This Row],[name]])</f>
        <v>Kellogg's No Added Sugar Muesli</v>
      </c>
      <c r="D1891">
        <v>33500</v>
      </c>
      <c r="E1891" s="3">
        <f>'Cleaned Data'!F1894</f>
        <v>0</v>
      </c>
      <c r="F1891">
        <v>11</v>
      </c>
      <c r="G1891">
        <v>6</v>
      </c>
      <c r="H1891">
        <v>29800</v>
      </c>
      <c r="I1891" s="3">
        <f>ZeptoData[[#This Row],[discountedSellingPrice]]/100</f>
        <v>298</v>
      </c>
      <c r="J1891">
        <v>500</v>
      </c>
      <c r="K1891" t="b">
        <v>0</v>
      </c>
      <c r="L1891">
        <v>500</v>
      </c>
      <c r="N1891" s="3">
        <f>ZeptoData[[#This Row],[MRP_Rupees]] - ZeptoData[[#This Row],[Sale_Price]]</f>
        <v>-298</v>
      </c>
      <c r="O1891" t="str">
        <f>IF(ZeptoData[[#This Row],[outOfStock]]=TRUE, "Out of Stock", IF(ZeptoData[[#This Row],[availableQuantity]]&lt;=2, "LOW STOCK", "HEALTHY"))</f>
        <v>HEALTHY</v>
      </c>
      <c r="P1891" t="str" cm="1">
        <f t="array" ref="P1891">_xlfn.IFS(ZeptoData[[#This Row],[Sale_Price]]&lt;50, "Budget", ZeptoData[[#This Row],[Sale_Price]]&lt;150, "Mid-Range", ZeptoData[[#This Row],[Sale_Price]]&gt;=150, "Premium")</f>
        <v>Premium</v>
      </c>
      <c r="Q1891" t="str">
        <f>IF(ROUND(((ZeptoData[[#This Row],[mrp]]-ZeptoData[[#This Row],[discountedSellingPrice]])/ZeptoData[[#This Row],[mrp]])*100,0) = ZeptoData[[#This Row],[discountPercent]], "Match", "Error")</f>
        <v>Match</v>
      </c>
      <c r="R1891" s="9" t="str" cm="1">
        <f t="array" ref="R1891">_xlfn.IFS(ZeptoData[[#This Row],[discountPercent]]=0, "No Discount", ZeptoData[[#This Row],[discountPercent]]&lt;=15, "Standard (1-15%)", ZeptoData[[#This Row],[discountPercent]]&gt;15, "Mega (&gt;15%)")</f>
        <v>Standard (1-15%)</v>
      </c>
      <c r="S1891" s="9" t="str" cm="1">
        <f t="array" ref="S1891">_xlfn.IFS(ZeptoData[[#This Row],[weightInGms]]&lt;=100, "Small (&lt;100g)", ZeptoData[[#This Row],[weightInGms]]&lt;=500, "Medium (100-500g)", ZeptoData[[#This Row],[weightInGms]]&gt;500, "Large (&gt;500g)")</f>
        <v>Medium (100-500g)</v>
      </c>
    </row>
    <row r="1892" spans="1:19" x14ac:dyDescent="0.25">
      <c r="A1892" t="s">
        <v>977</v>
      </c>
      <c r="B1892" t="s">
        <v>776</v>
      </c>
      <c r="C1892" t="str">
        <f>TRIM(ZeptoData[[#This Row],[name]])</f>
        <v>Veeba Salsa Dip</v>
      </c>
      <c r="D1892">
        <v>11900</v>
      </c>
      <c r="E1892" s="3">
        <f>'Cleaned Data'!F1895</f>
        <v>3</v>
      </c>
      <c r="F1892">
        <v>6</v>
      </c>
      <c r="G1892">
        <v>6</v>
      </c>
      <c r="H1892">
        <v>11100</v>
      </c>
      <c r="I1892" s="3">
        <f>ZeptoData[[#This Row],[discountedSellingPrice]]/100</f>
        <v>111</v>
      </c>
      <c r="J1892">
        <v>360</v>
      </c>
      <c r="K1892" t="b">
        <v>0</v>
      </c>
      <c r="L1892">
        <v>360</v>
      </c>
      <c r="N1892" s="3">
        <f>ZeptoData[[#This Row],[MRP_Rupees]] - ZeptoData[[#This Row],[Sale_Price]]</f>
        <v>-108</v>
      </c>
      <c r="O1892" t="str">
        <f>IF(ZeptoData[[#This Row],[outOfStock]]=TRUE, "Out of Stock", IF(ZeptoData[[#This Row],[availableQuantity]]&lt;=2, "LOW STOCK", "HEALTHY"))</f>
        <v>HEALTHY</v>
      </c>
      <c r="P1892" t="str" cm="1">
        <f t="array" ref="P1892">_xlfn.IFS(ZeptoData[[#This Row],[Sale_Price]]&lt;50, "Budget", ZeptoData[[#This Row],[Sale_Price]]&lt;150, "Mid-Range", ZeptoData[[#This Row],[Sale_Price]]&gt;=150, "Premium")</f>
        <v>Mid-Range</v>
      </c>
      <c r="Q1892" t="str">
        <f>IF(ROUND(((ZeptoData[[#This Row],[mrp]]-ZeptoData[[#This Row],[discountedSellingPrice]])/ZeptoData[[#This Row],[mrp]])*100,0) = ZeptoData[[#This Row],[discountPercent]], "Match", "Error")</f>
        <v>Error</v>
      </c>
      <c r="R1892" s="9" t="str" cm="1">
        <f t="array" ref="R1892">_xlfn.IFS(ZeptoData[[#This Row],[discountPercent]]=0, "No Discount", ZeptoData[[#This Row],[discountPercent]]&lt;=15, "Standard (1-15%)", ZeptoData[[#This Row],[discountPercent]]&gt;15, "Mega (&gt;15%)")</f>
        <v>Standard (1-15%)</v>
      </c>
      <c r="S1892" s="9" t="str" cm="1">
        <f t="array" ref="S1892">_xlfn.IFS(ZeptoData[[#This Row],[weightInGms]]&lt;=100, "Small (&lt;100g)", ZeptoData[[#This Row],[weightInGms]]&lt;=500, "Medium (100-500g)", ZeptoData[[#This Row],[weightInGms]]&gt;500, "Large (&gt;500g)")</f>
        <v>Medium (100-500g)</v>
      </c>
    </row>
    <row r="1893" spans="1:19" x14ac:dyDescent="0.25">
      <c r="A1893" t="s">
        <v>977</v>
      </c>
      <c r="B1893" t="s">
        <v>777</v>
      </c>
      <c r="C1893" t="str">
        <f>TRIM(ZeptoData[[#This Row],[name]])</f>
        <v>Veeba Thousand Island Dressing</v>
      </c>
      <c r="D1893">
        <v>14900</v>
      </c>
      <c r="E1893" s="3">
        <f>'Cleaned Data'!F1896</f>
        <v>5</v>
      </c>
      <c r="F1893">
        <v>8</v>
      </c>
      <c r="G1893">
        <v>6</v>
      </c>
      <c r="H1893">
        <v>13700</v>
      </c>
      <c r="I1893" s="3">
        <f>ZeptoData[[#This Row],[discountedSellingPrice]]/100</f>
        <v>137</v>
      </c>
      <c r="J1893">
        <v>300</v>
      </c>
      <c r="K1893" t="b">
        <v>0</v>
      </c>
      <c r="L1893">
        <v>300</v>
      </c>
      <c r="N1893" s="3">
        <f>ZeptoData[[#This Row],[MRP_Rupees]] - ZeptoData[[#This Row],[Sale_Price]]</f>
        <v>-132</v>
      </c>
      <c r="O1893" t="str">
        <f>IF(ZeptoData[[#This Row],[outOfStock]]=TRUE, "Out of Stock", IF(ZeptoData[[#This Row],[availableQuantity]]&lt;=2, "LOW STOCK", "HEALTHY"))</f>
        <v>HEALTHY</v>
      </c>
      <c r="P1893" t="str" cm="1">
        <f t="array" ref="P1893">_xlfn.IFS(ZeptoData[[#This Row],[Sale_Price]]&lt;50, "Budget", ZeptoData[[#This Row],[Sale_Price]]&lt;150, "Mid-Range", ZeptoData[[#This Row],[Sale_Price]]&gt;=150, "Premium")</f>
        <v>Mid-Range</v>
      </c>
      <c r="Q1893" t="str">
        <f>IF(ROUND(((ZeptoData[[#This Row],[mrp]]-ZeptoData[[#This Row],[discountedSellingPrice]])/ZeptoData[[#This Row],[mrp]])*100,0) = ZeptoData[[#This Row],[discountPercent]], "Match", "Error")</f>
        <v>Match</v>
      </c>
      <c r="R1893" s="9" t="str" cm="1">
        <f t="array" ref="R1893">_xlfn.IFS(ZeptoData[[#This Row],[discountPercent]]=0, "No Discount", ZeptoData[[#This Row],[discountPercent]]&lt;=15, "Standard (1-15%)", ZeptoData[[#This Row],[discountPercent]]&gt;15, "Mega (&gt;15%)")</f>
        <v>Standard (1-15%)</v>
      </c>
      <c r="S1893" s="9" t="str" cm="1">
        <f t="array" ref="S1893">_xlfn.IFS(ZeptoData[[#This Row],[weightInGms]]&lt;=100, "Small (&lt;100g)", ZeptoData[[#This Row],[weightInGms]]&lt;=500, "Medium (100-500g)", ZeptoData[[#This Row],[weightInGms]]&gt;500, "Large (&gt;500g)")</f>
        <v>Medium (100-500g)</v>
      </c>
    </row>
    <row r="1894" spans="1:19" x14ac:dyDescent="0.25">
      <c r="A1894" t="s">
        <v>977</v>
      </c>
      <c r="B1894" t="s">
        <v>778</v>
      </c>
      <c r="C1894" t="str">
        <f>TRIM(ZeptoData[[#This Row],[name]])</f>
        <v>Baggry's Crunchy Muesli Almond Raisins &amp; Honey</v>
      </c>
      <c r="D1894">
        <v>13000</v>
      </c>
      <c r="E1894" s="3">
        <f>'Cleaned Data'!F1897</f>
        <v>9</v>
      </c>
      <c r="F1894">
        <v>0</v>
      </c>
      <c r="G1894">
        <v>5</v>
      </c>
      <c r="H1894">
        <v>13000</v>
      </c>
      <c r="I1894" s="3">
        <f>ZeptoData[[#This Row],[discountedSellingPrice]]/100</f>
        <v>130</v>
      </c>
      <c r="J1894">
        <v>200</v>
      </c>
      <c r="K1894" t="b">
        <v>0</v>
      </c>
      <c r="L1894">
        <v>200</v>
      </c>
      <c r="N1894" s="3">
        <f>ZeptoData[[#This Row],[MRP_Rupees]] - ZeptoData[[#This Row],[Sale_Price]]</f>
        <v>-121</v>
      </c>
      <c r="O1894" t="str">
        <f>IF(ZeptoData[[#This Row],[outOfStock]]=TRUE, "Out of Stock", IF(ZeptoData[[#This Row],[availableQuantity]]&lt;=2, "LOW STOCK", "HEALTHY"))</f>
        <v>HEALTHY</v>
      </c>
      <c r="P1894" t="str" cm="1">
        <f t="array" ref="P1894">_xlfn.IFS(ZeptoData[[#This Row],[Sale_Price]]&lt;50, "Budget", ZeptoData[[#This Row],[Sale_Price]]&lt;150, "Mid-Range", ZeptoData[[#This Row],[Sale_Price]]&gt;=150, "Premium")</f>
        <v>Mid-Range</v>
      </c>
      <c r="Q1894" t="str">
        <f>IF(ROUND(((ZeptoData[[#This Row],[mrp]]-ZeptoData[[#This Row],[discountedSellingPrice]])/ZeptoData[[#This Row],[mrp]])*100,0) = ZeptoData[[#This Row],[discountPercent]], "Match", "Error")</f>
        <v>Match</v>
      </c>
      <c r="R1894" s="9" t="str" cm="1">
        <f t="array" ref="R1894">_xlfn.IFS(ZeptoData[[#This Row],[discountPercent]]=0, "No Discount", ZeptoData[[#This Row],[discountPercent]]&lt;=15, "Standard (1-15%)", ZeptoData[[#This Row],[discountPercent]]&gt;15, "Mega (&gt;15%)")</f>
        <v>No Discount</v>
      </c>
      <c r="S1894" s="9" t="str" cm="1">
        <f t="array" ref="S1894">_xlfn.IFS(ZeptoData[[#This Row],[weightInGms]]&lt;=100, "Small (&lt;100g)", ZeptoData[[#This Row],[weightInGms]]&lt;=500, "Medium (100-500g)", ZeptoData[[#This Row],[weightInGms]]&gt;500, "Large (&gt;500g)")</f>
        <v>Medium (100-500g)</v>
      </c>
    </row>
    <row r="1895" spans="1:19" x14ac:dyDescent="0.25">
      <c r="A1895" t="s">
        <v>977</v>
      </c>
      <c r="B1895" t="s">
        <v>779</v>
      </c>
      <c r="C1895" t="str">
        <f>TRIM(ZeptoData[[#This Row],[name]])</f>
        <v>Knorr Chinese Hot And Sour Veg Soup</v>
      </c>
      <c r="D1895">
        <v>5500</v>
      </c>
      <c r="E1895" s="3">
        <f>'Cleaned Data'!F1898</f>
        <v>5</v>
      </c>
      <c r="F1895">
        <v>3</v>
      </c>
      <c r="G1895">
        <v>1</v>
      </c>
      <c r="H1895">
        <v>5300</v>
      </c>
      <c r="I1895" s="3">
        <f>ZeptoData[[#This Row],[discountedSellingPrice]]/100</f>
        <v>53</v>
      </c>
      <c r="J1895">
        <v>43</v>
      </c>
      <c r="K1895" t="b">
        <v>0</v>
      </c>
      <c r="L1895">
        <v>43</v>
      </c>
      <c r="N1895" s="3">
        <f>ZeptoData[[#This Row],[MRP_Rupees]] - ZeptoData[[#This Row],[Sale_Price]]</f>
        <v>-48</v>
      </c>
      <c r="O1895" t="str">
        <f>IF(ZeptoData[[#This Row],[outOfStock]]=TRUE, "Out of Stock", IF(ZeptoData[[#This Row],[availableQuantity]]&lt;=2, "LOW STOCK", "HEALTHY"))</f>
        <v>LOW STOCK</v>
      </c>
      <c r="P1895" t="str" cm="1">
        <f t="array" ref="P1895">_xlfn.IFS(ZeptoData[[#This Row],[Sale_Price]]&lt;50, "Budget", ZeptoData[[#This Row],[Sale_Price]]&lt;150, "Mid-Range", ZeptoData[[#This Row],[Sale_Price]]&gt;=150, "Premium")</f>
        <v>Mid-Range</v>
      </c>
      <c r="Q1895" t="str">
        <f>IF(ROUND(((ZeptoData[[#This Row],[mrp]]-ZeptoData[[#This Row],[discountedSellingPrice]])/ZeptoData[[#This Row],[mrp]])*100,0) = ZeptoData[[#This Row],[discountPercent]], "Match", "Error")</f>
        <v>Error</v>
      </c>
      <c r="R1895" s="9" t="str" cm="1">
        <f t="array" ref="R1895">_xlfn.IFS(ZeptoData[[#This Row],[discountPercent]]=0, "No Discount", ZeptoData[[#This Row],[discountPercent]]&lt;=15, "Standard (1-15%)", ZeptoData[[#This Row],[discountPercent]]&gt;15, "Mega (&gt;15%)")</f>
        <v>Standard (1-15%)</v>
      </c>
      <c r="S1895" s="9" t="str" cm="1">
        <f t="array" ref="S1895">_xlfn.IFS(ZeptoData[[#This Row],[weightInGms]]&lt;=100, "Small (&lt;100g)", ZeptoData[[#This Row],[weightInGms]]&lt;=500, "Medium (100-500g)", ZeptoData[[#This Row],[weightInGms]]&gt;500, "Large (&gt;500g)")</f>
        <v>Small (&lt;100g)</v>
      </c>
    </row>
    <row r="1896" spans="1:19" x14ac:dyDescent="0.25">
      <c r="A1896" t="s">
        <v>977</v>
      </c>
      <c r="B1896" t="s">
        <v>634</v>
      </c>
      <c r="C1896" t="str">
        <f>TRIM(ZeptoData[[#This Row],[name]])</f>
        <v>Go Cheese Spread - Garlic</v>
      </c>
      <c r="D1896">
        <v>9900</v>
      </c>
      <c r="E1896" s="3">
        <f>'Cleaned Data'!F1899</f>
        <v>9</v>
      </c>
      <c r="F1896">
        <v>5</v>
      </c>
      <c r="G1896">
        <v>6</v>
      </c>
      <c r="H1896">
        <v>9400</v>
      </c>
      <c r="I1896" s="3">
        <f>ZeptoData[[#This Row],[discountedSellingPrice]]/100</f>
        <v>94</v>
      </c>
      <c r="J1896">
        <v>200</v>
      </c>
      <c r="K1896" t="b">
        <v>0</v>
      </c>
      <c r="L1896">
        <v>200</v>
      </c>
      <c r="N1896" s="3">
        <f>ZeptoData[[#This Row],[MRP_Rupees]] - ZeptoData[[#This Row],[Sale_Price]]</f>
        <v>-85</v>
      </c>
      <c r="O1896" t="str">
        <f>IF(ZeptoData[[#This Row],[outOfStock]]=TRUE, "Out of Stock", IF(ZeptoData[[#This Row],[availableQuantity]]&lt;=2, "LOW STOCK", "HEALTHY"))</f>
        <v>HEALTHY</v>
      </c>
      <c r="P1896" t="str" cm="1">
        <f t="array" ref="P1896">_xlfn.IFS(ZeptoData[[#This Row],[Sale_Price]]&lt;50, "Budget", ZeptoData[[#This Row],[Sale_Price]]&lt;150, "Mid-Range", ZeptoData[[#This Row],[Sale_Price]]&gt;=150, "Premium")</f>
        <v>Mid-Range</v>
      </c>
      <c r="Q1896" t="str">
        <f>IF(ROUND(((ZeptoData[[#This Row],[mrp]]-ZeptoData[[#This Row],[discountedSellingPrice]])/ZeptoData[[#This Row],[mrp]])*100,0) = ZeptoData[[#This Row],[discountPercent]], "Match", "Error")</f>
        <v>Match</v>
      </c>
      <c r="R1896" s="9" t="str" cm="1">
        <f t="array" ref="R1896">_xlfn.IFS(ZeptoData[[#This Row],[discountPercent]]=0, "No Discount", ZeptoData[[#This Row],[discountPercent]]&lt;=15, "Standard (1-15%)", ZeptoData[[#This Row],[discountPercent]]&gt;15, "Mega (&gt;15%)")</f>
        <v>Standard (1-15%)</v>
      </c>
      <c r="S1896" s="9" t="str" cm="1">
        <f t="array" ref="S1896">_xlfn.IFS(ZeptoData[[#This Row],[weightInGms]]&lt;=100, "Small (&lt;100g)", ZeptoData[[#This Row],[weightInGms]]&lt;=500, "Medium (100-500g)", ZeptoData[[#This Row],[weightInGms]]&gt;500, "Large (&gt;500g)")</f>
        <v>Medium (100-500g)</v>
      </c>
    </row>
    <row r="1897" spans="1:19" x14ac:dyDescent="0.25">
      <c r="A1897" t="s">
        <v>977</v>
      </c>
      <c r="B1897" t="s">
        <v>637</v>
      </c>
      <c r="C1897" t="str">
        <f>TRIM(ZeptoData[[#This Row],[name]])</f>
        <v>The Whole Truth Peanut Butter With Dates - Creamy No Sugar</v>
      </c>
      <c r="D1897">
        <v>21500</v>
      </c>
      <c r="E1897" s="3">
        <f>'Cleaned Data'!F1900</f>
        <v>0</v>
      </c>
      <c r="F1897">
        <v>9</v>
      </c>
      <c r="G1897">
        <v>6</v>
      </c>
      <c r="H1897">
        <v>19400</v>
      </c>
      <c r="I1897" s="3">
        <f>ZeptoData[[#This Row],[discountedSellingPrice]]/100</f>
        <v>194</v>
      </c>
      <c r="J1897">
        <v>325</v>
      </c>
      <c r="K1897" t="b">
        <v>0</v>
      </c>
      <c r="L1897">
        <v>325</v>
      </c>
      <c r="N1897" s="3">
        <f>ZeptoData[[#This Row],[MRP_Rupees]] - ZeptoData[[#This Row],[Sale_Price]]</f>
        <v>-194</v>
      </c>
      <c r="O1897" t="str">
        <f>IF(ZeptoData[[#This Row],[outOfStock]]=TRUE, "Out of Stock", IF(ZeptoData[[#This Row],[availableQuantity]]&lt;=2, "LOW STOCK", "HEALTHY"))</f>
        <v>HEALTHY</v>
      </c>
      <c r="P1897" t="str" cm="1">
        <f t="array" ref="P1897">_xlfn.IFS(ZeptoData[[#This Row],[Sale_Price]]&lt;50, "Budget", ZeptoData[[#This Row],[Sale_Price]]&lt;150, "Mid-Range", ZeptoData[[#This Row],[Sale_Price]]&gt;=150, "Premium")</f>
        <v>Premium</v>
      </c>
      <c r="Q1897" t="str">
        <f>IF(ROUND(((ZeptoData[[#This Row],[mrp]]-ZeptoData[[#This Row],[discountedSellingPrice]])/ZeptoData[[#This Row],[mrp]])*100,0) = ZeptoData[[#This Row],[discountPercent]], "Match", "Error")</f>
        <v>Error</v>
      </c>
      <c r="R1897" s="9" t="str" cm="1">
        <f t="array" ref="R1897">_xlfn.IFS(ZeptoData[[#This Row],[discountPercent]]=0, "No Discount", ZeptoData[[#This Row],[discountPercent]]&lt;=15, "Standard (1-15%)", ZeptoData[[#This Row],[discountPercent]]&gt;15, "Mega (&gt;15%)")</f>
        <v>Standard (1-15%)</v>
      </c>
      <c r="S1897" s="9" t="str" cm="1">
        <f t="array" ref="S1897">_xlfn.IFS(ZeptoData[[#This Row],[weightInGms]]&lt;=100, "Small (&lt;100g)", ZeptoData[[#This Row],[weightInGms]]&lt;=500, "Medium (100-500g)", ZeptoData[[#This Row],[weightInGms]]&gt;500, "Large (&gt;500g)")</f>
        <v>Medium (100-500g)</v>
      </c>
    </row>
    <row r="1898" spans="1:19" x14ac:dyDescent="0.25">
      <c r="A1898" t="s">
        <v>977</v>
      </c>
      <c r="B1898" t="s">
        <v>312</v>
      </c>
      <c r="C1898" t="str">
        <f>TRIM(ZeptoData[[#This Row],[name]])</f>
        <v>Zorabian Chicken Smoked Ham</v>
      </c>
      <c r="D1898">
        <v>20500</v>
      </c>
      <c r="E1898" s="3">
        <f>'Cleaned Data'!F1901</f>
        <v>0</v>
      </c>
      <c r="F1898">
        <v>5</v>
      </c>
      <c r="G1898">
        <v>1</v>
      </c>
      <c r="H1898">
        <v>19400</v>
      </c>
      <c r="I1898" s="3">
        <f>ZeptoData[[#This Row],[discountedSellingPrice]]/100</f>
        <v>194</v>
      </c>
      <c r="J1898">
        <v>250</v>
      </c>
      <c r="K1898" t="b">
        <v>0</v>
      </c>
      <c r="L1898">
        <v>250</v>
      </c>
      <c r="N1898" s="3">
        <f>ZeptoData[[#This Row],[MRP_Rupees]] - ZeptoData[[#This Row],[Sale_Price]]</f>
        <v>-194</v>
      </c>
      <c r="O1898" t="str">
        <f>IF(ZeptoData[[#This Row],[outOfStock]]=TRUE, "Out of Stock", IF(ZeptoData[[#This Row],[availableQuantity]]&lt;=2, "LOW STOCK", "HEALTHY"))</f>
        <v>LOW STOCK</v>
      </c>
      <c r="P1898" t="str" cm="1">
        <f t="array" ref="P1898">_xlfn.IFS(ZeptoData[[#This Row],[Sale_Price]]&lt;50, "Budget", ZeptoData[[#This Row],[Sale_Price]]&lt;150, "Mid-Range", ZeptoData[[#This Row],[Sale_Price]]&gt;=150, "Premium")</f>
        <v>Premium</v>
      </c>
      <c r="Q1898" t="str">
        <f>IF(ROUND(((ZeptoData[[#This Row],[mrp]]-ZeptoData[[#This Row],[discountedSellingPrice]])/ZeptoData[[#This Row],[mrp]])*100,0) = ZeptoData[[#This Row],[discountPercent]], "Match", "Error")</f>
        <v>Match</v>
      </c>
      <c r="R1898" s="9" t="str" cm="1">
        <f t="array" ref="R1898">_xlfn.IFS(ZeptoData[[#This Row],[discountPercent]]=0, "No Discount", ZeptoData[[#This Row],[discountPercent]]&lt;=15, "Standard (1-15%)", ZeptoData[[#This Row],[discountPercent]]&gt;15, "Mega (&gt;15%)")</f>
        <v>Standard (1-15%)</v>
      </c>
      <c r="S1898" s="9" t="str" cm="1">
        <f t="array" ref="S1898">_xlfn.IFS(ZeptoData[[#This Row],[weightInGms]]&lt;=100, "Small (&lt;100g)", ZeptoData[[#This Row],[weightInGms]]&lt;=500, "Medium (100-500g)", ZeptoData[[#This Row],[weightInGms]]&gt;500, "Large (&gt;500g)")</f>
        <v>Medium (100-500g)</v>
      </c>
    </row>
    <row r="1899" spans="1:19" x14ac:dyDescent="0.25">
      <c r="A1899" t="s">
        <v>977</v>
      </c>
      <c r="B1899" t="s">
        <v>780</v>
      </c>
      <c r="C1899" t="str">
        <f>TRIM(ZeptoData[[#This Row],[name]])</f>
        <v>Kissan Pineapple Jam</v>
      </c>
      <c r="D1899">
        <v>16500</v>
      </c>
      <c r="E1899" s="3">
        <f>'Cleaned Data'!F1902</f>
        <v>15</v>
      </c>
      <c r="F1899">
        <v>9</v>
      </c>
      <c r="G1899">
        <v>1</v>
      </c>
      <c r="H1899">
        <v>14900</v>
      </c>
      <c r="I1899" s="3">
        <f>ZeptoData[[#This Row],[discountedSellingPrice]]/100</f>
        <v>149</v>
      </c>
      <c r="J1899">
        <v>500</v>
      </c>
      <c r="K1899" t="b">
        <v>0</v>
      </c>
      <c r="L1899">
        <v>500</v>
      </c>
      <c r="N1899" s="3">
        <f>ZeptoData[[#This Row],[MRP_Rupees]] - ZeptoData[[#This Row],[Sale_Price]]</f>
        <v>-134</v>
      </c>
      <c r="O1899" t="str">
        <f>IF(ZeptoData[[#This Row],[outOfStock]]=TRUE, "Out of Stock", IF(ZeptoData[[#This Row],[availableQuantity]]&lt;=2, "LOW STOCK", "HEALTHY"))</f>
        <v>LOW STOCK</v>
      </c>
      <c r="P1899" t="str" cm="1">
        <f t="array" ref="P1899">_xlfn.IFS(ZeptoData[[#This Row],[Sale_Price]]&lt;50, "Budget", ZeptoData[[#This Row],[Sale_Price]]&lt;150, "Mid-Range", ZeptoData[[#This Row],[Sale_Price]]&gt;=150, "Premium")</f>
        <v>Mid-Range</v>
      </c>
      <c r="Q1899" t="str">
        <f>IF(ROUND(((ZeptoData[[#This Row],[mrp]]-ZeptoData[[#This Row],[discountedSellingPrice]])/ZeptoData[[#This Row],[mrp]])*100,0) = ZeptoData[[#This Row],[discountPercent]], "Match", "Error")</f>
        <v>Error</v>
      </c>
      <c r="R1899" s="9" t="str" cm="1">
        <f t="array" ref="R1899">_xlfn.IFS(ZeptoData[[#This Row],[discountPercent]]=0, "No Discount", ZeptoData[[#This Row],[discountPercent]]&lt;=15, "Standard (1-15%)", ZeptoData[[#This Row],[discountPercent]]&gt;15, "Mega (&gt;15%)")</f>
        <v>Standard (1-15%)</v>
      </c>
      <c r="S1899" s="9" t="str" cm="1">
        <f t="array" ref="S1899">_xlfn.IFS(ZeptoData[[#This Row],[weightInGms]]&lt;=100, "Small (&lt;100g)", ZeptoData[[#This Row],[weightInGms]]&lt;=500, "Medium (100-500g)", ZeptoData[[#This Row],[weightInGms]]&gt;500, "Large (&gt;500g)")</f>
        <v>Medium (100-500g)</v>
      </c>
    </row>
    <row r="1900" spans="1:19" x14ac:dyDescent="0.25">
      <c r="A1900" t="s">
        <v>977</v>
      </c>
      <c r="B1900" t="s">
        <v>781</v>
      </c>
      <c r="C1900" t="str">
        <f>TRIM(ZeptoData[[#This Row],[name]])</f>
        <v>Smith &amp; Jones Masala Noodles</v>
      </c>
      <c r="D1900">
        <v>8900</v>
      </c>
      <c r="E1900" s="3">
        <f>'Cleaned Data'!F1903</f>
        <v>7</v>
      </c>
      <c r="F1900">
        <v>0</v>
      </c>
      <c r="G1900">
        <v>5</v>
      </c>
      <c r="H1900">
        <v>8900</v>
      </c>
      <c r="I1900" s="3">
        <f>ZeptoData[[#This Row],[discountedSellingPrice]]/100</f>
        <v>89</v>
      </c>
      <c r="J1900">
        <v>480</v>
      </c>
      <c r="K1900" t="b">
        <v>0</v>
      </c>
      <c r="L1900">
        <v>480</v>
      </c>
      <c r="N1900" s="3">
        <f>ZeptoData[[#This Row],[MRP_Rupees]] - ZeptoData[[#This Row],[Sale_Price]]</f>
        <v>-82</v>
      </c>
      <c r="O1900" t="str">
        <f>IF(ZeptoData[[#This Row],[outOfStock]]=TRUE, "Out of Stock", IF(ZeptoData[[#This Row],[availableQuantity]]&lt;=2, "LOW STOCK", "HEALTHY"))</f>
        <v>HEALTHY</v>
      </c>
      <c r="P1900" t="str" cm="1">
        <f t="array" ref="P1900">_xlfn.IFS(ZeptoData[[#This Row],[Sale_Price]]&lt;50, "Budget", ZeptoData[[#This Row],[Sale_Price]]&lt;150, "Mid-Range", ZeptoData[[#This Row],[Sale_Price]]&gt;=150, "Premium")</f>
        <v>Mid-Range</v>
      </c>
      <c r="Q1900" t="str">
        <f>IF(ROUND(((ZeptoData[[#This Row],[mrp]]-ZeptoData[[#This Row],[discountedSellingPrice]])/ZeptoData[[#This Row],[mrp]])*100,0) = ZeptoData[[#This Row],[discountPercent]], "Match", "Error")</f>
        <v>Match</v>
      </c>
      <c r="R1900" s="9" t="str" cm="1">
        <f t="array" ref="R1900">_xlfn.IFS(ZeptoData[[#This Row],[discountPercent]]=0, "No Discount", ZeptoData[[#This Row],[discountPercent]]&lt;=15, "Standard (1-15%)", ZeptoData[[#This Row],[discountPercent]]&gt;15, "Mega (&gt;15%)")</f>
        <v>No Discount</v>
      </c>
      <c r="S1900" s="9" t="str" cm="1">
        <f t="array" ref="S1900">_xlfn.IFS(ZeptoData[[#This Row],[weightInGms]]&lt;=100, "Small (&lt;100g)", ZeptoData[[#This Row],[weightInGms]]&lt;=500, "Medium (100-500g)", ZeptoData[[#This Row],[weightInGms]]&gt;500, "Large (&gt;500g)")</f>
        <v>Medium (100-500g)</v>
      </c>
    </row>
    <row r="1901" spans="1:19" x14ac:dyDescent="0.25">
      <c r="A1901" t="s">
        <v>977</v>
      </c>
      <c r="B1901" t="s">
        <v>782</v>
      </c>
      <c r="C1901" t="str">
        <f>TRIM(ZeptoData[[#This Row],[name]])</f>
        <v>Nestle Nestle Nan Pro Follow-Up Formula</v>
      </c>
      <c r="D1901">
        <v>65000</v>
      </c>
      <c r="E1901" s="3">
        <f>'Cleaned Data'!F1904</f>
        <v>10</v>
      </c>
      <c r="F1901">
        <v>0</v>
      </c>
      <c r="G1901">
        <v>6</v>
      </c>
      <c r="H1901">
        <v>65000</v>
      </c>
      <c r="I1901" s="3">
        <f>ZeptoData[[#This Row],[discountedSellingPrice]]/100</f>
        <v>650</v>
      </c>
      <c r="J1901">
        <v>400</v>
      </c>
      <c r="K1901" t="b">
        <v>0</v>
      </c>
      <c r="L1901">
        <v>400</v>
      </c>
      <c r="N1901" s="3">
        <f>ZeptoData[[#This Row],[MRP_Rupees]] - ZeptoData[[#This Row],[Sale_Price]]</f>
        <v>-640</v>
      </c>
      <c r="O1901" t="str">
        <f>IF(ZeptoData[[#This Row],[outOfStock]]=TRUE, "Out of Stock", IF(ZeptoData[[#This Row],[availableQuantity]]&lt;=2, "LOW STOCK", "HEALTHY"))</f>
        <v>HEALTHY</v>
      </c>
      <c r="P1901" t="str" cm="1">
        <f t="array" ref="P1901">_xlfn.IFS(ZeptoData[[#This Row],[Sale_Price]]&lt;50, "Budget", ZeptoData[[#This Row],[Sale_Price]]&lt;150, "Mid-Range", ZeptoData[[#This Row],[Sale_Price]]&gt;=150, "Premium")</f>
        <v>Premium</v>
      </c>
      <c r="Q1901" t="str">
        <f>IF(ROUND(((ZeptoData[[#This Row],[mrp]]-ZeptoData[[#This Row],[discountedSellingPrice]])/ZeptoData[[#This Row],[mrp]])*100,0) = ZeptoData[[#This Row],[discountPercent]], "Match", "Error")</f>
        <v>Match</v>
      </c>
      <c r="R1901" s="9" t="str" cm="1">
        <f t="array" ref="R1901">_xlfn.IFS(ZeptoData[[#This Row],[discountPercent]]=0, "No Discount", ZeptoData[[#This Row],[discountPercent]]&lt;=15, "Standard (1-15%)", ZeptoData[[#This Row],[discountPercent]]&gt;15, "Mega (&gt;15%)")</f>
        <v>No Discount</v>
      </c>
      <c r="S1901" s="9" t="str" cm="1">
        <f t="array" ref="S1901">_xlfn.IFS(ZeptoData[[#This Row],[weightInGms]]&lt;=100, "Small (&lt;100g)", ZeptoData[[#This Row],[weightInGms]]&lt;=500, "Medium (100-500g)", ZeptoData[[#This Row],[weightInGms]]&gt;500, "Large (&gt;500g)")</f>
        <v>Medium (100-500g)</v>
      </c>
    </row>
    <row r="1902" spans="1:19" x14ac:dyDescent="0.25">
      <c r="A1902" t="s">
        <v>977</v>
      </c>
      <c r="B1902" t="s">
        <v>299</v>
      </c>
      <c r="C1902" t="str">
        <f>TRIM(ZeptoData[[#This Row],[name]])</f>
        <v>Sunfeast Yippee! Power Up Atta Noodles</v>
      </c>
      <c r="D1902">
        <v>9600</v>
      </c>
      <c r="E1902" s="3">
        <f>'Cleaned Data'!F1905</f>
        <v>10</v>
      </c>
      <c r="F1902">
        <v>15</v>
      </c>
      <c r="G1902">
        <v>6</v>
      </c>
      <c r="H1902">
        <v>8100</v>
      </c>
      <c r="I1902" s="3">
        <f>ZeptoData[[#This Row],[discountedSellingPrice]]/100</f>
        <v>81</v>
      </c>
      <c r="J1902">
        <v>280</v>
      </c>
      <c r="K1902" t="b">
        <v>0</v>
      </c>
      <c r="L1902">
        <v>280</v>
      </c>
      <c r="N1902" s="3">
        <f>ZeptoData[[#This Row],[MRP_Rupees]] - ZeptoData[[#This Row],[Sale_Price]]</f>
        <v>-71</v>
      </c>
      <c r="O1902" t="str">
        <f>IF(ZeptoData[[#This Row],[outOfStock]]=TRUE, "Out of Stock", IF(ZeptoData[[#This Row],[availableQuantity]]&lt;=2, "LOW STOCK", "HEALTHY"))</f>
        <v>HEALTHY</v>
      </c>
      <c r="P1902" t="str" cm="1">
        <f t="array" ref="P1902">_xlfn.IFS(ZeptoData[[#This Row],[Sale_Price]]&lt;50, "Budget", ZeptoData[[#This Row],[Sale_Price]]&lt;150, "Mid-Range", ZeptoData[[#This Row],[Sale_Price]]&gt;=150, "Premium")</f>
        <v>Mid-Range</v>
      </c>
      <c r="Q1902" t="str">
        <f>IF(ROUND(((ZeptoData[[#This Row],[mrp]]-ZeptoData[[#This Row],[discountedSellingPrice]])/ZeptoData[[#This Row],[mrp]])*100,0) = ZeptoData[[#This Row],[discountPercent]], "Match", "Error")</f>
        <v>Error</v>
      </c>
      <c r="R1902" s="9" t="str" cm="1">
        <f t="array" ref="R1902">_xlfn.IFS(ZeptoData[[#This Row],[discountPercent]]=0, "No Discount", ZeptoData[[#This Row],[discountPercent]]&lt;=15, "Standard (1-15%)", ZeptoData[[#This Row],[discountPercent]]&gt;15, "Mega (&gt;15%)")</f>
        <v>Standard (1-15%)</v>
      </c>
      <c r="S1902" s="9" t="str" cm="1">
        <f t="array" ref="S1902">_xlfn.IFS(ZeptoData[[#This Row],[weightInGms]]&lt;=100, "Small (&lt;100g)", ZeptoData[[#This Row],[weightInGms]]&lt;=500, "Medium (100-500g)", ZeptoData[[#This Row],[weightInGms]]&gt;500, "Large (&gt;500g)")</f>
        <v>Medium (100-500g)</v>
      </c>
    </row>
    <row r="1903" spans="1:19" x14ac:dyDescent="0.25">
      <c r="A1903" t="s">
        <v>977</v>
      </c>
      <c r="B1903" t="s">
        <v>783</v>
      </c>
      <c r="C1903" t="str">
        <f>TRIM(ZeptoData[[#This Row],[name]])</f>
        <v>McCain Super Wedges</v>
      </c>
      <c r="D1903">
        <v>12000</v>
      </c>
      <c r="E1903" s="3">
        <f>'Cleaned Data'!F1906</f>
        <v>0</v>
      </c>
      <c r="F1903">
        <v>7</v>
      </c>
      <c r="G1903">
        <v>6</v>
      </c>
      <c r="H1903">
        <v>11100</v>
      </c>
      <c r="I1903" s="3">
        <f>ZeptoData[[#This Row],[discountedSellingPrice]]/100</f>
        <v>111</v>
      </c>
      <c r="J1903">
        <v>400</v>
      </c>
      <c r="K1903" t="b">
        <v>0</v>
      </c>
      <c r="L1903">
        <v>400</v>
      </c>
      <c r="N1903" s="3">
        <f>ZeptoData[[#This Row],[MRP_Rupees]] - ZeptoData[[#This Row],[Sale_Price]]</f>
        <v>-111</v>
      </c>
      <c r="O1903" t="str">
        <f>IF(ZeptoData[[#This Row],[outOfStock]]=TRUE, "Out of Stock", IF(ZeptoData[[#This Row],[availableQuantity]]&lt;=2, "LOW STOCK", "HEALTHY"))</f>
        <v>HEALTHY</v>
      </c>
      <c r="P1903" t="str" cm="1">
        <f t="array" ref="P1903">_xlfn.IFS(ZeptoData[[#This Row],[Sale_Price]]&lt;50, "Budget", ZeptoData[[#This Row],[Sale_Price]]&lt;150, "Mid-Range", ZeptoData[[#This Row],[Sale_Price]]&gt;=150, "Premium")</f>
        <v>Mid-Range</v>
      </c>
      <c r="Q1903" t="str">
        <f>IF(ROUND(((ZeptoData[[#This Row],[mrp]]-ZeptoData[[#This Row],[discountedSellingPrice]])/ZeptoData[[#This Row],[mrp]])*100,0) = ZeptoData[[#This Row],[discountPercent]], "Match", "Error")</f>
        <v>Error</v>
      </c>
      <c r="R1903" s="9" t="str" cm="1">
        <f t="array" ref="R1903">_xlfn.IFS(ZeptoData[[#This Row],[discountPercent]]=0, "No Discount", ZeptoData[[#This Row],[discountPercent]]&lt;=15, "Standard (1-15%)", ZeptoData[[#This Row],[discountPercent]]&gt;15, "Mega (&gt;15%)")</f>
        <v>Standard (1-15%)</v>
      </c>
      <c r="S1903" s="9" t="str" cm="1">
        <f t="array" ref="S1903">_xlfn.IFS(ZeptoData[[#This Row],[weightInGms]]&lt;=100, "Small (&lt;100g)", ZeptoData[[#This Row],[weightInGms]]&lt;=500, "Medium (100-500g)", ZeptoData[[#This Row],[weightInGms]]&gt;500, "Large (&gt;500g)")</f>
        <v>Medium (100-500g)</v>
      </c>
    </row>
    <row r="1904" spans="1:19" x14ac:dyDescent="0.25">
      <c r="A1904" t="s">
        <v>977</v>
      </c>
      <c r="B1904" t="s">
        <v>784</v>
      </c>
      <c r="C1904" t="str">
        <f>TRIM(ZeptoData[[#This Row],[name]])</f>
        <v>Kellogg's Crunchy Granola Honey, Almonds, Strawberries &amp; Pumpkin Seeds</v>
      </c>
      <c r="D1904">
        <v>33000</v>
      </c>
      <c r="E1904" s="3">
        <f>'Cleaned Data'!F1907</f>
        <v>20</v>
      </c>
      <c r="F1904">
        <v>10</v>
      </c>
      <c r="G1904">
        <v>1</v>
      </c>
      <c r="H1904">
        <v>29400</v>
      </c>
      <c r="I1904" s="3">
        <f>ZeptoData[[#This Row],[discountedSellingPrice]]/100</f>
        <v>294</v>
      </c>
      <c r="J1904">
        <v>450</v>
      </c>
      <c r="K1904" t="b">
        <v>0</v>
      </c>
      <c r="L1904">
        <v>450</v>
      </c>
      <c r="N1904" s="3">
        <f>ZeptoData[[#This Row],[MRP_Rupees]] - ZeptoData[[#This Row],[Sale_Price]]</f>
        <v>-274</v>
      </c>
      <c r="O1904" t="str">
        <f>IF(ZeptoData[[#This Row],[outOfStock]]=TRUE, "Out of Stock", IF(ZeptoData[[#This Row],[availableQuantity]]&lt;=2, "LOW STOCK", "HEALTHY"))</f>
        <v>LOW STOCK</v>
      </c>
      <c r="P1904" t="str" cm="1">
        <f t="array" ref="P1904">_xlfn.IFS(ZeptoData[[#This Row],[Sale_Price]]&lt;50, "Budget", ZeptoData[[#This Row],[Sale_Price]]&lt;150, "Mid-Range", ZeptoData[[#This Row],[Sale_Price]]&gt;=150, "Premium")</f>
        <v>Premium</v>
      </c>
      <c r="Q1904" t="str">
        <f>IF(ROUND(((ZeptoData[[#This Row],[mrp]]-ZeptoData[[#This Row],[discountedSellingPrice]])/ZeptoData[[#This Row],[mrp]])*100,0) = ZeptoData[[#This Row],[discountPercent]], "Match", "Error")</f>
        <v>Error</v>
      </c>
      <c r="R1904" s="9" t="str" cm="1">
        <f t="array" ref="R1904">_xlfn.IFS(ZeptoData[[#This Row],[discountPercent]]=0, "No Discount", ZeptoData[[#This Row],[discountPercent]]&lt;=15, "Standard (1-15%)", ZeptoData[[#This Row],[discountPercent]]&gt;15, "Mega (&gt;15%)")</f>
        <v>Standard (1-15%)</v>
      </c>
      <c r="S1904" s="9" t="str" cm="1">
        <f t="array" ref="S1904">_xlfn.IFS(ZeptoData[[#This Row],[weightInGms]]&lt;=100, "Small (&lt;100g)", ZeptoData[[#This Row],[weightInGms]]&lt;=500, "Medium (100-500g)", ZeptoData[[#This Row],[weightInGms]]&gt;500, "Large (&gt;500g)")</f>
        <v>Medium (100-500g)</v>
      </c>
    </row>
    <row r="1905" spans="1:19" x14ac:dyDescent="0.25">
      <c r="A1905" t="s">
        <v>977</v>
      </c>
      <c r="B1905" t="s">
        <v>785</v>
      </c>
      <c r="C1905" t="str">
        <f>TRIM(ZeptoData[[#This Row],[name]])</f>
        <v>Kellogg's Chocos</v>
      </c>
      <c r="D1905">
        <v>13000</v>
      </c>
      <c r="E1905" s="3">
        <f>'Cleaned Data'!F1908</f>
        <v>12</v>
      </c>
      <c r="F1905">
        <v>10</v>
      </c>
      <c r="G1905">
        <v>6</v>
      </c>
      <c r="H1905">
        <v>11700</v>
      </c>
      <c r="I1905" s="3">
        <f>ZeptoData[[#This Row],[discountedSellingPrice]]/100</f>
        <v>117</v>
      </c>
      <c r="J1905">
        <v>250</v>
      </c>
      <c r="K1905" t="b">
        <v>0</v>
      </c>
      <c r="L1905">
        <v>250</v>
      </c>
      <c r="N1905" s="3">
        <f>ZeptoData[[#This Row],[MRP_Rupees]] - ZeptoData[[#This Row],[Sale_Price]]</f>
        <v>-105</v>
      </c>
      <c r="O1905" t="str">
        <f>IF(ZeptoData[[#This Row],[outOfStock]]=TRUE, "Out of Stock", IF(ZeptoData[[#This Row],[availableQuantity]]&lt;=2, "LOW STOCK", "HEALTHY"))</f>
        <v>HEALTHY</v>
      </c>
      <c r="P1905" t="str" cm="1">
        <f t="array" ref="P1905">_xlfn.IFS(ZeptoData[[#This Row],[Sale_Price]]&lt;50, "Budget", ZeptoData[[#This Row],[Sale_Price]]&lt;150, "Mid-Range", ZeptoData[[#This Row],[Sale_Price]]&gt;=150, "Premium")</f>
        <v>Mid-Range</v>
      </c>
      <c r="Q1905" t="str">
        <f>IF(ROUND(((ZeptoData[[#This Row],[mrp]]-ZeptoData[[#This Row],[discountedSellingPrice]])/ZeptoData[[#This Row],[mrp]])*100,0) = ZeptoData[[#This Row],[discountPercent]], "Match", "Error")</f>
        <v>Match</v>
      </c>
      <c r="R1905" s="9" t="str" cm="1">
        <f t="array" ref="R1905">_xlfn.IFS(ZeptoData[[#This Row],[discountPercent]]=0, "No Discount", ZeptoData[[#This Row],[discountPercent]]&lt;=15, "Standard (1-15%)", ZeptoData[[#This Row],[discountPercent]]&gt;15, "Mega (&gt;15%)")</f>
        <v>Standard (1-15%)</v>
      </c>
      <c r="S1905" s="9" t="str" cm="1">
        <f t="array" ref="S1905">_xlfn.IFS(ZeptoData[[#This Row],[weightInGms]]&lt;=100, "Small (&lt;100g)", ZeptoData[[#This Row],[weightInGms]]&lt;=500, "Medium (100-500g)", ZeptoData[[#This Row],[weightInGms]]&gt;500, "Large (&gt;500g)")</f>
        <v>Medium (100-500g)</v>
      </c>
    </row>
    <row r="1906" spans="1:19" x14ac:dyDescent="0.25">
      <c r="A1906" t="s">
        <v>977</v>
      </c>
      <c r="B1906" t="s">
        <v>786</v>
      </c>
      <c r="C1906" t="str">
        <f>TRIM(ZeptoData[[#This Row],[name]])</f>
        <v>Ching's Secret Just Soak - Whole Wheat Veg Hakka Noodle</v>
      </c>
      <c r="D1906">
        <v>3200</v>
      </c>
      <c r="E1906" s="3">
        <f>'Cleaned Data'!F1909</f>
        <v>10</v>
      </c>
      <c r="F1906">
        <v>0</v>
      </c>
      <c r="G1906">
        <v>3</v>
      </c>
      <c r="H1906">
        <v>3200</v>
      </c>
      <c r="I1906" s="3">
        <f>ZeptoData[[#This Row],[discountedSellingPrice]]/100</f>
        <v>32</v>
      </c>
      <c r="J1906">
        <v>150</v>
      </c>
      <c r="K1906" t="b">
        <v>0</v>
      </c>
      <c r="L1906">
        <v>150</v>
      </c>
      <c r="N1906" s="3">
        <f>ZeptoData[[#This Row],[MRP_Rupees]] - ZeptoData[[#This Row],[Sale_Price]]</f>
        <v>-22</v>
      </c>
      <c r="O1906" t="str">
        <f>IF(ZeptoData[[#This Row],[outOfStock]]=TRUE, "Out of Stock", IF(ZeptoData[[#This Row],[availableQuantity]]&lt;=2, "LOW STOCK", "HEALTHY"))</f>
        <v>HEALTHY</v>
      </c>
      <c r="P1906" t="str" cm="1">
        <f t="array" ref="P1906">_xlfn.IFS(ZeptoData[[#This Row],[Sale_Price]]&lt;50, "Budget", ZeptoData[[#This Row],[Sale_Price]]&lt;150, "Mid-Range", ZeptoData[[#This Row],[Sale_Price]]&gt;=150, "Premium")</f>
        <v>Budget</v>
      </c>
      <c r="Q1906" t="str">
        <f>IF(ROUND(((ZeptoData[[#This Row],[mrp]]-ZeptoData[[#This Row],[discountedSellingPrice]])/ZeptoData[[#This Row],[mrp]])*100,0) = ZeptoData[[#This Row],[discountPercent]], "Match", "Error")</f>
        <v>Match</v>
      </c>
      <c r="R1906" s="9" t="str" cm="1">
        <f t="array" ref="R1906">_xlfn.IFS(ZeptoData[[#This Row],[discountPercent]]=0, "No Discount", ZeptoData[[#This Row],[discountPercent]]&lt;=15, "Standard (1-15%)", ZeptoData[[#This Row],[discountPercent]]&gt;15, "Mega (&gt;15%)")</f>
        <v>No Discount</v>
      </c>
      <c r="S1906" s="9" t="str" cm="1">
        <f t="array" ref="S1906">_xlfn.IFS(ZeptoData[[#This Row],[weightInGms]]&lt;=100, "Small (&lt;100g)", ZeptoData[[#This Row],[weightInGms]]&lt;=500, "Medium (100-500g)", ZeptoData[[#This Row],[weightInGms]]&gt;500, "Large (&gt;500g)")</f>
        <v>Medium (100-500g)</v>
      </c>
    </row>
    <row r="1907" spans="1:19" x14ac:dyDescent="0.25">
      <c r="A1907" t="s">
        <v>977</v>
      </c>
      <c r="B1907" t="s">
        <v>787</v>
      </c>
      <c r="C1907" t="str">
        <f>TRIM(ZeptoData[[#This Row],[name]])</f>
        <v>The Whole Truth Vegan Fig Apricot &amp; Orange Energy Bar No Sugar</v>
      </c>
      <c r="D1907">
        <v>6000</v>
      </c>
      <c r="E1907" s="3">
        <f>'Cleaned Data'!F1910</f>
        <v>0</v>
      </c>
      <c r="F1907">
        <v>20</v>
      </c>
      <c r="G1907">
        <v>6</v>
      </c>
      <c r="H1907">
        <v>4800</v>
      </c>
      <c r="I1907" s="3">
        <f>ZeptoData[[#This Row],[discountedSellingPrice]]/100</f>
        <v>48</v>
      </c>
      <c r="J1907">
        <v>40</v>
      </c>
      <c r="K1907" t="b">
        <v>0</v>
      </c>
      <c r="L1907">
        <v>40</v>
      </c>
      <c r="N1907" s="3">
        <f>ZeptoData[[#This Row],[MRP_Rupees]] - ZeptoData[[#This Row],[Sale_Price]]</f>
        <v>-48</v>
      </c>
      <c r="O1907" t="str">
        <f>IF(ZeptoData[[#This Row],[outOfStock]]=TRUE, "Out of Stock", IF(ZeptoData[[#This Row],[availableQuantity]]&lt;=2, "LOW STOCK", "HEALTHY"))</f>
        <v>HEALTHY</v>
      </c>
      <c r="P1907" t="str" cm="1">
        <f t="array" ref="P1907">_xlfn.IFS(ZeptoData[[#This Row],[Sale_Price]]&lt;50, "Budget", ZeptoData[[#This Row],[Sale_Price]]&lt;150, "Mid-Range", ZeptoData[[#This Row],[Sale_Price]]&gt;=150, "Premium")</f>
        <v>Budget</v>
      </c>
      <c r="Q1907" t="str">
        <f>IF(ROUND(((ZeptoData[[#This Row],[mrp]]-ZeptoData[[#This Row],[discountedSellingPrice]])/ZeptoData[[#This Row],[mrp]])*100,0) = ZeptoData[[#This Row],[discountPercent]], "Match", "Error")</f>
        <v>Match</v>
      </c>
      <c r="R1907" s="9" t="str" cm="1">
        <f t="array" ref="R1907">_xlfn.IFS(ZeptoData[[#This Row],[discountPercent]]=0, "No Discount", ZeptoData[[#This Row],[discountPercent]]&lt;=15, "Standard (1-15%)", ZeptoData[[#This Row],[discountPercent]]&gt;15, "Mega (&gt;15%)")</f>
        <v>Mega (&gt;15%)</v>
      </c>
      <c r="S1907" s="9" t="str" cm="1">
        <f t="array" ref="S1907">_xlfn.IFS(ZeptoData[[#This Row],[weightInGms]]&lt;=100, "Small (&lt;100g)", ZeptoData[[#This Row],[weightInGms]]&lt;=500, "Medium (100-500g)", ZeptoData[[#This Row],[weightInGms]]&gt;500, "Large (&gt;500g)")</f>
        <v>Small (&lt;100g)</v>
      </c>
    </row>
    <row r="1908" spans="1:19" x14ac:dyDescent="0.25">
      <c r="A1908" t="s">
        <v>977</v>
      </c>
      <c r="B1908" t="s">
        <v>139</v>
      </c>
      <c r="C1908" t="str">
        <f>TRIM(ZeptoData[[#This Row],[name]])</f>
        <v>Saffola Veggie Twist Masala Oats</v>
      </c>
      <c r="D1908">
        <v>19500</v>
      </c>
      <c r="E1908" s="3">
        <f>'Cleaned Data'!F1911</f>
        <v>25</v>
      </c>
      <c r="F1908">
        <v>12</v>
      </c>
      <c r="G1908">
        <v>2</v>
      </c>
      <c r="H1908">
        <v>17100</v>
      </c>
      <c r="I1908" s="3">
        <f>ZeptoData[[#This Row],[discountedSellingPrice]]/100</f>
        <v>171</v>
      </c>
      <c r="J1908">
        <v>500</v>
      </c>
      <c r="K1908" t="b">
        <v>0</v>
      </c>
      <c r="L1908">
        <v>500</v>
      </c>
      <c r="N1908" s="3">
        <f>ZeptoData[[#This Row],[MRP_Rupees]] - ZeptoData[[#This Row],[Sale_Price]]</f>
        <v>-146</v>
      </c>
      <c r="O1908" t="str">
        <f>IF(ZeptoData[[#This Row],[outOfStock]]=TRUE, "Out of Stock", IF(ZeptoData[[#This Row],[availableQuantity]]&lt;=2, "LOW STOCK", "HEALTHY"))</f>
        <v>LOW STOCK</v>
      </c>
      <c r="P1908" t="str" cm="1">
        <f t="array" ref="P1908">_xlfn.IFS(ZeptoData[[#This Row],[Sale_Price]]&lt;50, "Budget", ZeptoData[[#This Row],[Sale_Price]]&lt;150, "Mid-Range", ZeptoData[[#This Row],[Sale_Price]]&gt;=150, "Premium")</f>
        <v>Premium</v>
      </c>
      <c r="Q1908" t="str">
        <f>IF(ROUND(((ZeptoData[[#This Row],[mrp]]-ZeptoData[[#This Row],[discountedSellingPrice]])/ZeptoData[[#This Row],[mrp]])*100,0) = ZeptoData[[#This Row],[discountPercent]], "Match", "Error")</f>
        <v>Match</v>
      </c>
      <c r="R1908" s="9" t="str" cm="1">
        <f t="array" ref="R1908">_xlfn.IFS(ZeptoData[[#This Row],[discountPercent]]=0, "No Discount", ZeptoData[[#This Row],[discountPercent]]&lt;=15, "Standard (1-15%)", ZeptoData[[#This Row],[discountPercent]]&gt;15, "Mega (&gt;15%)")</f>
        <v>Standard (1-15%)</v>
      </c>
      <c r="S1908" s="9" t="str" cm="1">
        <f t="array" ref="S1908">_xlfn.IFS(ZeptoData[[#This Row],[weightInGms]]&lt;=100, "Small (&lt;100g)", ZeptoData[[#This Row],[weightInGms]]&lt;=500, "Medium (100-500g)", ZeptoData[[#This Row],[weightInGms]]&gt;500, "Large (&gt;500g)")</f>
        <v>Medium (100-500g)</v>
      </c>
    </row>
    <row r="1909" spans="1:19" x14ac:dyDescent="0.25">
      <c r="A1909" t="s">
        <v>977</v>
      </c>
      <c r="B1909" t="s">
        <v>788</v>
      </c>
      <c r="C1909" t="str">
        <f>TRIM(ZeptoData[[#This Row],[name]])</f>
        <v>ITC Master Chef Classic Aloo Tikki</v>
      </c>
      <c r="D1909">
        <v>8000</v>
      </c>
      <c r="E1909" s="3">
        <f>'Cleaned Data'!F1912</f>
        <v>5</v>
      </c>
      <c r="F1909">
        <v>10</v>
      </c>
      <c r="G1909">
        <v>3</v>
      </c>
      <c r="H1909">
        <v>7200</v>
      </c>
      <c r="I1909" s="3">
        <f>ZeptoData[[#This Row],[discountedSellingPrice]]/100</f>
        <v>72</v>
      </c>
      <c r="J1909">
        <v>320</v>
      </c>
      <c r="K1909" t="b">
        <v>0</v>
      </c>
      <c r="L1909">
        <v>320</v>
      </c>
      <c r="N1909" s="3">
        <f>ZeptoData[[#This Row],[MRP_Rupees]] - ZeptoData[[#This Row],[Sale_Price]]</f>
        <v>-67</v>
      </c>
      <c r="O1909" t="str">
        <f>IF(ZeptoData[[#This Row],[outOfStock]]=TRUE, "Out of Stock", IF(ZeptoData[[#This Row],[availableQuantity]]&lt;=2, "LOW STOCK", "HEALTHY"))</f>
        <v>HEALTHY</v>
      </c>
      <c r="P1909" t="str" cm="1">
        <f t="array" ref="P1909">_xlfn.IFS(ZeptoData[[#This Row],[Sale_Price]]&lt;50, "Budget", ZeptoData[[#This Row],[Sale_Price]]&lt;150, "Mid-Range", ZeptoData[[#This Row],[Sale_Price]]&gt;=150, "Premium")</f>
        <v>Mid-Range</v>
      </c>
      <c r="Q1909" t="str">
        <f>IF(ROUND(((ZeptoData[[#This Row],[mrp]]-ZeptoData[[#This Row],[discountedSellingPrice]])/ZeptoData[[#This Row],[mrp]])*100,0) = ZeptoData[[#This Row],[discountPercent]], "Match", "Error")</f>
        <v>Match</v>
      </c>
      <c r="R1909" s="9" t="str" cm="1">
        <f t="array" ref="R1909">_xlfn.IFS(ZeptoData[[#This Row],[discountPercent]]=0, "No Discount", ZeptoData[[#This Row],[discountPercent]]&lt;=15, "Standard (1-15%)", ZeptoData[[#This Row],[discountPercent]]&gt;15, "Mega (&gt;15%)")</f>
        <v>Standard (1-15%)</v>
      </c>
      <c r="S1909" s="9" t="str" cm="1">
        <f t="array" ref="S1909">_xlfn.IFS(ZeptoData[[#This Row],[weightInGms]]&lt;=100, "Small (&lt;100g)", ZeptoData[[#This Row],[weightInGms]]&lt;=500, "Medium (100-500g)", ZeptoData[[#This Row],[weightInGms]]&gt;500, "Large (&gt;500g)")</f>
        <v>Medium (100-500g)</v>
      </c>
    </row>
    <row r="1910" spans="1:19" x14ac:dyDescent="0.25">
      <c r="A1910" t="s">
        <v>977</v>
      </c>
      <c r="B1910" t="s">
        <v>789</v>
      </c>
      <c r="C1910" t="str">
        <f>TRIM(ZeptoData[[#This Row],[name]])</f>
        <v>Smith &amp; Jones Pink Pasta Sauce Mix</v>
      </c>
      <c r="D1910">
        <v>4000</v>
      </c>
      <c r="E1910" s="3">
        <f>'Cleaned Data'!F1913</f>
        <v>10</v>
      </c>
      <c r="F1910">
        <v>0</v>
      </c>
      <c r="G1910">
        <v>4</v>
      </c>
      <c r="H1910">
        <v>4000</v>
      </c>
      <c r="I1910" s="3">
        <f>ZeptoData[[#This Row],[discountedSellingPrice]]/100</f>
        <v>40</v>
      </c>
      <c r="J1910">
        <v>46</v>
      </c>
      <c r="K1910" t="b">
        <v>0</v>
      </c>
      <c r="L1910">
        <v>46</v>
      </c>
      <c r="N1910" s="3">
        <f>ZeptoData[[#This Row],[MRP_Rupees]] - ZeptoData[[#This Row],[Sale_Price]]</f>
        <v>-30</v>
      </c>
      <c r="O1910" t="str">
        <f>IF(ZeptoData[[#This Row],[outOfStock]]=TRUE, "Out of Stock", IF(ZeptoData[[#This Row],[availableQuantity]]&lt;=2, "LOW STOCK", "HEALTHY"))</f>
        <v>HEALTHY</v>
      </c>
      <c r="P1910" t="str" cm="1">
        <f t="array" ref="P1910">_xlfn.IFS(ZeptoData[[#This Row],[Sale_Price]]&lt;50, "Budget", ZeptoData[[#This Row],[Sale_Price]]&lt;150, "Mid-Range", ZeptoData[[#This Row],[Sale_Price]]&gt;=150, "Premium")</f>
        <v>Budget</v>
      </c>
      <c r="Q1910" t="str">
        <f>IF(ROUND(((ZeptoData[[#This Row],[mrp]]-ZeptoData[[#This Row],[discountedSellingPrice]])/ZeptoData[[#This Row],[mrp]])*100,0) = ZeptoData[[#This Row],[discountPercent]], "Match", "Error")</f>
        <v>Match</v>
      </c>
      <c r="R1910" s="9" t="str" cm="1">
        <f t="array" ref="R1910">_xlfn.IFS(ZeptoData[[#This Row],[discountPercent]]=0, "No Discount", ZeptoData[[#This Row],[discountPercent]]&lt;=15, "Standard (1-15%)", ZeptoData[[#This Row],[discountPercent]]&gt;15, "Mega (&gt;15%)")</f>
        <v>No Discount</v>
      </c>
      <c r="S1910" s="9" t="str" cm="1">
        <f t="array" ref="S1910">_xlfn.IFS(ZeptoData[[#This Row],[weightInGms]]&lt;=100, "Small (&lt;100g)", ZeptoData[[#This Row],[weightInGms]]&lt;=500, "Medium (100-500g)", ZeptoData[[#This Row],[weightInGms]]&gt;500, "Large (&gt;500g)")</f>
        <v>Small (&lt;100g)</v>
      </c>
    </row>
    <row r="1911" spans="1:19" x14ac:dyDescent="0.25">
      <c r="A1911" t="s">
        <v>977</v>
      </c>
      <c r="B1911" t="s">
        <v>790</v>
      </c>
      <c r="C1911" t="str">
        <f>TRIM(ZeptoData[[#This Row],[name]])</f>
        <v>Wingreens Farms Chipotle Dip</v>
      </c>
      <c r="D1911">
        <v>20000</v>
      </c>
      <c r="E1911" s="3">
        <f>'Cleaned Data'!F1914</f>
        <v>20</v>
      </c>
      <c r="F1911">
        <v>25</v>
      </c>
      <c r="G1911">
        <v>1</v>
      </c>
      <c r="H1911">
        <v>15000</v>
      </c>
      <c r="I1911" s="3">
        <f>ZeptoData[[#This Row],[discountedSellingPrice]]/100</f>
        <v>150</v>
      </c>
      <c r="J1911">
        <v>180</v>
      </c>
      <c r="K1911" t="b">
        <v>0</v>
      </c>
      <c r="L1911">
        <v>180</v>
      </c>
      <c r="N1911" s="3">
        <f>ZeptoData[[#This Row],[MRP_Rupees]] - ZeptoData[[#This Row],[Sale_Price]]</f>
        <v>-130</v>
      </c>
      <c r="O1911" t="str">
        <f>IF(ZeptoData[[#This Row],[outOfStock]]=TRUE, "Out of Stock", IF(ZeptoData[[#This Row],[availableQuantity]]&lt;=2, "LOW STOCK", "HEALTHY"))</f>
        <v>LOW STOCK</v>
      </c>
      <c r="P1911" t="str" cm="1">
        <f t="array" ref="P1911">_xlfn.IFS(ZeptoData[[#This Row],[Sale_Price]]&lt;50, "Budget", ZeptoData[[#This Row],[Sale_Price]]&lt;150, "Mid-Range", ZeptoData[[#This Row],[Sale_Price]]&gt;=150, "Premium")</f>
        <v>Premium</v>
      </c>
      <c r="Q1911" t="str">
        <f>IF(ROUND(((ZeptoData[[#This Row],[mrp]]-ZeptoData[[#This Row],[discountedSellingPrice]])/ZeptoData[[#This Row],[mrp]])*100,0) = ZeptoData[[#This Row],[discountPercent]], "Match", "Error")</f>
        <v>Match</v>
      </c>
      <c r="R1911" s="9" t="str" cm="1">
        <f t="array" ref="R1911">_xlfn.IFS(ZeptoData[[#This Row],[discountPercent]]=0, "No Discount", ZeptoData[[#This Row],[discountPercent]]&lt;=15, "Standard (1-15%)", ZeptoData[[#This Row],[discountPercent]]&gt;15, "Mega (&gt;15%)")</f>
        <v>Mega (&gt;15%)</v>
      </c>
      <c r="S1911" s="9" t="str" cm="1">
        <f t="array" ref="S1911">_xlfn.IFS(ZeptoData[[#This Row],[weightInGms]]&lt;=100, "Small (&lt;100g)", ZeptoData[[#This Row],[weightInGms]]&lt;=500, "Medium (100-500g)", ZeptoData[[#This Row],[weightInGms]]&gt;500, "Large (&gt;500g)")</f>
        <v>Medium (100-500g)</v>
      </c>
    </row>
    <row r="1912" spans="1:19" x14ac:dyDescent="0.25">
      <c r="A1912" t="s">
        <v>977</v>
      </c>
      <c r="B1912" t="s">
        <v>751</v>
      </c>
      <c r="C1912" t="str">
        <f>TRIM(ZeptoData[[#This Row],[name]])</f>
        <v>Kellogg's Real Almond &amp; Honey Corn Flakes</v>
      </c>
      <c r="D1912">
        <v>55000</v>
      </c>
      <c r="E1912" s="3">
        <f>'Cleaned Data'!F1915</f>
        <v>0</v>
      </c>
      <c r="F1912">
        <v>5</v>
      </c>
      <c r="G1912">
        <v>3</v>
      </c>
      <c r="H1912">
        <v>52000</v>
      </c>
      <c r="I1912" s="3">
        <f>ZeptoData[[#This Row],[discountedSellingPrice]]/100</f>
        <v>520</v>
      </c>
      <c r="J1912">
        <v>1000</v>
      </c>
      <c r="K1912" t="b">
        <v>0</v>
      </c>
      <c r="L1912">
        <v>1</v>
      </c>
      <c r="N1912" s="3">
        <f>ZeptoData[[#This Row],[MRP_Rupees]] - ZeptoData[[#This Row],[Sale_Price]]</f>
        <v>-520</v>
      </c>
      <c r="O1912" t="str">
        <f>IF(ZeptoData[[#This Row],[outOfStock]]=TRUE, "Out of Stock", IF(ZeptoData[[#This Row],[availableQuantity]]&lt;=2, "LOW STOCK", "HEALTHY"))</f>
        <v>HEALTHY</v>
      </c>
      <c r="P1912" t="str" cm="1">
        <f t="array" ref="P1912">_xlfn.IFS(ZeptoData[[#This Row],[Sale_Price]]&lt;50, "Budget", ZeptoData[[#This Row],[Sale_Price]]&lt;150, "Mid-Range", ZeptoData[[#This Row],[Sale_Price]]&gt;=150, "Premium")</f>
        <v>Premium</v>
      </c>
      <c r="Q1912" t="str">
        <f>IF(ROUND(((ZeptoData[[#This Row],[mrp]]-ZeptoData[[#This Row],[discountedSellingPrice]])/ZeptoData[[#This Row],[mrp]])*100,0) = ZeptoData[[#This Row],[discountPercent]], "Match", "Error")</f>
        <v>Match</v>
      </c>
      <c r="R1912" s="9" t="str" cm="1">
        <f t="array" ref="R1912">_xlfn.IFS(ZeptoData[[#This Row],[discountPercent]]=0, "No Discount", ZeptoData[[#This Row],[discountPercent]]&lt;=15, "Standard (1-15%)", ZeptoData[[#This Row],[discountPercent]]&gt;15, "Mega (&gt;15%)")</f>
        <v>Standard (1-15%)</v>
      </c>
      <c r="S1912" s="9" t="str" cm="1">
        <f t="array" ref="S1912">_xlfn.IFS(ZeptoData[[#This Row],[weightInGms]]&lt;=100, "Small (&lt;100g)", ZeptoData[[#This Row],[weightInGms]]&lt;=500, "Medium (100-500g)", ZeptoData[[#This Row],[weightInGms]]&gt;500, "Large (&gt;500g)")</f>
        <v>Large (&gt;500g)</v>
      </c>
    </row>
    <row r="1913" spans="1:19" x14ac:dyDescent="0.25">
      <c r="A1913" t="s">
        <v>977</v>
      </c>
      <c r="B1913" t="s">
        <v>791</v>
      </c>
      <c r="C1913" t="str">
        <f>TRIM(ZeptoData[[#This Row],[name]])</f>
        <v>Kellogg's Crunchy Granola Chocolate &amp; Almonds</v>
      </c>
      <c r="D1913">
        <v>33000</v>
      </c>
      <c r="E1913" s="3">
        <f>'Cleaned Data'!F1916</f>
        <v>9</v>
      </c>
      <c r="F1913">
        <v>10</v>
      </c>
      <c r="G1913">
        <v>3</v>
      </c>
      <c r="H1913">
        <v>29400</v>
      </c>
      <c r="I1913" s="3">
        <f>ZeptoData[[#This Row],[discountedSellingPrice]]/100</f>
        <v>294</v>
      </c>
      <c r="J1913">
        <v>450</v>
      </c>
      <c r="K1913" t="b">
        <v>0</v>
      </c>
      <c r="L1913">
        <v>450</v>
      </c>
      <c r="N1913" s="3">
        <f>ZeptoData[[#This Row],[MRP_Rupees]] - ZeptoData[[#This Row],[Sale_Price]]</f>
        <v>-285</v>
      </c>
      <c r="O1913" t="str">
        <f>IF(ZeptoData[[#This Row],[outOfStock]]=TRUE, "Out of Stock", IF(ZeptoData[[#This Row],[availableQuantity]]&lt;=2, "LOW STOCK", "HEALTHY"))</f>
        <v>HEALTHY</v>
      </c>
      <c r="P1913" t="str" cm="1">
        <f t="array" ref="P1913">_xlfn.IFS(ZeptoData[[#This Row],[Sale_Price]]&lt;50, "Budget", ZeptoData[[#This Row],[Sale_Price]]&lt;150, "Mid-Range", ZeptoData[[#This Row],[Sale_Price]]&gt;=150, "Premium")</f>
        <v>Premium</v>
      </c>
      <c r="Q1913" t="str">
        <f>IF(ROUND(((ZeptoData[[#This Row],[mrp]]-ZeptoData[[#This Row],[discountedSellingPrice]])/ZeptoData[[#This Row],[mrp]])*100,0) = ZeptoData[[#This Row],[discountPercent]], "Match", "Error")</f>
        <v>Error</v>
      </c>
      <c r="R1913" s="9" t="str" cm="1">
        <f t="array" ref="R1913">_xlfn.IFS(ZeptoData[[#This Row],[discountPercent]]=0, "No Discount", ZeptoData[[#This Row],[discountPercent]]&lt;=15, "Standard (1-15%)", ZeptoData[[#This Row],[discountPercent]]&gt;15, "Mega (&gt;15%)")</f>
        <v>Standard (1-15%)</v>
      </c>
      <c r="S1913" s="9" t="str" cm="1">
        <f t="array" ref="S1913">_xlfn.IFS(ZeptoData[[#This Row],[weightInGms]]&lt;=100, "Small (&lt;100g)", ZeptoData[[#This Row],[weightInGms]]&lt;=500, "Medium (100-500g)", ZeptoData[[#This Row],[weightInGms]]&gt;500, "Large (&gt;500g)")</f>
        <v>Medium (100-500g)</v>
      </c>
    </row>
    <row r="1914" spans="1:19" x14ac:dyDescent="0.25">
      <c r="A1914" t="s">
        <v>977</v>
      </c>
      <c r="B1914" t="s">
        <v>792</v>
      </c>
      <c r="C1914" t="str">
        <f>TRIM(ZeptoData[[#This Row],[name]])</f>
        <v>Cornitos Cornitos Taco Shells - 6 Inches</v>
      </c>
      <c r="D1914">
        <v>16000</v>
      </c>
      <c r="E1914" s="3">
        <f>'Cleaned Data'!F1917</f>
        <v>10</v>
      </c>
      <c r="F1914">
        <v>20</v>
      </c>
      <c r="G1914">
        <v>4</v>
      </c>
      <c r="H1914">
        <v>12800</v>
      </c>
      <c r="I1914" s="3">
        <f>ZeptoData[[#This Row],[discountedSellingPrice]]/100</f>
        <v>128</v>
      </c>
      <c r="J1914">
        <v>180</v>
      </c>
      <c r="K1914" t="b">
        <v>0</v>
      </c>
      <c r="L1914">
        <v>180</v>
      </c>
      <c r="N1914" s="3">
        <f>ZeptoData[[#This Row],[MRP_Rupees]] - ZeptoData[[#This Row],[Sale_Price]]</f>
        <v>-118</v>
      </c>
      <c r="O1914" t="str">
        <f>IF(ZeptoData[[#This Row],[outOfStock]]=TRUE, "Out of Stock", IF(ZeptoData[[#This Row],[availableQuantity]]&lt;=2, "LOW STOCK", "HEALTHY"))</f>
        <v>HEALTHY</v>
      </c>
      <c r="P1914" t="str" cm="1">
        <f t="array" ref="P1914">_xlfn.IFS(ZeptoData[[#This Row],[Sale_Price]]&lt;50, "Budget", ZeptoData[[#This Row],[Sale_Price]]&lt;150, "Mid-Range", ZeptoData[[#This Row],[Sale_Price]]&gt;=150, "Premium")</f>
        <v>Mid-Range</v>
      </c>
      <c r="Q1914" t="str">
        <f>IF(ROUND(((ZeptoData[[#This Row],[mrp]]-ZeptoData[[#This Row],[discountedSellingPrice]])/ZeptoData[[#This Row],[mrp]])*100,0) = ZeptoData[[#This Row],[discountPercent]], "Match", "Error")</f>
        <v>Match</v>
      </c>
      <c r="R1914" s="9" t="str" cm="1">
        <f t="array" ref="R1914">_xlfn.IFS(ZeptoData[[#This Row],[discountPercent]]=0, "No Discount", ZeptoData[[#This Row],[discountPercent]]&lt;=15, "Standard (1-15%)", ZeptoData[[#This Row],[discountPercent]]&gt;15, "Mega (&gt;15%)")</f>
        <v>Mega (&gt;15%)</v>
      </c>
      <c r="S1914" s="9" t="str" cm="1">
        <f t="array" ref="S1914">_xlfn.IFS(ZeptoData[[#This Row],[weightInGms]]&lt;=100, "Small (&lt;100g)", ZeptoData[[#This Row],[weightInGms]]&lt;=500, "Medium (100-500g)", ZeptoData[[#This Row],[weightInGms]]&gt;500, "Large (&gt;500g)")</f>
        <v>Medium (100-500g)</v>
      </c>
    </row>
    <row r="1915" spans="1:19" x14ac:dyDescent="0.25">
      <c r="A1915" t="s">
        <v>977</v>
      </c>
      <c r="B1915" t="s">
        <v>793</v>
      </c>
      <c r="C1915" t="str">
        <f>TRIM(ZeptoData[[#This Row],[name]])</f>
        <v>Ching's Secret Singapore Curry Instant Noodles</v>
      </c>
      <c r="D1915">
        <v>1500</v>
      </c>
      <c r="E1915" s="3">
        <f>'Cleaned Data'!F1918</f>
        <v>20</v>
      </c>
      <c r="F1915">
        <v>0</v>
      </c>
      <c r="G1915">
        <v>3</v>
      </c>
      <c r="H1915">
        <v>1500</v>
      </c>
      <c r="I1915" s="3">
        <f>ZeptoData[[#This Row],[discountedSellingPrice]]/100</f>
        <v>15</v>
      </c>
      <c r="J1915">
        <v>60</v>
      </c>
      <c r="K1915" t="b">
        <v>0</v>
      </c>
      <c r="L1915">
        <v>60</v>
      </c>
      <c r="N1915" s="3">
        <f>ZeptoData[[#This Row],[MRP_Rupees]] - ZeptoData[[#This Row],[Sale_Price]]</f>
        <v>5</v>
      </c>
      <c r="O1915" t="str">
        <f>IF(ZeptoData[[#This Row],[outOfStock]]=TRUE, "Out of Stock", IF(ZeptoData[[#This Row],[availableQuantity]]&lt;=2, "LOW STOCK", "HEALTHY"))</f>
        <v>HEALTHY</v>
      </c>
      <c r="P1915" t="str" cm="1">
        <f t="array" ref="P1915">_xlfn.IFS(ZeptoData[[#This Row],[Sale_Price]]&lt;50, "Budget", ZeptoData[[#This Row],[Sale_Price]]&lt;150, "Mid-Range", ZeptoData[[#This Row],[Sale_Price]]&gt;=150, "Premium")</f>
        <v>Budget</v>
      </c>
      <c r="Q1915" t="str">
        <f>IF(ROUND(((ZeptoData[[#This Row],[mrp]]-ZeptoData[[#This Row],[discountedSellingPrice]])/ZeptoData[[#This Row],[mrp]])*100,0) = ZeptoData[[#This Row],[discountPercent]], "Match", "Error")</f>
        <v>Match</v>
      </c>
      <c r="R1915" s="9" t="str" cm="1">
        <f t="array" ref="R1915">_xlfn.IFS(ZeptoData[[#This Row],[discountPercent]]=0, "No Discount", ZeptoData[[#This Row],[discountPercent]]&lt;=15, "Standard (1-15%)", ZeptoData[[#This Row],[discountPercent]]&gt;15, "Mega (&gt;15%)")</f>
        <v>No Discount</v>
      </c>
      <c r="S1915" s="9" t="str" cm="1">
        <f t="array" ref="S1915">_xlfn.IFS(ZeptoData[[#This Row],[weightInGms]]&lt;=100, "Small (&lt;100g)", ZeptoData[[#This Row],[weightInGms]]&lt;=500, "Medium (100-500g)", ZeptoData[[#This Row],[weightInGms]]&gt;500, "Large (&gt;500g)")</f>
        <v>Small (&lt;100g)</v>
      </c>
    </row>
    <row r="1916" spans="1:19" x14ac:dyDescent="0.25">
      <c r="A1916" t="s">
        <v>977</v>
      </c>
      <c r="B1916" t="s">
        <v>794</v>
      </c>
      <c r="C1916" t="str">
        <f>TRIM(ZeptoData[[#This Row],[name]])</f>
        <v>Mother's Recipe Pickle - Mango</v>
      </c>
      <c r="D1916">
        <v>12500</v>
      </c>
      <c r="E1916" s="3">
        <f>'Cleaned Data'!F1919</f>
        <v>10</v>
      </c>
      <c r="F1916">
        <v>9</v>
      </c>
      <c r="G1916">
        <v>6</v>
      </c>
      <c r="H1916">
        <v>11300</v>
      </c>
      <c r="I1916" s="3">
        <f>ZeptoData[[#This Row],[discountedSellingPrice]]/100</f>
        <v>113</v>
      </c>
      <c r="J1916">
        <v>400</v>
      </c>
      <c r="K1916" t="b">
        <v>0</v>
      </c>
      <c r="L1916">
        <v>500</v>
      </c>
      <c r="N1916" s="3">
        <f>ZeptoData[[#This Row],[MRP_Rupees]] - ZeptoData[[#This Row],[Sale_Price]]</f>
        <v>-103</v>
      </c>
      <c r="O1916" t="str">
        <f>IF(ZeptoData[[#This Row],[outOfStock]]=TRUE, "Out of Stock", IF(ZeptoData[[#This Row],[availableQuantity]]&lt;=2, "LOW STOCK", "HEALTHY"))</f>
        <v>HEALTHY</v>
      </c>
      <c r="P1916" t="str" cm="1">
        <f t="array" ref="P1916">_xlfn.IFS(ZeptoData[[#This Row],[Sale_Price]]&lt;50, "Budget", ZeptoData[[#This Row],[Sale_Price]]&lt;150, "Mid-Range", ZeptoData[[#This Row],[Sale_Price]]&gt;=150, "Premium")</f>
        <v>Mid-Range</v>
      </c>
      <c r="Q1916" t="str">
        <f>IF(ROUND(((ZeptoData[[#This Row],[mrp]]-ZeptoData[[#This Row],[discountedSellingPrice]])/ZeptoData[[#This Row],[mrp]])*100,0) = ZeptoData[[#This Row],[discountPercent]], "Match", "Error")</f>
        <v>Error</v>
      </c>
      <c r="R1916" s="9" t="str" cm="1">
        <f t="array" ref="R1916">_xlfn.IFS(ZeptoData[[#This Row],[discountPercent]]=0, "No Discount", ZeptoData[[#This Row],[discountPercent]]&lt;=15, "Standard (1-15%)", ZeptoData[[#This Row],[discountPercent]]&gt;15, "Mega (&gt;15%)")</f>
        <v>Standard (1-15%)</v>
      </c>
      <c r="S1916" s="9" t="str" cm="1">
        <f t="array" ref="S1916">_xlfn.IFS(ZeptoData[[#This Row],[weightInGms]]&lt;=100, "Small (&lt;100g)", ZeptoData[[#This Row],[weightInGms]]&lt;=500, "Medium (100-500g)", ZeptoData[[#This Row],[weightInGms]]&gt;500, "Large (&gt;500g)")</f>
        <v>Medium (100-500g)</v>
      </c>
    </row>
    <row r="1917" spans="1:19" x14ac:dyDescent="0.25">
      <c r="A1917" t="s">
        <v>977</v>
      </c>
      <c r="B1917" t="s">
        <v>1736</v>
      </c>
      <c r="C1917" t="str">
        <f>TRIM(ZeptoData[[#This Row],[name]])</f>
        <v>Godrej Yummiez Chilli Chicken Sausages</v>
      </c>
      <c r="D1917">
        <v>16000</v>
      </c>
      <c r="E1917" s="3">
        <f>'Cleaned Data'!F1920</f>
        <v>0</v>
      </c>
      <c r="F1917">
        <v>10</v>
      </c>
      <c r="G1917">
        <v>3</v>
      </c>
      <c r="H1917">
        <v>14400</v>
      </c>
      <c r="I1917" s="3">
        <f>ZeptoData[[#This Row],[discountedSellingPrice]]/100</f>
        <v>144</v>
      </c>
      <c r="J1917">
        <v>250</v>
      </c>
      <c r="K1917" t="b">
        <v>0</v>
      </c>
      <c r="L1917">
        <v>250</v>
      </c>
      <c r="N1917" s="3">
        <f>ZeptoData[[#This Row],[MRP_Rupees]] - ZeptoData[[#This Row],[Sale_Price]]</f>
        <v>-144</v>
      </c>
      <c r="O1917" t="str">
        <f>IF(ZeptoData[[#This Row],[outOfStock]]=TRUE, "Out of Stock", IF(ZeptoData[[#This Row],[availableQuantity]]&lt;=2, "LOW STOCK", "HEALTHY"))</f>
        <v>HEALTHY</v>
      </c>
      <c r="P1917" t="str" cm="1">
        <f t="array" ref="P1917">_xlfn.IFS(ZeptoData[[#This Row],[Sale_Price]]&lt;50, "Budget", ZeptoData[[#This Row],[Sale_Price]]&lt;150, "Mid-Range", ZeptoData[[#This Row],[Sale_Price]]&gt;=150, "Premium")</f>
        <v>Mid-Range</v>
      </c>
      <c r="Q1917" t="str">
        <f>IF(ROUND(((ZeptoData[[#This Row],[mrp]]-ZeptoData[[#This Row],[discountedSellingPrice]])/ZeptoData[[#This Row],[mrp]])*100,0) = ZeptoData[[#This Row],[discountPercent]], "Match", "Error")</f>
        <v>Match</v>
      </c>
      <c r="R1917" s="9" t="str" cm="1">
        <f t="array" ref="R1917">_xlfn.IFS(ZeptoData[[#This Row],[discountPercent]]=0, "No Discount", ZeptoData[[#This Row],[discountPercent]]&lt;=15, "Standard (1-15%)", ZeptoData[[#This Row],[discountPercent]]&gt;15, "Mega (&gt;15%)")</f>
        <v>Standard (1-15%)</v>
      </c>
      <c r="S1917" s="9" t="str" cm="1">
        <f t="array" ref="S1917">_xlfn.IFS(ZeptoData[[#This Row],[weightInGms]]&lt;=100, "Small (&lt;100g)", ZeptoData[[#This Row],[weightInGms]]&lt;=500, "Medium (100-500g)", ZeptoData[[#This Row],[weightInGms]]&gt;500, "Large (&gt;500g)")</f>
        <v>Medium (100-500g)</v>
      </c>
    </row>
    <row r="1918" spans="1:19" x14ac:dyDescent="0.25">
      <c r="A1918" t="s">
        <v>977</v>
      </c>
      <c r="B1918" t="s">
        <v>1772</v>
      </c>
      <c r="C1918" t="str">
        <f>TRIM(ZeptoData[[#This Row],[name]])</f>
        <v>Pedigree Dentastix Dog Treat Oral Care for Adult Medium Breed</v>
      </c>
      <c r="D1918">
        <v>17500</v>
      </c>
      <c r="E1918" s="3">
        <f>'Cleaned Data'!F1921</f>
        <v>11</v>
      </c>
      <c r="F1918">
        <v>20</v>
      </c>
      <c r="G1918">
        <v>6</v>
      </c>
      <c r="H1918">
        <v>14000</v>
      </c>
      <c r="I1918" s="3">
        <f>ZeptoData[[#This Row],[discountedSellingPrice]]/100</f>
        <v>140</v>
      </c>
      <c r="J1918">
        <v>180</v>
      </c>
      <c r="K1918" t="b">
        <v>0</v>
      </c>
      <c r="L1918">
        <v>180</v>
      </c>
      <c r="N1918" s="3">
        <f>ZeptoData[[#This Row],[MRP_Rupees]] - ZeptoData[[#This Row],[Sale_Price]]</f>
        <v>-129</v>
      </c>
      <c r="O1918" t="str">
        <f>IF(ZeptoData[[#This Row],[outOfStock]]=TRUE, "Out of Stock", IF(ZeptoData[[#This Row],[availableQuantity]]&lt;=2, "LOW STOCK", "HEALTHY"))</f>
        <v>HEALTHY</v>
      </c>
      <c r="P1918" t="str" cm="1">
        <f t="array" ref="P1918">_xlfn.IFS(ZeptoData[[#This Row],[Sale_Price]]&lt;50, "Budget", ZeptoData[[#This Row],[Sale_Price]]&lt;150, "Mid-Range", ZeptoData[[#This Row],[Sale_Price]]&gt;=150, "Premium")</f>
        <v>Mid-Range</v>
      </c>
      <c r="Q1918" t="str">
        <f>IF(ROUND(((ZeptoData[[#This Row],[mrp]]-ZeptoData[[#This Row],[discountedSellingPrice]])/ZeptoData[[#This Row],[mrp]])*100,0) = ZeptoData[[#This Row],[discountPercent]], "Match", "Error")</f>
        <v>Match</v>
      </c>
      <c r="R1918" s="9" t="str" cm="1">
        <f t="array" ref="R1918">_xlfn.IFS(ZeptoData[[#This Row],[discountPercent]]=0, "No Discount", ZeptoData[[#This Row],[discountPercent]]&lt;=15, "Standard (1-15%)", ZeptoData[[#This Row],[discountPercent]]&gt;15, "Mega (&gt;15%)")</f>
        <v>Mega (&gt;15%)</v>
      </c>
      <c r="S1918" s="9" t="str" cm="1">
        <f t="array" ref="S1918">_xlfn.IFS(ZeptoData[[#This Row],[weightInGms]]&lt;=100, "Small (&lt;100g)", ZeptoData[[#This Row],[weightInGms]]&lt;=500, "Medium (100-500g)", ZeptoData[[#This Row],[weightInGms]]&gt;500, "Large (&gt;500g)")</f>
        <v>Medium (100-500g)</v>
      </c>
    </row>
    <row r="1919" spans="1:19" x14ac:dyDescent="0.25">
      <c r="A1919" t="s">
        <v>977</v>
      </c>
      <c r="B1919" t="s">
        <v>796</v>
      </c>
      <c r="C1919" t="str">
        <f>TRIM(ZeptoData[[#This Row],[name]])</f>
        <v>Maggi Hot &amp; Sweet - Tomato Chilli Sauce</v>
      </c>
      <c r="D1919">
        <v>17000</v>
      </c>
      <c r="E1919" s="3">
        <f>'Cleaned Data'!F1922</f>
        <v>26</v>
      </c>
      <c r="F1919">
        <v>10</v>
      </c>
      <c r="G1919">
        <v>1</v>
      </c>
      <c r="H1919">
        <v>15300</v>
      </c>
      <c r="I1919" s="3">
        <f>ZeptoData[[#This Row],[discountedSellingPrice]]/100</f>
        <v>153</v>
      </c>
      <c r="J1919">
        <v>1000</v>
      </c>
      <c r="K1919" t="b">
        <v>0</v>
      </c>
      <c r="L1919">
        <v>1</v>
      </c>
      <c r="N1919" s="3">
        <f>ZeptoData[[#This Row],[MRP_Rupees]] - ZeptoData[[#This Row],[Sale_Price]]</f>
        <v>-127</v>
      </c>
      <c r="O1919" t="str">
        <f>IF(ZeptoData[[#This Row],[outOfStock]]=TRUE, "Out of Stock", IF(ZeptoData[[#This Row],[availableQuantity]]&lt;=2, "LOW STOCK", "HEALTHY"))</f>
        <v>LOW STOCK</v>
      </c>
      <c r="P1919" t="str" cm="1">
        <f t="array" ref="P1919">_xlfn.IFS(ZeptoData[[#This Row],[Sale_Price]]&lt;50, "Budget", ZeptoData[[#This Row],[Sale_Price]]&lt;150, "Mid-Range", ZeptoData[[#This Row],[Sale_Price]]&gt;=150, "Premium")</f>
        <v>Premium</v>
      </c>
      <c r="Q1919" t="str">
        <f>IF(ROUND(((ZeptoData[[#This Row],[mrp]]-ZeptoData[[#This Row],[discountedSellingPrice]])/ZeptoData[[#This Row],[mrp]])*100,0) = ZeptoData[[#This Row],[discountPercent]], "Match", "Error")</f>
        <v>Match</v>
      </c>
      <c r="R1919" s="9" t="str" cm="1">
        <f t="array" ref="R1919">_xlfn.IFS(ZeptoData[[#This Row],[discountPercent]]=0, "No Discount", ZeptoData[[#This Row],[discountPercent]]&lt;=15, "Standard (1-15%)", ZeptoData[[#This Row],[discountPercent]]&gt;15, "Mega (&gt;15%)")</f>
        <v>Standard (1-15%)</v>
      </c>
      <c r="S1919" s="9" t="str" cm="1">
        <f t="array" ref="S1919">_xlfn.IFS(ZeptoData[[#This Row],[weightInGms]]&lt;=100, "Small (&lt;100g)", ZeptoData[[#This Row],[weightInGms]]&lt;=500, "Medium (100-500g)", ZeptoData[[#This Row],[weightInGms]]&gt;500, "Large (&gt;500g)")</f>
        <v>Large (&gt;500g)</v>
      </c>
    </row>
    <row r="1920" spans="1:19" x14ac:dyDescent="0.25">
      <c r="A1920" t="s">
        <v>977</v>
      </c>
      <c r="B1920" t="s">
        <v>797</v>
      </c>
      <c r="C1920" t="str">
        <f>TRIM(ZeptoData[[#This Row],[name]])</f>
        <v>Ching's Secret Asian Hot Instant Soup</v>
      </c>
      <c r="D1920">
        <v>1500</v>
      </c>
      <c r="E1920" s="3">
        <f>'Cleaned Data'!F1923</f>
        <v>0</v>
      </c>
      <c r="F1920">
        <v>0</v>
      </c>
      <c r="G1920">
        <v>3</v>
      </c>
      <c r="H1920">
        <v>1500</v>
      </c>
      <c r="I1920" s="3">
        <f>ZeptoData[[#This Row],[discountedSellingPrice]]/100</f>
        <v>15</v>
      </c>
      <c r="J1920">
        <v>15</v>
      </c>
      <c r="K1920" t="b">
        <v>0</v>
      </c>
      <c r="L1920">
        <v>15</v>
      </c>
      <c r="N1920" s="3">
        <f>ZeptoData[[#This Row],[MRP_Rupees]] - ZeptoData[[#This Row],[Sale_Price]]</f>
        <v>-15</v>
      </c>
      <c r="O1920" t="str">
        <f>IF(ZeptoData[[#This Row],[outOfStock]]=TRUE, "Out of Stock", IF(ZeptoData[[#This Row],[availableQuantity]]&lt;=2, "LOW STOCK", "HEALTHY"))</f>
        <v>HEALTHY</v>
      </c>
      <c r="P1920" t="str" cm="1">
        <f t="array" ref="P1920">_xlfn.IFS(ZeptoData[[#This Row],[Sale_Price]]&lt;50, "Budget", ZeptoData[[#This Row],[Sale_Price]]&lt;150, "Mid-Range", ZeptoData[[#This Row],[Sale_Price]]&gt;=150, "Premium")</f>
        <v>Budget</v>
      </c>
      <c r="Q1920" t="str">
        <f>IF(ROUND(((ZeptoData[[#This Row],[mrp]]-ZeptoData[[#This Row],[discountedSellingPrice]])/ZeptoData[[#This Row],[mrp]])*100,0) = ZeptoData[[#This Row],[discountPercent]], "Match", "Error")</f>
        <v>Match</v>
      </c>
      <c r="R1920" s="9" t="str" cm="1">
        <f t="array" ref="R1920">_xlfn.IFS(ZeptoData[[#This Row],[discountPercent]]=0, "No Discount", ZeptoData[[#This Row],[discountPercent]]&lt;=15, "Standard (1-15%)", ZeptoData[[#This Row],[discountPercent]]&gt;15, "Mega (&gt;15%)")</f>
        <v>No Discount</v>
      </c>
      <c r="S1920" s="9" t="str" cm="1">
        <f t="array" ref="S1920">_xlfn.IFS(ZeptoData[[#This Row],[weightInGms]]&lt;=100, "Small (&lt;100g)", ZeptoData[[#This Row],[weightInGms]]&lt;=500, "Medium (100-500g)", ZeptoData[[#This Row],[weightInGms]]&gt;500, "Large (&gt;500g)")</f>
        <v>Small (&lt;100g)</v>
      </c>
    </row>
    <row r="1921" spans="1:19" x14ac:dyDescent="0.25">
      <c r="A1921" t="s">
        <v>977</v>
      </c>
      <c r="B1921" t="s">
        <v>798</v>
      </c>
      <c r="C1921" t="str">
        <f>TRIM(ZeptoData[[#This Row],[name]])</f>
        <v>Kellogg’s Chocos Protein And Fibre Of 1 Roti</v>
      </c>
      <c r="D1921">
        <v>49900</v>
      </c>
      <c r="E1921" s="3">
        <f>'Cleaned Data'!F1924</f>
        <v>6</v>
      </c>
      <c r="F1921">
        <v>11</v>
      </c>
      <c r="G1921">
        <v>6</v>
      </c>
      <c r="H1921">
        <v>44400</v>
      </c>
      <c r="I1921" s="3">
        <f>ZeptoData[[#This Row],[discountedSellingPrice]]/100</f>
        <v>444</v>
      </c>
      <c r="J1921">
        <v>1200</v>
      </c>
      <c r="K1921" t="b">
        <v>0</v>
      </c>
      <c r="L1921">
        <v>1</v>
      </c>
      <c r="N1921" s="3">
        <f>ZeptoData[[#This Row],[MRP_Rupees]] - ZeptoData[[#This Row],[Sale_Price]]</f>
        <v>-438</v>
      </c>
      <c r="O1921" t="str">
        <f>IF(ZeptoData[[#This Row],[outOfStock]]=TRUE, "Out of Stock", IF(ZeptoData[[#This Row],[availableQuantity]]&lt;=2, "LOW STOCK", "HEALTHY"))</f>
        <v>HEALTHY</v>
      </c>
      <c r="P1921" t="str" cm="1">
        <f t="array" ref="P1921">_xlfn.IFS(ZeptoData[[#This Row],[Sale_Price]]&lt;50, "Budget", ZeptoData[[#This Row],[Sale_Price]]&lt;150, "Mid-Range", ZeptoData[[#This Row],[Sale_Price]]&gt;=150, "Premium")</f>
        <v>Premium</v>
      </c>
      <c r="Q1921" t="str">
        <f>IF(ROUND(((ZeptoData[[#This Row],[mrp]]-ZeptoData[[#This Row],[discountedSellingPrice]])/ZeptoData[[#This Row],[mrp]])*100,0) = ZeptoData[[#This Row],[discountPercent]], "Match", "Error")</f>
        <v>Match</v>
      </c>
      <c r="R1921" s="9" t="str" cm="1">
        <f t="array" ref="R1921">_xlfn.IFS(ZeptoData[[#This Row],[discountPercent]]=0, "No Discount", ZeptoData[[#This Row],[discountPercent]]&lt;=15, "Standard (1-15%)", ZeptoData[[#This Row],[discountPercent]]&gt;15, "Mega (&gt;15%)")</f>
        <v>Standard (1-15%)</v>
      </c>
      <c r="S1921" s="9" t="str" cm="1">
        <f t="array" ref="S1921">_xlfn.IFS(ZeptoData[[#This Row],[weightInGms]]&lt;=100, "Small (&lt;100g)", ZeptoData[[#This Row],[weightInGms]]&lt;=500, "Medium (100-500g)", ZeptoData[[#This Row],[weightInGms]]&gt;500, "Large (&gt;500g)")</f>
        <v>Large (&gt;500g)</v>
      </c>
    </row>
    <row r="1922" spans="1:19" x14ac:dyDescent="0.25">
      <c r="A1922" t="s">
        <v>977</v>
      </c>
      <c r="B1922" t="s">
        <v>794</v>
      </c>
      <c r="C1922" t="str">
        <f>TRIM(ZeptoData[[#This Row],[name]])</f>
        <v>Mother's Recipe Pickle - Mango</v>
      </c>
      <c r="D1922">
        <v>14900</v>
      </c>
      <c r="E1922" s="3">
        <f>'Cleaned Data'!F1925</f>
        <v>0</v>
      </c>
      <c r="F1922">
        <v>26</v>
      </c>
      <c r="G1922">
        <v>4</v>
      </c>
      <c r="H1922">
        <v>10900</v>
      </c>
      <c r="I1922" s="3">
        <f>ZeptoData[[#This Row],[discountedSellingPrice]]/100</f>
        <v>109</v>
      </c>
      <c r="J1922">
        <v>500</v>
      </c>
      <c r="K1922" t="b">
        <v>0</v>
      </c>
      <c r="L1922">
        <v>500</v>
      </c>
      <c r="N1922" s="3">
        <f>ZeptoData[[#This Row],[MRP_Rupees]] - ZeptoData[[#This Row],[Sale_Price]]</f>
        <v>-109</v>
      </c>
      <c r="O1922" t="str">
        <f>IF(ZeptoData[[#This Row],[outOfStock]]=TRUE, "Out of Stock", IF(ZeptoData[[#This Row],[availableQuantity]]&lt;=2, "LOW STOCK", "HEALTHY"))</f>
        <v>HEALTHY</v>
      </c>
      <c r="P1922" t="str" cm="1">
        <f t="array" ref="P1922">_xlfn.IFS(ZeptoData[[#This Row],[Sale_Price]]&lt;50, "Budget", ZeptoData[[#This Row],[Sale_Price]]&lt;150, "Mid-Range", ZeptoData[[#This Row],[Sale_Price]]&gt;=150, "Premium")</f>
        <v>Mid-Range</v>
      </c>
      <c r="Q1922" t="str">
        <f>IF(ROUND(((ZeptoData[[#This Row],[mrp]]-ZeptoData[[#This Row],[discountedSellingPrice]])/ZeptoData[[#This Row],[mrp]])*100,0) = ZeptoData[[#This Row],[discountPercent]], "Match", "Error")</f>
        <v>Error</v>
      </c>
      <c r="R1922" s="9" t="str" cm="1">
        <f t="array" ref="R1922">_xlfn.IFS(ZeptoData[[#This Row],[discountPercent]]=0, "No Discount", ZeptoData[[#This Row],[discountPercent]]&lt;=15, "Standard (1-15%)", ZeptoData[[#This Row],[discountPercent]]&gt;15, "Mega (&gt;15%)")</f>
        <v>Mega (&gt;15%)</v>
      </c>
      <c r="S1922" s="9" t="str" cm="1">
        <f t="array" ref="S1922">_xlfn.IFS(ZeptoData[[#This Row],[weightInGms]]&lt;=100, "Small (&lt;100g)", ZeptoData[[#This Row],[weightInGms]]&lt;=500, "Medium (100-500g)", ZeptoData[[#This Row],[weightInGms]]&gt;500, "Large (&gt;500g)")</f>
        <v>Medium (100-500g)</v>
      </c>
    </row>
    <row r="1923" spans="1:19" x14ac:dyDescent="0.25">
      <c r="A1923" t="s">
        <v>977</v>
      </c>
      <c r="B1923" t="s">
        <v>799</v>
      </c>
      <c r="C1923" t="str">
        <f>TRIM(ZeptoData[[#This Row],[name]])</f>
        <v>Chings Secret Manchurian Instant Noodle</v>
      </c>
      <c r="D1923">
        <v>6000</v>
      </c>
      <c r="E1923" s="3">
        <f>'Cleaned Data'!F1926</f>
        <v>6</v>
      </c>
      <c r="F1923">
        <v>0</v>
      </c>
      <c r="G1923">
        <v>6</v>
      </c>
      <c r="H1923">
        <v>6000</v>
      </c>
      <c r="I1923" s="3">
        <f>ZeptoData[[#This Row],[discountedSellingPrice]]/100</f>
        <v>60</v>
      </c>
      <c r="J1923">
        <v>240</v>
      </c>
      <c r="K1923" t="b">
        <v>0</v>
      </c>
      <c r="L1923">
        <v>240</v>
      </c>
      <c r="N1923" s="3">
        <f>ZeptoData[[#This Row],[MRP_Rupees]] - ZeptoData[[#This Row],[Sale_Price]]</f>
        <v>-54</v>
      </c>
      <c r="O1923" t="str">
        <f>IF(ZeptoData[[#This Row],[outOfStock]]=TRUE, "Out of Stock", IF(ZeptoData[[#This Row],[availableQuantity]]&lt;=2, "LOW STOCK", "HEALTHY"))</f>
        <v>HEALTHY</v>
      </c>
      <c r="P1923" t="str" cm="1">
        <f t="array" ref="P1923">_xlfn.IFS(ZeptoData[[#This Row],[Sale_Price]]&lt;50, "Budget", ZeptoData[[#This Row],[Sale_Price]]&lt;150, "Mid-Range", ZeptoData[[#This Row],[Sale_Price]]&gt;=150, "Premium")</f>
        <v>Mid-Range</v>
      </c>
      <c r="Q1923" t="str">
        <f>IF(ROUND(((ZeptoData[[#This Row],[mrp]]-ZeptoData[[#This Row],[discountedSellingPrice]])/ZeptoData[[#This Row],[mrp]])*100,0) = ZeptoData[[#This Row],[discountPercent]], "Match", "Error")</f>
        <v>Match</v>
      </c>
      <c r="R1923" s="9" t="str" cm="1">
        <f t="array" ref="R1923">_xlfn.IFS(ZeptoData[[#This Row],[discountPercent]]=0, "No Discount", ZeptoData[[#This Row],[discountPercent]]&lt;=15, "Standard (1-15%)", ZeptoData[[#This Row],[discountPercent]]&gt;15, "Mega (&gt;15%)")</f>
        <v>No Discount</v>
      </c>
      <c r="S1923" s="9" t="str" cm="1">
        <f t="array" ref="S1923">_xlfn.IFS(ZeptoData[[#This Row],[weightInGms]]&lt;=100, "Small (&lt;100g)", ZeptoData[[#This Row],[weightInGms]]&lt;=500, "Medium (100-500g)", ZeptoData[[#This Row],[weightInGms]]&gt;500, "Large (&gt;500g)")</f>
        <v>Medium (100-500g)</v>
      </c>
    </row>
    <row r="1924" spans="1:19" x14ac:dyDescent="0.25">
      <c r="A1924" t="s">
        <v>977</v>
      </c>
      <c r="B1924" t="s">
        <v>800</v>
      </c>
      <c r="C1924" t="str">
        <f>TRIM(ZeptoData[[#This Row],[name]])</f>
        <v>Kellogg's Original Corn Flakes</v>
      </c>
      <c r="D1924">
        <v>31000</v>
      </c>
      <c r="E1924" s="3">
        <f>'Cleaned Data'!F1927</f>
        <v>0</v>
      </c>
      <c r="F1924">
        <v>6</v>
      </c>
      <c r="G1924">
        <v>6</v>
      </c>
      <c r="H1924">
        <v>29000</v>
      </c>
      <c r="I1924" s="3">
        <f>ZeptoData[[#This Row],[discountedSellingPrice]]/100</f>
        <v>290</v>
      </c>
      <c r="J1924">
        <v>875</v>
      </c>
      <c r="K1924" t="b">
        <v>0</v>
      </c>
      <c r="L1924">
        <v>875</v>
      </c>
      <c r="N1924" s="3">
        <f>ZeptoData[[#This Row],[MRP_Rupees]] - ZeptoData[[#This Row],[Sale_Price]]</f>
        <v>-290</v>
      </c>
      <c r="O1924" t="str">
        <f>IF(ZeptoData[[#This Row],[outOfStock]]=TRUE, "Out of Stock", IF(ZeptoData[[#This Row],[availableQuantity]]&lt;=2, "LOW STOCK", "HEALTHY"))</f>
        <v>HEALTHY</v>
      </c>
      <c r="P1924" t="str" cm="1">
        <f t="array" ref="P1924">_xlfn.IFS(ZeptoData[[#This Row],[Sale_Price]]&lt;50, "Budget", ZeptoData[[#This Row],[Sale_Price]]&lt;150, "Mid-Range", ZeptoData[[#This Row],[Sale_Price]]&gt;=150, "Premium")</f>
        <v>Premium</v>
      </c>
      <c r="Q1924" t="str">
        <f>IF(ROUND(((ZeptoData[[#This Row],[mrp]]-ZeptoData[[#This Row],[discountedSellingPrice]])/ZeptoData[[#This Row],[mrp]])*100,0) = ZeptoData[[#This Row],[discountPercent]], "Match", "Error")</f>
        <v>Match</v>
      </c>
      <c r="R1924" s="9" t="str" cm="1">
        <f t="array" ref="R1924">_xlfn.IFS(ZeptoData[[#This Row],[discountPercent]]=0, "No Discount", ZeptoData[[#This Row],[discountPercent]]&lt;=15, "Standard (1-15%)", ZeptoData[[#This Row],[discountPercent]]&gt;15, "Mega (&gt;15%)")</f>
        <v>Standard (1-15%)</v>
      </c>
      <c r="S1924" s="9" t="str" cm="1">
        <f t="array" ref="S1924">_xlfn.IFS(ZeptoData[[#This Row],[weightInGms]]&lt;=100, "Small (&lt;100g)", ZeptoData[[#This Row],[weightInGms]]&lt;=500, "Medium (100-500g)", ZeptoData[[#This Row],[weightInGms]]&gt;500, "Large (&gt;500g)")</f>
        <v>Large (&gt;500g)</v>
      </c>
    </row>
    <row r="1925" spans="1:19" x14ac:dyDescent="0.25">
      <c r="A1925" t="s">
        <v>977</v>
      </c>
      <c r="B1925" t="s">
        <v>331</v>
      </c>
      <c r="C1925" t="str">
        <f>TRIM(ZeptoData[[#This Row],[name]])</f>
        <v>Ching's Singapore Curry Instant Noodles</v>
      </c>
      <c r="D1925">
        <v>6000</v>
      </c>
      <c r="E1925" s="3">
        <f>'Cleaned Data'!F1928</f>
        <v>0</v>
      </c>
      <c r="F1925">
        <v>0</v>
      </c>
      <c r="G1925">
        <v>4</v>
      </c>
      <c r="H1925">
        <v>6000</v>
      </c>
      <c r="I1925" s="3">
        <f>ZeptoData[[#This Row],[discountedSellingPrice]]/100</f>
        <v>60</v>
      </c>
      <c r="J1925">
        <v>240</v>
      </c>
      <c r="K1925" t="b">
        <v>0</v>
      </c>
      <c r="L1925">
        <v>240</v>
      </c>
      <c r="N1925" s="3">
        <f>ZeptoData[[#This Row],[MRP_Rupees]] - ZeptoData[[#This Row],[Sale_Price]]</f>
        <v>-60</v>
      </c>
      <c r="O1925" t="str">
        <f>IF(ZeptoData[[#This Row],[outOfStock]]=TRUE, "Out of Stock", IF(ZeptoData[[#This Row],[availableQuantity]]&lt;=2, "LOW STOCK", "HEALTHY"))</f>
        <v>HEALTHY</v>
      </c>
      <c r="P1925" t="str" cm="1">
        <f t="array" ref="P1925">_xlfn.IFS(ZeptoData[[#This Row],[Sale_Price]]&lt;50, "Budget", ZeptoData[[#This Row],[Sale_Price]]&lt;150, "Mid-Range", ZeptoData[[#This Row],[Sale_Price]]&gt;=150, "Premium")</f>
        <v>Mid-Range</v>
      </c>
      <c r="Q1925" t="str">
        <f>IF(ROUND(((ZeptoData[[#This Row],[mrp]]-ZeptoData[[#This Row],[discountedSellingPrice]])/ZeptoData[[#This Row],[mrp]])*100,0) = ZeptoData[[#This Row],[discountPercent]], "Match", "Error")</f>
        <v>Match</v>
      </c>
      <c r="R1925" s="9" t="str" cm="1">
        <f t="array" ref="R1925">_xlfn.IFS(ZeptoData[[#This Row],[discountPercent]]=0, "No Discount", ZeptoData[[#This Row],[discountPercent]]&lt;=15, "Standard (1-15%)", ZeptoData[[#This Row],[discountPercent]]&gt;15, "Mega (&gt;15%)")</f>
        <v>No Discount</v>
      </c>
      <c r="S1925" s="9" t="str" cm="1">
        <f t="array" ref="S1925">_xlfn.IFS(ZeptoData[[#This Row],[weightInGms]]&lt;=100, "Small (&lt;100g)", ZeptoData[[#This Row],[weightInGms]]&lt;=500, "Medium (100-500g)", ZeptoData[[#This Row],[weightInGms]]&gt;500, "Large (&gt;500g)")</f>
        <v>Medium (100-500g)</v>
      </c>
    </row>
    <row r="1926" spans="1:19" x14ac:dyDescent="0.25">
      <c r="A1926" t="s">
        <v>977</v>
      </c>
      <c r="B1926" t="s">
        <v>801</v>
      </c>
      <c r="C1926" t="str">
        <f>TRIM(ZeptoData[[#This Row],[name]])</f>
        <v>Kellogg's Almonds And Cranberries Granola</v>
      </c>
      <c r="D1926">
        <v>33000</v>
      </c>
      <c r="E1926" s="3">
        <f>'Cleaned Data'!F1929</f>
        <v>10</v>
      </c>
      <c r="F1926">
        <v>6</v>
      </c>
      <c r="G1926">
        <v>6</v>
      </c>
      <c r="H1926">
        <v>31000</v>
      </c>
      <c r="I1926" s="3">
        <f>ZeptoData[[#This Row],[discountedSellingPrice]]/100</f>
        <v>310</v>
      </c>
      <c r="J1926">
        <v>460</v>
      </c>
      <c r="K1926" t="b">
        <v>0</v>
      </c>
      <c r="L1926">
        <v>460</v>
      </c>
      <c r="N1926" s="3">
        <f>ZeptoData[[#This Row],[MRP_Rupees]] - ZeptoData[[#This Row],[Sale_Price]]</f>
        <v>-300</v>
      </c>
      <c r="O1926" t="str">
        <f>IF(ZeptoData[[#This Row],[outOfStock]]=TRUE, "Out of Stock", IF(ZeptoData[[#This Row],[availableQuantity]]&lt;=2, "LOW STOCK", "HEALTHY"))</f>
        <v>HEALTHY</v>
      </c>
      <c r="P1926" t="str" cm="1">
        <f t="array" ref="P1926">_xlfn.IFS(ZeptoData[[#This Row],[Sale_Price]]&lt;50, "Budget", ZeptoData[[#This Row],[Sale_Price]]&lt;150, "Mid-Range", ZeptoData[[#This Row],[Sale_Price]]&gt;=150, "Premium")</f>
        <v>Premium</v>
      </c>
      <c r="Q1926" t="str">
        <f>IF(ROUND(((ZeptoData[[#This Row],[mrp]]-ZeptoData[[#This Row],[discountedSellingPrice]])/ZeptoData[[#This Row],[mrp]])*100,0) = ZeptoData[[#This Row],[discountPercent]], "Match", "Error")</f>
        <v>Match</v>
      </c>
      <c r="R1926" s="9" t="str" cm="1">
        <f t="array" ref="R1926">_xlfn.IFS(ZeptoData[[#This Row],[discountPercent]]=0, "No Discount", ZeptoData[[#This Row],[discountPercent]]&lt;=15, "Standard (1-15%)", ZeptoData[[#This Row],[discountPercent]]&gt;15, "Mega (&gt;15%)")</f>
        <v>Standard (1-15%)</v>
      </c>
      <c r="S1926" s="9" t="str" cm="1">
        <f t="array" ref="S1926">_xlfn.IFS(ZeptoData[[#This Row],[weightInGms]]&lt;=100, "Small (&lt;100g)", ZeptoData[[#This Row],[weightInGms]]&lt;=500, "Medium (100-500g)", ZeptoData[[#This Row],[weightInGms]]&gt;500, "Large (&gt;500g)")</f>
        <v>Medium (100-500g)</v>
      </c>
    </row>
    <row r="1927" spans="1:19" x14ac:dyDescent="0.25">
      <c r="A1927" t="s">
        <v>977</v>
      </c>
      <c r="B1927" t="s">
        <v>802</v>
      </c>
      <c r="C1927" t="str">
        <f>TRIM(ZeptoData[[#This Row],[name]])</f>
        <v>Nestle Ceregrow Multigrain Cereal with Milk and Fruits - 3 to 6 years</v>
      </c>
      <c r="D1927">
        <v>29200</v>
      </c>
      <c r="E1927" s="3">
        <f>'Cleaned Data'!F1930</f>
        <v>0</v>
      </c>
      <c r="F1927">
        <v>0</v>
      </c>
      <c r="G1927">
        <v>6</v>
      </c>
      <c r="H1927">
        <v>29200</v>
      </c>
      <c r="I1927" s="3">
        <f>ZeptoData[[#This Row],[discountedSellingPrice]]/100</f>
        <v>292</v>
      </c>
      <c r="J1927">
        <v>300</v>
      </c>
      <c r="K1927" t="b">
        <v>0</v>
      </c>
      <c r="L1927">
        <v>300</v>
      </c>
      <c r="N1927" s="3">
        <f>ZeptoData[[#This Row],[MRP_Rupees]] - ZeptoData[[#This Row],[Sale_Price]]</f>
        <v>-292</v>
      </c>
      <c r="O1927" t="str">
        <f>IF(ZeptoData[[#This Row],[outOfStock]]=TRUE, "Out of Stock", IF(ZeptoData[[#This Row],[availableQuantity]]&lt;=2, "LOW STOCK", "HEALTHY"))</f>
        <v>HEALTHY</v>
      </c>
      <c r="P1927" t="str" cm="1">
        <f t="array" ref="P1927">_xlfn.IFS(ZeptoData[[#This Row],[Sale_Price]]&lt;50, "Budget", ZeptoData[[#This Row],[Sale_Price]]&lt;150, "Mid-Range", ZeptoData[[#This Row],[Sale_Price]]&gt;=150, "Premium")</f>
        <v>Premium</v>
      </c>
      <c r="Q1927" t="str">
        <f>IF(ROUND(((ZeptoData[[#This Row],[mrp]]-ZeptoData[[#This Row],[discountedSellingPrice]])/ZeptoData[[#This Row],[mrp]])*100,0) = ZeptoData[[#This Row],[discountPercent]], "Match", "Error")</f>
        <v>Match</v>
      </c>
      <c r="R1927" s="9" t="str" cm="1">
        <f t="array" ref="R1927">_xlfn.IFS(ZeptoData[[#This Row],[discountPercent]]=0, "No Discount", ZeptoData[[#This Row],[discountPercent]]&lt;=15, "Standard (1-15%)", ZeptoData[[#This Row],[discountPercent]]&gt;15, "Mega (&gt;15%)")</f>
        <v>No Discount</v>
      </c>
      <c r="S1927" s="9" t="str" cm="1">
        <f t="array" ref="S1927">_xlfn.IFS(ZeptoData[[#This Row],[weightInGms]]&lt;=100, "Small (&lt;100g)", ZeptoData[[#This Row],[weightInGms]]&lt;=500, "Medium (100-500g)", ZeptoData[[#This Row],[weightInGms]]&gt;500, "Large (&gt;500g)")</f>
        <v>Medium (100-500g)</v>
      </c>
    </row>
    <row r="1928" spans="1:19" x14ac:dyDescent="0.25">
      <c r="A1928" t="s">
        <v>977</v>
      </c>
      <c r="B1928" t="s">
        <v>803</v>
      </c>
      <c r="C1928" t="str">
        <f>TRIM(ZeptoData[[#This Row],[name]])</f>
        <v>MTR 3 Minute Breakfast - Magic Masala Upma</v>
      </c>
      <c r="D1928">
        <v>2500</v>
      </c>
      <c r="E1928" s="3">
        <f>'Cleaned Data'!F1931</f>
        <v>9</v>
      </c>
      <c r="F1928">
        <v>0</v>
      </c>
      <c r="G1928">
        <v>6</v>
      </c>
      <c r="H1928">
        <v>2500</v>
      </c>
      <c r="I1928" s="3">
        <f>ZeptoData[[#This Row],[discountedSellingPrice]]/100</f>
        <v>25</v>
      </c>
      <c r="J1928">
        <v>60</v>
      </c>
      <c r="K1928" t="b">
        <v>0</v>
      </c>
      <c r="L1928">
        <v>60</v>
      </c>
      <c r="N1928" s="3">
        <f>ZeptoData[[#This Row],[MRP_Rupees]] - ZeptoData[[#This Row],[Sale_Price]]</f>
        <v>-16</v>
      </c>
      <c r="O1928" t="str">
        <f>IF(ZeptoData[[#This Row],[outOfStock]]=TRUE, "Out of Stock", IF(ZeptoData[[#This Row],[availableQuantity]]&lt;=2, "LOW STOCK", "HEALTHY"))</f>
        <v>HEALTHY</v>
      </c>
      <c r="P1928" t="str" cm="1">
        <f t="array" ref="P1928">_xlfn.IFS(ZeptoData[[#This Row],[Sale_Price]]&lt;50, "Budget", ZeptoData[[#This Row],[Sale_Price]]&lt;150, "Mid-Range", ZeptoData[[#This Row],[Sale_Price]]&gt;=150, "Premium")</f>
        <v>Budget</v>
      </c>
      <c r="Q1928" t="str">
        <f>IF(ROUND(((ZeptoData[[#This Row],[mrp]]-ZeptoData[[#This Row],[discountedSellingPrice]])/ZeptoData[[#This Row],[mrp]])*100,0) = ZeptoData[[#This Row],[discountPercent]], "Match", "Error")</f>
        <v>Match</v>
      </c>
      <c r="R1928" s="9" t="str" cm="1">
        <f t="array" ref="R1928">_xlfn.IFS(ZeptoData[[#This Row],[discountPercent]]=0, "No Discount", ZeptoData[[#This Row],[discountPercent]]&lt;=15, "Standard (1-15%)", ZeptoData[[#This Row],[discountPercent]]&gt;15, "Mega (&gt;15%)")</f>
        <v>No Discount</v>
      </c>
      <c r="S1928" s="9" t="str" cm="1">
        <f t="array" ref="S1928">_xlfn.IFS(ZeptoData[[#This Row],[weightInGms]]&lt;=100, "Small (&lt;100g)", ZeptoData[[#This Row],[weightInGms]]&lt;=500, "Medium (100-500g)", ZeptoData[[#This Row],[weightInGms]]&gt;500, "Large (&gt;500g)")</f>
        <v>Small (&lt;100g)</v>
      </c>
    </row>
    <row r="1929" spans="1:19" x14ac:dyDescent="0.25">
      <c r="A1929" t="s">
        <v>977</v>
      </c>
      <c r="B1929" t="s">
        <v>781</v>
      </c>
      <c r="C1929" t="str">
        <f>TRIM(ZeptoData[[#This Row],[name]])</f>
        <v>Smith &amp; Jones Masala Noodles</v>
      </c>
      <c r="D1929">
        <v>6800</v>
      </c>
      <c r="E1929" s="3">
        <f>'Cleaned Data'!F1932</f>
        <v>9</v>
      </c>
      <c r="F1929">
        <v>10</v>
      </c>
      <c r="G1929">
        <v>5</v>
      </c>
      <c r="H1929">
        <v>6100</v>
      </c>
      <c r="I1929" s="3">
        <f>ZeptoData[[#This Row],[discountedSellingPrice]]/100</f>
        <v>61</v>
      </c>
      <c r="J1929">
        <v>360</v>
      </c>
      <c r="K1929" t="b">
        <v>0</v>
      </c>
      <c r="L1929">
        <v>360</v>
      </c>
      <c r="N1929" s="3">
        <f>ZeptoData[[#This Row],[MRP_Rupees]] - ZeptoData[[#This Row],[Sale_Price]]</f>
        <v>-52</v>
      </c>
      <c r="O1929" t="str">
        <f>IF(ZeptoData[[#This Row],[outOfStock]]=TRUE, "Out of Stock", IF(ZeptoData[[#This Row],[availableQuantity]]&lt;=2, "LOW STOCK", "HEALTHY"))</f>
        <v>HEALTHY</v>
      </c>
      <c r="P1929" t="str" cm="1">
        <f t="array" ref="P1929">_xlfn.IFS(ZeptoData[[#This Row],[Sale_Price]]&lt;50, "Budget", ZeptoData[[#This Row],[Sale_Price]]&lt;150, "Mid-Range", ZeptoData[[#This Row],[Sale_Price]]&gt;=150, "Premium")</f>
        <v>Mid-Range</v>
      </c>
      <c r="Q1929" t="str">
        <f>IF(ROUND(((ZeptoData[[#This Row],[mrp]]-ZeptoData[[#This Row],[discountedSellingPrice]])/ZeptoData[[#This Row],[mrp]])*100,0) = ZeptoData[[#This Row],[discountPercent]], "Match", "Error")</f>
        <v>Match</v>
      </c>
      <c r="R1929" s="9" t="str" cm="1">
        <f t="array" ref="R1929">_xlfn.IFS(ZeptoData[[#This Row],[discountPercent]]=0, "No Discount", ZeptoData[[#This Row],[discountPercent]]&lt;=15, "Standard (1-15%)", ZeptoData[[#This Row],[discountPercent]]&gt;15, "Mega (&gt;15%)")</f>
        <v>Standard (1-15%)</v>
      </c>
      <c r="S1929" s="9" t="str" cm="1">
        <f t="array" ref="S1929">_xlfn.IFS(ZeptoData[[#This Row],[weightInGms]]&lt;=100, "Small (&lt;100g)", ZeptoData[[#This Row],[weightInGms]]&lt;=500, "Medium (100-500g)", ZeptoData[[#This Row],[weightInGms]]&gt;500, "Large (&gt;500g)")</f>
        <v>Medium (100-500g)</v>
      </c>
    </row>
    <row r="1930" spans="1:19" x14ac:dyDescent="0.25">
      <c r="A1930" t="s">
        <v>977</v>
      </c>
      <c r="B1930" t="s">
        <v>804</v>
      </c>
      <c r="C1930" t="str">
        <f>TRIM(ZeptoData[[#This Row],[name]])</f>
        <v>Knorr Classic Tomato Soup With 100% Real Vegetabls, No Added Preservatives</v>
      </c>
      <c r="D1930">
        <v>5500</v>
      </c>
      <c r="E1930" s="3">
        <f>'Cleaned Data'!F1933</f>
        <v>5</v>
      </c>
      <c r="F1930">
        <v>0</v>
      </c>
      <c r="G1930">
        <v>6</v>
      </c>
      <c r="H1930">
        <v>5500</v>
      </c>
      <c r="I1930" s="3">
        <f>ZeptoData[[#This Row],[discountedSellingPrice]]/100</f>
        <v>55</v>
      </c>
      <c r="J1930">
        <v>53</v>
      </c>
      <c r="K1930" t="b">
        <v>0</v>
      </c>
      <c r="L1930">
        <v>53</v>
      </c>
      <c r="N1930" s="3">
        <f>ZeptoData[[#This Row],[MRP_Rupees]] - ZeptoData[[#This Row],[Sale_Price]]</f>
        <v>-50</v>
      </c>
      <c r="O1930" t="str">
        <f>IF(ZeptoData[[#This Row],[outOfStock]]=TRUE, "Out of Stock", IF(ZeptoData[[#This Row],[availableQuantity]]&lt;=2, "LOW STOCK", "HEALTHY"))</f>
        <v>HEALTHY</v>
      </c>
      <c r="P1930" t="str" cm="1">
        <f t="array" ref="P1930">_xlfn.IFS(ZeptoData[[#This Row],[Sale_Price]]&lt;50, "Budget", ZeptoData[[#This Row],[Sale_Price]]&lt;150, "Mid-Range", ZeptoData[[#This Row],[Sale_Price]]&gt;=150, "Premium")</f>
        <v>Mid-Range</v>
      </c>
      <c r="Q1930" t="str">
        <f>IF(ROUND(((ZeptoData[[#This Row],[mrp]]-ZeptoData[[#This Row],[discountedSellingPrice]])/ZeptoData[[#This Row],[mrp]])*100,0) = ZeptoData[[#This Row],[discountPercent]], "Match", "Error")</f>
        <v>Match</v>
      </c>
      <c r="R1930" s="9" t="str" cm="1">
        <f t="array" ref="R1930">_xlfn.IFS(ZeptoData[[#This Row],[discountPercent]]=0, "No Discount", ZeptoData[[#This Row],[discountPercent]]&lt;=15, "Standard (1-15%)", ZeptoData[[#This Row],[discountPercent]]&gt;15, "Mega (&gt;15%)")</f>
        <v>No Discount</v>
      </c>
      <c r="S1930" s="9" t="str" cm="1">
        <f t="array" ref="S1930">_xlfn.IFS(ZeptoData[[#This Row],[weightInGms]]&lt;=100, "Small (&lt;100g)", ZeptoData[[#This Row],[weightInGms]]&lt;=500, "Medium (100-500g)", ZeptoData[[#This Row],[weightInGms]]&gt;500, "Large (&gt;500g)")</f>
        <v>Small (&lt;100g)</v>
      </c>
    </row>
    <row r="1931" spans="1:19" x14ac:dyDescent="0.25">
      <c r="A1931" t="s">
        <v>977</v>
      </c>
      <c r="B1931" t="s">
        <v>1738</v>
      </c>
      <c r="C1931" t="str">
        <f>TRIM(ZeptoData[[#This Row],[name]])</f>
        <v>Godrej Yummiez Chicken Punjabi Tikka</v>
      </c>
      <c r="D1931">
        <v>29500</v>
      </c>
      <c r="E1931" s="3">
        <f>'Cleaned Data'!F1934</f>
        <v>20</v>
      </c>
      <c r="F1931">
        <v>9</v>
      </c>
      <c r="G1931">
        <v>6</v>
      </c>
      <c r="H1931">
        <v>26600</v>
      </c>
      <c r="I1931" s="3">
        <f>ZeptoData[[#This Row],[discountedSellingPrice]]/100</f>
        <v>266</v>
      </c>
      <c r="J1931">
        <v>360</v>
      </c>
      <c r="K1931" t="b">
        <v>0</v>
      </c>
      <c r="L1931">
        <v>360</v>
      </c>
      <c r="N1931" s="3">
        <f>ZeptoData[[#This Row],[MRP_Rupees]] - ZeptoData[[#This Row],[Sale_Price]]</f>
        <v>-246</v>
      </c>
      <c r="O1931" t="str">
        <f>IF(ZeptoData[[#This Row],[outOfStock]]=TRUE, "Out of Stock", IF(ZeptoData[[#This Row],[availableQuantity]]&lt;=2, "LOW STOCK", "HEALTHY"))</f>
        <v>HEALTHY</v>
      </c>
      <c r="P1931" t="str" cm="1">
        <f t="array" ref="P1931">_xlfn.IFS(ZeptoData[[#This Row],[Sale_Price]]&lt;50, "Budget", ZeptoData[[#This Row],[Sale_Price]]&lt;150, "Mid-Range", ZeptoData[[#This Row],[Sale_Price]]&gt;=150, "Premium")</f>
        <v>Premium</v>
      </c>
      <c r="Q1931" t="str">
        <f>IF(ROUND(((ZeptoData[[#This Row],[mrp]]-ZeptoData[[#This Row],[discountedSellingPrice]])/ZeptoData[[#This Row],[mrp]])*100,0) = ZeptoData[[#This Row],[discountPercent]], "Match", "Error")</f>
        <v>Error</v>
      </c>
      <c r="R1931" s="9" t="str" cm="1">
        <f t="array" ref="R1931">_xlfn.IFS(ZeptoData[[#This Row],[discountPercent]]=0, "No Discount", ZeptoData[[#This Row],[discountPercent]]&lt;=15, "Standard (1-15%)", ZeptoData[[#This Row],[discountPercent]]&gt;15, "Mega (&gt;15%)")</f>
        <v>Standard (1-15%)</v>
      </c>
      <c r="S1931" s="9" t="str" cm="1">
        <f t="array" ref="S1931">_xlfn.IFS(ZeptoData[[#This Row],[weightInGms]]&lt;=100, "Small (&lt;100g)", ZeptoData[[#This Row],[weightInGms]]&lt;=500, "Medium (100-500g)", ZeptoData[[#This Row],[weightInGms]]&gt;500, "Large (&gt;500g)")</f>
        <v>Medium (100-500g)</v>
      </c>
    </row>
    <row r="1932" spans="1:19" x14ac:dyDescent="0.25">
      <c r="A1932" t="s">
        <v>977</v>
      </c>
      <c r="B1932" t="s">
        <v>805</v>
      </c>
      <c r="C1932" t="str">
        <f>TRIM(ZeptoData[[#This Row],[name]])</f>
        <v>Kellogg's Corn Flakes</v>
      </c>
      <c r="D1932">
        <v>42500</v>
      </c>
      <c r="E1932" s="3">
        <f>'Cleaned Data'!F1935</f>
        <v>0</v>
      </c>
      <c r="F1932">
        <v>9</v>
      </c>
      <c r="G1932">
        <v>1</v>
      </c>
      <c r="H1932">
        <v>38300</v>
      </c>
      <c r="I1932" s="3">
        <f>ZeptoData[[#This Row],[discountedSellingPrice]]/100</f>
        <v>383</v>
      </c>
      <c r="J1932">
        <v>1000</v>
      </c>
      <c r="K1932" t="b">
        <v>0</v>
      </c>
      <c r="L1932">
        <v>1</v>
      </c>
      <c r="N1932" s="3">
        <f>ZeptoData[[#This Row],[MRP_Rupees]] - ZeptoData[[#This Row],[Sale_Price]]</f>
        <v>-383</v>
      </c>
      <c r="O1932" t="str">
        <f>IF(ZeptoData[[#This Row],[outOfStock]]=TRUE, "Out of Stock", IF(ZeptoData[[#This Row],[availableQuantity]]&lt;=2, "LOW STOCK", "HEALTHY"))</f>
        <v>LOW STOCK</v>
      </c>
      <c r="P1932" t="str" cm="1">
        <f t="array" ref="P1932">_xlfn.IFS(ZeptoData[[#This Row],[Sale_Price]]&lt;50, "Budget", ZeptoData[[#This Row],[Sale_Price]]&lt;150, "Mid-Range", ZeptoData[[#This Row],[Sale_Price]]&gt;=150, "Premium")</f>
        <v>Premium</v>
      </c>
      <c r="Q1932" t="str">
        <f>IF(ROUND(((ZeptoData[[#This Row],[mrp]]-ZeptoData[[#This Row],[discountedSellingPrice]])/ZeptoData[[#This Row],[mrp]])*100,0) = ZeptoData[[#This Row],[discountPercent]], "Match", "Error")</f>
        <v>Error</v>
      </c>
      <c r="R1932" s="9" t="str" cm="1">
        <f t="array" ref="R1932">_xlfn.IFS(ZeptoData[[#This Row],[discountPercent]]=0, "No Discount", ZeptoData[[#This Row],[discountPercent]]&lt;=15, "Standard (1-15%)", ZeptoData[[#This Row],[discountPercent]]&gt;15, "Mega (&gt;15%)")</f>
        <v>Standard (1-15%)</v>
      </c>
      <c r="S1932" s="9" t="str" cm="1">
        <f t="array" ref="S1932">_xlfn.IFS(ZeptoData[[#This Row],[weightInGms]]&lt;=100, "Small (&lt;100g)", ZeptoData[[#This Row],[weightInGms]]&lt;=500, "Medium (100-500g)", ZeptoData[[#This Row],[weightInGms]]&gt;500, "Large (&gt;500g)")</f>
        <v>Large (&gt;500g)</v>
      </c>
    </row>
    <row r="1933" spans="1:19" x14ac:dyDescent="0.25">
      <c r="A1933" t="s">
        <v>977</v>
      </c>
      <c r="B1933" t="s">
        <v>806</v>
      </c>
      <c r="C1933" t="str">
        <f>TRIM(ZeptoData[[#This Row],[name]])</f>
        <v>Kelloggs Chocos</v>
      </c>
      <c r="D1933">
        <v>17000</v>
      </c>
      <c r="E1933" s="3">
        <f>'Cleaned Data'!F1936</f>
        <v>0</v>
      </c>
      <c r="F1933">
        <v>5</v>
      </c>
      <c r="G1933">
        <v>4</v>
      </c>
      <c r="H1933">
        <v>16000</v>
      </c>
      <c r="I1933" s="3">
        <f>ZeptoData[[#This Row],[discountedSellingPrice]]/100</f>
        <v>160</v>
      </c>
      <c r="J1933">
        <v>385</v>
      </c>
      <c r="K1933" t="b">
        <v>0</v>
      </c>
      <c r="L1933">
        <v>385</v>
      </c>
      <c r="N1933" s="3">
        <f>ZeptoData[[#This Row],[MRP_Rupees]] - ZeptoData[[#This Row],[Sale_Price]]</f>
        <v>-160</v>
      </c>
      <c r="O1933" t="str">
        <f>IF(ZeptoData[[#This Row],[outOfStock]]=TRUE, "Out of Stock", IF(ZeptoData[[#This Row],[availableQuantity]]&lt;=2, "LOW STOCK", "HEALTHY"))</f>
        <v>HEALTHY</v>
      </c>
      <c r="P1933" t="str" cm="1">
        <f t="array" ref="P1933">_xlfn.IFS(ZeptoData[[#This Row],[Sale_Price]]&lt;50, "Budget", ZeptoData[[#This Row],[Sale_Price]]&lt;150, "Mid-Range", ZeptoData[[#This Row],[Sale_Price]]&gt;=150, "Premium")</f>
        <v>Premium</v>
      </c>
      <c r="Q1933" t="str">
        <f>IF(ROUND(((ZeptoData[[#This Row],[mrp]]-ZeptoData[[#This Row],[discountedSellingPrice]])/ZeptoData[[#This Row],[mrp]])*100,0) = ZeptoData[[#This Row],[discountPercent]], "Match", "Error")</f>
        <v>Error</v>
      </c>
      <c r="R1933" s="9" t="str" cm="1">
        <f t="array" ref="R1933">_xlfn.IFS(ZeptoData[[#This Row],[discountPercent]]=0, "No Discount", ZeptoData[[#This Row],[discountPercent]]&lt;=15, "Standard (1-15%)", ZeptoData[[#This Row],[discountPercent]]&gt;15, "Mega (&gt;15%)")</f>
        <v>Standard (1-15%)</v>
      </c>
      <c r="S1933" s="9" t="str" cm="1">
        <f t="array" ref="S1933">_xlfn.IFS(ZeptoData[[#This Row],[weightInGms]]&lt;=100, "Small (&lt;100g)", ZeptoData[[#This Row],[weightInGms]]&lt;=500, "Medium (100-500g)", ZeptoData[[#This Row],[weightInGms]]&gt;500, "Large (&gt;500g)")</f>
        <v>Medium (100-500g)</v>
      </c>
    </row>
    <row r="1934" spans="1:19" x14ac:dyDescent="0.25">
      <c r="A1934" t="s">
        <v>977</v>
      </c>
      <c r="B1934" t="s">
        <v>807</v>
      </c>
      <c r="C1934" t="str">
        <f>TRIM(ZeptoData[[#This Row],[name]])</f>
        <v>Pedigree Puppy Dry Dog Food Food Chicken &amp; Milk</v>
      </c>
      <c r="D1934">
        <v>29000</v>
      </c>
      <c r="E1934" s="3">
        <f>'Cleaned Data'!F1937</f>
        <v>40</v>
      </c>
      <c r="F1934">
        <v>20</v>
      </c>
      <c r="G1934">
        <v>6</v>
      </c>
      <c r="H1934">
        <v>23200</v>
      </c>
      <c r="I1934" s="3">
        <f>ZeptoData[[#This Row],[discountedSellingPrice]]/100</f>
        <v>232</v>
      </c>
      <c r="J1934">
        <v>1200</v>
      </c>
      <c r="K1934" t="b">
        <v>0</v>
      </c>
      <c r="L1934">
        <v>1200</v>
      </c>
      <c r="N1934" s="3">
        <f>ZeptoData[[#This Row],[MRP_Rupees]] - ZeptoData[[#This Row],[Sale_Price]]</f>
        <v>-192</v>
      </c>
      <c r="O1934" t="str">
        <f>IF(ZeptoData[[#This Row],[outOfStock]]=TRUE, "Out of Stock", IF(ZeptoData[[#This Row],[availableQuantity]]&lt;=2, "LOW STOCK", "HEALTHY"))</f>
        <v>HEALTHY</v>
      </c>
      <c r="P1934" t="str" cm="1">
        <f t="array" ref="P1934">_xlfn.IFS(ZeptoData[[#This Row],[Sale_Price]]&lt;50, "Budget", ZeptoData[[#This Row],[Sale_Price]]&lt;150, "Mid-Range", ZeptoData[[#This Row],[Sale_Price]]&gt;=150, "Premium")</f>
        <v>Premium</v>
      </c>
      <c r="Q1934" t="str">
        <f>IF(ROUND(((ZeptoData[[#This Row],[mrp]]-ZeptoData[[#This Row],[discountedSellingPrice]])/ZeptoData[[#This Row],[mrp]])*100,0) = ZeptoData[[#This Row],[discountPercent]], "Match", "Error")</f>
        <v>Match</v>
      </c>
      <c r="R1934" s="9" t="str" cm="1">
        <f t="array" ref="R1934">_xlfn.IFS(ZeptoData[[#This Row],[discountPercent]]=0, "No Discount", ZeptoData[[#This Row],[discountPercent]]&lt;=15, "Standard (1-15%)", ZeptoData[[#This Row],[discountPercent]]&gt;15, "Mega (&gt;15%)")</f>
        <v>Mega (&gt;15%)</v>
      </c>
      <c r="S1934" s="9" t="str" cm="1">
        <f t="array" ref="S1934">_xlfn.IFS(ZeptoData[[#This Row],[weightInGms]]&lt;=100, "Small (&lt;100g)", ZeptoData[[#This Row],[weightInGms]]&lt;=500, "Medium (100-500g)", ZeptoData[[#This Row],[weightInGms]]&gt;500, "Large (&gt;500g)")</f>
        <v>Large (&gt;500g)</v>
      </c>
    </row>
    <row r="1935" spans="1:19" x14ac:dyDescent="0.25">
      <c r="A1935" t="s">
        <v>977</v>
      </c>
      <c r="B1935" t="s">
        <v>808</v>
      </c>
      <c r="C1935" t="str">
        <f>TRIM(ZeptoData[[#This Row],[name]])</f>
        <v>Ching's Secret Lemon Coriander Instant Soup</v>
      </c>
      <c r="D1935">
        <v>1500</v>
      </c>
      <c r="E1935" s="3">
        <f>'Cleaned Data'!F1938</f>
        <v>4</v>
      </c>
      <c r="F1935">
        <v>0</v>
      </c>
      <c r="G1935">
        <v>5</v>
      </c>
      <c r="H1935">
        <v>1500</v>
      </c>
      <c r="I1935" s="3">
        <f>ZeptoData[[#This Row],[discountedSellingPrice]]/100</f>
        <v>15</v>
      </c>
      <c r="J1935">
        <v>15</v>
      </c>
      <c r="K1935" t="b">
        <v>0</v>
      </c>
      <c r="L1935">
        <v>15</v>
      </c>
      <c r="N1935" s="3">
        <f>ZeptoData[[#This Row],[MRP_Rupees]] - ZeptoData[[#This Row],[Sale_Price]]</f>
        <v>-11</v>
      </c>
      <c r="O1935" t="str">
        <f>IF(ZeptoData[[#This Row],[outOfStock]]=TRUE, "Out of Stock", IF(ZeptoData[[#This Row],[availableQuantity]]&lt;=2, "LOW STOCK", "HEALTHY"))</f>
        <v>HEALTHY</v>
      </c>
      <c r="P1935" t="str" cm="1">
        <f t="array" ref="P1935">_xlfn.IFS(ZeptoData[[#This Row],[Sale_Price]]&lt;50, "Budget", ZeptoData[[#This Row],[Sale_Price]]&lt;150, "Mid-Range", ZeptoData[[#This Row],[Sale_Price]]&gt;=150, "Premium")</f>
        <v>Budget</v>
      </c>
      <c r="Q1935" t="str">
        <f>IF(ROUND(((ZeptoData[[#This Row],[mrp]]-ZeptoData[[#This Row],[discountedSellingPrice]])/ZeptoData[[#This Row],[mrp]])*100,0) = ZeptoData[[#This Row],[discountPercent]], "Match", "Error")</f>
        <v>Match</v>
      </c>
      <c r="R1935" s="9" t="str" cm="1">
        <f t="array" ref="R1935">_xlfn.IFS(ZeptoData[[#This Row],[discountPercent]]=0, "No Discount", ZeptoData[[#This Row],[discountPercent]]&lt;=15, "Standard (1-15%)", ZeptoData[[#This Row],[discountPercent]]&gt;15, "Mega (&gt;15%)")</f>
        <v>No Discount</v>
      </c>
      <c r="S1935" s="9" t="str" cm="1">
        <f t="array" ref="S1935">_xlfn.IFS(ZeptoData[[#This Row],[weightInGms]]&lt;=100, "Small (&lt;100g)", ZeptoData[[#This Row],[weightInGms]]&lt;=500, "Medium (100-500g)", ZeptoData[[#This Row],[weightInGms]]&gt;500, "Large (&gt;500g)")</f>
        <v>Small (&lt;100g)</v>
      </c>
    </row>
    <row r="1936" spans="1:19" x14ac:dyDescent="0.25">
      <c r="A1936" t="s">
        <v>977</v>
      </c>
      <c r="B1936" t="s">
        <v>809</v>
      </c>
      <c r="C1936" t="str">
        <f>TRIM(ZeptoData[[#This Row],[name]])</f>
        <v>Nestle Cerelac Baby Cereal With Milk Wheat-Rice Mixed Fruit</v>
      </c>
      <c r="D1936">
        <v>26100</v>
      </c>
      <c r="E1936" s="3">
        <f>'Cleaned Data'!F1939</f>
        <v>10</v>
      </c>
      <c r="F1936">
        <v>0</v>
      </c>
      <c r="G1936">
        <v>6</v>
      </c>
      <c r="H1936">
        <v>26100</v>
      </c>
      <c r="I1936" s="3">
        <f>ZeptoData[[#This Row],[discountedSellingPrice]]/100</f>
        <v>261</v>
      </c>
      <c r="J1936">
        <v>300</v>
      </c>
      <c r="K1936" t="b">
        <v>0</v>
      </c>
      <c r="L1936">
        <v>300</v>
      </c>
      <c r="N1936" s="3">
        <f>ZeptoData[[#This Row],[MRP_Rupees]] - ZeptoData[[#This Row],[Sale_Price]]</f>
        <v>-251</v>
      </c>
      <c r="O1936" t="str">
        <f>IF(ZeptoData[[#This Row],[outOfStock]]=TRUE, "Out of Stock", IF(ZeptoData[[#This Row],[availableQuantity]]&lt;=2, "LOW STOCK", "HEALTHY"))</f>
        <v>HEALTHY</v>
      </c>
      <c r="P1936" t="str" cm="1">
        <f t="array" ref="P1936">_xlfn.IFS(ZeptoData[[#This Row],[Sale_Price]]&lt;50, "Budget", ZeptoData[[#This Row],[Sale_Price]]&lt;150, "Mid-Range", ZeptoData[[#This Row],[Sale_Price]]&gt;=150, "Premium")</f>
        <v>Premium</v>
      </c>
      <c r="Q1936" t="str">
        <f>IF(ROUND(((ZeptoData[[#This Row],[mrp]]-ZeptoData[[#This Row],[discountedSellingPrice]])/ZeptoData[[#This Row],[mrp]])*100,0) = ZeptoData[[#This Row],[discountPercent]], "Match", "Error")</f>
        <v>Match</v>
      </c>
      <c r="R1936" s="9" t="str" cm="1">
        <f t="array" ref="R1936">_xlfn.IFS(ZeptoData[[#This Row],[discountPercent]]=0, "No Discount", ZeptoData[[#This Row],[discountPercent]]&lt;=15, "Standard (1-15%)", ZeptoData[[#This Row],[discountPercent]]&gt;15, "Mega (&gt;15%)")</f>
        <v>No Discount</v>
      </c>
      <c r="S1936" s="9" t="str" cm="1">
        <f t="array" ref="S1936">_xlfn.IFS(ZeptoData[[#This Row],[weightInGms]]&lt;=100, "Small (&lt;100g)", ZeptoData[[#This Row],[weightInGms]]&lt;=500, "Medium (100-500g)", ZeptoData[[#This Row],[weightInGms]]&gt;500, "Large (&gt;500g)")</f>
        <v>Medium (100-500g)</v>
      </c>
    </row>
    <row r="1937" spans="1:19" x14ac:dyDescent="0.25">
      <c r="A1937" t="s">
        <v>977</v>
      </c>
      <c r="B1937" t="s">
        <v>810</v>
      </c>
      <c r="C1937" t="str">
        <f>TRIM(ZeptoData[[#This Row],[name]])</f>
        <v>Kelloggs Chocos - Moons &amp; Stars</v>
      </c>
      <c r="D1937">
        <v>66000</v>
      </c>
      <c r="E1937" s="3">
        <f>'Cleaned Data'!F1940</f>
        <v>30</v>
      </c>
      <c r="F1937">
        <v>40</v>
      </c>
      <c r="G1937">
        <v>4</v>
      </c>
      <c r="H1937">
        <v>39600</v>
      </c>
      <c r="I1937" s="3">
        <f>ZeptoData[[#This Row],[discountedSellingPrice]]/100</f>
        <v>396</v>
      </c>
      <c r="J1937">
        <v>1200</v>
      </c>
      <c r="K1937" t="b">
        <v>0</v>
      </c>
      <c r="L1937">
        <v>1</v>
      </c>
      <c r="N1937" s="3">
        <f>ZeptoData[[#This Row],[MRP_Rupees]] - ZeptoData[[#This Row],[Sale_Price]]</f>
        <v>-366</v>
      </c>
      <c r="O1937" t="str">
        <f>IF(ZeptoData[[#This Row],[outOfStock]]=TRUE, "Out of Stock", IF(ZeptoData[[#This Row],[availableQuantity]]&lt;=2, "LOW STOCK", "HEALTHY"))</f>
        <v>HEALTHY</v>
      </c>
      <c r="P1937" t="str" cm="1">
        <f t="array" ref="P1937">_xlfn.IFS(ZeptoData[[#This Row],[Sale_Price]]&lt;50, "Budget", ZeptoData[[#This Row],[Sale_Price]]&lt;150, "Mid-Range", ZeptoData[[#This Row],[Sale_Price]]&gt;=150, "Premium")</f>
        <v>Premium</v>
      </c>
      <c r="Q1937" t="str">
        <f>IF(ROUND(((ZeptoData[[#This Row],[mrp]]-ZeptoData[[#This Row],[discountedSellingPrice]])/ZeptoData[[#This Row],[mrp]])*100,0) = ZeptoData[[#This Row],[discountPercent]], "Match", "Error")</f>
        <v>Match</v>
      </c>
      <c r="R1937" s="9" t="str" cm="1">
        <f t="array" ref="R1937">_xlfn.IFS(ZeptoData[[#This Row],[discountPercent]]=0, "No Discount", ZeptoData[[#This Row],[discountPercent]]&lt;=15, "Standard (1-15%)", ZeptoData[[#This Row],[discountPercent]]&gt;15, "Mega (&gt;15%)")</f>
        <v>Mega (&gt;15%)</v>
      </c>
      <c r="S1937" s="9" t="str" cm="1">
        <f t="array" ref="S1937">_xlfn.IFS(ZeptoData[[#This Row],[weightInGms]]&lt;=100, "Small (&lt;100g)", ZeptoData[[#This Row],[weightInGms]]&lt;=500, "Medium (100-500g)", ZeptoData[[#This Row],[weightInGms]]&gt;500, "Large (&gt;500g)")</f>
        <v>Large (&gt;500g)</v>
      </c>
    </row>
    <row r="1938" spans="1:19" x14ac:dyDescent="0.25">
      <c r="A1938" t="s">
        <v>977</v>
      </c>
      <c r="B1938" t="s">
        <v>811</v>
      </c>
      <c r="C1938" t="str">
        <f>TRIM(ZeptoData[[#This Row],[name]])</f>
        <v>ITC Master Chef Chicken Galouti Kebab</v>
      </c>
      <c r="D1938">
        <v>17000</v>
      </c>
      <c r="E1938" s="3">
        <f>'Cleaned Data'!F1941</f>
        <v>11</v>
      </c>
      <c r="F1938">
        <v>4</v>
      </c>
      <c r="G1938">
        <v>2</v>
      </c>
      <c r="H1938">
        <v>16200</v>
      </c>
      <c r="I1938" s="3">
        <f>ZeptoData[[#This Row],[discountedSellingPrice]]/100</f>
        <v>162</v>
      </c>
      <c r="J1938">
        <v>210</v>
      </c>
      <c r="K1938" t="b">
        <v>0</v>
      </c>
      <c r="L1938">
        <v>210</v>
      </c>
      <c r="N1938" s="3">
        <f>ZeptoData[[#This Row],[MRP_Rupees]] - ZeptoData[[#This Row],[Sale_Price]]</f>
        <v>-151</v>
      </c>
      <c r="O1938" t="str">
        <f>IF(ZeptoData[[#This Row],[outOfStock]]=TRUE, "Out of Stock", IF(ZeptoData[[#This Row],[availableQuantity]]&lt;=2, "LOW STOCK", "HEALTHY"))</f>
        <v>LOW STOCK</v>
      </c>
      <c r="P1938" t="str" cm="1">
        <f t="array" ref="P1938">_xlfn.IFS(ZeptoData[[#This Row],[Sale_Price]]&lt;50, "Budget", ZeptoData[[#This Row],[Sale_Price]]&lt;150, "Mid-Range", ZeptoData[[#This Row],[Sale_Price]]&gt;=150, "Premium")</f>
        <v>Premium</v>
      </c>
      <c r="Q1938" t="str">
        <f>IF(ROUND(((ZeptoData[[#This Row],[mrp]]-ZeptoData[[#This Row],[discountedSellingPrice]])/ZeptoData[[#This Row],[mrp]])*100,0) = ZeptoData[[#This Row],[discountPercent]], "Match", "Error")</f>
        <v>Error</v>
      </c>
      <c r="R1938" s="9" t="str" cm="1">
        <f t="array" ref="R1938">_xlfn.IFS(ZeptoData[[#This Row],[discountPercent]]=0, "No Discount", ZeptoData[[#This Row],[discountPercent]]&lt;=15, "Standard (1-15%)", ZeptoData[[#This Row],[discountPercent]]&gt;15, "Mega (&gt;15%)")</f>
        <v>Standard (1-15%)</v>
      </c>
      <c r="S1938" s="9" t="str" cm="1">
        <f t="array" ref="S1938">_xlfn.IFS(ZeptoData[[#This Row],[weightInGms]]&lt;=100, "Small (&lt;100g)", ZeptoData[[#This Row],[weightInGms]]&lt;=500, "Medium (100-500g)", ZeptoData[[#This Row],[weightInGms]]&gt;500, "Large (&gt;500g)")</f>
        <v>Medium (100-500g)</v>
      </c>
    </row>
    <row r="1939" spans="1:19" x14ac:dyDescent="0.25">
      <c r="A1939" t="s">
        <v>977</v>
      </c>
      <c r="B1939" t="s">
        <v>643</v>
      </c>
      <c r="C1939" t="str">
        <f>TRIM(ZeptoData[[#This Row],[name]])</f>
        <v>Yogabar 100% Pure Peanut Butter Creamy &amp; Yummy Unsweetened</v>
      </c>
      <c r="D1939">
        <v>22900</v>
      </c>
      <c r="E1939" s="3">
        <f>'Cleaned Data'!F1942</f>
        <v>5</v>
      </c>
      <c r="F1939">
        <v>10</v>
      </c>
      <c r="G1939">
        <v>6</v>
      </c>
      <c r="H1939">
        <v>20600</v>
      </c>
      <c r="I1939" s="3">
        <f>ZeptoData[[#This Row],[discountedSellingPrice]]/100</f>
        <v>206</v>
      </c>
      <c r="J1939">
        <v>400</v>
      </c>
      <c r="K1939" t="b">
        <v>0</v>
      </c>
      <c r="L1939">
        <v>400</v>
      </c>
      <c r="N1939" s="3">
        <f>ZeptoData[[#This Row],[MRP_Rupees]] - ZeptoData[[#This Row],[Sale_Price]]</f>
        <v>-201</v>
      </c>
      <c r="O1939" t="str">
        <f>IF(ZeptoData[[#This Row],[outOfStock]]=TRUE, "Out of Stock", IF(ZeptoData[[#This Row],[availableQuantity]]&lt;=2, "LOW STOCK", "HEALTHY"))</f>
        <v>HEALTHY</v>
      </c>
      <c r="P1939" t="str" cm="1">
        <f t="array" ref="P1939">_xlfn.IFS(ZeptoData[[#This Row],[Sale_Price]]&lt;50, "Budget", ZeptoData[[#This Row],[Sale_Price]]&lt;150, "Mid-Range", ZeptoData[[#This Row],[Sale_Price]]&gt;=150, "Premium")</f>
        <v>Premium</v>
      </c>
      <c r="Q1939" t="str">
        <f>IF(ROUND(((ZeptoData[[#This Row],[mrp]]-ZeptoData[[#This Row],[discountedSellingPrice]])/ZeptoData[[#This Row],[mrp]])*100,0) = ZeptoData[[#This Row],[discountPercent]], "Match", "Error")</f>
        <v>Match</v>
      </c>
      <c r="R1939" s="9" t="str" cm="1">
        <f t="array" ref="R1939">_xlfn.IFS(ZeptoData[[#This Row],[discountPercent]]=0, "No Discount", ZeptoData[[#This Row],[discountPercent]]&lt;=15, "Standard (1-15%)", ZeptoData[[#This Row],[discountPercent]]&gt;15, "Mega (&gt;15%)")</f>
        <v>Standard (1-15%)</v>
      </c>
      <c r="S1939" s="9" t="str" cm="1">
        <f t="array" ref="S1939">_xlfn.IFS(ZeptoData[[#This Row],[weightInGms]]&lt;=100, "Small (&lt;100g)", ZeptoData[[#This Row],[weightInGms]]&lt;=500, "Medium (100-500g)", ZeptoData[[#This Row],[weightInGms]]&gt;500, "Large (&gt;500g)")</f>
        <v>Medium (100-500g)</v>
      </c>
    </row>
    <row r="1940" spans="1:19" x14ac:dyDescent="0.25">
      <c r="A1940" t="s">
        <v>977</v>
      </c>
      <c r="B1940" t="s">
        <v>812</v>
      </c>
      <c r="C1940" t="str">
        <f>TRIM(ZeptoData[[#This Row],[name]])</f>
        <v>Kitchens Of India Palak Paneer</v>
      </c>
      <c r="D1940">
        <v>13000</v>
      </c>
      <c r="E1940" s="3">
        <f>'Cleaned Data'!F1943</f>
        <v>0</v>
      </c>
      <c r="F1940">
        <v>30</v>
      </c>
      <c r="G1940">
        <v>6</v>
      </c>
      <c r="H1940">
        <v>9100</v>
      </c>
      <c r="I1940" s="3">
        <f>ZeptoData[[#This Row],[discountedSellingPrice]]/100</f>
        <v>91</v>
      </c>
      <c r="J1940">
        <v>285</v>
      </c>
      <c r="K1940" t="b">
        <v>0</v>
      </c>
      <c r="L1940">
        <v>285</v>
      </c>
      <c r="N1940" s="3">
        <f>ZeptoData[[#This Row],[MRP_Rupees]] - ZeptoData[[#This Row],[Sale_Price]]</f>
        <v>-91</v>
      </c>
      <c r="O1940" t="str">
        <f>IF(ZeptoData[[#This Row],[outOfStock]]=TRUE, "Out of Stock", IF(ZeptoData[[#This Row],[availableQuantity]]&lt;=2, "LOW STOCK", "HEALTHY"))</f>
        <v>HEALTHY</v>
      </c>
      <c r="P1940" t="str" cm="1">
        <f t="array" ref="P1940">_xlfn.IFS(ZeptoData[[#This Row],[Sale_Price]]&lt;50, "Budget", ZeptoData[[#This Row],[Sale_Price]]&lt;150, "Mid-Range", ZeptoData[[#This Row],[Sale_Price]]&gt;=150, "Premium")</f>
        <v>Mid-Range</v>
      </c>
      <c r="Q1940" t="str">
        <f>IF(ROUND(((ZeptoData[[#This Row],[mrp]]-ZeptoData[[#This Row],[discountedSellingPrice]])/ZeptoData[[#This Row],[mrp]])*100,0) = ZeptoData[[#This Row],[discountPercent]], "Match", "Error")</f>
        <v>Match</v>
      </c>
      <c r="R1940" s="9" t="str" cm="1">
        <f t="array" ref="R1940">_xlfn.IFS(ZeptoData[[#This Row],[discountPercent]]=0, "No Discount", ZeptoData[[#This Row],[discountPercent]]&lt;=15, "Standard (1-15%)", ZeptoData[[#This Row],[discountPercent]]&gt;15, "Mega (&gt;15%)")</f>
        <v>Mega (&gt;15%)</v>
      </c>
      <c r="S1940" s="9" t="str" cm="1">
        <f t="array" ref="S1940">_xlfn.IFS(ZeptoData[[#This Row],[weightInGms]]&lt;=100, "Small (&lt;100g)", ZeptoData[[#This Row],[weightInGms]]&lt;=500, "Medium (100-500g)", ZeptoData[[#This Row],[weightInGms]]&gt;500, "Large (&gt;500g)")</f>
        <v>Medium (100-500g)</v>
      </c>
    </row>
    <row r="1941" spans="1:19" x14ac:dyDescent="0.25">
      <c r="A1941" t="s">
        <v>977</v>
      </c>
      <c r="B1941" t="s">
        <v>813</v>
      </c>
      <c r="C1941" t="str">
        <f>TRIM(ZeptoData[[#This Row],[name]])</f>
        <v>Kelloggs Chocos Fills Double Chocolat</v>
      </c>
      <c r="D1941">
        <v>9900</v>
      </c>
      <c r="E1941" s="3">
        <f>'Cleaned Data'!F1944</f>
        <v>8</v>
      </c>
      <c r="F1941">
        <v>11</v>
      </c>
      <c r="G1941">
        <v>6</v>
      </c>
      <c r="H1941">
        <v>8800</v>
      </c>
      <c r="I1941" s="3">
        <f>ZeptoData[[#This Row],[discountedSellingPrice]]/100</f>
        <v>88</v>
      </c>
      <c r="J1941">
        <v>175</v>
      </c>
      <c r="K1941" t="b">
        <v>0</v>
      </c>
      <c r="L1941">
        <v>175</v>
      </c>
      <c r="N1941" s="3">
        <f>ZeptoData[[#This Row],[MRP_Rupees]] - ZeptoData[[#This Row],[Sale_Price]]</f>
        <v>-80</v>
      </c>
      <c r="O1941" t="str">
        <f>IF(ZeptoData[[#This Row],[outOfStock]]=TRUE, "Out of Stock", IF(ZeptoData[[#This Row],[availableQuantity]]&lt;=2, "LOW STOCK", "HEALTHY"))</f>
        <v>HEALTHY</v>
      </c>
      <c r="P1941" t="str" cm="1">
        <f t="array" ref="P1941">_xlfn.IFS(ZeptoData[[#This Row],[Sale_Price]]&lt;50, "Budget", ZeptoData[[#This Row],[Sale_Price]]&lt;150, "Mid-Range", ZeptoData[[#This Row],[Sale_Price]]&gt;=150, "Premium")</f>
        <v>Mid-Range</v>
      </c>
      <c r="Q1941" t="str">
        <f>IF(ROUND(((ZeptoData[[#This Row],[mrp]]-ZeptoData[[#This Row],[discountedSellingPrice]])/ZeptoData[[#This Row],[mrp]])*100,0) = ZeptoData[[#This Row],[discountPercent]], "Match", "Error")</f>
        <v>Match</v>
      </c>
      <c r="R1941" s="9" t="str" cm="1">
        <f t="array" ref="R1941">_xlfn.IFS(ZeptoData[[#This Row],[discountPercent]]=0, "No Discount", ZeptoData[[#This Row],[discountPercent]]&lt;=15, "Standard (1-15%)", ZeptoData[[#This Row],[discountPercent]]&gt;15, "Mega (&gt;15%)")</f>
        <v>Standard (1-15%)</v>
      </c>
      <c r="S1941" s="9" t="str" cm="1">
        <f t="array" ref="S1941">_xlfn.IFS(ZeptoData[[#This Row],[weightInGms]]&lt;=100, "Small (&lt;100g)", ZeptoData[[#This Row],[weightInGms]]&lt;=500, "Medium (100-500g)", ZeptoData[[#This Row],[weightInGms]]&gt;500, "Large (&gt;500g)")</f>
        <v>Medium (100-500g)</v>
      </c>
    </row>
    <row r="1942" spans="1:19" x14ac:dyDescent="0.25">
      <c r="A1942" t="s">
        <v>977</v>
      </c>
      <c r="B1942" t="s">
        <v>814</v>
      </c>
      <c r="C1942" t="str">
        <f>TRIM(ZeptoData[[#This Row],[name]])</f>
        <v>Soulfull Ragi Bites Choco Fills</v>
      </c>
      <c r="D1942">
        <v>16900</v>
      </c>
      <c r="E1942" s="3">
        <f>'Cleaned Data'!F1945</f>
        <v>20</v>
      </c>
      <c r="F1942">
        <v>5</v>
      </c>
      <c r="G1942">
        <v>4</v>
      </c>
      <c r="H1942">
        <v>16000</v>
      </c>
      <c r="I1942" s="3">
        <f>ZeptoData[[#This Row],[discountedSellingPrice]]/100</f>
        <v>160</v>
      </c>
      <c r="J1942">
        <v>250</v>
      </c>
      <c r="K1942" t="b">
        <v>0</v>
      </c>
      <c r="L1942">
        <v>250</v>
      </c>
      <c r="N1942" s="3">
        <f>ZeptoData[[#This Row],[MRP_Rupees]] - ZeptoData[[#This Row],[Sale_Price]]</f>
        <v>-140</v>
      </c>
      <c r="O1942" t="str">
        <f>IF(ZeptoData[[#This Row],[outOfStock]]=TRUE, "Out of Stock", IF(ZeptoData[[#This Row],[availableQuantity]]&lt;=2, "LOW STOCK", "HEALTHY"))</f>
        <v>HEALTHY</v>
      </c>
      <c r="P1942" t="str" cm="1">
        <f t="array" ref="P1942">_xlfn.IFS(ZeptoData[[#This Row],[Sale_Price]]&lt;50, "Budget", ZeptoData[[#This Row],[Sale_Price]]&lt;150, "Mid-Range", ZeptoData[[#This Row],[Sale_Price]]&gt;=150, "Premium")</f>
        <v>Premium</v>
      </c>
      <c r="Q1942" t="str">
        <f>IF(ROUND(((ZeptoData[[#This Row],[mrp]]-ZeptoData[[#This Row],[discountedSellingPrice]])/ZeptoData[[#This Row],[mrp]])*100,0) = ZeptoData[[#This Row],[discountPercent]], "Match", "Error")</f>
        <v>Match</v>
      </c>
      <c r="R1942" s="9" t="str" cm="1">
        <f t="array" ref="R1942">_xlfn.IFS(ZeptoData[[#This Row],[discountPercent]]=0, "No Discount", ZeptoData[[#This Row],[discountPercent]]&lt;=15, "Standard (1-15%)", ZeptoData[[#This Row],[discountPercent]]&gt;15, "Mega (&gt;15%)")</f>
        <v>Standard (1-15%)</v>
      </c>
      <c r="S1942" s="9" t="str" cm="1">
        <f t="array" ref="S1942">_xlfn.IFS(ZeptoData[[#This Row],[weightInGms]]&lt;=100, "Small (&lt;100g)", ZeptoData[[#This Row],[weightInGms]]&lt;=500, "Medium (100-500g)", ZeptoData[[#This Row],[weightInGms]]&gt;500, "Large (&gt;500g)")</f>
        <v>Medium (100-500g)</v>
      </c>
    </row>
    <row r="1943" spans="1:19" x14ac:dyDescent="0.25">
      <c r="A1943" t="s">
        <v>977</v>
      </c>
      <c r="B1943" t="s">
        <v>1773</v>
      </c>
      <c r="C1943" t="str">
        <f>TRIM(ZeptoData[[#This Row],[name]])</f>
        <v>Figaro Sliced Black Olive</v>
      </c>
      <c r="D1943">
        <v>17900</v>
      </c>
      <c r="E1943" s="3">
        <f>'Cleaned Data'!F1946</f>
        <v>20</v>
      </c>
      <c r="F1943">
        <v>0</v>
      </c>
      <c r="G1943">
        <v>6</v>
      </c>
      <c r="H1943">
        <v>17900</v>
      </c>
      <c r="I1943" s="3">
        <f>ZeptoData[[#This Row],[discountedSellingPrice]]/100</f>
        <v>179</v>
      </c>
      <c r="J1943">
        <v>450</v>
      </c>
      <c r="K1943" t="b">
        <v>0</v>
      </c>
      <c r="L1943">
        <v>450</v>
      </c>
      <c r="N1943" s="3">
        <f>ZeptoData[[#This Row],[MRP_Rupees]] - ZeptoData[[#This Row],[Sale_Price]]</f>
        <v>-159</v>
      </c>
      <c r="O1943" t="str">
        <f>IF(ZeptoData[[#This Row],[outOfStock]]=TRUE, "Out of Stock", IF(ZeptoData[[#This Row],[availableQuantity]]&lt;=2, "LOW STOCK", "HEALTHY"))</f>
        <v>HEALTHY</v>
      </c>
      <c r="P1943" t="str" cm="1">
        <f t="array" ref="P1943">_xlfn.IFS(ZeptoData[[#This Row],[Sale_Price]]&lt;50, "Budget", ZeptoData[[#This Row],[Sale_Price]]&lt;150, "Mid-Range", ZeptoData[[#This Row],[Sale_Price]]&gt;=150, "Premium")</f>
        <v>Premium</v>
      </c>
      <c r="Q1943" t="str">
        <f>IF(ROUND(((ZeptoData[[#This Row],[mrp]]-ZeptoData[[#This Row],[discountedSellingPrice]])/ZeptoData[[#This Row],[mrp]])*100,0) = ZeptoData[[#This Row],[discountPercent]], "Match", "Error")</f>
        <v>Match</v>
      </c>
      <c r="R1943" s="9" t="str" cm="1">
        <f t="array" ref="R1943">_xlfn.IFS(ZeptoData[[#This Row],[discountPercent]]=0, "No Discount", ZeptoData[[#This Row],[discountPercent]]&lt;=15, "Standard (1-15%)", ZeptoData[[#This Row],[discountPercent]]&gt;15, "Mega (&gt;15%)")</f>
        <v>No Discount</v>
      </c>
      <c r="S1943" s="9" t="str" cm="1">
        <f t="array" ref="S1943">_xlfn.IFS(ZeptoData[[#This Row],[weightInGms]]&lt;=100, "Small (&lt;100g)", ZeptoData[[#This Row],[weightInGms]]&lt;=500, "Medium (100-500g)", ZeptoData[[#This Row],[weightInGms]]&gt;500, "Large (&gt;500g)")</f>
        <v>Medium (100-500g)</v>
      </c>
    </row>
    <row r="1944" spans="1:19" x14ac:dyDescent="0.25">
      <c r="A1944" t="s">
        <v>977</v>
      </c>
      <c r="B1944" t="s">
        <v>816</v>
      </c>
      <c r="C1944" t="str">
        <f>TRIM(ZeptoData[[#This Row],[name]])</f>
        <v>Veeba Barbeque Sauce</v>
      </c>
      <c r="D1944">
        <v>14900</v>
      </c>
      <c r="E1944" s="3">
        <f>'Cleaned Data'!F1947</f>
        <v>14</v>
      </c>
      <c r="F1944">
        <v>8</v>
      </c>
      <c r="G1944">
        <v>6</v>
      </c>
      <c r="H1944">
        <v>13700</v>
      </c>
      <c r="I1944" s="3">
        <f>ZeptoData[[#This Row],[discountedSellingPrice]]/100</f>
        <v>137</v>
      </c>
      <c r="J1944">
        <v>330</v>
      </c>
      <c r="K1944" t="b">
        <v>0</v>
      </c>
      <c r="L1944">
        <v>330</v>
      </c>
      <c r="N1944" s="3">
        <f>ZeptoData[[#This Row],[MRP_Rupees]] - ZeptoData[[#This Row],[Sale_Price]]</f>
        <v>-123</v>
      </c>
      <c r="O1944" t="str">
        <f>IF(ZeptoData[[#This Row],[outOfStock]]=TRUE, "Out of Stock", IF(ZeptoData[[#This Row],[availableQuantity]]&lt;=2, "LOW STOCK", "HEALTHY"))</f>
        <v>HEALTHY</v>
      </c>
      <c r="P1944" t="str" cm="1">
        <f t="array" ref="P1944">_xlfn.IFS(ZeptoData[[#This Row],[Sale_Price]]&lt;50, "Budget", ZeptoData[[#This Row],[Sale_Price]]&lt;150, "Mid-Range", ZeptoData[[#This Row],[Sale_Price]]&gt;=150, "Premium")</f>
        <v>Mid-Range</v>
      </c>
      <c r="Q1944" t="str">
        <f>IF(ROUND(((ZeptoData[[#This Row],[mrp]]-ZeptoData[[#This Row],[discountedSellingPrice]])/ZeptoData[[#This Row],[mrp]])*100,0) = ZeptoData[[#This Row],[discountPercent]], "Match", "Error")</f>
        <v>Match</v>
      </c>
      <c r="R1944" s="9" t="str" cm="1">
        <f t="array" ref="R1944">_xlfn.IFS(ZeptoData[[#This Row],[discountPercent]]=0, "No Discount", ZeptoData[[#This Row],[discountPercent]]&lt;=15, "Standard (1-15%)", ZeptoData[[#This Row],[discountPercent]]&gt;15, "Mega (&gt;15%)")</f>
        <v>Standard (1-15%)</v>
      </c>
      <c r="S1944" s="9" t="str" cm="1">
        <f t="array" ref="S1944">_xlfn.IFS(ZeptoData[[#This Row],[weightInGms]]&lt;=100, "Small (&lt;100g)", ZeptoData[[#This Row],[weightInGms]]&lt;=500, "Medium (100-500g)", ZeptoData[[#This Row],[weightInGms]]&gt;500, "Large (&gt;500g)")</f>
        <v>Medium (100-500g)</v>
      </c>
    </row>
    <row r="1945" spans="1:19" x14ac:dyDescent="0.25">
      <c r="A1945" t="s">
        <v>977</v>
      </c>
      <c r="B1945" t="s">
        <v>817</v>
      </c>
      <c r="C1945" t="str">
        <f>TRIM(ZeptoData[[#This Row],[name]])</f>
        <v>The Whole Truth Vegan Mocha Almond Fudge Energy Bar No Sugar</v>
      </c>
      <c r="D1945">
        <v>6000</v>
      </c>
      <c r="E1945" s="3">
        <f>'Cleaned Data'!F1948</f>
        <v>8</v>
      </c>
      <c r="F1945">
        <v>20</v>
      </c>
      <c r="G1945">
        <v>6</v>
      </c>
      <c r="H1945">
        <v>4800</v>
      </c>
      <c r="I1945" s="3">
        <f>ZeptoData[[#This Row],[discountedSellingPrice]]/100</f>
        <v>48</v>
      </c>
      <c r="J1945">
        <v>40</v>
      </c>
      <c r="K1945" t="b">
        <v>0</v>
      </c>
      <c r="L1945">
        <v>40</v>
      </c>
      <c r="N1945" s="3">
        <f>ZeptoData[[#This Row],[MRP_Rupees]] - ZeptoData[[#This Row],[Sale_Price]]</f>
        <v>-40</v>
      </c>
      <c r="O1945" t="str">
        <f>IF(ZeptoData[[#This Row],[outOfStock]]=TRUE, "Out of Stock", IF(ZeptoData[[#This Row],[availableQuantity]]&lt;=2, "LOW STOCK", "HEALTHY"))</f>
        <v>HEALTHY</v>
      </c>
      <c r="P1945" t="str" cm="1">
        <f t="array" ref="P1945">_xlfn.IFS(ZeptoData[[#This Row],[Sale_Price]]&lt;50, "Budget", ZeptoData[[#This Row],[Sale_Price]]&lt;150, "Mid-Range", ZeptoData[[#This Row],[Sale_Price]]&gt;=150, "Premium")</f>
        <v>Budget</v>
      </c>
      <c r="Q1945" t="str">
        <f>IF(ROUND(((ZeptoData[[#This Row],[mrp]]-ZeptoData[[#This Row],[discountedSellingPrice]])/ZeptoData[[#This Row],[mrp]])*100,0) = ZeptoData[[#This Row],[discountPercent]], "Match", "Error")</f>
        <v>Match</v>
      </c>
      <c r="R1945" s="9" t="str" cm="1">
        <f t="array" ref="R1945">_xlfn.IFS(ZeptoData[[#This Row],[discountPercent]]=0, "No Discount", ZeptoData[[#This Row],[discountPercent]]&lt;=15, "Standard (1-15%)", ZeptoData[[#This Row],[discountPercent]]&gt;15, "Mega (&gt;15%)")</f>
        <v>Mega (&gt;15%)</v>
      </c>
      <c r="S1945" s="9" t="str" cm="1">
        <f t="array" ref="S1945">_xlfn.IFS(ZeptoData[[#This Row],[weightInGms]]&lt;=100, "Small (&lt;100g)", ZeptoData[[#This Row],[weightInGms]]&lt;=500, "Medium (100-500g)", ZeptoData[[#This Row],[weightInGms]]&gt;500, "Large (&gt;500g)")</f>
        <v>Small (&lt;100g)</v>
      </c>
    </row>
    <row r="1946" spans="1:19" x14ac:dyDescent="0.25">
      <c r="A1946" t="s">
        <v>977</v>
      </c>
      <c r="B1946" t="s">
        <v>818</v>
      </c>
      <c r="C1946" t="str">
        <f>TRIM(ZeptoData[[#This Row],[name]])</f>
        <v>The Whole Truth - Nuts, Fruits &amp; Seeds Muesli</v>
      </c>
      <c r="D1946">
        <v>32500</v>
      </c>
      <c r="E1946" s="3">
        <f>'Cleaned Data'!F1949</f>
        <v>50</v>
      </c>
      <c r="F1946">
        <v>20</v>
      </c>
      <c r="G1946">
        <v>6</v>
      </c>
      <c r="H1946">
        <v>26000</v>
      </c>
      <c r="I1946" s="3">
        <f>ZeptoData[[#This Row],[discountedSellingPrice]]/100</f>
        <v>260</v>
      </c>
      <c r="J1946">
        <v>350</v>
      </c>
      <c r="K1946" t="b">
        <v>0</v>
      </c>
      <c r="L1946">
        <v>350</v>
      </c>
      <c r="N1946" s="3">
        <f>ZeptoData[[#This Row],[MRP_Rupees]] - ZeptoData[[#This Row],[Sale_Price]]</f>
        <v>-210</v>
      </c>
      <c r="O1946" t="str">
        <f>IF(ZeptoData[[#This Row],[outOfStock]]=TRUE, "Out of Stock", IF(ZeptoData[[#This Row],[availableQuantity]]&lt;=2, "LOW STOCK", "HEALTHY"))</f>
        <v>HEALTHY</v>
      </c>
      <c r="P1946" t="str" cm="1">
        <f t="array" ref="P1946">_xlfn.IFS(ZeptoData[[#This Row],[Sale_Price]]&lt;50, "Budget", ZeptoData[[#This Row],[Sale_Price]]&lt;150, "Mid-Range", ZeptoData[[#This Row],[Sale_Price]]&gt;=150, "Premium")</f>
        <v>Premium</v>
      </c>
      <c r="Q1946" t="str">
        <f>IF(ROUND(((ZeptoData[[#This Row],[mrp]]-ZeptoData[[#This Row],[discountedSellingPrice]])/ZeptoData[[#This Row],[mrp]])*100,0) = ZeptoData[[#This Row],[discountPercent]], "Match", "Error")</f>
        <v>Match</v>
      </c>
      <c r="R1946" s="9" t="str" cm="1">
        <f t="array" ref="R1946">_xlfn.IFS(ZeptoData[[#This Row],[discountPercent]]=0, "No Discount", ZeptoData[[#This Row],[discountPercent]]&lt;=15, "Standard (1-15%)", ZeptoData[[#This Row],[discountPercent]]&gt;15, "Mega (&gt;15%)")</f>
        <v>Mega (&gt;15%)</v>
      </c>
      <c r="S1946" s="9" t="str" cm="1">
        <f t="array" ref="S1946">_xlfn.IFS(ZeptoData[[#This Row],[weightInGms]]&lt;=100, "Small (&lt;100g)", ZeptoData[[#This Row],[weightInGms]]&lt;=500, "Medium (100-500g)", ZeptoData[[#This Row],[weightInGms]]&gt;500, "Large (&gt;500g)")</f>
        <v>Medium (100-500g)</v>
      </c>
    </row>
    <row r="1947" spans="1:19" x14ac:dyDescent="0.25">
      <c r="A1947" t="s">
        <v>977</v>
      </c>
      <c r="B1947" t="s">
        <v>819</v>
      </c>
      <c r="C1947" t="str">
        <f>TRIM(ZeptoData[[#This Row],[name]])</f>
        <v>Pantai Green Curry Paste</v>
      </c>
      <c r="D1947">
        <v>15000</v>
      </c>
      <c r="E1947" s="3">
        <f>'Cleaned Data'!F1950</f>
        <v>10</v>
      </c>
      <c r="F1947">
        <v>14</v>
      </c>
      <c r="G1947">
        <v>5</v>
      </c>
      <c r="H1947">
        <v>12800</v>
      </c>
      <c r="I1947" s="3">
        <f>ZeptoData[[#This Row],[discountedSellingPrice]]/100</f>
        <v>128</v>
      </c>
      <c r="J1947">
        <v>114</v>
      </c>
      <c r="K1947" t="b">
        <v>0</v>
      </c>
      <c r="L1947">
        <v>114</v>
      </c>
      <c r="N1947" s="3">
        <f>ZeptoData[[#This Row],[MRP_Rupees]] - ZeptoData[[#This Row],[Sale_Price]]</f>
        <v>-118</v>
      </c>
      <c r="O1947" t="str">
        <f>IF(ZeptoData[[#This Row],[outOfStock]]=TRUE, "Out of Stock", IF(ZeptoData[[#This Row],[availableQuantity]]&lt;=2, "LOW STOCK", "HEALTHY"))</f>
        <v>HEALTHY</v>
      </c>
      <c r="P1947" t="str" cm="1">
        <f t="array" ref="P1947">_xlfn.IFS(ZeptoData[[#This Row],[Sale_Price]]&lt;50, "Budget", ZeptoData[[#This Row],[Sale_Price]]&lt;150, "Mid-Range", ZeptoData[[#This Row],[Sale_Price]]&gt;=150, "Premium")</f>
        <v>Mid-Range</v>
      </c>
      <c r="Q1947" t="str">
        <f>IF(ROUND(((ZeptoData[[#This Row],[mrp]]-ZeptoData[[#This Row],[discountedSellingPrice]])/ZeptoData[[#This Row],[mrp]])*100,0) = ZeptoData[[#This Row],[discountPercent]], "Match", "Error")</f>
        <v>Error</v>
      </c>
      <c r="R1947" s="9" t="str" cm="1">
        <f t="array" ref="R1947">_xlfn.IFS(ZeptoData[[#This Row],[discountPercent]]=0, "No Discount", ZeptoData[[#This Row],[discountPercent]]&lt;=15, "Standard (1-15%)", ZeptoData[[#This Row],[discountPercent]]&gt;15, "Mega (&gt;15%)")</f>
        <v>Standard (1-15%)</v>
      </c>
      <c r="S1947" s="9" t="str" cm="1">
        <f t="array" ref="S1947">_xlfn.IFS(ZeptoData[[#This Row],[weightInGms]]&lt;=100, "Small (&lt;100g)", ZeptoData[[#This Row],[weightInGms]]&lt;=500, "Medium (100-500g)", ZeptoData[[#This Row],[weightInGms]]&gt;500, "Large (&gt;500g)")</f>
        <v>Medium (100-500g)</v>
      </c>
    </row>
    <row r="1948" spans="1:19" x14ac:dyDescent="0.25">
      <c r="A1948" t="s">
        <v>977</v>
      </c>
      <c r="B1948" t="s">
        <v>820</v>
      </c>
      <c r="C1948" t="str">
        <f>TRIM(ZeptoData[[#This Row],[name]])</f>
        <v>Kelloggs Special K</v>
      </c>
      <c r="D1948">
        <v>21000</v>
      </c>
      <c r="E1948" s="3">
        <f>'Cleaned Data'!F1951</f>
        <v>10</v>
      </c>
      <c r="F1948">
        <v>8</v>
      </c>
      <c r="G1948">
        <v>5</v>
      </c>
      <c r="H1948">
        <v>19200</v>
      </c>
      <c r="I1948" s="3">
        <f>ZeptoData[[#This Row],[discountedSellingPrice]]/100</f>
        <v>192</v>
      </c>
      <c r="J1948">
        <v>435</v>
      </c>
      <c r="K1948" t="b">
        <v>0</v>
      </c>
      <c r="L1948">
        <v>435</v>
      </c>
      <c r="N1948" s="3">
        <f>ZeptoData[[#This Row],[MRP_Rupees]] - ZeptoData[[#This Row],[Sale_Price]]</f>
        <v>-182</v>
      </c>
      <c r="O1948" t="str">
        <f>IF(ZeptoData[[#This Row],[outOfStock]]=TRUE, "Out of Stock", IF(ZeptoData[[#This Row],[availableQuantity]]&lt;=2, "LOW STOCK", "HEALTHY"))</f>
        <v>HEALTHY</v>
      </c>
      <c r="P1948" t="str" cm="1">
        <f t="array" ref="P1948">_xlfn.IFS(ZeptoData[[#This Row],[Sale_Price]]&lt;50, "Budget", ZeptoData[[#This Row],[Sale_Price]]&lt;150, "Mid-Range", ZeptoData[[#This Row],[Sale_Price]]&gt;=150, "Premium")</f>
        <v>Premium</v>
      </c>
      <c r="Q1948" t="str">
        <f>IF(ROUND(((ZeptoData[[#This Row],[mrp]]-ZeptoData[[#This Row],[discountedSellingPrice]])/ZeptoData[[#This Row],[mrp]])*100,0) = ZeptoData[[#This Row],[discountPercent]], "Match", "Error")</f>
        <v>Error</v>
      </c>
      <c r="R1948" s="9" t="str" cm="1">
        <f t="array" ref="R1948">_xlfn.IFS(ZeptoData[[#This Row],[discountPercent]]=0, "No Discount", ZeptoData[[#This Row],[discountPercent]]&lt;=15, "Standard (1-15%)", ZeptoData[[#This Row],[discountPercent]]&gt;15, "Mega (&gt;15%)")</f>
        <v>Standard (1-15%)</v>
      </c>
      <c r="S1948" s="9" t="str" cm="1">
        <f t="array" ref="S1948">_xlfn.IFS(ZeptoData[[#This Row],[weightInGms]]&lt;=100, "Small (&lt;100g)", ZeptoData[[#This Row],[weightInGms]]&lt;=500, "Medium (100-500g)", ZeptoData[[#This Row],[weightInGms]]&gt;500, "Large (&gt;500g)")</f>
        <v>Medium (100-500g)</v>
      </c>
    </row>
    <row r="1949" spans="1:19" x14ac:dyDescent="0.25">
      <c r="A1949" t="s">
        <v>977</v>
      </c>
      <c r="B1949" t="s">
        <v>821</v>
      </c>
      <c r="C1949" t="str">
        <f>TRIM(ZeptoData[[#This Row],[name]])</f>
        <v>Moi Soi Sichuan Chilli Oil- For Stir Fry Marinade Spread &amp; Dip</v>
      </c>
      <c r="D1949">
        <v>28000</v>
      </c>
      <c r="E1949" s="3">
        <f>'Cleaned Data'!F1952</f>
        <v>12</v>
      </c>
      <c r="F1949">
        <v>50</v>
      </c>
      <c r="G1949">
        <v>5</v>
      </c>
      <c r="H1949">
        <v>14000</v>
      </c>
      <c r="I1949" s="3">
        <f>ZeptoData[[#This Row],[discountedSellingPrice]]/100</f>
        <v>140</v>
      </c>
      <c r="J1949">
        <v>175</v>
      </c>
      <c r="K1949" t="b">
        <v>0</v>
      </c>
      <c r="L1949">
        <v>175</v>
      </c>
      <c r="N1949" s="3">
        <f>ZeptoData[[#This Row],[MRP_Rupees]] - ZeptoData[[#This Row],[Sale_Price]]</f>
        <v>-128</v>
      </c>
      <c r="O1949" t="str">
        <f>IF(ZeptoData[[#This Row],[outOfStock]]=TRUE, "Out of Stock", IF(ZeptoData[[#This Row],[availableQuantity]]&lt;=2, "LOW STOCK", "HEALTHY"))</f>
        <v>HEALTHY</v>
      </c>
      <c r="P1949" t="str" cm="1">
        <f t="array" ref="P1949">_xlfn.IFS(ZeptoData[[#This Row],[Sale_Price]]&lt;50, "Budget", ZeptoData[[#This Row],[Sale_Price]]&lt;150, "Mid-Range", ZeptoData[[#This Row],[Sale_Price]]&gt;=150, "Premium")</f>
        <v>Mid-Range</v>
      </c>
      <c r="Q1949" t="str">
        <f>IF(ROUND(((ZeptoData[[#This Row],[mrp]]-ZeptoData[[#This Row],[discountedSellingPrice]])/ZeptoData[[#This Row],[mrp]])*100,0) = ZeptoData[[#This Row],[discountPercent]], "Match", "Error")</f>
        <v>Match</v>
      </c>
      <c r="R1949" s="9" t="str" cm="1">
        <f t="array" ref="R1949">_xlfn.IFS(ZeptoData[[#This Row],[discountPercent]]=0, "No Discount", ZeptoData[[#This Row],[discountPercent]]&lt;=15, "Standard (1-15%)", ZeptoData[[#This Row],[discountPercent]]&gt;15, "Mega (&gt;15%)")</f>
        <v>Mega (&gt;15%)</v>
      </c>
      <c r="S1949" s="9" t="str" cm="1">
        <f t="array" ref="S1949">_xlfn.IFS(ZeptoData[[#This Row],[weightInGms]]&lt;=100, "Small (&lt;100g)", ZeptoData[[#This Row],[weightInGms]]&lt;=500, "Medium (100-500g)", ZeptoData[[#This Row],[weightInGms]]&gt;500, "Large (&gt;500g)")</f>
        <v>Medium (100-500g)</v>
      </c>
    </row>
    <row r="1950" spans="1:19" x14ac:dyDescent="0.25">
      <c r="A1950" t="s">
        <v>977</v>
      </c>
      <c r="B1950" t="s">
        <v>822</v>
      </c>
      <c r="C1950" t="str">
        <f>TRIM(ZeptoData[[#This Row],[name]])</f>
        <v>Mother's Recipe Madras Appalam</v>
      </c>
      <c r="D1950">
        <v>5000</v>
      </c>
      <c r="E1950" s="3">
        <f>'Cleaned Data'!F1953</f>
        <v>0</v>
      </c>
      <c r="F1950">
        <v>10</v>
      </c>
      <c r="G1950">
        <v>6</v>
      </c>
      <c r="H1950">
        <v>4500</v>
      </c>
      <c r="I1950" s="3">
        <f>ZeptoData[[#This Row],[discountedSellingPrice]]/100</f>
        <v>45</v>
      </c>
      <c r="J1950">
        <v>100</v>
      </c>
      <c r="K1950" t="b">
        <v>0</v>
      </c>
      <c r="L1950">
        <v>100</v>
      </c>
      <c r="N1950" s="3">
        <f>ZeptoData[[#This Row],[MRP_Rupees]] - ZeptoData[[#This Row],[Sale_Price]]</f>
        <v>-45</v>
      </c>
      <c r="O1950" t="str">
        <f>IF(ZeptoData[[#This Row],[outOfStock]]=TRUE, "Out of Stock", IF(ZeptoData[[#This Row],[availableQuantity]]&lt;=2, "LOW STOCK", "HEALTHY"))</f>
        <v>HEALTHY</v>
      </c>
      <c r="P1950" t="str" cm="1">
        <f t="array" ref="P1950">_xlfn.IFS(ZeptoData[[#This Row],[Sale_Price]]&lt;50, "Budget", ZeptoData[[#This Row],[Sale_Price]]&lt;150, "Mid-Range", ZeptoData[[#This Row],[Sale_Price]]&gt;=150, "Premium")</f>
        <v>Budget</v>
      </c>
      <c r="Q1950" t="str">
        <f>IF(ROUND(((ZeptoData[[#This Row],[mrp]]-ZeptoData[[#This Row],[discountedSellingPrice]])/ZeptoData[[#This Row],[mrp]])*100,0) = ZeptoData[[#This Row],[discountPercent]], "Match", "Error")</f>
        <v>Match</v>
      </c>
      <c r="R1950" s="9" t="str" cm="1">
        <f t="array" ref="R1950">_xlfn.IFS(ZeptoData[[#This Row],[discountPercent]]=0, "No Discount", ZeptoData[[#This Row],[discountPercent]]&lt;=15, "Standard (1-15%)", ZeptoData[[#This Row],[discountPercent]]&gt;15, "Mega (&gt;15%)")</f>
        <v>Standard (1-15%)</v>
      </c>
      <c r="S1950" s="9" t="str" cm="1">
        <f t="array" ref="S1950">_xlfn.IFS(ZeptoData[[#This Row],[weightInGms]]&lt;=100, "Small (&lt;100g)", ZeptoData[[#This Row],[weightInGms]]&lt;=500, "Medium (100-500g)", ZeptoData[[#This Row],[weightInGms]]&gt;500, "Large (&gt;500g)")</f>
        <v>Small (&lt;100g)</v>
      </c>
    </row>
    <row r="1951" spans="1:19" x14ac:dyDescent="0.25">
      <c r="A1951" t="s">
        <v>977</v>
      </c>
      <c r="B1951" t="s">
        <v>823</v>
      </c>
      <c r="C1951" t="str">
        <f>TRIM(ZeptoData[[#This Row],[name]])</f>
        <v>Top Ramen Masala Oat Masala</v>
      </c>
      <c r="D1951">
        <v>8000</v>
      </c>
      <c r="E1951" s="3">
        <f>'Cleaned Data'!F1954</f>
        <v>30</v>
      </c>
      <c r="F1951">
        <v>10</v>
      </c>
      <c r="G1951">
        <v>6</v>
      </c>
      <c r="H1951">
        <v>7200</v>
      </c>
      <c r="I1951" s="3">
        <f>ZeptoData[[#This Row],[discountedSellingPrice]]/100</f>
        <v>72</v>
      </c>
      <c r="J1951">
        <v>280</v>
      </c>
      <c r="K1951" t="b">
        <v>0</v>
      </c>
      <c r="L1951">
        <v>280</v>
      </c>
      <c r="N1951" s="3">
        <f>ZeptoData[[#This Row],[MRP_Rupees]] - ZeptoData[[#This Row],[Sale_Price]]</f>
        <v>-42</v>
      </c>
      <c r="O1951" t="str">
        <f>IF(ZeptoData[[#This Row],[outOfStock]]=TRUE, "Out of Stock", IF(ZeptoData[[#This Row],[availableQuantity]]&lt;=2, "LOW STOCK", "HEALTHY"))</f>
        <v>HEALTHY</v>
      </c>
      <c r="P1951" t="str" cm="1">
        <f t="array" ref="P1951">_xlfn.IFS(ZeptoData[[#This Row],[Sale_Price]]&lt;50, "Budget", ZeptoData[[#This Row],[Sale_Price]]&lt;150, "Mid-Range", ZeptoData[[#This Row],[Sale_Price]]&gt;=150, "Premium")</f>
        <v>Mid-Range</v>
      </c>
      <c r="Q1951" t="str">
        <f>IF(ROUND(((ZeptoData[[#This Row],[mrp]]-ZeptoData[[#This Row],[discountedSellingPrice]])/ZeptoData[[#This Row],[mrp]])*100,0) = ZeptoData[[#This Row],[discountPercent]], "Match", "Error")</f>
        <v>Match</v>
      </c>
      <c r="R1951" s="9" t="str" cm="1">
        <f t="array" ref="R1951">_xlfn.IFS(ZeptoData[[#This Row],[discountPercent]]=0, "No Discount", ZeptoData[[#This Row],[discountPercent]]&lt;=15, "Standard (1-15%)", ZeptoData[[#This Row],[discountPercent]]&gt;15, "Mega (&gt;15%)")</f>
        <v>Standard (1-15%)</v>
      </c>
      <c r="S1951" s="9" t="str" cm="1">
        <f t="array" ref="S1951">_xlfn.IFS(ZeptoData[[#This Row],[weightInGms]]&lt;=100, "Small (&lt;100g)", ZeptoData[[#This Row],[weightInGms]]&lt;=500, "Medium (100-500g)", ZeptoData[[#This Row],[weightInGms]]&gt;500, "Large (&gt;500g)")</f>
        <v>Medium (100-500g)</v>
      </c>
    </row>
    <row r="1952" spans="1:19" x14ac:dyDescent="0.25">
      <c r="A1952" t="s">
        <v>977</v>
      </c>
      <c r="B1952" t="s">
        <v>348</v>
      </c>
      <c r="C1952" t="str">
        <f>TRIM(ZeptoData[[#This Row],[name]])</f>
        <v>Saffola Everyday Peppy Tomato Masala Oats</v>
      </c>
      <c r="D1952">
        <v>19500</v>
      </c>
      <c r="E1952" s="3">
        <f>'Cleaned Data'!F1955</f>
        <v>0</v>
      </c>
      <c r="F1952">
        <v>12</v>
      </c>
      <c r="G1952">
        <v>6</v>
      </c>
      <c r="H1952">
        <v>17100</v>
      </c>
      <c r="I1952" s="3">
        <f>ZeptoData[[#This Row],[discountedSellingPrice]]/100</f>
        <v>171</v>
      </c>
      <c r="J1952">
        <v>500</v>
      </c>
      <c r="K1952" t="b">
        <v>0</v>
      </c>
      <c r="L1952">
        <v>500</v>
      </c>
      <c r="N1952" s="3">
        <f>ZeptoData[[#This Row],[MRP_Rupees]] - ZeptoData[[#This Row],[Sale_Price]]</f>
        <v>-171</v>
      </c>
      <c r="O1952" t="str">
        <f>IF(ZeptoData[[#This Row],[outOfStock]]=TRUE, "Out of Stock", IF(ZeptoData[[#This Row],[availableQuantity]]&lt;=2, "LOW STOCK", "HEALTHY"))</f>
        <v>HEALTHY</v>
      </c>
      <c r="P1952" t="str" cm="1">
        <f t="array" ref="P1952">_xlfn.IFS(ZeptoData[[#This Row],[Sale_Price]]&lt;50, "Budget", ZeptoData[[#This Row],[Sale_Price]]&lt;150, "Mid-Range", ZeptoData[[#This Row],[Sale_Price]]&gt;=150, "Premium")</f>
        <v>Premium</v>
      </c>
      <c r="Q1952" t="str">
        <f>IF(ROUND(((ZeptoData[[#This Row],[mrp]]-ZeptoData[[#This Row],[discountedSellingPrice]])/ZeptoData[[#This Row],[mrp]])*100,0) = ZeptoData[[#This Row],[discountPercent]], "Match", "Error")</f>
        <v>Match</v>
      </c>
      <c r="R1952" s="9" t="str" cm="1">
        <f t="array" ref="R1952">_xlfn.IFS(ZeptoData[[#This Row],[discountPercent]]=0, "No Discount", ZeptoData[[#This Row],[discountPercent]]&lt;=15, "Standard (1-15%)", ZeptoData[[#This Row],[discountPercent]]&gt;15, "Mega (&gt;15%)")</f>
        <v>Standard (1-15%)</v>
      </c>
      <c r="S1952" s="9" t="str" cm="1">
        <f t="array" ref="S1952">_xlfn.IFS(ZeptoData[[#This Row],[weightInGms]]&lt;=100, "Small (&lt;100g)", ZeptoData[[#This Row],[weightInGms]]&lt;=500, "Medium (100-500g)", ZeptoData[[#This Row],[weightInGms]]&gt;500, "Large (&gt;500g)")</f>
        <v>Medium (100-500g)</v>
      </c>
    </row>
    <row r="1953" spans="1:19" x14ac:dyDescent="0.25">
      <c r="A1953" t="s">
        <v>977</v>
      </c>
      <c r="B1953" t="s">
        <v>347</v>
      </c>
      <c r="C1953" t="str">
        <f>TRIM(ZeptoData[[#This Row],[name]])</f>
        <v>Ching's Secret Instant Noodles, Hot Garlic</v>
      </c>
      <c r="D1953">
        <v>6000</v>
      </c>
      <c r="E1953" s="3">
        <f>'Cleaned Data'!F1956</f>
        <v>5</v>
      </c>
      <c r="F1953">
        <v>0</v>
      </c>
      <c r="G1953">
        <v>4</v>
      </c>
      <c r="H1953">
        <v>6000</v>
      </c>
      <c r="I1953" s="3">
        <f>ZeptoData[[#This Row],[discountedSellingPrice]]/100</f>
        <v>60</v>
      </c>
      <c r="J1953">
        <v>240</v>
      </c>
      <c r="K1953" t="b">
        <v>0</v>
      </c>
      <c r="L1953">
        <v>240</v>
      </c>
      <c r="N1953" s="3">
        <f>ZeptoData[[#This Row],[MRP_Rupees]] - ZeptoData[[#This Row],[Sale_Price]]</f>
        <v>-55</v>
      </c>
      <c r="O1953" t="str">
        <f>IF(ZeptoData[[#This Row],[outOfStock]]=TRUE, "Out of Stock", IF(ZeptoData[[#This Row],[availableQuantity]]&lt;=2, "LOW STOCK", "HEALTHY"))</f>
        <v>HEALTHY</v>
      </c>
      <c r="P1953" t="str" cm="1">
        <f t="array" ref="P1953">_xlfn.IFS(ZeptoData[[#This Row],[Sale_Price]]&lt;50, "Budget", ZeptoData[[#This Row],[Sale_Price]]&lt;150, "Mid-Range", ZeptoData[[#This Row],[Sale_Price]]&gt;=150, "Premium")</f>
        <v>Mid-Range</v>
      </c>
      <c r="Q1953" t="str">
        <f>IF(ROUND(((ZeptoData[[#This Row],[mrp]]-ZeptoData[[#This Row],[discountedSellingPrice]])/ZeptoData[[#This Row],[mrp]])*100,0) = ZeptoData[[#This Row],[discountPercent]], "Match", "Error")</f>
        <v>Match</v>
      </c>
      <c r="R1953" s="9" t="str" cm="1">
        <f t="array" ref="R1953">_xlfn.IFS(ZeptoData[[#This Row],[discountPercent]]=0, "No Discount", ZeptoData[[#This Row],[discountPercent]]&lt;=15, "Standard (1-15%)", ZeptoData[[#This Row],[discountPercent]]&gt;15, "Mega (&gt;15%)")</f>
        <v>No Discount</v>
      </c>
      <c r="S1953" s="9" t="str" cm="1">
        <f t="array" ref="S1953">_xlfn.IFS(ZeptoData[[#This Row],[weightInGms]]&lt;=100, "Small (&lt;100g)", ZeptoData[[#This Row],[weightInGms]]&lt;=500, "Medium (100-500g)", ZeptoData[[#This Row],[weightInGms]]&gt;500, "Large (&gt;500g)")</f>
        <v>Medium (100-500g)</v>
      </c>
    </row>
    <row r="1954" spans="1:19" x14ac:dyDescent="0.25">
      <c r="A1954" t="s">
        <v>977</v>
      </c>
      <c r="B1954" t="s">
        <v>824</v>
      </c>
      <c r="C1954" t="str">
        <f>TRIM(ZeptoData[[#This Row],[name]])</f>
        <v>Kitchens Of India Chicken Chettinad</v>
      </c>
      <c r="D1954">
        <v>20000</v>
      </c>
      <c r="E1954" s="3">
        <f>'Cleaned Data'!F1957</f>
        <v>4</v>
      </c>
      <c r="F1954">
        <v>30</v>
      </c>
      <c r="G1954">
        <v>1</v>
      </c>
      <c r="H1954">
        <v>14000</v>
      </c>
      <c r="I1954" s="3">
        <f>ZeptoData[[#This Row],[discountedSellingPrice]]/100</f>
        <v>140</v>
      </c>
      <c r="J1954">
        <v>285</v>
      </c>
      <c r="K1954" t="b">
        <v>0</v>
      </c>
      <c r="L1954">
        <v>285</v>
      </c>
      <c r="N1954" s="3">
        <f>ZeptoData[[#This Row],[MRP_Rupees]] - ZeptoData[[#This Row],[Sale_Price]]</f>
        <v>-136</v>
      </c>
      <c r="O1954" t="str">
        <f>IF(ZeptoData[[#This Row],[outOfStock]]=TRUE, "Out of Stock", IF(ZeptoData[[#This Row],[availableQuantity]]&lt;=2, "LOW STOCK", "HEALTHY"))</f>
        <v>LOW STOCK</v>
      </c>
      <c r="P1954" t="str" cm="1">
        <f t="array" ref="P1954">_xlfn.IFS(ZeptoData[[#This Row],[Sale_Price]]&lt;50, "Budget", ZeptoData[[#This Row],[Sale_Price]]&lt;150, "Mid-Range", ZeptoData[[#This Row],[Sale_Price]]&gt;=150, "Premium")</f>
        <v>Mid-Range</v>
      </c>
      <c r="Q1954" t="str">
        <f>IF(ROUND(((ZeptoData[[#This Row],[mrp]]-ZeptoData[[#This Row],[discountedSellingPrice]])/ZeptoData[[#This Row],[mrp]])*100,0) = ZeptoData[[#This Row],[discountPercent]], "Match", "Error")</f>
        <v>Match</v>
      </c>
      <c r="R1954" s="9" t="str" cm="1">
        <f t="array" ref="R1954">_xlfn.IFS(ZeptoData[[#This Row],[discountPercent]]=0, "No Discount", ZeptoData[[#This Row],[discountPercent]]&lt;=15, "Standard (1-15%)", ZeptoData[[#This Row],[discountPercent]]&gt;15, "Mega (&gt;15%)")</f>
        <v>Mega (&gt;15%)</v>
      </c>
      <c r="S1954" s="9" t="str" cm="1">
        <f t="array" ref="S1954">_xlfn.IFS(ZeptoData[[#This Row],[weightInGms]]&lt;=100, "Small (&lt;100g)", ZeptoData[[#This Row],[weightInGms]]&lt;=500, "Medium (100-500g)", ZeptoData[[#This Row],[weightInGms]]&gt;500, "Large (&gt;500g)")</f>
        <v>Medium (100-500g)</v>
      </c>
    </row>
    <row r="1955" spans="1:19" x14ac:dyDescent="0.25">
      <c r="A1955" t="s">
        <v>977</v>
      </c>
      <c r="B1955" t="s">
        <v>825</v>
      </c>
      <c r="C1955" t="str">
        <f>TRIM(ZeptoData[[#This Row],[name]])</f>
        <v>Nestle Cerelac Wheat - Stage 1</v>
      </c>
      <c r="D1955">
        <v>19000</v>
      </c>
      <c r="E1955" s="3">
        <f>'Cleaned Data'!F1958</f>
        <v>15</v>
      </c>
      <c r="F1955">
        <v>0</v>
      </c>
      <c r="G1955">
        <v>6</v>
      </c>
      <c r="H1955">
        <v>19000</v>
      </c>
      <c r="I1955" s="3">
        <f>ZeptoData[[#This Row],[discountedSellingPrice]]/100</f>
        <v>190</v>
      </c>
      <c r="J1955">
        <v>300</v>
      </c>
      <c r="K1955" t="b">
        <v>0</v>
      </c>
      <c r="L1955">
        <v>300</v>
      </c>
      <c r="N1955" s="3">
        <f>ZeptoData[[#This Row],[MRP_Rupees]] - ZeptoData[[#This Row],[Sale_Price]]</f>
        <v>-175</v>
      </c>
      <c r="O1955" t="str">
        <f>IF(ZeptoData[[#This Row],[outOfStock]]=TRUE, "Out of Stock", IF(ZeptoData[[#This Row],[availableQuantity]]&lt;=2, "LOW STOCK", "HEALTHY"))</f>
        <v>HEALTHY</v>
      </c>
      <c r="P1955" t="str" cm="1">
        <f t="array" ref="P1955">_xlfn.IFS(ZeptoData[[#This Row],[Sale_Price]]&lt;50, "Budget", ZeptoData[[#This Row],[Sale_Price]]&lt;150, "Mid-Range", ZeptoData[[#This Row],[Sale_Price]]&gt;=150, "Premium")</f>
        <v>Premium</v>
      </c>
      <c r="Q1955" t="str">
        <f>IF(ROUND(((ZeptoData[[#This Row],[mrp]]-ZeptoData[[#This Row],[discountedSellingPrice]])/ZeptoData[[#This Row],[mrp]])*100,0) = ZeptoData[[#This Row],[discountPercent]], "Match", "Error")</f>
        <v>Match</v>
      </c>
      <c r="R1955" s="9" t="str" cm="1">
        <f t="array" ref="R1955">_xlfn.IFS(ZeptoData[[#This Row],[discountPercent]]=0, "No Discount", ZeptoData[[#This Row],[discountPercent]]&lt;=15, "Standard (1-15%)", ZeptoData[[#This Row],[discountPercent]]&gt;15, "Mega (&gt;15%)")</f>
        <v>No Discount</v>
      </c>
      <c r="S1955" s="9" t="str" cm="1">
        <f t="array" ref="S1955">_xlfn.IFS(ZeptoData[[#This Row],[weightInGms]]&lt;=100, "Small (&lt;100g)", ZeptoData[[#This Row],[weightInGms]]&lt;=500, "Medium (100-500g)", ZeptoData[[#This Row],[weightInGms]]&gt;500, "Large (&gt;500g)")</f>
        <v>Medium (100-500g)</v>
      </c>
    </row>
    <row r="1956" spans="1:19" x14ac:dyDescent="0.25">
      <c r="A1956" t="s">
        <v>977</v>
      </c>
      <c r="B1956" t="s">
        <v>826</v>
      </c>
      <c r="C1956" t="str">
        <f>TRIM(ZeptoData[[#This Row],[name]])</f>
        <v>Sumeru Aloo Paratha</v>
      </c>
      <c r="D1956">
        <v>11900</v>
      </c>
      <c r="E1956" s="3">
        <f>'Cleaned Data'!F1959</f>
        <v>0</v>
      </c>
      <c r="F1956">
        <v>5</v>
      </c>
      <c r="G1956">
        <v>6</v>
      </c>
      <c r="H1956">
        <v>11300</v>
      </c>
      <c r="I1956" s="3">
        <f>ZeptoData[[#This Row],[discountedSellingPrice]]/100</f>
        <v>113</v>
      </c>
      <c r="J1956">
        <v>400</v>
      </c>
      <c r="K1956" t="b">
        <v>0</v>
      </c>
      <c r="L1956">
        <v>400</v>
      </c>
      <c r="N1956" s="3">
        <f>ZeptoData[[#This Row],[MRP_Rupees]] - ZeptoData[[#This Row],[Sale_Price]]</f>
        <v>-113</v>
      </c>
      <c r="O1956" t="str">
        <f>IF(ZeptoData[[#This Row],[outOfStock]]=TRUE, "Out of Stock", IF(ZeptoData[[#This Row],[availableQuantity]]&lt;=2, "LOW STOCK", "HEALTHY"))</f>
        <v>HEALTHY</v>
      </c>
      <c r="P1956" t="str" cm="1">
        <f t="array" ref="P1956">_xlfn.IFS(ZeptoData[[#This Row],[Sale_Price]]&lt;50, "Budget", ZeptoData[[#This Row],[Sale_Price]]&lt;150, "Mid-Range", ZeptoData[[#This Row],[Sale_Price]]&gt;=150, "Premium")</f>
        <v>Mid-Range</v>
      </c>
      <c r="Q1956" t="str">
        <f>IF(ROUND(((ZeptoData[[#This Row],[mrp]]-ZeptoData[[#This Row],[discountedSellingPrice]])/ZeptoData[[#This Row],[mrp]])*100,0) = ZeptoData[[#This Row],[discountPercent]], "Match", "Error")</f>
        <v>Match</v>
      </c>
      <c r="R1956" s="9" t="str" cm="1">
        <f t="array" ref="R1956">_xlfn.IFS(ZeptoData[[#This Row],[discountPercent]]=0, "No Discount", ZeptoData[[#This Row],[discountPercent]]&lt;=15, "Standard (1-15%)", ZeptoData[[#This Row],[discountPercent]]&gt;15, "Mega (&gt;15%)")</f>
        <v>Standard (1-15%)</v>
      </c>
      <c r="S1956" s="9" t="str" cm="1">
        <f t="array" ref="S1956">_xlfn.IFS(ZeptoData[[#This Row],[weightInGms]]&lt;=100, "Small (&lt;100g)", ZeptoData[[#This Row],[weightInGms]]&lt;=500, "Medium (100-500g)", ZeptoData[[#This Row],[weightInGms]]&gt;500, "Large (&gt;500g)")</f>
        <v>Medium (100-500g)</v>
      </c>
    </row>
    <row r="1957" spans="1:19" x14ac:dyDescent="0.25">
      <c r="A1957" t="s">
        <v>977</v>
      </c>
      <c r="B1957" t="s">
        <v>827</v>
      </c>
      <c r="C1957" t="str">
        <f>TRIM(ZeptoData[[#This Row],[name]])</f>
        <v>ITC Master Chef Veggie Pizza Pocket</v>
      </c>
      <c r="D1957">
        <v>17000</v>
      </c>
      <c r="E1957" s="3">
        <f>'Cleaned Data'!F1960</f>
        <v>10</v>
      </c>
      <c r="F1957">
        <v>4</v>
      </c>
      <c r="G1957">
        <v>4</v>
      </c>
      <c r="H1957">
        <v>16200</v>
      </c>
      <c r="I1957" s="3">
        <f>ZeptoData[[#This Row],[discountedSellingPrice]]/100</f>
        <v>162</v>
      </c>
      <c r="J1957">
        <v>340</v>
      </c>
      <c r="K1957" t="b">
        <v>0</v>
      </c>
      <c r="L1957">
        <v>340</v>
      </c>
      <c r="N1957" s="3">
        <f>ZeptoData[[#This Row],[MRP_Rupees]] - ZeptoData[[#This Row],[Sale_Price]]</f>
        <v>-152</v>
      </c>
      <c r="O1957" t="str">
        <f>IF(ZeptoData[[#This Row],[outOfStock]]=TRUE, "Out of Stock", IF(ZeptoData[[#This Row],[availableQuantity]]&lt;=2, "LOW STOCK", "HEALTHY"))</f>
        <v>HEALTHY</v>
      </c>
      <c r="P1957" t="str" cm="1">
        <f t="array" ref="P1957">_xlfn.IFS(ZeptoData[[#This Row],[Sale_Price]]&lt;50, "Budget", ZeptoData[[#This Row],[Sale_Price]]&lt;150, "Mid-Range", ZeptoData[[#This Row],[Sale_Price]]&gt;=150, "Premium")</f>
        <v>Premium</v>
      </c>
      <c r="Q1957" t="str">
        <f>IF(ROUND(((ZeptoData[[#This Row],[mrp]]-ZeptoData[[#This Row],[discountedSellingPrice]])/ZeptoData[[#This Row],[mrp]])*100,0) = ZeptoData[[#This Row],[discountPercent]], "Match", "Error")</f>
        <v>Error</v>
      </c>
      <c r="R1957" s="9" t="str" cm="1">
        <f t="array" ref="R1957">_xlfn.IFS(ZeptoData[[#This Row],[discountPercent]]=0, "No Discount", ZeptoData[[#This Row],[discountPercent]]&lt;=15, "Standard (1-15%)", ZeptoData[[#This Row],[discountPercent]]&gt;15, "Mega (&gt;15%)")</f>
        <v>Standard (1-15%)</v>
      </c>
      <c r="S1957" s="9" t="str" cm="1">
        <f t="array" ref="S1957">_xlfn.IFS(ZeptoData[[#This Row],[weightInGms]]&lt;=100, "Small (&lt;100g)", ZeptoData[[#This Row],[weightInGms]]&lt;=500, "Medium (100-500g)", ZeptoData[[#This Row],[weightInGms]]&gt;500, "Large (&gt;500g)")</f>
        <v>Medium (100-500g)</v>
      </c>
    </row>
    <row r="1958" spans="1:19" x14ac:dyDescent="0.25">
      <c r="A1958" t="s">
        <v>977</v>
      </c>
      <c r="B1958" t="s">
        <v>828</v>
      </c>
      <c r="C1958" t="str">
        <f>TRIM(ZeptoData[[#This Row],[name]])</f>
        <v>Wingreens Farms Tangy Cheese Pita Chips &amp; Mexican Salsa Dip</v>
      </c>
      <c r="D1958">
        <v>6000</v>
      </c>
      <c r="E1958" s="3">
        <f>'Cleaned Data'!F1961</f>
        <v>12</v>
      </c>
      <c r="F1958">
        <v>15</v>
      </c>
      <c r="G1958">
        <v>1</v>
      </c>
      <c r="H1958">
        <v>5100</v>
      </c>
      <c r="I1958" s="3">
        <f>ZeptoData[[#This Row],[discountedSellingPrice]]/100</f>
        <v>51</v>
      </c>
      <c r="J1958">
        <v>70</v>
      </c>
      <c r="K1958" t="b">
        <v>0</v>
      </c>
      <c r="L1958">
        <v>70</v>
      </c>
      <c r="N1958" s="3">
        <f>ZeptoData[[#This Row],[MRP_Rupees]] - ZeptoData[[#This Row],[Sale_Price]]</f>
        <v>-39</v>
      </c>
      <c r="O1958" t="str">
        <f>IF(ZeptoData[[#This Row],[outOfStock]]=TRUE, "Out of Stock", IF(ZeptoData[[#This Row],[availableQuantity]]&lt;=2, "LOW STOCK", "HEALTHY"))</f>
        <v>LOW STOCK</v>
      </c>
      <c r="P1958" t="str" cm="1">
        <f t="array" ref="P1958">_xlfn.IFS(ZeptoData[[#This Row],[Sale_Price]]&lt;50, "Budget", ZeptoData[[#This Row],[Sale_Price]]&lt;150, "Mid-Range", ZeptoData[[#This Row],[Sale_Price]]&gt;=150, "Premium")</f>
        <v>Mid-Range</v>
      </c>
      <c r="Q1958" t="str">
        <f>IF(ROUND(((ZeptoData[[#This Row],[mrp]]-ZeptoData[[#This Row],[discountedSellingPrice]])/ZeptoData[[#This Row],[mrp]])*100,0) = ZeptoData[[#This Row],[discountPercent]], "Match", "Error")</f>
        <v>Match</v>
      </c>
      <c r="R1958" s="9" t="str" cm="1">
        <f t="array" ref="R1958">_xlfn.IFS(ZeptoData[[#This Row],[discountPercent]]=0, "No Discount", ZeptoData[[#This Row],[discountPercent]]&lt;=15, "Standard (1-15%)", ZeptoData[[#This Row],[discountPercent]]&gt;15, "Mega (&gt;15%)")</f>
        <v>Standard (1-15%)</v>
      </c>
      <c r="S1958" s="9" t="str" cm="1">
        <f t="array" ref="S1958">_xlfn.IFS(ZeptoData[[#This Row],[weightInGms]]&lt;=100, "Small (&lt;100g)", ZeptoData[[#This Row],[weightInGms]]&lt;=500, "Medium (100-500g)", ZeptoData[[#This Row],[weightInGms]]&gt;500, "Large (&gt;500g)")</f>
        <v>Small (&lt;100g)</v>
      </c>
    </row>
    <row r="1959" spans="1:19" x14ac:dyDescent="0.25">
      <c r="A1959" t="s">
        <v>977</v>
      </c>
      <c r="B1959" t="s">
        <v>829</v>
      </c>
      <c r="C1959" t="str">
        <f>TRIM(ZeptoData[[#This Row],[name]])</f>
        <v>Ching's Secret Manchow Soup</v>
      </c>
      <c r="D1959">
        <v>5500</v>
      </c>
      <c r="E1959" s="3">
        <f>'Cleaned Data'!F1962</f>
        <v>30</v>
      </c>
      <c r="F1959">
        <v>0</v>
      </c>
      <c r="G1959">
        <v>3</v>
      </c>
      <c r="H1959">
        <v>5500</v>
      </c>
      <c r="I1959" s="3">
        <f>ZeptoData[[#This Row],[discountedSellingPrice]]/100</f>
        <v>55</v>
      </c>
      <c r="J1959">
        <v>55</v>
      </c>
      <c r="K1959" t="b">
        <v>0</v>
      </c>
      <c r="L1959">
        <v>55</v>
      </c>
      <c r="N1959" s="3">
        <f>ZeptoData[[#This Row],[MRP_Rupees]] - ZeptoData[[#This Row],[Sale_Price]]</f>
        <v>-25</v>
      </c>
      <c r="O1959" t="str">
        <f>IF(ZeptoData[[#This Row],[outOfStock]]=TRUE, "Out of Stock", IF(ZeptoData[[#This Row],[availableQuantity]]&lt;=2, "LOW STOCK", "HEALTHY"))</f>
        <v>HEALTHY</v>
      </c>
      <c r="P1959" t="str" cm="1">
        <f t="array" ref="P1959">_xlfn.IFS(ZeptoData[[#This Row],[Sale_Price]]&lt;50, "Budget", ZeptoData[[#This Row],[Sale_Price]]&lt;150, "Mid-Range", ZeptoData[[#This Row],[Sale_Price]]&gt;=150, "Premium")</f>
        <v>Mid-Range</v>
      </c>
      <c r="Q1959" t="str">
        <f>IF(ROUND(((ZeptoData[[#This Row],[mrp]]-ZeptoData[[#This Row],[discountedSellingPrice]])/ZeptoData[[#This Row],[mrp]])*100,0) = ZeptoData[[#This Row],[discountPercent]], "Match", "Error")</f>
        <v>Match</v>
      </c>
      <c r="R1959" s="9" t="str" cm="1">
        <f t="array" ref="R1959">_xlfn.IFS(ZeptoData[[#This Row],[discountPercent]]=0, "No Discount", ZeptoData[[#This Row],[discountPercent]]&lt;=15, "Standard (1-15%)", ZeptoData[[#This Row],[discountPercent]]&gt;15, "Mega (&gt;15%)")</f>
        <v>No Discount</v>
      </c>
      <c r="S1959" s="9" t="str" cm="1">
        <f t="array" ref="S1959">_xlfn.IFS(ZeptoData[[#This Row],[weightInGms]]&lt;=100, "Small (&lt;100g)", ZeptoData[[#This Row],[weightInGms]]&lt;=500, "Medium (100-500g)", ZeptoData[[#This Row],[weightInGms]]&gt;500, "Large (&gt;500g)")</f>
        <v>Small (&lt;100g)</v>
      </c>
    </row>
    <row r="1960" spans="1:19" x14ac:dyDescent="0.25">
      <c r="A1960" t="s">
        <v>977</v>
      </c>
      <c r="B1960" t="s">
        <v>830</v>
      </c>
      <c r="C1960" t="str">
        <f>TRIM(ZeptoData[[#This Row],[name]])</f>
        <v>Veeba Carrot &amp; Cucumber Sandwich Spread</v>
      </c>
      <c r="D1960">
        <v>8500</v>
      </c>
      <c r="E1960" s="3">
        <f>'Cleaned Data'!F1963</f>
        <v>0</v>
      </c>
      <c r="F1960">
        <v>10</v>
      </c>
      <c r="G1960">
        <v>6</v>
      </c>
      <c r="H1960">
        <v>7600</v>
      </c>
      <c r="I1960" s="3">
        <f>ZeptoData[[#This Row],[discountedSellingPrice]]/100</f>
        <v>76</v>
      </c>
      <c r="J1960">
        <v>250</v>
      </c>
      <c r="K1960" t="b">
        <v>0</v>
      </c>
      <c r="L1960">
        <v>250</v>
      </c>
      <c r="N1960" s="3">
        <f>ZeptoData[[#This Row],[MRP_Rupees]] - ZeptoData[[#This Row],[Sale_Price]]</f>
        <v>-76</v>
      </c>
      <c r="O1960" t="str">
        <f>IF(ZeptoData[[#This Row],[outOfStock]]=TRUE, "Out of Stock", IF(ZeptoData[[#This Row],[availableQuantity]]&lt;=2, "LOW STOCK", "HEALTHY"))</f>
        <v>HEALTHY</v>
      </c>
      <c r="P1960" t="str" cm="1">
        <f t="array" ref="P1960">_xlfn.IFS(ZeptoData[[#This Row],[Sale_Price]]&lt;50, "Budget", ZeptoData[[#This Row],[Sale_Price]]&lt;150, "Mid-Range", ZeptoData[[#This Row],[Sale_Price]]&gt;=150, "Premium")</f>
        <v>Mid-Range</v>
      </c>
      <c r="Q1960" t="str">
        <f>IF(ROUND(((ZeptoData[[#This Row],[mrp]]-ZeptoData[[#This Row],[discountedSellingPrice]])/ZeptoData[[#This Row],[mrp]])*100,0) = ZeptoData[[#This Row],[discountPercent]], "Match", "Error")</f>
        <v>Error</v>
      </c>
      <c r="R1960" s="9" t="str" cm="1">
        <f t="array" ref="R1960">_xlfn.IFS(ZeptoData[[#This Row],[discountPercent]]=0, "No Discount", ZeptoData[[#This Row],[discountPercent]]&lt;=15, "Standard (1-15%)", ZeptoData[[#This Row],[discountPercent]]&gt;15, "Mega (&gt;15%)")</f>
        <v>Standard (1-15%)</v>
      </c>
      <c r="S1960" s="9" t="str" cm="1">
        <f t="array" ref="S1960">_xlfn.IFS(ZeptoData[[#This Row],[weightInGms]]&lt;=100, "Small (&lt;100g)", ZeptoData[[#This Row],[weightInGms]]&lt;=500, "Medium (100-500g)", ZeptoData[[#This Row],[weightInGms]]&gt;500, "Large (&gt;500g)")</f>
        <v>Medium (100-500g)</v>
      </c>
    </row>
    <row r="1961" spans="1:19" x14ac:dyDescent="0.25">
      <c r="A1961" t="s">
        <v>977</v>
      </c>
      <c r="B1961" t="s">
        <v>751</v>
      </c>
      <c r="C1961" t="str">
        <f>TRIM(ZeptoData[[#This Row],[name]])</f>
        <v>Kellogg's Real Almond &amp; Honey Corn Flakes</v>
      </c>
      <c r="D1961">
        <v>37000</v>
      </c>
      <c r="E1961" s="3">
        <f>'Cleaned Data'!F1964</f>
        <v>10</v>
      </c>
      <c r="F1961">
        <v>12</v>
      </c>
      <c r="G1961">
        <v>3</v>
      </c>
      <c r="H1961">
        <v>32400</v>
      </c>
      <c r="I1961" s="3">
        <f>ZeptoData[[#This Row],[discountedSellingPrice]]/100</f>
        <v>324</v>
      </c>
      <c r="J1961">
        <v>650</v>
      </c>
      <c r="K1961" t="b">
        <v>0</v>
      </c>
      <c r="L1961">
        <v>650</v>
      </c>
      <c r="N1961" s="3">
        <f>ZeptoData[[#This Row],[MRP_Rupees]] - ZeptoData[[#This Row],[Sale_Price]]</f>
        <v>-314</v>
      </c>
      <c r="O1961" t="str">
        <f>IF(ZeptoData[[#This Row],[outOfStock]]=TRUE, "Out of Stock", IF(ZeptoData[[#This Row],[availableQuantity]]&lt;=2, "LOW STOCK", "HEALTHY"))</f>
        <v>HEALTHY</v>
      </c>
      <c r="P1961" t="str" cm="1">
        <f t="array" ref="P1961">_xlfn.IFS(ZeptoData[[#This Row],[Sale_Price]]&lt;50, "Budget", ZeptoData[[#This Row],[Sale_Price]]&lt;150, "Mid-Range", ZeptoData[[#This Row],[Sale_Price]]&gt;=150, "Premium")</f>
        <v>Premium</v>
      </c>
      <c r="Q1961" t="str">
        <f>IF(ROUND(((ZeptoData[[#This Row],[mrp]]-ZeptoData[[#This Row],[discountedSellingPrice]])/ZeptoData[[#This Row],[mrp]])*100,0) = ZeptoData[[#This Row],[discountPercent]], "Match", "Error")</f>
        <v>Match</v>
      </c>
      <c r="R1961" s="9" t="str" cm="1">
        <f t="array" ref="R1961">_xlfn.IFS(ZeptoData[[#This Row],[discountPercent]]=0, "No Discount", ZeptoData[[#This Row],[discountPercent]]&lt;=15, "Standard (1-15%)", ZeptoData[[#This Row],[discountPercent]]&gt;15, "Mega (&gt;15%)")</f>
        <v>Standard (1-15%)</v>
      </c>
      <c r="S1961" s="9" t="str" cm="1">
        <f t="array" ref="S1961">_xlfn.IFS(ZeptoData[[#This Row],[weightInGms]]&lt;=100, "Small (&lt;100g)", ZeptoData[[#This Row],[weightInGms]]&lt;=500, "Medium (100-500g)", ZeptoData[[#This Row],[weightInGms]]&gt;500, "Large (&gt;500g)")</f>
        <v>Large (&gt;500g)</v>
      </c>
    </row>
    <row r="1962" spans="1:19" x14ac:dyDescent="0.25">
      <c r="A1962" t="s">
        <v>977</v>
      </c>
      <c r="B1962" t="s">
        <v>831</v>
      </c>
      <c r="C1962" t="str">
        <f>TRIM(ZeptoData[[#This Row],[name]])</f>
        <v>Kitchens Of India Mughlai Paneer</v>
      </c>
      <c r="D1962">
        <v>16000</v>
      </c>
      <c r="E1962" s="3">
        <f>'Cleaned Data'!F1965</f>
        <v>20</v>
      </c>
      <c r="F1962">
        <v>30</v>
      </c>
      <c r="G1962">
        <v>4</v>
      </c>
      <c r="H1962">
        <v>11200</v>
      </c>
      <c r="I1962" s="3">
        <f>ZeptoData[[#This Row],[discountedSellingPrice]]/100</f>
        <v>112</v>
      </c>
      <c r="J1962">
        <v>285</v>
      </c>
      <c r="K1962" t="b">
        <v>0</v>
      </c>
      <c r="L1962">
        <v>285</v>
      </c>
      <c r="N1962" s="3">
        <f>ZeptoData[[#This Row],[MRP_Rupees]] - ZeptoData[[#This Row],[Sale_Price]]</f>
        <v>-92</v>
      </c>
      <c r="O1962" t="str">
        <f>IF(ZeptoData[[#This Row],[outOfStock]]=TRUE, "Out of Stock", IF(ZeptoData[[#This Row],[availableQuantity]]&lt;=2, "LOW STOCK", "HEALTHY"))</f>
        <v>HEALTHY</v>
      </c>
      <c r="P1962" t="str" cm="1">
        <f t="array" ref="P1962">_xlfn.IFS(ZeptoData[[#This Row],[Sale_Price]]&lt;50, "Budget", ZeptoData[[#This Row],[Sale_Price]]&lt;150, "Mid-Range", ZeptoData[[#This Row],[Sale_Price]]&gt;=150, "Premium")</f>
        <v>Mid-Range</v>
      </c>
      <c r="Q1962" t="str">
        <f>IF(ROUND(((ZeptoData[[#This Row],[mrp]]-ZeptoData[[#This Row],[discountedSellingPrice]])/ZeptoData[[#This Row],[mrp]])*100,0) = ZeptoData[[#This Row],[discountPercent]], "Match", "Error")</f>
        <v>Match</v>
      </c>
      <c r="R1962" s="9" t="str" cm="1">
        <f t="array" ref="R1962">_xlfn.IFS(ZeptoData[[#This Row],[discountPercent]]=0, "No Discount", ZeptoData[[#This Row],[discountPercent]]&lt;=15, "Standard (1-15%)", ZeptoData[[#This Row],[discountPercent]]&gt;15, "Mega (&gt;15%)")</f>
        <v>Mega (&gt;15%)</v>
      </c>
      <c r="S1962" s="9" t="str" cm="1">
        <f t="array" ref="S1962">_xlfn.IFS(ZeptoData[[#This Row],[weightInGms]]&lt;=100, "Small (&lt;100g)", ZeptoData[[#This Row],[weightInGms]]&lt;=500, "Medium (100-500g)", ZeptoData[[#This Row],[weightInGms]]&gt;500, "Large (&gt;500g)")</f>
        <v>Medium (100-500g)</v>
      </c>
    </row>
    <row r="1963" spans="1:19" x14ac:dyDescent="0.25">
      <c r="A1963" t="s">
        <v>977</v>
      </c>
      <c r="B1963" t="s">
        <v>832</v>
      </c>
      <c r="C1963" t="str">
        <f>TRIM(ZeptoData[[#This Row],[name]])</f>
        <v>Ching's Secret Just Soak - Veg Hakka Noodles</v>
      </c>
      <c r="D1963">
        <v>3000</v>
      </c>
      <c r="E1963" s="3">
        <f>'Cleaned Data'!F1966</f>
        <v>9</v>
      </c>
      <c r="F1963">
        <v>0</v>
      </c>
      <c r="G1963">
        <v>5</v>
      </c>
      <c r="H1963">
        <v>3000</v>
      </c>
      <c r="I1963" s="3">
        <f>ZeptoData[[#This Row],[discountedSellingPrice]]/100</f>
        <v>30</v>
      </c>
      <c r="J1963">
        <v>150</v>
      </c>
      <c r="K1963" t="b">
        <v>0</v>
      </c>
      <c r="L1963">
        <v>150</v>
      </c>
      <c r="N1963" s="3">
        <f>ZeptoData[[#This Row],[MRP_Rupees]] - ZeptoData[[#This Row],[Sale_Price]]</f>
        <v>-21</v>
      </c>
      <c r="O1963" t="str">
        <f>IF(ZeptoData[[#This Row],[outOfStock]]=TRUE, "Out of Stock", IF(ZeptoData[[#This Row],[availableQuantity]]&lt;=2, "LOW STOCK", "HEALTHY"))</f>
        <v>HEALTHY</v>
      </c>
      <c r="P1963" t="str" cm="1">
        <f t="array" ref="P1963">_xlfn.IFS(ZeptoData[[#This Row],[Sale_Price]]&lt;50, "Budget", ZeptoData[[#This Row],[Sale_Price]]&lt;150, "Mid-Range", ZeptoData[[#This Row],[Sale_Price]]&gt;=150, "Premium")</f>
        <v>Budget</v>
      </c>
      <c r="Q1963" t="str">
        <f>IF(ROUND(((ZeptoData[[#This Row],[mrp]]-ZeptoData[[#This Row],[discountedSellingPrice]])/ZeptoData[[#This Row],[mrp]])*100,0) = ZeptoData[[#This Row],[discountPercent]], "Match", "Error")</f>
        <v>Match</v>
      </c>
      <c r="R1963" s="9" t="str" cm="1">
        <f t="array" ref="R1963">_xlfn.IFS(ZeptoData[[#This Row],[discountPercent]]=0, "No Discount", ZeptoData[[#This Row],[discountPercent]]&lt;=15, "Standard (1-15%)", ZeptoData[[#This Row],[discountPercent]]&gt;15, "Mega (&gt;15%)")</f>
        <v>No Discount</v>
      </c>
      <c r="S1963" s="9" t="str" cm="1">
        <f t="array" ref="S1963">_xlfn.IFS(ZeptoData[[#This Row],[weightInGms]]&lt;=100, "Small (&lt;100g)", ZeptoData[[#This Row],[weightInGms]]&lt;=500, "Medium (100-500g)", ZeptoData[[#This Row],[weightInGms]]&gt;500, "Large (&gt;500g)")</f>
        <v>Medium (100-500g)</v>
      </c>
    </row>
    <row r="1964" spans="1:19" x14ac:dyDescent="0.25">
      <c r="A1964" t="s">
        <v>977</v>
      </c>
      <c r="B1964" t="s">
        <v>833</v>
      </c>
      <c r="C1964" t="str">
        <f>TRIM(ZeptoData[[#This Row],[name]])</f>
        <v>Ching's Secret Chowmein Hakka Noodles Masala</v>
      </c>
      <c r="D1964">
        <v>6000</v>
      </c>
      <c r="E1964" s="3">
        <f>'Cleaned Data'!F1967</f>
        <v>10</v>
      </c>
      <c r="F1964">
        <v>10</v>
      </c>
      <c r="G1964">
        <v>2</v>
      </c>
      <c r="H1964">
        <v>5400</v>
      </c>
      <c r="I1964" s="3">
        <f>ZeptoData[[#This Row],[discountedSellingPrice]]/100</f>
        <v>54</v>
      </c>
      <c r="J1964">
        <v>100</v>
      </c>
      <c r="K1964" t="b">
        <v>0</v>
      </c>
      <c r="L1964">
        <v>100</v>
      </c>
      <c r="N1964" s="3">
        <f>ZeptoData[[#This Row],[MRP_Rupees]] - ZeptoData[[#This Row],[Sale_Price]]</f>
        <v>-44</v>
      </c>
      <c r="O1964" t="str">
        <f>IF(ZeptoData[[#This Row],[outOfStock]]=TRUE, "Out of Stock", IF(ZeptoData[[#This Row],[availableQuantity]]&lt;=2, "LOW STOCK", "HEALTHY"))</f>
        <v>LOW STOCK</v>
      </c>
      <c r="P1964" t="str" cm="1">
        <f t="array" ref="P1964">_xlfn.IFS(ZeptoData[[#This Row],[Sale_Price]]&lt;50, "Budget", ZeptoData[[#This Row],[Sale_Price]]&lt;150, "Mid-Range", ZeptoData[[#This Row],[Sale_Price]]&gt;=150, "Premium")</f>
        <v>Mid-Range</v>
      </c>
      <c r="Q1964" t="str">
        <f>IF(ROUND(((ZeptoData[[#This Row],[mrp]]-ZeptoData[[#This Row],[discountedSellingPrice]])/ZeptoData[[#This Row],[mrp]])*100,0) = ZeptoData[[#This Row],[discountPercent]], "Match", "Error")</f>
        <v>Match</v>
      </c>
      <c r="R1964" s="9" t="str" cm="1">
        <f t="array" ref="R1964">_xlfn.IFS(ZeptoData[[#This Row],[discountPercent]]=0, "No Discount", ZeptoData[[#This Row],[discountPercent]]&lt;=15, "Standard (1-15%)", ZeptoData[[#This Row],[discountPercent]]&gt;15, "Mega (&gt;15%)")</f>
        <v>Standard (1-15%)</v>
      </c>
      <c r="S1964" s="9" t="str" cm="1">
        <f t="array" ref="S1964">_xlfn.IFS(ZeptoData[[#This Row],[weightInGms]]&lt;=100, "Small (&lt;100g)", ZeptoData[[#This Row],[weightInGms]]&lt;=500, "Medium (100-500g)", ZeptoData[[#This Row],[weightInGms]]&gt;500, "Large (&gt;500g)")</f>
        <v>Small (&lt;100g)</v>
      </c>
    </row>
    <row r="1965" spans="1:19" x14ac:dyDescent="0.25">
      <c r="A1965" t="s">
        <v>977</v>
      </c>
      <c r="B1965" t="s">
        <v>645</v>
      </c>
      <c r="C1965" t="str">
        <f>TRIM(ZeptoData[[#This Row],[name]])</f>
        <v>The Whole Truth Dark Chocolate Peanut Butter - Crunchy</v>
      </c>
      <c r="D1965">
        <v>23500</v>
      </c>
      <c r="E1965" s="3">
        <f>'Cleaned Data'!F1968</f>
        <v>5</v>
      </c>
      <c r="F1965">
        <v>20</v>
      </c>
      <c r="G1965">
        <v>5</v>
      </c>
      <c r="H1965">
        <v>18800</v>
      </c>
      <c r="I1965" s="3">
        <f>ZeptoData[[#This Row],[discountedSellingPrice]]/100</f>
        <v>188</v>
      </c>
      <c r="J1965">
        <v>325</v>
      </c>
      <c r="K1965" t="b">
        <v>0</v>
      </c>
      <c r="L1965">
        <v>325</v>
      </c>
      <c r="N1965" s="3">
        <f>ZeptoData[[#This Row],[MRP_Rupees]] - ZeptoData[[#This Row],[Sale_Price]]</f>
        <v>-183</v>
      </c>
      <c r="O1965" t="str">
        <f>IF(ZeptoData[[#This Row],[outOfStock]]=TRUE, "Out of Stock", IF(ZeptoData[[#This Row],[availableQuantity]]&lt;=2, "LOW STOCK", "HEALTHY"))</f>
        <v>HEALTHY</v>
      </c>
      <c r="P1965" t="str" cm="1">
        <f t="array" ref="P1965">_xlfn.IFS(ZeptoData[[#This Row],[Sale_Price]]&lt;50, "Budget", ZeptoData[[#This Row],[Sale_Price]]&lt;150, "Mid-Range", ZeptoData[[#This Row],[Sale_Price]]&gt;=150, "Premium")</f>
        <v>Premium</v>
      </c>
      <c r="Q1965" t="str">
        <f>IF(ROUND(((ZeptoData[[#This Row],[mrp]]-ZeptoData[[#This Row],[discountedSellingPrice]])/ZeptoData[[#This Row],[mrp]])*100,0) = ZeptoData[[#This Row],[discountPercent]], "Match", "Error")</f>
        <v>Match</v>
      </c>
      <c r="R1965" s="9" t="str" cm="1">
        <f t="array" ref="R1965">_xlfn.IFS(ZeptoData[[#This Row],[discountPercent]]=0, "No Discount", ZeptoData[[#This Row],[discountPercent]]&lt;=15, "Standard (1-15%)", ZeptoData[[#This Row],[discountPercent]]&gt;15, "Mega (&gt;15%)")</f>
        <v>Mega (&gt;15%)</v>
      </c>
      <c r="S1965" s="9" t="str" cm="1">
        <f t="array" ref="S1965">_xlfn.IFS(ZeptoData[[#This Row],[weightInGms]]&lt;=100, "Small (&lt;100g)", ZeptoData[[#This Row],[weightInGms]]&lt;=500, "Medium (100-500g)", ZeptoData[[#This Row],[weightInGms]]&gt;500, "Large (&gt;500g)")</f>
        <v>Medium (100-500g)</v>
      </c>
    </row>
    <row r="1966" spans="1:19" x14ac:dyDescent="0.25">
      <c r="A1966" t="s">
        <v>977</v>
      </c>
      <c r="B1966" t="s">
        <v>834</v>
      </c>
      <c r="C1966" t="str">
        <f>TRIM(ZeptoData[[#This Row],[name]])</f>
        <v>Mother's Recipe Bhel Puri Chutney</v>
      </c>
      <c r="D1966">
        <v>5500</v>
      </c>
      <c r="E1966" s="3">
        <f>'Cleaned Data'!F1969</f>
        <v>30</v>
      </c>
      <c r="F1966">
        <v>9</v>
      </c>
      <c r="G1966">
        <v>4</v>
      </c>
      <c r="H1966">
        <v>5000</v>
      </c>
      <c r="I1966" s="3">
        <f>ZeptoData[[#This Row],[discountedSellingPrice]]/100</f>
        <v>50</v>
      </c>
      <c r="J1966">
        <v>200</v>
      </c>
      <c r="K1966" t="b">
        <v>0</v>
      </c>
      <c r="L1966">
        <v>200</v>
      </c>
      <c r="N1966" s="3">
        <f>ZeptoData[[#This Row],[MRP_Rupees]] - ZeptoData[[#This Row],[Sale_Price]]</f>
        <v>-20</v>
      </c>
      <c r="O1966" t="str">
        <f>IF(ZeptoData[[#This Row],[outOfStock]]=TRUE, "Out of Stock", IF(ZeptoData[[#This Row],[availableQuantity]]&lt;=2, "LOW STOCK", "HEALTHY"))</f>
        <v>HEALTHY</v>
      </c>
      <c r="P1966" t="str" cm="1">
        <f t="array" ref="P1966">_xlfn.IFS(ZeptoData[[#This Row],[Sale_Price]]&lt;50, "Budget", ZeptoData[[#This Row],[Sale_Price]]&lt;150, "Mid-Range", ZeptoData[[#This Row],[Sale_Price]]&gt;=150, "Premium")</f>
        <v>Mid-Range</v>
      </c>
      <c r="Q1966" t="str">
        <f>IF(ROUND(((ZeptoData[[#This Row],[mrp]]-ZeptoData[[#This Row],[discountedSellingPrice]])/ZeptoData[[#This Row],[mrp]])*100,0) = ZeptoData[[#This Row],[discountPercent]], "Match", "Error")</f>
        <v>Match</v>
      </c>
      <c r="R1966" s="9" t="str" cm="1">
        <f t="array" ref="R1966">_xlfn.IFS(ZeptoData[[#This Row],[discountPercent]]=0, "No Discount", ZeptoData[[#This Row],[discountPercent]]&lt;=15, "Standard (1-15%)", ZeptoData[[#This Row],[discountPercent]]&gt;15, "Mega (&gt;15%)")</f>
        <v>Standard (1-15%)</v>
      </c>
      <c r="S1966" s="9" t="str" cm="1">
        <f t="array" ref="S1966">_xlfn.IFS(ZeptoData[[#This Row],[weightInGms]]&lt;=100, "Small (&lt;100g)", ZeptoData[[#This Row],[weightInGms]]&lt;=500, "Medium (100-500g)", ZeptoData[[#This Row],[weightInGms]]&gt;500, "Large (&gt;500g)")</f>
        <v>Medium (100-500g)</v>
      </c>
    </row>
    <row r="1967" spans="1:19" x14ac:dyDescent="0.25">
      <c r="A1967" t="s">
        <v>977</v>
      </c>
      <c r="B1967" t="s">
        <v>835</v>
      </c>
      <c r="C1967" t="str">
        <f>TRIM(ZeptoData[[#This Row],[name]])</f>
        <v>Kelloggs Chocos Moon &amp; Stars</v>
      </c>
      <c r="D1967">
        <v>33000</v>
      </c>
      <c r="E1967" s="3">
        <f>'Cleaned Data'!F1970</f>
        <v>14</v>
      </c>
      <c r="F1967">
        <v>10</v>
      </c>
      <c r="G1967">
        <v>6</v>
      </c>
      <c r="H1967">
        <v>29400</v>
      </c>
      <c r="I1967" s="3">
        <f>ZeptoData[[#This Row],[discountedSellingPrice]]/100</f>
        <v>294</v>
      </c>
      <c r="J1967">
        <v>680</v>
      </c>
      <c r="K1967" t="b">
        <v>0</v>
      </c>
      <c r="L1967">
        <v>680</v>
      </c>
      <c r="N1967" s="3">
        <f>ZeptoData[[#This Row],[MRP_Rupees]] - ZeptoData[[#This Row],[Sale_Price]]</f>
        <v>-280</v>
      </c>
      <c r="O1967" t="str">
        <f>IF(ZeptoData[[#This Row],[outOfStock]]=TRUE, "Out of Stock", IF(ZeptoData[[#This Row],[availableQuantity]]&lt;=2, "LOW STOCK", "HEALTHY"))</f>
        <v>HEALTHY</v>
      </c>
      <c r="P1967" t="str" cm="1">
        <f t="array" ref="P1967">_xlfn.IFS(ZeptoData[[#This Row],[Sale_Price]]&lt;50, "Budget", ZeptoData[[#This Row],[Sale_Price]]&lt;150, "Mid-Range", ZeptoData[[#This Row],[Sale_Price]]&gt;=150, "Premium")</f>
        <v>Premium</v>
      </c>
      <c r="Q1967" t="str">
        <f>IF(ROUND(((ZeptoData[[#This Row],[mrp]]-ZeptoData[[#This Row],[discountedSellingPrice]])/ZeptoData[[#This Row],[mrp]])*100,0) = ZeptoData[[#This Row],[discountPercent]], "Match", "Error")</f>
        <v>Error</v>
      </c>
      <c r="R1967" s="9" t="str" cm="1">
        <f t="array" ref="R1967">_xlfn.IFS(ZeptoData[[#This Row],[discountPercent]]=0, "No Discount", ZeptoData[[#This Row],[discountPercent]]&lt;=15, "Standard (1-15%)", ZeptoData[[#This Row],[discountPercent]]&gt;15, "Mega (&gt;15%)")</f>
        <v>Standard (1-15%)</v>
      </c>
      <c r="S1967" s="9" t="str" cm="1">
        <f t="array" ref="S1967">_xlfn.IFS(ZeptoData[[#This Row],[weightInGms]]&lt;=100, "Small (&lt;100g)", ZeptoData[[#This Row],[weightInGms]]&lt;=500, "Medium (100-500g)", ZeptoData[[#This Row],[weightInGms]]&gt;500, "Large (&gt;500g)")</f>
        <v>Large (&gt;500g)</v>
      </c>
    </row>
    <row r="1968" spans="1:19" x14ac:dyDescent="0.25">
      <c r="A1968" t="s">
        <v>977</v>
      </c>
      <c r="B1968" t="s">
        <v>1774</v>
      </c>
      <c r="C1968" t="str">
        <f>TRIM(ZeptoData[[#This Row],[name]])</f>
        <v>Mother's Recipe Lime Pickle</v>
      </c>
      <c r="D1968">
        <v>12000</v>
      </c>
      <c r="E1968" s="3">
        <f>'Cleaned Data'!F1971</f>
        <v>0</v>
      </c>
      <c r="F1968">
        <v>5</v>
      </c>
      <c r="G1968">
        <v>1</v>
      </c>
      <c r="H1968">
        <v>11400</v>
      </c>
      <c r="I1968" s="3">
        <f>ZeptoData[[#This Row],[discountedSellingPrice]]/100</f>
        <v>114</v>
      </c>
      <c r="J1968">
        <v>400</v>
      </c>
      <c r="K1968" t="b">
        <v>0</v>
      </c>
      <c r="L1968">
        <v>400</v>
      </c>
      <c r="N1968" s="3">
        <f>ZeptoData[[#This Row],[MRP_Rupees]] - ZeptoData[[#This Row],[Sale_Price]]</f>
        <v>-114</v>
      </c>
      <c r="O1968" t="str">
        <f>IF(ZeptoData[[#This Row],[outOfStock]]=TRUE, "Out of Stock", IF(ZeptoData[[#This Row],[availableQuantity]]&lt;=2, "LOW STOCK", "HEALTHY"))</f>
        <v>LOW STOCK</v>
      </c>
      <c r="P1968" t="str" cm="1">
        <f t="array" ref="P1968">_xlfn.IFS(ZeptoData[[#This Row],[Sale_Price]]&lt;50, "Budget", ZeptoData[[#This Row],[Sale_Price]]&lt;150, "Mid-Range", ZeptoData[[#This Row],[Sale_Price]]&gt;=150, "Premium")</f>
        <v>Mid-Range</v>
      </c>
      <c r="Q1968" t="str">
        <f>IF(ROUND(((ZeptoData[[#This Row],[mrp]]-ZeptoData[[#This Row],[discountedSellingPrice]])/ZeptoData[[#This Row],[mrp]])*100,0) = ZeptoData[[#This Row],[discountPercent]], "Match", "Error")</f>
        <v>Match</v>
      </c>
      <c r="R1968" s="9" t="str" cm="1">
        <f t="array" ref="R1968">_xlfn.IFS(ZeptoData[[#This Row],[discountPercent]]=0, "No Discount", ZeptoData[[#This Row],[discountPercent]]&lt;=15, "Standard (1-15%)", ZeptoData[[#This Row],[discountPercent]]&gt;15, "Mega (&gt;15%)")</f>
        <v>Standard (1-15%)</v>
      </c>
      <c r="S1968" s="9" t="str" cm="1">
        <f t="array" ref="S1968">_xlfn.IFS(ZeptoData[[#This Row],[weightInGms]]&lt;=100, "Small (&lt;100g)", ZeptoData[[#This Row],[weightInGms]]&lt;=500, "Medium (100-500g)", ZeptoData[[#This Row],[weightInGms]]&gt;500, "Large (&gt;500g)")</f>
        <v>Medium (100-500g)</v>
      </c>
    </row>
    <row r="1969" spans="1:19" x14ac:dyDescent="0.25">
      <c r="A1969" t="s">
        <v>977</v>
      </c>
      <c r="B1969" t="s">
        <v>837</v>
      </c>
      <c r="C1969" t="str">
        <f>TRIM(ZeptoData[[#This Row],[name]])</f>
        <v>Kitchens of India Dal Makhani</v>
      </c>
      <c r="D1969">
        <v>11000</v>
      </c>
      <c r="E1969" s="3">
        <f>'Cleaned Data'!F1972</f>
        <v>0</v>
      </c>
      <c r="F1969">
        <v>30</v>
      </c>
      <c r="G1969">
        <v>2</v>
      </c>
      <c r="H1969">
        <v>7700</v>
      </c>
      <c r="I1969" s="3">
        <f>ZeptoData[[#This Row],[discountedSellingPrice]]/100</f>
        <v>77</v>
      </c>
      <c r="J1969">
        <v>285</v>
      </c>
      <c r="K1969" t="b">
        <v>0</v>
      </c>
      <c r="L1969">
        <v>285</v>
      </c>
      <c r="N1969" s="3">
        <f>ZeptoData[[#This Row],[MRP_Rupees]] - ZeptoData[[#This Row],[Sale_Price]]</f>
        <v>-77</v>
      </c>
      <c r="O1969" t="str">
        <f>IF(ZeptoData[[#This Row],[outOfStock]]=TRUE, "Out of Stock", IF(ZeptoData[[#This Row],[availableQuantity]]&lt;=2, "LOW STOCK", "HEALTHY"))</f>
        <v>LOW STOCK</v>
      </c>
      <c r="P1969" t="str" cm="1">
        <f t="array" ref="P1969">_xlfn.IFS(ZeptoData[[#This Row],[Sale_Price]]&lt;50, "Budget", ZeptoData[[#This Row],[Sale_Price]]&lt;150, "Mid-Range", ZeptoData[[#This Row],[Sale_Price]]&gt;=150, "Premium")</f>
        <v>Mid-Range</v>
      </c>
      <c r="Q1969" t="str">
        <f>IF(ROUND(((ZeptoData[[#This Row],[mrp]]-ZeptoData[[#This Row],[discountedSellingPrice]])/ZeptoData[[#This Row],[mrp]])*100,0) = ZeptoData[[#This Row],[discountPercent]], "Match", "Error")</f>
        <v>Match</v>
      </c>
      <c r="R1969" s="9" t="str" cm="1">
        <f t="array" ref="R1969">_xlfn.IFS(ZeptoData[[#This Row],[discountPercent]]=0, "No Discount", ZeptoData[[#This Row],[discountPercent]]&lt;=15, "Standard (1-15%)", ZeptoData[[#This Row],[discountPercent]]&gt;15, "Mega (&gt;15%)")</f>
        <v>Mega (&gt;15%)</v>
      </c>
      <c r="S1969" s="9" t="str" cm="1">
        <f t="array" ref="S1969">_xlfn.IFS(ZeptoData[[#This Row],[weightInGms]]&lt;=100, "Small (&lt;100g)", ZeptoData[[#This Row],[weightInGms]]&lt;=500, "Medium (100-500g)", ZeptoData[[#This Row],[weightInGms]]&gt;500, "Large (&gt;500g)")</f>
        <v>Medium (100-500g)</v>
      </c>
    </row>
    <row r="1970" spans="1:19" x14ac:dyDescent="0.25">
      <c r="A1970" t="s">
        <v>977</v>
      </c>
      <c r="B1970" t="s">
        <v>838</v>
      </c>
      <c r="C1970" t="str">
        <f>TRIM(ZeptoData[[#This Row],[name]])</f>
        <v>Pantai Light Soy Sauce</v>
      </c>
      <c r="D1970">
        <v>27500</v>
      </c>
      <c r="E1970" s="3">
        <f>'Cleaned Data'!F1973</f>
        <v>15</v>
      </c>
      <c r="F1970">
        <v>14</v>
      </c>
      <c r="G1970">
        <v>5</v>
      </c>
      <c r="H1970">
        <v>23400</v>
      </c>
      <c r="I1970" s="3">
        <f>ZeptoData[[#This Row],[discountedSellingPrice]]/100</f>
        <v>234</v>
      </c>
      <c r="J1970">
        <v>200</v>
      </c>
      <c r="K1970" t="b">
        <v>0</v>
      </c>
      <c r="L1970">
        <v>200</v>
      </c>
      <c r="N1970" s="3">
        <f>ZeptoData[[#This Row],[MRP_Rupees]] - ZeptoData[[#This Row],[Sale_Price]]</f>
        <v>-219</v>
      </c>
      <c r="O1970" t="str">
        <f>IF(ZeptoData[[#This Row],[outOfStock]]=TRUE, "Out of Stock", IF(ZeptoData[[#This Row],[availableQuantity]]&lt;=2, "LOW STOCK", "HEALTHY"))</f>
        <v>HEALTHY</v>
      </c>
      <c r="P1970" t="str" cm="1">
        <f t="array" ref="P1970">_xlfn.IFS(ZeptoData[[#This Row],[Sale_Price]]&lt;50, "Budget", ZeptoData[[#This Row],[Sale_Price]]&lt;150, "Mid-Range", ZeptoData[[#This Row],[Sale_Price]]&gt;=150, "Premium")</f>
        <v>Premium</v>
      </c>
      <c r="Q1970" t="str">
        <f>IF(ROUND(((ZeptoData[[#This Row],[mrp]]-ZeptoData[[#This Row],[discountedSellingPrice]])/ZeptoData[[#This Row],[mrp]])*100,0) = ZeptoData[[#This Row],[discountPercent]], "Match", "Error")</f>
        <v>Error</v>
      </c>
      <c r="R1970" s="9" t="str" cm="1">
        <f t="array" ref="R1970">_xlfn.IFS(ZeptoData[[#This Row],[discountPercent]]=0, "No Discount", ZeptoData[[#This Row],[discountPercent]]&lt;=15, "Standard (1-15%)", ZeptoData[[#This Row],[discountPercent]]&gt;15, "Mega (&gt;15%)")</f>
        <v>Standard (1-15%)</v>
      </c>
      <c r="S1970" s="9" t="str" cm="1">
        <f t="array" ref="S1970">_xlfn.IFS(ZeptoData[[#This Row],[weightInGms]]&lt;=100, "Small (&lt;100g)", ZeptoData[[#This Row],[weightInGms]]&lt;=500, "Medium (100-500g)", ZeptoData[[#This Row],[weightInGms]]&gt;500, "Large (&gt;500g)")</f>
        <v>Medium (100-500g)</v>
      </c>
    </row>
    <row r="1971" spans="1:19" x14ac:dyDescent="0.25">
      <c r="A1971" t="s">
        <v>977</v>
      </c>
      <c r="B1971" t="s">
        <v>839</v>
      </c>
      <c r="C1971" t="str">
        <f>TRIM(ZeptoData[[#This Row],[name]])</f>
        <v>Ching's Secret Sweet Corn Soup</v>
      </c>
      <c r="D1971">
        <v>5500</v>
      </c>
      <c r="E1971" s="3">
        <f>'Cleaned Data'!F1974</f>
        <v>6</v>
      </c>
      <c r="F1971">
        <v>0</v>
      </c>
      <c r="G1971">
        <v>6</v>
      </c>
      <c r="H1971">
        <v>5500</v>
      </c>
      <c r="I1971" s="3">
        <f>ZeptoData[[#This Row],[discountedSellingPrice]]/100</f>
        <v>55</v>
      </c>
      <c r="J1971">
        <v>55</v>
      </c>
      <c r="K1971" t="b">
        <v>0</v>
      </c>
      <c r="L1971">
        <v>55</v>
      </c>
      <c r="N1971" s="3">
        <f>ZeptoData[[#This Row],[MRP_Rupees]] - ZeptoData[[#This Row],[Sale_Price]]</f>
        <v>-49</v>
      </c>
      <c r="O1971" t="str">
        <f>IF(ZeptoData[[#This Row],[outOfStock]]=TRUE, "Out of Stock", IF(ZeptoData[[#This Row],[availableQuantity]]&lt;=2, "LOW STOCK", "HEALTHY"))</f>
        <v>HEALTHY</v>
      </c>
      <c r="P1971" t="str" cm="1">
        <f t="array" ref="P1971">_xlfn.IFS(ZeptoData[[#This Row],[Sale_Price]]&lt;50, "Budget", ZeptoData[[#This Row],[Sale_Price]]&lt;150, "Mid-Range", ZeptoData[[#This Row],[Sale_Price]]&gt;=150, "Premium")</f>
        <v>Mid-Range</v>
      </c>
      <c r="Q1971" t="str">
        <f>IF(ROUND(((ZeptoData[[#This Row],[mrp]]-ZeptoData[[#This Row],[discountedSellingPrice]])/ZeptoData[[#This Row],[mrp]])*100,0) = ZeptoData[[#This Row],[discountPercent]], "Match", "Error")</f>
        <v>Match</v>
      </c>
      <c r="R1971" s="9" t="str" cm="1">
        <f t="array" ref="R1971">_xlfn.IFS(ZeptoData[[#This Row],[discountPercent]]=0, "No Discount", ZeptoData[[#This Row],[discountPercent]]&lt;=15, "Standard (1-15%)", ZeptoData[[#This Row],[discountPercent]]&gt;15, "Mega (&gt;15%)")</f>
        <v>No Discount</v>
      </c>
      <c r="S1971" s="9" t="str" cm="1">
        <f t="array" ref="S1971">_xlfn.IFS(ZeptoData[[#This Row],[weightInGms]]&lt;=100, "Small (&lt;100g)", ZeptoData[[#This Row],[weightInGms]]&lt;=500, "Medium (100-500g)", ZeptoData[[#This Row],[weightInGms]]&gt;500, "Large (&gt;500g)")</f>
        <v>Small (&lt;100g)</v>
      </c>
    </row>
    <row r="1972" spans="1:19" x14ac:dyDescent="0.25">
      <c r="A1972" t="s">
        <v>977</v>
      </c>
      <c r="B1972" t="s">
        <v>377</v>
      </c>
      <c r="C1972" t="str">
        <f>TRIM(ZeptoData[[#This Row],[name]])</f>
        <v>Top Ramen Noodles, Atta</v>
      </c>
      <c r="D1972">
        <v>8000</v>
      </c>
      <c r="E1972" s="3">
        <f>'Cleaned Data'!F1975</f>
        <v>0</v>
      </c>
      <c r="F1972">
        <v>0</v>
      </c>
      <c r="G1972">
        <v>1</v>
      </c>
      <c r="H1972">
        <v>8000</v>
      </c>
      <c r="I1972" s="3">
        <f>ZeptoData[[#This Row],[discountedSellingPrice]]/100</f>
        <v>80</v>
      </c>
      <c r="J1972">
        <v>280</v>
      </c>
      <c r="K1972" t="b">
        <v>0</v>
      </c>
      <c r="L1972">
        <v>280</v>
      </c>
      <c r="N1972" s="3">
        <f>ZeptoData[[#This Row],[MRP_Rupees]] - ZeptoData[[#This Row],[Sale_Price]]</f>
        <v>-80</v>
      </c>
      <c r="O1972" t="str">
        <f>IF(ZeptoData[[#This Row],[outOfStock]]=TRUE, "Out of Stock", IF(ZeptoData[[#This Row],[availableQuantity]]&lt;=2, "LOW STOCK", "HEALTHY"))</f>
        <v>LOW STOCK</v>
      </c>
      <c r="P1972" t="str" cm="1">
        <f t="array" ref="P1972">_xlfn.IFS(ZeptoData[[#This Row],[Sale_Price]]&lt;50, "Budget", ZeptoData[[#This Row],[Sale_Price]]&lt;150, "Mid-Range", ZeptoData[[#This Row],[Sale_Price]]&gt;=150, "Premium")</f>
        <v>Mid-Range</v>
      </c>
      <c r="Q1972" t="str">
        <f>IF(ROUND(((ZeptoData[[#This Row],[mrp]]-ZeptoData[[#This Row],[discountedSellingPrice]])/ZeptoData[[#This Row],[mrp]])*100,0) = ZeptoData[[#This Row],[discountPercent]], "Match", "Error")</f>
        <v>Match</v>
      </c>
      <c r="R1972" s="9" t="str" cm="1">
        <f t="array" ref="R1972">_xlfn.IFS(ZeptoData[[#This Row],[discountPercent]]=0, "No Discount", ZeptoData[[#This Row],[discountPercent]]&lt;=15, "Standard (1-15%)", ZeptoData[[#This Row],[discountPercent]]&gt;15, "Mega (&gt;15%)")</f>
        <v>No Discount</v>
      </c>
      <c r="S1972" s="9" t="str" cm="1">
        <f t="array" ref="S1972">_xlfn.IFS(ZeptoData[[#This Row],[weightInGms]]&lt;=100, "Small (&lt;100g)", ZeptoData[[#This Row],[weightInGms]]&lt;=500, "Medium (100-500g)", ZeptoData[[#This Row],[weightInGms]]&gt;500, "Large (&gt;500g)")</f>
        <v>Medium (100-500g)</v>
      </c>
    </row>
    <row r="1973" spans="1:19" x14ac:dyDescent="0.25">
      <c r="A1973" t="s">
        <v>977</v>
      </c>
      <c r="B1973" t="s">
        <v>840</v>
      </c>
      <c r="C1973" t="str">
        <f>TRIM(ZeptoData[[#This Row],[name]])</f>
        <v>Cantina Tortilla Dip Sauce Sour Creamy Tex Mex</v>
      </c>
      <c r="D1973">
        <v>22500</v>
      </c>
      <c r="E1973" s="3">
        <f>'Cleaned Data'!F1976</f>
        <v>14</v>
      </c>
      <c r="F1973">
        <v>15</v>
      </c>
      <c r="G1973">
        <v>5</v>
      </c>
      <c r="H1973">
        <v>19100</v>
      </c>
      <c r="I1973" s="3">
        <f>ZeptoData[[#This Row],[discountedSellingPrice]]/100</f>
        <v>191</v>
      </c>
      <c r="J1973">
        <v>190</v>
      </c>
      <c r="K1973" t="b">
        <v>0</v>
      </c>
      <c r="L1973">
        <v>190</v>
      </c>
      <c r="N1973" s="3">
        <f>ZeptoData[[#This Row],[MRP_Rupees]] - ZeptoData[[#This Row],[Sale_Price]]</f>
        <v>-177</v>
      </c>
      <c r="O1973" t="str">
        <f>IF(ZeptoData[[#This Row],[outOfStock]]=TRUE, "Out of Stock", IF(ZeptoData[[#This Row],[availableQuantity]]&lt;=2, "LOW STOCK", "HEALTHY"))</f>
        <v>HEALTHY</v>
      </c>
      <c r="P1973" t="str" cm="1">
        <f t="array" ref="P1973">_xlfn.IFS(ZeptoData[[#This Row],[Sale_Price]]&lt;50, "Budget", ZeptoData[[#This Row],[Sale_Price]]&lt;150, "Mid-Range", ZeptoData[[#This Row],[Sale_Price]]&gt;=150, "Premium")</f>
        <v>Premium</v>
      </c>
      <c r="Q1973" t="str">
        <f>IF(ROUND(((ZeptoData[[#This Row],[mrp]]-ZeptoData[[#This Row],[discountedSellingPrice]])/ZeptoData[[#This Row],[mrp]])*100,0) = ZeptoData[[#This Row],[discountPercent]], "Match", "Error")</f>
        <v>Match</v>
      </c>
      <c r="R1973" s="9" t="str" cm="1">
        <f t="array" ref="R1973">_xlfn.IFS(ZeptoData[[#This Row],[discountPercent]]=0, "No Discount", ZeptoData[[#This Row],[discountPercent]]&lt;=15, "Standard (1-15%)", ZeptoData[[#This Row],[discountPercent]]&gt;15, "Mega (&gt;15%)")</f>
        <v>Standard (1-15%)</v>
      </c>
      <c r="S1973" s="9" t="str" cm="1">
        <f t="array" ref="S1973">_xlfn.IFS(ZeptoData[[#This Row],[weightInGms]]&lt;=100, "Small (&lt;100g)", ZeptoData[[#This Row],[weightInGms]]&lt;=500, "Medium (100-500g)", ZeptoData[[#This Row],[weightInGms]]&gt;500, "Large (&gt;500g)")</f>
        <v>Medium (100-500g)</v>
      </c>
    </row>
    <row r="1974" spans="1:19" x14ac:dyDescent="0.25">
      <c r="A1974" t="s">
        <v>977</v>
      </c>
      <c r="B1974" t="s">
        <v>841</v>
      </c>
      <c r="C1974" t="str">
        <f>TRIM(ZeptoData[[#This Row],[name]])</f>
        <v>Dabur Hommade - Rajasthan Ki Garlic Chutne</v>
      </c>
      <c r="D1974">
        <v>6500</v>
      </c>
      <c r="E1974" s="3">
        <f>'Cleaned Data'!F1977</f>
        <v>5</v>
      </c>
      <c r="F1974">
        <v>6</v>
      </c>
      <c r="G1974">
        <v>6</v>
      </c>
      <c r="H1974">
        <v>6100</v>
      </c>
      <c r="I1974" s="3">
        <f>ZeptoData[[#This Row],[discountedSellingPrice]]/100</f>
        <v>61</v>
      </c>
      <c r="J1974">
        <v>200</v>
      </c>
      <c r="K1974" t="b">
        <v>0</v>
      </c>
      <c r="L1974">
        <v>200</v>
      </c>
      <c r="N1974" s="3">
        <f>ZeptoData[[#This Row],[MRP_Rupees]] - ZeptoData[[#This Row],[Sale_Price]]</f>
        <v>-56</v>
      </c>
      <c r="O1974" t="str">
        <f>IF(ZeptoData[[#This Row],[outOfStock]]=TRUE, "Out of Stock", IF(ZeptoData[[#This Row],[availableQuantity]]&lt;=2, "LOW STOCK", "HEALTHY"))</f>
        <v>HEALTHY</v>
      </c>
      <c r="P1974" t="str" cm="1">
        <f t="array" ref="P1974">_xlfn.IFS(ZeptoData[[#This Row],[Sale_Price]]&lt;50, "Budget", ZeptoData[[#This Row],[Sale_Price]]&lt;150, "Mid-Range", ZeptoData[[#This Row],[Sale_Price]]&gt;=150, "Premium")</f>
        <v>Mid-Range</v>
      </c>
      <c r="Q1974" t="str">
        <f>IF(ROUND(((ZeptoData[[#This Row],[mrp]]-ZeptoData[[#This Row],[discountedSellingPrice]])/ZeptoData[[#This Row],[mrp]])*100,0) = ZeptoData[[#This Row],[discountPercent]], "Match", "Error")</f>
        <v>Match</v>
      </c>
      <c r="R1974" s="9" t="str" cm="1">
        <f t="array" ref="R1974">_xlfn.IFS(ZeptoData[[#This Row],[discountPercent]]=0, "No Discount", ZeptoData[[#This Row],[discountPercent]]&lt;=15, "Standard (1-15%)", ZeptoData[[#This Row],[discountPercent]]&gt;15, "Mega (&gt;15%)")</f>
        <v>Standard (1-15%)</v>
      </c>
      <c r="S1974" s="9" t="str" cm="1">
        <f t="array" ref="S1974">_xlfn.IFS(ZeptoData[[#This Row],[weightInGms]]&lt;=100, "Small (&lt;100g)", ZeptoData[[#This Row],[weightInGms]]&lt;=500, "Medium (100-500g)", ZeptoData[[#This Row],[weightInGms]]&gt;500, "Large (&gt;500g)")</f>
        <v>Medium (100-500g)</v>
      </c>
    </row>
    <row r="1975" spans="1:19" x14ac:dyDescent="0.25">
      <c r="A1975" t="s">
        <v>977</v>
      </c>
      <c r="B1975" t="s">
        <v>1775</v>
      </c>
      <c r="C1975" t="str">
        <f>TRIM(ZeptoData[[#This Row],[name]])</f>
        <v>MTR Seviyan Vermicelli</v>
      </c>
      <c r="D1975">
        <v>4200</v>
      </c>
      <c r="E1975" s="3">
        <f>'Cleaned Data'!F1978</f>
        <v>9</v>
      </c>
      <c r="F1975">
        <v>0</v>
      </c>
      <c r="G1975">
        <v>2</v>
      </c>
      <c r="H1975">
        <v>4200</v>
      </c>
      <c r="I1975" s="3">
        <f>ZeptoData[[#This Row],[discountedSellingPrice]]/100</f>
        <v>42</v>
      </c>
      <c r="J1975">
        <v>400</v>
      </c>
      <c r="K1975" t="b">
        <v>0</v>
      </c>
      <c r="L1975">
        <v>400</v>
      </c>
      <c r="N1975" s="3">
        <f>ZeptoData[[#This Row],[MRP_Rupees]] - ZeptoData[[#This Row],[Sale_Price]]</f>
        <v>-33</v>
      </c>
      <c r="O1975" t="str">
        <f>IF(ZeptoData[[#This Row],[outOfStock]]=TRUE, "Out of Stock", IF(ZeptoData[[#This Row],[availableQuantity]]&lt;=2, "LOW STOCK", "HEALTHY"))</f>
        <v>LOW STOCK</v>
      </c>
      <c r="P1975" t="str" cm="1">
        <f t="array" ref="P1975">_xlfn.IFS(ZeptoData[[#This Row],[Sale_Price]]&lt;50, "Budget", ZeptoData[[#This Row],[Sale_Price]]&lt;150, "Mid-Range", ZeptoData[[#This Row],[Sale_Price]]&gt;=150, "Premium")</f>
        <v>Budget</v>
      </c>
      <c r="Q1975" t="str">
        <f>IF(ROUND(((ZeptoData[[#This Row],[mrp]]-ZeptoData[[#This Row],[discountedSellingPrice]])/ZeptoData[[#This Row],[mrp]])*100,0) = ZeptoData[[#This Row],[discountPercent]], "Match", "Error")</f>
        <v>Match</v>
      </c>
      <c r="R1975" s="9" t="str" cm="1">
        <f t="array" ref="R1975">_xlfn.IFS(ZeptoData[[#This Row],[discountPercent]]=0, "No Discount", ZeptoData[[#This Row],[discountPercent]]&lt;=15, "Standard (1-15%)", ZeptoData[[#This Row],[discountPercent]]&gt;15, "Mega (&gt;15%)")</f>
        <v>No Discount</v>
      </c>
      <c r="S1975" s="9" t="str" cm="1">
        <f t="array" ref="S1975">_xlfn.IFS(ZeptoData[[#This Row],[weightInGms]]&lt;=100, "Small (&lt;100g)", ZeptoData[[#This Row],[weightInGms]]&lt;=500, "Medium (100-500g)", ZeptoData[[#This Row],[weightInGms]]&gt;500, "Large (&gt;500g)")</f>
        <v>Medium (100-500g)</v>
      </c>
    </row>
    <row r="1976" spans="1:19" x14ac:dyDescent="0.25">
      <c r="A1976" t="s">
        <v>977</v>
      </c>
      <c r="B1976" t="s">
        <v>843</v>
      </c>
      <c r="C1976" t="str">
        <f>TRIM(ZeptoData[[#This Row],[name]])</f>
        <v>Pantai Oyster Sauce</v>
      </c>
      <c r="D1976">
        <v>27500</v>
      </c>
      <c r="E1976" s="3">
        <f>'Cleaned Data'!F1979</f>
        <v>0</v>
      </c>
      <c r="F1976">
        <v>14</v>
      </c>
      <c r="G1976">
        <v>4</v>
      </c>
      <c r="H1976">
        <v>23400</v>
      </c>
      <c r="I1976" s="3">
        <f>ZeptoData[[#This Row],[discountedSellingPrice]]/100</f>
        <v>234</v>
      </c>
      <c r="J1976">
        <v>200</v>
      </c>
      <c r="K1976" t="b">
        <v>0</v>
      </c>
      <c r="L1976">
        <v>200</v>
      </c>
      <c r="N1976" s="3">
        <f>ZeptoData[[#This Row],[MRP_Rupees]] - ZeptoData[[#This Row],[Sale_Price]]</f>
        <v>-234</v>
      </c>
      <c r="O1976" t="str">
        <f>IF(ZeptoData[[#This Row],[outOfStock]]=TRUE, "Out of Stock", IF(ZeptoData[[#This Row],[availableQuantity]]&lt;=2, "LOW STOCK", "HEALTHY"))</f>
        <v>HEALTHY</v>
      </c>
      <c r="P1976" t="str" cm="1">
        <f t="array" ref="P1976">_xlfn.IFS(ZeptoData[[#This Row],[Sale_Price]]&lt;50, "Budget", ZeptoData[[#This Row],[Sale_Price]]&lt;150, "Mid-Range", ZeptoData[[#This Row],[Sale_Price]]&gt;=150, "Premium")</f>
        <v>Premium</v>
      </c>
      <c r="Q1976" t="str">
        <f>IF(ROUND(((ZeptoData[[#This Row],[mrp]]-ZeptoData[[#This Row],[discountedSellingPrice]])/ZeptoData[[#This Row],[mrp]])*100,0) = ZeptoData[[#This Row],[discountPercent]], "Match", "Error")</f>
        <v>Error</v>
      </c>
      <c r="R1976" s="9" t="str" cm="1">
        <f t="array" ref="R1976">_xlfn.IFS(ZeptoData[[#This Row],[discountPercent]]=0, "No Discount", ZeptoData[[#This Row],[discountPercent]]&lt;=15, "Standard (1-15%)", ZeptoData[[#This Row],[discountPercent]]&gt;15, "Mega (&gt;15%)")</f>
        <v>Standard (1-15%)</v>
      </c>
      <c r="S1976" s="9" t="str" cm="1">
        <f t="array" ref="S1976">_xlfn.IFS(ZeptoData[[#This Row],[weightInGms]]&lt;=100, "Small (&lt;100g)", ZeptoData[[#This Row],[weightInGms]]&lt;=500, "Medium (100-500g)", ZeptoData[[#This Row],[weightInGms]]&gt;500, "Large (&gt;500g)")</f>
        <v>Medium (100-500g)</v>
      </c>
    </row>
    <row r="1977" spans="1:19" x14ac:dyDescent="0.25">
      <c r="A1977" t="s">
        <v>977</v>
      </c>
      <c r="B1977" t="s">
        <v>649</v>
      </c>
      <c r="C1977" t="str">
        <f>TRIM(ZeptoData[[#This Row],[name]])</f>
        <v>Go Cheese Spread - Four Pepper (Soft &amp; Creamy)</v>
      </c>
      <c r="D1977">
        <v>9900</v>
      </c>
      <c r="E1977" s="3">
        <f>'Cleaned Data'!F1980</f>
        <v>10</v>
      </c>
      <c r="F1977">
        <v>5</v>
      </c>
      <c r="G1977">
        <v>6</v>
      </c>
      <c r="H1977">
        <v>9400</v>
      </c>
      <c r="I1977" s="3">
        <f>ZeptoData[[#This Row],[discountedSellingPrice]]/100</f>
        <v>94</v>
      </c>
      <c r="J1977">
        <v>200</v>
      </c>
      <c r="K1977" t="b">
        <v>0</v>
      </c>
      <c r="L1977">
        <v>200</v>
      </c>
      <c r="N1977" s="3">
        <f>ZeptoData[[#This Row],[MRP_Rupees]] - ZeptoData[[#This Row],[Sale_Price]]</f>
        <v>-84</v>
      </c>
      <c r="O1977" t="str">
        <f>IF(ZeptoData[[#This Row],[outOfStock]]=TRUE, "Out of Stock", IF(ZeptoData[[#This Row],[availableQuantity]]&lt;=2, "LOW STOCK", "HEALTHY"))</f>
        <v>HEALTHY</v>
      </c>
      <c r="P1977" t="str" cm="1">
        <f t="array" ref="P1977">_xlfn.IFS(ZeptoData[[#This Row],[Sale_Price]]&lt;50, "Budget", ZeptoData[[#This Row],[Sale_Price]]&lt;150, "Mid-Range", ZeptoData[[#This Row],[Sale_Price]]&gt;=150, "Premium")</f>
        <v>Mid-Range</v>
      </c>
      <c r="Q1977" t="str">
        <f>IF(ROUND(((ZeptoData[[#This Row],[mrp]]-ZeptoData[[#This Row],[discountedSellingPrice]])/ZeptoData[[#This Row],[mrp]])*100,0) = ZeptoData[[#This Row],[discountPercent]], "Match", "Error")</f>
        <v>Match</v>
      </c>
      <c r="R1977" s="9" t="str" cm="1">
        <f t="array" ref="R1977">_xlfn.IFS(ZeptoData[[#This Row],[discountPercent]]=0, "No Discount", ZeptoData[[#This Row],[discountPercent]]&lt;=15, "Standard (1-15%)", ZeptoData[[#This Row],[discountPercent]]&gt;15, "Mega (&gt;15%)")</f>
        <v>Standard (1-15%)</v>
      </c>
      <c r="S1977" s="9" t="str" cm="1">
        <f t="array" ref="S1977">_xlfn.IFS(ZeptoData[[#This Row],[weightInGms]]&lt;=100, "Small (&lt;100g)", ZeptoData[[#This Row],[weightInGms]]&lt;=500, "Medium (100-500g)", ZeptoData[[#This Row],[weightInGms]]&gt;500, "Large (&gt;500g)")</f>
        <v>Medium (100-500g)</v>
      </c>
    </row>
    <row r="1978" spans="1:19" x14ac:dyDescent="0.25">
      <c r="A1978" t="s">
        <v>977</v>
      </c>
      <c r="B1978" t="s">
        <v>844</v>
      </c>
      <c r="C1978" t="str">
        <f>TRIM(ZeptoData[[#This Row],[name]])</f>
        <v>MTR Ready To Eat Paneer Butter Masala</v>
      </c>
      <c r="D1978">
        <v>13500</v>
      </c>
      <c r="E1978" s="3">
        <f>'Cleaned Data'!F1981</f>
        <v>20</v>
      </c>
      <c r="F1978">
        <v>9</v>
      </c>
      <c r="G1978">
        <v>2</v>
      </c>
      <c r="H1978">
        <v>12200</v>
      </c>
      <c r="I1978" s="3">
        <f>ZeptoData[[#This Row],[discountedSellingPrice]]/100</f>
        <v>122</v>
      </c>
      <c r="J1978">
        <v>300</v>
      </c>
      <c r="K1978" t="b">
        <v>0</v>
      </c>
      <c r="L1978">
        <v>300</v>
      </c>
      <c r="N1978" s="3">
        <f>ZeptoData[[#This Row],[MRP_Rupees]] - ZeptoData[[#This Row],[Sale_Price]]</f>
        <v>-102</v>
      </c>
      <c r="O1978" t="str">
        <f>IF(ZeptoData[[#This Row],[outOfStock]]=TRUE, "Out of Stock", IF(ZeptoData[[#This Row],[availableQuantity]]&lt;=2, "LOW STOCK", "HEALTHY"))</f>
        <v>LOW STOCK</v>
      </c>
      <c r="P1978" t="str" cm="1">
        <f t="array" ref="P1978">_xlfn.IFS(ZeptoData[[#This Row],[Sale_Price]]&lt;50, "Budget", ZeptoData[[#This Row],[Sale_Price]]&lt;150, "Mid-Range", ZeptoData[[#This Row],[Sale_Price]]&gt;=150, "Premium")</f>
        <v>Mid-Range</v>
      </c>
      <c r="Q1978" t="str">
        <f>IF(ROUND(((ZeptoData[[#This Row],[mrp]]-ZeptoData[[#This Row],[discountedSellingPrice]])/ZeptoData[[#This Row],[mrp]])*100,0) = ZeptoData[[#This Row],[discountPercent]], "Match", "Error")</f>
        <v>Error</v>
      </c>
      <c r="R1978" s="9" t="str" cm="1">
        <f t="array" ref="R1978">_xlfn.IFS(ZeptoData[[#This Row],[discountPercent]]=0, "No Discount", ZeptoData[[#This Row],[discountPercent]]&lt;=15, "Standard (1-15%)", ZeptoData[[#This Row],[discountPercent]]&gt;15, "Mega (&gt;15%)")</f>
        <v>Standard (1-15%)</v>
      </c>
      <c r="S1978" s="9" t="str" cm="1">
        <f t="array" ref="S1978">_xlfn.IFS(ZeptoData[[#This Row],[weightInGms]]&lt;=100, "Small (&lt;100g)", ZeptoData[[#This Row],[weightInGms]]&lt;=500, "Medium (100-500g)", ZeptoData[[#This Row],[weightInGms]]&gt;500, "Large (&gt;500g)")</f>
        <v>Medium (100-500g)</v>
      </c>
    </row>
    <row r="1979" spans="1:19" x14ac:dyDescent="0.25">
      <c r="A1979" t="s">
        <v>977</v>
      </c>
      <c r="B1979" t="s">
        <v>845</v>
      </c>
      <c r="C1979" t="str">
        <f>TRIM(ZeptoData[[#This Row],[name]])</f>
        <v>Nestle Lactogen Stage 2 Follow-up Formula Powder</v>
      </c>
      <c r="D1979">
        <v>34000</v>
      </c>
      <c r="E1979" s="3">
        <f>'Cleaned Data'!F1982</f>
        <v>40</v>
      </c>
      <c r="F1979">
        <v>0</v>
      </c>
      <c r="G1979">
        <v>2</v>
      </c>
      <c r="H1979">
        <v>34000</v>
      </c>
      <c r="I1979" s="3">
        <f>ZeptoData[[#This Row],[discountedSellingPrice]]/100</f>
        <v>340</v>
      </c>
      <c r="J1979">
        <v>400</v>
      </c>
      <c r="K1979" t="b">
        <v>0</v>
      </c>
      <c r="L1979">
        <v>400</v>
      </c>
      <c r="N1979" s="3">
        <f>ZeptoData[[#This Row],[MRP_Rupees]] - ZeptoData[[#This Row],[Sale_Price]]</f>
        <v>-300</v>
      </c>
      <c r="O1979" t="str">
        <f>IF(ZeptoData[[#This Row],[outOfStock]]=TRUE, "Out of Stock", IF(ZeptoData[[#This Row],[availableQuantity]]&lt;=2, "LOW STOCK", "HEALTHY"))</f>
        <v>LOW STOCK</v>
      </c>
      <c r="P1979" t="str" cm="1">
        <f t="array" ref="P1979">_xlfn.IFS(ZeptoData[[#This Row],[Sale_Price]]&lt;50, "Budget", ZeptoData[[#This Row],[Sale_Price]]&lt;150, "Mid-Range", ZeptoData[[#This Row],[Sale_Price]]&gt;=150, "Premium")</f>
        <v>Premium</v>
      </c>
      <c r="Q1979" t="str">
        <f>IF(ROUND(((ZeptoData[[#This Row],[mrp]]-ZeptoData[[#This Row],[discountedSellingPrice]])/ZeptoData[[#This Row],[mrp]])*100,0) = ZeptoData[[#This Row],[discountPercent]], "Match", "Error")</f>
        <v>Match</v>
      </c>
      <c r="R1979" s="9" t="str" cm="1">
        <f t="array" ref="R1979">_xlfn.IFS(ZeptoData[[#This Row],[discountPercent]]=0, "No Discount", ZeptoData[[#This Row],[discountPercent]]&lt;=15, "Standard (1-15%)", ZeptoData[[#This Row],[discountPercent]]&gt;15, "Mega (&gt;15%)")</f>
        <v>No Discount</v>
      </c>
      <c r="S1979" s="9" t="str" cm="1">
        <f t="array" ref="S1979">_xlfn.IFS(ZeptoData[[#This Row],[weightInGms]]&lt;=100, "Small (&lt;100g)", ZeptoData[[#This Row],[weightInGms]]&lt;=500, "Medium (100-500g)", ZeptoData[[#This Row],[weightInGms]]&gt;500, "Large (&gt;500g)")</f>
        <v>Medium (100-500g)</v>
      </c>
    </row>
    <row r="1980" spans="1:19" x14ac:dyDescent="0.25">
      <c r="A1980" t="s">
        <v>977</v>
      </c>
      <c r="B1980" t="s">
        <v>846</v>
      </c>
      <c r="C1980" t="str">
        <f>TRIM(ZeptoData[[#This Row],[name]])</f>
        <v>Kellogg's Crunchy Bites Chocos</v>
      </c>
      <c r="D1980">
        <v>19000</v>
      </c>
      <c r="E1980" s="3">
        <f>'Cleaned Data'!F1983</f>
        <v>7</v>
      </c>
      <c r="F1980">
        <v>10</v>
      </c>
      <c r="G1980">
        <v>6</v>
      </c>
      <c r="H1980">
        <v>17100</v>
      </c>
      <c r="I1980" s="3">
        <f>ZeptoData[[#This Row],[discountedSellingPrice]]/100</f>
        <v>171</v>
      </c>
      <c r="J1980">
        <v>375</v>
      </c>
      <c r="K1980" t="b">
        <v>0</v>
      </c>
      <c r="L1980">
        <v>375</v>
      </c>
      <c r="N1980" s="3">
        <f>ZeptoData[[#This Row],[MRP_Rupees]] - ZeptoData[[#This Row],[Sale_Price]]</f>
        <v>-164</v>
      </c>
      <c r="O1980" t="str">
        <f>IF(ZeptoData[[#This Row],[outOfStock]]=TRUE, "Out of Stock", IF(ZeptoData[[#This Row],[availableQuantity]]&lt;=2, "LOW STOCK", "HEALTHY"))</f>
        <v>HEALTHY</v>
      </c>
      <c r="P1980" t="str" cm="1">
        <f t="array" ref="P1980">_xlfn.IFS(ZeptoData[[#This Row],[Sale_Price]]&lt;50, "Budget", ZeptoData[[#This Row],[Sale_Price]]&lt;150, "Mid-Range", ZeptoData[[#This Row],[Sale_Price]]&gt;=150, "Premium")</f>
        <v>Premium</v>
      </c>
      <c r="Q1980" t="str">
        <f>IF(ROUND(((ZeptoData[[#This Row],[mrp]]-ZeptoData[[#This Row],[discountedSellingPrice]])/ZeptoData[[#This Row],[mrp]])*100,0) = ZeptoData[[#This Row],[discountPercent]], "Match", "Error")</f>
        <v>Match</v>
      </c>
      <c r="R1980" s="9" t="str" cm="1">
        <f t="array" ref="R1980">_xlfn.IFS(ZeptoData[[#This Row],[discountPercent]]=0, "No Discount", ZeptoData[[#This Row],[discountPercent]]&lt;=15, "Standard (1-15%)", ZeptoData[[#This Row],[discountPercent]]&gt;15, "Mega (&gt;15%)")</f>
        <v>Standard (1-15%)</v>
      </c>
      <c r="S1980" s="9" t="str" cm="1">
        <f t="array" ref="S1980">_xlfn.IFS(ZeptoData[[#This Row],[weightInGms]]&lt;=100, "Small (&lt;100g)", ZeptoData[[#This Row],[weightInGms]]&lt;=500, "Medium (100-500g)", ZeptoData[[#This Row],[weightInGms]]&gt;500, "Large (&gt;500g)")</f>
        <v>Medium (100-500g)</v>
      </c>
    </row>
    <row r="1981" spans="1:19" x14ac:dyDescent="0.25">
      <c r="A1981" t="s">
        <v>977</v>
      </c>
      <c r="B1981" t="s">
        <v>847</v>
      </c>
      <c r="C1981" t="str">
        <f>TRIM(ZeptoData[[#This Row],[name]])</f>
        <v>Veeba Hot Sweet Tomato Chilli Sauce</v>
      </c>
      <c r="D1981">
        <v>10400</v>
      </c>
      <c r="E1981" s="3">
        <f>'Cleaned Data'!F1984</f>
        <v>0</v>
      </c>
      <c r="F1981">
        <v>20</v>
      </c>
      <c r="G1981">
        <v>3</v>
      </c>
      <c r="H1981">
        <v>8300</v>
      </c>
      <c r="I1981" s="3">
        <f>ZeptoData[[#This Row],[discountedSellingPrice]]/100</f>
        <v>83</v>
      </c>
      <c r="J1981">
        <v>500</v>
      </c>
      <c r="K1981" t="b">
        <v>0</v>
      </c>
      <c r="L1981">
        <v>500</v>
      </c>
      <c r="N1981" s="3">
        <f>ZeptoData[[#This Row],[MRP_Rupees]] - ZeptoData[[#This Row],[Sale_Price]]</f>
        <v>-83</v>
      </c>
      <c r="O1981" t="str">
        <f>IF(ZeptoData[[#This Row],[outOfStock]]=TRUE, "Out of Stock", IF(ZeptoData[[#This Row],[availableQuantity]]&lt;=2, "LOW STOCK", "HEALTHY"))</f>
        <v>HEALTHY</v>
      </c>
      <c r="P1981" t="str" cm="1">
        <f t="array" ref="P1981">_xlfn.IFS(ZeptoData[[#This Row],[Sale_Price]]&lt;50, "Budget", ZeptoData[[#This Row],[Sale_Price]]&lt;150, "Mid-Range", ZeptoData[[#This Row],[Sale_Price]]&gt;=150, "Premium")</f>
        <v>Mid-Range</v>
      </c>
      <c r="Q1981" t="str">
        <f>IF(ROUND(((ZeptoData[[#This Row],[mrp]]-ZeptoData[[#This Row],[discountedSellingPrice]])/ZeptoData[[#This Row],[mrp]])*100,0) = ZeptoData[[#This Row],[discountPercent]], "Match", "Error")</f>
        <v>Match</v>
      </c>
      <c r="R1981" s="9" t="str" cm="1">
        <f t="array" ref="R1981">_xlfn.IFS(ZeptoData[[#This Row],[discountPercent]]=0, "No Discount", ZeptoData[[#This Row],[discountPercent]]&lt;=15, "Standard (1-15%)", ZeptoData[[#This Row],[discountPercent]]&gt;15, "Mega (&gt;15%)")</f>
        <v>Mega (&gt;15%)</v>
      </c>
      <c r="S1981" s="9" t="str" cm="1">
        <f t="array" ref="S1981">_xlfn.IFS(ZeptoData[[#This Row],[weightInGms]]&lt;=100, "Small (&lt;100g)", ZeptoData[[#This Row],[weightInGms]]&lt;=500, "Medium (100-500g)", ZeptoData[[#This Row],[weightInGms]]&gt;500, "Large (&gt;500g)")</f>
        <v>Medium (100-500g)</v>
      </c>
    </row>
    <row r="1982" spans="1:19" x14ac:dyDescent="0.25">
      <c r="A1982" t="s">
        <v>977</v>
      </c>
      <c r="B1982" t="s">
        <v>382</v>
      </c>
      <c r="C1982" t="str">
        <f>TRIM(ZeptoData[[#This Row],[name]])</f>
        <v>Borges Durum Wheat Pasta Superior Quality</v>
      </c>
      <c r="D1982">
        <v>25000</v>
      </c>
      <c r="E1982" s="3">
        <f>'Cleaned Data'!F1985</f>
        <v>0</v>
      </c>
      <c r="F1982">
        <v>40</v>
      </c>
      <c r="G1982">
        <v>6</v>
      </c>
      <c r="H1982">
        <v>14900</v>
      </c>
      <c r="I1982" s="3">
        <f>ZeptoData[[#This Row],[discountedSellingPrice]]/100</f>
        <v>149</v>
      </c>
      <c r="J1982">
        <v>500</v>
      </c>
      <c r="K1982" t="b">
        <v>0</v>
      </c>
      <c r="L1982">
        <v>500</v>
      </c>
      <c r="N1982" s="3">
        <f>ZeptoData[[#This Row],[MRP_Rupees]] - ZeptoData[[#This Row],[Sale_Price]]</f>
        <v>-149</v>
      </c>
      <c r="O1982" t="str">
        <f>IF(ZeptoData[[#This Row],[outOfStock]]=TRUE, "Out of Stock", IF(ZeptoData[[#This Row],[availableQuantity]]&lt;=2, "LOW STOCK", "HEALTHY"))</f>
        <v>HEALTHY</v>
      </c>
      <c r="P1982" t="str" cm="1">
        <f t="array" ref="P1982">_xlfn.IFS(ZeptoData[[#This Row],[Sale_Price]]&lt;50, "Budget", ZeptoData[[#This Row],[Sale_Price]]&lt;150, "Mid-Range", ZeptoData[[#This Row],[Sale_Price]]&gt;=150, "Premium")</f>
        <v>Mid-Range</v>
      </c>
      <c r="Q1982" t="str">
        <f>IF(ROUND(((ZeptoData[[#This Row],[mrp]]-ZeptoData[[#This Row],[discountedSellingPrice]])/ZeptoData[[#This Row],[mrp]])*100,0) = ZeptoData[[#This Row],[discountPercent]], "Match", "Error")</f>
        <v>Match</v>
      </c>
      <c r="R1982" s="9" t="str" cm="1">
        <f t="array" ref="R1982">_xlfn.IFS(ZeptoData[[#This Row],[discountPercent]]=0, "No Discount", ZeptoData[[#This Row],[discountPercent]]&lt;=15, "Standard (1-15%)", ZeptoData[[#This Row],[discountPercent]]&gt;15, "Mega (&gt;15%)")</f>
        <v>Mega (&gt;15%)</v>
      </c>
      <c r="S1982" s="9" t="str" cm="1">
        <f t="array" ref="S1982">_xlfn.IFS(ZeptoData[[#This Row],[weightInGms]]&lt;=100, "Small (&lt;100g)", ZeptoData[[#This Row],[weightInGms]]&lt;=500, "Medium (100-500g)", ZeptoData[[#This Row],[weightInGms]]&gt;500, "Large (&gt;500g)")</f>
        <v>Medium (100-500g)</v>
      </c>
    </row>
    <row r="1983" spans="1:19" x14ac:dyDescent="0.25">
      <c r="A1983" t="s">
        <v>977</v>
      </c>
      <c r="B1983" t="s">
        <v>647</v>
      </c>
      <c r="C1983" t="str">
        <f>TRIM(ZeptoData[[#This Row],[name]])</f>
        <v>Funfoods Peanut Butter Crunchy</v>
      </c>
      <c r="D1983">
        <v>16900</v>
      </c>
      <c r="E1983" s="3">
        <f>'Cleaned Data'!F1986</f>
        <v>0</v>
      </c>
      <c r="F1983">
        <v>7</v>
      </c>
      <c r="G1983">
        <v>1</v>
      </c>
      <c r="H1983">
        <v>15600</v>
      </c>
      <c r="I1983" s="3">
        <f>ZeptoData[[#This Row],[discountedSellingPrice]]/100</f>
        <v>156</v>
      </c>
      <c r="J1983">
        <v>400</v>
      </c>
      <c r="K1983" t="b">
        <v>0</v>
      </c>
      <c r="L1983">
        <v>400</v>
      </c>
      <c r="N1983" s="3">
        <f>ZeptoData[[#This Row],[MRP_Rupees]] - ZeptoData[[#This Row],[Sale_Price]]</f>
        <v>-156</v>
      </c>
      <c r="O1983" t="str">
        <f>IF(ZeptoData[[#This Row],[outOfStock]]=TRUE, "Out of Stock", IF(ZeptoData[[#This Row],[availableQuantity]]&lt;=2, "LOW STOCK", "HEALTHY"))</f>
        <v>LOW STOCK</v>
      </c>
      <c r="P1983" t="str" cm="1">
        <f t="array" ref="P1983">_xlfn.IFS(ZeptoData[[#This Row],[Sale_Price]]&lt;50, "Budget", ZeptoData[[#This Row],[Sale_Price]]&lt;150, "Mid-Range", ZeptoData[[#This Row],[Sale_Price]]&gt;=150, "Premium")</f>
        <v>Premium</v>
      </c>
      <c r="Q1983" t="str">
        <f>IF(ROUND(((ZeptoData[[#This Row],[mrp]]-ZeptoData[[#This Row],[discountedSellingPrice]])/ZeptoData[[#This Row],[mrp]])*100,0) = ZeptoData[[#This Row],[discountPercent]], "Match", "Error")</f>
        <v>Error</v>
      </c>
      <c r="R1983" s="9" t="str" cm="1">
        <f t="array" ref="R1983">_xlfn.IFS(ZeptoData[[#This Row],[discountPercent]]=0, "No Discount", ZeptoData[[#This Row],[discountPercent]]&lt;=15, "Standard (1-15%)", ZeptoData[[#This Row],[discountPercent]]&gt;15, "Mega (&gt;15%)")</f>
        <v>Standard (1-15%)</v>
      </c>
      <c r="S1983" s="9" t="str" cm="1">
        <f t="array" ref="S1983">_xlfn.IFS(ZeptoData[[#This Row],[weightInGms]]&lt;=100, "Small (&lt;100g)", ZeptoData[[#This Row],[weightInGms]]&lt;=500, "Medium (100-500g)", ZeptoData[[#This Row],[weightInGms]]&gt;500, "Large (&gt;500g)")</f>
        <v>Medium (100-500g)</v>
      </c>
    </row>
    <row r="1984" spans="1:19" x14ac:dyDescent="0.25">
      <c r="A1984" t="s">
        <v>977</v>
      </c>
      <c r="B1984" t="s">
        <v>848</v>
      </c>
      <c r="C1984" t="str">
        <f>TRIM(ZeptoData[[#This Row],[name]])</f>
        <v>Pantai Red Curry Paste</v>
      </c>
      <c r="D1984">
        <v>6000</v>
      </c>
      <c r="E1984" s="3">
        <f>'Cleaned Data'!F1987</f>
        <v>15</v>
      </c>
      <c r="F1984">
        <v>0</v>
      </c>
      <c r="G1984">
        <v>4</v>
      </c>
      <c r="H1984">
        <v>6000</v>
      </c>
      <c r="I1984" s="3">
        <f>ZeptoData[[#This Row],[discountedSellingPrice]]/100</f>
        <v>60</v>
      </c>
      <c r="J1984">
        <v>50</v>
      </c>
      <c r="K1984" t="b">
        <v>0</v>
      </c>
      <c r="L1984">
        <v>50</v>
      </c>
      <c r="N1984" s="3">
        <f>ZeptoData[[#This Row],[MRP_Rupees]] - ZeptoData[[#This Row],[Sale_Price]]</f>
        <v>-45</v>
      </c>
      <c r="O1984" t="str">
        <f>IF(ZeptoData[[#This Row],[outOfStock]]=TRUE, "Out of Stock", IF(ZeptoData[[#This Row],[availableQuantity]]&lt;=2, "LOW STOCK", "HEALTHY"))</f>
        <v>HEALTHY</v>
      </c>
      <c r="P1984" t="str" cm="1">
        <f t="array" ref="P1984">_xlfn.IFS(ZeptoData[[#This Row],[Sale_Price]]&lt;50, "Budget", ZeptoData[[#This Row],[Sale_Price]]&lt;150, "Mid-Range", ZeptoData[[#This Row],[Sale_Price]]&gt;=150, "Premium")</f>
        <v>Mid-Range</v>
      </c>
      <c r="Q1984" t="str">
        <f>IF(ROUND(((ZeptoData[[#This Row],[mrp]]-ZeptoData[[#This Row],[discountedSellingPrice]])/ZeptoData[[#This Row],[mrp]])*100,0) = ZeptoData[[#This Row],[discountPercent]], "Match", "Error")</f>
        <v>Match</v>
      </c>
      <c r="R1984" s="9" t="str" cm="1">
        <f t="array" ref="R1984">_xlfn.IFS(ZeptoData[[#This Row],[discountPercent]]=0, "No Discount", ZeptoData[[#This Row],[discountPercent]]&lt;=15, "Standard (1-15%)", ZeptoData[[#This Row],[discountPercent]]&gt;15, "Mega (&gt;15%)")</f>
        <v>No Discount</v>
      </c>
      <c r="S1984" s="9" t="str" cm="1">
        <f t="array" ref="S1984">_xlfn.IFS(ZeptoData[[#This Row],[weightInGms]]&lt;=100, "Small (&lt;100g)", ZeptoData[[#This Row],[weightInGms]]&lt;=500, "Medium (100-500g)", ZeptoData[[#This Row],[weightInGms]]&gt;500, "Large (&gt;500g)")</f>
        <v>Small (&lt;100g)</v>
      </c>
    </row>
    <row r="1985" spans="1:19" x14ac:dyDescent="0.25">
      <c r="A1985" t="s">
        <v>977</v>
      </c>
      <c r="B1985" t="s">
        <v>849</v>
      </c>
      <c r="C1985" t="str">
        <f>TRIM(ZeptoData[[#This Row],[name]])</f>
        <v>ITC Master Chef Chicken Seekh Kabab</v>
      </c>
      <c r="D1985">
        <v>32500</v>
      </c>
      <c r="E1985" s="3">
        <f>'Cleaned Data'!F1988</f>
        <v>0</v>
      </c>
      <c r="F1985">
        <v>0</v>
      </c>
      <c r="G1985">
        <v>6</v>
      </c>
      <c r="H1985">
        <v>32500</v>
      </c>
      <c r="I1985" s="3">
        <f>ZeptoData[[#This Row],[discountedSellingPrice]]/100</f>
        <v>325</v>
      </c>
      <c r="J1985">
        <v>500</v>
      </c>
      <c r="K1985" t="b">
        <v>0</v>
      </c>
      <c r="L1985">
        <v>500</v>
      </c>
      <c r="N1985" s="3">
        <f>ZeptoData[[#This Row],[MRP_Rupees]] - ZeptoData[[#This Row],[Sale_Price]]</f>
        <v>-325</v>
      </c>
      <c r="O1985" t="str">
        <f>IF(ZeptoData[[#This Row],[outOfStock]]=TRUE, "Out of Stock", IF(ZeptoData[[#This Row],[availableQuantity]]&lt;=2, "LOW STOCK", "HEALTHY"))</f>
        <v>HEALTHY</v>
      </c>
      <c r="P1985" t="str" cm="1">
        <f t="array" ref="P1985">_xlfn.IFS(ZeptoData[[#This Row],[Sale_Price]]&lt;50, "Budget", ZeptoData[[#This Row],[Sale_Price]]&lt;150, "Mid-Range", ZeptoData[[#This Row],[Sale_Price]]&gt;=150, "Premium")</f>
        <v>Premium</v>
      </c>
      <c r="Q1985" t="str">
        <f>IF(ROUND(((ZeptoData[[#This Row],[mrp]]-ZeptoData[[#This Row],[discountedSellingPrice]])/ZeptoData[[#This Row],[mrp]])*100,0) = ZeptoData[[#This Row],[discountPercent]], "Match", "Error")</f>
        <v>Match</v>
      </c>
      <c r="R1985" s="9" t="str" cm="1">
        <f t="array" ref="R1985">_xlfn.IFS(ZeptoData[[#This Row],[discountPercent]]=0, "No Discount", ZeptoData[[#This Row],[discountPercent]]&lt;=15, "Standard (1-15%)", ZeptoData[[#This Row],[discountPercent]]&gt;15, "Mega (&gt;15%)")</f>
        <v>No Discount</v>
      </c>
      <c r="S1985" s="9" t="str" cm="1">
        <f t="array" ref="S1985">_xlfn.IFS(ZeptoData[[#This Row],[weightInGms]]&lt;=100, "Small (&lt;100g)", ZeptoData[[#This Row],[weightInGms]]&lt;=500, "Medium (100-500g)", ZeptoData[[#This Row],[weightInGms]]&gt;500, "Large (&gt;500g)")</f>
        <v>Medium (100-500g)</v>
      </c>
    </row>
    <row r="1986" spans="1:19" x14ac:dyDescent="0.25">
      <c r="A1986" t="s">
        <v>977</v>
      </c>
      <c r="B1986" t="s">
        <v>850</v>
      </c>
      <c r="C1986" t="str">
        <f>TRIM(ZeptoData[[#This Row],[name]])</f>
        <v>Del Monte Pizza &amp; Pasta Sauce Spout Pack</v>
      </c>
      <c r="D1986">
        <v>9900</v>
      </c>
      <c r="E1986" s="3">
        <f>'Cleaned Data'!F1989</f>
        <v>0</v>
      </c>
      <c r="F1986">
        <v>0</v>
      </c>
      <c r="G1986">
        <v>3</v>
      </c>
      <c r="H1986">
        <v>9900</v>
      </c>
      <c r="I1986" s="3">
        <f>ZeptoData[[#This Row],[discountedSellingPrice]]/100</f>
        <v>99</v>
      </c>
      <c r="J1986">
        <v>400</v>
      </c>
      <c r="K1986" t="b">
        <v>0</v>
      </c>
      <c r="L1986">
        <v>400</v>
      </c>
      <c r="N1986" s="3">
        <f>ZeptoData[[#This Row],[MRP_Rupees]] - ZeptoData[[#This Row],[Sale_Price]]</f>
        <v>-99</v>
      </c>
      <c r="O1986" t="str">
        <f>IF(ZeptoData[[#This Row],[outOfStock]]=TRUE, "Out of Stock", IF(ZeptoData[[#This Row],[availableQuantity]]&lt;=2, "LOW STOCK", "HEALTHY"))</f>
        <v>HEALTHY</v>
      </c>
      <c r="P1986" t="str" cm="1">
        <f t="array" ref="P1986">_xlfn.IFS(ZeptoData[[#This Row],[Sale_Price]]&lt;50, "Budget", ZeptoData[[#This Row],[Sale_Price]]&lt;150, "Mid-Range", ZeptoData[[#This Row],[Sale_Price]]&gt;=150, "Premium")</f>
        <v>Mid-Range</v>
      </c>
      <c r="Q1986" t="str">
        <f>IF(ROUND(((ZeptoData[[#This Row],[mrp]]-ZeptoData[[#This Row],[discountedSellingPrice]])/ZeptoData[[#This Row],[mrp]])*100,0) = ZeptoData[[#This Row],[discountPercent]], "Match", "Error")</f>
        <v>Match</v>
      </c>
      <c r="R1986" s="9" t="str" cm="1">
        <f t="array" ref="R1986">_xlfn.IFS(ZeptoData[[#This Row],[discountPercent]]=0, "No Discount", ZeptoData[[#This Row],[discountPercent]]&lt;=15, "Standard (1-15%)", ZeptoData[[#This Row],[discountPercent]]&gt;15, "Mega (&gt;15%)")</f>
        <v>No Discount</v>
      </c>
      <c r="S1986" s="9" t="str" cm="1">
        <f t="array" ref="S1986">_xlfn.IFS(ZeptoData[[#This Row],[weightInGms]]&lt;=100, "Small (&lt;100g)", ZeptoData[[#This Row],[weightInGms]]&lt;=500, "Medium (100-500g)", ZeptoData[[#This Row],[weightInGms]]&gt;500, "Large (&gt;500g)")</f>
        <v>Medium (100-500g)</v>
      </c>
    </row>
    <row r="1987" spans="1:19" x14ac:dyDescent="0.25">
      <c r="A1987" t="s">
        <v>977</v>
      </c>
      <c r="B1987" t="s">
        <v>851</v>
      </c>
      <c r="C1987" t="str">
        <f>TRIM(ZeptoData[[#This Row],[name]])</f>
        <v>Pantai Sriracha Red Chilli Sauce</v>
      </c>
      <c r="D1987">
        <v>22500</v>
      </c>
      <c r="E1987" s="3">
        <f>'Cleaned Data'!F1990</f>
        <v>0</v>
      </c>
      <c r="F1987">
        <v>15</v>
      </c>
      <c r="G1987">
        <v>6</v>
      </c>
      <c r="H1987">
        <v>19100</v>
      </c>
      <c r="I1987" s="3">
        <f>ZeptoData[[#This Row],[discountedSellingPrice]]/100</f>
        <v>191</v>
      </c>
      <c r="J1987">
        <v>200</v>
      </c>
      <c r="K1987" t="b">
        <v>0</v>
      </c>
      <c r="L1987">
        <v>200</v>
      </c>
      <c r="N1987" s="3">
        <f>ZeptoData[[#This Row],[MRP_Rupees]] - ZeptoData[[#This Row],[Sale_Price]]</f>
        <v>-191</v>
      </c>
      <c r="O1987" t="str">
        <f>IF(ZeptoData[[#This Row],[outOfStock]]=TRUE, "Out of Stock", IF(ZeptoData[[#This Row],[availableQuantity]]&lt;=2, "LOW STOCK", "HEALTHY"))</f>
        <v>HEALTHY</v>
      </c>
      <c r="P1987" t="str" cm="1">
        <f t="array" ref="P1987">_xlfn.IFS(ZeptoData[[#This Row],[Sale_Price]]&lt;50, "Budget", ZeptoData[[#This Row],[Sale_Price]]&lt;150, "Mid-Range", ZeptoData[[#This Row],[Sale_Price]]&gt;=150, "Premium")</f>
        <v>Premium</v>
      </c>
      <c r="Q1987" t="str">
        <f>IF(ROUND(((ZeptoData[[#This Row],[mrp]]-ZeptoData[[#This Row],[discountedSellingPrice]])/ZeptoData[[#This Row],[mrp]])*100,0) = ZeptoData[[#This Row],[discountPercent]], "Match", "Error")</f>
        <v>Match</v>
      </c>
      <c r="R1987" s="9" t="str" cm="1">
        <f t="array" ref="R1987">_xlfn.IFS(ZeptoData[[#This Row],[discountPercent]]=0, "No Discount", ZeptoData[[#This Row],[discountPercent]]&lt;=15, "Standard (1-15%)", ZeptoData[[#This Row],[discountPercent]]&gt;15, "Mega (&gt;15%)")</f>
        <v>Standard (1-15%)</v>
      </c>
      <c r="S1987" s="9" t="str" cm="1">
        <f t="array" ref="S1987">_xlfn.IFS(ZeptoData[[#This Row],[weightInGms]]&lt;=100, "Small (&lt;100g)", ZeptoData[[#This Row],[weightInGms]]&lt;=500, "Medium (100-500g)", ZeptoData[[#This Row],[weightInGms]]&gt;500, "Large (&gt;500g)")</f>
        <v>Medium (100-500g)</v>
      </c>
    </row>
    <row r="1988" spans="1:19" x14ac:dyDescent="0.25">
      <c r="A1988" t="s">
        <v>977</v>
      </c>
      <c r="B1988" t="s">
        <v>852</v>
      </c>
      <c r="C1988" t="str">
        <f>TRIM(ZeptoData[[#This Row],[name]])</f>
        <v>Hershey's Cocoa Spread</v>
      </c>
      <c r="D1988">
        <v>29500</v>
      </c>
      <c r="E1988" s="3">
        <f>'Cleaned Data'!F1991</f>
        <v>6</v>
      </c>
      <c r="F1988">
        <v>0</v>
      </c>
      <c r="G1988">
        <v>3</v>
      </c>
      <c r="H1988">
        <v>29500</v>
      </c>
      <c r="I1988" s="3">
        <f>ZeptoData[[#This Row],[discountedSellingPrice]]/100</f>
        <v>295</v>
      </c>
      <c r="J1988">
        <v>350</v>
      </c>
      <c r="K1988" t="b">
        <v>0</v>
      </c>
      <c r="L1988">
        <v>350</v>
      </c>
      <c r="N1988" s="3">
        <f>ZeptoData[[#This Row],[MRP_Rupees]] - ZeptoData[[#This Row],[Sale_Price]]</f>
        <v>-289</v>
      </c>
      <c r="O1988" t="str">
        <f>IF(ZeptoData[[#This Row],[outOfStock]]=TRUE, "Out of Stock", IF(ZeptoData[[#This Row],[availableQuantity]]&lt;=2, "LOW STOCK", "HEALTHY"))</f>
        <v>HEALTHY</v>
      </c>
      <c r="P1988" t="str" cm="1">
        <f t="array" ref="P1988">_xlfn.IFS(ZeptoData[[#This Row],[Sale_Price]]&lt;50, "Budget", ZeptoData[[#This Row],[Sale_Price]]&lt;150, "Mid-Range", ZeptoData[[#This Row],[Sale_Price]]&gt;=150, "Premium")</f>
        <v>Premium</v>
      </c>
      <c r="Q1988" t="str">
        <f>IF(ROUND(((ZeptoData[[#This Row],[mrp]]-ZeptoData[[#This Row],[discountedSellingPrice]])/ZeptoData[[#This Row],[mrp]])*100,0) = ZeptoData[[#This Row],[discountPercent]], "Match", "Error")</f>
        <v>Match</v>
      </c>
      <c r="R1988" s="9" t="str" cm="1">
        <f t="array" ref="R1988">_xlfn.IFS(ZeptoData[[#This Row],[discountPercent]]=0, "No Discount", ZeptoData[[#This Row],[discountPercent]]&lt;=15, "Standard (1-15%)", ZeptoData[[#This Row],[discountPercent]]&gt;15, "Mega (&gt;15%)")</f>
        <v>No Discount</v>
      </c>
      <c r="S1988" s="9" t="str" cm="1">
        <f t="array" ref="S1988">_xlfn.IFS(ZeptoData[[#This Row],[weightInGms]]&lt;=100, "Small (&lt;100g)", ZeptoData[[#This Row],[weightInGms]]&lt;=500, "Medium (100-500g)", ZeptoData[[#This Row],[weightInGms]]&gt;500, "Large (&gt;500g)")</f>
        <v>Medium (100-500g)</v>
      </c>
    </row>
    <row r="1989" spans="1:19" x14ac:dyDescent="0.25">
      <c r="A1989" t="s">
        <v>977</v>
      </c>
      <c r="B1989" t="s">
        <v>853</v>
      </c>
      <c r="C1989" t="str">
        <f>TRIM(ZeptoData[[#This Row],[name]])</f>
        <v>Maggi Ghee Tadka Upma Express Pouch</v>
      </c>
      <c r="D1989">
        <v>2500</v>
      </c>
      <c r="E1989" s="3">
        <f>'Cleaned Data'!F1992</f>
        <v>0</v>
      </c>
      <c r="F1989">
        <v>0</v>
      </c>
      <c r="G1989">
        <v>6</v>
      </c>
      <c r="H1989">
        <v>2500</v>
      </c>
      <c r="I1989" s="3">
        <f>ZeptoData[[#This Row],[discountedSellingPrice]]/100</f>
        <v>25</v>
      </c>
      <c r="J1989">
        <v>65</v>
      </c>
      <c r="K1989" t="b">
        <v>0</v>
      </c>
      <c r="L1989">
        <v>65</v>
      </c>
      <c r="N1989" s="3">
        <f>ZeptoData[[#This Row],[MRP_Rupees]] - ZeptoData[[#This Row],[Sale_Price]]</f>
        <v>-25</v>
      </c>
      <c r="O1989" t="str">
        <f>IF(ZeptoData[[#This Row],[outOfStock]]=TRUE, "Out of Stock", IF(ZeptoData[[#This Row],[availableQuantity]]&lt;=2, "LOW STOCK", "HEALTHY"))</f>
        <v>HEALTHY</v>
      </c>
      <c r="P1989" t="str" cm="1">
        <f t="array" ref="P1989">_xlfn.IFS(ZeptoData[[#This Row],[Sale_Price]]&lt;50, "Budget", ZeptoData[[#This Row],[Sale_Price]]&lt;150, "Mid-Range", ZeptoData[[#This Row],[Sale_Price]]&gt;=150, "Premium")</f>
        <v>Budget</v>
      </c>
      <c r="Q1989" t="str">
        <f>IF(ROUND(((ZeptoData[[#This Row],[mrp]]-ZeptoData[[#This Row],[discountedSellingPrice]])/ZeptoData[[#This Row],[mrp]])*100,0) = ZeptoData[[#This Row],[discountPercent]], "Match", "Error")</f>
        <v>Match</v>
      </c>
      <c r="R1989" s="9" t="str" cm="1">
        <f t="array" ref="R1989">_xlfn.IFS(ZeptoData[[#This Row],[discountPercent]]=0, "No Discount", ZeptoData[[#This Row],[discountPercent]]&lt;=15, "Standard (1-15%)", ZeptoData[[#This Row],[discountPercent]]&gt;15, "Mega (&gt;15%)")</f>
        <v>No Discount</v>
      </c>
      <c r="S1989" s="9" t="str" cm="1">
        <f t="array" ref="S1989">_xlfn.IFS(ZeptoData[[#This Row],[weightInGms]]&lt;=100, "Small (&lt;100g)", ZeptoData[[#This Row],[weightInGms]]&lt;=500, "Medium (100-500g)", ZeptoData[[#This Row],[weightInGms]]&gt;500, "Large (&gt;500g)")</f>
        <v>Small (&lt;100g)</v>
      </c>
    </row>
    <row r="1990" spans="1:19" x14ac:dyDescent="0.25">
      <c r="A1990" t="s">
        <v>977</v>
      </c>
      <c r="B1990" t="s">
        <v>854</v>
      </c>
      <c r="C1990" t="str">
        <f>TRIM(ZeptoData[[#This Row],[name]])</f>
        <v>Ching's Secret Manchurian Noodles</v>
      </c>
      <c r="D1990">
        <v>9100</v>
      </c>
      <c r="E1990" s="3">
        <f>'Cleaned Data'!F1993</f>
        <v>14</v>
      </c>
      <c r="F1990">
        <v>0</v>
      </c>
      <c r="G1990">
        <v>5</v>
      </c>
      <c r="H1990">
        <v>9100</v>
      </c>
      <c r="I1990" s="3">
        <f>ZeptoData[[#This Row],[discountedSellingPrice]]/100</f>
        <v>91</v>
      </c>
      <c r="J1990">
        <v>360</v>
      </c>
      <c r="K1990" t="b">
        <v>0</v>
      </c>
      <c r="L1990">
        <v>360</v>
      </c>
      <c r="N1990" s="3">
        <f>ZeptoData[[#This Row],[MRP_Rupees]] - ZeptoData[[#This Row],[Sale_Price]]</f>
        <v>-77</v>
      </c>
      <c r="O1990" t="str">
        <f>IF(ZeptoData[[#This Row],[outOfStock]]=TRUE, "Out of Stock", IF(ZeptoData[[#This Row],[availableQuantity]]&lt;=2, "LOW STOCK", "HEALTHY"))</f>
        <v>HEALTHY</v>
      </c>
      <c r="P1990" t="str" cm="1">
        <f t="array" ref="P1990">_xlfn.IFS(ZeptoData[[#This Row],[Sale_Price]]&lt;50, "Budget", ZeptoData[[#This Row],[Sale_Price]]&lt;150, "Mid-Range", ZeptoData[[#This Row],[Sale_Price]]&gt;=150, "Premium")</f>
        <v>Mid-Range</v>
      </c>
      <c r="Q1990" t="str">
        <f>IF(ROUND(((ZeptoData[[#This Row],[mrp]]-ZeptoData[[#This Row],[discountedSellingPrice]])/ZeptoData[[#This Row],[mrp]])*100,0) = ZeptoData[[#This Row],[discountPercent]], "Match", "Error")</f>
        <v>Match</v>
      </c>
      <c r="R1990" s="9" t="str" cm="1">
        <f t="array" ref="R1990">_xlfn.IFS(ZeptoData[[#This Row],[discountPercent]]=0, "No Discount", ZeptoData[[#This Row],[discountPercent]]&lt;=15, "Standard (1-15%)", ZeptoData[[#This Row],[discountPercent]]&gt;15, "Mega (&gt;15%)")</f>
        <v>No Discount</v>
      </c>
      <c r="S1990" s="9" t="str" cm="1">
        <f t="array" ref="S1990">_xlfn.IFS(ZeptoData[[#This Row],[weightInGms]]&lt;=100, "Small (&lt;100g)", ZeptoData[[#This Row],[weightInGms]]&lt;=500, "Medium (100-500g)", ZeptoData[[#This Row],[weightInGms]]&gt;500, "Large (&gt;500g)")</f>
        <v>Medium (100-500g)</v>
      </c>
    </row>
    <row r="1991" spans="1:19" x14ac:dyDescent="0.25">
      <c r="A1991" t="s">
        <v>977</v>
      </c>
      <c r="B1991" t="s">
        <v>855</v>
      </c>
      <c r="C1991" t="str">
        <f>TRIM(ZeptoData[[#This Row],[name]])</f>
        <v>Kellogg's All Bran Wheat Flakes</v>
      </c>
      <c r="D1991">
        <v>22000</v>
      </c>
      <c r="E1991" s="3">
        <f>'Cleaned Data'!F1994</f>
        <v>10</v>
      </c>
      <c r="F1991">
        <v>6</v>
      </c>
      <c r="G1991">
        <v>5</v>
      </c>
      <c r="H1991">
        <v>20500</v>
      </c>
      <c r="I1991" s="3">
        <f>ZeptoData[[#This Row],[discountedSellingPrice]]/100</f>
        <v>205</v>
      </c>
      <c r="J1991">
        <v>425</v>
      </c>
      <c r="K1991" t="b">
        <v>0</v>
      </c>
      <c r="L1991">
        <v>425</v>
      </c>
      <c r="N1991" s="3">
        <f>ZeptoData[[#This Row],[MRP_Rupees]] - ZeptoData[[#This Row],[Sale_Price]]</f>
        <v>-195</v>
      </c>
      <c r="O1991" t="str">
        <f>IF(ZeptoData[[#This Row],[outOfStock]]=TRUE, "Out of Stock", IF(ZeptoData[[#This Row],[availableQuantity]]&lt;=2, "LOW STOCK", "HEALTHY"))</f>
        <v>HEALTHY</v>
      </c>
      <c r="P1991" t="str" cm="1">
        <f t="array" ref="P1991">_xlfn.IFS(ZeptoData[[#This Row],[Sale_Price]]&lt;50, "Budget", ZeptoData[[#This Row],[Sale_Price]]&lt;150, "Mid-Range", ZeptoData[[#This Row],[Sale_Price]]&gt;=150, "Premium")</f>
        <v>Premium</v>
      </c>
      <c r="Q1991" t="str">
        <f>IF(ROUND(((ZeptoData[[#This Row],[mrp]]-ZeptoData[[#This Row],[discountedSellingPrice]])/ZeptoData[[#This Row],[mrp]])*100,0) = ZeptoData[[#This Row],[discountPercent]], "Match", "Error")</f>
        <v>Error</v>
      </c>
      <c r="R1991" s="9" t="str" cm="1">
        <f t="array" ref="R1991">_xlfn.IFS(ZeptoData[[#This Row],[discountPercent]]=0, "No Discount", ZeptoData[[#This Row],[discountPercent]]&lt;=15, "Standard (1-15%)", ZeptoData[[#This Row],[discountPercent]]&gt;15, "Mega (&gt;15%)")</f>
        <v>Standard (1-15%)</v>
      </c>
      <c r="S1991" s="9" t="str" cm="1">
        <f t="array" ref="S1991">_xlfn.IFS(ZeptoData[[#This Row],[weightInGms]]&lt;=100, "Small (&lt;100g)", ZeptoData[[#This Row],[weightInGms]]&lt;=500, "Medium (100-500g)", ZeptoData[[#This Row],[weightInGms]]&gt;500, "Large (&gt;500g)")</f>
        <v>Medium (100-500g)</v>
      </c>
    </row>
    <row r="1992" spans="1:19" x14ac:dyDescent="0.25">
      <c r="A1992" t="s">
        <v>977</v>
      </c>
      <c r="B1992" t="s">
        <v>856</v>
      </c>
      <c r="C1992" t="str">
        <f>TRIM(ZeptoData[[#This Row],[name]])</f>
        <v>Yummiez Chicken Breakfast Sausages</v>
      </c>
      <c r="D1992">
        <v>15000</v>
      </c>
      <c r="E1992" s="3">
        <f>'Cleaned Data'!F1995</f>
        <v>10</v>
      </c>
      <c r="F1992">
        <v>0</v>
      </c>
      <c r="G1992">
        <v>3</v>
      </c>
      <c r="H1992">
        <v>15000</v>
      </c>
      <c r="I1992" s="3">
        <f>ZeptoData[[#This Row],[discountedSellingPrice]]/100</f>
        <v>150</v>
      </c>
      <c r="J1992">
        <v>250</v>
      </c>
      <c r="K1992" t="b">
        <v>0</v>
      </c>
      <c r="L1992">
        <v>250</v>
      </c>
      <c r="N1992" s="3">
        <f>ZeptoData[[#This Row],[MRP_Rupees]] - ZeptoData[[#This Row],[Sale_Price]]</f>
        <v>-140</v>
      </c>
      <c r="O1992" t="str">
        <f>IF(ZeptoData[[#This Row],[outOfStock]]=TRUE, "Out of Stock", IF(ZeptoData[[#This Row],[availableQuantity]]&lt;=2, "LOW STOCK", "HEALTHY"))</f>
        <v>HEALTHY</v>
      </c>
      <c r="P1992" t="str" cm="1">
        <f t="array" ref="P1992">_xlfn.IFS(ZeptoData[[#This Row],[Sale_Price]]&lt;50, "Budget", ZeptoData[[#This Row],[Sale_Price]]&lt;150, "Mid-Range", ZeptoData[[#This Row],[Sale_Price]]&gt;=150, "Premium")</f>
        <v>Premium</v>
      </c>
      <c r="Q1992" t="str">
        <f>IF(ROUND(((ZeptoData[[#This Row],[mrp]]-ZeptoData[[#This Row],[discountedSellingPrice]])/ZeptoData[[#This Row],[mrp]])*100,0) = ZeptoData[[#This Row],[discountPercent]], "Match", "Error")</f>
        <v>Match</v>
      </c>
      <c r="R1992" s="9" t="str" cm="1">
        <f t="array" ref="R1992">_xlfn.IFS(ZeptoData[[#This Row],[discountPercent]]=0, "No Discount", ZeptoData[[#This Row],[discountPercent]]&lt;=15, "Standard (1-15%)", ZeptoData[[#This Row],[discountPercent]]&gt;15, "Mega (&gt;15%)")</f>
        <v>No Discount</v>
      </c>
      <c r="S1992" s="9" t="str" cm="1">
        <f t="array" ref="S1992">_xlfn.IFS(ZeptoData[[#This Row],[weightInGms]]&lt;=100, "Small (&lt;100g)", ZeptoData[[#This Row],[weightInGms]]&lt;=500, "Medium (100-500g)", ZeptoData[[#This Row],[weightInGms]]&gt;500, "Large (&gt;500g)")</f>
        <v>Medium (100-500g)</v>
      </c>
    </row>
    <row r="1993" spans="1:19" x14ac:dyDescent="0.25">
      <c r="A1993" t="s">
        <v>977</v>
      </c>
      <c r="B1993" t="s">
        <v>848</v>
      </c>
      <c r="C1993" t="str">
        <f>TRIM(ZeptoData[[#This Row],[name]])</f>
        <v>Pantai Red Curry Paste</v>
      </c>
      <c r="D1993">
        <v>15000</v>
      </c>
      <c r="E1993" s="3">
        <f>'Cleaned Data'!F1996</f>
        <v>0</v>
      </c>
      <c r="F1993">
        <v>14</v>
      </c>
      <c r="G1993">
        <v>3</v>
      </c>
      <c r="H1993">
        <v>12800</v>
      </c>
      <c r="I1993" s="3">
        <f>ZeptoData[[#This Row],[discountedSellingPrice]]/100</f>
        <v>128</v>
      </c>
      <c r="J1993">
        <v>114</v>
      </c>
      <c r="K1993" t="b">
        <v>0</v>
      </c>
      <c r="L1993">
        <v>114</v>
      </c>
      <c r="N1993" s="3">
        <f>ZeptoData[[#This Row],[MRP_Rupees]] - ZeptoData[[#This Row],[Sale_Price]]</f>
        <v>-128</v>
      </c>
      <c r="O1993" t="str">
        <f>IF(ZeptoData[[#This Row],[outOfStock]]=TRUE, "Out of Stock", IF(ZeptoData[[#This Row],[availableQuantity]]&lt;=2, "LOW STOCK", "HEALTHY"))</f>
        <v>HEALTHY</v>
      </c>
      <c r="P1993" t="str" cm="1">
        <f t="array" ref="P1993">_xlfn.IFS(ZeptoData[[#This Row],[Sale_Price]]&lt;50, "Budget", ZeptoData[[#This Row],[Sale_Price]]&lt;150, "Mid-Range", ZeptoData[[#This Row],[Sale_Price]]&gt;=150, "Premium")</f>
        <v>Mid-Range</v>
      </c>
      <c r="Q1993" t="str">
        <f>IF(ROUND(((ZeptoData[[#This Row],[mrp]]-ZeptoData[[#This Row],[discountedSellingPrice]])/ZeptoData[[#This Row],[mrp]])*100,0) = ZeptoData[[#This Row],[discountPercent]], "Match", "Error")</f>
        <v>Error</v>
      </c>
      <c r="R1993" s="9" t="str" cm="1">
        <f t="array" ref="R1993">_xlfn.IFS(ZeptoData[[#This Row],[discountPercent]]=0, "No Discount", ZeptoData[[#This Row],[discountPercent]]&lt;=15, "Standard (1-15%)", ZeptoData[[#This Row],[discountPercent]]&gt;15, "Mega (&gt;15%)")</f>
        <v>Standard (1-15%)</v>
      </c>
      <c r="S1993" s="9" t="str" cm="1">
        <f t="array" ref="S1993">_xlfn.IFS(ZeptoData[[#This Row],[weightInGms]]&lt;=100, "Small (&lt;100g)", ZeptoData[[#This Row],[weightInGms]]&lt;=500, "Medium (100-500g)", ZeptoData[[#This Row],[weightInGms]]&gt;500, "Large (&gt;500g)")</f>
        <v>Medium (100-500g)</v>
      </c>
    </row>
    <row r="1994" spans="1:19" x14ac:dyDescent="0.25">
      <c r="A1994" t="s">
        <v>977</v>
      </c>
      <c r="B1994" t="s">
        <v>857</v>
      </c>
      <c r="C1994" t="str">
        <f>TRIM(ZeptoData[[#This Row],[name]])</f>
        <v>Bagrrys Muesli Crunchy Fruit &amp; Nut With Cranberries</v>
      </c>
      <c r="D1994">
        <v>33000</v>
      </c>
      <c r="E1994" s="3">
        <f>'Cleaned Data'!F1997</f>
        <v>8</v>
      </c>
      <c r="F1994">
        <v>10</v>
      </c>
      <c r="G1994">
        <v>6</v>
      </c>
      <c r="H1994">
        <v>29700</v>
      </c>
      <c r="I1994" s="3">
        <f>ZeptoData[[#This Row],[discountedSellingPrice]]/100</f>
        <v>297</v>
      </c>
      <c r="J1994">
        <v>400</v>
      </c>
      <c r="K1994" t="b">
        <v>0</v>
      </c>
      <c r="L1994">
        <v>400</v>
      </c>
      <c r="N1994" s="3">
        <f>ZeptoData[[#This Row],[MRP_Rupees]] - ZeptoData[[#This Row],[Sale_Price]]</f>
        <v>-289</v>
      </c>
      <c r="O1994" t="str">
        <f>IF(ZeptoData[[#This Row],[outOfStock]]=TRUE, "Out of Stock", IF(ZeptoData[[#This Row],[availableQuantity]]&lt;=2, "LOW STOCK", "HEALTHY"))</f>
        <v>HEALTHY</v>
      </c>
      <c r="P1994" t="str" cm="1">
        <f t="array" ref="P1994">_xlfn.IFS(ZeptoData[[#This Row],[Sale_Price]]&lt;50, "Budget", ZeptoData[[#This Row],[Sale_Price]]&lt;150, "Mid-Range", ZeptoData[[#This Row],[Sale_Price]]&gt;=150, "Premium")</f>
        <v>Premium</v>
      </c>
      <c r="Q1994" t="str">
        <f>IF(ROUND(((ZeptoData[[#This Row],[mrp]]-ZeptoData[[#This Row],[discountedSellingPrice]])/ZeptoData[[#This Row],[mrp]])*100,0) = ZeptoData[[#This Row],[discountPercent]], "Match", "Error")</f>
        <v>Match</v>
      </c>
      <c r="R1994" s="9" t="str" cm="1">
        <f t="array" ref="R1994">_xlfn.IFS(ZeptoData[[#This Row],[discountPercent]]=0, "No Discount", ZeptoData[[#This Row],[discountPercent]]&lt;=15, "Standard (1-15%)", ZeptoData[[#This Row],[discountPercent]]&gt;15, "Mega (&gt;15%)")</f>
        <v>Standard (1-15%)</v>
      </c>
      <c r="S1994" s="9" t="str" cm="1">
        <f t="array" ref="S1994">_xlfn.IFS(ZeptoData[[#This Row],[weightInGms]]&lt;=100, "Small (&lt;100g)", ZeptoData[[#This Row],[weightInGms]]&lt;=500, "Medium (100-500g)", ZeptoData[[#This Row],[weightInGms]]&gt;500, "Large (&gt;500g)")</f>
        <v>Medium (100-500g)</v>
      </c>
    </row>
    <row r="1995" spans="1:19" x14ac:dyDescent="0.25">
      <c r="A1995" t="s">
        <v>977</v>
      </c>
      <c r="B1995" t="s">
        <v>411</v>
      </c>
      <c r="C1995" t="str">
        <f>TRIM(ZeptoData[[#This Row],[name]])</f>
        <v>Quaker Oats Pouch</v>
      </c>
      <c r="D1995">
        <v>27600</v>
      </c>
      <c r="E1995" s="3">
        <f>'Cleaned Data'!F1998</f>
        <v>0</v>
      </c>
      <c r="F1995">
        <v>10</v>
      </c>
      <c r="G1995">
        <v>6</v>
      </c>
      <c r="H1995">
        <v>24800</v>
      </c>
      <c r="I1995" s="3">
        <f>ZeptoData[[#This Row],[discountedSellingPrice]]/100</f>
        <v>248</v>
      </c>
      <c r="J1995">
        <v>1500</v>
      </c>
      <c r="K1995" t="b">
        <v>0</v>
      </c>
      <c r="L1995">
        <v>1</v>
      </c>
      <c r="N1995" s="3">
        <f>ZeptoData[[#This Row],[MRP_Rupees]] - ZeptoData[[#This Row],[Sale_Price]]</f>
        <v>-248</v>
      </c>
      <c r="O1995" t="str">
        <f>IF(ZeptoData[[#This Row],[outOfStock]]=TRUE, "Out of Stock", IF(ZeptoData[[#This Row],[availableQuantity]]&lt;=2, "LOW STOCK", "HEALTHY"))</f>
        <v>HEALTHY</v>
      </c>
      <c r="P1995" t="str" cm="1">
        <f t="array" ref="P1995">_xlfn.IFS(ZeptoData[[#This Row],[Sale_Price]]&lt;50, "Budget", ZeptoData[[#This Row],[Sale_Price]]&lt;150, "Mid-Range", ZeptoData[[#This Row],[Sale_Price]]&gt;=150, "Premium")</f>
        <v>Premium</v>
      </c>
      <c r="Q1995" t="str">
        <f>IF(ROUND(((ZeptoData[[#This Row],[mrp]]-ZeptoData[[#This Row],[discountedSellingPrice]])/ZeptoData[[#This Row],[mrp]])*100,0) = ZeptoData[[#This Row],[discountPercent]], "Match", "Error")</f>
        <v>Match</v>
      </c>
      <c r="R1995" s="9" t="str" cm="1">
        <f t="array" ref="R1995">_xlfn.IFS(ZeptoData[[#This Row],[discountPercent]]=0, "No Discount", ZeptoData[[#This Row],[discountPercent]]&lt;=15, "Standard (1-15%)", ZeptoData[[#This Row],[discountPercent]]&gt;15, "Mega (&gt;15%)")</f>
        <v>Standard (1-15%)</v>
      </c>
      <c r="S1995" s="9" t="str" cm="1">
        <f t="array" ref="S1995">_xlfn.IFS(ZeptoData[[#This Row],[weightInGms]]&lt;=100, "Small (&lt;100g)", ZeptoData[[#This Row],[weightInGms]]&lt;=500, "Medium (100-500g)", ZeptoData[[#This Row],[weightInGms]]&gt;500, "Large (&gt;500g)")</f>
        <v>Large (&gt;500g)</v>
      </c>
    </row>
    <row r="1996" spans="1:19" x14ac:dyDescent="0.25">
      <c r="A1996" t="s">
        <v>977</v>
      </c>
      <c r="B1996" t="s">
        <v>1776</v>
      </c>
      <c r="C1996" t="str">
        <f>TRIM(ZeptoData[[#This Row],[name]])</f>
        <v>Prasuma Momos - Cheesy Spicy Veg</v>
      </c>
      <c r="D1996">
        <v>29500</v>
      </c>
      <c r="E1996" s="3">
        <f>'Cleaned Data'!F1999</f>
        <v>50</v>
      </c>
      <c r="F1996">
        <v>0</v>
      </c>
      <c r="G1996">
        <v>6</v>
      </c>
      <c r="H1996">
        <v>29500</v>
      </c>
      <c r="I1996" s="3">
        <f>ZeptoData[[#This Row],[discountedSellingPrice]]/100</f>
        <v>295</v>
      </c>
      <c r="J1996">
        <v>24</v>
      </c>
      <c r="K1996" t="b">
        <v>0</v>
      </c>
      <c r="L1996">
        <v>24</v>
      </c>
      <c r="N1996" s="3">
        <f>ZeptoData[[#This Row],[MRP_Rupees]] - ZeptoData[[#This Row],[Sale_Price]]</f>
        <v>-245</v>
      </c>
      <c r="O1996" t="str">
        <f>IF(ZeptoData[[#This Row],[outOfStock]]=TRUE, "Out of Stock", IF(ZeptoData[[#This Row],[availableQuantity]]&lt;=2, "LOW STOCK", "HEALTHY"))</f>
        <v>HEALTHY</v>
      </c>
      <c r="P1996" t="str" cm="1">
        <f t="array" ref="P1996">_xlfn.IFS(ZeptoData[[#This Row],[Sale_Price]]&lt;50, "Budget", ZeptoData[[#This Row],[Sale_Price]]&lt;150, "Mid-Range", ZeptoData[[#This Row],[Sale_Price]]&gt;=150, "Premium")</f>
        <v>Premium</v>
      </c>
      <c r="Q1996" t="str">
        <f>IF(ROUND(((ZeptoData[[#This Row],[mrp]]-ZeptoData[[#This Row],[discountedSellingPrice]])/ZeptoData[[#This Row],[mrp]])*100,0) = ZeptoData[[#This Row],[discountPercent]], "Match", "Error")</f>
        <v>Match</v>
      </c>
      <c r="R1996" s="9" t="str" cm="1">
        <f t="array" ref="R1996">_xlfn.IFS(ZeptoData[[#This Row],[discountPercent]]=0, "No Discount", ZeptoData[[#This Row],[discountPercent]]&lt;=15, "Standard (1-15%)", ZeptoData[[#This Row],[discountPercent]]&gt;15, "Mega (&gt;15%)")</f>
        <v>No Discount</v>
      </c>
      <c r="S1996" s="9" t="str" cm="1">
        <f t="array" ref="S1996">_xlfn.IFS(ZeptoData[[#This Row],[weightInGms]]&lt;=100, "Small (&lt;100g)", ZeptoData[[#This Row],[weightInGms]]&lt;=500, "Medium (100-500g)", ZeptoData[[#This Row],[weightInGms]]&gt;500, "Large (&gt;500g)")</f>
        <v>Small (&lt;100g)</v>
      </c>
    </row>
    <row r="1997" spans="1:19" x14ac:dyDescent="0.25">
      <c r="A1997" t="s">
        <v>977</v>
      </c>
      <c r="B1997" t="s">
        <v>859</v>
      </c>
      <c r="C1997" t="str">
        <f>TRIM(ZeptoData[[#This Row],[name]])</f>
        <v>Veeba Sriracha Chilli Garlic Sauce</v>
      </c>
      <c r="D1997">
        <v>14900</v>
      </c>
      <c r="E1997" s="3">
        <f>'Cleaned Data'!F2000</f>
        <v>0</v>
      </c>
      <c r="F1997">
        <v>8</v>
      </c>
      <c r="G1997">
        <v>5</v>
      </c>
      <c r="H1997">
        <v>13700</v>
      </c>
      <c r="I1997" s="3">
        <f>ZeptoData[[#This Row],[discountedSellingPrice]]/100</f>
        <v>137</v>
      </c>
      <c r="J1997">
        <v>320</v>
      </c>
      <c r="K1997" t="b">
        <v>0</v>
      </c>
      <c r="L1997">
        <v>320</v>
      </c>
      <c r="N1997" s="3">
        <f>ZeptoData[[#This Row],[MRP_Rupees]] - ZeptoData[[#This Row],[Sale_Price]]</f>
        <v>-137</v>
      </c>
      <c r="O1997" t="str">
        <f>IF(ZeptoData[[#This Row],[outOfStock]]=TRUE, "Out of Stock", IF(ZeptoData[[#This Row],[availableQuantity]]&lt;=2, "LOW STOCK", "HEALTHY"))</f>
        <v>HEALTHY</v>
      </c>
      <c r="P1997" t="str" cm="1">
        <f t="array" ref="P1997">_xlfn.IFS(ZeptoData[[#This Row],[Sale_Price]]&lt;50, "Budget", ZeptoData[[#This Row],[Sale_Price]]&lt;150, "Mid-Range", ZeptoData[[#This Row],[Sale_Price]]&gt;=150, "Premium")</f>
        <v>Mid-Range</v>
      </c>
      <c r="Q1997" t="str">
        <f>IF(ROUND(((ZeptoData[[#This Row],[mrp]]-ZeptoData[[#This Row],[discountedSellingPrice]])/ZeptoData[[#This Row],[mrp]])*100,0) = ZeptoData[[#This Row],[discountPercent]], "Match", "Error")</f>
        <v>Match</v>
      </c>
      <c r="R1997" s="9" t="str" cm="1">
        <f t="array" ref="R1997">_xlfn.IFS(ZeptoData[[#This Row],[discountPercent]]=0, "No Discount", ZeptoData[[#This Row],[discountPercent]]&lt;=15, "Standard (1-15%)", ZeptoData[[#This Row],[discountPercent]]&gt;15, "Mega (&gt;15%)")</f>
        <v>Standard (1-15%)</v>
      </c>
      <c r="S1997" s="9" t="str" cm="1">
        <f t="array" ref="S1997">_xlfn.IFS(ZeptoData[[#This Row],[weightInGms]]&lt;=100, "Small (&lt;100g)", ZeptoData[[#This Row],[weightInGms]]&lt;=500, "Medium (100-500g)", ZeptoData[[#This Row],[weightInGms]]&gt;500, "Large (&gt;500g)")</f>
        <v>Medium (100-500g)</v>
      </c>
    </row>
    <row r="1998" spans="1:19" x14ac:dyDescent="0.25">
      <c r="A1998" t="s">
        <v>977</v>
      </c>
      <c r="B1998" t="s">
        <v>832</v>
      </c>
      <c r="C1998" t="str">
        <f>TRIM(ZeptoData[[#This Row],[name]])</f>
        <v>Ching's Secret Just Soak - Veg Hakka Noodles</v>
      </c>
      <c r="D1998">
        <v>11500</v>
      </c>
      <c r="E1998" s="3">
        <f>'Cleaned Data'!F2001</f>
        <v>10</v>
      </c>
      <c r="F1998">
        <v>0</v>
      </c>
      <c r="G1998">
        <v>6</v>
      </c>
      <c r="H1998">
        <v>11500</v>
      </c>
      <c r="I1998" s="3">
        <f>ZeptoData[[#This Row],[discountedSellingPrice]]/100</f>
        <v>115</v>
      </c>
      <c r="J1998">
        <v>600</v>
      </c>
      <c r="K1998" t="b">
        <v>0</v>
      </c>
      <c r="L1998">
        <v>600</v>
      </c>
      <c r="N1998" s="3">
        <f>ZeptoData[[#This Row],[MRP_Rupees]] - ZeptoData[[#This Row],[Sale_Price]]</f>
        <v>-105</v>
      </c>
      <c r="O1998" t="str">
        <f>IF(ZeptoData[[#This Row],[outOfStock]]=TRUE, "Out of Stock", IF(ZeptoData[[#This Row],[availableQuantity]]&lt;=2, "LOW STOCK", "HEALTHY"))</f>
        <v>HEALTHY</v>
      </c>
      <c r="P1998" t="str" cm="1">
        <f t="array" ref="P1998">_xlfn.IFS(ZeptoData[[#This Row],[Sale_Price]]&lt;50, "Budget", ZeptoData[[#This Row],[Sale_Price]]&lt;150, "Mid-Range", ZeptoData[[#This Row],[Sale_Price]]&gt;=150, "Premium")</f>
        <v>Mid-Range</v>
      </c>
      <c r="Q1998" t="str">
        <f>IF(ROUND(((ZeptoData[[#This Row],[mrp]]-ZeptoData[[#This Row],[discountedSellingPrice]])/ZeptoData[[#This Row],[mrp]])*100,0) = ZeptoData[[#This Row],[discountPercent]], "Match", "Error")</f>
        <v>Match</v>
      </c>
      <c r="R1998" s="9" t="str" cm="1">
        <f t="array" ref="R1998">_xlfn.IFS(ZeptoData[[#This Row],[discountPercent]]=0, "No Discount", ZeptoData[[#This Row],[discountPercent]]&lt;=15, "Standard (1-15%)", ZeptoData[[#This Row],[discountPercent]]&gt;15, "Mega (&gt;15%)")</f>
        <v>No Discount</v>
      </c>
      <c r="S1998" s="9" t="str" cm="1">
        <f t="array" ref="S1998">_xlfn.IFS(ZeptoData[[#This Row],[weightInGms]]&lt;=100, "Small (&lt;100g)", ZeptoData[[#This Row],[weightInGms]]&lt;=500, "Medium (100-500g)", ZeptoData[[#This Row],[weightInGms]]&gt;500, "Large (&gt;500g)")</f>
        <v>Large (&gt;500g)</v>
      </c>
    </row>
    <row r="1999" spans="1:19" x14ac:dyDescent="0.25">
      <c r="A1999" t="s">
        <v>977</v>
      </c>
      <c r="B1999" t="s">
        <v>860</v>
      </c>
      <c r="C1999" t="str">
        <f>TRIM(ZeptoData[[#This Row],[name]])</f>
        <v>Moi Soi Kung Pao Sauce - For Stir Fry Marinade Spread &amp; Dip</v>
      </c>
      <c r="D1999">
        <v>28000</v>
      </c>
      <c r="E1999" s="3">
        <f>'Cleaned Data'!F2002</f>
        <v>0</v>
      </c>
      <c r="F1999">
        <v>50</v>
      </c>
      <c r="G1999">
        <v>5</v>
      </c>
      <c r="H1999">
        <v>14000</v>
      </c>
      <c r="I1999" s="3">
        <f>ZeptoData[[#This Row],[discountedSellingPrice]]/100</f>
        <v>140</v>
      </c>
      <c r="J1999">
        <v>175</v>
      </c>
      <c r="K1999" t="b">
        <v>0</v>
      </c>
      <c r="L1999">
        <v>175</v>
      </c>
      <c r="N1999" s="3">
        <f>ZeptoData[[#This Row],[MRP_Rupees]] - ZeptoData[[#This Row],[Sale_Price]]</f>
        <v>-140</v>
      </c>
      <c r="O1999" t="str">
        <f>IF(ZeptoData[[#This Row],[outOfStock]]=TRUE, "Out of Stock", IF(ZeptoData[[#This Row],[availableQuantity]]&lt;=2, "LOW STOCK", "HEALTHY"))</f>
        <v>HEALTHY</v>
      </c>
      <c r="P1999" t="str" cm="1">
        <f t="array" ref="P1999">_xlfn.IFS(ZeptoData[[#This Row],[Sale_Price]]&lt;50, "Budget", ZeptoData[[#This Row],[Sale_Price]]&lt;150, "Mid-Range", ZeptoData[[#This Row],[Sale_Price]]&gt;=150, "Premium")</f>
        <v>Mid-Range</v>
      </c>
      <c r="Q1999" t="str">
        <f>IF(ROUND(((ZeptoData[[#This Row],[mrp]]-ZeptoData[[#This Row],[discountedSellingPrice]])/ZeptoData[[#This Row],[mrp]])*100,0) = ZeptoData[[#This Row],[discountPercent]], "Match", "Error")</f>
        <v>Match</v>
      </c>
      <c r="R1999" s="9" t="str" cm="1">
        <f t="array" ref="R1999">_xlfn.IFS(ZeptoData[[#This Row],[discountPercent]]=0, "No Discount", ZeptoData[[#This Row],[discountPercent]]&lt;=15, "Standard (1-15%)", ZeptoData[[#This Row],[discountPercent]]&gt;15, "Mega (&gt;15%)")</f>
        <v>Mega (&gt;15%)</v>
      </c>
      <c r="S1999" s="9" t="str" cm="1">
        <f t="array" ref="S1999">_xlfn.IFS(ZeptoData[[#This Row],[weightInGms]]&lt;=100, "Small (&lt;100g)", ZeptoData[[#This Row],[weightInGms]]&lt;=500, "Medium (100-500g)", ZeptoData[[#This Row],[weightInGms]]&gt;500, "Large (&gt;500g)")</f>
        <v>Medium (100-500g)</v>
      </c>
    </row>
    <row r="2000" spans="1:19" x14ac:dyDescent="0.25">
      <c r="A2000" t="s">
        <v>977</v>
      </c>
      <c r="B2000" t="s">
        <v>1777</v>
      </c>
      <c r="C2000" t="str">
        <f>TRIM(ZeptoData[[#This Row],[name]])</f>
        <v>Figaro Plain Green Olive</v>
      </c>
      <c r="D2000">
        <v>17900</v>
      </c>
      <c r="E2000" s="3">
        <f>'Cleaned Data'!F2003</f>
        <v>0</v>
      </c>
      <c r="F2000">
        <v>0</v>
      </c>
      <c r="G2000">
        <v>6</v>
      </c>
      <c r="H2000">
        <v>17900</v>
      </c>
      <c r="I2000" s="3">
        <f>ZeptoData[[#This Row],[discountedSellingPrice]]/100</f>
        <v>179</v>
      </c>
      <c r="J2000">
        <v>450</v>
      </c>
      <c r="K2000" t="b">
        <v>0</v>
      </c>
      <c r="L2000">
        <v>450</v>
      </c>
      <c r="N2000" s="3">
        <f>ZeptoData[[#This Row],[MRP_Rupees]] - ZeptoData[[#This Row],[Sale_Price]]</f>
        <v>-179</v>
      </c>
      <c r="O2000" t="str">
        <f>IF(ZeptoData[[#This Row],[outOfStock]]=TRUE, "Out of Stock", IF(ZeptoData[[#This Row],[availableQuantity]]&lt;=2, "LOW STOCK", "HEALTHY"))</f>
        <v>HEALTHY</v>
      </c>
      <c r="P2000" t="str" cm="1">
        <f t="array" ref="P2000">_xlfn.IFS(ZeptoData[[#This Row],[Sale_Price]]&lt;50, "Budget", ZeptoData[[#This Row],[Sale_Price]]&lt;150, "Mid-Range", ZeptoData[[#This Row],[Sale_Price]]&gt;=150, "Premium")</f>
        <v>Premium</v>
      </c>
      <c r="Q2000" t="str">
        <f>IF(ROUND(((ZeptoData[[#This Row],[mrp]]-ZeptoData[[#This Row],[discountedSellingPrice]])/ZeptoData[[#This Row],[mrp]])*100,0) = ZeptoData[[#This Row],[discountPercent]], "Match", "Error")</f>
        <v>Match</v>
      </c>
      <c r="R2000" s="9" t="str" cm="1">
        <f t="array" ref="R2000">_xlfn.IFS(ZeptoData[[#This Row],[discountPercent]]=0, "No Discount", ZeptoData[[#This Row],[discountPercent]]&lt;=15, "Standard (1-15%)", ZeptoData[[#This Row],[discountPercent]]&gt;15, "Mega (&gt;15%)")</f>
        <v>No Discount</v>
      </c>
      <c r="S2000" s="9" t="str" cm="1">
        <f t="array" ref="S2000">_xlfn.IFS(ZeptoData[[#This Row],[weightInGms]]&lt;=100, "Small (&lt;100g)", ZeptoData[[#This Row],[weightInGms]]&lt;=500, "Medium (100-500g)", ZeptoData[[#This Row],[weightInGms]]&gt;500, "Large (&gt;500g)")</f>
        <v>Medium (100-500g)</v>
      </c>
    </row>
    <row r="2001" spans="1:19" x14ac:dyDescent="0.25">
      <c r="A2001" t="s">
        <v>977</v>
      </c>
      <c r="B2001" t="s">
        <v>862</v>
      </c>
      <c r="C2001" t="str">
        <f>TRIM(ZeptoData[[#This Row],[name]])</f>
        <v>Mother's Recipe Gujrati Gorkeri Pickle</v>
      </c>
      <c r="D2001">
        <v>14000</v>
      </c>
      <c r="E2001" s="3">
        <f>'Cleaned Data'!F2004</f>
        <v>10</v>
      </c>
      <c r="F2001">
        <v>10</v>
      </c>
      <c r="G2001">
        <v>3</v>
      </c>
      <c r="H2001">
        <v>12600</v>
      </c>
      <c r="I2001" s="3">
        <f>ZeptoData[[#This Row],[discountedSellingPrice]]/100</f>
        <v>126</v>
      </c>
      <c r="J2001">
        <v>500</v>
      </c>
      <c r="K2001" t="b">
        <v>0</v>
      </c>
      <c r="L2001">
        <v>500</v>
      </c>
      <c r="N2001" s="3">
        <f>ZeptoData[[#This Row],[MRP_Rupees]] - ZeptoData[[#This Row],[Sale_Price]]</f>
        <v>-116</v>
      </c>
      <c r="O2001" t="str">
        <f>IF(ZeptoData[[#This Row],[outOfStock]]=TRUE, "Out of Stock", IF(ZeptoData[[#This Row],[availableQuantity]]&lt;=2, "LOW STOCK", "HEALTHY"))</f>
        <v>HEALTHY</v>
      </c>
      <c r="P2001" t="str" cm="1">
        <f t="array" ref="P2001">_xlfn.IFS(ZeptoData[[#This Row],[Sale_Price]]&lt;50, "Budget", ZeptoData[[#This Row],[Sale_Price]]&lt;150, "Mid-Range", ZeptoData[[#This Row],[Sale_Price]]&gt;=150, "Premium")</f>
        <v>Mid-Range</v>
      </c>
      <c r="Q2001" t="str">
        <f>IF(ROUND(((ZeptoData[[#This Row],[mrp]]-ZeptoData[[#This Row],[discountedSellingPrice]])/ZeptoData[[#This Row],[mrp]])*100,0) = ZeptoData[[#This Row],[discountPercent]], "Match", "Error")</f>
        <v>Match</v>
      </c>
      <c r="R2001" s="9" t="str" cm="1">
        <f t="array" ref="R2001">_xlfn.IFS(ZeptoData[[#This Row],[discountPercent]]=0, "No Discount", ZeptoData[[#This Row],[discountPercent]]&lt;=15, "Standard (1-15%)", ZeptoData[[#This Row],[discountPercent]]&gt;15, "Mega (&gt;15%)")</f>
        <v>Standard (1-15%)</v>
      </c>
      <c r="S2001" s="9" t="str" cm="1">
        <f t="array" ref="S2001">_xlfn.IFS(ZeptoData[[#This Row],[weightInGms]]&lt;=100, "Small (&lt;100g)", ZeptoData[[#This Row],[weightInGms]]&lt;=500, "Medium (100-500g)", ZeptoData[[#This Row],[weightInGms]]&gt;500, "Large (&gt;500g)")</f>
        <v>Medium (100-500g)</v>
      </c>
    </row>
    <row r="2002" spans="1:19" x14ac:dyDescent="0.25">
      <c r="A2002" t="s">
        <v>977</v>
      </c>
      <c r="B2002" t="s">
        <v>863</v>
      </c>
      <c r="C2002" t="str">
        <f>TRIM(ZeptoData[[#This Row],[name]])</f>
        <v>Kellogg's Muesli 20% Nuts Delight</v>
      </c>
      <c r="D2002">
        <v>32000</v>
      </c>
      <c r="E2002" s="3">
        <f>'Cleaned Data'!F2005</f>
        <v>0</v>
      </c>
      <c r="F2002">
        <v>0</v>
      </c>
      <c r="G2002">
        <v>6</v>
      </c>
      <c r="H2002">
        <v>32000</v>
      </c>
      <c r="I2002" s="3">
        <f>ZeptoData[[#This Row],[discountedSellingPrice]]/100</f>
        <v>320</v>
      </c>
      <c r="J2002">
        <v>500</v>
      </c>
      <c r="K2002" t="b">
        <v>0</v>
      </c>
      <c r="L2002">
        <v>500</v>
      </c>
      <c r="N2002" s="3">
        <f>ZeptoData[[#This Row],[MRP_Rupees]] - ZeptoData[[#This Row],[Sale_Price]]</f>
        <v>-320</v>
      </c>
      <c r="O2002" t="str">
        <f>IF(ZeptoData[[#This Row],[outOfStock]]=TRUE, "Out of Stock", IF(ZeptoData[[#This Row],[availableQuantity]]&lt;=2, "LOW STOCK", "HEALTHY"))</f>
        <v>HEALTHY</v>
      </c>
      <c r="P2002" t="str" cm="1">
        <f t="array" ref="P2002">_xlfn.IFS(ZeptoData[[#This Row],[Sale_Price]]&lt;50, "Budget", ZeptoData[[#This Row],[Sale_Price]]&lt;150, "Mid-Range", ZeptoData[[#This Row],[Sale_Price]]&gt;=150, "Premium")</f>
        <v>Premium</v>
      </c>
      <c r="Q2002" t="str">
        <f>IF(ROUND(((ZeptoData[[#This Row],[mrp]]-ZeptoData[[#This Row],[discountedSellingPrice]])/ZeptoData[[#This Row],[mrp]])*100,0) = ZeptoData[[#This Row],[discountPercent]], "Match", "Error")</f>
        <v>Match</v>
      </c>
      <c r="R2002" s="9" t="str" cm="1">
        <f t="array" ref="R2002">_xlfn.IFS(ZeptoData[[#This Row],[discountPercent]]=0, "No Discount", ZeptoData[[#This Row],[discountPercent]]&lt;=15, "Standard (1-15%)", ZeptoData[[#This Row],[discountPercent]]&gt;15, "Mega (&gt;15%)")</f>
        <v>No Discount</v>
      </c>
      <c r="S2002" s="9" t="str" cm="1">
        <f t="array" ref="S2002">_xlfn.IFS(ZeptoData[[#This Row],[weightInGms]]&lt;=100, "Small (&lt;100g)", ZeptoData[[#This Row],[weightInGms]]&lt;=500, "Medium (100-500g)", ZeptoData[[#This Row],[weightInGms]]&gt;500, "Large (&gt;500g)")</f>
        <v>Medium (100-500g)</v>
      </c>
    </row>
    <row r="2003" spans="1:19" x14ac:dyDescent="0.25">
      <c r="A2003" t="s">
        <v>977</v>
      </c>
      <c r="B2003" t="s">
        <v>1742</v>
      </c>
      <c r="C2003" t="str">
        <f>TRIM(ZeptoData[[#This Row],[name]])</f>
        <v>Borges Farfalle Durum Wheat Pasta</v>
      </c>
      <c r="D2003">
        <v>25000</v>
      </c>
      <c r="E2003" s="3">
        <f>'Cleaned Data'!F2006</f>
        <v>20</v>
      </c>
      <c r="F2003">
        <v>0</v>
      </c>
      <c r="G2003">
        <v>5</v>
      </c>
      <c r="H2003">
        <v>25000</v>
      </c>
      <c r="I2003" s="3">
        <f>ZeptoData[[#This Row],[discountedSellingPrice]]/100</f>
        <v>250</v>
      </c>
      <c r="J2003">
        <v>500</v>
      </c>
      <c r="K2003" t="b">
        <v>0</v>
      </c>
      <c r="L2003">
        <v>500</v>
      </c>
      <c r="N2003" s="3">
        <f>ZeptoData[[#This Row],[MRP_Rupees]] - ZeptoData[[#This Row],[Sale_Price]]</f>
        <v>-230</v>
      </c>
      <c r="O2003" t="str">
        <f>IF(ZeptoData[[#This Row],[outOfStock]]=TRUE, "Out of Stock", IF(ZeptoData[[#This Row],[availableQuantity]]&lt;=2, "LOW STOCK", "HEALTHY"))</f>
        <v>HEALTHY</v>
      </c>
      <c r="P2003" t="str" cm="1">
        <f t="array" ref="P2003">_xlfn.IFS(ZeptoData[[#This Row],[Sale_Price]]&lt;50, "Budget", ZeptoData[[#This Row],[Sale_Price]]&lt;150, "Mid-Range", ZeptoData[[#This Row],[Sale_Price]]&gt;=150, "Premium")</f>
        <v>Premium</v>
      </c>
      <c r="Q2003" t="str">
        <f>IF(ROUND(((ZeptoData[[#This Row],[mrp]]-ZeptoData[[#This Row],[discountedSellingPrice]])/ZeptoData[[#This Row],[mrp]])*100,0) = ZeptoData[[#This Row],[discountPercent]], "Match", "Error")</f>
        <v>Match</v>
      </c>
      <c r="R2003" s="9" t="str" cm="1">
        <f t="array" ref="R2003">_xlfn.IFS(ZeptoData[[#This Row],[discountPercent]]=0, "No Discount", ZeptoData[[#This Row],[discountPercent]]&lt;=15, "Standard (1-15%)", ZeptoData[[#This Row],[discountPercent]]&gt;15, "Mega (&gt;15%)")</f>
        <v>No Discount</v>
      </c>
      <c r="S2003" s="9" t="str" cm="1">
        <f t="array" ref="S2003">_xlfn.IFS(ZeptoData[[#This Row],[weightInGms]]&lt;=100, "Small (&lt;100g)", ZeptoData[[#This Row],[weightInGms]]&lt;=500, "Medium (100-500g)", ZeptoData[[#This Row],[weightInGms]]&gt;500, "Large (&gt;500g)")</f>
        <v>Medium (100-500g)</v>
      </c>
    </row>
    <row r="2004" spans="1:19" x14ac:dyDescent="0.25">
      <c r="A2004" t="s">
        <v>977</v>
      </c>
      <c r="B2004" t="s">
        <v>785</v>
      </c>
      <c r="C2004" t="str">
        <f>TRIM(ZeptoData[[#This Row],[name]])</f>
        <v>Kellogg's Chocos</v>
      </c>
      <c r="D2004">
        <v>29900</v>
      </c>
      <c r="E2004" s="3">
        <f>'Cleaned Data'!F2007</f>
        <v>4</v>
      </c>
      <c r="F2004">
        <v>10</v>
      </c>
      <c r="G2004">
        <v>4</v>
      </c>
      <c r="H2004">
        <v>26900</v>
      </c>
      <c r="I2004" s="3">
        <f>ZeptoData[[#This Row],[discountedSellingPrice]]/100</f>
        <v>269</v>
      </c>
      <c r="J2004">
        <v>700</v>
      </c>
      <c r="K2004" t="b">
        <v>0</v>
      </c>
      <c r="L2004">
        <v>700</v>
      </c>
      <c r="N2004" s="3">
        <f>ZeptoData[[#This Row],[MRP_Rupees]] - ZeptoData[[#This Row],[Sale_Price]]</f>
        <v>-265</v>
      </c>
      <c r="O2004" t="str">
        <f>IF(ZeptoData[[#This Row],[outOfStock]]=TRUE, "Out of Stock", IF(ZeptoData[[#This Row],[availableQuantity]]&lt;=2, "LOW STOCK", "HEALTHY"))</f>
        <v>HEALTHY</v>
      </c>
      <c r="P2004" t="str" cm="1">
        <f t="array" ref="P2004">_xlfn.IFS(ZeptoData[[#This Row],[Sale_Price]]&lt;50, "Budget", ZeptoData[[#This Row],[Sale_Price]]&lt;150, "Mid-Range", ZeptoData[[#This Row],[Sale_Price]]&gt;=150, "Premium")</f>
        <v>Premium</v>
      </c>
      <c r="Q2004" t="str">
        <f>IF(ROUND(((ZeptoData[[#This Row],[mrp]]-ZeptoData[[#This Row],[discountedSellingPrice]])/ZeptoData[[#This Row],[mrp]])*100,0) = ZeptoData[[#This Row],[discountPercent]], "Match", "Error")</f>
        <v>Match</v>
      </c>
      <c r="R2004" s="9" t="str" cm="1">
        <f t="array" ref="R2004">_xlfn.IFS(ZeptoData[[#This Row],[discountPercent]]=0, "No Discount", ZeptoData[[#This Row],[discountPercent]]&lt;=15, "Standard (1-15%)", ZeptoData[[#This Row],[discountPercent]]&gt;15, "Mega (&gt;15%)")</f>
        <v>Standard (1-15%)</v>
      </c>
      <c r="S2004" s="9" t="str" cm="1">
        <f t="array" ref="S2004">_xlfn.IFS(ZeptoData[[#This Row],[weightInGms]]&lt;=100, "Small (&lt;100g)", ZeptoData[[#This Row],[weightInGms]]&lt;=500, "Medium (100-500g)", ZeptoData[[#This Row],[weightInGms]]&gt;500, "Large (&gt;500g)")</f>
        <v>Large (&gt;500g)</v>
      </c>
    </row>
    <row r="2005" spans="1:19" x14ac:dyDescent="0.25">
      <c r="A2005" t="s">
        <v>977</v>
      </c>
      <c r="B2005" t="s">
        <v>1778</v>
      </c>
      <c r="C2005" t="str">
        <f>TRIM(ZeptoData[[#This Row],[name]])</f>
        <v>Nestle Nan Pro 4 Follow Up Formula Powder For Older Infants</v>
      </c>
      <c r="D2005">
        <v>62000</v>
      </c>
      <c r="E2005" s="3">
        <f>'Cleaned Data'!F2008</f>
        <v>0</v>
      </c>
      <c r="F2005">
        <v>0</v>
      </c>
      <c r="G2005">
        <v>1</v>
      </c>
      <c r="H2005">
        <v>62000</v>
      </c>
      <c r="I2005" s="3">
        <f>ZeptoData[[#This Row],[discountedSellingPrice]]/100</f>
        <v>620</v>
      </c>
      <c r="J2005">
        <v>400</v>
      </c>
      <c r="K2005" t="b">
        <v>0</v>
      </c>
      <c r="L2005">
        <v>400</v>
      </c>
      <c r="N2005" s="3">
        <f>ZeptoData[[#This Row],[MRP_Rupees]] - ZeptoData[[#This Row],[Sale_Price]]</f>
        <v>-620</v>
      </c>
      <c r="O2005" t="str">
        <f>IF(ZeptoData[[#This Row],[outOfStock]]=TRUE, "Out of Stock", IF(ZeptoData[[#This Row],[availableQuantity]]&lt;=2, "LOW STOCK", "HEALTHY"))</f>
        <v>LOW STOCK</v>
      </c>
      <c r="P2005" t="str" cm="1">
        <f t="array" ref="P2005">_xlfn.IFS(ZeptoData[[#This Row],[Sale_Price]]&lt;50, "Budget", ZeptoData[[#This Row],[Sale_Price]]&lt;150, "Mid-Range", ZeptoData[[#This Row],[Sale_Price]]&gt;=150, "Premium")</f>
        <v>Premium</v>
      </c>
      <c r="Q2005" t="str">
        <f>IF(ROUND(((ZeptoData[[#This Row],[mrp]]-ZeptoData[[#This Row],[discountedSellingPrice]])/ZeptoData[[#This Row],[mrp]])*100,0) = ZeptoData[[#This Row],[discountPercent]], "Match", "Error")</f>
        <v>Match</v>
      </c>
      <c r="R2005" s="9" t="str" cm="1">
        <f t="array" ref="R2005">_xlfn.IFS(ZeptoData[[#This Row],[discountPercent]]=0, "No Discount", ZeptoData[[#This Row],[discountPercent]]&lt;=15, "Standard (1-15%)", ZeptoData[[#This Row],[discountPercent]]&gt;15, "Mega (&gt;15%)")</f>
        <v>No Discount</v>
      </c>
      <c r="S2005" s="9" t="str" cm="1">
        <f t="array" ref="S2005">_xlfn.IFS(ZeptoData[[#This Row],[weightInGms]]&lt;=100, "Small (&lt;100g)", ZeptoData[[#This Row],[weightInGms]]&lt;=500, "Medium (100-500g)", ZeptoData[[#This Row],[weightInGms]]&gt;500, "Large (&gt;500g)")</f>
        <v>Medium (100-500g)</v>
      </c>
    </row>
    <row r="2006" spans="1:19" x14ac:dyDescent="0.25">
      <c r="A2006" t="s">
        <v>977</v>
      </c>
      <c r="B2006" t="s">
        <v>865</v>
      </c>
      <c r="C2006" t="str">
        <f>TRIM(ZeptoData[[#This Row],[name]])</f>
        <v>Veeba Truly Tomato Ketchup</v>
      </c>
      <c r="D2006">
        <v>9900</v>
      </c>
      <c r="E2006" s="3">
        <f>'Cleaned Data'!F2009</f>
        <v>10</v>
      </c>
      <c r="F2006">
        <v>20</v>
      </c>
      <c r="G2006">
        <v>6</v>
      </c>
      <c r="H2006">
        <v>7900</v>
      </c>
      <c r="I2006" s="3">
        <f>ZeptoData[[#This Row],[discountedSellingPrice]]/100</f>
        <v>79</v>
      </c>
      <c r="J2006">
        <v>500</v>
      </c>
      <c r="K2006" t="b">
        <v>0</v>
      </c>
      <c r="L2006">
        <v>500</v>
      </c>
      <c r="N2006" s="3">
        <f>ZeptoData[[#This Row],[MRP_Rupees]] - ZeptoData[[#This Row],[Sale_Price]]</f>
        <v>-69</v>
      </c>
      <c r="O2006" t="str">
        <f>IF(ZeptoData[[#This Row],[outOfStock]]=TRUE, "Out of Stock", IF(ZeptoData[[#This Row],[availableQuantity]]&lt;=2, "LOW STOCK", "HEALTHY"))</f>
        <v>HEALTHY</v>
      </c>
      <c r="P2006" t="str" cm="1">
        <f t="array" ref="P2006">_xlfn.IFS(ZeptoData[[#This Row],[Sale_Price]]&lt;50, "Budget", ZeptoData[[#This Row],[Sale_Price]]&lt;150, "Mid-Range", ZeptoData[[#This Row],[Sale_Price]]&gt;=150, "Premium")</f>
        <v>Mid-Range</v>
      </c>
      <c r="Q2006" t="str">
        <f>IF(ROUND(((ZeptoData[[#This Row],[mrp]]-ZeptoData[[#This Row],[discountedSellingPrice]])/ZeptoData[[#This Row],[mrp]])*100,0) = ZeptoData[[#This Row],[discountPercent]], "Match", "Error")</f>
        <v>Match</v>
      </c>
      <c r="R2006" s="9" t="str" cm="1">
        <f t="array" ref="R2006">_xlfn.IFS(ZeptoData[[#This Row],[discountPercent]]=0, "No Discount", ZeptoData[[#This Row],[discountPercent]]&lt;=15, "Standard (1-15%)", ZeptoData[[#This Row],[discountPercent]]&gt;15, "Mega (&gt;15%)")</f>
        <v>Mega (&gt;15%)</v>
      </c>
      <c r="S2006" s="9" t="str" cm="1">
        <f t="array" ref="S2006">_xlfn.IFS(ZeptoData[[#This Row],[weightInGms]]&lt;=100, "Small (&lt;100g)", ZeptoData[[#This Row],[weightInGms]]&lt;=500, "Medium (100-500g)", ZeptoData[[#This Row],[weightInGms]]&gt;500, "Large (&gt;500g)")</f>
        <v>Medium (100-500g)</v>
      </c>
    </row>
    <row r="2007" spans="1:19" x14ac:dyDescent="0.25">
      <c r="A2007" t="s">
        <v>977</v>
      </c>
      <c r="B2007" t="s">
        <v>866</v>
      </c>
      <c r="C2007" t="str">
        <f>TRIM(ZeptoData[[#This Row],[name]])</f>
        <v>Ching's Secret Green Chilli Sauce</v>
      </c>
      <c r="D2007">
        <v>8500</v>
      </c>
      <c r="E2007" s="3">
        <f>'Cleaned Data'!F2010</f>
        <v>0</v>
      </c>
      <c r="F2007">
        <v>4</v>
      </c>
      <c r="G2007">
        <v>1</v>
      </c>
      <c r="H2007">
        <v>8100</v>
      </c>
      <c r="I2007" s="3">
        <f>ZeptoData[[#This Row],[discountedSellingPrice]]/100</f>
        <v>81</v>
      </c>
      <c r="J2007">
        <v>680</v>
      </c>
      <c r="K2007" t="b">
        <v>0</v>
      </c>
      <c r="L2007">
        <v>680</v>
      </c>
      <c r="N2007" s="3">
        <f>ZeptoData[[#This Row],[MRP_Rupees]] - ZeptoData[[#This Row],[Sale_Price]]</f>
        <v>-81</v>
      </c>
      <c r="O2007" t="str">
        <f>IF(ZeptoData[[#This Row],[outOfStock]]=TRUE, "Out of Stock", IF(ZeptoData[[#This Row],[availableQuantity]]&lt;=2, "LOW STOCK", "HEALTHY"))</f>
        <v>LOW STOCK</v>
      </c>
      <c r="P2007" t="str" cm="1">
        <f t="array" ref="P2007">_xlfn.IFS(ZeptoData[[#This Row],[Sale_Price]]&lt;50, "Budget", ZeptoData[[#This Row],[Sale_Price]]&lt;150, "Mid-Range", ZeptoData[[#This Row],[Sale_Price]]&gt;=150, "Premium")</f>
        <v>Mid-Range</v>
      </c>
      <c r="Q2007" t="str">
        <f>IF(ROUND(((ZeptoData[[#This Row],[mrp]]-ZeptoData[[#This Row],[discountedSellingPrice]])/ZeptoData[[#This Row],[mrp]])*100,0) = ZeptoData[[#This Row],[discountPercent]], "Match", "Error")</f>
        <v>Error</v>
      </c>
      <c r="R2007" s="9" t="str" cm="1">
        <f t="array" ref="R2007">_xlfn.IFS(ZeptoData[[#This Row],[discountPercent]]=0, "No Discount", ZeptoData[[#This Row],[discountPercent]]&lt;=15, "Standard (1-15%)", ZeptoData[[#This Row],[discountPercent]]&gt;15, "Mega (&gt;15%)")</f>
        <v>Standard (1-15%)</v>
      </c>
      <c r="S2007" s="9" t="str" cm="1">
        <f t="array" ref="S2007">_xlfn.IFS(ZeptoData[[#This Row],[weightInGms]]&lt;=100, "Small (&lt;100g)", ZeptoData[[#This Row],[weightInGms]]&lt;=500, "Medium (100-500g)", ZeptoData[[#This Row],[weightInGms]]&gt;500, "Large (&gt;500g)")</f>
        <v>Large (&gt;500g)</v>
      </c>
    </row>
    <row r="2008" spans="1:19" x14ac:dyDescent="0.25">
      <c r="A2008" t="s">
        <v>977</v>
      </c>
      <c r="B2008" t="s">
        <v>1779</v>
      </c>
      <c r="C2008" t="str">
        <f>TRIM(ZeptoData[[#This Row],[name]])</f>
        <v>MTR Roasted Vermicelli</v>
      </c>
      <c r="D2008">
        <v>5500</v>
      </c>
      <c r="E2008" s="3">
        <f>'Cleaned Data'!F2011</f>
        <v>7</v>
      </c>
      <c r="F2008">
        <v>0</v>
      </c>
      <c r="G2008">
        <v>1</v>
      </c>
      <c r="H2008">
        <v>5500</v>
      </c>
      <c r="I2008" s="3">
        <f>ZeptoData[[#This Row],[discountedSellingPrice]]/100</f>
        <v>55</v>
      </c>
      <c r="J2008">
        <v>400</v>
      </c>
      <c r="K2008" t="b">
        <v>0</v>
      </c>
      <c r="L2008">
        <v>400</v>
      </c>
      <c r="N2008" s="3">
        <f>ZeptoData[[#This Row],[MRP_Rupees]] - ZeptoData[[#This Row],[Sale_Price]]</f>
        <v>-48</v>
      </c>
      <c r="O2008" t="str">
        <f>IF(ZeptoData[[#This Row],[outOfStock]]=TRUE, "Out of Stock", IF(ZeptoData[[#This Row],[availableQuantity]]&lt;=2, "LOW STOCK", "HEALTHY"))</f>
        <v>LOW STOCK</v>
      </c>
      <c r="P2008" t="str" cm="1">
        <f t="array" ref="P2008">_xlfn.IFS(ZeptoData[[#This Row],[Sale_Price]]&lt;50, "Budget", ZeptoData[[#This Row],[Sale_Price]]&lt;150, "Mid-Range", ZeptoData[[#This Row],[Sale_Price]]&gt;=150, "Premium")</f>
        <v>Mid-Range</v>
      </c>
      <c r="Q2008" t="str">
        <f>IF(ROUND(((ZeptoData[[#This Row],[mrp]]-ZeptoData[[#This Row],[discountedSellingPrice]])/ZeptoData[[#This Row],[mrp]])*100,0) = ZeptoData[[#This Row],[discountPercent]], "Match", "Error")</f>
        <v>Match</v>
      </c>
      <c r="R2008" s="9" t="str" cm="1">
        <f t="array" ref="R2008">_xlfn.IFS(ZeptoData[[#This Row],[discountPercent]]=0, "No Discount", ZeptoData[[#This Row],[discountPercent]]&lt;=15, "Standard (1-15%)", ZeptoData[[#This Row],[discountPercent]]&gt;15, "Mega (&gt;15%)")</f>
        <v>No Discount</v>
      </c>
      <c r="S2008" s="9" t="str" cm="1">
        <f t="array" ref="S2008">_xlfn.IFS(ZeptoData[[#This Row],[weightInGms]]&lt;=100, "Small (&lt;100g)", ZeptoData[[#This Row],[weightInGms]]&lt;=500, "Medium (100-500g)", ZeptoData[[#This Row],[weightInGms]]&gt;500, "Large (&gt;500g)")</f>
        <v>Medium (100-500g)</v>
      </c>
    </row>
    <row r="2009" spans="1:19" x14ac:dyDescent="0.25">
      <c r="A2009" t="s">
        <v>977</v>
      </c>
      <c r="B2009" t="s">
        <v>868</v>
      </c>
      <c r="C2009" t="str">
        <f>TRIM(ZeptoData[[#This Row],[name]])</f>
        <v>Mother's Recipe Punjabi Teekha Mang Pickle</v>
      </c>
      <c r="D2009">
        <v>12000</v>
      </c>
      <c r="E2009" s="3">
        <f>'Cleaned Data'!F2012</f>
        <v>4</v>
      </c>
      <c r="F2009">
        <v>10</v>
      </c>
      <c r="G2009">
        <v>4</v>
      </c>
      <c r="H2009">
        <v>10800</v>
      </c>
      <c r="I2009" s="3">
        <f>ZeptoData[[#This Row],[discountedSellingPrice]]/100</f>
        <v>108</v>
      </c>
      <c r="J2009">
        <v>400</v>
      </c>
      <c r="K2009" t="b">
        <v>0</v>
      </c>
      <c r="L2009">
        <v>400</v>
      </c>
      <c r="N2009" s="3">
        <f>ZeptoData[[#This Row],[MRP_Rupees]] - ZeptoData[[#This Row],[Sale_Price]]</f>
        <v>-104</v>
      </c>
      <c r="O2009" t="str">
        <f>IF(ZeptoData[[#This Row],[outOfStock]]=TRUE, "Out of Stock", IF(ZeptoData[[#This Row],[availableQuantity]]&lt;=2, "LOW STOCK", "HEALTHY"))</f>
        <v>HEALTHY</v>
      </c>
      <c r="P2009" t="str" cm="1">
        <f t="array" ref="P2009">_xlfn.IFS(ZeptoData[[#This Row],[Sale_Price]]&lt;50, "Budget", ZeptoData[[#This Row],[Sale_Price]]&lt;150, "Mid-Range", ZeptoData[[#This Row],[Sale_Price]]&gt;=150, "Premium")</f>
        <v>Mid-Range</v>
      </c>
      <c r="Q2009" t="str">
        <f>IF(ROUND(((ZeptoData[[#This Row],[mrp]]-ZeptoData[[#This Row],[discountedSellingPrice]])/ZeptoData[[#This Row],[mrp]])*100,0) = ZeptoData[[#This Row],[discountPercent]], "Match", "Error")</f>
        <v>Match</v>
      </c>
      <c r="R2009" s="9" t="str" cm="1">
        <f t="array" ref="R2009">_xlfn.IFS(ZeptoData[[#This Row],[discountPercent]]=0, "No Discount", ZeptoData[[#This Row],[discountPercent]]&lt;=15, "Standard (1-15%)", ZeptoData[[#This Row],[discountPercent]]&gt;15, "Mega (&gt;15%)")</f>
        <v>Standard (1-15%)</v>
      </c>
      <c r="S2009" s="9" t="str" cm="1">
        <f t="array" ref="S2009">_xlfn.IFS(ZeptoData[[#This Row],[weightInGms]]&lt;=100, "Small (&lt;100g)", ZeptoData[[#This Row],[weightInGms]]&lt;=500, "Medium (100-500g)", ZeptoData[[#This Row],[weightInGms]]&gt;500, "Large (&gt;500g)")</f>
        <v>Medium (100-500g)</v>
      </c>
    </row>
    <row r="2010" spans="1:19" x14ac:dyDescent="0.25">
      <c r="A2010" t="s">
        <v>977</v>
      </c>
      <c r="B2010" t="s">
        <v>869</v>
      </c>
      <c r="C2010" t="str">
        <f>TRIM(ZeptoData[[#This Row],[name]])</f>
        <v>Ching's Secret Hot Garlic Instant Noodles</v>
      </c>
      <c r="D2010">
        <v>11400</v>
      </c>
      <c r="E2010" s="3">
        <f>'Cleaned Data'!F2013</f>
        <v>10</v>
      </c>
      <c r="F2010">
        <v>0</v>
      </c>
      <c r="G2010">
        <v>6</v>
      </c>
      <c r="H2010">
        <v>11400</v>
      </c>
      <c r="I2010" s="3">
        <f>ZeptoData[[#This Row],[discountedSellingPrice]]/100</f>
        <v>114</v>
      </c>
      <c r="J2010">
        <v>480</v>
      </c>
      <c r="K2010" t="b">
        <v>0</v>
      </c>
      <c r="L2010">
        <v>480</v>
      </c>
      <c r="N2010" s="3">
        <f>ZeptoData[[#This Row],[MRP_Rupees]] - ZeptoData[[#This Row],[Sale_Price]]</f>
        <v>-104</v>
      </c>
      <c r="O2010" t="str">
        <f>IF(ZeptoData[[#This Row],[outOfStock]]=TRUE, "Out of Stock", IF(ZeptoData[[#This Row],[availableQuantity]]&lt;=2, "LOW STOCK", "HEALTHY"))</f>
        <v>HEALTHY</v>
      </c>
      <c r="P2010" t="str" cm="1">
        <f t="array" ref="P2010">_xlfn.IFS(ZeptoData[[#This Row],[Sale_Price]]&lt;50, "Budget", ZeptoData[[#This Row],[Sale_Price]]&lt;150, "Mid-Range", ZeptoData[[#This Row],[Sale_Price]]&gt;=150, "Premium")</f>
        <v>Mid-Range</v>
      </c>
      <c r="Q2010" t="str">
        <f>IF(ROUND(((ZeptoData[[#This Row],[mrp]]-ZeptoData[[#This Row],[discountedSellingPrice]])/ZeptoData[[#This Row],[mrp]])*100,0) = ZeptoData[[#This Row],[discountPercent]], "Match", "Error")</f>
        <v>Match</v>
      </c>
      <c r="R2010" s="9" t="str" cm="1">
        <f t="array" ref="R2010">_xlfn.IFS(ZeptoData[[#This Row],[discountPercent]]=0, "No Discount", ZeptoData[[#This Row],[discountPercent]]&lt;=15, "Standard (1-15%)", ZeptoData[[#This Row],[discountPercent]]&gt;15, "Mega (&gt;15%)")</f>
        <v>No Discount</v>
      </c>
      <c r="S2010" s="9" t="str" cm="1">
        <f t="array" ref="S2010">_xlfn.IFS(ZeptoData[[#This Row],[weightInGms]]&lt;=100, "Small (&lt;100g)", ZeptoData[[#This Row],[weightInGms]]&lt;=500, "Medium (100-500g)", ZeptoData[[#This Row],[weightInGms]]&gt;500, "Large (&gt;500g)")</f>
        <v>Medium (100-500g)</v>
      </c>
    </row>
    <row r="2011" spans="1:19" x14ac:dyDescent="0.25">
      <c r="A2011" t="s">
        <v>977</v>
      </c>
      <c r="B2011" t="s">
        <v>870</v>
      </c>
      <c r="C2011" t="str">
        <f>TRIM(ZeptoData[[#This Row],[name]])</f>
        <v>Kellogg's Real Honey Corn Flakes</v>
      </c>
      <c r="D2011">
        <v>29000</v>
      </c>
      <c r="E2011" s="3">
        <f>'Cleaned Data'!F2014</f>
        <v>9</v>
      </c>
      <c r="F2011">
        <v>7</v>
      </c>
      <c r="G2011">
        <v>5</v>
      </c>
      <c r="H2011">
        <v>26700</v>
      </c>
      <c r="I2011" s="3">
        <f>ZeptoData[[#This Row],[discountedSellingPrice]]/100</f>
        <v>267</v>
      </c>
      <c r="J2011">
        <v>630</v>
      </c>
      <c r="K2011" t="b">
        <v>0</v>
      </c>
      <c r="L2011">
        <v>630</v>
      </c>
      <c r="N2011" s="3">
        <f>ZeptoData[[#This Row],[MRP_Rupees]] - ZeptoData[[#This Row],[Sale_Price]]</f>
        <v>-258</v>
      </c>
      <c r="O2011" t="str">
        <f>IF(ZeptoData[[#This Row],[outOfStock]]=TRUE, "Out of Stock", IF(ZeptoData[[#This Row],[availableQuantity]]&lt;=2, "LOW STOCK", "HEALTHY"))</f>
        <v>HEALTHY</v>
      </c>
      <c r="P2011" t="str" cm="1">
        <f t="array" ref="P2011">_xlfn.IFS(ZeptoData[[#This Row],[Sale_Price]]&lt;50, "Budget", ZeptoData[[#This Row],[Sale_Price]]&lt;150, "Mid-Range", ZeptoData[[#This Row],[Sale_Price]]&gt;=150, "Premium")</f>
        <v>Premium</v>
      </c>
      <c r="Q2011" t="str">
        <f>IF(ROUND(((ZeptoData[[#This Row],[mrp]]-ZeptoData[[#This Row],[discountedSellingPrice]])/ZeptoData[[#This Row],[mrp]])*100,0) = ZeptoData[[#This Row],[discountPercent]], "Match", "Error")</f>
        <v>Error</v>
      </c>
      <c r="R2011" s="9" t="str" cm="1">
        <f t="array" ref="R2011">_xlfn.IFS(ZeptoData[[#This Row],[discountPercent]]=0, "No Discount", ZeptoData[[#This Row],[discountPercent]]&lt;=15, "Standard (1-15%)", ZeptoData[[#This Row],[discountPercent]]&gt;15, "Mega (&gt;15%)")</f>
        <v>Standard (1-15%)</v>
      </c>
      <c r="S2011" s="9" t="str" cm="1">
        <f t="array" ref="S2011">_xlfn.IFS(ZeptoData[[#This Row],[weightInGms]]&lt;=100, "Small (&lt;100g)", ZeptoData[[#This Row],[weightInGms]]&lt;=500, "Medium (100-500g)", ZeptoData[[#This Row],[weightInGms]]&gt;500, "Large (&gt;500g)")</f>
        <v>Large (&gt;500g)</v>
      </c>
    </row>
    <row r="2012" spans="1:19" x14ac:dyDescent="0.25">
      <c r="A2012" t="s">
        <v>977</v>
      </c>
      <c r="B2012" t="s">
        <v>871</v>
      </c>
      <c r="C2012" t="str">
        <f>TRIM(ZeptoData[[#This Row],[name]])</f>
        <v>ITC Master Chef Lebanese Falafel Kebab</v>
      </c>
      <c r="D2012">
        <v>13000</v>
      </c>
      <c r="E2012" s="3">
        <f>'Cleaned Data'!F2015</f>
        <v>9</v>
      </c>
      <c r="F2012">
        <v>4</v>
      </c>
      <c r="G2012">
        <v>4</v>
      </c>
      <c r="H2012">
        <v>12400</v>
      </c>
      <c r="I2012" s="3">
        <f>ZeptoData[[#This Row],[discountedSellingPrice]]/100</f>
        <v>124</v>
      </c>
      <c r="J2012">
        <v>230</v>
      </c>
      <c r="K2012" t="b">
        <v>0</v>
      </c>
      <c r="L2012">
        <v>230</v>
      </c>
      <c r="N2012" s="3">
        <f>ZeptoData[[#This Row],[MRP_Rupees]] - ZeptoData[[#This Row],[Sale_Price]]</f>
        <v>-115</v>
      </c>
      <c r="O2012" t="str">
        <f>IF(ZeptoData[[#This Row],[outOfStock]]=TRUE, "Out of Stock", IF(ZeptoData[[#This Row],[availableQuantity]]&lt;=2, "LOW STOCK", "HEALTHY"))</f>
        <v>HEALTHY</v>
      </c>
      <c r="P2012" t="str" cm="1">
        <f t="array" ref="P2012">_xlfn.IFS(ZeptoData[[#This Row],[Sale_Price]]&lt;50, "Budget", ZeptoData[[#This Row],[Sale_Price]]&lt;150, "Mid-Range", ZeptoData[[#This Row],[Sale_Price]]&gt;=150, "Premium")</f>
        <v>Mid-Range</v>
      </c>
      <c r="Q2012" t="str">
        <f>IF(ROUND(((ZeptoData[[#This Row],[mrp]]-ZeptoData[[#This Row],[discountedSellingPrice]])/ZeptoData[[#This Row],[mrp]])*100,0) = ZeptoData[[#This Row],[discountPercent]], "Match", "Error")</f>
        <v>Error</v>
      </c>
      <c r="R2012" s="9" t="str" cm="1">
        <f t="array" ref="R2012">_xlfn.IFS(ZeptoData[[#This Row],[discountPercent]]=0, "No Discount", ZeptoData[[#This Row],[discountPercent]]&lt;=15, "Standard (1-15%)", ZeptoData[[#This Row],[discountPercent]]&gt;15, "Mega (&gt;15%)")</f>
        <v>Standard (1-15%)</v>
      </c>
      <c r="S2012" s="9" t="str" cm="1">
        <f t="array" ref="S2012">_xlfn.IFS(ZeptoData[[#This Row],[weightInGms]]&lt;=100, "Small (&lt;100g)", ZeptoData[[#This Row],[weightInGms]]&lt;=500, "Medium (100-500g)", ZeptoData[[#This Row],[weightInGms]]&gt;500, "Large (&gt;500g)")</f>
        <v>Medium (100-500g)</v>
      </c>
    </row>
    <row r="2013" spans="1:19" x14ac:dyDescent="0.25">
      <c r="A2013" t="s">
        <v>977</v>
      </c>
      <c r="B2013" t="s">
        <v>872</v>
      </c>
      <c r="C2013" t="str">
        <f>TRIM(ZeptoData[[#This Row],[name]])</f>
        <v>Kelloggs Chocos Fills Double Chocolaty</v>
      </c>
      <c r="D2013">
        <v>18500</v>
      </c>
      <c r="E2013" s="3">
        <f>'Cleaned Data'!F2016</f>
        <v>0</v>
      </c>
      <c r="F2013">
        <v>10</v>
      </c>
      <c r="G2013">
        <v>5</v>
      </c>
      <c r="H2013">
        <v>16500</v>
      </c>
      <c r="I2013" s="3">
        <f>ZeptoData[[#This Row],[discountedSellingPrice]]/100</f>
        <v>165</v>
      </c>
      <c r="J2013">
        <v>250</v>
      </c>
      <c r="K2013" t="b">
        <v>0</v>
      </c>
      <c r="L2013">
        <v>250</v>
      </c>
      <c r="N2013" s="3">
        <f>ZeptoData[[#This Row],[MRP_Rupees]] - ZeptoData[[#This Row],[Sale_Price]]</f>
        <v>-165</v>
      </c>
      <c r="O2013" t="str">
        <f>IF(ZeptoData[[#This Row],[outOfStock]]=TRUE, "Out of Stock", IF(ZeptoData[[#This Row],[availableQuantity]]&lt;=2, "LOW STOCK", "HEALTHY"))</f>
        <v>HEALTHY</v>
      </c>
      <c r="P2013" t="str" cm="1">
        <f t="array" ref="P2013">_xlfn.IFS(ZeptoData[[#This Row],[Sale_Price]]&lt;50, "Budget", ZeptoData[[#This Row],[Sale_Price]]&lt;150, "Mid-Range", ZeptoData[[#This Row],[Sale_Price]]&gt;=150, "Premium")</f>
        <v>Premium</v>
      </c>
      <c r="Q2013" t="str">
        <f>IF(ROUND(((ZeptoData[[#This Row],[mrp]]-ZeptoData[[#This Row],[discountedSellingPrice]])/ZeptoData[[#This Row],[mrp]])*100,0) = ZeptoData[[#This Row],[discountPercent]], "Match", "Error")</f>
        <v>Error</v>
      </c>
      <c r="R2013" s="9" t="str" cm="1">
        <f t="array" ref="R2013">_xlfn.IFS(ZeptoData[[#This Row],[discountPercent]]=0, "No Discount", ZeptoData[[#This Row],[discountPercent]]&lt;=15, "Standard (1-15%)", ZeptoData[[#This Row],[discountPercent]]&gt;15, "Mega (&gt;15%)")</f>
        <v>Standard (1-15%)</v>
      </c>
      <c r="S2013" s="9" t="str" cm="1">
        <f t="array" ref="S2013">_xlfn.IFS(ZeptoData[[#This Row],[weightInGms]]&lt;=100, "Small (&lt;100g)", ZeptoData[[#This Row],[weightInGms]]&lt;=500, "Medium (100-500g)", ZeptoData[[#This Row],[weightInGms]]&gt;500, "Large (&gt;500g)")</f>
        <v>Medium (100-500g)</v>
      </c>
    </row>
    <row r="2014" spans="1:19" x14ac:dyDescent="0.25">
      <c r="A2014" t="s">
        <v>977</v>
      </c>
      <c r="B2014" t="s">
        <v>873</v>
      </c>
      <c r="C2014" t="str">
        <f>TRIM(ZeptoData[[#This Row],[name]])</f>
        <v>Organic India Apple Cider Vinegar</v>
      </c>
      <c r="D2014">
        <v>59500</v>
      </c>
      <c r="E2014" s="3">
        <f>'Cleaned Data'!F2017</f>
        <v>0</v>
      </c>
      <c r="F2014">
        <v>9</v>
      </c>
      <c r="G2014">
        <v>2</v>
      </c>
      <c r="H2014">
        <v>53600</v>
      </c>
      <c r="I2014" s="3">
        <f>ZeptoData[[#This Row],[discountedSellingPrice]]/100</f>
        <v>536</v>
      </c>
      <c r="J2014">
        <v>500</v>
      </c>
      <c r="K2014" t="b">
        <v>0</v>
      </c>
      <c r="L2014">
        <v>500</v>
      </c>
      <c r="N2014" s="3">
        <f>ZeptoData[[#This Row],[MRP_Rupees]] - ZeptoData[[#This Row],[Sale_Price]]</f>
        <v>-536</v>
      </c>
      <c r="O2014" t="str">
        <f>IF(ZeptoData[[#This Row],[outOfStock]]=TRUE, "Out of Stock", IF(ZeptoData[[#This Row],[availableQuantity]]&lt;=2, "LOW STOCK", "HEALTHY"))</f>
        <v>LOW STOCK</v>
      </c>
      <c r="P2014" t="str" cm="1">
        <f t="array" ref="P2014">_xlfn.IFS(ZeptoData[[#This Row],[Sale_Price]]&lt;50, "Budget", ZeptoData[[#This Row],[Sale_Price]]&lt;150, "Mid-Range", ZeptoData[[#This Row],[Sale_Price]]&gt;=150, "Premium")</f>
        <v>Premium</v>
      </c>
      <c r="Q2014" t="str">
        <f>IF(ROUND(((ZeptoData[[#This Row],[mrp]]-ZeptoData[[#This Row],[discountedSellingPrice]])/ZeptoData[[#This Row],[mrp]])*100,0) = ZeptoData[[#This Row],[discountPercent]], "Match", "Error")</f>
        <v>Error</v>
      </c>
      <c r="R2014" s="9" t="str" cm="1">
        <f t="array" ref="R2014">_xlfn.IFS(ZeptoData[[#This Row],[discountPercent]]=0, "No Discount", ZeptoData[[#This Row],[discountPercent]]&lt;=15, "Standard (1-15%)", ZeptoData[[#This Row],[discountPercent]]&gt;15, "Mega (&gt;15%)")</f>
        <v>Standard (1-15%)</v>
      </c>
      <c r="S2014" s="9" t="str" cm="1">
        <f t="array" ref="S2014">_xlfn.IFS(ZeptoData[[#This Row],[weightInGms]]&lt;=100, "Small (&lt;100g)", ZeptoData[[#This Row],[weightInGms]]&lt;=500, "Medium (100-500g)", ZeptoData[[#This Row],[weightInGms]]&gt;500, "Large (&gt;500g)")</f>
        <v>Medium (100-500g)</v>
      </c>
    </row>
    <row r="2015" spans="1:19" x14ac:dyDescent="0.25">
      <c r="A2015" t="s">
        <v>977</v>
      </c>
      <c r="B2015" t="s">
        <v>1746</v>
      </c>
      <c r="C2015" t="str">
        <f>TRIM(ZeptoData[[#This Row],[name]])</f>
        <v>Masala Oats Masala &amp; Coriander</v>
      </c>
      <c r="D2015">
        <v>19500</v>
      </c>
      <c r="E2015" s="3">
        <f>'Cleaned Data'!F2018</f>
        <v>30</v>
      </c>
      <c r="F2015">
        <v>9</v>
      </c>
      <c r="G2015">
        <v>5</v>
      </c>
      <c r="H2015">
        <v>17600</v>
      </c>
      <c r="I2015" s="3">
        <f>ZeptoData[[#This Row],[discountedSellingPrice]]/100</f>
        <v>176</v>
      </c>
      <c r="J2015">
        <v>500</v>
      </c>
      <c r="K2015" t="b">
        <v>0</v>
      </c>
      <c r="L2015">
        <v>500</v>
      </c>
      <c r="N2015" s="3">
        <f>ZeptoData[[#This Row],[MRP_Rupees]] - ZeptoData[[#This Row],[Sale_Price]]</f>
        <v>-146</v>
      </c>
      <c r="O2015" t="str">
        <f>IF(ZeptoData[[#This Row],[outOfStock]]=TRUE, "Out of Stock", IF(ZeptoData[[#This Row],[availableQuantity]]&lt;=2, "LOW STOCK", "HEALTHY"))</f>
        <v>HEALTHY</v>
      </c>
      <c r="P2015" t="str" cm="1">
        <f t="array" ref="P2015">_xlfn.IFS(ZeptoData[[#This Row],[Sale_Price]]&lt;50, "Budget", ZeptoData[[#This Row],[Sale_Price]]&lt;150, "Mid-Range", ZeptoData[[#This Row],[Sale_Price]]&gt;=150, "Premium")</f>
        <v>Premium</v>
      </c>
      <c r="Q2015" t="str">
        <f>IF(ROUND(((ZeptoData[[#This Row],[mrp]]-ZeptoData[[#This Row],[discountedSellingPrice]])/ZeptoData[[#This Row],[mrp]])*100,0) = ZeptoData[[#This Row],[discountPercent]], "Match", "Error")</f>
        <v>Error</v>
      </c>
      <c r="R2015" s="9" t="str" cm="1">
        <f t="array" ref="R2015">_xlfn.IFS(ZeptoData[[#This Row],[discountPercent]]=0, "No Discount", ZeptoData[[#This Row],[discountPercent]]&lt;=15, "Standard (1-15%)", ZeptoData[[#This Row],[discountPercent]]&gt;15, "Mega (&gt;15%)")</f>
        <v>Standard (1-15%)</v>
      </c>
      <c r="S2015" s="9" t="str" cm="1">
        <f t="array" ref="S2015">_xlfn.IFS(ZeptoData[[#This Row],[weightInGms]]&lt;=100, "Small (&lt;100g)", ZeptoData[[#This Row],[weightInGms]]&lt;=500, "Medium (100-500g)", ZeptoData[[#This Row],[weightInGms]]&gt;500, "Large (&gt;500g)")</f>
        <v>Medium (100-500g)</v>
      </c>
    </row>
    <row r="2016" spans="1:19" x14ac:dyDescent="0.25">
      <c r="A2016" t="s">
        <v>977</v>
      </c>
      <c r="B2016" t="s">
        <v>1780</v>
      </c>
      <c r="C2016" t="str">
        <f>TRIM(ZeptoData[[#This Row],[name]])</f>
        <v>Ching's Secret Noodles - Pad Thai Lemongras</v>
      </c>
      <c r="D2016">
        <v>20000</v>
      </c>
      <c r="E2016" s="3">
        <f>'Cleaned Data'!F2019</f>
        <v>5</v>
      </c>
      <c r="F2016">
        <v>0</v>
      </c>
      <c r="G2016">
        <v>5</v>
      </c>
      <c r="H2016">
        <v>20000</v>
      </c>
      <c r="I2016" s="3">
        <f>ZeptoData[[#This Row],[discountedSellingPrice]]/100</f>
        <v>200</v>
      </c>
      <c r="J2016">
        <v>130</v>
      </c>
      <c r="K2016" t="b">
        <v>0</v>
      </c>
      <c r="L2016">
        <v>130</v>
      </c>
      <c r="N2016" s="3">
        <f>ZeptoData[[#This Row],[MRP_Rupees]] - ZeptoData[[#This Row],[Sale_Price]]</f>
        <v>-195</v>
      </c>
      <c r="O2016" t="str">
        <f>IF(ZeptoData[[#This Row],[outOfStock]]=TRUE, "Out of Stock", IF(ZeptoData[[#This Row],[availableQuantity]]&lt;=2, "LOW STOCK", "HEALTHY"))</f>
        <v>HEALTHY</v>
      </c>
      <c r="P2016" t="str" cm="1">
        <f t="array" ref="P2016">_xlfn.IFS(ZeptoData[[#This Row],[Sale_Price]]&lt;50, "Budget", ZeptoData[[#This Row],[Sale_Price]]&lt;150, "Mid-Range", ZeptoData[[#This Row],[Sale_Price]]&gt;=150, "Premium")</f>
        <v>Premium</v>
      </c>
      <c r="Q2016" t="str">
        <f>IF(ROUND(((ZeptoData[[#This Row],[mrp]]-ZeptoData[[#This Row],[discountedSellingPrice]])/ZeptoData[[#This Row],[mrp]])*100,0) = ZeptoData[[#This Row],[discountPercent]], "Match", "Error")</f>
        <v>Match</v>
      </c>
      <c r="R2016" s="9" t="str" cm="1">
        <f t="array" ref="R2016">_xlfn.IFS(ZeptoData[[#This Row],[discountPercent]]=0, "No Discount", ZeptoData[[#This Row],[discountPercent]]&lt;=15, "Standard (1-15%)", ZeptoData[[#This Row],[discountPercent]]&gt;15, "Mega (&gt;15%)")</f>
        <v>No Discount</v>
      </c>
      <c r="S2016" s="9" t="str" cm="1">
        <f t="array" ref="S2016">_xlfn.IFS(ZeptoData[[#This Row],[weightInGms]]&lt;=100, "Small (&lt;100g)", ZeptoData[[#This Row],[weightInGms]]&lt;=500, "Medium (100-500g)", ZeptoData[[#This Row],[weightInGms]]&gt;500, "Large (&gt;500g)")</f>
        <v>Medium (100-500g)</v>
      </c>
    </row>
    <row r="2017" spans="1:19" x14ac:dyDescent="0.25">
      <c r="A2017" t="s">
        <v>977</v>
      </c>
      <c r="B2017" t="s">
        <v>875</v>
      </c>
      <c r="C2017" t="str">
        <f>TRIM(ZeptoData[[#This Row],[name]])</f>
        <v>Bagrrys Fruit and Nut Muesli with Cranberries</v>
      </c>
      <c r="D2017">
        <v>49900</v>
      </c>
      <c r="E2017" s="3">
        <f>'Cleaned Data'!F2020</f>
        <v>15</v>
      </c>
      <c r="F2017">
        <v>0</v>
      </c>
      <c r="G2017">
        <v>5</v>
      </c>
      <c r="H2017">
        <v>49900</v>
      </c>
      <c r="I2017" s="3">
        <f>ZeptoData[[#This Row],[discountedSellingPrice]]/100</f>
        <v>499</v>
      </c>
      <c r="J2017">
        <v>750</v>
      </c>
      <c r="K2017" t="b">
        <v>0</v>
      </c>
      <c r="L2017">
        <v>750</v>
      </c>
      <c r="N2017" s="3">
        <f>ZeptoData[[#This Row],[MRP_Rupees]] - ZeptoData[[#This Row],[Sale_Price]]</f>
        <v>-484</v>
      </c>
      <c r="O2017" t="str">
        <f>IF(ZeptoData[[#This Row],[outOfStock]]=TRUE, "Out of Stock", IF(ZeptoData[[#This Row],[availableQuantity]]&lt;=2, "LOW STOCK", "HEALTHY"))</f>
        <v>HEALTHY</v>
      </c>
      <c r="P2017" t="str" cm="1">
        <f t="array" ref="P2017">_xlfn.IFS(ZeptoData[[#This Row],[Sale_Price]]&lt;50, "Budget", ZeptoData[[#This Row],[Sale_Price]]&lt;150, "Mid-Range", ZeptoData[[#This Row],[Sale_Price]]&gt;=150, "Premium")</f>
        <v>Premium</v>
      </c>
      <c r="Q2017" t="str">
        <f>IF(ROUND(((ZeptoData[[#This Row],[mrp]]-ZeptoData[[#This Row],[discountedSellingPrice]])/ZeptoData[[#This Row],[mrp]])*100,0) = ZeptoData[[#This Row],[discountPercent]], "Match", "Error")</f>
        <v>Match</v>
      </c>
      <c r="R2017" s="9" t="str" cm="1">
        <f t="array" ref="R2017">_xlfn.IFS(ZeptoData[[#This Row],[discountPercent]]=0, "No Discount", ZeptoData[[#This Row],[discountPercent]]&lt;=15, "Standard (1-15%)", ZeptoData[[#This Row],[discountPercent]]&gt;15, "Mega (&gt;15%)")</f>
        <v>No Discount</v>
      </c>
      <c r="S2017" s="9" t="str" cm="1">
        <f t="array" ref="S2017">_xlfn.IFS(ZeptoData[[#This Row],[weightInGms]]&lt;=100, "Small (&lt;100g)", ZeptoData[[#This Row],[weightInGms]]&lt;=500, "Medium (100-500g)", ZeptoData[[#This Row],[weightInGms]]&gt;500, "Large (&gt;500g)")</f>
        <v>Large (&gt;500g)</v>
      </c>
    </row>
    <row r="2018" spans="1:19" x14ac:dyDescent="0.25">
      <c r="A2018" t="s">
        <v>977</v>
      </c>
      <c r="B2018" t="s">
        <v>876</v>
      </c>
      <c r="C2018" t="str">
        <f>TRIM(ZeptoData[[#This Row],[name]])</f>
        <v>Kitchens Of India Yellow Dal Tadka</v>
      </c>
      <c r="D2018">
        <v>11000</v>
      </c>
      <c r="E2018" s="3">
        <f>'Cleaned Data'!F2021</f>
        <v>0</v>
      </c>
      <c r="F2018">
        <v>30</v>
      </c>
      <c r="G2018">
        <v>6</v>
      </c>
      <c r="H2018">
        <v>7700</v>
      </c>
      <c r="I2018" s="3">
        <f>ZeptoData[[#This Row],[discountedSellingPrice]]/100</f>
        <v>77</v>
      </c>
      <c r="J2018">
        <v>285</v>
      </c>
      <c r="K2018" t="b">
        <v>0</v>
      </c>
      <c r="L2018">
        <v>285</v>
      </c>
      <c r="N2018" s="3">
        <f>ZeptoData[[#This Row],[MRP_Rupees]] - ZeptoData[[#This Row],[Sale_Price]]</f>
        <v>-77</v>
      </c>
      <c r="O2018" t="str">
        <f>IF(ZeptoData[[#This Row],[outOfStock]]=TRUE, "Out of Stock", IF(ZeptoData[[#This Row],[availableQuantity]]&lt;=2, "LOW STOCK", "HEALTHY"))</f>
        <v>HEALTHY</v>
      </c>
      <c r="P2018" t="str" cm="1">
        <f t="array" ref="P2018">_xlfn.IFS(ZeptoData[[#This Row],[Sale_Price]]&lt;50, "Budget", ZeptoData[[#This Row],[Sale_Price]]&lt;150, "Mid-Range", ZeptoData[[#This Row],[Sale_Price]]&gt;=150, "Premium")</f>
        <v>Mid-Range</v>
      </c>
      <c r="Q2018" t="str">
        <f>IF(ROUND(((ZeptoData[[#This Row],[mrp]]-ZeptoData[[#This Row],[discountedSellingPrice]])/ZeptoData[[#This Row],[mrp]])*100,0) = ZeptoData[[#This Row],[discountPercent]], "Match", "Error")</f>
        <v>Match</v>
      </c>
      <c r="R2018" s="9" t="str" cm="1">
        <f t="array" ref="R2018">_xlfn.IFS(ZeptoData[[#This Row],[discountPercent]]=0, "No Discount", ZeptoData[[#This Row],[discountPercent]]&lt;=15, "Standard (1-15%)", ZeptoData[[#This Row],[discountPercent]]&gt;15, "Mega (&gt;15%)")</f>
        <v>Mega (&gt;15%)</v>
      </c>
      <c r="S2018" s="9" t="str" cm="1">
        <f t="array" ref="S2018">_xlfn.IFS(ZeptoData[[#This Row],[weightInGms]]&lt;=100, "Small (&lt;100g)", ZeptoData[[#This Row],[weightInGms]]&lt;=500, "Medium (100-500g)", ZeptoData[[#This Row],[weightInGms]]&gt;500, "Large (&gt;500g)")</f>
        <v>Medium (100-500g)</v>
      </c>
    </row>
    <row r="2019" spans="1:19" x14ac:dyDescent="0.25">
      <c r="A2019" t="s">
        <v>977</v>
      </c>
      <c r="B2019" t="s">
        <v>877</v>
      </c>
      <c r="C2019" t="str">
        <f>TRIM(ZeptoData[[#This Row],[name]])</f>
        <v>Soulfull Vanilla Fills - Ragi Bites</v>
      </c>
      <c r="D2019">
        <v>16900</v>
      </c>
      <c r="E2019" s="3">
        <f>'Cleaned Data'!F2022</f>
        <v>30</v>
      </c>
      <c r="F2019">
        <v>5</v>
      </c>
      <c r="G2019">
        <v>6</v>
      </c>
      <c r="H2019">
        <v>16000</v>
      </c>
      <c r="I2019" s="3">
        <f>ZeptoData[[#This Row],[discountedSellingPrice]]/100</f>
        <v>160</v>
      </c>
      <c r="J2019">
        <v>250</v>
      </c>
      <c r="K2019" t="b">
        <v>0</v>
      </c>
      <c r="L2019">
        <v>250</v>
      </c>
      <c r="N2019" s="3">
        <f>ZeptoData[[#This Row],[MRP_Rupees]] - ZeptoData[[#This Row],[Sale_Price]]</f>
        <v>-130</v>
      </c>
      <c r="O2019" t="str">
        <f>IF(ZeptoData[[#This Row],[outOfStock]]=TRUE, "Out of Stock", IF(ZeptoData[[#This Row],[availableQuantity]]&lt;=2, "LOW STOCK", "HEALTHY"))</f>
        <v>HEALTHY</v>
      </c>
      <c r="P2019" t="str" cm="1">
        <f t="array" ref="P2019">_xlfn.IFS(ZeptoData[[#This Row],[Sale_Price]]&lt;50, "Budget", ZeptoData[[#This Row],[Sale_Price]]&lt;150, "Mid-Range", ZeptoData[[#This Row],[Sale_Price]]&gt;=150, "Premium")</f>
        <v>Premium</v>
      </c>
      <c r="Q2019" t="str">
        <f>IF(ROUND(((ZeptoData[[#This Row],[mrp]]-ZeptoData[[#This Row],[discountedSellingPrice]])/ZeptoData[[#This Row],[mrp]])*100,0) = ZeptoData[[#This Row],[discountPercent]], "Match", "Error")</f>
        <v>Match</v>
      </c>
      <c r="R2019" s="9" t="str" cm="1">
        <f t="array" ref="R2019">_xlfn.IFS(ZeptoData[[#This Row],[discountPercent]]=0, "No Discount", ZeptoData[[#This Row],[discountPercent]]&lt;=15, "Standard (1-15%)", ZeptoData[[#This Row],[discountPercent]]&gt;15, "Mega (&gt;15%)")</f>
        <v>Standard (1-15%)</v>
      </c>
      <c r="S2019" s="9" t="str" cm="1">
        <f t="array" ref="S2019">_xlfn.IFS(ZeptoData[[#This Row],[weightInGms]]&lt;=100, "Small (&lt;100g)", ZeptoData[[#This Row],[weightInGms]]&lt;=500, "Medium (100-500g)", ZeptoData[[#This Row],[weightInGms]]&gt;500, "Large (&gt;500g)")</f>
        <v>Medium (100-500g)</v>
      </c>
    </row>
    <row r="2020" spans="1:19" x14ac:dyDescent="0.25">
      <c r="A2020" t="s">
        <v>977</v>
      </c>
      <c r="B2020" t="s">
        <v>878</v>
      </c>
      <c r="C2020" t="str">
        <f>TRIM(ZeptoData[[#This Row],[name]])</f>
        <v>Pantai Teriyaki Sauce with Garlic</v>
      </c>
      <c r="D2020">
        <v>32500</v>
      </c>
      <c r="E2020" s="3">
        <f>'Cleaned Data'!F2023</f>
        <v>10</v>
      </c>
      <c r="F2020">
        <v>15</v>
      </c>
      <c r="G2020">
        <v>6</v>
      </c>
      <c r="H2020">
        <v>27600</v>
      </c>
      <c r="I2020" s="3">
        <f>ZeptoData[[#This Row],[discountedSellingPrice]]/100</f>
        <v>276</v>
      </c>
      <c r="J2020">
        <v>200</v>
      </c>
      <c r="K2020" t="b">
        <v>0</v>
      </c>
      <c r="L2020">
        <v>200</v>
      </c>
      <c r="N2020" s="3">
        <f>ZeptoData[[#This Row],[MRP_Rupees]] - ZeptoData[[#This Row],[Sale_Price]]</f>
        <v>-266</v>
      </c>
      <c r="O2020" t="str">
        <f>IF(ZeptoData[[#This Row],[outOfStock]]=TRUE, "Out of Stock", IF(ZeptoData[[#This Row],[availableQuantity]]&lt;=2, "LOW STOCK", "HEALTHY"))</f>
        <v>HEALTHY</v>
      </c>
      <c r="P2020" t="str" cm="1">
        <f t="array" ref="P2020">_xlfn.IFS(ZeptoData[[#This Row],[Sale_Price]]&lt;50, "Budget", ZeptoData[[#This Row],[Sale_Price]]&lt;150, "Mid-Range", ZeptoData[[#This Row],[Sale_Price]]&gt;=150, "Premium")</f>
        <v>Premium</v>
      </c>
      <c r="Q2020" t="str">
        <f>IF(ROUND(((ZeptoData[[#This Row],[mrp]]-ZeptoData[[#This Row],[discountedSellingPrice]])/ZeptoData[[#This Row],[mrp]])*100,0) = ZeptoData[[#This Row],[discountPercent]], "Match", "Error")</f>
        <v>Match</v>
      </c>
      <c r="R2020" s="9" t="str" cm="1">
        <f t="array" ref="R2020">_xlfn.IFS(ZeptoData[[#This Row],[discountPercent]]=0, "No Discount", ZeptoData[[#This Row],[discountPercent]]&lt;=15, "Standard (1-15%)", ZeptoData[[#This Row],[discountPercent]]&gt;15, "Mega (&gt;15%)")</f>
        <v>Standard (1-15%)</v>
      </c>
      <c r="S2020" s="9" t="str" cm="1">
        <f t="array" ref="S2020">_xlfn.IFS(ZeptoData[[#This Row],[weightInGms]]&lt;=100, "Small (&lt;100g)", ZeptoData[[#This Row],[weightInGms]]&lt;=500, "Medium (100-500g)", ZeptoData[[#This Row],[weightInGms]]&gt;500, "Large (&gt;500g)")</f>
        <v>Medium (100-500g)</v>
      </c>
    </row>
    <row r="2021" spans="1:19" x14ac:dyDescent="0.25">
      <c r="A2021" t="s">
        <v>977</v>
      </c>
      <c r="B2021" t="s">
        <v>879</v>
      </c>
      <c r="C2021" t="str">
        <f>TRIM(ZeptoData[[#This Row],[name]])</f>
        <v>Whiskas Adult Pocket Tuna Cat Food</v>
      </c>
      <c r="D2021">
        <v>41000</v>
      </c>
      <c r="E2021" s="3">
        <f>'Cleaned Data'!F2024</f>
        <v>0</v>
      </c>
      <c r="F2021">
        <v>0</v>
      </c>
      <c r="G2021">
        <v>1</v>
      </c>
      <c r="H2021">
        <v>41000</v>
      </c>
      <c r="I2021" s="3">
        <f>ZeptoData[[#This Row],[discountedSellingPrice]]/100</f>
        <v>410</v>
      </c>
      <c r="J2021">
        <v>1200</v>
      </c>
      <c r="K2021" t="b">
        <v>0</v>
      </c>
      <c r="L2021">
        <v>1</v>
      </c>
      <c r="N2021" s="3">
        <f>ZeptoData[[#This Row],[MRP_Rupees]] - ZeptoData[[#This Row],[Sale_Price]]</f>
        <v>-410</v>
      </c>
      <c r="O2021" t="str">
        <f>IF(ZeptoData[[#This Row],[outOfStock]]=TRUE, "Out of Stock", IF(ZeptoData[[#This Row],[availableQuantity]]&lt;=2, "LOW STOCK", "HEALTHY"))</f>
        <v>LOW STOCK</v>
      </c>
      <c r="P2021" t="str" cm="1">
        <f t="array" ref="P2021">_xlfn.IFS(ZeptoData[[#This Row],[Sale_Price]]&lt;50, "Budget", ZeptoData[[#This Row],[Sale_Price]]&lt;150, "Mid-Range", ZeptoData[[#This Row],[Sale_Price]]&gt;=150, "Premium")</f>
        <v>Premium</v>
      </c>
      <c r="Q2021" t="str">
        <f>IF(ROUND(((ZeptoData[[#This Row],[mrp]]-ZeptoData[[#This Row],[discountedSellingPrice]])/ZeptoData[[#This Row],[mrp]])*100,0) = ZeptoData[[#This Row],[discountPercent]], "Match", "Error")</f>
        <v>Match</v>
      </c>
      <c r="R2021" s="9" t="str" cm="1">
        <f t="array" ref="R2021">_xlfn.IFS(ZeptoData[[#This Row],[discountPercent]]=0, "No Discount", ZeptoData[[#This Row],[discountPercent]]&lt;=15, "Standard (1-15%)", ZeptoData[[#This Row],[discountPercent]]&gt;15, "Mega (&gt;15%)")</f>
        <v>No Discount</v>
      </c>
      <c r="S2021" s="9" t="str" cm="1">
        <f t="array" ref="S2021">_xlfn.IFS(ZeptoData[[#This Row],[weightInGms]]&lt;=100, "Small (&lt;100g)", ZeptoData[[#This Row],[weightInGms]]&lt;=500, "Medium (100-500g)", ZeptoData[[#This Row],[weightInGms]]&gt;500, "Large (&gt;500g)")</f>
        <v>Large (&gt;500g)</v>
      </c>
    </row>
    <row r="2022" spans="1:19" x14ac:dyDescent="0.25">
      <c r="A2022" t="s">
        <v>977</v>
      </c>
      <c r="B2022" t="s">
        <v>1781</v>
      </c>
      <c r="C2022" t="str">
        <f>TRIM(ZeptoData[[#This Row],[name]])</f>
        <v>Kitchens Of India Chicken Darbari</v>
      </c>
      <c r="D2022">
        <v>20000</v>
      </c>
      <c r="E2022" s="3">
        <f>'Cleaned Data'!F2025</f>
        <v>9</v>
      </c>
      <c r="F2022">
        <v>30</v>
      </c>
      <c r="G2022">
        <v>4</v>
      </c>
      <c r="H2022">
        <v>14000</v>
      </c>
      <c r="I2022" s="3">
        <f>ZeptoData[[#This Row],[discountedSellingPrice]]/100</f>
        <v>140</v>
      </c>
      <c r="J2022">
        <v>285</v>
      </c>
      <c r="K2022" t="b">
        <v>0</v>
      </c>
      <c r="L2022">
        <v>285</v>
      </c>
      <c r="N2022" s="3">
        <f>ZeptoData[[#This Row],[MRP_Rupees]] - ZeptoData[[#This Row],[Sale_Price]]</f>
        <v>-131</v>
      </c>
      <c r="O2022" t="str">
        <f>IF(ZeptoData[[#This Row],[outOfStock]]=TRUE, "Out of Stock", IF(ZeptoData[[#This Row],[availableQuantity]]&lt;=2, "LOW STOCK", "HEALTHY"))</f>
        <v>HEALTHY</v>
      </c>
      <c r="P2022" t="str" cm="1">
        <f t="array" ref="P2022">_xlfn.IFS(ZeptoData[[#This Row],[Sale_Price]]&lt;50, "Budget", ZeptoData[[#This Row],[Sale_Price]]&lt;150, "Mid-Range", ZeptoData[[#This Row],[Sale_Price]]&gt;=150, "Premium")</f>
        <v>Mid-Range</v>
      </c>
      <c r="Q2022" t="str">
        <f>IF(ROUND(((ZeptoData[[#This Row],[mrp]]-ZeptoData[[#This Row],[discountedSellingPrice]])/ZeptoData[[#This Row],[mrp]])*100,0) = ZeptoData[[#This Row],[discountPercent]], "Match", "Error")</f>
        <v>Match</v>
      </c>
      <c r="R2022" s="9" t="str" cm="1">
        <f t="array" ref="R2022">_xlfn.IFS(ZeptoData[[#This Row],[discountPercent]]=0, "No Discount", ZeptoData[[#This Row],[discountPercent]]&lt;=15, "Standard (1-15%)", ZeptoData[[#This Row],[discountPercent]]&gt;15, "Mega (&gt;15%)")</f>
        <v>Mega (&gt;15%)</v>
      </c>
      <c r="S2022" s="9" t="str" cm="1">
        <f t="array" ref="S2022">_xlfn.IFS(ZeptoData[[#This Row],[weightInGms]]&lt;=100, "Small (&lt;100g)", ZeptoData[[#This Row],[weightInGms]]&lt;=500, "Medium (100-500g)", ZeptoData[[#This Row],[weightInGms]]&gt;500, "Large (&gt;500g)")</f>
        <v>Medium (100-500g)</v>
      </c>
    </row>
    <row r="2023" spans="1:19" x14ac:dyDescent="0.25">
      <c r="A2023" t="s">
        <v>977</v>
      </c>
      <c r="B2023" t="s">
        <v>881</v>
      </c>
      <c r="C2023" t="str">
        <f>TRIM(ZeptoData[[#This Row],[name]])</f>
        <v>Soulfull Millet Muesli Fruit &amp; Nut Almonds &amp; Real Fruits</v>
      </c>
      <c r="D2023">
        <v>29900</v>
      </c>
      <c r="E2023" s="3">
        <f>'Cleaned Data'!F2026</f>
        <v>30</v>
      </c>
      <c r="F2023">
        <v>10</v>
      </c>
      <c r="G2023">
        <v>6</v>
      </c>
      <c r="H2023">
        <v>26900</v>
      </c>
      <c r="I2023" s="3">
        <f>ZeptoData[[#This Row],[discountedSellingPrice]]/100</f>
        <v>269</v>
      </c>
      <c r="J2023">
        <v>400</v>
      </c>
      <c r="K2023" t="b">
        <v>0</v>
      </c>
      <c r="L2023">
        <v>400</v>
      </c>
      <c r="N2023" s="3">
        <f>ZeptoData[[#This Row],[MRP_Rupees]] - ZeptoData[[#This Row],[Sale_Price]]</f>
        <v>-239</v>
      </c>
      <c r="O2023" t="str">
        <f>IF(ZeptoData[[#This Row],[outOfStock]]=TRUE, "Out of Stock", IF(ZeptoData[[#This Row],[availableQuantity]]&lt;=2, "LOW STOCK", "HEALTHY"))</f>
        <v>HEALTHY</v>
      </c>
      <c r="P2023" t="str" cm="1">
        <f t="array" ref="P2023">_xlfn.IFS(ZeptoData[[#This Row],[Sale_Price]]&lt;50, "Budget", ZeptoData[[#This Row],[Sale_Price]]&lt;150, "Mid-Range", ZeptoData[[#This Row],[Sale_Price]]&gt;=150, "Premium")</f>
        <v>Premium</v>
      </c>
      <c r="Q2023" t="str">
        <f>IF(ROUND(((ZeptoData[[#This Row],[mrp]]-ZeptoData[[#This Row],[discountedSellingPrice]])/ZeptoData[[#This Row],[mrp]])*100,0) = ZeptoData[[#This Row],[discountPercent]], "Match", "Error")</f>
        <v>Match</v>
      </c>
      <c r="R2023" s="9" t="str" cm="1">
        <f t="array" ref="R2023">_xlfn.IFS(ZeptoData[[#This Row],[discountPercent]]=0, "No Discount", ZeptoData[[#This Row],[discountPercent]]&lt;=15, "Standard (1-15%)", ZeptoData[[#This Row],[discountPercent]]&gt;15, "Mega (&gt;15%)")</f>
        <v>Standard (1-15%)</v>
      </c>
      <c r="S2023" s="9" t="str" cm="1">
        <f t="array" ref="S2023">_xlfn.IFS(ZeptoData[[#This Row],[weightInGms]]&lt;=100, "Small (&lt;100g)", ZeptoData[[#This Row],[weightInGms]]&lt;=500, "Medium (100-500g)", ZeptoData[[#This Row],[weightInGms]]&gt;500, "Large (&gt;500g)")</f>
        <v>Medium (100-500g)</v>
      </c>
    </row>
    <row r="2024" spans="1:19" x14ac:dyDescent="0.25">
      <c r="A2024" t="s">
        <v>977</v>
      </c>
      <c r="B2024" t="s">
        <v>882</v>
      </c>
      <c r="C2024" t="str">
        <f>TRIM(ZeptoData[[#This Row],[name]])</f>
        <v>Smith &amp; Jones Red Pasta Sauce Mix</v>
      </c>
      <c r="D2024">
        <v>4000</v>
      </c>
      <c r="E2024" s="3">
        <f>'Cleaned Data'!F2027</f>
        <v>20</v>
      </c>
      <c r="F2024">
        <v>0</v>
      </c>
      <c r="G2024">
        <v>6</v>
      </c>
      <c r="H2024">
        <v>4000</v>
      </c>
      <c r="I2024" s="3">
        <f>ZeptoData[[#This Row],[discountedSellingPrice]]/100</f>
        <v>40</v>
      </c>
      <c r="J2024">
        <v>46</v>
      </c>
      <c r="K2024" t="b">
        <v>0</v>
      </c>
      <c r="L2024">
        <v>46</v>
      </c>
      <c r="N2024" s="3">
        <f>ZeptoData[[#This Row],[MRP_Rupees]] - ZeptoData[[#This Row],[Sale_Price]]</f>
        <v>-20</v>
      </c>
      <c r="O2024" t="str">
        <f>IF(ZeptoData[[#This Row],[outOfStock]]=TRUE, "Out of Stock", IF(ZeptoData[[#This Row],[availableQuantity]]&lt;=2, "LOW STOCK", "HEALTHY"))</f>
        <v>HEALTHY</v>
      </c>
      <c r="P2024" t="str" cm="1">
        <f t="array" ref="P2024">_xlfn.IFS(ZeptoData[[#This Row],[Sale_Price]]&lt;50, "Budget", ZeptoData[[#This Row],[Sale_Price]]&lt;150, "Mid-Range", ZeptoData[[#This Row],[Sale_Price]]&gt;=150, "Premium")</f>
        <v>Budget</v>
      </c>
      <c r="Q2024" t="str">
        <f>IF(ROUND(((ZeptoData[[#This Row],[mrp]]-ZeptoData[[#This Row],[discountedSellingPrice]])/ZeptoData[[#This Row],[mrp]])*100,0) = ZeptoData[[#This Row],[discountPercent]], "Match", "Error")</f>
        <v>Match</v>
      </c>
      <c r="R2024" s="9" t="str" cm="1">
        <f t="array" ref="R2024">_xlfn.IFS(ZeptoData[[#This Row],[discountPercent]]=0, "No Discount", ZeptoData[[#This Row],[discountPercent]]&lt;=15, "Standard (1-15%)", ZeptoData[[#This Row],[discountPercent]]&gt;15, "Mega (&gt;15%)")</f>
        <v>No Discount</v>
      </c>
      <c r="S2024" s="9" t="str" cm="1">
        <f t="array" ref="S2024">_xlfn.IFS(ZeptoData[[#This Row],[weightInGms]]&lt;=100, "Small (&lt;100g)", ZeptoData[[#This Row],[weightInGms]]&lt;=500, "Medium (100-500g)", ZeptoData[[#This Row],[weightInGms]]&gt;500, "Large (&gt;500g)")</f>
        <v>Small (&lt;100g)</v>
      </c>
    </row>
    <row r="2025" spans="1:19" x14ac:dyDescent="0.25">
      <c r="A2025" t="s">
        <v>977</v>
      </c>
      <c r="B2025" t="s">
        <v>883</v>
      </c>
      <c r="C2025" t="str">
        <f>TRIM(ZeptoData[[#This Row],[name]])</f>
        <v>Kellogg's Muesli Nuts Delight</v>
      </c>
      <c r="D2025">
        <v>42500</v>
      </c>
      <c r="E2025" s="3">
        <f>'Cleaned Data'!F2028</f>
        <v>0</v>
      </c>
      <c r="F2025">
        <v>9</v>
      </c>
      <c r="G2025">
        <v>3</v>
      </c>
      <c r="H2025">
        <v>38300</v>
      </c>
      <c r="I2025" s="3">
        <f>ZeptoData[[#This Row],[discountedSellingPrice]]/100</f>
        <v>383</v>
      </c>
      <c r="J2025">
        <v>750</v>
      </c>
      <c r="K2025" t="b">
        <v>0</v>
      </c>
      <c r="L2025">
        <v>750</v>
      </c>
      <c r="N2025" s="3">
        <f>ZeptoData[[#This Row],[MRP_Rupees]] - ZeptoData[[#This Row],[Sale_Price]]</f>
        <v>-383</v>
      </c>
      <c r="O2025" t="str">
        <f>IF(ZeptoData[[#This Row],[outOfStock]]=TRUE, "Out of Stock", IF(ZeptoData[[#This Row],[availableQuantity]]&lt;=2, "LOW STOCK", "HEALTHY"))</f>
        <v>HEALTHY</v>
      </c>
      <c r="P2025" t="str" cm="1">
        <f t="array" ref="P2025">_xlfn.IFS(ZeptoData[[#This Row],[Sale_Price]]&lt;50, "Budget", ZeptoData[[#This Row],[Sale_Price]]&lt;150, "Mid-Range", ZeptoData[[#This Row],[Sale_Price]]&gt;=150, "Premium")</f>
        <v>Premium</v>
      </c>
      <c r="Q2025" t="str">
        <f>IF(ROUND(((ZeptoData[[#This Row],[mrp]]-ZeptoData[[#This Row],[discountedSellingPrice]])/ZeptoData[[#This Row],[mrp]])*100,0) = ZeptoData[[#This Row],[discountPercent]], "Match", "Error")</f>
        <v>Error</v>
      </c>
      <c r="R2025" s="9" t="str" cm="1">
        <f t="array" ref="R2025">_xlfn.IFS(ZeptoData[[#This Row],[discountPercent]]=0, "No Discount", ZeptoData[[#This Row],[discountPercent]]&lt;=15, "Standard (1-15%)", ZeptoData[[#This Row],[discountPercent]]&gt;15, "Mega (&gt;15%)")</f>
        <v>Standard (1-15%)</v>
      </c>
      <c r="S2025" s="9" t="str" cm="1">
        <f t="array" ref="S2025">_xlfn.IFS(ZeptoData[[#This Row],[weightInGms]]&lt;=100, "Small (&lt;100g)", ZeptoData[[#This Row],[weightInGms]]&lt;=500, "Medium (100-500g)", ZeptoData[[#This Row],[weightInGms]]&gt;500, "Large (&gt;500g)")</f>
        <v>Large (&gt;500g)</v>
      </c>
    </row>
    <row r="2026" spans="1:19" x14ac:dyDescent="0.25">
      <c r="A2026" t="s">
        <v>977</v>
      </c>
      <c r="B2026" t="s">
        <v>439</v>
      </c>
      <c r="C2026" t="str">
        <f>TRIM(ZeptoData[[#This Row],[name]])</f>
        <v>Kitchens of India Dal Bukhara Gravy Mix</v>
      </c>
      <c r="D2026">
        <v>11000</v>
      </c>
      <c r="E2026" s="3">
        <f>'Cleaned Data'!F2029</f>
        <v>0</v>
      </c>
      <c r="F2026">
        <v>30</v>
      </c>
      <c r="G2026">
        <v>6</v>
      </c>
      <c r="H2026">
        <v>7700</v>
      </c>
      <c r="I2026" s="3">
        <f>ZeptoData[[#This Row],[discountedSellingPrice]]/100</f>
        <v>77</v>
      </c>
      <c r="J2026">
        <v>285</v>
      </c>
      <c r="K2026" t="b">
        <v>0</v>
      </c>
      <c r="L2026">
        <v>285</v>
      </c>
      <c r="N2026" s="3">
        <f>ZeptoData[[#This Row],[MRP_Rupees]] - ZeptoData[[#This Row],[Sale_Price]]</f>
        <v>-77</v>
      </c>
      <c r="O2026" t="str">
        <f>IF(ZeptoData[[#This Row],[outOfStock]]=TRUE, "Out of Stock", IF(ZeptoData[[#This Row],[availableQuantity]]&lt;=2, "LOW STOCK", "HEALTHY"))</f>
        <v>HEALTHY</v>
      </c>
      <c r="P2026" t="str" cm="1">
        <f t="array" ref="P2026">_xlfn.IFS(ZeptoData[[#This Row],[Sale_Price]]&lt;50, "Budget", ZeptoData[[#This Row],[Sale_Price]]&lt;150, "Mid-Range", ZeptoData[[#This Row],[Sale_Price]]&gt;=150, "Premium")</f>
        <v>Mid-Range</v>
      </c>
      <c r="Q2026" t="str">
        <f>IF(ROUND(((ZeptoData[[#This Row],[mrp]]-ZeptoData[[#This Row],[discountedSellingPrice]])/ZeptoData[[#This Row],[mrp]])*100,0) = ZeptoData[[#This Row],[discountPercent]], "Match", "Error")</f>
        <v>Match</v>
      </c>
      <c r="R2026" s="9" t="str" cm="1">
        <f t="array" ref="R2026">_xlfn.IFS(ZeptoData[[#This Row],[discountPercent]]=0, "No Discount", ZeptoData[[#This Row],[discountPercent]]&lt;=15, "Standard (1-15%)", ZeptoData[[#This Row],[discountPercent]]&gt;15, "Mega (&gt;15%)")</f>
        <v>Mega (&gt;15%)</v>
      </c>
      <c r="S2026" s="9" t="str" cm="1">
        <f t="array" ref="S2026">_xlfn.IFS(ZeptoData[[#This Row],[weightInGms]]&lt;=100, "Small (&lt;100g)", ZeptoData[[#This Row],[weightInGms]]&lt;=500, "Medium (100-500g)", ZeptoData[[#This Row],[weightInGms]]&gt;500, "Large (&gt;500g)")</f>
        <v>Medium (100-500g)</v>
      </c>
    </row>
    <row r="2027" spans="1:19" x14ac:dyDescent="0.25">
      <c r="A2027" t="s">
        <v>977</v>
      </c>
      <c r="B2027" t="s">
        <v>651</v>
      </c>
      <c r="C2027" t="str">
        <f>TRIM(ZeptoData[[#This Row],[name]])</f>
        <v>The Whole Truth Peanut Butter - Sweetened &amp; Crunchy</v>
      </c>
      <c r="D2027">
        <v>21500</v>
      </c>
      <c r="E2027" s="3">
        <f>'Cleaned Data'!F2030</f>
        <v>0</v>
      </c>
      <c r="F2027">
        <v>20</v>
      </c>
      <c r="G2027">
        <v>6</v>
      </c>
      <c r="H2027">
        <v>17200</v>
      </c>
      <c r="I2027" s="3">
        <f>ZeptoData[[#This Row],[discountedSellingPrice]]/100</f>
        <v>172</v>
      </c>
      <c r="J2027">
        <v>325</v>
      </c>
      <c r="K2027" t="b">
        <v>0</v>
      </c>
      <c r="L2027">
        <v>325</v>
      </c>
      <c r="N2027" s="3">
        <f>ZeptoData[[#This Row],[MRP_Rupees]] - ZeptoData[[#This Row],[Sale_Price]]</f>
        <v>-172</v>
      </c>
      <c r="O2027" t="str">
        <f>IF(ZeptoData[[#This Row],[outOfStock]]=TRUE, "Out of Stock", IF(ZeptoData[[#This Row],[availableQuantity]]&lt;=2, "LOW STOCK", "HEALTHY"))</f>
        <v>HEALTHY</v>
      </c>
      <c r="P2027" t="str" cm="1">
        <f t="array" ref="P2027">_xlfn.IFS(ZeptoData[[#This Row],[Sale_Price]]&lt;50, "Budget", ZeptoData[[#This Row],[Sale_Price]]&lt;150, "Mid-Range", ZeptoData[[#This Row],[Sale_Price]]&gt;=150, "Premium")</f>
        <v>Premium</v>
      </c>
      <c r="Q2027" t="str">
        <f>IF(ROUND(((ZeptoData[[#This Row],[mrp]]-ZeptoData[[#This Row],[discountedSellingPrice]])/ZeptoData[[#This Row],[mrp]])*100,0) = ZeptoData[[#This Row],[discountPercent]], "Match", "Error")</f>
        <v>Match</v>
      </c>
      <c r="R2027" s="9" t="str" cm="1">
        <f t="array" ref="R2027">_xlfn.IFS(ZeptoData[[#This Row],[discountPercent]]=0, "No Discount", ZeptoData[[#This Row],[discountPercent]]&lt;=15, "Standard (1-15%)", ZeptoData[[#This Row],[discountPercent]]&gt;15, "Mega (&gt;15%)")</f>
        <v>Mega (&gt;15%)</v>
      </c>
      <c r="S2027" s="9" t="str" cm="1">
        <f t="array" ref="S2027">_xlfn.IFS(ZeptoData[[#This Row],[weightInGms]]&lt;=100, "Small (&lt;100g)", ZeptoData[[#This Row],[weightInGms]]&lt;=500, "Medium (100-500g)", ZeptoData[[#This Row],[weightInGms]]&gt;500, "Large (&gt;500g)")</f>
        <v>Medium (100-500g)</v>
      </c>
    </row>
    <row r="2028" spans="1:19" x14ac:dyDescent="0.25">
      <c r="A2028" t="s">
        <v>977</v>
      </c>
      <c r="B2028" t="s">
        <v>884</v>
      </c>
      <c r="C2028" t="str">
        <f>TRIM(ZeptoData[[#This Row],[name]])</f>
        <v>Remia Mayonnaise</v>
      </c>
      <c r="D2028">
        <v>23000</v>
      </c>
      <c r="E2028" s="3">
        <f>'Cleaned Data'!F2031</f>
        <v>0</v>
      </c>
      <c r="F2028">
        <v>0</v>
      </c>
      <c r="G2028">
        <v>6</v>
      </c>
      <c r="H2028">
        <v>23000</v>
      </c>
      <c r="I2028" s="3">
        <f>ZeptoData[[#This Row],[discountedSellingPrice]]/100</f>
        <v>230</v>
      </c>
      <c r="J2028">
        <v>241</v>
      </c>
      <c r="K2028" t="b">
        <v>0</v>
      </c>
      <c r="L2028">
        <v>241</v>
      </c>
      <c r="N2028" s="3">
        <f>ZeptoData[[#This Row],[MRP_Rupees]] - ZeptoData[[#This Row],[Sale_Price]]</f>
        <v>-230</v>
      </c>
      <c r="O2028" t="str">
        <f>IF(ZeptoData[[#This Row],[outOfStock]]=TRUE, "Out of Stock", IF(ZeptoData[[#This Row],[availableQuantity]]&lt;=2, "LOW STOCK", "HEALTHY"))</f>
        <v>HEALTHY</v>
      </c>
      <c r="P2028" t="str" cm="1">
        <f t="array" ref="P2028">_xlfn.IFS(ZeptoData[[#This Row],[Sale_Price]]&lt;50, "Budget", ZeptoData[[#This Row],[Sale_Price]]&lt;150, "Mid-Range", ZeptoData[[#This Row],[Sale_Price]]&gt;=150, "Premium")</f>
        <v>Premium</v>
      </c>
      <c r="Q2028" t="str">
        <f>IF(ROUND(((ZeptoData[[#This Row],[mrp]]-ZeptoData[[#This Row],[discountedSellingPrice]])/ZeptoData[[#This Row],[mrp]])*100,0) = ZeptoData[[#This Row],[discountPercent]], "Match", "Error")</f>
        <v>Match</v>
      </c>
      <c r="R2028" s="9" t="str" cm="1">
        <f t="array" ref="R2028">_xlfn.IFS(ZeptoData[[#This Row],[discountPercent]]=0, "No Discount", ZeptoData[[#This Row],[discountPercent]]&lt;=15, "Standard (1-15%)", ZeptoData[[#This Row],[discountPercent]]&gt;15, "Mega (&gt;15%)")</f>
        <v>No Discount</v>
      </c>
      <c r="S2028" s="9" t="str" cm="1">
        <f t="array" ref="S2028">_xlfn.IFS(ZeptoData[[#This Row],[weightInGms]]&lt;=100, "Small (&lt;100g)", ZeptoData[[#This Row],[weightInGms]]&lt;=500, "Medium (100-500g)", ZeptoData[[#This Row],[weightInGms]]&gt;500, "Large (&gt;500g)")</f>
        <v>Medium (100-500g)</v>
      </c>
    </row>
    <row r="2029" spans="1:19" x14ac:dyDescent="0.25">
      <c r="A2029" t="s">
        <v>977</v>
      </c>
      <c r="B2029" t="s">
        <v>866</v>
      </c>
      <c r="C2029" t="str">
        <f>TRIM(ZeptoData[[#This Row],[name]])</f>
        <v>Ching's Secret Green Chilli Sauce</v>
      </c>
      <c r="D2029">
        <v>10500</v>
      </c>
      <c r="E2029" s="3">
        <f>'Cleaned Data'!F2032</f>
        <v>5</v>
      </c>
      <c r="F2029">
        <v>0</v>
      </c>
      <c r="G2029">
        <v>6</v>
      </c>
      <c r="H2029">
        <v>10500</v>
      </c>
      <c r="I2029" s="3">
        <f>ZeptoData[[#This Row],[discountedSellingPrice]]/100</f>
        <v>105</v>
      </c>
      <c r="J2029">
        <v>425</v>
      </c>
      <c r="K2029" t="b">
        <v>0</v>
      </c>
      <c r="L2029">
        <v>425</v>
      </c>
      <c r="N2029" s="3">
        <f>ZeptoData[[#This Row],[MRP_Rupees]] - ZeptoData[[#This Row],[Sale_Price]]</f>
        <v>-100</v>
      </c>
      <c r="O2029" t="str">
        <f>IF(ZeptoData[[#This Row],[outOfStock]]=TRUE, "Out of Stock", IF(ZeptoData[[#This Row],[availableQuantity]]&lt;=2, "LOW STOCK", "HEALTHY"))</f>
        <v>HEALTHY</v>
      </c>
      <c r="P2029" t="str" cm="1">
        <f t="array" ref="P2029">_xlfn.IFS(ZeptoData[[#This Row],[Sale_Price]]&lt;50, "Budget", ZeptoData[[#This Row],[Sale_Price]]&lt;150, "Mid-Range", ZeptoData[[#This Row],[Sale_Price]]&gt;=150, "Premium")</f>
        <v>Mid-Range</v>
      </c>
      <c r="Q2029" t="str">
        <f>IF(ROUND(((ZeptoData[[#This Row],[mrp]]-ZeptoData[[#This Row],[discountedSellingPrice]])/ZeptoData[[#This Row],[mrp]])*100,0) = ZeptoData[[#This Row],[discountPercent]], "Match", "Error")</f>
        <v>Match</v>
      </c>
      <c r="R2029" s="9" t="str" cm="1">
        <f t="array" ref="R2029">_xlfn.IFS(ZeptoData[[#This Row],[discountPercent]]=0, "No Discount", ZeptoData[[#This Row],[discountPercent]]&lt;=15, "Standard (1-15%)", ZeptoData[[#This Row],[discountPercent]]&gt;15, "Mega (&gt;15%)")</f>
        <v>No Discount</v>
      </c>
      <c r="S2029" s="9" t="str" cm="1">
        <f t="array" ref="S2029">_xlfn.IFS(ZeptoData[[#This Row],[weightInGms]]&lt;=100, "Small (&lt;100g)", ZeptoData[[#This Row],[weightInGms]]&lt;=500, "Medium (100-500g)", ZeptoData[[#This Row],[weightInGms]]&gt;500, "Large (&gt;500g)")</f>
        <v>Medium (100-500g)</v>
      </c>
    </row>
    <row r="2030" spans="1:19" x14ac:dyDescent="0.25">
      <c r="A2030" t="s">
        <v>977</v>
      </c>
      <c r="B2030" t="s">
        <v>885</v>
      </c>
      <c r="C2030" t="str">
        <f>TRIM(ZeptoData[[#This Row],[name]])</f>
        <v>Bagrrys Fruit N Fibre Muesli - Strawberry</v>
      </c>
      <c r="D2030">
        <v>59500</v>
      </c>
      <c r="E2030" s="3">
        <f>'Cleaned Data'!F2033</f>
        <v>50</v>
      </c>
      <c r="F2030">
        <v>0</v>
      </c>
      <c r="G2030">
        <v>1</v>
      </c>
      <c r="H2030">
        <v>59500</v>
      </c>
      <c r="I2030" s="3">
        <f>ZeptoData[[#This Row],[discountedSellingPrice]]/100</f>
        <v>595</v>
      </c>
      <c r="J2030">
        <v>1000</v>
      </c>
      <c r="K2030" t="b">
        <v>0</v>
      </c>
      <c r="L2030">
        <v>1</v>
      </c>
      <c r="N2030" s="3">
        <f>ZeptoData[[#This Row],[MRP_Rupees]] - ZeptoData[[#This Row],[Sale_Price]]</f>
        <v>-545</v>
      </c>
      <c r="O2030" t="str">
        <f>IF(ZeptoData[[#This Row],[outOfStock]]=TRUE, "Out of Stock", IF(ZeptoData[[#This Row],[availableQuantity]]&lt;=2, "LOW STOCK", "HEALTHY"))</f>
        <v>LOW STOCK</v>
      </c>
      <c r="P2030" t="str" cm="1">
        <f t="array" ref="P2030">_xlfn.IFS(ZeptoData[[#This Row],[Sale_Price]]&lt;50, "Budget", ZeptoData[[#This Row],[Sale_Price]]&lt;150, "Mid-Range", ZeptoData[[#This Row],[Sale_Price]]&gt;=150, "Premium")</f>
        <v>Premium</v>
      </c>
      <c r="Q2030" t="str">
        <f>IF(ROUND(((ZeptoData[[#This Row],[mrp]]-ZeptoData[[#This Row],[discountedSellingPrice]])/ZeptoData[[#This Row],[mrp]])*100,0) = ZeptoData[[#This Row],[discountPercent]], "Match", "Error")</f>
        <v>Match</v>
      </c>
      <c r="R2030" s="9" t="str" cm="1">
        <f t="array" ref="R2030">_xlfn.IFS(ZeptoData[[#This Row],[discountPercent]]=0, "No Discount", ZeptoData[[#This Row],[discountPercent]]&lt;=15, "Standard (1-15%)", ZeptoData[[#This Row],[discountPercent]]&gt;15, "Mega (&gt;15%)")</f>
        <v>No Discount</v>
      </c>
      <c r="S2030" s="9" t="str" cm="1">
        <f t="array" ref="S2030">_xlfn.IFS(ZeptoData[[#This Row],[weightInGms]]&lt;=100, "Small (&lt;100g)", ZeptoData[[#This Row],[weightInGms]]&lt;=500, "Medium (100-500g)", ZeptoData[[#This Row],[weightInGms]]&gt;500, "Large (&gt;500g)")</f>
        <v>Large (&gt;500g)</v>
      </c>
    </row>
    <row r="2031" spans="1:19" x14ac:dyDescent="0.25">
      <c r="A2031" t="s">
        <v>977</v>
      </c>
      <c r="B2031" t="s">
        <v>886</v>
      </c>
      <c r="C2031" t="str">
        <f>TRIM(ZeptoData[[#This Row],[name]])</f>
        <v>Ching's Secret Tomato Oats Instant Soup</v>
      </c>
      <c r="D2031">
        <v>1500</v>
      </c>
      <c r="E2031" s="3">
        <f>'Cleaned Data'!F2034</f>
        <v>4</v>
      </c>
      <c r="F2031">
        <v>0</v>
      </c>
      <c r="G2031">
        <v>3</v>
      </c>
      <c r="H2031">
        <v>1500</v>
      </c>
      <c r="I2031" s="3">
        <f>ZeptoData[[#This Row],[discountedSellingPrice]]/100</f>
        <v>15</v>
      </c>
      <c r="J2031">
        <v>20</v>
      </c>
      <c r="K2031" t="b">
        <v>0</v>
      </c>
      <c r="L2031">
        <v>20</v>
      </c>
      <c r="N2031" s="3">
        <f>ZeptoData[[#This Row],[MRP_Rupees]] - ZeptoData[[#This Row],[Sale_Price]]</f>
        <v>-11</v>
      </c>
      <c r="O2031" t="str">
        <f>IF(ZeptoData[[#This Row],[outOfStock]]=TRUE, "Out of Stock", IF(ZeptoData[[#This Row],[availableQuantity]]&lt;=2, "LOW STOCK", "HEALTHY"))</f>
        <v>HEALTHY</v>
      </c>
      <c r="P2031" t="str" cm="1">
        <f t="array" ref="P2031">_xlfn.IFS(ZeptoData[[#This Row],[Sale_Price]]&lt;50, "Budget", ZeptoData[[#This Row],[Sale_Price]]&lt;150, "Mid-Range", ZeptoData[[#This Row],[Sale_Price]]&gt;=150, "Premium")</f>
        <v>Budget</v>
      </c>
      <c r="Q2031" t="str">
        <f>IF(ROUND(((ZeptoData[[#This Row],[mrp]]-ZeptoData[[#This Row],[discountedSellingPrice]])/ZeptoData[[#This Row],[mrp]])*100,0) = ZeptoData[[#This Row],[discountPercent]], "Match", "Error")</f>
        <v>Match</v>
      </c>
      <c r="R2031" s="9" t="str" cm="1">
        <f t="array" ref="R2031">_xlfn.IFS(ZeptoData[[#This Row],[discountPercent]]=0, "No Discount", ZeptoData[[#This Row],[discountPercent]]&lt;=15, "Standard (1-15%)", ZeptoData[[#This Row],[discountPercent]]&gt;15, "Mega (&gt;15%)")</f>
        <v>No Discount</v>
      </c>
      <c r="S2031" s="9" t="str" cm="1">
        <f t="array" ref="S2031">_xlfn.IFS(ZeptoData[[#This Row],[weightInGms]]&lt;=100, "Small (&lt;100g)", ZeptoData[[#This Row],[weightInGms]]&lt;=500, "Medium (100-500g)", ZeptoData[[#This Row],[weightInGms]]&gt;500, "Large (&gt;500g)")</f>
        <v>Small (&lt;100g)</v>
      </c>
    </row>
    <row r="2032" spans="1:19" x14ac:dyDescent="0.25">
      <c r="A2032" t="s">
        <v>977</v>
      </c>
      <c r="B2032" t="s">
        <v>887</v>
      </c>
      <c r="C2032" t="str">
        <f>TRIM(ZeptoData[[#This Row],[name]])</f>
        <v>Kellogg's Special K Original Corn Flakes</v>
      </c>
      <c r="D2032">
        <v>14000</v>
      </c>
      <c r="E2032" s="3">
        <f>'Cleaned Data'!F2035</f>
        <v>0</v>
      </c>
      <c r="F2032">
        <v>5</v>
      </c>
      <c r="G2032">
        <v>1</v>
      </c>
      <c r="H2032">
        <v>13300</v>
      </c>
      <c r="I2032" s="3">
        <f>ZeptoData[[#This Row],[discountedSellingPrice]]/100</f>
        <v>133</v>
      </c>
      <c r="J2032">
        <v>290</v>
      </c>
      <c r="K2032" t="b">
        <v>0</v>
      </c>
      <c r="L2032">
        <v>290</v>
      </c>
      <c r="N2032" s="3">
        <f>ZeptoData[[#This Row],[MRP_Rupees]] - ZeptoData[[#This Row],[Sale_Price]]</f>
        <v>-133</v>
      </c>
      <c r="O2032" t="str">
        <f>IF(ZeptoData[[#This Row],[outOfStock]]=TRUE, "Out of Stock", IF(ZeptoData[[#This Row],[availableQuantity]]&lt;=2, "LOW STOCK", "HEALTHY"))</f>
        <v>LOW STOCK</v>
      </c>
      <c r="P2032" t="str" cm="1">
        <f t="array" ref="P2032">_xlfn.IFS(ZeptoData[[#This Row],[Sale_Price]]&lt;50, "Budget", ZeptoData[[#This Row],[Sale_Price]]&lt;150, "Mid-Range", ZeptoData[[#This Row],[Sale_Price]]&gt;=150, "Premium")</f>
        <v>Mid-Range</v>
      </c>
      <c r="Q2032" t="str">
        <f>IF(ROUND(((ZeptoData[[#This Row],[mrp]]-ZeptoData[[#This Row],[discountedSellingPrice]])/ZeptoData[[#This Row],[mrp]])*100,0) = ZeptoData[[#This Row],[discountPercent]], "Match", "Error")</f>
        <v>Match</v>
      </c>
      <c r="R2032" s="9" t="str" cm="1">
        <f t="array" ref="R2032">_xlfn.IFS(ZeptoData[[#This Row],[discountPercent]]=0, "No Discount", ZeptoData[[#This Row],[discountPercent]]&lt;=15, "Standard (1-15%)", ZeptoData[[#This Row],[discountPercent]]&gt;15, "Mega (&gt;15%)")</f>
        <v>Standard (1-15%)</v>
      </c>
      <c r="S2032" s="9" t="str" cm="1">
        <f t="array" ref="S2032">_xlfn.IFS(ZeptoData[[#This Row],[weightInGms]]&lt;=100, "Small (&lt;100g)", ZeptoData[[#This Row],[weightInGms]]&lt;=500, "Medium (100-500g)", ZeptoData[[#This Row],[weightInGms]]&gt;500, "Large (&gt;500g)")</f>
        <v>Medium (100-500g)</v>
      </c>
    </row>
    <row r="2033" spans="1:19" x14ac:dyDescent="0.25">
      <c r="A2033" t="s">
        <v>977</v>
      </c>
      <c r="B2033" t="s">
        <v>1782</v>
      </c>
      <c r="C2033" t="str">
        <f>TRIM(ZeptoData[[#This Row],[name]])</f>
        <v>Moi Soi Black Bean Sauce - Dip Spread Stir Fry &amp; Marinade</v>
      </c>
      <c r="D2033">
        <v>28000</v>
      </c>
      <c r="E2033" s="3">
        <f>'Cleaned Data'!F2036</f>
        <v>0</v>
      </c>
      <c r="F2033">
        <v>50</v>
      </c>
      <c r="G2033">
        <v>5</v>
      </c>
      <c r="H2033">
        <v>14000</v>
      </c>
      <c r="I2033" s="3">
        <f>ZeptoData[[#This Row],[discountedSellingPrice]]/100</f>
        <v>140</v>
      </c>
      <c r="J2033">
        <v>175</v>
      </c>
      <c r="K2033" t="b">
        <v>0</v>
      </c>
      <c r="L2033">
        <v>175</v>
      </c>
      <c r="N2033" s="3">
        <f>ZeptoData[[#This Row],[MRP_Rupees]] - ZeptoData[[#This Row],[Sale_Price]]</f>
        <v>-140</v>
      </c>
      <c r="O2033" t="str">
        <f>IF(ZeptoData[[#This Row],[outOfStock]]=TRUE, "Out of Stock", IF(ZeptoData[[#This Row],[availableQuantity]]&lt;=2, "LOW STOCK", "HEALTHY"))</f>
        <v>HEALTHY</v>
      </c>
      <c r="P2033" t="str" cm="1">
        <f t="array" ref="P2033">_xlfn.IFS(ZeptoData[[#This Row],[Sale_Price]]&lt;50, "Budget", ZeptoData[[#This Row],[Sale_Price]]&lt;150, "Mid-Range", ZeptoData[[#This Row],[Sale_Price]]&gt;=150, "Premium")</f>
        <v>Mid-Range</v>
      </c>
      <c r="Q2033" t="str">
        <f>IF(ROUND(((ZeptoData[[#This Row],[mrp]]-ZeptoData[[#This Row],[discountedSellingPrice]])/ZeptoData[[#This Row],[mrp]])*100,0) = ZeptoData[[#This Row],[discountPercent]], "Match", "Error")</f>
        <v>Match</v>
      </c>
      <c r="R2033" s="9" t="str" cm="1">
        <f t="array" ref="R2033">_xlfn.IFS(ZeptoData[[#This Row],[discountPercent]]=0, "No Discount", ZeptoData[[#This Row],[discountPercent]]&lt;=15, "Standard (1-15%)", ZeptoData[[#This Row],[discountPercent]]&gt;15, "Mega (&gt;15%)")</f>
        <v>Mega (&gt;15%)</v>
      </c>
      <c r="S2033" s="9" t="str" cm="1">
        <f t="array" ref="S2033">_xlfn.IFS(ZeptoData[[#This Row],[weightInGms]]&lt;=100, "Small (&lt;100g)", ZeptoData[[#This Row],[weightInGms]]&lt;=500, "Medium (100-500g)", ZeptoData[[#This Row],[weightInGms]]&gt;500, "Large (&gt;500g)")</f>
        <v>Medium (100-500g)</v>
      </c>
    </row>
    <row r="2034" spans="1:19" x14ac:dyDescent="0.25">
      <c r="A2034" t="s">
        <v>977</v>
      </c>
      <c r="B2034" t="s">
        <v>889</v>
      </c>
      <c r="C2034" t="str">
        <f>TRIM(ZeptoData[[#This Row],[name]])</f>
        <v>Tong Garden Wasabi Green Peas</v>
      </c>
      <c r="D2034">
        <v>17500</v>
      </c>
      <c r="E2034" s="3">
        <f>'Cleaned Data'!F2037</f>
        <v>0</v>
      </c>
      <c r="F2034">
        <v>4</v>
      </c>
      <c r="G2034">
        <v>6</v>
      </c>
      <c r="H2034">
        <v>16700</v>
      </c>
      <c r="I2034" s="3">
        <f>ZeptoData[[#This Row],[discountedSellingPrice]]/100</f>
        <v>167</v>
      </c>
      <c r="J2034">
        <v>150</v>
      </c>
      <c r="K2034" t="b">
        <v>0</v>
      </c>
      <c r="L2034">
        <v>150</v>
      </c>
      <c r="N2034" s="3">
        <f>ZeptoData[[#This Row],[MRP_Rupees]] - ZeptoData[[#This Row],[Sale_Price]]</f>
        <v>-167</v>
      </c>
      <c r="O2034" t="str">
        <f>IF(ZeptoData[[#This Row],[outOfStock]]=TRUE, "Out of Stock", IF(ZeptoData[[#This Row],[availableQuantity]]&lt;=2, "LOW STOCK", "HEALTHY"))</f>
        <v>HEALTHY</v>
      </c>
      <c r="P2034" t="str" cm="1">
        <f t="array" ref="P2034">_xlfn.IFS(ZeptoData[[#This Row],[Sale_Price]]&lt;50, "Budget", ZeptoData[[#This Row],[Sale_Price]]&lt;150, "Mid-Range", ZeptoData[[#This Row],[Sale_Price]]&gt;=150, "Premium")</f>
        <v>Premium</v>
      </c>
      <c r="Q2034" t="str">
        <f>IF(ROUND(((ZeptoData[[#This Row],[mrp]]-ZeptoData[[#This Row],[discountedSellingPrice]])/ZeptoData[[#This Row],[mrp]])*100,0) = ZeptoData[[#This Row],[discountPercent]], "Match", "Error")</f>
        <v>Error</v>
      </c>
      <c r="R2034" s="9" t="str" cm="1">
        <f t="array" ref="R2034">_xlfn.IFS(ZeptoData[[#This Row],[discountPercent]]=0, "No Discount", ZeptoData[[#This Row],[discountPercent]]&lt;=15, "Standard (1-15%)", ZeptoData[[#This Row],[discountPercent]]&gt;15, "Mega (&gt;15%)")</f>
        <v>Standard (1-15%)</v>
      </c>
      <c r="S2034" s="9" t="str" cm="1">
        <f t="array" ref="S2034">_xlfn.IFS(ZeptoData[[#This Row],[weightInGms]]&lt;=100, "Small (&lt;100g)", ZeptoData[[#This Row],[weightInGms]]&lt;=500, "Medium (100-500g)", ZeptoData[[#This Row],[weightInGms]]&gt;500, "Large (&gt;500g)")</f>
        <v>Medium (100-500g)</v>
      </c>
    </row>
    <row r="2035" spans="1:19" x14ac:dyDescent="0.25">
      <c r="A2035" t="s">
        <v>977</v>
      </c>
      <c r="B2035" t="s">
        <v>890</v>
      </c>
      <c r="C2035" t="str">
        <f>TRIM(ZeptoData[[#This Row],[name]])</f>
        <v>Ching's Secret Red Chilli Sauce</v>
      </c>
      <c r="D2035">
        <v>10500</v>
      </c>
      <c r="E2035" s="3">
        <f>'Cleaned Data'!F2038</f>
        <v>30</v>
      </c>
      <c r="F2035">
        <v>0</v>
      </c>
      <c r="G2035">
        <v>4</v>
      </c>
      <c r="H2035">
        <v>10500</v>
      </c>
      <c r="I2035" s="3">
        <f>ZeptoData[[#This Row],[discountedSellingPrice]]/100</f>
        <v>105</v>
      </c>
      <c r="J2035">
        <v>440</v>
      </c>
      <c r="K2035" t="b">
        <v>0</v>
      </c>
      <c r="L2035">
        <v>440</v>
      </c>
      <c r="N2035" s="3">
        <f>ZeptoData[[#This Row],[MRP_Rupees]] - ZeptoData[[#This Row],[Sale_Price]]</f>
        <v>-75</v>
      </c>
      <c r="O2035" t="str">
        <f>IF(ZeptoData[[#This Row],[outOfStock]]=TRUE, "Out of Stock", IF(ZeptoData[[#This Row],[availableQuantity]]&lt;=2, "LOW STOCK", "HEALTHY"))</f>
        <v>HEALTHY</v>
      </c>
      <c r="P2035" t="str" cm="1">
        <f t="array" ref="P2035">_xlfn.IFS(ZeptoData[[#This Row],[Sale_Price]]&lt;50, "Budget", ZeptoData[[#This Row],[Sale_Price]]&lt;150, "Mid-Range", ZeptoData[[#This Row],[Sale_Price]]&gt;=150, "Premium")</f>
        <v>Mid-Range</v>
      </c>
      <c r="Q2035" t="str">
        <f>IF(ROUND(((ZeptoData[[#This Row],[mrp]]-ZeptoData[[#This Row],[discountedSellingPrice]])/ZeptoData[[#This Row],[mrp]])*100,0) = ZeptoData[[#This Row],[discountPercent]], "Match", "Error")</f>
        <v>Match</v>
      </c>
      <c r="R2035" s="9" t="str" cm="1">
        <f t="array" ref="R2035">_xlfn.IFS(ZeptoData[[#This Row],[discountPercent]]=0, "No Discount", ZeptoData[[#This Row],[discountPercent]]&lt;=15, "Standard (1-15%)", ZeptoData[[#This Row],[discountPercent]]&gt;15, "Mega (&gt;15%)")</f>
        <v>No Discount</v>
      </c>
      <c r="S2035" s="9" t="str" cm="1">
        <f t="array" ref="S2035">_xlfn.IFS(ZeptoData[[#This Row],[weightInGms]]&lt;=100, "Small (&lt;100g)", ZeptoData[[#This Row],[weightInGms]]&lt;=500, "Medium (100-500g)", ZeptoData[[#This Row],[weightInGms]]&gt;500, "Large (&gt;500g)")</f>
        <v>Medium (100-500g)</v>
      </c>
    </row>
    <row r="2036" spans="1:19" x14ac:dyDescent="0.25">
      <c r="A2036" t="s">
        <v>977</v>
      </c>
      <c r="B2036" t="s">
        <v>891</v>
      </c>
      <c r="C2036" t="str">
        <f>TRIM(ZeptoData[[#This Row],[name]])</f>
        <v>Ching's Instant Hot and Sour Soup</v>
      </c>
      <c r="D2036">
        <v>5500</v>
      </c>
      <c r="E2036" s="3">
        <f>'Cleaned Data'!F2039</f>
        <v>0</v>
      </c>
      <c r="F2036">
        <v>0</v>
      </c>
      <c r="G2036">
        <v>5</v>
      </c>
      <c r="H2036">
        <v>5500</v>
      </c>
      <c r="I2036" s="3">
        <f>ZeptoData[[#This Row],[discountedSellingPrice]]/100</f>
        <v>55</v>
      </c>
      <c r="J2036">
        <v>55</v>
      </c>
      <c r="K2036" t="b">
        <v>0</v>
      </c>
      <c r="L2036">
        <v>55</v>
      </c>
      <c r="N2036" s="3">
        <f>ZeptoData[[#This Row],[MRP_Rupees]] - ZeptoData[[#This Row],[Sale_Price]]</f>
        <v>-55</v>
      </c>
      <c r="O2036" t="str">
        <f>IF(ZeptoData[[#This Row],[outOfStock]]=TRUE, "Out of Stock", IF(ZeptoData[[#This Row],[availableQuantity]]&lt;=2, "LOW STOCK", "HEALTHY"))</f>
        <v>HEALTHY</v>
      </c>
      <c r="P2036" t="str" cm="1">
        <f t="array" ref="P2036">_xlfn.IFS(ZeptoData[[#This Row],[Sale_Price]]&lt;50, "Budget", ZeptoData[[#This Row],[Sale_Price]]&lt;150, "Mid-Range", ZeptoData[[#This Row],[Sale_Price]]&gt;=150, "Premium")</f>
        <v>Mid-Range</v>
      </c>
      <c r="Q2036" t="str">
        <f>IF(ROUND(((ZeptoData[[#This Row],[mrp]]-ZeptoData[[#This Row],[discountedSellingPrice]])/ZeptoData[[#This Row],[mrp]])*100,0) = ZeptoData[[#This Row],[discountPercent]], "Match", "Error")</f>
        <v>Match</v>
      </c>
      <c r="R2036" s="9" t="str" cm="1">
        <f t="array" ref="R2036">_xlfn.IFS(ZeptoData[[#This Row],[discountPercent]]=0, "No Discount", ZeptoData[[#This Row],[discountPercent]]&lt;=15, "Standard (1-15%)", ZeptoData[[#This Row],[discountPercent]]&gt;15, "Mega (&gt;15%)")</f>
        <v>No Discount</v>
      </c>
      <c r="S2036" s="9" t="str" cm="1">
        <f t="array" ref="S2036">_xlfn.IFS(ZeptoData[[#This Row],[weightInGms]]&lt;=100, "Small (&lt;100g)", ZeptoData[[#This Row],[weightInGms]]&lt;=500, "Medium (100-500g)", ZeptoData[[#This Row],[weightInGms]]&gt;500, "Large (&gt;500g)")</f>
        <v>Small (&lt;100g)</v>
      </c>
    </row>
    <row r="2037" spans="1:19" x14ac:dyDescent="0.25">
      <c r="A2037" t="s">
        <v>977</v>
      </c>
      <c r="B2037" t="s">
        <v>892</v>
      </c>
      <c r="C2037" t="str">
        <f>TRIM(ZeptoData[[#This Row],[name]])</f>
        <v>Ching's Secret Noodles - Pad Thai Original</v>
      </c>
      <c r="D2037">
        <v>20000</v>
      </c>
      <c r="E2037" s="3">
        <f>'Cleaned Data'!F2040</f>
        <v>30</v>
      </c>
      <c r="F2037">
        <v>0</v>
      </c>
      <c r="G2037">
        <v>6</v>
      </c>
      <c r="H2037">
        <v>20000</v>
      </c>
      <c r="I2037" s="3">
        <f>ZeptoData[[#This Row],[discountedSellingPrice]]/100</f>
        <v>200</v>
      </c>
      <c r="J2037">
        <v>130</v>
      </c>
      <c r="K2037" t="b">
        <v>0</v>
      </c>
      <c r="L2037">
        <v>130</v>
      </c>
      <c r="N2037" s="3">
        <f>ZeptoData[[#This Row],[MRP_Rupees]] - ZeptoData[[#This Row],[Sale_Price]]</f>
        <v>-170</v>
      </c>
      <c r="O2037" t="str">
        <f>IF(ZeptoData[[#This Row],[outOfStock]]=TRUE, "Out of Stock", IF(ZeptoData[[#This Row],[availableQuantity]]&lt;=2, "LOW STOCK", "HEALTHY"))</f>
        <v>HEALTHY</v>
      </c>
      <c r="P2037" t="str" cm="1">
        <f t="array" ref="P2037">_xlfn.IFS(ZeptoData[[#This Row],[Sale_Price]]&lt;50, "Budget", ZeptoData[[#This Row],[Sale_Price]]&lt;150, "Mid-Range", ZeptoData[[#This Row],[Sale_Price]]&gt;=150, "Premium")</f>
        <v>Premium</v>
      </c>
      <c r="Q2037" t="str">
        <f>IF(ROUND(((ZeptoData[[#This Row],[mrp]]-ZeptoData[[#This Row],[discountedSellingPrice]])/ZeptoData[[#This Row],[mrp]])*100,0) = ZeptoData[[#This Row],[discountPercent]], "Match", "Error")</f>
        <v>Match</v>
      </c>
      <c r="R2037" s="9" t="str" cm="1">
        <f t="array" ref="R2037">_xlfn.IFS(ZeptoData[[#This Row],[discountPercent]]=0, "No Discount", ZeptoData[[#This Row],[discountPercent]]&lt;=15, "Standard (1-15%)", ZeptoData[[#This Row],[discountPercent]]&gt;15, "Mega (&gt;15%)")</f>
        <v>No Discount</v>
      </c>
      <c r="S2037" s="9" t="str" cm="1">
        <f t="array" ref="S2037">_xlfn.IFS(ZeptoData[[#This Row],[weightInGms]]&lt;=100, "Small (&lt;100g)", ZeptoData[[#This Row],[weightInGms]]&lt;=500, "Medium (100-500g)", ZeptoData[[#This Row],[weightInGms]]&gt;500, "Large (&gt;500g)")</f>
        <v>Medium (100-500g)</v>
      </c>
    </row>
    <row r="2038" spans="1:19" x14ac:dyDescent="0.25">
      <c r="A2038" t="s">
        <v>977</v>
      </c>
      <c r="B2038" t="s">
        <v>893</v>
      </c>
      <c r="C2038" t="str">
        <f>TRIM(ZeptoData[[#This Row],[name]])</f>
        <v>Aashirvaad Instant Meals - Khatta Meetha Pohaa With Millets</v>
      </c>
      <c r="D2038">
        <v>5500</v>
      </c>
      <c r="E2038" s="3">
        <f>'Cleaned Data'!F2041</f>
        <v>0</v>
      </c>
      <c r="F2038">
        <v>30</v>
      </c>
      <c r="G2038">
        <v>5</v>
      </c>
      <c r="H2038">
        <v>3800</v>
      </c>
      <c r="I2038" s="3">
        <f>ZeptoData[[#This Row],[discountedSellingPrice]]/100</f>
        <v>38</v>
      </c>
      <c r="J2038">
        <v>80</v>
      </c>
      <c r="K2038" t="b">
        <v>0</v>
      </c>
      <c r="L2038">
        <v>80</v>
      </c>
      <c r="N2038" s="3">
        <f>ZeptoData[[#This Row],[MRP_Rupees]] - ZeptoData[[#This Row],[Sale_Price]]</f>
        <v>-38</v>
      </c>
      <c r="O2038" t="str">
        <f>IF(ZeptoData[[#This Row],[outOfStock]]=TRUE, "Out of Stock", IF(ZeptoData[[#This Row],[availableQuantity]]&lt;=2, "LOW STOCK", "HEALTHY"))</f>
        <v>HEALTHY</v>
      </c>
      <c r="P2038" t="str" cm="1">
        <f t="array" ref="P2038">_xlfn.IFS(ZeptoData[[#This Row],[Sale_Price]]&lt;50, "Budget", ZeptoData[[#This Row],[Sale_Price]]&lt;150, "Mid-Range", ZeptoData[[#This Row],[Sale_Price]]&gt;=150, "Premium")</f>
        <v>Budget</v>
      </c>
      <c r="Q2038" t="str">
        <f>IF(ROUND(((ZeptoData[[#This Row],[mrp]]-ZeptoData[[#This Row],[discountedSellingPrice]])/ZeptoData[[#This Row],[mrp]])*100,0) = ZeptoData[[#This Row],[discountPercent]], "Match", "Error")</f>
        <v>Error</v>
      </c>
      <c r="R2038" s="9" t="str" cm="1">
        <f t="array" ref="R2038">_xlfn.IFS(ZeptoData[[#This Row],[discountPercent]]=0, "No Discount", ZeptoData[[#This Row],[discountPercent]]&lt;=15, "Standard (1-15%)", ZeptoData[[#This Row],[discountPercent]]&gt;15, "Mega (&gt;15%)")</f>
        <v>Mega (&gt;15%)</v>
      </c>
      <c r="S2038" s="9" t="str" cm="1">
        <f t="array" ref="S2038">_xlfn.IFS(ZeptoData[[#This Row],[weightInGms]]&lt;=100, "Small (&lt;100g)", ZeptoData[[#This Row],[weightInGms]]&lt;=500, "Medium (100-500g)", ZeptoData[[#This Row],[weightInGms]]&gt;500, "Large (&gt;500g)")</f>
        <v>Small (&lt;100g)</v>
      </c>
    </row>
    <row r="2039" spans="1:19" x14ac:dyDescent="0.25">
      <c r="A2039" t="s">
        <v>977</v>
      </c>
      <c r="B2039" t="s">
        <v>894</v>
      </c>
      <c r="C2039" t="str">
        <f>TRIM(ZeptoData[[#This Row],[name]])</f>
        <v>Del Monte Black Sliced Olives</v>
      </c>
      <c r="D2039">
        <v>25000</v>
      </c>
      <c r="E2039" s="3">
        <f>'Cleaned Data'!F2042</f>
        <v>20</v>
      </c>
      <c r="F2039">
        <v>0</v>
      </c>
      <c r="G2039">
        <v>1</v>
      </c>
      <c r="H2039">
        <v>25000</v>
      </c>
      <c r="I2039" s="3">
        <f>ZeptoData[[#This Row],[discountedSellingPrice]]/100</f>
        <v>250</v>
      </c>
      <c r="J2039">
        <v>450</v>
      </c>
      <c r="K2039" t="b">
        <v>0</v>
      </c>
      <c r="L2039">
        <v>450</v>
      </c>
      <c r="N2039" s="3">
        <f>ZeptoData[[#This Row],[MRP_Rupees]] - ZeptoData[[#This Row],[Sale_Price]]</f>
        <v>-230</v>
      </c>
      <c r="O2039" t="str">
        <f>IF(ZeptoData[[#This Row],[outOfStock]]=TRUE, "Out of Stock", IF(ZeptoData[[#This Row],[availableQuantity]]&lt;=2, "LOW STOCK", "HEALTHY"))</f>
        <v>LOW STOCK</v>
      </c>
      <c r="P2039" t="str" cm="1">
        <f t="array" ref="P2039">_xlfn.IFS(ZeptoData[[#This Row],[Sale_Price]]&lt;50, "Budget", ZeptoData[[#This Row],[Sale_Price]]&lt;150, "Mid-Range", ZeptoData[[#This Row],[Sale_Price]]&gt;=150, "Premium")</f>
        <v>Premium</v>
      </c>
      <c r="Q2039" t="str">
        <f>IF(ROUND(((ZeptoData[[#This Row],[mrp]]-ZeptoData[[#This Row],[discountedSellingPrice]])/ZeptoData[[#This Row],[mrp]])*100,0) = ZeptoData[[#This Row],[discountPercent]], "Match", "Error")</f>
        <v>Match</v>
      </c>
      <c r="R2039" s="9" t="str" cm="1">
        <f t="array" ref="R2039">_xlfn.IFS(ZeptoData[[#This Row],[discountPercent]]=0, "No Discount", ZeptoData[[#This Row],[discountPercent]]&lt;=15, "Standard (1-15%)", ZeptoData[[#This Row],[discountPercent]]&gt;15, "Mega (&gt;15%)")</f>
        <v>No Discount</v>
      </c>
      <c r="S2039" s="9" t="str" cm="1">
        <f t="array" ref="S2039">_xlfn.IFS(ZeptoData[[#This Row],[weightInGms]]&lt;=100, "Small (&lt;100g)", ZeptoData[[#This Row],[weightInGms]]&lt;=500, "Medium (100-500g)", ZeptoData[[#This Row],[weightInGms]]&gt;500, "Large (&gt;500g)")</f>
        <v>Medium (100-500g)</v>
      </c>
    </row>
    <row r="2040" spans="1:19" x14ac:dyDescent="0.25">
      <c r="A2040" t="s">
        <v>977</v>
      </c>
      <c r="B2040" t="s">
        <v>895</v>
      </c>
      <c r="C2040" t="str">
        <f>TRIM(ZeptoData[[#This Row],[name]])</f>
        <v>Kitchens Of India Murgh Methi</v>
      </c>
      <c r="D2040">
        <v>22000</v>
      </c>
      <c r="E2040" s="3">
        <f>'Cleaned Data'!F2043</f>
        <v>0</v>
      </c>
      <c r="F2040">
        <v>30</v>
      </c>
      <c r="G2040">
        <v>5</v>
      </c>
      <c r="H2040">
        <v>15400</v>
      </c>
      <c r="I2040" s="3">
        <f>ZeptoData[[#This Row],[discountedSellingPrice]]/100</f>
        <v>154</v>
      </c>
      <c r="J2040">
        <v>285</v>
      </c>
      <c r="K2040" t="b">
        <v>0</v>
      </c>
      <c r="L2040">
        <v>285</v>
      </c>
      <c r="N2040" s="3">
        <f>ZeptoData[[#This Row],[MRP_Rupees]] - ZeptoData[[#This Row],[Sale_Price]]</f>
        <v>-154</v>
      </c>
      <c r="O2040" t="str">
        <f>IF(ZeptoData[[#This Row],[outOfStock]]=TRUE, "Out of Stock", IF(ZeptoData[[#This Row],[availableQuantity]]&lt;=2, "LOW STOCK", "HEALTHY"))</f>
        <v>HEALTHY</v>
      </c>
      <c r="P2040" t="str" cm="1">
        <f t="array" ref="P2040">_xlfn.IFS(ZeptoData[[#This Row],[Sale_Price]]&lt;50, "Budget", ZeptoData[[#This Row],[Sale_Price]]&lt;150, "Mid-Range", ZeptoData[[#This Row],[Sale_Price]]&gt;=150, "Premium")</f>
        <v>Premium</v>
      </c>
      <c r="Q2040" t="str">
        <f>IF(ROUND(((ZeptoData[[#This Row],[mrp]]-ZeptoData[[#This Row],[discountedSellingPrice]])/ZeptoData[[#This Row],[mrp]])*100,0) = ZeptoData[[#This Row],[discountPercent]], "Match", "Error")</f>
        <v>Match</v>
      </c>
      <c r="R2040" s="9" t="str" cm="1">
        <f t="array" ref="R2040">_xlfn.IFS(ZeptoData[[#This Row],[discountPercent]]=0, "No Discount", ZeptoData[[#This Row],[discountPercent]]&lt;=15, "Standard (1-15%)", ZeptoData[[#This Row],[discountPercent]]&gt;15, "Mega (&gt;15%)")</f>
        <v>Mega (&gt;15%)</v>
      </c>
      <c r="S2040" s="9" t="str" cm="1">
        <f t="array" ref="S2040">_xlfn.IFS(ZeptoData[[#This Row],[weightInGms]]&lt;=100, "Small (&lt;100g)", ZeptoData[[#This Row],[weightInGms]]&lt;=500, "Medium (100-500g)", ZeptoData[[#This Row],[weightInGms]]&gt;500, "Large (&gt;500g)")</f>
        <v>Medium (100-500g)</v>
      </c>
    </row>
    <row r="2041" spans="1:19" x14ac:dyDescent="0.25">
      <c r="A2041" t="s">
        <v>977</v>
      </c>
      <c r="B2041" t="s">
        <v>896</v>
      </c>
      <c r="C2041" t="str">
        <f>TRIM(ZeptoData[[#This Row],[name]])</f>
        <v>Nestle Cerelac 5 Grains &amp; Fruits Cereal</v>
      </c>
      <c r="D2041">
        <v>28800</v>
      </c>
      <c r="E2041" s="3">
        <f>'Cleaned Data'!F2044</f>
        <v>0</v>
      </c>
      <c r="F2041">
        <v>0</v>
      </c>
      <c r="G2041">
        <v>6</v>
      </c>
      <c r="H2041">
        <v>28800</v>
      </c>
      <c r="I2041" s="3">
        <f>ZeptoData[[#This Row],[discountedSellingPrice]]/100</f>
        <v>288</v>
      </c>
      <c r="J2041">
        <v>300</v>
      </c>
      <c r="K2041" t="b">
        <v>0</v>
      </c>
      <c r="L2041">
        <v>300</v>
      </c>
      <c r="N2041" s="3">
        <f>ZeptoData[[#This Row],[MRP_Rupees]] - ZeptoData[[#This Row],[Sale_Price]]</f>
        <v>-288</v>
      </c>
      <c r="O2041" t="str">
        <f>IF(ZeptoData[[#This Row],[outOfStock]]=TRUE, "Out of Stock", IF(ZeptoData[[#This Row],[availableQuantity]]&lt;=2, "LOW STOCK", "HEALTHY"))</f>
        <v>HEALTHY</v>
      </c>
      <c r="P2041" t="str" cm="1">
        <f t="array" ref="P2041">_xlfn.IFS(ZeptoData[[#This Row],[Sale_Price]]&lt;50, "Budget", ZeptoData[[#This Row],[Sale_Price]]&lt;150, "Mid-Range", ZeptoData[[#This Row],[Sale_Price]]&gt;=150, "Premium")</f>
        <v>Premium</v>
      </c>
      <c r="Q2041" t="str">
        <f>IF(ROUND(((ZeptoData[[#This Row],[mrp]]-ZeptoData[[#This Row],[discountedSellingPrice]])/ZeptoData[[#This Row],[mrp]])*100,0) = ZeptoData[[#This Row],[discountPercent]], "Match", "Error")</f>
        <v>Match</v>
      </c>
      <c r="R2041" s="9" t="str" cm="1">
        <f t="array" ref="R2041">_xlfn.IFS(ZeptoData[[#This Row],[discountPercent]]=0, "No Discount", ZeptoData[[#This Row],[discountPercent]]&lt;=15, "Standard (1-15%)", ZeptoData[[#This Row],[discountPercent]]&gt;15, "Mega (&gt;15%)")</f>
        <v>No Discount</v>
      </c>
      <c r="S2041" s="9" t="str" cm="1">
        <f t="array" ref="S2041">_xlfn.IFS(ZeptoData[[#This Row],[weightInGms]]&lt;=100, "Small (&lt;100g)", ZeptoData[[#This Row],[weightInGms]]&lt;=500, "Medium (100-500g)", ZeptoData[[#This Row],[weightInGms]]&gt;500, "Large (&gt;500g)")</f>
        <v>Medium (100-500g)</v>
      </c>
    </row>
    <row r="2042" spans="1:19" x14ac:dyDescent="0.25">
      <c r="A2042" t="s">
        <v>977</v>
      </c>
      <c r="B2042" t="s">
        <v>897</v>
      </c>
      <c r="C2042" t="str">
        <f>TRIM(ZeptoData[[#This Row],[name]])</f>
        <v>The Whole Truth - 5 Grain Muesli No Added Sugar</v>
      </c>
      <c r="D2042">
        <v>32500</v>
      </c>
      <c r="E2042" s="3">
        <f>'Cleaned Data'!F2045</f>
        <v>0</v>
      </c>
      <c r="F2042">
        <v>20</v>
      </c>
      <c r="G2042">
        <v>6</v>
      </c>
      <c r="H2042">
        <v>26000</v>
      </c>
      <c r="I2042" s="3">
        <f>ZeptoData[[#This Row],[discountedSellingPrice]]/100</f>
        <v>260</v>
      </c>
      <c r="J2042">
        <v>350</v>
      </c>
      <c r="K2042" t="b">
        <v>0</v>
      </c>
      <c r="L2042">
        <v>350</v>
      </c>
      <c r="N2042" s="3">
        <f>ZeptoData[[#This Row],[MRP_Rupees]] - ZeptoData[[#This Row],[Sale_Price]]</f>
        <v>-260</v>
      </c>
      <c r="O2042" t="str">
        <f>IF(ZeptoData[[#This Row],[outOfStock]]=TRUE, "Out of Stock", IF(ZeptoData[[#This Row],[availableQuantity]]&lt;=2, "LOW STOCK", "HEALTHY"))</f>
        <v>HEALTHY</v>
      </c>
      <c r="P2042" t="str" cm="1">
        <f t="array" ref="P2042">_xlfn.IFS(ZeptoData[[#This Row],[Sale_Price]]&lt;50, "Budget", ZeptoData[[#This Row],[Sale_Price]]&lt;150, "Mid-Range", ZeptoData[[#This Row],[Sale_Price]]&gt;=150, "Premium")</f>
        <v>Premium</v>
      </c>
      <c r="Q2042" t="str">
        <f>IF(ROUND(((ZeptoData[[#This Row],[mrp]]-ZeptoData[[#This Row],[discountedSellingPrice]])/ZeptoData[[#This Row],[mrp]])*100,0) = ZeptoData[[#This Row],[discountPercent]], "Match", "Error")</f>
        <v>Match</v>
      </c>
      <c r="R2042" s="9" t="str" cm="1">
        <f t="array" ref="R2042">_xlfn.IFS(ZeptoData[[#This Row],[discountPercent]]=0, "No Discount", ZeptoData[[#This Row],[discountPercent]]&lt;=15, "Standard (1-15%)", ZeptoData[[#This Row],[discountPercent]]&gt;15, "Mega (&gt;15%)")</f>
        <v>Mega (&gt;15%)</v>
      </c>
      <c r="S2042" s="9" t="str" cm="1">
        <f t="array" ref="S2042">_xlfn.IFS(ZeptoData[[#This Row],[weightInGms]]&lt;=100, "Small (&lt;100g)", ZeptoData[[#This Row],[weightInGms]]&lt;=500, "Medium (100-500g)", ZeptoData[[#This Row],[weightInGms]]&gt;500, "Large (&gt;500g)")</f>
        <v>Medium (100-500g)</v>
      </c>
    </row>
    <row r="2043" spans="1:19" x14ac:dyDescent="0.25">
      <c r="A2043" t="s">
        <v>977</v>
      </c>
      <c r="B2043" t="s">
        <v>1783</v>
      </c>
      <c r="C2043" t="str">
        <f>TRIM(ZeptoData[[#This Row],[name]])</f>
        <v>Ching's Secret Pad Thai Noodles Green Curry</v>
      </c>
      <c r="D2043">
        <v>20000</v>
      </c>
      <c r="E2043" s="3">
        <f>'Cleaned Data'!F2046</f>
        <v>0</v>
      </c>
      <c r="F2043">
        <v>0</v>
      </c>
      <c r="G2043">
        <v>6</v>
      </c>
      <c r="H2043">
        <v>20000</v>
      </c>
      <c r="I2043" s="3">
        <f>ZeptoData[[#This Row],[discountedSellingPrice]]/100</f>
        <v>200</v>
      </c>
      <c r="J2043">
        <v>130</v>
      </c>
      <c r="K2043" t="b">
        <v>0</v>
      </c>
      <c r="L2043">
        <v>130</v>
      </c>
      <c r="N2043" s="3">
        <f>ZeptoData[[#This Row],[MRP_Rupees]] - ZeptoData[[#This Row],[Sale_Price]]</f>
        <v>-200</v>
      </c>
      <c r="O2043" t="str">
        <f>IF(ZeptoData[[#This Row],[outOfStock]]=TRUE, "Out of Stock", IF(ZeptoData[[#This Row],[availableQuantity]]&lt;=2, "LOW STOCK", "HEALTHY"))</f>
        <v>HEALTHY</v>
      </c>
      <c r="P2043" t="str" cm="1">
        <f t="array" ref="P2043">_xlfn.IFS(ZeptoData[[#This Row],[Sale_Price]]&lt;50, "Budget", ZeptoData[[#This Row],[Sale_Price]]&lt;150, "Mid-Range", ZeptoData[[#This Row],[Sale_Price]]&gt;=150, "Premium")</f>
        <v>Premium</v>
      </c>
      <c r="Q2043" t="str">
        <f>IF(ROUND(((ZeptoData[[#This Row],[mrp]]-ZeptoData[[#This Row],[discountedSellingPrice]])/ZeptoData[[#This Row],[mrp]])*100,0) = ZeptoData[[#This Row],[discountPercent]], "Match", "Error")</f>
        <v>Match</v>
      </c>
      <c r="R2043" s="9" t="str" cm="1">
        <f t="array" ref="R2043">_xlfn.IFS(ZeptoData[[#This Row],[discountPercent]]=0, "No Discount", ZeptoData[[#This Row],[discountPercent]]&lt;=15, "Standard (1-15%)", ZeptoData[[#This Row],[discountPercent]]&gt;15, "Mega (&gt;15%)")</f>
        <v>No Discount</v>
      </c>
      <c r="S2043" s="9" t="str" cm="1">
        <f t="array" ref="S2043">_xlfn.IFS(ZeptoData[[#This Row],[weightInGms]]&lt;=100, "Small (&lt;100g)", ZeptoData[[#This Row],[weightInGms]]&lt;=500, "Medium (100-500g)", ZeptoData[[#This Row],[weightInGms]]&gt;500, "Large (&gt;500g)")</f>
        <v>Medium (100-500g)</v>
      </c>
    </row>
    <row r="2044" spans="1:19" x14ac:dyDescent="0.25">
      <c r="A2044" t="s">
        <v>977</v>
      </c>
      <c r="B2044" t="s">
        <v>899</v>
      </c>
      <c r="C2044" t="str">
        <f>TRIM(ZeptoData[[#This Row],[name]])</f>
        <v>Aashirvaad Suji Halwa With Jaggery</v>
      </c>
      <c r="D2044">
        <v>7500</v>
      </c>
      <c r="E2044" s="3">
        <f>'Cleaned Data'!F2047</f>
        <v>11</v>
      </c>
      <c r="F2044">
        <v>0</v>
      </c>
      <c r="G2044">
        <v>6</v>
      </c>
      <c r="H2044">
        <v>7500</v>
      </c>
      <c r="I2044" s="3">
        <f>ZeptoData[[#This Row],[discountedSellingPrice]]/100</f>
        <v>75</v>
      </c>
      <c r="J2044">
        <v>70</v>
      </c>
      <c r="K2044" t="b">
        <v>0</v>
      </c>
      <c r="L2044">
        <v>70</v>
      </c>
      <c r="N2044" s="3">
        <f>ZeptoData[[#This Row],[MRP_Rupees]] - ZeptoData[[#This Row],[Sale_Price]]</f>
        <v>-64</v>
      </c>
      <c r="O2044" t="str">
        <f>IF(ZeptoData[[#This Row],[outOfStock]]=TRUE, "Out of Stock", IF(ZeptoData[[#This Row],[availableQuantity]]&lt;=2, "LOW STOCK", "HEALTHY"))</f>
        <v>HEALTHY</v>
      </c>
      <c r="P2044" t="str" cm="1">
        <f t="array" ref="P2044">_xlfn.IFS(ZeptoData[[#This Row],[Sale_Price]]&lt;50, "Budget", ZeptoData[[#This Row],[Sale_Price]]&lt;150, "Mid-Range", ZeptoData[[#This Row],[Sale_Price]]&gt;=150, "Premium")</f>
        <v>Mid-Range</v>
      </c>
      <c r="Q2044" t="str">
        <f>IF(ROUND(((ZeptoData[[#This Row],[mrp]]-ZeptoData[[#This Row],[discountedSellingPrice]])/ZeptoData[[#This Row],[mrp]])*100,0) = ZeptoData[[#This Row],[discountPercent]], "Match", "Error")</f>
        <v>Match</v>
      </c>
      <c r="R2044" s="9" t="str" cm="1">
        <f t="array" ref="R2044">_xlfn.IFS(ZeptoData[[#This Row],[discountPercent]]=0, "No Discount", ZeptoData[[#This Row],[discountPercent]]&lt;=15, "Standard (1-15%)", ZeptoData[[#This Row],[discountPercent]]&gt;15, "Mega (&gt;15%)")</f>
        <v>No Discount</v>
      </c>
      <c r="S2044" s="9" t="str" cm="1">
        <f t="array" ref="S2044">_xlfn.IFS(ZeptoData[[#This Row],[weightInGms]]&lt;=100, "Small (&lt;100g)", ZeptoData[[#This Row],[weightInGms]]&lt;=500, "Medium (100-500g)", ZeptoData[[#This Row],[weightInGms]]&gt;500, "Large (&gt;500g)")</f>
        <v>Small (&lt;100g)</v>
      </c>
    </row>
    <row r="2045" spans="1:19" x14ac:dyDescent="0.25">
      <c r="A2045" t="s">
        <v>977</v>
      </c>
      <c r="B2045" t="s">
        <v>1784</v>
      </c>
      <c r="C2045" t="str">
        <f>TRIM(ZeptoData[[#This Row],[name]])</f>
        <v>Mother's Recipe Mango Pickle</v>
      </c>
      <c r="D2045">
        <v>12000</v>
      </c>
      <c r="E2045" s="3">
        <f>'Cleaned Data'!F2048</f>
        <v>0</v>
      </c>
      <c r="F2045">
        <v>0</v>
      </c>
      <c r="G2045">
        <v>1</v>
      </c>
      <c r="H2045">
        <v>12000</v>
      </c>
      <c r="I2045" s="3">
        <f>ZeptoData[[#This Row],[discountedSellingPrice]]/100</f>
        <v>120</v>
      </c>
      <c r="J2045">
        <v>400</v>
      </c>
      <c r="K2045" t="b">
        <v>0</v>
      </c>
      <c r="L2045">
        <v>400</v>
      </c>
      <c r="N2045" s="3">
        <f>ZeptoData[[#This Row],[MRP_Rupees]] - ZeptoData[[#This Row],[Sale_Price]]</f>
        <v>-120</v>
      </c>
      <c r="O2045" t="str">
        <f>IF(ZeptoData[[#This Row],[outOfStock]]=TRUE, "Out of Stock", IF(ZeptoData[[#This Row],[availableQuantity]]&lt;=2, "LOW STOCK", "HEALTHY"))</f>
        <v>LOW STOCK</v>
      </c>
      <c r="P2045" t="str" cm="1">
        <f t="array" ref="P2045">_xlfn.IFS(ZeptoData[[#This Row],[Sale_Price]]&lt;50, "Budget", ZeptoData[[#This Row],[Sale_Price]]&lt;150, "Mid-Range", ZeptoData[[#This Row],[Sale_Price]]&gt;=150, "Premium")</f>
        <v>Mid-Range</v>
      </c>
      <c r="Q2045" t="str">
        <f>IF(ROUND(((ZeptoData[[#This Row],[mrp]]-ZeptoData[[#This Row],[discountedSellingPrice]])/ZeptoData[[#This Row],[mrp]])*100,0) = ZeptoData[[#This Row],[discountPercent]], "Match", "Error")</f>
        <v>Match</v>
      </c>
      <c r="R2045" s="9" t="str" cm="1">
        <f t="array" ref="R2045">_xlfn.IFS(ZeptoData[[#This Row],[discountPercent]]=0, "No Discount", ZeptoData[[#This Row],[discountPercent]]&lt;=15, "Standard (1-15%)", ZeptoData[[#This Row],[discountPercent]]&gt;15, "Mega (&gt;15%)")</f>
        <v>No Discount</v>
      </c>
      <c r="S2045" s="9" t="str" cm="1">
        <f t="array" ref="S2045">_xlfn.IFS(ZeptoData[[#This Row],[weightInGms]]&lt;=100, "Small (&lt;100g)", ZeptoData[[#This Row],[weightInGms]]&lt;=500, "Medium (100-500g)", ZeptoData[[#This Row],[weightInGms]]&gt;500, "Large (&gt;500g)")</f>
        <v>Medium (100-500g)</v>
      </c>
    </row>
    <row r="2046" spans="1:19" x14ac:dyDescent="0.25">
      <c r="A2046" t="s">
        <v>977</v>
      </c>
      <c r="B2046" t="s">
        <v>901</v>
      </c>
      <c r="C2046" t="str">
        <f>TRIM(ZeptoData[[#This Row],[name]])</f>
        <v>Ching's Secret Pad Thai Noodles - Extra Hot Thai Chilli</v>
      </c>
      <c r="D2046">
        <v>20000</v>
      </c>
      <c r="E2046" s="3">
        <f>'Cleaned Data'!F2049</f>
        <v>0</v>
      </c>
      <c r="F2046">
        <v>0</v>
      </c>
      <c r="G2046">
        <v>6</v>
      </c>
      <c r="H2046">
        <v>20000</v>
      </c>
      <c r="I2046" s="3">
        <f>ZeptoData[[#This Row],[discountedSellingPrice]]/100</f>
        <v>200</v>
      </c>
      <c r="J2046">
        <v>130</v>
      </c>
      <c r="K2046" t="b">
        <v>0</v>
      </c>
      <c r="L2046">
        <v>130</v>
      </c>
      <c r="N2046" s="3">
        <f>ZeptoData[[#This Row],[MRP_Rupees]] - ZeptoData[[#This Row],[Sale_Price]]</f>
        <v>-200</v>
      </c>
      <c r="O2046" t="str">
        <f>IF(ZeptoData[[#This Row],[outOfStock]]=TRUE, "Out of Stock", IF(ZeptoData[[#This Row],[availableQuantity]]&lt;=2, "LOW STOCK", "HEALTHY"))</f>
        <v>HEALTHY</v>
      </c>
      <c r="P2046" t="str" cm="1">
        <f t="array" ref="P2046">_xlfn.IFS(ZeptoData[[#This Row],[Sale_Price]]&lt;50, "Budget", ZeptoData[[#This Row],[Sale_Price]]&lt;150, "Mid-Range", ZeptoData[[#This Row],[Sale_Price]]&gt;=150, "Premium")</f>
        <v>Premium</v>
      </c>
      <c r="Q2046" t="str">
        <f>IF(ROUND(((ZeptoData[[#This Row],[mrp]]-ZeptoData[[#This Row],[discountedSellingPrice]])/ZeptoData[[#This Row],[mrp]])*100,0) = ZeptoData[[#This Row],[discountPercent]], "Match", "Error")</f>
        <v>Match</v>
      </c>
      <c r="R2046" s="9" t="str" cm="1">
        <f t="array" ref="R2046">_xlfn.IFS(ZeptoData[[#This Row],[discountPercent]]=0, "No Discount", ZeptoData[[#This Row],[discountPercent]]&lt;=15, "Standard (1-15%)", ZeptoData[[#This Row],[discountPercent]]&gt;15, "Mega (&gt;15%)")</f>
        <v>No Discount</v>
      </c>
      <c r="S2046" s="9" t="str" cm="1">
        <f t="array" ref="S2046">_xlfn.IFS(ZeptoData[[#This Row],[weightInGms]]&lt;=100, "Small (&lt;100g)", ZeptoData[[#This Row],[weightInGms]]&lt;=500, "Medium (100-500g)", ZeptoData[[#This Row],[weightInGms]]&gt;500, "Large (&gt;500g)")</f>
        <v>Medium (100-500g)</v>
      </c>
    </row>
    <row r="2047" spans="1:19" x14ac:dyDescent="0.25">
      <c r="A2047" t="s">
        <v>977</v>
      </c>
      <c r="B2047" t="s">
        <v>887</v>
      </c>
      <c r="C2047" t="str">
        <f>TRIM(ZeptoData[[#This Row],[name]])</f>
        <v>Kellogg's Special K Original Corn Flakes</v>
      </c>
      <c r="D2047">
        <v>39900</v>
      </c>
      <c r="E2047" s="3">
        <f>'Cleaned Data'!F2050</f>
        <v>0</v>
      </c>
      <c r="F2047">
        <v>11</v>
      </c>
      <c r="G2047">
        <v>6</v>
      </c>
      <c r="H2047">
        <v>35500</v>
      </c>
      <c r="I2047" s="3">
        <f>ZeptoData[[#This Row],[discountedSellingPrice]]/100</f>
        <v>355</v>
      </c>
      <c r="J2047">
        <v>900</v>
      </c>
      <c r="K2047" t="b">
        <v>0</v>
      </c>
      <c r="L2047">
        <v>900</v>
      </c>
      <c r="N2047" s="3">
        <f>ZeptoData[[#This Row],[MRP_Rupees]] - ZeptoData[[#This Row],[Sale_Price]]</f>
        <v>-355</v>
      </c>
      <c r="O2047" t="str">
        <f>IF(ZeptoData[[#This Row],[outOfStock]]=TRUE, "Out of Stock", IF(ZeptoData[[#This Row],[availableQuantity]]&lt;=2, "LOW STOCK", "HEALTHY"))</f>
        <v>HEALTHY</v>
      </c>
      <c r="P2047" t="str" cm="1">
        <f t="array" ref="P2047">_xlfn.IFS(ZeptoData[[#This Row],[Sale_Price]]&lt;50, "Budget", ZeptoData[[#This Row],[Sale_Price]]&lt;150, "Mid-Range", ZeptoData[[#This Row],[Sale_Price]]&gt;=150, "Premium")</f>
        <v>Premium</v>
      </c>
      <c r="Q2047" t="str">
        <f>IF(ROUND(((ZeptoData[[#This Row],[mrp]]-ZeptoData[[#This Row],[discountedSellingPrice]])/ZeptoData[[#This Row],[mrp]])*100,0) = ZeptoData[[#This Row],[discountPercent]], "Match", "Error")</f>
        <v>Match</v>
      </c>
      <c r="R2047" s="9" t="str" cm="1">
        <f t="array" ref="R2047">_xlfn.IFS(ZeptoData[[#This Row],[discountPercent]]=0, "No Discount", ZeptoData[[#This Row],[discountPercent]]&lt;=15, "Standard (1-15%)", ZeptoData[[#This Row],[discountPercent]]&gt;15, "Mega (&gt;15%)")</f>
        <v>Standard (1-15%)</v>
      </c>
      <c r="S2047" s="9" t="str" cm="1">
        <f t="array" ref="S2047">_xlfn.IFS(ZeptoData[[#This Row],[weightInGms]]&lt;=100, "Small (&lt;100g)", ZeptoData[[#This Row],[weightInGms]]&lt;=500, "Medium (100-500g)", ZeptoData[[#This Row],[weightInGms]]&gt;500, "Large (&gt;500g)")</f>
        <v>Large (&gt;500g)</v>
      </c>
    </row>
    <row r="2048" spans="1:19" x14ac:dyDescent="0.25">
      <c r="A2048" t="s">
        <v>977</v>
      </c>
      <c r="B2048" t="s">
        <v>902</v>
      </c>
      <c r="C2048" t="str">
        <f>TRIM(ZeptoData[[#This Row],[name]])</f>
        <v>Knorr Sweet Corn Chicken Soup</v>
      </c>
      <c r="D2048">
        <v>5500</v>
      </c>
      <c r="E2048" s="3">
        <f>'Cleaned Data'!F2051</f>
        <v>9</v>
      </c>
      <c r="F2048">
        <v>0</v>
      </c>
      <c r="G2048">
        <v>2</v>
      </c>
      <c r="H2048">
        <v>5500</v>
      </c>
      <c r="I2048" s="3">
        <f>ZeptoData[[#This Row],[discountedSellingPrice]]/100</f>
        <v>55</v>
      </c>
      <c r="J2048">
        <v>42</v>
      </c>
      <c r="K2048" t="b">
        <v>0</v>
      </c>
      <c r="L2048">
        <v>42</v>
      </c>
      <c r="N2048" s="3">
        <f>ZeptoData[[#This Row],[MRP_Rupees]] - ZeptoData[[#This Row],[Sale_Price]]</f>
        <v>-46</v>
      </c>
      <c r="O2048" t="str">
        <f>IF(ZeptoData[[#This Row],[outOfStock]]=TRUE, "Out of Stock", IF(ZeptoData[[#This Row],[availableQuantity]]&lt;=2, "LOW STOCK", "HEALTHY"))</f>
        <v>LOW STOCK</v>
      </c>
      <c r="P2048" t="str" cm="1">
        <f t="array" ref="P2048">_xlfn.IFS(ZeptoData[[#This Row],[Sale_Price]]&lt;50, "Budget", ZeptoData[[#This Row],[Sale_Price]]&lt;150, "Mid-Range", ZeptoData[[#This Row],[Sale_Price]]&gt;=150, "Premium")</f>
        <v>Mid-Range</v>
      </c>
      <c r="Q2048" t="str">
        <f>IF(ROUND(((ZeptoData[[#This Row],[mrp]]-ZeptoData[[#This Row],[discountedSellingPrice]])/ZeptoData[[#This Row],[mrp]])*100,0) = ZeptoData[[#This Row],[discountPercent]], "Match", "Error")</f>
        <v>Match</v>
      </c>
      <c r="R2048" s="9" t="str" cm="1">
        <f t="array" ref="R2048">_xlfn.IFS(ZeptoData[[#This Row],[discountPercent]]=0, "No Discount", ZeptoData[[#This Row],[discountPercent]]&lt;=15, "Standard (1-15%)", ZeptoData[[#This Row],[discountPercent]]&gt;15, "Mega (&gt;15%)")</f>
        <v>No Discount</v>
      </c>
      <c r="S2048" s="9" t="str" cm="1">
        <f t="array" ref="S2048">_xlfn.IFS(ZeptoData[[#This Row],[weightInGms]]&lt;=100, "Small (&lt;100g)", ZeptoData[[#This Row],[weightInGms]]&lt;=500, "Medium (100-500g)", ZeptoData[[#This Row],[weightInGms]]&gt;500, "Large (&gt;500g)")</f>
        <v>Small (&lt;100g)</v>
      </c>
    </row>
    <row r="2049" spans="1:19" x14ac:dyDescent="0.25">
      <c r="A2049" t="s">
        <v>977</v>
      </c>
      <c r="B2049" t="s">
        <v>903</v>
      </c>
      <c r="C2049" t="str">
        <f>TRIM(ZeptoData[[#This Row],[name]])</f>
        <v>Ching's Secret Tomato Soup</v>
      </c>
      <c r="D2049">
        <v>5500</v>
      </c>
      <c r="E2049" s="3">
        <f>'Cleaned Data'!F2052</f>
        <v>10</v>
      </c>
      <c r="F2049">
        <v>0</v>
      </c>
      <c r="G2049">
        <v>6</v>
      </c>
      <c r="H2049">
        <v>5500</v>
      </c>
      <c r="I2049" s="3">
        <f>ZeptoData[[#This Row],[discountedSellingPrice]]/100</f>
        <v>55</v>
      </c>
      <c r="J2049">
        <v>55</v>
      </c>
      <c r="K2049" t="b">
        <v>0</v>
      </c>
      <c r="L2049">
        <v>55</v>
      </c>
      <c r="N2049" s="3">
        <f>ZeptoData[[#This Row],[MRP_Rupees]] - ZeptoData[[#This Row],[Sale_Price]]</f>
        <v>-45</v>
      </c>
      <c r="O2049" t="str">
        <f>IF(ZeptoData[[#This Row],[outOfStock]]=TRUE, "Out of Stock", IF(ZeptoData[[#This Row],[availableQuantity]]&lt;=2, "LOW STOCK", "HEALTHY"))</f>
        <v>HEALTHY</v>
      </c>
      <c r="P2049" t="str" cm="1">
        <f t="array" ref="P2049">_xlfn.IFS(ZeptoData[[#This Row],[Sale_Price]]&lt;50, "Budget", ZeptoData[[#This Row],[Sale_Price]]&lt;150, "Mid-Range", ZeptoData[[#This Row],[Sale_Price]]&gt;=150, "Premium")</f>
        <v>Mid-Range</v>
      </c>
      <c r="Q2049" t="str">
        <f>IF(ROUND(((ZeptoData[[#This Row],[mrp]]-ZeptoData[[#This Row],[discountedSellingPrice]])/ZeptoData[[#This Row],[mrp]])*100,0) = ZeptoData[[#This Row],[discountPercent]], "Match", "Error")</f>
        <v>Match</v>
      </c>
      <c r="R2049" s="9" t="str" cm="1">
        <f t="array" ref="R2049">_xlfn.IFS(ZeptoData[[#This Row],[discountPercent]]=0, "No Discount", ZeptoData[[#This Row],[discountPercent]]&lt;=15, "Standard (1-15%)", ZeptoData[[#This Row],[discountPercent]]&gt;15, "Mega (&gt;15%)")</f>
        <v>No Discount</v>
      </c>
      <c r="S2049" s="9" t="str" cm="1">
        <f t="array" ref="S2049">_xlfn.IFS(ZeptoData[[#This Row],[weightInGms]]&lt;=100, "Small (&lt;100g)", ZeptoData[[#This Row],[weightInGms]]&lt;=500, "Medium (100-500g)", ZeptoData[[#This Row],[weightInGms]]&gt;500, "Large (&gt;500g)")</f>
        <v>Small (&lt;100g)</v>
      </c>
    </row>
    <row r="2050" spans="1:19" x14ac:dyDescent="0.25">
      <c r="A2050" t="s">
        <v>977</v>
      </c>
      <c r="B2050" t="s">
        <v>657</v>
      </c>
      <c r="C2050" t="str">
        <f>TRIM(ZeptoData[[#This Row],[name]])</f>
        <v>Funfoods Peanut Butter Creamy</v>
      </c>
      <c r="D2050">
        <v>16900</v>
      </c>
      <c r="E2050" s="3">
        <f>'Cleaned Data'!F2053</f>
        <v>6</v>
      </c>
      <c r="F2050">
        <v>0</v>
      </c>
      <c r="G2050">
        <v>1</v>
      </c>
      <c r="H2050">
        <v>16900</v>
      </c>
      <c r="I2050" s="3">
        <f>ZeptoData[[#This Row],[discountedSellingPrice]]/100</f>
        <v>169</v>
      </c>
      <c r="J2050">
        <v>400</v>
      </c>
      <c r="K2050" t="b">
        <v>0</v>
      </c>
      <c r="L2050">
        <v>400</v>
      </c>
      <c r="N2050" s="3">
        <f>ZeptoData[[#This Row],[MRP_Rupees]] - ZeptoData[[#This Row],[Sale_Price]]</f>
        <v>-163</v>
      </c>
      <c r="O2050" t="str">
        <f>IF(ZeptoData[[#This Row],[outOfStock]]=TRUE, "Out of Stock", IF(ZeptoData[[#This Row],[availableQuantity]]&lt;=2, "LOW STOCK", "HEALTHY"))</f>
        <v>LOW STOCK</v>
      </c>
      <c r="P2050" t="str" cm="1">
        <f t="array" ref="P2050">_xlfn.IFS(ZeptoData[[#This Row],[Sale_Price]]&lt;50, "Budget", ZeptoData[[#This Row],[Sale_Price]]&lt;150, "Mid-Range", ZeptoData[[#This Row],[Sale_Price]]&gt;=150, "Premium")</f>
        <v>Premium</v>
      </c>
      <c r="Q2050" t="str">
        <f>IF(ROUND(((ZeptoData[[#This Row],[mrp]]-ZeptoData[[#This Row],[discountedSellingPrice]])/ZeptoData[[#This Row],[mrp]])*100,0) = ZeptoData[[#This Row],[discountPercent]], "Match", "Error")</f>
        <v>Match</v>
      </c>
      <c r="R2050" s="9" t="str" cm="1">
        <f t="array" ref="R2050">_xlfn.IFS(ZeptoData[[#This Row],[discountPercent]]=0, "No Discount", ZeptoData[[#This Row],[discountPercent]]&lt;=15, "Standard (1-15%)", ZeptoData[[#This Row],[discountPercent]]&gt;15, "Mega (&gt;15%)")</f>
        <v>No Discount</v>
      </c>
      <c r="S2050" s="9" t="str" cm="1">
        <f t="array" ref="S2050">_xlfn.IFS(ZeptoData[[#This Row],[weightInGms]]&lt;=100, "Small (&lt;100g)", ZeptoData[[#This Row],[weightInGms]]&lt;=500, "Medium (100-500g)", ZeptoData[[#This Row],[weightInGms]]&gt;500, "Large (&gt;500g)")</f>
        <v>Medium (100-500g)</v>
      </c>
    </row>
    <row r="2051" spans="1:19" x14ac:dyDescent="0.25">
      <c r="A2051" t="s">
        <v>977</v>
      </c>
      <c r="B2051" t="s">
        <v>452</v>
      </c>
      <c r="C2051" t="str">
        <f>TRIM(ZeptoData[[#This Row],[name]])</f>
        <v>Japanese Choice Udon Noodles</v>
      </c>
      <c r="D2051">
        <v>29500</v>
      </c>
      <c r="E2051" s="3">
        <f>'Cleaned Data'!F2054</f>
        <v>30</v>
      </c>
      <c r="F2051">
        <v>9</v>
      </c>
      <c r="G2051">
        <v>6</v>
      </c>
      <c r="H2051">
        <v>26600</v>
      </c>
      <c r="I2051" s="3">
        <f>ZeptoData[[#This Row],[discountedSellingPrice]]/100</f>
        <v>266</v>
      </c>
      <c r="J2051">
        <v>250</v>
      </c>
      <c r="K2051" t="b">
        <v>0</v>
      </c>
      <c r="L2051">
        <v>250</v>
      </c>
      <c r="N2051" s="3">
        <f>ZeptoData[[#This Row],[MRP_Rupees]] - ZeptoData[[#This Row],[Sale_Price]]</f>
        <v>-236</v>
      </c>
      <c r="O2051" t="str">
        <f>IF(ZeptoData[[#This Row],[outOfStock]]=TRUE, "Out of Stock", IF(ZeptoData[[#This Row],[availableQuantity]]&lt;=2, "LOW STOCK", "HEALTHY"))</f>
        <v>HEALTHY</v>
      </c>
      <c r="P2051" t="str" cm="1">
        <f t="array" ref="P2051">_xlfn.IFS(ZeptoData[[#This Row],[Sale_Price]]&lt;50, "Budget", ZeptoData[[#This Row],[Sale_Price]]&lt;150, "Mid-Range", ZeptoData[[#This Row],[Sale_Price]]&gt;=150, "Premium")</f>
        <v>Premium</v>
      </c>
      <c r="Q2051" t="str">
        <f>IF(ROUND(((ZeptoData[[#This Row],[mrp]]-ZeptoData[[#This Row],[discountedSellingPrice]])/ZeptoData[[#This Row],[mrp]])*100,0) = ZeptoData[[#This Row],[discountPercent]], "Match", "Error")</f>
        <v>Error</v>
      </c>
      <c r="R2051" s="9" t="str" cm="1">
        <f t="array" ref="R2051">_xlfn.IFS(ZeptoData[[#This Row],[discountPercent]]=0, "No Discount", ZeptoData[[#This Row],[discountPercent]]&lt;=15, "Standard (1-15%)", ZeptoData[[#This Row],[discountPercent]]&gt;15, "Mega (&gt;15%)")</f>
        <v>Standard (1-15%)</v>
      </c>
      <c r="S2051" s="9" t="str" cm="1">
        <f t="array" ref="S2051">_xlfn.IFS(ZeptoData[[#This Row],[weightInGms]]&lt;=100, "Small (&lt;100g)", ZeptoData[[#This Row],[weightInGms]]&lt;=500, "Medium (100-500g)", ZeptoData[[#This Row],[weightInGms]]&gt;500, "Large (&gt;500g)")</f>
        <v>Medium (100-500g)</v>
      </c>
    </row>
    <row r="2052" spans="1:19" x14ac:dyDescent="0.25">
      <c r="A2052" t="s">
        <v>977</v>
      </c>
      <c r="B2052" t="s">
        <v>904</v>
      </c>
      <c r="C2052" t="str">
        <f>TRIM(ZeptoData[[#This Row],[name]])</f>
        <v>Kelloggs Muesli - With 22% Fruit Magic</v>
      </c>
      <c r="D2052">
        <v>32000</v>
      </c>
      <c r="E2052" s="3">
        <f>'Cleaned Data'!F2055</f>
        <v>30</v>
      </c>
      <c r="F2052">
        <v>10</v>
      </c>
      <c r="G2052">
        <v>5</v>
      </c>
      <c r="H2052">
        <v>28800</v>
      </c>
      <c r="I2052" s="3">
        <f>ZeptoData[[#This Row],[discountedSellingPrice]]/100</f>
        <v>288</v>
      </c>
      <c r="J2052">
        <v>500</v>
      </c>
      <c r="K2052" t="b">
        <v>0</v>
      </c>
      <c r="L2052">
        <v>500</v>
      </c>
      <c r="N2052" s="3">
        <f>ZeptoData[[#This Row],[MRP_Rupees]] - ZeptoData[[#This Row],[Sale_Price]]</f>
        <v>-258</v>
      </c>
      <c r="O2052" t="str">
        <f>IF(ZeptoData[[#This Row],[outOfStock]]=TRUE, "Out of Stock", IF(ZeptoData[[#This Row],[availableQuantity]]&lt;=2, "LOW STOCK", "HEALTHY"))</f>
        <v>HEALTHY</v>
      </c>
      <c r="P2052" t="str" cm="1">
        <f t="array" ref="P2052">_xlfn.IFS(ZeptoData[[#This Row],[Sale_Price]]&lt;50, "Budget", ZeptoData[[#This Row],[Sale_Price]]&lt;150, "Mid-Range", ZeptoData[[#This Row],[Sale_Price]]&gt;=150, "Premium")</f>
        <v>Premium</v>
      </c>
      <c r="Q2052" t="str">
        <f>IF(ROUND(((ZeptoData[[#This Row],[mrp]]-ZeptoData[[#This Row],[discountedSellingPrice]])/ZeptoData[[#This Row],[mrp]])*100,0) = ZeptoData[[#This Row],[discountPercent]], "Match", "Error")</f>
        <v>Match</v>
      </c>
      <c r="R2052" s="9" t="str" cm="1">
        <f t="array" ref="R2052">_xlfn.IFS(ZeptoData[[#This Row],[discountPercent]]=0, "No Discount", ZeptoData[[#This Row],[discountPercent]]&lt;=15, "Standard (1-15%)", ZeptoData[[#This Row],[discountPercent]]&gt;15, "Mega (&gt;15%)")</f>
        <v>Standard (1-15%)</v>
      </c>
      <c r="S2052" s="9" t="str" cm="1">
        <f t="array" ref="S2052">_xlfn.IFS(ZeptoData[[#This Row],[weightInGms]]&lt;=100, "Small (&lt;100g)", ZeptoData[[#This Row],[weightInGms]]&lt;=500, "Medium (100-500g)", ZeptoData[[#This Row],[weightInGms]]&gt;500, "Large (&gt;500g)")</f>
        <v>Medium (100-500g)</v>
      </c>
    </row>
    <row r="2053" spans="1:19" x14ac:dyDescent="0.25">
      <c r="A2053" t="s">
        <v>977</v>
      </c>
      <c r="B2053" t="s">
        <v>905</v>
      </c>
      <c r="C2053" t="str">
        <f>TRIM(ZeptoData[[#This Row],[name]])</f>
        <v>Dabur Hommade - Kalonji Tamatar Ki Chutney</v>
      </c>
      <c r="D2053">
        <v>6500</v>
      </c>
      <c r="E2053" s="3">
        <f>'Cleaned Data'!F2056</f>
        <v>0</v>
      </c>
      <c r="F2053">
        <v>6</v>
      </c>
      <c r="G2053">
        <v>6</v>
      </c>
      <c r="H2053">
        <v>6100</v>
      </c>
      <c r="I2053" s="3">
        <f>ZeptoData[[#This Row],[discountedSellingPrice]]/100</f>
        <v>61</v>
      </c>
      <c r="J2053">
        <v>200</v>
      </c>
      <c r="K2053" t="b">
        <v>0</v>
      </c>
      <c r="L2053">
        <v>200</v>
      </c>
      <c r="N2053" s="3">
        <f>ZeptoData[[#This Row],[MRP_Rupees]] - ZeptoData[[#This Row],[Sale_Price]]</f>
        <v>-61</v>
      </c>
      <c r="O2053" t="str">
        <f>IF(ZeptoData[[#This Row],[outOfStock]]=TRUE, "Out of Stock", IF(ZeptoData[[#This Row],[availableQuantity]]&lt;=2, "LOW STOCK", "HEALTHY"))</f>
        <v>HEALTHY</v>
      </c>
      <c r="P2053" t="str" cm="1">
        <f t="array" ref="P2053">_xlfn.IFS(ZeptoData[[#This Row],[Sale_Price]]&lt;50, "Budget", ZeptoData[[#This Row],[Sale_Price]]&lt;150, "Mid-Range", ZeptoData[[#This Row],[Sale_Price]]&gt;=150, "Premium")</f>
        <v>Mid-Range</v>
      </c>
      <c r="Q2053" t="str">
        <f>IF(ROUND(((ZeptoData[[#This Row],[mrp]]-ZeptoData[[#This Row],[discountedSellingPrice]])/ZeptoData[[#This Row],[mrp]])*100,0) = ZeptoData[[#This Row],[discountPercent]], "Match", "Error")</f>
        <v>Match</v>
      </c>
      <c r="R2053" s="9" t="str" cm="1">
        <f t="array" ref="R2053">_xlfn.IFS(ZeptoData[[#This Row],[discountPercent]]=0, "No Discount", ZeptoData[[#This Row],[discountPercent]]&lt;=15, "Standard (1-15%)", ZeptoData[[#This Row],[discountPercent]]&gt;15, "Mega (&gt;15%)")</f>
        <v>Standard (1-15%)</v>
      </c>
      <c r="S2053" s="9" t="str" cm="1">
        <f t="array" ref="S2053">_xlfn.IFS(ZeptoData[[#This Row],[weightInGms]]&lt;=100, "Small (&lt;100g)", ZeptoData[[#This Row],[weightInGms]]&lt;=500, "Medium (100-500g)", ZeptoData[[#This Row],[weightInGms]]&gt;500, "Large (&gt;500g)")</f>
        <v>Medium (100-500g)</v>
      </c>
    </row>
    <row r="2054" spans="1:19" x14ac:dyDescent="0.25">
      <c r="A2054" t="s">
        <v>977</v>
      </c>
      <c r="B2054" t="s">
        <v>906</v>
      </c>
      <c r="C2054" t="str">
        <f>TRIM(ZeptoData[[#This Row],[name]])</f>
        <v>Kitchens Of India Dal Makhani</v>
      </c>
      <c r="D2054">
        <v>11000</v>
      </c>
      <c r="E2054" s="3">
        <f>'Cleaned Data'!F2057</f>
        <v>10</v>
      </c>
      <c r="F2054">
        <v>30</v>
      </c>
      <c r="G2054">
        <v>1</v>
      </c>
      <c r="H2054">
        <v>7700</v>
      </c>
      <c r="I2054" s="3">
        <f>ZeptoData[[#This Row],[discountedSellingPrice]]/100</f>
        <v>77</v>
      </c>
      <c r="J2054">
        <v>285</v>
      </c>
      <c r="K2054" t="b">
        <v>0</v>
      </c>
      <c r="L2054">
        <v>285</v>
      </c>
      <c r="N2054" s="3">
        <f>ZeptoData[[#This Row],[MRP_Rupees]] - ZeptoData[[#This Row],[Sale_Price]]</f>
        <v>-67</v>
      </c>
      <c r="O2054" t="str">
        <f>IF(ZeptoData[[#This Row],[outOfStock]]=TRUE, "Out of Stock", IF(ZeptoData[[#This Row],[availableQuantity]]&lt;=2, "LOW STOCK", "HEALTHY"))</f>
        <v>LOW STOCK</v>
      </c>
      <c r="P2054" t="str" cm="1">
        <f t="array" ref="P2054">_xlfn.IFS(ZeptoData[[#This Row],[Sale_Price]]&lt;50, "Budget", ZeptoData[[#This Row],[Sale_Price]]&lt;150, "Mid-Range", ZeptoData[[#This Row],[Sale_Price]]&gt;=150, "Premium")</f>
        <v>Mid-Range</v>
      </c>
      <c r="Q2054" t="str">
        <f>IF(ROUND(((ZeptoData[[#This Row],[mrp]]-ZeptoData[[#This Row],[discountedSellingPrice]])/ZeptoData[[#This Row],[mrp]])*100,0) = ZeptoData[[#This Row],[discountPercent]], "Match", "Error")</f>
        <v>Match</v>
      </c>
      <c r="R2054" s="9" t="str" cm="1">
        <f t="array" ref="R2054">_xlfn.IFS(ZeptoData[[#This Row],[discountPercent]]=0, "No Discount", ZeptoData[[#This Row],[discountPercent]]&lt;=15, "Standard (1-15%)", ZeptoData[[#This Row],[discountPercent]]&gt;15, "Mega (&gt;15%)")</f>
        <v>Mega (&gt;15%)</v>
      </c>
      <c r="S2054" s="9" t="str" cm="1">
        <f t="array" ref="S2054">_xlfn.IFS(ZeptoData[[#This Row],[weightInGms]]&lt;=100, "Small (&lt;100g)", ZeptoData[[#This Row],[weightInGms]]&lt;=500, "Medium (100-500g)", ZeptoData[[#This Row],[weightInGms]]&gt;500, "Large (&gt;500g)")</f>
        <v>Medium (100-500g)</v>
      </c>
    </row>
    <row r="2055" spans="1:19" x14ac:dyDescent="0.25">
      <c r="A2055" t="s">
        <v>977</v>
      </c>
      <c r="B2055" t="s">
        <v>899</v>
      </c>
      <c r="C2055" t="str">
        <f>TRIM(ZeptoData[[#This Row],[name]])</f>
        <v>Aashirvaad Suji Halwa With Jaggery</v>
      </c>
      <c r="D2055">
        <v>5500</v>
      </c>
      <c r="E2055" s="3">
        <f>'Cleaned Data'!F2058</f>
        <v>5</v>
      </c>
      <c r="F2055">
        <v>30</v>
      </c>
      <c r="G2055">
        <v>6</v>
      </c>
      <c r="H2055">
        <v>3800</v>
      </c>
      <c r="I2055" s="3">
        <f>ZeptoData[[#This Row],[discountedSellingPrice]]/100</f>
        <v>38</v>
      </c>
      <c r="J2055">
        <v>80</v>
      </c>
      <c r="K2055" t="b">
        <v>0</v>
      </c>
      <c r="L2055">
        <v>80</v>
      </c>
      <c r="N2055" s="3">
        <f>ZeptoData[[#This Row],[MRP_Rupees]] - ZeptoData[[#This Row],[Sale_Price]]</f>
        <v>-33</v>
      </c>
      <c r="O2055" t="str">
        <f>IF(ZeptoData[[#This Row],[outOfStock]]=TRUE, "Out of Stock", IF(ZeptoData[[#This Row],[availableQuantity]]&lt;=2, "LOW STOCK", "HEALTHY"))</f>
        <v>HEALTHY</v>
      </c>
      <c r="P2055" t="str" cm="1">
        <f t="array" ref="P2055">_xlfn.IFS(ZeptoData[[#This Row],[Sale_Price]]&lt;50, "Budget", ZeptoData[[#This Row],[Sale_Price]]&lt;150, "Mid-Range", ZeptoData[[#This Row],[Sale_Price]]&gt;=150, "Premium")</f>
        <v>Budget</v>
      </c>
      <c r="Q2055" t="str">
        <f>IF(ROUND(((ZeptoData[[#This Row],[mrp]]-ZeptoData[[#This Row],[discountedSellingPrice]])/ZeptoData[[#This Row],[mrp]])*100,0) = ZeptoData[[#This Row],[discountPercent]], "Match", "Error")</f>
        <v>Error</v>
      </c>
      <c r="R2055" s="9" t="str" cm="1">
        <f t="array" ref="R2055">_xlfn.IFS(ZeptoData[[#This Row],[discountPercent]]=0, "No Discount", ZeptoData[[#This Row],[discountPercent]]&lt;=15, "Standard (1-15%)", ZeptoData[[#This Row],[discountPercent]]&gt;15, "Mega (&gt;15%)")</f>
        <v>Mega (&gt;15%)</v>
      </c>
      <c r="S2055" s="9" t="str" cm="1">
        <f t="array" ref="S2055">_xlfn.IFS(ZeptoData[[#This Row],[weightInGms]]&lt;=100, "Small (&lt;100g)", ZeptoData[[#This Row],[weightInGms]]&lt;=500, "Medium (100-500g)", ZeptoData[[#This Row],[weightInGms]]&gt;500, "Large (&gt;500g)")</f>
        <v>Small (&lt;100g)</v>
      </c>
    </row>
    <row r="2056" spans="1:19" x14ac:dyDescent="0.25">
      <c r="A2056" t="s">
        <v>977</v>
      </c>
      <c r="B2056" t="s">
        <v>907</v>
      </c>
      <c r="C2056" t="str">
        <f>TRIM(ZeptoData[[#This Row],[name]])</f>
        <v>Del Monte Green Chili Sauce</v>
      </c>
      <c r="D2056">
        <v>5500</v>
      </c>
      <c r="E2056" s="3">
        <f>'Cleaned Data'!F2059</f>
        <v>6</v>
      </c>
      <c r="F2056">
        <v>0</v>
      </c>
      <c r="G2056">
        <v>3</v>
      </c>
      <c r="H2056">
        <v>5500</v>
      </c>
      <c r="I2056" s="3">
        <f>ZeptoData[[#This Row],[discountedSellingPrice]]/100</f>
        <v>55</v>
      </c>
      <c r="J2056">
        <v>190</v>
      </c>
      <c r="K2056" t="b">
        <v>0</v>
      </c>
      <c r="L2056">
        <v>190</v>
      </c>
      <c r="N2056" s="3">
        <f>ZeptoData[[#This Row],[MRP_Rupees]] - ZeptoData[[#This Row],[Sale_Price]]</f>
        <v>-49</v>
      </c>
      <c r="O2056" t="str">
        <f>IF(ZeptoData[[#This Row],[outOfStock]]=TRUE, "Out of Stock", IF(ZeptoData[[#This Row],[availableQuantity]]&lt;=2, "LOW STOCK", "HEALTHY"))</f>
        <v>HEALTHY</v>
      </c>
      <c r="P2056" t="str" cm="1">
        <f t="array" ref="P2056">_xlfn.IFS(ZeptoData[[#This Row],[Sale_Price]]&lt;50, "Budget", ZeptoData[[#This Row],[Sale_Price]]&lt;150, "Mid-Range", ZeptoData[[#This Row],[Sale_Price]]&gt;=150, "Premium")</f>
        <v>Mid-Range</v>
      </c>
      <c r="Q2056" t="str">
        <f>IF(ROUND(((ZeptoData[[#This Row],[mrp]]-ZeptoData[[#This Row],[discountedSellingPrice]])/ZeptoData[[#This Row],[mrp]])*100,0) = ZeptoData[[#This Row],[discountPercent]], "Match", "Error")</f>
        <v>Match</v>
      </c>
      <c r="R2056" s="9" t="str" cm="1">
        <f t="array" ref="R2056">_xlfn.IFS(ZeptoData[[#This Row],[discountPercent]]=0, "No Discount", ZeptoData[[#This Row],[discountPercent]]&lt;=15, "Standard (1-15%)", ZeptoData[[#This Row],[discountPercent]]&gt;15, "Mega (&gt;15%)")</f>
        <v>No Discount</v>
      </c>
      <c r="S2056" s="9" t="str" cm="1">
        <f t="array" ref="S2056">_xlfn.IFS(ZeptoData[[#This Row],[weightInGms]]&lt;=100, "Small (&lt;100g)", ZeptoData[[#This Row],[weightInGms]]&lt;=500, "Medium (100-500g)", ZeptoData[[#This Row],[weightInGms]]&gt;500, "Large (&gt;500g)")</f>
        <v>Medium (100-500g)</v>
      </c>
    </row>
    <row r="2057" spans="1:19" x14ac:dyDescent="0.25">
      <c r="A2057" t="s">
        <v>977</v>
      </c>
      <c r="B2057" t="s">
        <v>908</v>
      </c>
      <c r="C2057" t="str">
        <f>TRIM(ZeptoData[[#This Row],[name]])</f>
        <v>Pedigree Dog Food Adult Chicken &amp; Veg</v>
      </c>
      <c r="D2057">
        <v>66000</v>
      </c>
      <c r="E2057" s="3">
        <f>'Cleaned Data'!F2060</f>
        <v>30</v>
      </c>
      <c r="F2057">
        <v>10</v>
      </c>
      <c r="G2057">
        <v>1</v>
      </c>
      <c r="H2057">
        <v>59400</v>
      </c>
      <c r="I2057" s="3">
        <f>ZeptoData[[#This Row],[discountedSellingPrice]]/100</f>
        <v>594</v>
      </c>
      <c r="J2057">
        <v>3000</v>
      </c>
      <c r="K2057" t="b">
        <v>0</v>
      </c>
      <c r="L2057">
        <v>3</v>
      </c>
      <c r="N2057" s="3">
        <f>ZeptoData[[#This Row],[MRP_Rupees]] - ZeptoData[[#This Row],[Sale_Price]]</f>
        <v>-564</v>
      </c>
      <c r="O2057" t="str">
        <f>IF(ZeptoData[[#This Row],[outOfStock]]=TRUE, "Out of Stock", IF(ZeptoData[[#This Row],[availableQuantity]]&lt;=2, "LOW STOCK", "HEALTHY"))</f>
        <v>LOW STOCK</v>
      </c>
      <c r="P2057" t="str" cm="1">
        <f t="array" ref="P2057">_xlfn.IFS(ZeptoData[[#This Row],[Sale_Price]]&lt;50, "Budget", ZeptoData[[#This Row],[Sale_Price]]&lt;150, "Mid-Range", ZeptoData[[#This Row],[Sale_Price]]&gt;=150, "Premium")</f>
        <v>Premium</v>
      </c>
      <c r="Q2057" t="str">
        <f>IF(ROUND(((ZeptoData[[#This Row],[mrp]]-ZeptoData[[#This Row],[discountedSellingPrice]])/ZeptoData[[#This Row],[mrp]])*100,0) = ZeptoData[[#This Row],[discountPercent]], "Match", "Error")</f>
        <v>Match</v>
      </c>
      <c r="R2057" s="9" t="str" cm="1">
        <f t="array" ref="R2057">_xlfn.IFS(ZeptoData[[#This Row],[discountPercent]]=0, "No Discount", ZeptoData[[#This Row],[discountPercent]]&lt;=15, "Standard (1-15%)", ZeptoData[[#This Row],[discountPercent]]&gt;15, "Mega (&gt;15%)")</f>
        <v>Standard (1-15%)</v>
      </c>
      <c r="S2057" s="9" t="str" cm="1">
        <f t="array" ref="S2057">_xlfn.IFS(ZeptoData[[#This Row],[weightInGms]]&lt;=100, "Small (&lt;100g)", ZeptoData[[#This Row],[weightInGms]]&lt;=500, "Medium (100-500g)", ZeptoData[[#This Row],[weightInGms]]&gt;500, "Large (&gt;500g)")</f>
        <v>Large (&gt;500g)</v>
      </c>
    </row>
    <row r="2058" spans="1:19" x14ac:dyDescent="0.25">
      <c r="A2058" t="s">
        <v>977</v>
      </c>
      <c r="B2058" t="s">
        <v>800</v>
      </c>
      <c r="C2058" t="str">
        <f>TRIM(ZeptoData[[#This Row],[name]])</f>
        <v>Kellogg's Original Corn Flakes</v>
      </c>
      <c r="D2058">
        <v>18500</v>
      </c>
      <c r="E2058" s="3">
        <f>'Cleaned Data'!F2061</f>
        <v>30</v>
      </c>
      <c r="F2058">
        <v>5</v>
      </c>
      <c r="G2058">
        <v>6</v>
      </c>
      <c r="H2058">
        <v>17500</v>
      </c>
      <c r="I2058" s="3">
        <f>ZeptoData[[#This Row],[discountedSellingPrice]]/100</f>
        <v>175</v>
      </c>
      <c r="J2058">
        <v>475</v>
      </c>
      <c r="K2058" t="b">
        <v>0</v>
      </c>
      <c r="L2058">
        <v>475</v>
      </c>
      <c r="N2058" s="3">
        <f>ZeptoData[[#This Row],[MRP_Rupees]] - ZeptoData[[#This Row],[Sale_Price]]</f>
        <v>-145</v>
      </c>
      <c r="O2058" t="str">
        <f>IF(ZeptoData[[#This Row],[outOfStock]]=TRUE, "Out of Stock", IF(ZeptoData[[#This Row],[availableQuantity]]&lt;=2, "LOW STOCK", "HEALTHY"))</f>
        <v>HEALTHY</v>
      </c>
      <c r="P2058" t="str" cm="1">
        <f t="array" ref="P2058">_xlfn.IFS(ZeptoData[[#This Row],[Sale_Price]]&lt;50, "Budget", ZeptoData[[#This Row],[Sale_Price]]&lt;150, "Mid-Range", ZeptoData[[#This Row],[Sale_Price]]&gt;=150, "Premium")</f>
        <v>Premium</v>
      </c>
      <c r="Q2058" t="str">
        <f>IF(ROUND(((ZeptoData[[#This Row],[mrp]]-ZeptoData[[#This Row],[discountedSellingPrice]])/ZeptoData[[#This Row],[mrp]])*100,0) = ZeptoData[[#This Row],[discountPercent]], "Match", "Error")</f>
        <v>Match</v>
      </c>
      <c r="R2058" s="9" t="str" cm="1">
        <f t="array" ref="R2058">_xlfn.IFS(ZeptoData[[#This Row],[discountPercent]]=0, "No Discount", ZeptoData[[#This Row],[discountPercent]]&lt;=15, "Standard (1-15%)", ZeptoData[[#This Row],[discountPercent]]&gt;15, "Mega (&gt;15%)")</f>
        <v>Standard (1-15%)</v>
      </c>
      <c r="S2058" s="9" t="str" cm="1">
        <f t="array" ref="S2058">_xlfn.IFS(ZeptoData[[#This Row],[weightInGms]]&lt;=100, "Small (&lt;100g)", ZeptoData[[#This Row],[weightInGms]]&lt;=500, "Medium (100-500g)", ZeptoData[[#This Row],[weightInGms]]&gt;500, "Large (&gt;500g)")</f>
        <v>Medium (100-500g)</v>
      </c>
    </row>
    <row r="2059" spans="1:19" x14ac:dyDescent="0.25">
      <c r="A2059" t="s">
        <v>977</v>
      </c>
      <c r="B2059" t="s">
        <v>807</v>
      </c>
      <c r="C2059" t="str">
        <f>TRIM(ZeptoData[[#This Row],[name]])</f>
        <v>Pedigree Puppy Dry Dog Food Food Chicken &amp; Milk</v>
      </c>
      <c r="D2059">
        <v>69000</v>
      </c>
      <c r="E2059" s="3">
        <f>'Cleaned Data'!F2062</f>
        <v>0</v>
      </c>
      <c r="F2059">
        <v>6</v>
      </c>
      <c r="G2059">
        <v>2</v>
      </c>
      <c r="H2059">
        <v>64800</v>
      </c>
      <c r="I2059" s="3">
        <f>ZeptoData[[#This Row],[discountedSellingPrice]]/100</f>
        <v>648</v>
      </c>
      <c r="J2059">
        <v>3000</v>
      </c>
      <c r="K2059" t="b">
        <v>0</v>
      </c>
      <c r="L2059">
        <v>3</v>
      </c>
      <c r="N2059" s="3">
        <f>ZeptoData[[#This Row],[MRP_Rupees]] - ZeptoData[[#This Row],[Sale_Price]]</f>
        <v>-648</v>
      </c>
      <c r="O2059" t="str">
        <f>IF(ZeptoData[[#This Row],[outOfStock]]=TRUE, "Out of Stock", IF(ZeptoData[[#This Row],[availableQuantity]]&lt;=2, "LOW STOCK", "HEALTHY"))</f>
        <v>LOW STOCK</v>
      </c>
      <c r="P2059" t="str" cm="1">
        <f t="array" ref="P2059">_xlfn.IFS(ZeptoData[[#This Row],[Sale_Price]]&lt;50, "Budget", ZeptoData[[#This Row],[Sale_Price]]&lt;150, "Mid-Range", ZeptoData[[#This Row],[Sale_Price]]&gt;=150, "Premium")</f>
        <v>Premium</v>
      </c>
      <c r="Q2059" t="str">
        <f>IF(ROUND(((ZeptoData[[#This Row],[mrp]]-ZeptoData[[#This Row],[discountedSellingPrice]])/ZeptoData[[#This Row],[mrp]])*100,0) = ZeptoData[[#This Row],[discountPercent]], "Match", "Error")</f>
        <v>Match</v>
      </c>
      <c r="R2059" s="9" t="str" cm="1">
        <f t="array" ref="R2059">_xlfn.IFS(ZeptoData[[#This Row],[discountPercent]]=0, "No Discount", ZeptoData[[#This Row],[discountPercent]]&lt;=15, "Standard (1-15%)", ZeptoData[[#This Row],[discountPercent]]&gt;15, "Mega (&gt;15%)")</f>
        <v>Standard (1-15%)</v>
      </c>
      <c r="S2059" s="9" t="str" cm="1">
        <f t="array" ref="S2059">_xlfn.IFS(ZeptoData[[#This Row],[weightInGms]]&lt;=100, "Small (&lt;100g)", ZeptoData[[#This Row],[weightInGms]]&lt;=500, "Medium (100-500g)", ZeptoData[[#This Row],[weightInGms]]&gt;500, "Large (&gt;500g)")</f>
        <v>Large (&gt;500g)</v>
      </c>
    </row>
    <row r="2060" spans="1:19" x14ac:dyDescent="0.25">
      <c r="A2060" t="s">
        <v>977</v>
      </c>
      <c r="B2060" t="s">
        <v>909</v>
      </c>
      <c r="C2060" t="str">
        <f>TRIM(ZeptoData[[#This Row],[name]])</f>
        <v>Kitchens Of India Rajma Masala</v>
      </c>
      <c r="D2060">
        <v>11000</v>
      </c>
      <c r="E2060" s="3">
        <f>'Cleaned Data'!F2063</f>
        <v>15</v>
      </c>
      <c r="F2060">
        <v>30</v>
      </c>
      <c r="G2060">
        <v>5</v>
      </c>
      <c r="H2060">
        <v>7700</v>
      </c>
      <c r="I2060" s="3">
        <f>ZeptoData[[#This Row],[discountedSellingPrice]]/100</f>
        <v>77</v>
      </c>
      <c r="J2060">
        <v>285</v>
      </c>
      <c r="K2060" t="b">
        <v>0</v>
      </c>
      <c r="L2060">
        <v>285</v>
      </c>
      <c r="N2060" s="3">
        <f>ZeptoData[[#This Row],[MRP_Rupees]] - ZeptoData[[#This Row],[Sale_Price]]</f>
        <v>-62</v>
      </c>
      <c r="O2060" t="str">
        <f>IF(ZeptoData[[#This Row],[outOfStock]]=TRUE, "Out of Stock", IF(ZeptoData[[#This Row],[availableQuantity]]&lt;=2, "LOW STOCK", "HEALTHY"))</f>
        <v>HEALTHY</v>
      </c>
      <c r="P2060" t="str" cm="1">
        <f t="array" ref="P2060">_xlfn.IFS(ZeptoData[[#This Row],[Sale_Price]]&lt;50, "Budget", ZeptoData[[#This Row],[Sale_Price]]&lt;150, "Mid-Range", ZeptoData[[#This Row],[Sale_Price]]&gt;=150, "Premium")</f>
        <v>Mid-Range</v>
      </c>
      <c r="Q2060" t="str">
        <f>IF(ROUND(((ZeptoData[[#This Row],[mrp]]-ZeptoData[[#This Row],[discountedSellingPrice]])/ZeptoData[[#This Row],[mrp]])*100,0) = ZeptoData[[#This Row],[discountPercent]], "Match", "Error")</f>
        <v>Match</v>
      </c>
      <c r="R2060" s="9" t="str" cm="1">
        <f t="array" ref="R2060">_xlfn.IFS(ZeptoData[[#This Row],[discountPercent]]=0, "No Discount", ZeptoData[[#This Row],[discountPercent]]&lt;=15, "Standard (1-15%)", ZeptoData[[#This Row],[discountPercent]]&gt;15, "Mega (&gt;15%)")</f>
        <v>Mega (&gt;15%)</v>
      </c>
      <c r="S2060" s="9" t="str" cm="1">
        <f t="array" ref="S2060">_xlfn.IFS(ZeptoData[[#This Row],[weightInGms]]&lt;=100, "Small (&lt;100g)", ZeptoData[[#This Row],[weightInGms]]&lt;=500, "Medium (100-500g)", ZeptoData[[#This Row],[weightInGms]]&gt;500, "Large (&gt;500g)")</f>
        <v>Medium (100-500g)</v>
      </c>
    </row>
    <row r="2061" spans="1:19" x14ac:dyDescent="0.25">
      <c r="A2061" t="s">
        <v>977</v>
      </c>
      <c r="B2061" t="s">
        <v>910</v>
      </c>
      <c r="C2061" t="str">
        <f>TRIM(ZeptoData[[#This Row],[name]])</f>
        <v>Kitchen Of India Ready-To-Eat Pindi Channa</v>
      </c>
      <c r="D2061">
        <v>11000</v>
      </c>
      <c r="E2061" s="3">
        <f>'Cleaned Data'!F2064</f>
        <v>26</v>
      </c>
      <c r="F2061">
        <v>30</v>
      </c>
      <c r="G2061">
        <v>2</v>
      </c>
      <c r="H2061">
        <v>7700</v>
      </c>
      <c r="I2061" s="3">
        <f>ZeptoData[[#This Row],[discountedSellingPrice]]/100</f>
        <v>77</v>
      </c>
      <c r="J2061">
        <v>285</v>
      </c>
      <c r="K2061" t="b">
        <v>0</v>
      </c>
      <c r="L2061">
        <v>285</v>
      </c>
      <c r="N2061" s="3">
        <f>ZeptoData[[#This Row],[MRP_Rupees]] - ZeptoData[[#This Row],[Sale_Price]]</f>
        <v>-51</v>
      </c>
      <c r="O2061" t="str">
        <f>IF(ZeptoData[[#This Row],[outOfStock]]=TRUE, "Out of Stock", IF(ZeptoData[[#This Row],[availableQuantity]]&lt;=2, "LOW STOCK", "HEALTHY"))</f>
        <v>LOW STOCK</v>
      </c>
      <c r="P2061" t="str" cm="1">
        <f t="array" ref="P2061">_xlfn.IFS(ZeptoData[[#This Row],[Sale_Price]]&lt;50, "Budget", ZeptoData[[#This Row],[Sale_Price]]&lt;150, "Mid-Range", ZeptoData[[#This Row],[Sale_Price]]&gt;=150, "Premium")</f>
        <v>Mid-Range</v>
      </c>
      <c r="Q2061" t="str">
        <f>IF(ROUND(((ZeptoData[[#This Row],[mrp]]-ZeptoData[[#This Row],[discountedSellingPrice]])/ZeptoData[[#This Row],[mrp]])*100,0) = ZeptoData[[#This Row],[discountPercent]], "Match", "Error")</f>
        <v>Match</v>
      </c>
      <c r="R2061" s="9" t="str" cm="1">
        <f t="array" ref="R2061">_xlfn.IFS(ZeptoData[[#This Row],[discountPercent]]=0, "No Discount", ZeptoData[[#This Row],[discountPercent]]&lt;=15, "Standard (1-15%)", ZeptoData[[#This Row],[discountPercent]]&gt;15, "Mega (&gt;15%)")</f>
        <v>Mega (&gt;15%)</v>
      </c>
      <c r="S2061" s="9" t="str" cm="1">
        <f t="array" ref="S2061">_xlfn.IFS(ZeptoData[[#This Row],[weightInGms]]&lt;=100, "Small (&lt;100g)", ZeptoData[[#This Row],[weightInGms]]&lt;=500, "Medium (100-500g)", ZeptoData[[#This Row],[weightInGms]]&gt;500, "Large (&gt;500g)")</f>
        <v>Medium (100-500g)</v>
      </c>
    </row>
    <row r="2062" spans="1:19" x14ac:dyDescent="0.25">
      <c r="A2062" t="s">
        <v>977</v>
      </c>
      <c r="B2062" t="s">
        <v>1785</v>
      </c>
      <c r="C2062" t="str">
        <f>TRIM(ZeptoData[[#This Row],[name]])</f>
        <v>Figaro Pitted Black Olive</v>
      </c>
      <c r="D2062">
        <v>17900</v>
      </c>
      <c r="E2062" s="3">
        <f>'Cleaned Data'!F2065</f>
        <v>0</v>
      </c>
      <c r="F2062">
        <v>0</v>
      </c>
      <c r="G2062">
        <v>6</v>
      </c>
      <c r="H2062">
        <v>17900</v>
      </c>
      <c r="I2062" s="3">
        <f>ZeptoData[[#This Row],[discountedSellingPrice]]/100</f>
        <v>179</v>
      </c>
      <c r="J2062">
        <v>450</v>
      </c>
      <c r="K2062" t="b">
        <v>0</v>
      </c>
      <c r="L2062">
        <v>450</v>
      </c>
      <c r="N2062" s="3">
        <f>ZeptoData[[#This Row],[MRP_Rupees]] - ZeptoData[[#This Row],[Sale_Price]]</f>
        <v>-179</v>
      </c>
      <c r="O2062" t="str">
        <f>IF(ZeptoData[[#This Row],[outOfStock]]=TRUE, "Out of Stock", IF(ZeptoData[[#This Row],[availableQuantity]]&lt;=2, "LOW STOCK", "HEALTHY"))</f>
        <v>HEALTHY</v>
      </c>
      <c r="P2062" t="str" cm="1">
        <f t="array" ref="P2062">_xlfn.IFS(ZeptoData[[#This Row],[Sale_Price]]&lt;50, "Budget", ZeptoData[[#This Row],[Sale_Price]]&lt;150, "Mid-Range", ZeptoData[[#This Row],[Sale_Price]]&gt;=150, "Premium")</f>
        <v>Premium</v>
      </c>
      <c r="Q2062" t="str">
        <f>IF(ROUND(((ZeptoData[[#This Row],[mrp]]-ZeptoData[[#This Row],[discountedSellingPrice]])/ZeptoData[[#This Row],[mrp]])*100,0) = ZeptoData[[#This Row],[discountPercent]], "Match", "Error")</f>
        <v>Match</v>
      </c>
      <c r="R2062" s="9" t="str" cm="1">
        <f t="array" ref="R2062">_xlfn.IFS(ZeptoData[[#This Row],[discountPercent]]=0, "No Discount", ZeptoData[[#This Row],[discountPercent]]&lt;=15, "Standard (1-15%)", ZeptoData[[#This Row],[discountPercent]]&gt;15, "Mega (&gt;15%)")</f>
        <v>No Discount</v>
      </c>
      <c r="S2062" s="9" t="str" cm="1">
        <f t="array" ref="S2062">_xlfn.IFS(ZeptoData[[#This Row],[weightInGms]]&lt;=100, "Small (&lt;100g)", ZeptoData[[#This Row],[weightInGms]]&lt;=500, "Medium (100-500g)", ZeptoData[[#This Row],[weightInGms]]&gt;500, "Large (&gt;500g)")</f>
        <v>Medium (100-500g)</v>
      </c>
    </row>
    <row r="2063" spans="1:19" x14ac:dyDescent="0.25">
      <c r="A2063" t="s">
        <v>977</v>
      </c>
      <c r="B2063" t="s">
        <v>912</v>
      </c>
      <c r="C2063" t="str">
        <f>TRIM(ZeptoData[[#This Row],[name]])</f>
        <v>Cantina Tabasco Red Sauce</v>
      </c>
      <c r="D2063">
        <v>14000</v>
      </c>
      <c r="E2063" s="3">
        <f>'Cleaned Data'!F2066</f>
        <v>2</v>
      </c>
      <c r="F2063">
        <v>15</v>
      </c>
      <c r="G2063">
        <v>6</v>
      </c>
      <c r="H2063">
        <v>11900</v>
      </c>
      <c r="I2063" s="3">
        <f>ZeptoData[[#This Row],[discountedSellingPrice]]/100</f>
        <v>119</v>
      </c>
      <c r="J2063">
        <v>60</v>
      </c>
      <c r="K2063" t="b">
        <v>0</v>
      </c>
      <c r="L2063">
        <v>60</v>
      </c>
      <c r="N2063" s="3">
        <f>ZeptoData[[#This Row],[MRP_Rupees]] - ZeptoData[[#This Row],[Sale_Price]]</f>
        <v>-117</v>
      </c>
      <c r="O2063" t="str">
        <f>IF(ZeptoData[[#This Row],[outOfStock]]=TRUE, "Out of Stock", IF(ZeptoData[[#This Row],[availableQuantity]]&lt;=2, "LOW STOCK", "HEALTHY"))</f>
        <v>HEALTHY</v>
      </c>
      <c r="P2063" t="str" cm="1">
        <f t="array" ref="P2063">_xlfn.IFS(ZeptoData[[#This Row],[Sale_Price]]&lt;50, "Budget", ZeptoData[[#This Row],[Sale_Price]]&lt;150, "Mid-Range", ZeptoData[[#This Row],[Sale_Price]]&gt;=150, "Premium")</f>
        <v>Mid-Range</v>
      </c>
      <c r="Q2063" t="str">
        <f>IF(ROUND(((ZeptoData[[#This Row],[mrp]]-ZeptoData[[#This Row],[discountedSellingPrice]])/ZeptoData[[#This Row],[mrp]])*100,0) = ZeptoData[[#This Row],[discountPercent]], "Match", "Error")</f>
        <v>Match</v>
      </c>
      <c r="R2063" s="9" t="str" cm="1">
        <f t="array" ref="R2063">_xlfn.IFS(ZeptoData[[#This Row],[discountPercent]]=0, "No Discount", ZeptoData[[#This Row],[discountPercent]]&lt;=15, "Standard (1-15%)", ZeptoData[[#This Row],[discountPercent]]&gt;15, "Mega (&gt;15%)")</f>
        <v>Standard (1-15%)</v>
      </c>
      <c r="S2063" s="9" t="str" cm="1">
        <f t="array" ref="S2063">_xlfn.IFS(ZeptoData[[#This Row],[weightInGms]]&lt;=100, "Small (&lt;100g)", ZeptoData[[#This Row],[weightInGms]]&lt;=500, "Medium (100-500g)", ZeptoData[[#This Row],[weightInGms]]&gt;500, "Large (&gt;500g)")</f>
        <v>Small (&lt;100g)</v>
      </c>
    </row>
    <row r="2064" spans="1:19" x14ac:dyDescent="0.25">
      <c r="A2064" t="s">
        <v>977</v>
      </c>
      <c r="B2064" t="s">
        <v>913</v>
      </c>
      <c r="C2064" t="str">
        <f>TRIM(ZeptoData[[#This Row],[name]])</f>
        <v>Mother's Recipe Pickle - Mixed</v>
      </c>
      <c r="D2064">
        <v>14900</v>
      </c>
      <c r="E2064" s="3">
        <f>'Cleaned Data'!F2067</f>
        <v>20</v>
      </c>
      <c r="F2064">
        <v>26</v>
      </c>
      <c r="G2064">
        <v>6</v>
      </c>
      <c r="H2064">
        <v>10900</v>
      </c>
      <c r="I2064" s="3">
        <f>ZeptoData[[#This Row],[discountedSellingPrice]]/100</f>
        <v>109</v>
      </c>
      <c r="J2064">
        <v>500</v>
      </c>
      <c r="K2064" t="b">
        <v>0</v>
      </c>
      <c r="L2064">
        <v>500</v>
      </c>
      <c r="N2064" s="3">
        <f>ZeptoData[[#This Row],[MRP_Rupees]] - ZeptoData[[#This Row],[Sale_Price]]</f>
        <v>-89</v>
      </c>
      <c r="O2064" t="str">
        <f>IF(ZeptoData[[#This Row],[outOfStock]]=TRUE, "Out of Stock", IF(ZeptoData[[#This Row],[availableQuantity]]&lt;=2, "LOW STOCK", "HEALTHY"))</f>
        <v>HEALTHY</v>
      </c>
      <c r="P2064" t="str" cm="1">
        <f t="array" ref="P2064">_xlfn.IFS(ZeptoData[[#This Row],[Sale_Price]]&lt;50, "Budget", ZeptoData[[#This Row],[Sale_Price]]&lt;150, "Mid-Range", ZeptoData[[#This Row],[Sale_Price]]&gt;=150, "Premium")</f>
        <v>Mid-Range</v>
      </c>
      <c r="Q2064" t="str">
        <f>IF(ROUND(((ZeptoData[[#This Row],[mrp]]-ZeptoData[[#This Row],[discountedSellingPrice]])/ZeptoData[[#This Row],[mrp]])*100,0) = ZeptoData[[#This Row],[discountPercent]], "Match", "Error")</f>
        <v>Error</v>
      </c>
      <c r="R2064" s="9" t="str" cm="1">
        <f t="array" ref="R2064">_xlfn.IFS(ZeptoData[[#This Row],[discountPercent]]=0, "No Discount", ZeptoData[[#This Row],[discountPercent]]&lt;=15, "Standard (1-15%)", ZeptoData[[#This Row],[discountPercent]]&gt;15, "Mega (&gt;15%)")</f>
        <v>Mega (&gt;15%)</v>
      </c>
      <c r="S2064" s="9" t="str" cm="1">
        <f t="array" ref="S2064">_xlfn.IFS(ZeptoData[[#This Row],[weightInGms]]&lt;=100, "Small (&lt;100g)", ZeptoData[[#This Row],[weightInGms]]&lt;=500, "Medium (100-500g)", ZeptoData[[#This Row],[weightInGms]]&gt;500, "Large (&gt;500g)")</f>
        <v>Medium (100-500g)</v>
      </c>
    </row>
    <row r="2065" spans="1:19" x14ac:dyDescent="0.25">
      <c r="A2065" t="s">
        <v>977</v>
      </c>
      <c r="B2065" t="s">
        <v>914</v>
      </c>
      <c r="C2065" t="str">
        <f>TRIM(ZeptoData[[#This Row],[name]])</f>
        <v>Nestle Cerelac Baby Cereal with Milk 5 Grains &amp; Vegetables from 18 to 24 Month</v>
      </c>
      <c r="D2065">
        <v>27900</v>
      </c>
      <c r="E2065" s="3">
        <f>'Cleaned Data'!F2068</f>
        <v>0</v>
      </c>
      <c r="F2065">
        <v>0</v>
      </c>
      <c r="G2065">
        <v>5</v>
      </c>
      <c r="H2065">
        <v>27900</v>
      </c>
      <c r="I2065" s="3">
        <f>ZeptoData[[#This Row],[discountedSellingPrice]]/100</f>
        <v>279</v>
      </c>
      <c r="J2065">
        <v>300</v>
      </c>
      <c r="K2065" t="b">
        <v>0</v>
      </c>
      <c r="L2065">
        <v>300</v>
      </c>
      <c r="N2065" s="3">
        <f>ZeptoData[[#This Row],[MRP_Rupees]] - ZeptoData[[#This Row],[Sale_Price]]</f>
        <v>-279</v>
      </c>
      <c r="O2065" t="str">
        <f>IF(ZeptoData[[#This Row],[outOfStock]]=TRUE, "Out of Stock", IF(ZeptoData[[#This Row],[availableQuantity]]&lt;=2, "LOW STOCK", "HEALTHY"))</f>
        <v>HEALTHY</v>
      </c>
      <c r="P2065" t="str" cm="1">
        <f t="array" ref="P2065">_xlfn.IFS(ZeptoData[[#This Row],[Sale_Price]]&lt;50, "Budget", ZeptoData[[#This Row],[Sale_Price]]&lt;150, "Mid-Range", ZeptoData[[#This Row],[Sale_Price]]&gt;=150, "Premium")</f>
        <v>Premium</v>
      </c>
      <c r="Q2065" t="str">
        <f>IF(ROUND(((ZeptoData[[#This Row],[mrp]]-ZeptoData[[#This Row],[discountedSellingPrice]])/ZeptoData[[#This Row],[mrp]])*100,0) = ZeptoData[[#This Row],[discountPercent]], "Match", "Error")</f>
        <v>Match</v>
      </c>
      <c r="R2065" s="9" t="str" cm="1">
        <f t="array" ref="R2065">_xlfn.IFS(ZeptoData[[#This Row],[discountPercent]]=0, "No Discount", ZeptoData[[#This Row],[discountPercent]]&lt;=15, "Standard (1-15%)", ZeptoData[[#This Row],[discountPercent]]&gt;15, "Mega (&gt;15%)")</f>
        <v>No Discount</v>
      </c>
      <c r="S2065" s="9" t="str" cm="1">
        <f t="array" ref="S2065">_xlfn.IFS(ZeptoData[[#This Row],[weightInGms]]&lt;=100, "Small (&lt;100g)", ZeptoData[[#This Row],[weightInGms]]&lt;=500, "Medium (100-500g)", ZeptoData[[#This Row],[weightInGms]]&gt;500, "Large (&gt;500g)")</f>
        <v>Medium (100-500g)</v>
      </c>
    </row>
    <row r="2066" spans="1:19" x14ac:dyDescent="0.25">
      <c r="A2066" t="s">
        <v>977</v>
      </c>
      <c r="B2066" t="s">
        <v>296</v>
      </c>
      <c r="C2066" t="str">
        <f>TRIM(ZeptoData[[#This Row],[name]])</f>
        <v>Mother's Recipe Tamarind Paste</v>
      </c>
      <c r="D2066">
        <v>5000</v>
      </c>
      <c r="E2066" s="3">
        <f>'Cleaned Data'!F2069</f>
        <v>15</v>
      </c>
      <c r="F2066">
        <v>2</v>
      </c>
      <c r="G2066">
        <v>2</v>
      </c>
      <c r="H2066">
        <v>4900</v>
      </c>
      <c r="I2066" s="3">
        <f>ZeptoData[[#This Row],[discountedSellingPrice]]/100</f>
        <v>49</v>
      </c>
      <c r="J2066">
        <v>200</v>
      </c>
      <c r="K2066" t="b">
        <v>0</v>
      </c>
      <c r="L2066">
        <v>200</v>
      </c>
      <c r="N2066" s="3">
        <f>ZeptoData[[#This Row],[MRP_Rupees]] - ZeptoData[[#This Row],[Sale_Price]]</f>
        <v>-34</v>
      </c>
      <c r="O2066" t="str">
        <f>IF(ZeptoData[[#This Row],[outOfStock]]=TRUE, "Out of Stock", IF(ZeptoData[[#This Row],[availableQuantity]]&lt;=2, "LOW STOCK", "HEALTHY"))</f>
        <v>LOW STOCK</v>
      </c>
      <c r="P2066" t="str" cm="1">
        <f t="array" ref="P2066">_xlfn.IFS(ZeptoData[[#This Row],[Sale_Price]]&lt;50, "Budget", ZeptoData[[#This Row],[Sale_Price]]&lt;150, "Mid-Range", ZeptoData[[#This Row],[Sale_Price]]&gt;=150, "Premium")</f>
        <v>Budget</v>
      </c>
      <c r="Q2066" t="str">
        <f>IF(ROUND(((ZeptoData[[#This Row],[mrp]]-ZeptoData[[#This Row],[discountedSellingPrice]])/ZeptoData[[#This Row],[mrp]])*100,0) = ZeptoData[[#This Row],[discountPercent]], "Match", "Error")</f>
        <v>Match</v>
      </c>
      <c r="R2066" s="9" t="str" cm="1">
        <f t="array" ref="R2066">_xlfn.IFS(ZeptoData[[#This Row],[discountPercent]]=0, "No Discount", ZeptoData[[#This Row],[discountPercent]]&lt;=15, "Standard (1-15%)", ZeptoData[[#This Row],[discountPercent]]&gt;15, "Mega (&gt;15%)")</f>
        <v>Standard (1-15%)</v>
      </c>
      <c r="S2066" s="9" t="str" cm="1">
        <f t="array" ref="S2066">_xlfn.IFS(ZeptoData[[#This Row],[weightInGms]]&lt;=100, "Small (&lt;100g)", ZeptoData[[#This Row],[weightInGms]]&lt;=500, "Medium (100-500g)", ZeptoData[[#This Row],[weightInGms]]&gt;500, "Large (&gt;500g)")</f>
        <v>Medium (100-500g)</v>
      </c>
    </row>
    <row r="2067" spans="1:19" x14ac:dyDescent="0.25">
      <c r="A2067" t="s">
        <v>977</v>
      </c>
      <c r="B2067" t="s">
        <v>915</v>
      </c>
      <c r="C2067" t="str">
        <f>TRIM(ZeptoData[[#This Row],[name]])</f>
        <v>Pedigree Meat Jerky Adult Dog Treat Barbecued Chicken</v>
      </c>
      <c r="D2067">
        <v>14000</v>
      </c>
      <c r="E2067" s="3">
        <f>'Cleaned Data'!F2070</f>
        <v>11</v>
      </c>
      <c r="F2067">
        <v>20</v>
      </c>
      <c r="G2067">
        <v>6</v>
      </c>
      <c r="H2067">
        <v>11200</v>
      </c>
      <c r="I2067" s="3">
        <f>ZeptoData[[#This Row],[discountedSellingPrice]]/100</f>
        <v>112</v>
      </c>
      <c r="J2067">
        <v>80</v>
      </c>
      <c r="K2067" t="b">
        <v>0</v>
      </c>
      <c r="L2067">
        <v>80</v>
      </c>
      <c r="N2067" s="3">
        <f>ZeptoData[[#This Row],[MRP_Rupees]] - ZeptoData[[#This Row],[Sale_Price]]</f>
        <v>-101</v>
      </c>
      <c r="O2067" t="str">
        <f>IF(ZeptoData[[#This Row],[outOfStock]]=TRUE, "Out of Stock", IF(ZeptoData[[#This Row],[availableQuantity]]&lt;=2, "LOW STOCK", "HEALTHY"))</f>
        <v>HEALTHY</v>
      </c>
      <c r="P2067" t="str" cm="1">
        <f t="array" ref="P2067">_xlfn.IFS(ZeptoData[[#This Row],[Sale_Price]]&lt;50, "Budget", ZeptoData[[#This Row],[Sale_Price]]&lt;150, "Mid-Range", ZeptoData[[#This Row],[Sale_Price]]&gt;=150, "Premium")</f>
        <v>Mid-Range</v>
      </c>
      <c r="Q2067" t="str">
        <f>IF(ROUND(((ZeptoData[[#This Row],[mrp]]-ZeptoData[[#This Row],[discountedSellingPrice]])/ZeptoData[[#This Row],[mrp]])*100,0) = ZeptoData[[#This Row],[discountPercent]], "Match", "Error")</f>
        <v>Match</v>
      </c>
      <c r="R2067" s="9" t="str" cm="1">
        <f t="array" ref="R2067">_xlfn.IFS(ZeptoData[[#This Row],[discountPercent]]=0, "No Discount", ZeptoData[[#This Row],[discountPercent]]&lt;=15, "Standard (1-15%)", ZeptoData[[#This Row],[discountPercent]]&gt;15, "Mega (&gt;15%)")</f>
        <v>Mega (&gt;15%)</v>
      </c>
      <c r="S2067" s="9" t="str" cm="1">
        <f t="array" ref="S2067">_xlfn.IFS(ZeptoData[[#This Row],[weightInGms]]&lt;=100, "Small (&lt;100g)", ZeptoData[[#This Row],[weightInGms]]&lt;=500, "Medium (100-500g)", ZeptoData[[#This Row],[weightInGms]]&gt;500, "Large (&gt;500g)")</f>
        <v>Small (&lt;100g)</v>
      </c>
    </row>
    <row r="2068" spans="1:19" x14ac:dyDescent="0.25">
      <c r="A2068" t="s">
        <v>977</v>
      </c>
      <c r="B2068" t="s">
        <v>916</v>
      </c>
      <c r="C2068" t="str">
        <f>TRIM(ZeptoData[[#This Row],[name]])</f>
        <v>Veeba Peri Peri Sauce</v>
      </c>
      <c r="D2068">
        <v>16100</v>
      </c>
      <c r="E2068" s="3">
        <f>'Cleaned Data'!F2071</f>
        <v>0</v>
      </c>
      <c r="F2068">
        <v>0</v>
      </c>
      <c r="G2068">
        <v>6</v>
      </c>
      <c r="H2068">
        <v>16100</v>
      </c>
      <c r="I2068" s="3">
        <f>ZeptoData[[#This Row],[discountedSellingPrice]]/100</f>
        <v>161</v>
      </c>
      <c r="J2068">
        <v>300</v>
      </c>
      <c r="K2068" t="b">
        <v>0</v>
      </c>
      <c r="L2068">
        <v>300</v>
      </c>
      <c r="N2068" s="3">
        <f>ZeptoData[[#This Row],[MRP_Rupees]] - ZeptoData[[#This Row],[Sale_Price]]</f>
        <v>-161</v>
      </c>
      <c r="O2068" t="str">
        <f>IF(ZeptoData[[#This Row],[outOfStock]]=TRUE, "Out of Stock", IF(ZeptoData[[#This Row],[availableQuantity]]&lt;=2, "LOW STOCK", "HEALTHY"))</f>
        <v>HEALTHY</v>
      </c>
      <c r="P2068" t="str" cm="1">
        <f t="array" ref="P2068">_xlfn.IFS(ZeptoData[[#This Row],[Sale_Price]]&lt;50, "Budget", ZeptoData[[#This Row],[Sale_Price]]&lt;150, "Mid-Range", ZeptoData[[#This Row],[Sale_Price]]&gt;=150, "Premium")</f>
        <v>Premium</v>
      </c>
      <c r="Q2068" t="str">
        <f>IF(ROUND(((ZeptoData[[#This Row],[mrp]]-ZeptoData[[#This Row],[discountedSellingPrice]])/ZeptoData[[#This Row],[mrp]])*100,0) = ZeptoData[[#This Row],[discountPercent]], "Match", "Error")</f>
        <v>Match</v>
      </c>
      <c r="R2068" s="9" t="str" cm="1">
        <f t="array" ref="R2068">_xlfn.IFS(ZeptoData[[#This Row],[discountPercent]]=0, "No Discount", ZeptoData[[#This Row],[discountPercent]]&lt;=15, "Standard (1-15%)", ZeptoData[[#This Row],[discountPercent]]&gt;15, "Mega (&gt;15%)")</f>
        <v>No Discount</v>
      </c>
      <c r="S2068" s="9" t="str" cm="1">
        <f t="array" ref="S2068">_xlfn.IFS(ZeptoData[[#This Row],[weightInGms]]&lt;=100, "Small (&lt;100g)", ZeptoData[[#This Row],[weightInGms]]&lt;=500, "Medium (100-500g)", ZeptoData[[#This Row],[weightInGms]]&gt;500, "Large (&gt;500g)")</f>
        <v>Medium (100-500g)</v>
      </c>
    </row>
    <row r="2069" spans="1:19" x14ac:dyDescent="0.25">
      <c r="A2069" t="s">
        <v>977</v>
      </c>
      <c r="B2069" t="s">
        <v>917</v>
      </c>
      <c r="C2069" t="str">
        <f>TRIM(ZeptoData[[#This Row],[name]])</f>
        <v>Pantai Sriracha Yellow Chilli Sauce</v>
      </c>
      <c r="D2069">
        <v>22500</v>
      </c>
      <c r="E2069" s="3">
        <f>'Cleaned Data'!F2072</f>
        <v>10</v>
      </c>
      <c r="F2069">
        <v>15</v>
      </c>
      <c r="G2069">
        <v>6</v>
      </c>
      <c r="H2069">
        <v>19100</v>
      </c>
      <c r="I2069" s="3">
        <f>ZeptoData[[#This Row],[discountedSellingPrice]]/100</f>
        <v>191</v>
      </c>
      <c r="J2069">
        <v>200</v>
      </c>
      <c r="K2069" t="b">
        <v>0</v>
      </c>
      <c r="L2069">
        <v>200</v>
      </c>
      <c r="N2069" s="3">
        <f>ZeptoData[[#This Row],[MRP_Rupees]] - ZeptoData[[#This Row],[Sale_Price]]</f>
        <v>-181</v>
      </c>
      <c r="O2069" t="str">
        <f>IF(ZeptoData[[#This Row],[outOfStock]]=TRUE, "Out of Stock", IF(ZeptoData[[#This Row],[availableQuantity]]&lt;=2, "LOW STOCK", "HEALTHY"))</f>
        <v>HEALTHY</v>
      </c>
      <c r="P2069" t="str" cm="1">
        <f t="array" ref="P2069">_xlfn.IFS(ZeptoData[[#This Row],[Sale_Price]]&lt;50, "Budget", ZeptoData[[#This Row],[Sale_Price]]&lt;150, "Mid-Range", ZeptoData[[#This Row],[Sale_Price]]&gt;=150, "Premium")</f>
        <v>Premium</v>
      </c>
      <c r="Q2069" t="str">
        <f>IF(ROUND(((ZeptoData[[#This Row],[mrp]]-ZeptoData[[#This Row],[discountedSellingPrice]])/ZeptoData[[#This Row],[mrp]])*100,0) = ZeptoData[[#This Row],[discountPercent]], "Match", "Error")</f>
        <v>Match</v>
      </c>
      <c r="R2069" s="9" t="str" cm="1">
        <f t="array" ref="R2069">_xlfn.IFS(ZeptoData[[#This Row],[discountPercent]]=0, "No Discount", ZeptoData[[#This Row],[discountPercent]]&lt;=15, "Standard (1-15%)", ZeptoData[[#This Row],[discountPercent]]&gt;15, "Mega (&gt;15%)")</f>
        <v>Standard (1-15%)</v>
      </c>
      <c r="S2069" s="9" t="str" cm="1">
        <f t="array" ref="S2069">_xlfn.IFS(ZeptoData[[#This Row],[weightInGms]]&lt;=100, "Small (&lt;100g)", ZeptoData[[#This Row],[weightInGms]]&lt;=500, "Medium (100-500g)", ZeptoData[[#This Row],[weightInGms]]&gt;500, "Large (&gt;500g)")</f>
        <v>Medium (100-500g)</v>
      </c>
    </row>
    <row r="2070" spans="1:19" x14ac:dyDescent="0.25">
      <c r="A2070" t="s">
        <v>977</v>
      </c>
      <c r="B2070" t="s">
        <v>513</v>
      </c>
      <c r="C2070" t="str">
        <f>TRIM(ZeptoData[[#This Row],[name]])</f>
        <v>Praakritik Organic Jumbo Rolled Oats</v>
      </c>
      <c r="D2070">
        <v>19000</v>
      </c>
      <c r="E2070" s="3">
        <f>'Cleaned Data'!F2073</f>
        <v>0</v>
      </c>
      <c r="F2070">
        <v>11</v>
      </c>
      <c r="G2070">
        <v>6</v>
      </c>
      <c r="H2070">
        <v>16900</v>
      </c>
      <c r="I2070" s="3">
        <f>ZeptoData[[#This Row],[discountedSellingPrice]]/100</f>
        <v>169</v>
      </c>
      <c r="J2070">
        <v>500</v>
      </c>
      <c r="K2070" t="b">
        <v>0</v>
      </c>
      <c r="L2070">
        <v>500</v>
      </c>
      <c r="N2070" s="3">
        <f>ZeptoData[[#This Row],[MRP_Rupees]] - ZeptoData[[#This Row],[Sale_Price]]</f>
        <v>-169</v>
      </c>
      <c r="O2070" t="str">
        <f>IF(ZeptoData[[#This Row],[outOfStock]]=TRUE, "Out of Stock", IF(ZeptoData[[#This Row],[availableQuantity]]&lt;=2, "LOW STOCK", "HEALTHY"))</f>
        <v>HEALTHY</v>
      </c>
      <c r="P2070" t="str" cm="1">
        <f t="array" ref="P2070">_xlfn.IFS(ZeptoData[[#This Row],[Sale_Price]]&lt;50, "Budget", ZeptoData[[#This Row],[Sale_Price]]&lt;150, "Mid-Range", ZeptoData[[#This Row],[Sale_Price]]&gt;=150, "Premium")</f>
        <v>Premium</v>
      </c>
      <c r="Q2070" t="str">
        <f>IF(ROUND(((ZeptoData[[#This Row],[mrp]]-ZeptoData[[#This Row],[discountedSellingPrice]])/ZeptoData[[#This Row],[mrp]])*100,0) = ZeptoData[[#This Row],[discountPercent]], "Match", "Error")</f>
        <v>Match</v>
      </c>
      <c r="R2070" s="9" t="str" cm="1">
        <f t="array" ref="R2070">_xlfn.IFS(ZeptoData[[#This Row],[discountPercent]]=0, "No Discount", ZeptoData[[#This Row],[discountPercent]]&lt;=15, "Standard (1-15%)", ZeptoData[[#This Row],[discountPercent]]&gt;15, "Mega (&gt;15%)")</f>
        <v>Standard (1-15%)</v>
      </c>
      <c r="S2070" s="9" t="str" cm="1">
        <f t="array" ref="S2070">_xlfn.IFS(ZeptoData[[#This Row],[weightInGms]]&lt;=100, "Small (&lt;100g)", ZeptoData[[#This Row],[weightInGms]]&lt;=500, "Medium (100-500g)", ZeptoData[[#This Row],[weightInGms]]&gt;500, "Large (&gt;500g)")</f>
        <v>Medium (100-500g)</v>
      </c>
    </row>
    <row r="2071" spans="1:19" x14ac:dyDescent="0.25">
      <c r="A2071" t="s">
        <v>977</v>
      </c>
      <c r="B2071" t="s">
        <v>918</v>
      </c>
      <c r="C2071" t="str">
        <f>TRIM(ZeptoData[[#This Row],[name]])</f>
        <v>Ching's Secret Just Soak - Whole Wheat Veg Hakka Noodles</v>
      </c>
      <c r="D2071">
        <v>12300</v>
      </c>
      <c r="E2071" s="3">
        <f>'Cleaned Data'!F2074</f>
        <v>0</v>
      </c>
      <c r="F2071">
        <v>0</v>
      </c>
      <c r="G2071">
        <v>6</v>
      </c>
      <c r="H2071">
        <v>12300</v>
      </c>
      <c r="I2071" s="3">
        <f>ZeptoData[[#This Row],[discountedSellingPrice]]/100</f>
        <v>123</v>
      </c>
      <c r="J2071">
        <v>600</v>
      </c>
      <c r="K2071" t="b">
        <v>0</v>
      </c>
      <c r="L2071">
        <v>600</v>
      </c>
      <c r="N2071" s="3">
        <f>ZeptoData[[#This Row],[MRP_Rupees]] - ZeptoData[[#This Row],[Sale_Price]]</f>
        <v>-123</v>
      </c>
      <c r="O2071" t="str">
        <f>IF(ZeptoData[[#This Row],[outOfStock]]=TRUE, "Out of Stock", IF(ZeptoData[[#This Row],[availableQuantity]]&lt;=2, "LOW STOCK", "HEALTHY"))</f>
        <v>HEALTHY</v>
      </c>
      <c r="P2071" t="str" cm="1">
        <f t="array" ref="P2071">_xlfn.IFS(ZeptoData[[#This Row],[Sale_Price]]&lt;50, "Budget", ZeptoData[[#This Row],[Sale_Price]]&lt;150, "Mid-Range", ZeptoData[[#This Row],[Sale_Price]]&gt;=150, "Premium")</f>
        <v>Mid-Range</v>
      </c>
      <c r="Q2071" t="str">
        <f>IF(ROUND(((ZeptoData[[#This Row],[mrp]]-ZeptoData[[#This Row],[discountedSellingPrice]])/ZeptoData[[#This Row],[mrp]])*100,0) = ZeptoData[[#This Row],[discountPercent]], "Match", "Error")</f>
        <v>Match</v>
      </c>
      <c r="R2071" s="9" t="str" cm="1">
        <f t="array" ref="R2071">_xlfn.IFS(ZeptoData[[#This Row],[discountPercent]]=0, "No Discount", ZeptoData[[#This Row],[discountPercent]]&lt;=15, "Standard (1-15%)", ZeptoData[[#This Row],[discountPercent]]&gt;15, "Mega (&gt;15%)")</f>
        <v>No Discount</v>
      </c>
      <c r="S2071" s="9" t="str" cm="1">
        <f t="array" ref="S2071">_xlfn.IFS(ZeptoData[[#This Row],[weightInGms]]&lt;=100, "Small (&lt;100g)", ZeptoData[[#This Row],[weightInGms]]&lt;=500, "Medium (100-500g)", ZeptoData[[#This Row],[weightInGms]]&gt;500, "Large (&gt;500g)")</f>
        <v>Large (&gt;500g)</v>
      </c>
    </row>
    <row r="2072" spans="1:19" x14ac:dyDescent="0.25">
      <c r="A2072" t="s">
        <v>977</v>
      </c>
      <c r="B2072" t="s">
        <v>919</v>
      </c>
      <c r="C2072" t="str">
        <f>TRIM(ZeptoData[[#This Row],[name]])</f>
        <v>Pantai Spring Roll Sauce</v>
      </c>
      <c r="D2072">
        <v>27500</v>
      </c>
      <c r="E2072" s="3">
        <f>'Cleaned Data'!F2075</f>
        <v>11</v>
      </c>
      <c r="F2072">
        <v>10</v>
      </c>
      <c r="G2072">
        <v>6</v>
      </c>
      <c r="H2072">
        <v>24500</v>
      </c>
      <c r="I2072" s="3">
        <f>ZeptoData[[#This Row],[discountedSellingPrice]]/100</f>
        <v>245</v>
      </c>
      <c r="J2072">
        <v>200</v>
      </c>
      <c r="K2072" t="b">
        <v>0</v>
      </c>
      <c r="L2072">
        <v>200</v>
      </c>
      <c r="N2072" s="3">
        <f>ZeptoData[[#This Row],[MRP_Rupees]] - ZeptoData[[#This Row],[Sale_Price]]</f>
        <v>-234</v>
      </c>
      <c r="O2072" t="str">
        <f>IF(ZeptoData[[#This Row],[outOfStock]]=TRUE, "Out of Stock", IF(ZeptoData[[#This Row],[availableQuantity]]&lt;=2, "LOW STOCK", "HEALTHY"))</f>
        <v>HEALTHY</v>
      </c>
      <c r="P2072" t="str" cm="1">
        <f t="array" ref="P2072">_xlfn.IFS(ZeptoData[[#This Row],[Sale_Price]]&lt;50, "Budget", ZeptoData[[#This Row],[Sale_Price]]&lt;150, "Mid-Range", ZeptoData[[#This Row],[Sale_Price]]&gt;=150, "Premium")</f>
        <v>Premium</v>
      </c>
      <c r="Q2072" t="str">
        <f>IF(ROUND(((ZeptoData[[#This Row],[mrp]]-ZeptoData[[#This Row],[discountedSellingPrice]])/ZeptoData[[#This Row],[mrp]])*100,0) = ZeptoData[[#This Row],[discountPercent]], "Match", "Error")</f>
        <v>Error</v>
      </c>
      <c r="R2072" s="9" t="str" cm="1">
        <f t="array" ref="R2072">_xlfn.IFS(ZeptoData[[#This Row],[discountPercent]]=0, "No Discount", ZeptoData[[#This Row],[discountPercent]]&lt;=15, "Standard (1-15%)", ZeptoData[[#This Row],[discountPercent]]&gt;15, "Mega (&gt;15%)")</f>
        <v>Standard (1-15%)</v>
      </c>
      <c r="S2072" s="9" t="str" cm="1">
        <f t="array" ref="S2072">_xlfn.IFS(ZeptoData[[#This Row],[weightInGms]]&lt;=100, "Small (&lt;100g)", ZeptoData[[#This Row],[weightInGms]]&lt;=500, "Medium (100-500g)", ZeptoData[[#This Row],[weightInGms]]&gt;500, "Large (&gt;500g)")</f>
        <v>Medium (100-500g)</v>
      </c>
    </row>
    <row r="2073" spans="1:19" x14ac:dyDescent="0.25">
      <c r="A2073" t="s">
        <v>977</v>
      </c>
      <c r="B2073" t="s">
        <v>920</v>
      </c>
      <c r="C2073" t="str">
        <f>TRIM(ZeptoData[[#This Row],[name]])</f>
        <v>MTR Vermicelli Payasam</v>
      </c>
      <c r="D2073">
        <v>7500</v>
      </c>
      <c r="E2073" s="3">
        <f>'Cleaned Data'!F2076</f>
        <v>0</v>
      </c>
      <c r="F2073">
        <v>0</v>
      </c>
      <c r="G2073">
        <v>6</v>
      </c>
      <c r="H2073">
        <v>7500</v>
      </c>
      <c r="I2073" s="3">
        <f>ZeptoData[[#This Row],[discountedSellingPrice]]/100</f>
        <v>75</v>
      </c>
      <c r="J2073">
        <v>180</v>
      </c>
      <c r="K2073" t="b">
        <v>0</v>
      </c>
      <c r="L2073">
        <v>180</v>
      </c>
      <c r="N2073" s="3">
        <f>ZeptoData[[#This Row],[MRP_Rupees]] - ZeptoData[[#This Row],[Sale_Price]]</f>
        <v>-75</v>
      </c>
      <c r="O2073" t="str">
        <f>IF(ZeptoData[[#This Row],[outOfStock]]=TRUE, "Out of Stock", IF(ZeptoData[[#This Row],[availableQuantity]]&lt;=2, "LOW STOCK", "HEALTHY"))</f>
        <v>HEALTHY</v>
      </c>
      <c r="P2073" t="str" cm="1">
        <f t="array" ref="P2073">_xlfn.IFS(ZeptoData[[#This Row],[Sale_Price]]&lt;50, "Budget", ZeptoData[[#This Row],[Sale_Price]]&lt;150, "Mid-Range", ZeptoData[[#This Row],[Sale_Price]]&gt;=150, "Premium")</f>
        <v>Mid-Range</v>
      </c>
      <c r="Q2073" t="str">
        <f>IF(ROUND(((ZeptoData[[#This Row],[mrp]]-ZeptoData[[#This Row],[discountedSellingPrice]])/ZeptoData[[#This Row],[mrp]])*100,0) = ZeptoData[[#This Row],[discountPercent]], "Match", "Error")</f>
        <v>Match</v>
      </c>
      <c r="R2073" s="9" t="str" cm="1">
        <f t="array" ref="R2073">_xlfn.IFS(ZeptoData[[#This Row],[discountPercent]]=0, "No Discount", ZeptoData[[#This Row],[discountPercent]]&lt;=15, "Standard (1-15%)", ZeptoData[[#This Row],[discountPercent]]&gt;15, "Mega (&gt;15%)")</f>
        <v>No Discount</v>
      </c>
      <c r="S2073" s="9" t="str" cm="1">
        <f t="array" ref="S2073">_xlfn.IFS(ZeptoData[[#This Row],[weightInGms]]&lt;=100, "Small (&lt;100g)", ZeptoData[[#This Row],[weightInGms]]&lt;=500, "Medium (100-500g)", ZeptoData[[#This Row],[weightInGms]]&gt;500, "Large (&gt;500g)")</f>
        <v>Medium (100-500g)</v>
      </c>
    </row>
    <row r="2074" spans="1:19" x14ac:dyDescent="0.25">
      <c r="A2074" t="s">
        <v>977</v>
      </c>
      <c r="B2074" t="s">
        <v>921</v>
      </c>
      <c r="C2074" t="str">
        <f>TRIM(ZeptoData[[#This Row],[name]])</f>
        <v>Bagrrys Corn Flakes</v>
      </c>
      <c r="D2074">
        <v>35000</v>
      </c>
      <c r="E2074" s="3">
        <f>'Cleaned Data'!F2077</f>
        <v>30</v>
      </c>
      <c r="F2074">
        <v>0</v>
      </c>
      <c r="G2074">
        <v>6</v>
      </c>
      <c r="H2074">
        <v>35000</v>
      </c>
      <c r="I2074" s="3">
        <f>ZeptoData[[#This Row],[discountedSellingPrice]]/100</f>
        <v>350</v>
      </c>
      <c r="J2074">
        <v>880</v>
      </c>
      <c r="K2074" t="b">
        <v>0</v>
      </c>
      <c r="L2074">
        <v>800</v>
      </c>
      <c r="N2074" s="3">
        <f>ZeptoData[[#This Row],[MRP_Rupees]] - ZeptoData[[#This Row],[Sale_Price]]</f>
        <v>-320</v>
      </c>
      <c r="O2074" t="str">
        <f>IF(ZeptoData[[#This Row],[outOfStock]]=TRUE, "Out of Stock", IF(ZeptoData[[#This Row],[availableQuantity]]&lt;=2, "LOW STOCK", "HEALTHY"))</f>
        <v>HEALTHY</v>
      </c>
      <c r="P2074" t="str" cm="1">
        <f t="array" ref="P2074">_xlfn.IFS(ZeptoData[[#This Row],[Sale_Price]]&lt;50, "Budget", ZeptoData[[#This Row],[Sale_Price]]&lt;150, "Mid-Range", ZeptoData[[#This Row],[Sale_Price]]&gt;=150, "Premium")</f>
        <v>Premium</v>
      </c>
      <c r="Q2074" t="str">
        <f>IF(ROUND(((ZeptoData[[#This Row],[mrp]]-ZeptoData[[#This Row],[discountedSellingPrice]])/ZeptoData[[#This Row],[mrp]])*100,0) = ZeptoData[[#This Row],[discountPercent]], "Match", "Error")</f>
        <v>Match</v>
      </c>
      <c r="R2074" s="9" t="str" cm="1">
        <f t="array" ref="R2074">_xlfn.IFS(ZeptoData[[#This Row],[discountPercent]]=0, "No Discount", ZeptoData[[#This Row],[discountPercent]]&lt;=15, "Standard (1-15%)", ZeptoData[[#This Row],[discountPercent]]&gt;15, "Mega (&gt;15%)")</f>
        <v>No Discount</v>
      </c>
      <c r="S2074" s="9" t="str" cm="1">
        <f t="array" ref="S2074">_xlfn.IFS(ZeptoData[[#This Row],[weightInGms]]&lt;=100, "Small (&lt;100g)", ZeptoData[[#This Row],[weightInGms]]&lt;=500, "Medium (100-500g)", ZeptoData[[#This Row],[weightInGms]]&gt;500, "Large (&gt;500g)")</f>
        <v>Large (&gt;500g)</v>
      </c>
    </row>
    <row r="2075" spans="1:19" x14ac:dyDescent="0.25">
      <c r="A2075" t="s">
        <v>977</v>
      </c>
      <c r="B2075" t="s">
        <v>1786</v>
      </c>
      <c r="C2075" t="str">
        <f>TRIM(ZeptoData[[#This Row],[name]])</f>
        <v>MTR Ready To Eat Palak Paneer</v>
      </c>
      <c r="D2075">
        <v>13500</v>
      </c>
      <c r="E2075" s="3">
        <f>'Cleaned Data'!F2078</f>
        <v>6</v>
      </c>
      <c r="F2075">
        <v>11</v>
      </c>
      <c r="G2075">
        <v>6</v>
      </c>
      <c r="H2075">
        <v>12000</v>
      </c>
      <c r="I2075" s="3">
        <f>ZeptoData[[#This Row],[discountedSellingPrice]]/100</f>
        <v>120</v>
      </c>
      <c r="J2075">
        <v>300</v>
      </c>
      <c r="K2075" t="b">
        <v>0</v>
      </c>
      <c r="L2075">
        <v>300</v>
      </c>
      <c r="N2075" s="3">
        <f>ZeptoData[[#This Row],[MRP_Rupees]] - ZeptoData[[#This Row],[Sale_Price]]</f>
        <v>-114</v>
      </c>
      <c r="O2075" t="str">
        <f>IF(ZeptoData[[#This Row],[outOfStock]]=TRUE, "Out of Stock", IF(ZeptoData[[#This Row],[availableQuantity]]&lt;=2, "LOW STOCK", "HEALTHY"))</f>
        <v>HEALTHY</v>
      </c>
      <c r="P2075" t="str" cm="1">
        <f t="array" ref="P2075">_xlfn.IFS(ZeptoData[[#This Row],[Sale_Price]]&lt;50, "Budget", ZeptoData[[#This Row],[Sale_Price]]&lt;150, "Mid-Range", ZeptoData[[#This Row],[Sale_Price]]&gt;=150, "Premium")</f>
        <v>Mid-Range</v>
      </c>
      <c r="Q2075" t="str">
        <f>IF(ROUND(((ZeptoData[[#This Row],[mrp]]-ZeptoData[[#This Row],[discountedSellingPrice]])/ZeptoData[[#This Row],[mrp]])*100,0) = ZeptoData[[#This Row],[discountPercent]], "Match", "Error")</f>
        <v>Match</v>
      </c>
      <c r="R2075" s="9" t="str" cm="1">
        <f t="array" ref="R2075">_xlfn.IFS(ZeptoData[[#This Row],[discountPercent]]=0, "No Discount", ZeptoData[[#This Row],[discountPercent]]&lt;=15, "Standard (1-15%)", ZeptoData[[#This Row],[discountPercent]]&gt;15, "Mega (&gt;15%)")</f>
        <v>Standard (1-15%)</v>
      </c>
      <c r="S2075" s="9" t="str" cm="1">
        <f t="array" ref="S2075">_xlfn.IFS(ZeptoData[[#This Row],[weightInGms]]&lt;=100, "Small (&lt;100g)", ZeptoData[[#This Row],[weightInGms]]&lt;=500, "Medium (100-500g)", ZeptoData[[#This Row],[weightInGms]]&gt;500, "Large (&gt;500g)")</f>
        <v>Medium (100-500g)</v>
      </c>
    </row>
    <row r="2076" spans="1:19" x14ac:dyDescent="0.25">
      <c r="A2076" t="s">
        <v>977</v>
      </c>
      <c r="B2076" t="s">
        <v>923</v>
      </c>
      <c r="C2076" t="str">
        <f>TRIM(ZeptoData[[#This Row],[name]])</f>
        <v>Del Monte Red Chili Sauce</v>
      </c>
      <c r="D2076">
        <v>5500</v>
      </c>
      <c r="E2076" s="3">
        <f>'Cleaned Data'!F2079</f>
        <v>0</v>
      </c>
      <c r="F2076">
        <v>0</v>
      </c>
      <c r="G2076">
        <v>5</v>
      </c>
      <c r="H2076">
        <v>5500</v>
      </c>
      <c r="I2076" s="3">
        <f>ZeptoData[[#This Row],[discountedSellingPrice]]/100</f>
        <v>55</v>
      </c>
      <c r="J2076">
        <v>190</v>
      </c>
      <c r="K2076" t="b">
        <v>0</v>
      </c>
      <c r="L2076">
        <v>190</v>
      </c>
      <c r="N2076" s="3">
        <f>ZeptoData[[#This Row],[MRP_Rupees]] - ZeptoData[[#This Row],[Sale_Price]]</f>
        <v>-55</v>
      </c>
      <c r="O2076" t="str">
        <f>IF(ZeptoData[[#This Row],[outOfStock]]=TRUE, "Out of Stock", IF(ZeptoData[[#This Row],[availableQuantity]]&lt;=2, "LOW STOCK", "HEALTHY"))</f>
        <v>HEALTHY</v>
      </c>
      <c r="P2076" t="str" cm="1">
        <f t="array" ref="P2076">_xlfn.IFS(ZeptoData[[#This Row],[Sale_Price]]&lt;50, "Budget", ZeptoData[[#This Row],[Sale_Price]]&lt;150, "Mid-Range", ZeptoData[[#This Row],[Sale_Price]]&gt;=150, "Premium")</f>
        <v>Mid-Range</v>
      </c>
      <c r="Q2076" t="str">
        <f>IF(ROUND(((ZeptoData[[#This Row],[mrp]]-ZeptoData[[#This Row],[discountedSellingPrice]])/ZeptoData[[#This Row],[mrp]])*100,0) = ZeptoData[[#This Row],[discountPercent]], "Match", "Error")</f>
        <v>Match</v>
      </c>
      <c r="R2076" s="9" t="str" cm="1">
        <f t="array" ref="R2076">_xlfn.IFS(ZeptoData[[#This Row],[discountPercent]]=0, "No Discount", ZeptoData[[#This Row],[discountPercent]]&lt;=15, "Standard (1-15%)", ZeptoData[[#This Row],[discountPercent]]&gt;15, "Mega (&gt;15%)")</f>
        <v>No Discount</v>
      </c>
      <c r="S2076" s="9" t="str" cm="1">
        <f t="array" ref="S2076">_xlfn.IFS(ZeptoData[[#This Row],[weightInGms]]&lt;=100, "Small (&lt;100g)", ZeptoData[[#This Row],[weightInGms]]&lt;=500, "Medium (100-500g)", ZeptoData[[#This Row],[weightInGms]]&gt;500, "Large (&gt;500g)")</f>
        <v>Medium (100-500g)</v>
      </c>
    </row>
    <row r="2077" spans="1:19" x14ac:dyDescent="0.25">
      <c r="A2077" t="s">
        <v>977</v>
      </c>
      <c r="B2077" t="s">
        <v>504</v>
      </c>
      <c r="C2077" t="str">
        <f>TRIM(ZeptoData[[#This Row],[name]])</f>
        <v>Kitchens of India Mutter Paneer Mix</v>
      </c>
      <c r="D2077">
        <v>12000</v>
      </c>
      <c r="E2077" s="3">
        <f>'Cleaned Data'!F2080</f>
        <v>0</v>
      </c>
      <c r="F2077">
        <v>30</v>
      </c>
      <c r="G2077">
        <v>4</v>
      </c>
      <c r="H2077">
        <v>8400</v>
      </c>
      <c r="I2077" s="3">
        <f>ZeptoData[[#This Row],[discountedSellingPrice]]/100</f>
        <v>84</v>
      </c>
      <c r="J2077">
        <v>285</v>
      </c>
      <c r="K2077" t="b">
        <v>0</v>
      </c>
      <c r="L2077">
        <v>285</v>
      </c>
      <c r="N2077" s="3">
        <f>ZeptoData[[#This Row],[MRP_Rupees]] - ZeptoData[[#This Row],[Sale_Price]]</f>
        <v>-84</v>
      </c>
      <c r="O2077" t="str">
        <f>IF(ZeptoData[[#This Row],[outOfStock]]=TRUE, "Out of Stock", IF(ZeptoData[[#This Row],[availableQuantity]]&lt;=2, "LOW STOCK", "HEALTHY"))</f>
        <v>HEALTHY</v>
      </c>
      <c r="P2077" t="str" cm="1">
        <f t="array" ref="P2077">_xlfn.IFS(ZeptoData[[#This Row],[Sale_Price]]&lt;50, "Budget", ZeptoData[[#This Row],[Sale_Price]]&lt;150, "Mid-Range", ZeptoData[[#This Row],[Sale_Price]]&gt;=150, "Premium")</f>
        <v>Mid-Range</v>
      </c>
      <c r="Q2077" t="str">
        <f>IF(ROUND(((ZeptoData[[#This Row],[mrp]]-ZeptoData[[#This Row],[discountedSellingPrice]])/ZeptoData[[#This Row],[mrp]])*100,0) = ZeptoData[[#This Row],[discountPercent]], "Match", "Error")</f>
        <v>Match</v>
      </c>
      <c r="R2077" s="9" t="str" cm="1">
        <f t="array" ref="R2077">_xlfn.IFS(ZeptoData[[#This Row],[discountPercent]]=0, "No Discount", ZeptoData[[#This Row],[discountPercent]]&lt;=15, "Standard (1-15%)", ZeptoData[[#This Row],[discountPercent]]&gt;15, "Mega (&gt;15%)")</f>
        <v>Mega (&gt;15%)</v>
      </c>
      <c r="S2077" s="9" t="str" cm="1">
        <f t="array" ref="S2077">_xlfn.IFS(ZeptoData[[#This Row],[weightInGms]]&lt;=100, "Small (&lt;100g)", ZeptoData[[#This Row],[weightInGms]]&lt;=500, "Medium (100-500g)", ZeptoData[[#This Row],[weightInGms]]&gt;500, "Large (&gt;500g)")</f>
        <v>Medium (100-500g)</v>
      </c>
    </row>
    <row r="2078" spans="1:19" x14ac:dyDescent="0.25">
      <c r="A2078" t="s">
        <v>977</v>
      </c>
      <c r="B2078" t="s">
        <v>819</v>
      </c>
      <c r="C2078" t="str">
        <f>TRIM(ZeptoData[[#This Row],[name]])</f>
        <v>Pantai Green Curry Paste</v>
      </c>
      <c r="D2078">
        <v>6000</v>
      </c>
      <c r="E2078" s="3">
        <f>'Cleaned Data'!F2081</f>
        <v>14</v>
      </c>
      <c r="F2078">
        <v>6</v>
      </c>
      <c r="G2078">
        <v>6</v>
      </c>
      <c r="H2078">
        <v>5600</v>
      </c>
      <c r="I2078" s="3">
        <f>ZeptoData[[#This Row],[discountedSellingPrice]]/100</f>
        <v>56</v>
      </c>
      <c r="J2078">
        <v>50</v>
      </c>
      <c r="K2078" t="b">
        <v>0</v>
      </c>
      <c r="L2078">
        <v>50</v>
      </c>
      <c r="N2078" s="3">
        <f>ZeptoData[[#This Row],[MRP_Rupees]] - ZeptoData[[#This Row],[Sale_Price]]</f>
        <v>-42</v>
      </c>
      <c r="O2078" t="str">
        <f>IF(ZeptoData[[#This Row],[outOfStock]]=TRUE, "Out of Stock", IF(ZeptoData[[#This Row],[availableQuantity]]&lt;=2, "LOW STOCK", "HEALTHY"))</f>
        <v>HEALTHY</v>
      </c>
      <c r="P2078" t="str" cm="1">
        <f t="array" ref="P2078">_xlfn.IFS(ZeptoData[[#This Row],[Sale_Price]]&lt;50, "Budget", ZeptoData[[#This Row],[Sale_Price]]&lt;150, "Mid-Range", ZeptoData[[#This Row],[Sale_Price]]&gt;=150, "Premium")</f>
        <v>Mid-Range</v>
      </c>
      <c r="Q2078" t="str">
        <f>IF(ROUND(((ZeptoData[[#This Row],[mrp]]-ZeptoData[[#This Row],[discountedSellingPrice]])/ZeptoData[[#This Row],[mrp]])*100,0) = ZeptoData[[#This Row],[discountPercent]], "Match", "Error")</f>
        <v>Error</v>
      </c>
      <c r="R2078" s="9" t="str" cm="1">
        <f t="array" ref="R2078">_xlfn.IFS(ZeptoData[[#This Row],[discountPercent]]=0, "No Discount", ZeptoData[[#This Row],[discountPercent]]&lt;=15, "Standard (1-15%)", ZeptoData[[#This Row],[discountPercent]]&gt;15, "Mega (&gt;15%)")</f>
        <v>Standard (1-15%)</v>
      </c>
      <c r="S2078" s="9" t="str" cm="1">
        <f t="array" ref="S2078">_xlfn.IFS(ZeptoData[[#This Row],[weightInGms]]&lt;=100, "Small (&lt;100g)", ZeptoData[[#This Row],[weightInGms]]&lt;=500, "Medium (100-500g)", ZeptoData[[#This Row],[weightInGms]]&gt;500, "Large (&gt;500g)")</f>
        <v>Small (&lt;100g)</v>
      </c>
    </row>
    <row r="2079" spans="1:19" x14ac:dyDescent="0.25">
      <c r="A2079" t="s">
        <v>977</v>
      </c>
      <c r="B2079" t="s">
        <v>662</v>
      </c>
      <c r="C2079" t="str">
        <f>TRIM(ZeptoData[[#This Row],[name]])</f>
        <v>The Laughing Cow Cheese Spread Plain</v>
      </c>
      <c r="D2079">
        <v>11000</v>
      </c>
      <c r="E2079" s="3">
        <f>'Cleaned Data'!F2082</f>
        <v>14</v>
      </c>
      <c r="F2079">
        <v>0</v>
      </c>
      <c r="G2079">
        <v>6</v>
      </c>
      <c r="H2079">
        <v>11000</v>
      </c>
      <c r="I2079" s="3">
        <f>ZeptoData[[#This Row],[discountedSellingPrice]]/100</f>
        <v>110</v>
      </c>
      <c r="J2079">
        <v>180</v>
      </c>
      <c r="K2079" t="b">
        <v>0</v>
      </c>
      <c r="L2079">
        <v>180</v>
      </c>
      <c r="N2079" s="3">
        <f>ZeptoData[[#This Row],[MRP_Rupees]] - ZeptoData[[#This Row],[Sale_Price]]</f>
        <v>-96</v>
      </c>
      <c r="O2079" t="str">
        <f>IF(ZeptoData[[#This Row],[outOfStock]]=TRUE, "Out of Stock", IF(ZeptoData[[#This Row],[availableQuantity]]&lt;=2, "LOW STOCK", "HEALTHY"))</f>
        <v>HEALTHY</v>
      </c>
      <c r="P2079" t="str" cm="1">
        <f t="array" ref="P2079">_xlfn.IFS(ZeptoData[[#This Row],[Sale_Price]]&lt;50, "Budget", ZeptoData[[#This Row],[Sale_Price]]&lt;150, "Mid-Range", ZeptoData[[#This Row],[Sale_Price]]&gt;=150, "Premium")</f>
        <v>Mid-Range</v>
      </c>
      <c r="Q2079" t="str">
        <f>IF(ROUND(((ZeptoData[[#This Row],[mrp]]-ZeptoData[[#This Row],[discountedSellingPrice]])/ZeptoData[[#This Row],[mrp]])*100,0) = ZeptoData[[#This Row],[discountPercent]], "Match", "Error")</f>
        <v>Match</v>
      </c>
      <c r="R2079" s="9" t="str" cm="1">
        <f t="array" ref="R2079">_xlfn.IFS(ZeptoData[[#This Row],[discountPercent]]=0, "No Discount", ZeptoData[[#This Row],[discountPercent]]&lt;=15, "Standard (1-15%)", ZeptoData[[#This Row],[discountPercent]]&gt;15, "Mega (&gt;15%)")</f>
        <v>No Discount</v>
      </c>
      <c r="S2079" s="9" t="str" cm="1">
        <f t="array" ref="S2079">_xlfn.IFS(ZeptoData[[#This Row],[weightInGms]]&lt;=100, "Small (&lt;100g)", ZeptoData[[#This Row],[weightInGms]]&lt;=500, "Medium (100-500g)", ZeptoData[[#This Row],[weightInGms]]&gt;500, "Large (&gt;500g)")</f>
        <v>Medium (100-500g)</v>
      </c>
    </row>
    <row r="2080" spans="1:19" x14ac:dyDescent="0.25">
      <c r="A2080" t="s">
        <v>977</v>
      </c>
      <c r="B2080" t="s">
        <v>924</v>
      </c>
      <c r="C2080" t="str">
        <f>TRIM(ZeptoData[[#This Row],[name]])</f>
        <v>MTR Dal Fry</v>
      </c>
      <c r="D2080">
        <v>11000</v>
      </c>
      <c r="E2080" s="3">
        <f>'Cleaned Data'!F2083</f>
        <v>0</v>
      </c>
      <c r="F2080">
        <v>0</v>
      </c>
      <c r="G2080">
        <v>5</v>
      </c>
      <c r="H2080">
        <v>11000</v>
      </c>
      <c r="I2080" s="3">
        <f>ZeptoData[[#This Row],[discountedSellingPrice]]/100</f>
        <v>110</v>
      </c>
      <c r="J2080">
        <v>300</v>
      </c>
      <c r="K2080" t="b">
        <v>0</v>
      </c>
      <c r="L2080">
        <v>300</v>
      </c>
      <c r="N2080" s="3">
        <f>ZeptoData[[#This Row],[MRP_Rupees]] - ZeptoData[[#This Row],[Sale_Price]]</f>
        <v>-110</v>
      </c>
      <c r="O2080" t="str">
        <f>IF(ZeptoData[[#This Row],[outOfStock]]=TRUE, "Out of Stock", IF(ZeptoData[[#This Row],[availableQuantity]]&lt;=2, "LOW STOCK", "HEALTHY"))</f>
        <v>HEALTHY</v>
      </c>
      <c r="P2080" t="str" cm="1">
        <f t="array" ref="P2080">_xlfn.IFS(ZeptoData[[#This Row],[Sale_Price]]&lt;50, "Budget", ZeptoData[[#This Row],[Sale_Price]]&lt;150, "Mid-Range", ZeptoData[[#This Row],[Sale_Price]]&gt;=150, "Premium")</f>
        <v>Mid-Range</v>
      </c>
      <c r="Q2080" t="str">
        <f>IF(ROUND(((ZeptoData[[#This Row],[mrp]]-ZeptoData[[#This Row],[discountedSellingPrice]])/ZeptoData[[#This Row],[mrp]])*100,0) = ZeptoData[[#This Row],[discountPercent]], "Match", "Error")</f>
        <v>Match</v>
      </c>
      <c r="R2080" s="9" t="str" cm="1">
        <f t="array" ref="R2080">_xlfn.IFS(ZeptoData[[#This Row],[discountPercent]]=0, "No Discount", ZeptoData[[#This Row],[discountPercent]]&lt;=15, "Standard (1-15%)", ZeptoData[[#This Row],[discountPercent]]&gt;15, "Mega (&gt;15%)")</f>
        <v>No Discount</v>
      </c>
      <c r="S2080" s="9" t="str" cm="1">
        <f t="array" ref="S2080">_xlfn.IFS(ZeptoData[[#This Row],[weightInGms]]&lt;=100, "Small (&lt;100g)", ZeptoData[[#This Row],[weightInGms]]&lt;=500, "Medium (100-500g)", ZeptoData[[#This Row],[weightInGms]]&gt;500, "Large (&gt;500g)")</f>
        <v>Medium (100-500g)</v>
      </c>
    </row>
    <row r="2081" spans="1:19" x14ac:dyDescent="0.25">
      <c r="A2081" t="s">
        <v>977</v>
      </c>
      <c r="B2081" t="s">
        <v>925</v>
      </c>
      <c r="C2081" t="str">
        <f>TRIM(ZeptoData[[#This Row],[name]])</f>
        <v>Pantai Fish Sauce</v>
      </c>
      <c r="D2081">
        <v>27500</v>
      </c>
      <c r="E2081" s="3">
        <f>'Cleaned Data'!F2084</f>
        <v>0</v>
      </c>
      <c r="F2081">
        <v>14</v>
      </c>
      <c r="G2081">
        <v>6</v>
      </c>
      <c r="H2081">
        <v>23400</v>
      </c>
      <c r="I2081" s="3">
        <f>ZeptoData[[#This Row],[discountedSellingPrice]]/100</f>
        <v>234</v>
      </c>
      <c r="J2081">
        <v>200</v>
      </c>
      <c r="K2081" t="b">
        <v>0</v>
      </c>
      <c r="L2081">
        <v>200</v>
      </c>
      <c r="N2081" s="3">
        <f>ZeptoData[[#This Row],[MRP_Rupees]] - ZeptoData[[#This Row],[Sale_Price]]</f>
        <v>-234</v>
      </c>
      <c r="O2081" t="str">
        <f>IF(ZeptoData[[#This Row],[outOfStock]]=TRUE, "Out of Stock", IF(ZeptoData[[#This Row],[availableQuantity]]&lt;=2, "LOW STOCK", "HEALTHY"))</f>
        <v>HEALTHY</v>
      </c>
      <c r="P2081" t="str" cm="1">
        <f t="array" ref="P2081">_xlfn.IFS(ZeptoData[[#This Row],[Sale_Price]]&lt;50, "Budget", ZeptoData[[#This Row],[Sale_Price]]&lt;150, "Mid-Range", ZeptoData[[#This Row],[Sale_Price]]&gt;=150, "Premium")</f>
        <v>Premium</v>
      </c>
      <c r="Q2081" t="str">
        <f>IF(ROUND(((ZeptoData[[#This Row],[mrp]]-ZeptoData[[#This Row],[discountedSellingPrice]])/ZeptoData[[#This Row],[mrp]])*100,0) = ZeptoData[[#This Row],[discountPercent]], "Match", "Error")</f>
        <v>Error</v>
      </c>
      <c r="R2081" s="9" t="str" cm="1">
        <f t="array" ref="R2081">_xlfn.IFS(ZeptoData[[#This Row],[discountPercent]]=0, "No Discount", ZeptoData[[#This Row],[discountPercent]]&lt;=15, "Standard (1-15%)", ZeptoData[[#This Row],[discountPercent]]&gt;15, "Mega (&gt;15%)")</f>
        <v>Standard (1-15%)</v>
      </c>
      <c r="S2081" s="9" t="str" cm="1">
        <f t="array" ref="S2081">_xlfn.IFS(ZeptoData[[#This Row],[weightInGms]]&lt;=100, "Small (&lt;100g)", ZeptoData[[#This Row],[weightInGms]]&lt;=500, "Medium (100-500g)", ZeptoData[[#This Row],[weightInGms]]&gt;500, "Large (&gt;500g)")</f>
        <v>Medium (100-500g)</v>
      </c>
    </row>
    <row r="2082" spans="1:19" x14ac:dyDescent="0.25">
      <c r="A2082" t="s">
        <v>977</v>
      </c>
      <c r="B2082" t="s">
        <v>484</v>
      </c>
      <c r="C2082" t="str">
        <f>TRIM(ZeptoData[[#This Row],[name]])</f>
        <v>Cantina Beans Mexican Beans</v>
      </c>
      <c r="D2082">
        <v>25000</v>
      </c>
      <c r="E2082" s="3">
        <f>'Cleaned Data'!F2085</f>
        <v>0</v>
      </c>
      <c r="F2082">
        <v>14</v>
      </c>
      <c r="G2082">
        <v>6</v>
      </c>
      <c r="H2082">
        <v>21300</v>
      </c>
      <c r="I2082" s="3">
        <f>ZeptoData[[#This Row],[discountedSellingPrice]]/100</f>
        <v>213</v>
      </c>
      <c r="J2082">
        <v>410</v>
      </c>
      <c r="K2082" t="b">
        <v>0</v>
      </c>
      <c r="L2082">
        <v>410</v>
      </c>
      <c r="N2082" s="3">
        <f>ZeptoData[[#This Row],[MRP_Rupees]] - ZeptoData[[#This Row],[Sale_Price]]</f>
        <v>-213</v>
      </c>
      <c r="O2082" t="str">
        <f>IF(ZeptoData[[#This Row],[outOfStock]]=TRUE, "Out of Stock", IF(ZeptoData[[#This Row],[availableQuantity]]&lt;=2, "LOW STOCK", "HEALTHY"))</f>
        <v>HEALTHY</v>
      </c>
      <c r="P2082" t="str" cm="1">
        <f t="array" ref="P2082">_xlfn.IFS(ZeptoData[[#This Row],[Sale_Price]]&lt;50, "Budget", ZeptoData[[#This Row],[Sale_Price]]&lt;150, "Mid-Range", ZeptoData[[#This Row],[Sale_Price]]&gt;=150, "Premium")</f>
        <v>Premium</v>
      </c>
      <c r="Q2082" t="str">
        <f>IF(ROUND(((ZeptoData[[#This Row],[mrp]]-ZeptoData[[#This Row],[discountedSellingPrice]])/ZeptoData[[#This Row],[mrp]])*100,0) = ZeptoData[[#This Row],[discountPercent]], "Match", "Error")</f>
        <v>Error</v>
      </c>
      <c r="R2082" s="9" t="str" cm="1">
        <f t="array" ref="R2082">_xlfn.IFS(ZeptoData[[#This Row],[discountPercent]]=0, "No Discount", ZeptoData[[#This Row],[discountPercent]]&lt;=15, "Standard (1-15%)", ZeptoData[[#This Row],[discountPercent]]&gt;15, "Mega (&gt;15%)")</f>
        <v>Standard (1-15%)</v>
      </c>
      <c r="S2082" s="9" t="str" cm="1">
        <f t="array" ref="S2082">_xlfn.IFS(ZeptoData[[#This Row],[weightInGms]]&lt;=100, "Small (&lt;100g)", ZeptoData[[#This Row],[weightInGms]]&lt;=500, "Medium (100-500g)", ZeptoData[[#This Row],[weightInGms]]&gt;500, "Large (&gt;500g)")</f>
        <v>Medium (100-500g)</v>
      </c>
    </row>
    <row r="2083" spans="1:19" x14ac:dyDescent="0.25">
      <c r="A2083" t="s">
        <v>977</v>
      </c>
      <c r="B2083" t="s">
        <v>926</v>
      </c>
      <c r="C2083" t="str">
        <f>TRIM(ZeptoData[[#This Row],[name]])</f>
        <v>Ching's Secret Manchurian Instant Noodle</v>
      </c>
      <c r="D2083">
        <v>11400</v>
      </c>
      <c r="E2083" s="3">
        <f>'Cleaned Data'!F2086</f>
        <v>0</v>
      </c>
      <c r="F2083">
        <v>0</v>
      </c>
      <c r="G2083">
        <v>6</v>
      </c>
      <c r="H2083">
        <v>11400</v>
      </c>
      <c r="I2083" s="3">
        <f>ZeptoData[[#This Row],[discountedSellingPrice]]/100</f>
        <v>114</v>
      </c>
      <c r="J2083">
        <v>480</v>
      </c>
      <c r="K2083" t="b">
        <v>0</v>
      </c>
      <c r="L2083">
        <v>480</v>
      </c>
      <c r="N2083" s="3">
        <f>ZeptoData[[#This Row],[MRP_Rupees]] - ZeptoData[[#This Row],[Sale_Price]]</f>
        <v>-114</v>
      </c>
      <c r="O2083" t="str">
        <f>IF(ZeptoData[[#This Row],[outOfStock]]=TRUE, "Out of Stock", IF(ZeptoData[[#This Row],[availableQuantity]]&lt;=2, "LOW STOCK", "HEALTHY"))</f>
        <v>HEALTHY</v>
      </c>
      <c r="P2083" t="str" cm="1">
        <f t="array" ref="P2083">_xlfn.IFS(ZeptoData[[#This Row],[Sale_Price]]&lt;50, "Budget", ZeptoData[[#This Row],[Sale_Price]]&lt;150, "Mid-Range", ZeptoData[[#This Row],[Sale_Price]]&gt;=150, "Premium")</f>
        <v>Mid-Range</v>
      </c>
      <c r="Q2083" t="str">
        <f>IF(ROUND(((ZeptoData[[#This Row],[mrp]]-ZeptoData[[#This Row],[discountedSellingPrice]])/ZeptoData[[#This Row],[mrp]])*100,0) = ZeptoData[[#This Row],[discountPercent]], "Match", "Error")</f>
        <v>Match</v>
      </c>
      <c r="R2083" s="9" t="str" cm="1">
        <f t="array" ref="R2083">_xlfn.IFS(ZeptoData[[#This Row],[discountPercent]]=0, "No Discount", ZeptoData[[#This Row],[discountPercent]]&lt;=15, "Standard (1-15%)", ZeptoData[[#This Row],[discountPercent]]&gt;15, "Mega (&gt;15%)")</f>
        <v>No Discount</v>
      </c>
      <c r="S2083" s="9" t="str" cm="1">
        <f t="array" ref="S2083">_xlfn.IFS(ZeptoData[[#This Row],[weightInGms]]&lt;=100, "Small (&lt;100g)", ZeptoData[[#This Row],[weightInGms]]&lt;=500, "Medium (100-500g)", ZeptoData[[#This Row],[weightInGms]]&gt;500, "Large (&gt;500g)")</f>
        <v>Medium (100-500g)</v>
      </c>
    </row>
    <row r="2084" spans="1:19" x14ac:dyDescent="0.25">
      <c r="A2084" t="s">
        <v>977</v>
      </c>
      <c r="B2084" t="s">
        <v>1787</v>
      </c>
      <c r="C2084" t="str">
        <f>TRIM(ZeptoData[[#This Row],[name]])</f>
        <v>Remia Salad Italian Dressing</v>
      </c>
      <c r="D2084">
        <v>23000</v>
      </c>
      <c r="E2084" s="3">
        <f>'Cleaned Data'!F2087</f>
        <v>0</v>
      </c>
      <c r="F2084">
        <v>0</v>
      </c>
      <c r="G2084">
        <v>6</v>
      </c>
      <c r="H2084">
        <v>23000</v>
      </c>
      <c r="I2084" s="3">
        <f>ZeptoData[[#This Row],[discountedSellingPrice]]/100</f>
        <v>230</v>
      </c>
      <c r="J2084">
        <v>250</v>
      </c>
      <c r="K2084" t="b">
        <v>0</v>
      </c>
      <c r="L2084">
        <v>250</v>
      </c>
      <c r="N2084" s="3">
        <f>ZeptoData[[#This Row],[MRP_Rupees]] - ZeptoData[[#This Row],[Sale_Price]]</f>
        <v>-230</v>
      </c>
      <c r="O2084" t="str">
        <f>IF(ZeptoData[[#This Row],[outOfStock]]=TRUE, "Out of Stock", IF(ZeptoData[[#This Row],[availableQuantity]]&lt;=2, "LOW STOCK", "HEALTHY"))</f>
        <v>HEALTHY</v>
      </c>
      <c r="P2084" t="str" cm="1">
        <f t="array" ref="P2084">_xlfn.IFS(ZeptoData[[#This Row],[Sale_Price]]&lt;50, "Budget", ZeptoData[[#This Row],[Sale_Price]]&lt;150, "Mid-Range", ZeptoData[[#This Row],[Sale_Price]]&gt;=150, "Premium")</f>
        <v>Premium</v>
      </c>
      <c r="Q2084" t="str">
        <f>IF(ROUND(((ZeptoData[[#This Row],[mrp]]-ZeptoData[[#This Row],[discountedSellingPrice]])/ZeptoData[[#This Row],[mrp]])*100,0) = ZeptoData[[#This Row],[discountPercent]], "Match", "Error")</f>
        <v>Match</v>
      </c>
      <c r="R2084" s="9" t="str" cm="1">
        <f t="array" ref="R2084">_xlfn.IFS(ZeptoData[[#This Row],[discountPercent]]=0, "No Discount", ZeptoData[[#This Row],[discountPercent]]&lt;=15, "Standard (1-15%)", ZeptoData[[#This Row],[discountPercent]]&gt;15, "Mega (&gt;15%)")</f>
        <v>No Discount</v>
      </c>
      <c r="S2084" s="9" t="str" cm="1">
        <f t="array" ref="S2084">_xlfn.IFS(ZeptoData[[#This Row],[weightInGms]]&lt;=100, "Small (&lt;100g)", ZeptoData[[#This Row],[weightInGms]]&lt;=500, "Medium (100-500g)", ZeptoData[[#This Row],[weightInGms]]&gt;500, "Large (&gt;500g)")</f>
        <v>Medium (100-500g)</v>
      </c>
    </row>
    <row r="2085" spans="1:19" x14ac:dyDescent="0.25">
      <c r="A2085" t="s">
        <v>977</v>
      </c>
      <c r="B2085" t="s">
        <v>928</v>
      </c>
      <c r="C2085" t="str">
        <f>TRIM(ZeptoData[[#This Row],[name]])</f>
        <v>Yummiez Veg Cheese Fingers Pouch</v>
      </c>
      <c r="D2085">
        <v>23000</v>
      </c>
      <c r="E2085" s="3">
        <f>'Cleaned Data'!F2088</f>
        <v>0</v>
      </c>
      <c r="F2085">
        <v>0</v>
      </c>
      <c r="G2085">
        <v>4</v>
      </c>
      <c r="H2085">
        <v>23000</v>
      </c>
      <c r="I2085" s="3">
        <f>ZeptoData[[#This Row],[discountedSellingPrice]]/100</f>
        <v>230</v>
      </c>
      <c r="J2085">
        <v>400</v>
      </c>
      <c r="K2085" t="b">
        <v>0</v>
      </c>
      <c r="L2085">
        <v>400</v>
      </c>
      <c r="N2085" s="3">
        <f>ZeptoData[[#This Row],[MRP_Rupees]] - ZeptoData[[#This Row],[Sale_Price]]</f>
        <v>-230</v>
      </c>
      <c r="O2085" t="str">
        <f>IF(ZeptoData[[#This Row],[outOfStock]]=TRUE, "Out of Stock", IF(ZeptoData[[#This Row],[availableQuantity]]&lt;=2, "LOW STOCK", "HEALTHY"))</f>
        <v>HEALTHY</v>
      </c>
      <c r="P2085" t="str" cm="1">
        <f t="array" ref="P2085">_xlfn.IFS(ZeptoData[[#This Row],[Sale_Price]]&lt;50, "Budget", ZeptoData[[#This Row],[Sale_Price]]&lt;150, "Mid-Range", ZeptoData[[#This Row],[Sale_Price]]&gt;=150, "Premium")</f>
        <v>Premium</v>
      </c>
      <c r="Q2085" t="str">
        <f>IF(ROUND(((ZeptoData[[#This Row],[mrp]]-ZeptoData[[#This Row],[discountedSellingPrice]])/ZeptoData[[#This Row],[mrp]])*100,0) = ZeptoData[[#This Row],[discountPercent]], "Match", "Error")</f>
        <v>Match</v>
      </c>
      <c r="R2085" s="9" t="str" cm="1">
        <f t="array" ref="R2085">_xlfn.IFS(ZeptoData[[#This Row],[discountPercent]]=0, "No Discount", ZeptoData[[#This Row],[discountPercent]]&lt;=15, "Standard (1-15%)", ZeptoData[[#This Row],[discountPercent]]&gt;15, "Mega (&gt;15%)")</f>
        <v>No Discount</v>
      </c>
      <c r="S2085" s="9" t="str" cm="1">
        <f t="array" ref="S2085">_xlfn.IFS(ZeptoData[[#This Row],[weightInGms]]&lt;=100, "Small (&lt;100g)", ZeptoData[[#This Row],[weightInGms]]&lt;=500, "Medium (100-500g)", ZeptoData[[#This Row],[weightInGms]]&gt;500, "Large (&gt;500g)")</f>
        <v>Medium (100-500g)</v>
      </c>
    </row>
    <row r="2086" spans="1:19" x14ac:dyDescent="0.25">
      <c r="A2086" t="s">
        <v>977</v>
      </c>
      <c r="B2086" t="s">
        <v>929</v>
      </c>
      <c r="C2086" t="str">
        <f>TRIM(ZeptoData[[#This Row],[name]])</f>
        <v>MTR Dal Makhani</v>
      </c>
      <c r="D2086">
        <v>11000</v>
      </c>
      <c r="E2086" s="3">
        <f>'Cleaned Data'!F2089</f>
        <v>0</v>
      </c>
      <c r="F2086">
        <v>0</v>
      </c>
      <c r="G2086">
        <v>4</v>
      </c>
      <c r="H2086">
        <v>11000</v>
      </c>
      <c r="I2086" s="3">
        <f>ZeptoData[[#This Row],[discountedSellingPrice]]/100</f>
        <v>110</v>
      </c>
      <c r="J2086">
        <v>300</v>
      </c>
      <c r="K2086" t="b">
        <v>0</v>
      </c>
      <c r="L2086">
        <v>300</v>
      </c>
      <c r="N2086" s="3">
        <f>ZeptoData[[#This Row],[MRP_Rupees]] - ZeptoData[[#This Row],[Sale_Price]]</f>
        <v>-110</v>
      </c>
      <c r="O2086" t="str">
        <f>IF(ZeptoData[[#This Row],[outOfStock]]=TRUE, "Out of Stock", IF(ZeptoData[[#This Row],[availableQuantity]]&lt;=2, "LOW STOCK", "HEALTHY"))</f>
        <v>HEALTHY</v>
      </c>
      <c r="P2086" t="str" cm="1">
        <f t="array" ref="P2086">_xlfn.IFS(ZeptoData[[#This Row],[Sale_Price]]&lt;50, "Budget", ZeptoData[[#This Row],[Sale_Price]]&lt;150, "Mid-Range", ZeptoData[[#This Row],[Sale_Price]]&gt;=150, "Premium")</f>
        <v>Mid-Range</v>
      </c>
      <c r="Q2086" t="str">
        <f>IF(ROUND(((ZeptoData[[#This Row],[mrp]]-ZeptoData[[#This Row],[discountedSellingPrice]])/ZeptoData[[#This Row],[mrp]])*100,0) = ZeptoData[[#This Row],[discountPercent]], "Match", "Error")</f>
        <v>Match</v>
      </c>
      <c r="R2086" s="9" t="str" cm="1">
        <f t="array" ref="R2086">_xlfn.IFS(ZeptoData[[#This Row],[discountPercent]]=0, "No Discount", ZeptoData[[#This Row],[discountPercent]]&lt;=15, "Standard (1-15%)", ZeptoData[[#This Row],[discountPercent]]&gt;15, "Mega (&gt;15%)")</f>
        <v>No Discount</v>
      </c>
      <c r="S2086" s="9" t="str" cm="1">
        <f t="array" ref="S2086">_xlfn.IFS(ZeptoData[[#This Row],[weightInGms]]&lt;=100, "Small (&lt;100g)", ZeptoData[[#This Row],[weightInGms]]&lt;=500, "Medium (100-500g)", ZeptoData[[#This Row],[weightInGms]]&gt;500, "Large (&gt;500g)")</f>
        <v>Medium (100-500g)</v>
      </c>
    </row>
    <row r="2087" spans="1:19" x14ac:dyDescent="0.25">
      <c r="A2087" t="s">
        <v>977</v>
      </c>
      <c r="B2087" t="s">
        <v>930</v>
      </c>
      <c r="C2087" t="str">
        <f>TRIM(ZeptoData[[#This Row],[name]])</f>
        <v>MTR Ready to Eat Pav Bhaji</v>
      </c>
      <c r="D2087">
        <v>11000</v>
      </c>
      <c r="E2087" s="3">
        <f>'Cleaned Data'!F2090</f>
        <v>0</v>
      </c>
      <c r="F2087">
        <v>0</v>
      </c>
      <c r="G2087">
        <v>6</v>
      </c>
      <c r="H2087">
        <v>11000</v>
      </c>
      <c r="I2087" s="3">
        <f>ZeptoData[[#This Row],[discountedSellingPrice]]/100</f>
        <v>110</v>
      </c>
      <c r="J2087">
        <v>300</v>
      </c>
      <c r="K2087" t="b">
        <v>0</v>
      </c>
      <c r="L2087">
        <v>300</v>
      </c>
      <c r="N2087" s="3">
        <f>ZeptoData[[#This Row],[MRP_Rupees]] - ZeptoData[[#This Row],[Sale_Price]]</f>
        <v>-110</v>
      </c>
      <c r="O2087" t="str">
        <f>IF(ZeptoData[[#This Row],[outOfStock]]=TRUE, "Out of Stock", IF(ZeptoData[[#This Row],[availableQuantity]]&lt;=2, "LOW STOCK", "HEALTHY"))</f>
        <v>HEALTHY</v>
      </c>
      <c r="P2087" t="str" cm="1">
        <f t="array" ref="P2087">_xlfn.IFS(ZeptoData[[#This Row],[Sale_Price]]&lt;50, "Budget", ZeptoData[[#This Row],[Sale_Price]]&lt;150, "Mid-Range", ZeptoData[[#This Row],[Sale_Price]]&gt;=150, "Premium")</f>
        <v>Mid-Range</v>
      </c>
      <c r="Q2087" t="str">
        <f>IF(ROUND(((ZeptoData[[#This Row],[mrp]]-ZeptoData[[#This Row],[discountedSellingPrice]])/ZeptoData[[#This Row],[mrp]])*100,0) = ZeptoData[[#This Row],[discountPercent]], "Match", "Error")</f>
        <v>Match</v>
      </c>
      <c r="R2087" s="9" t="str" cm="1">
        <f t="array" ref="R2087">_xlfn.IFS(ZeptoData[[#This Row],[discountPercent]]=0, "No Discount", ZeptoData[[#This Row],[discountPercent]]&lt;=15, "Standard (1-15%)", ZeptoData[[#This Row],[discountPercent]]&gt;15, "Mega (&gt;15%)")</f>
        <v>No Discount</v>
      </c>
      <c r="S2087" s="9" t="str" cm="1">
        <f t="array" ref="S2087">_xlfn.IFS(ZeptoData[[#This Row],[weightInGms]]&lt;=100, "Small (&lt;100g)", ZeptoData[[#This Row],[weightInGms]]&lt;=500, "Medium (100-500g)", ZeptoData[[#This Row],[weightInGms]]&gt;500, "Large (&gt;500g)")</f>
        <v>Medium (100-500g)</v>
      </c>
    </row>
    <row r="2088" spans="1:19" x14ac:dyDescent="0.25">
      <c r="A2088" t="s">
        <v>977</v>
      </c>
      <c r="B2088" t="s">
        <v>478</v>
      </c>
      <c r="C2088" t="str">
        <f>TRIM(ZeptoData[[#This Row],[name]])</f>
        <v>Weikfield Tomato Salsa Instant Pasta</v>
      </c>
      <c r="D2088">
        <v>2500</v>
      </c>
      <c r="E2088" s="3">
        <f>'Cleaned Data'!F2091</f>
        <v>0</v>
      </c>
      <c r="F2088">
        <v>0</v>
      </c>
      <c r="G2088">
        <v>1</v>
      </c>
      <c r="H2088">
        <v>2500</v>
      </c>
      <c r="I2088" s="3">
        <f>ZeptoData[[#This Row],[discountedSellingPrice]]/100</f>
        <v>25</v>
      </c>
      <c r="J2088">
        <v>77</v>
      </c>
      <c r="K2088" t="b">
        <v>0</v>
      </c>
      <c r="L2088">
        <v>77</v>
      </c>
      <c r="N2088" s="3">
        <f>ZeptoData[[#This Row],[MRP_Rupees]] - ZeptoData[[#This Row],[Sale_Price]]</f>
        <v>-25</v>
      </c>
      <c r="O2088" t="str">
        <f>IF(ZeptoData[[#This Row],[outOfStock]]=TRUE, "Out of Stock", IF(ZeptoData[[#This Row],[availableQuantity]]&lt;=2, "LOW STOCK", "HEALTHY"))</f>
        <v>LOW STOCK</v>
      </c>
      <c r="P2088" t="str" cm="1">
        <f t="array" ref="P2088">_xlfn.IFS(ZeptoData[[#This Row],[Sale_Price]]&lt;50, "Budget", ZeptoData[[#This Row],[Sale_Price]]&lt;150, "Mid-Range", ZeptoData[[#This Row],[Sale_Price]]&gt;=150, "Premium")</f>
        <v>Budget</v>
      </c>
      <c r="Q2088" t="str">
        <f>IF(ROUND(((ZeptoData[[#This Row],[mrp]]-ZeptoData[[#This Row],[discountedSellingPrice]])/ZeptoData[[#This Row],[mrp]])*100,0) = ZeptoData[[#This Row],[discountPercent]], "Match", "Error")</f>
        <v>Match</v>
      </c>
      <c r="R2088" s="9" t="str" cm="1">
        <f t="array" ref="R2088">_xlfn.IFS(ZeptoData[[#This Row],[discountPercent]]=0, "No Discount", ZeptoData[[#This Row],[discountPercent]]&lt;=15, "Standard (1-15%)", ZeptoData[[#This Row],[discountPercent]]&gt;15, "Mega (&gt;15%)")</f>
        <v>No Discount</v>
      </c>
      <c r="S2088" s="9" t="str" cm="1">
        <f t="array" ref="S2088">_xlfn.IFS(ZeptoData[[#This Row],[weightInGms]]&lt;=100, "Small (&lt;100g)", ZeptoData[[#This Row],[weightInGms]]&lt;=500, "Medium (100-500g)", ZeptoData[[#This Row],[weightInGms]]&gt;500, "Large (&gt;500g)")</f>
        <v>Small (&lt;100g)</v>
      </c>
    </row>
    <row r="2089" spans="1:19" x14ac:dyDescent="0.25">
      <c r="A2089" t="s">
        <v>977</v>
      </c>
      <c r="B2089" t="s">
        <v>931</v>
      </c>
      <c r="C2089" t="str">
        <f>TRIM(ZeptoData[[#This Row],[name]])</f>
        <v>Nestlé CERELAC Baby Cereal with Milk</v>
      </c>
      <c r="D2089">
        <v>27200</v>
      </c>
      <c r="E2089" s="3">
        <f>'Cleaned Data'!F2092</f>
        <v>9</v>
      </c>
      <c r="F2089">
        <v>0</v>
      </c>
      <c r="G2089">
        <v>1</v>
      </c>
      <c r="H2089">
        <v>27200</v>
      </c>
      <c r="I2089" s="3">
        <f>ZeptoData[[#This Row],[discountedSellingPrice]]/100</f>
        <v>272</v>
      </c>
      <c r="J2089">
        <v>300</v>
      </c>
      <c r="K2089" t="b">
        <v>0</v>
      </c>
      <c r="L2089">
        <v>300</v>
      </c>
      <c r="N2089" s="3">
        <f>ZeptoData[[#This Row],[MRP_Rupees]] - ZeptoData[[#This Row],[Sale_Price]]</f>
        <v>-263</v>
      </c>
      <c r="O2089" t="str">
        <f>IF(ZeptoData[[#This Row],[outOfStock]]=TRUE, "Out of Stock", IF(ZeptoData[[#This Row],[availableQuantity]]&lt;=2, "LOW STOCK", "HEALTHY"))</f>
        <v>LOW STOCK</v>
      </c>
      <c r="P2089" t="str" cm="1">
        <f t="array" ref="P2089">_xlfn.IFS(ZeptoData[[#This Row],[Sale_Price]]&lt;50, "Budget", ZeptoData[[#This Row],[Sale_Price]]&lt;150, "Mid-Range", ZeptoData[[#This Row],[Sale_Price]]&gt;=150, "Premium")</f>
        <v>Premium</v>
      </c>
      <c r="Q2089" t="str">
        <f>IF(ROUND(((ZeptoData[[#This Row],[mrp]]-ZeptoData[[#This Row],[discountedSellingPrice]])/ZeptoData[[#This Row],[mrp]])*100,0) = ZeptoData[[#This Row],[discountPercent]], "Match", "Error")</f>
        <v>Match</v>
      </c>
      <c r="R2089" s="9" t="str" cm="1">
        <f t="array" ref="R2089">_xlfn.IFS(ZeptoData[[#This Row],[discountPercent]]=0, "No Discount", ZeptoData[[#This Row],[discountPercent]]&lt;=15, "Standard (1-15%)", ZeptoData[[#This Row],[discountPercent]]&gt;15, "Mega (&gt;15%)")</f>
        <v>No Discount</v>
      </c>
      <c r="S2089" s="9" t="str" cm="1">
        <f t="array" ref="S2089">_xlfn.IFS(ZeptoData[[#This Row],[weightInGms]]&lt;=100, "Small (&lt;100g)", ZeptoData[[#This Row],[weightInGms]]&lt;=500, "Medium (100-500g)", ZeptoData[[#This Row],[weightInGms]]&gt;500, "Large (&gt;500g)")</f>
        <v>Medium (100-500g)</v>
      </c>
    </row>
    <row r="2090" spans="1:19" x14ac:dyDescent="0.25">
      <c r="A2090" t="s">
        <v>977</v>
      </c>
      <c r="B2090" t="s">
        <v>932</v>
      </c>
      <c r="C2090" t="str">
        <f>TRIM(ZeptoData[[#This Row],[name]])</f>
        <v>Remia Salad Caesar Dressing</v>
      </c>
      <c r="D2090">
        <v>25000</v>
      </c>
      <c r="E2090" s="3">
        <f>'Cleaned Data'!F2093</f>
        <v>0</v>
      </c>
      <c r="F2090">
        <v>0</v>
      </c>
      <c r="G2090">
        <v>6</v>
      </c>
      <c r="H2090">
        <v>25000</v>
      </c>
      <c r="I2090" s="3">
        <f>ZeptoData[[#This Row],[discountedSellingPrice]]/100</f>
        <v>250</v>
      </c>
      <c r="J2090">
        <v>250</v>
      </c>
      <c r="K2090" t="b">
        <v>0</v>
      </c>
      <c r="L2090">
        <v>250</v>
      </c>
      <c r="N2090" s="3">
        <f>ZeptoData[[#This Row],[MRP_Rupees]] - ZeptoData[[#This Row],[Sale_Price]]</f>
        <v>-250</v>
      </c>
      <c r="O2090" t="str">
        <f>IF(ZeptoData[[#This Row],[outOfStock]]=TRUE, "Out of Stock", IF(ZeptoData[[#This Row],[availableQuantity]]&lt;=2, "LOW STOCK", "HEALTHY"))</f>
        <v>HEALTHY</v>
      </c>
      <c r="P2090" t="str" cm="1">
        <f t="array" ref="P2090">_xlfn.IFS(ZeptoData[[#This Row],[Sale_Price]]&lt;50, "Budget", ZeptoData[[#This Row],[Sale_Price]]&lt;150, "Mid-Range", ZeptoData[[#This Row],[Sale_Price]]&gt;=150, "Premium")</f>
        <v>Premium</v>
      </c>
      <c r="Q2090" t="str">
        <f>IF(ROUND(((ZeptoData[[#This Row],[mrp]]-ZeptoData[[#This Row],[discountedSellingPrice]])/ZeptoData[[#This Row],[mrp]])*100,0) = ZeptoData[[#This Row],[discountPercent]], "Match", "Error")</f>
        <v>Match</v>
      </c>
      <c r="R2090" s="9" t="str" cm="1">
        <f t="array" ref="R2090">_xlfn.IFS(ZeptoData[[#This Row],[discountPercent]]=0, "No Discount", ZeptoData[[#This Row],[discountPercent]]&lt;=15, "Standard (1-15%)", ZeptoData[[#This Row],[discountPercent]]&gt;15, "Mega (&gt;15%)")</f>
        <v>No Discount</v>
      </c>
      <c r="S2090" s="9" t="str" cm="1">
        <f t="array" ref="S2090">_xlfn.IFS(ZeptoData[[#This Row],[weightInGms]]&lt;=100, "Small (&lt;100g)", ZeptoData[[#This Row],[weightInGms]]&lt;=500, "Medium (100-500g)", ZeptoData[[#This Row],[weightInGms]]&gt;500, "Large (&gt;500g)")</f>
        <v>Medium (100-500g)</v>
      </c>
    </row>
    <row r="2091" spans="1:19" x14ac:dyDescent="0.25">
      <c r="A2091" t="s">
        <v>977</v>
      </c>
      <c r="B2091" t="s">
        <v>933</v>
      </c>
      <c r="C2091" t="str">
        <f>TRIM(ZeptoData[[#This Row],[name]])</f>
        <v>Bagrrys Fruit N Fibre Muesli Mixed Fruit</v>
      </c>
      <c r="D2091">
        <v>33000</v>
      </c>
      <c r="E2091" s="3">
        <f>'Cleaned Data'!F2094</f>
        <v>50</v>
      </c>
      <c r="F2091">
        <v>0</v>
      </c>
      <c r="G2091">
        <v>6</v>
      </c>
      <c r="H2091">
        <v>33000</v>
      </c>
      <c r="I2091" s="3">
        <f>ZeptoData[[#This Row],[discountedSellingPrice]]/100</f>
        <v>330</v>
      </c>
      <c r="J2091">
        <v>500</v>
      </c>
      <c r="K2091" t="b">
        <v>0</v>
      </c>
      <c r="L2091">
        <v>500</v>
      </c>
      <c r="N2091" s="3">
        <f>ZeptoData[[#This Row],[MRP_Rupees]] - ZeptoData[[#This Row],[Sale_Price]]</f>
        <v>-280</v>
      </c>
      <c r="O2091" t="str">
        <f>IF(ZeptoData[[#This Row],[outOfStock]]=TRUE, "Out of Stock", IF(ZeptoData[[#This Row],[availableQuantity]]&lt;=2, "LOW STOCK", "HEALTHY"))</f>
        <v>HEALTHY</v>
      </c>
      <c r="P2091" t="str" cm="1">
        <f t="array" ref="P2091">_xlfn.IFS(ZeptoData[[#This Row],[Sale_Price]]&lt;50, "Budget", ZeptoData[[#This Row],[Sale_Price]]&lt;150, "Mid-Range", ZeptoData[[#This Row],[Sale_Price]]&gt;=150, "Premium")</f>
        <v>Premium</v>
      </c>
      <c r="Q2091" t="str">
        <f>IF(ROUND(((ZeptoData[[#This Row],[mrp]]-ZeptoData[[#This Row],[discountedSellingPrice]])/ZeptoData[[#This Row],[mrp]])*100,0) = ZeptoData[[#This Row],[discountPercent]], "Match", "Error")</f>
        <v>Match</v>
      </c>
      <c r="R2091" s="9" t="str" cm="1">
        <f t="array" ref="R2091">_xlfn.IFS(ZeptoData[[#This Row],[discountPercent]]=0, "No Discount", ZeptoData[[#This Row],[discountPercent]]&lt;=15, "Standard (1-15%)", ZeptoData[[#This Row],[discountPercent]]&gt;15, "Mega (&gt;15%)")</f>
        <v>No Discount</v>
      </c>
      <c r="S2091" s="9" t="str" cm="1">
        <f t="array" ref="S2091">_xlfn.IFS(ZeptoData[[#This Row],[weightInGms]]&lt;=100, "Small (&lt;100g)", ZeptoData[[#This Row],[weightInGms]]&lt;=500, "Medium (100-500g)", ZeptoData[[#This Row],[weightInGms]]&gt;500, "Large (&gt;500g)")</f>
        <v>Medium (100-500g)</v>
      </c>
    </row>
    <row r="2092" spans="1:19" x14ac:dyDescent="0.25">
      <c r="A2092" t="s">
        <v>977</v>
      </c>
      <c r="B2092" t="s">
        <v>934</v>
      </c>
      <c r="C2092" t="str">
        <f>TRIM(ZeptoData[[#This Row],[name]])</f>
        <v>MTR Paneer Butter Masala &amp; Veg Pulao</v>
      </c>
      <c r="D2092">
        <v>17500</v>
      </c>
      <c r="E2092" s="3">
        <f>'Cleaned Data'!F2095</f>
        <v>7</v>
      </c>
      <c r="F2092">
        <v>9</v>
      </c>
      <c r="G2092">
        <v>4</v>
      </c>
      <c r="H2092">
        <v>15800</v>
      </c>
      <c r="I2092" s="3">
        <f>ZeptoData[[#This Row],[discountedSellingPrice]]/100</f>
        <v>158</v>
      </c>
      <c r="J2092">
        <v>375</v>
      </c>
      <c r="K2092" t="b">
        <v>0</v>
      </c>
      <c r="L2092">
        <v>375</v>
      </c>
      <c r="N2092" s="3">
        <f>ZeptoData[[#This Row],[MRP_Rupees]] - ZeptoData[[#This Row],[Sale_Price]]</f>
        <v>-151</v>
      </c>
      <c r="O2092" t="str">
        <f>IF(ZeptoData[[#This Row],[outOfStock]]=TRUE, "Out of Stock", IF(ZeptoData[[#This Row],[availableQuantity]]&lt;=2, "LOW STOCK", "HEALTHY"))</f>
        <v>HEALTHY</v>
      </c>
      <c r="P2092" t="str" cm="1">
        <f t="array" ref="P2092">_xlfn.IFS(ZeptoData[[#This Row],[Sale_Price]]&lt;50, "Budget", ZeptoData[[#This Row],[Sale_Price]]&lt;150, "Mid-Range", ZeptoData[[#This Row],[Sale_Price]]&gt;=150, "Premium")</f>
        <v>Premium</v>
      </c>
      <c r="Q2092" t="str">
        <f>IF(ROUND(((ZeptoData[[#This Row],[mrp]]-ZeptoData[[#This Row],[discountedSellingPrice]])/ZeptoData[[#This Row],[mrp]])*100,0) = ZeptoData[[#This Row],[discountPercent]], "Match", "Error")</f>
        <v>Error</v>
      </c>
      <c r="R2092" s="9" t="str" cm="1">
        <f t="array" ref="R2092">_xlfn.IFS(ZeptoData[[#This Row],[discountPercent]]=0, "No Discount", ZeptoData[[#This Row],[discountPercent]]&lt;=15, "Standard (1-15%)", ZeptoData[[#This Row],[discountPercent]]&gt;15, "Mega (&gt;15%)")</f>
        <v>Standard (1-15%)</v>
      </c>
      <c r="S2092" s="9" t="str" cm="1">
        <f t="array" ref="S2092">_xlfn.IFS(ZeptoData[[#This Row],[weightInGms]]&lt;=100, "Small (&lt;100g)", ZeptoData[[#This Row],[weightInGms]]&lt;=500, "Medium (100-500g)", ZeptoData[[#This Row],[weightInGms]]&gt;500, "Large (&gt;500g)")</f>
        <v>Medium (100-500g)</v>
      </c>
    </row>
    <row r="2093" spans="1:19" x14ac:dyDescent="0.25">
      <c r="A2093" t="s">
        <v>977</v>
      </c>
      <c r="B2093" t="s">
        <v>935</v>
      </c>
      <c r="C2093" t="str">
        <f>TRIM(ZeptoData[[#This Row],[name]])</f>
        <v>Sundrop Cocoa Nut Hazelnut Chocolatey Spread</v>
      </c>
      <c r="D2093">
        <v>12000</v>
      </c>
      <c r="E2093" s="3">
        <f>'Cleaned Data'!F2096</f>
        <v>15</v>
      </c>
      <c r="F2093">
        <v>0</v>
      </c>
      <c r="G2093">
        <v>6</v>
      </c>
      <c r="H2093">
        <v>12000</v>
      </c>
      <c r="I2093" s="3">
        <f>ZeptoData[[#This Row],[discountedSellingPrice]]/100</f>
        <v>120</v>
      </c>
      <c r="J2093">
        <v>160</v>
      </c>
      <c r="K2093" t="b">
        <v>0</v>
      </c>
      <c r="L2093">
        <v>160</v>
      </c>
      <c r="N2093" s="3">
        <f>ZeptoData[[#This Row],[MRP_Rupees]] - ZeptoData[[#This Row],[Sale_Price]]</f>
        <v>-105</v>
      </c>
      <c r="O2093" t="str">
        <f>IF(ZeptoData[[#This Row],[outOfStock]]=TRUE, "Out of Stock", IF(ZeptoData[[#This Row],[availableQuantity]]&lt;=2, "LOW STOCK", "HEALTHY"))</f>
        <v>HEALTHY</v>
      </c>
      <c r="P2093" t="str" cm="1">
        <f t="array" ref="P2093">_xlfn.IFS(ZeptoData[[#This Row],[Sale_Price]]&lt;50, "Budget", ZeptoData[[#This Row],[Sale_Price]]&lt;150, "Mid-Range", ZeptoData[[#This Row],[Sale_Price]]&gt;=150, "Premium")</f>
        <v>Mid-Range</v>
      </c>
      <c r="Q2093" t="str">
        <f>IF(ROUND(((ZeptoData[[#This Row],[mrp]]-ZeptoData[[#This Row],[discountedSellingPrice]])/ZeptoData[[#This Row],[mrp]])*100,0) = ZeptoData[[#This Row],[discountPercent]], "Match", "Error")</f>
        <v>Match</v>
      </c>
      <c r="R2093" s="9" t="str" cm="1">
        <f t="array" ref="R2093">_xlfn.IFS(ZeptoData[[#This Row],[discountPercent]]=0, "No Discount", ZeptoData[[#This Row],[discountPercent]]&lt;=15, "Standard (1-15%)", ZeptoData[[#This Row],[discountPercent]]&gt;15, "Mega (&gt;15%)")</f>
        <v>No Discount</v>
      </c>
      <c r="S2093" s="9" t="str" cm="1">
        <f t="array" ref="S2093">_xlfn.IFS(ZeptoData[[#This Row],[weightInGms]]&lt;=100, "Small (&lt;100g)", ZeptoData[[#This Row],[weightInGms]]&lt;=500, "Medium (100-500g)", ZeptoData[[#This Row],[weightInGms]]&gt;500, "Large (&gt;500g)")</f>
        <v>Medium (100-500g)</v>
      </c>
    </row>
    <row r="2094" spans="1:19" x14ac:dyDescent="0.25">
      <c r="A2094" t="s">
        <v>977</v>
      </c>
      <c r="B2094" t="s">
        <v>936</v>
      </c>
      <c r="C2094" t="str">
        <f>TRIM(ZeptoData[[#This Row],[name]])</f>
        <v>Moi Soi Manchurian Sauce - For Stir Fry Marinade Spread &amp; Dip</v>
      </c>
      <c r="D2094">
        <v>28000</v>
      </c>
      <c r="E2094" s="3">
        <f>'Cleaned Data'!F2097</f>
        <v>14</v>
      </c>
      <c r="F2094">
        <v>50</v>
      </c>
      <c r="G2094">
        <v>6</v>
      </c>
      <c r="H2094">
        <v>14000</v>
      </c>
      <c r="I2094" s="3">
        <f>ZeptoData[[#This Row],[discountedSellingPrice]]/100</f>
        <v>140</v>
      </c>
      <c r="J2094">
        <v>175</v>
      </c>
      <c r="K2094" t="b">
        <v>0</v>
      </c>
      <c r="L2094">
        <v>175</v>
      </c>
      <c r="N2094" s="3">
        <f>ZeptoData[[#This Row],[MRP_Rupees]] - ZeptoData[[#This Row],[Sale_Price]]</f>
        <v>-126</v>
      </c>
      <c r="O2094" t="str">
        <f>IF(ZeptoData[[#This Row],[outOfStock]]=TRUE, "Out of Stock", IF(ZeptoData[[#This Row],[availableQuantity]]&lt;=2, "LOW STOCK", "HEALTHY"))</f>
        <v>HEALTHY</v>
      </c>
      <c r="P2094" t="str" cm="1">
        <f t="array" ref="P2094">_xlfn.IFS(ZeptoData[[#This Row],[Sale_Price]]&lt;50, "Budget", ZeptoData[[#This Row],[Sale_Price]]&lt;150, "Mid-Range", ZeptoData[[#This Row],[Sale_Price]]&gt;=150, "Premium")</f>
        <v>Mid-Range</v>
      </c>
      <c r="Q2094" t="str">
        <f>IF(ROUND(((ZeptoData[[#This Row],[mrp]]-ZeptoData[[#This Row],[discountedSellingPrice]])/ZeptoData[[#This Row],[mrp]])*100,0) = ZeptoData[[#This Row],[discountPercent]], "Match", "Error")</f>
        <v>Match</v>
      </c>
      <c r="R2094" s="9" t="str" cm="1">
        <f t="array" ref="R2094">_xlfn.IFS(ZeptoData[[#This Row],[discountPercent]]=0, "No Discount", ZeptoData[[#This Row],[discountPercent]]&lt;=15, "Standard (1-15%)", ZeptoData[[#This Row],[discountPercent]]&gt;15, "Mega (&gt;15%)")</f>
        <v>Mega (&gt;15%)</v>
      </c>
      <c r="S2094" s="9" t="str" cm="1">
        <f t="array" ref="S2094">_xlfn.IFS(ZeptoData[[#This Row],[weightInGms]]&lt;=100, "Small (&lt;100g)", ZeptoData[[#This Row],[weightInGms]]&lt;=500, "Medium (100-500g)", ZeptoData[[#This Row],[weightInGms]]&gt;500, "Large (&gt;500g)")</f>
        <v>Medium (100-500g)</v>
      </c>
    </row>
    <row r="2095" spans="1:19" x14ac:dyDescent="0.25">
      <c r="A2095" t="s">
        <v>977</v>
      </c>
      <c r="B2095" t="s">
        <v>937</v>
      </c>
      <c r="C2095" t="str">
        <f>TRIM(ZeptoData[[#This Row],[name]])</f>
        <v>Pedigree Dog Food Adult Meat &amp; Rice</v>
      </c>
      <c r="D2095">
        <v>66000</v>
      </c>
      <c r="E2095" s="3">
        <f>'Cleaned Data'!F2098</f>
        <v>14</v>
      </c>
      <c r="F2095">
        <v>7</v>
      </c>
      <c r="G2095">
        <v>2</v>
      </c>
      <c r="H2095">
        <v>60800</v>
      </c>
      <c r="I2095" s="3">
        <f>ZeptoData[[#This Row],[discountedSellingPrice]]/100</f>
        <v>608</v>
      </c>
      <c r="J2095">
        <v>3000</v>
      </c>
      <c r="K2095" t="b">
        <v>0</v>
      </c>
      <c r="L2095">
        <v>3</v>
      </c>
      <c r="N2095" s="3">
        <f>ZeptoData[[#This Row],[MRP_Rupees]] - ZeptoData[[#This Row],[Sale_Price]]</f>
        <v>-594</v>
      </c>
      <c r="O2095" t="str">
        <f>IF(ZeptoData[[#This Row],[outOfStock]]=TRUE, "Out of Stock", IF(ZeptoData[[#This Row],[availableQuantity]]&lt;=2, "LOW STOCK", "HEALTHY"))</f>
        <v>LOW STOCK</v>
      </c>
      <c r="P2095" t="str" cm="1">
        <f t="array" ref="P2095">_xlfn.IFS(ZeptoData[[#This Row],[Sale_Price]]&lt;50, "Budget", ZeptoData[[#This Row],[Sale_Price]]&lt;150, "Mid-Range", ZeptoData[[#This Row],[Sale_Price]]&gt;=150, "Premium")</f>
        <v>Premium</v>
      </c>
      <c r="Q2095" t="str">
        <f>IF(ROUND(((ZeptoData[[#This Row],[mrp]]-ZeptoData[[#This Row],[discountedSellingPrice]])/ZeptoData[[#This Row],[mrp]])*100,0) = ZeptoData[[#This Row],[discountPercent]], "Match", "Error")</f>
        <v>Error</v>
      </c>
      <c r="R2095" s="9" t="str" cm="1">
        <f t="array" ref="R2095">_xlfn.IFS(ZeptoData[[#This Row],[discountPercent]]=0, "No Discount", ZeptoData[[#This Row],[discountPercent]]&lt;=15, "Standard (1-15%)", ZeptoData[[#This Row],[discountPercent]]&gt;15, "Mega (&gt;15%)")</f>
        <v>Standard (1-15%)</v>
      </c>
      <c r="S2095" s="9" t="str" cm="1">
        <f t="array" ref="S2095">_xlfn.IFS(ZeptoData[[#This Row],[weightInGms]]&lt;=100, "Small (&lt;100g)", ZeptoData[[#This Row],[weightInGms]]&lt;=500, "Medium (100-500g)", ZeptoData[[#This Row],[weightInGms]]&gt;500, "Large (&gt;500g)")</f>
        <v>Large (&gt;500g)</v>
      </c>
    </row>
    <row r="2096" spans="1:19" x14ac:dyDescent="0.25">
      <c r="A2096" t="s">
        <v>977</v>
      </c>
      <c r="B2096" t="s">
        <v>938</v>
      </c>
      <c r="C2096" t="str">
        <f>TRIM(ZeptoData[[#This Row],[name]])</f>
        <v>Pantai Sriracha Green Chilli Sauce</v>
      </c>
      <c r="D2096">
        <v>22500</v>
      </c>
      <c r="E2096" s="3">
        <f>'Cleaned Data'!F2099</f>
        <v>0</v>
      </c>
      <c r="F2096">
        <v>15</v>
      </c>
      <c r="G2096">
        <v>6</v>
      </c>
      <c r="H2096">
        <v>19100</v>
      </c>
      <c r="I2096" s="3">
        <f>ZeptoData[[#This Row],[discountedSellingPrice]]/100</f>
        <v>191</v>
      </c>
      <c r="J2096">
        <v>200</v>
      </c>
      <c r="K2096" t="b">
        <v>0</v>
      </c>
      <c r="L2096">
        <v>200</v>
      </c>
      <c r="N2096" s="3">
        <f>ZeptoData[[#This Row],[MRP_Rupees]] - ZeptoData[[#This Row],[Sale_Price]]</f>
        <v>-191</v>
      </c>
      <c r="O2096" t="str">
        <f>IF(ZeptoData[[#This Row],[outOfStock]]=TRUE, "Out of Stock", IF(ZeptoData[[#This Row],[availableQuantity]]&lt;=2, "LOW STOCK", "HEALTHY"))</f>
        <v>HEALTHY</v>
      </c>
      <c r="P2096" t="str" cm="1">
        <f t="array" ref="P2096">_xlfn.IFS(ZeptoData[[#This Row],[Sale_Price]]&lt;50, "Budget", ZeptoData[[#This Row],[Sale_Price]]&lt;150, "Mid-Range", ZeptoData[[#This Row],[Sale_Price]]&gt;=150, "Premium")</f>
        <v>Premium</v>
      </c>
      <c r="Q2096" t="str">
        <f>IF(ROUND(((ZeptoData[[#This Row],[mrp]]-ZeptoData[[#This Row],[discountedSellingPrice]])/ZeptoData[[#This Row],[mrp]])*100,0) = ZeptoData[[#This Row],[discountPercent]], "Match", "Error")</f>
        <v>Match</v>
      </c>
      <c r="R2096" s="9" t="str" cm="1">
        <f t="array" ref="R2096">_xlfn.IFS(ZeptoData[[#This Row],[discountPercent]]=0, "No Discount", ZeptoData[[#This Row],[discountPercent]]&lt;=15, "Standard (1-15%)", ZeptoData[[#This Row],[discountPercent]]&gt;15, "Mega (&gt;15%)")</f>
        <v>Standard (1-15%)</v>
      </c>
      <c r="S2096" s="9" t="str" cm="1">
        <f t="array" ref="S2096">_xlfn.IFS(ZeptoData[[#This Row],[weightInGms]]&lt;=100, "Small (&lt;100g)", ZeptoData[[#This Row],[weightInGms]]&lt;=500, "Medium (100-500g)", ZeptoData[[#This Row],[weightInGms]]&gt;500, "Large (&gt;500g)")</f>
        <v>Medium (100-500g)</v>
      </c>
    </row>
    <row r="2097" spans="1:19" x14ac:dyDescent="0.25">
      <c r="A2097" t="s">
        <v>977</v>
      </c>
      <c r="B2097" t="s">
        <v>939</v>
      </c>
      <c r="C2097" t="str">
        <f>TRIM(ZeptoData[[#This Row],[name]])</f>
        <v>Pantai Chilli Garlic Sauce</v>
      </c>
      <c r="D2097">
        <v>27500</v>
      </c>
      <c r="E2097" s="3">
        <f>'Cleaned Data'!F2100</f>
        <v>15</v>
      </c>
      <c r="F2097">
        <v>14</v>
      </c>
      <c r="G2097">
        <v>6</v>
      </c>
      <c r="H2097">
        <v>23400</v>
      </c>
      <c r="I2097" s="3">
        <f>ZeptoData[[#This Row],[discountedSellingPrice]]/100</f>
        <v>234</v>
      </c>
      <c r="J2097">
        <v>200</v>
      </c>
      <c r="K2097" t="b">
        <v>0</v>
      </c>
      <c r="L2097">
        <v>200</v>
      </c>
      <c r="N2097" s="3">
        <f>ZeptoData[[#This Row],[MRP_Rupees]] - ZeptoData[[#This Row],[Sale_Price]]</f>
        <v>-219</v>
      </c>
      <c r="O2097" t="str">
        <f>IF(ZeptoData[[#This Row],[outOfStock]]=TRUE, "Out of Stock", IF(ZeptoData[[#This Row],[availableQuantity]]&lt;=2, "LOW STOCK", "HEALTHY"))</f>
        <v>HEALTHY</v>
      </c>
      <c r="P2097" t="str" cm="1">
        <f t="array" ref="P2097">_xlfn.IFS(ZeptoData[[#This Row],[Sale_Price]]&lt;50, "Budget", ZeptoData[[#This Row],[Sale_Price]]&lt;150, "Mid-Range", ZeptoData[[#This Row],[Sale_Price]]&gt;=150, "Premium")</f>
        <v>Premium</v>
      </c>
      <c r="Q2097" t="str">
        <f>IF(ROUND(((ZeptoData[[#This Row],[mrp]]-ZeptoData[[#This Row],[discountedSellingPrice]])/ZeptoData[[#This Row],[mrp]])*100,0) = ZeptoData[[#This Row],[discountPercent]], "Match", "Error")</f>
        <v>Error</v>
      </c>
      <c r="R2097" s="9" t="str" cm="1">
        <f t="array" ref="R2097">_xlfn.IFS(ZeptoData[[#This Row],[discountPercent]]=0, "No Discount", ZeptoData[[#This Row],[discountPercent]]&lt;=15, "Standard (1-15%)", ZeptoData[[#This Row],[discountPercent]]&gt;15, "Mega (&gt;15%)")</f>
        <v>Standard (1-15%)</v>
      </c>
      <c r="S2097" s="9" t="str" cm="1">
        <f t="array" ref="S2097">_xlfn.IFS(ZeptoData[[#This Row],[weightInGms]]&lt;=100, "Small (&lt;100g)", ZeptoData[[#This Row],[weightInGms]]&lt;=500, "Medium (100-500g)", ZeptoData[[#This Row],[weightInGms]]&gt;500, "Large (&gt;500g)")</f>
        <v>Medium (100-500g)</v>
      </c>
    </row>
    <row r="2098" spans="1:19" x14ac:dyDescent="0.25">
      <c r="A2098" t="s">
        <v>977</v>
      </c>
      <c r="B2098" t="s">
        <v>940</v>
      </c>
      <c r="C2098" t="str">
        <f>TRIM(ZeptoData[[#This Row],[name]])</f>
        <v>Pantai Dark Soy Sauce</v>
      </c>
      <c r="D2098">
        <v>27500</v>
      </c>
      <c r="E2098" s="3">
        <f>'Cleaned Data'!F2101</f>
        <v>9</v>
      </c>
      <c r="F2098">
        <v>14</v>
      </c>
      <c r="G2098">
        <v>6</v>
      </c>
      <c r="H2098">
        <v>23400</v>
      </c>
      <c r="I2098" s="3">
        <f>ZeptoData[[#This Row],[discountedSellingPrice]]/100</f>
        <v>234</v>
      </c>
      <c r="J2098">
        <v>200</v>
      </c>
      <c r="K2098" t="b">
        <v>0</v>
      </c>
      <c r="L2098">
        <v>200</v>
      </c>
      <c r="N2098" s="3">
        <f>ZeptoData[[#This Row],[MRP_Rupees]] - ZeptoData[[#This Row],[Sale_Price]]</f>
        <v>-225</v>
      </c>
      <c r="O2098" t="str">
        <f>IF(ZeptoData[[#This Row],[outOfStock]]=TRUE, "Out of Stock", IF(ZeptoData[[#This Row],[availableQuantity]]&lt;=2, "LOW STOCK", "HEALTHY"))</f>
        <v>HEALTHY</v>
      </c>
      <c r="P2098" t="str" cm="1">
        <f t="array" ref="P2098">_xlfn.IFS(ZeptoData[[#This Row],[Sale_Price]]&lt;50, "Budget", ZeptoData[[#This Row],[Sale_Price]]&lt;150, "Mid-Range", ZeptoData[[#This Row],[Sale_Price]]&gt;=150, "Premium")</f>
        <v>Premium</v>
      </c>
      <c r="Q2098" t="str">
        <f>IF(ROUND(((ZeptoData[[#This Row],[mrp]]-ZeptoData[[#This Row],[discountedSellingPrice]])/ZeptoData[[#This Row],[mrp]])*100,0) = ZeptoData[[#This Row],[discountPercent]], "Match", "Error")</f>
        <v>Error</v>
      </c>
      <c r="R2098" s="9" t="str" cm="1">
        <f t="array" ref="R2098">_xlfn.IFS(ZeptoData[[#This Row],[discountPercent]]=0, "No Discount", ZeptoData[[#This Row],[discountPercent]]&lt;=15, "Standard (1-15%)", ZeptoData[[#This Row],[discountPercent]]&gt;15, "Mega (&gt;15%)")</f>
        <v>Standard (1-15%)</v>
      </c>
      <c r="S2098" s="9" t="str" cm="1">
        <f t="array" ref="S2098">_xlfn.IFS(ZeptoData[[#This Row],[weightInGms]]&lt;=100, "Small (&lt;100g)", ZeptoData[[#This Row],[weightInGms]]&lt;=500, "Medium (100-500g)", ZeptoData[[#This Row],[weightInGms]]&gt;500, "Large (&gt;500g)")</f>
        <v>Medium (100-500g)</v>
      </c>
    </row>
    <row r="2099" spans="1:19" x14ac:dyDescent="0.25">
      <c r="A2099" t="s">
        <v>977</v>
      </c>
      <c r="B2099" t="s">
        <v>661</v>
      </c>
      <c r="C2099" t="str">
        <f>TRIM(ZeptoData[[#This Row],[name]])</f>
        <v>Yoga Bar Peanut Butter Dark Chocolate Jar</v>
      </c>
      <c r="D2099">
        <v>24900</v>
      </c>
      <c r="E2099" s="3">
        <f>'Cleaned Data'!F2102</f>
        <v>14</v>
      </c>
      <c r="F2099">
        <v>0</v>
      </c>
      <c r="G2099">
        <v>4</v>
      </c>
      <c r="H2099">
        <v>24900</v>
      </c>
      <c r="I2099" s="3">
        <f>ZeptoData[[#This Row],[discountedSellingPrice]]/100</f>
        <v>249</v>
      </c>
      <c r="J2099">
        <v>400</v>
      </c>
      <c r="K2099" t="b">
        <v>0</v>
      </c>
      <c r="L2099">
        <v>400</v>
      </c>
      <c r="N2099" s="3">
        <f>ZeptoData[[#This Row],[MRP_Rupees]] - ZeptoData[[#This Row],[Sale_Price]]</f>
        <v>-235</v>
      </c>
      <c r="O2099" t="str">
        <f>IF(ZeptoData[[#This Row],[outOfStock]]=TRUE, "Out of Stock", IF(ZeptoData[[#This Row],[availableQuantity]]&lt;=2, "LOW STOCK", "HEALTHY"))</f>
        <v>HEALTHY</v>
      </c>
      <c r="P2099" t="str" cm="1">
        <f t="array" ref="P2099">_xlfn.IFS(ZeptoData[[#This Row],[Sale_Price]]&lt;50, "Budget", ZeptoData[[#This Row],[Sale_Price]]&lt;150, "Mid-Range", ZeptoData[[#This Row],[Sale_Price]]&gt;=150, "Premium")</f>
        <v>Premium</v>
      </c>
      <c r="Q2099" t="str">
        <f>IF(ROUND(((ZeptoData[[#This Row],[mrp]]-ZeptoData[[#This Row],[discountedSellingPrice]])/ZeptoData[[#This Row],[mrp]])*100,0) = ZeptoData[[#This Row],[discountPercent]], "Match", "Error")</f>
        <v>Match</v>
      </c>
      <c r="R2099" s="9" t="str" cm="1">
        <f t="array" ref="R2099">_xlfn.IFS(ZeptoData[[#This Row],[discountPercent]]=0, "No Discount", ZeptoData[[#This Row],[discountPercent]]&lt;=15, "Standard (1-15%)", ZeptoData[[#This Row],[discountPercent]]&gt;15, "Mega (&gt;15%)")</f>
        <v>No Discount</v>
      </c>
      <c r="S2099" s="9" t="str" cm="1">
        <f t="array" ref="S2099">_xlfn.IFS(ZeptoData[[#This Row],[weightInGms]]&lt;=100, "Small (&lt;100g)", ZeptoData[[#This Row],[weightInGms]]&lt;=500, "Medium (100-500g)", ZeptoData[[#This Row],[weightInGms]]&gt;500, "Large (&gt;500g)")</f>
        <v>Medium (100-500g)</v>
      </c>
    </row>
    <row r="2100" spans="1:19" x14ac:dyDescent="0.25">
      <c r="A2100" t="s">
        <v>977</v>
      </c>
      <c r="B2100" t="s">
        <v>941</v>
      </c>
      <c r="C2100" t="str">
        <f>TRIM(ZeptoData[[#This Row],[name]])</f>
        <v>Cantina Tabasco Green Sauce</v>
      </c>
      <c r="D2100">
        <v>14000</v>
      </c>
      <c r="E2100" s="3">
        <f>'Cleaned Data'!F2103</f>
        <v>0</v>
      </c>
      <c r="F2100">
        <v>15</v>
      </c>
      <c r="G2100">
        <v>6</v>
      </c>
      <c r="H2100">
        <v>11900</v>
      </c>
      <c r="I2100" s="3">
        <f>ZeptoData[[#This Row],[discountedSellingPrice]]/100</f>
        <v>119</v>
      </c>
      <c r="J2100">
        <v>60</v>
      </c>
      <c r="K2100" t="b">
        <v>0</v>
      </c>
      <c r="L2100">
        <v>60</v>
      </c>
      <c r="N2100" s="3">
        <f>ZeptoData[[#This Row],[MRP_Rupees]] - ZeptoData[[#This Row],[Sale_Price]]</f>
        <v>-119</v>
      </c>
      <c r="O2100" t="str">
        <f>IF(ZeptoData[[#This Row],[outOfStock]]=TRUE, "Out of Stock", IF(ZeptoData[[#This Row],[availableQuantity]]&lt;=2, "LOW STOCK", "HEALTHY"))</f>
        <v>HEALTHY</v>
      </c>
      <c r="P2100" t="str" cm="1">
        <f t="array" ref="P2100">_xlfn.IFS(ZeptoData[[#This Row],[Sale_Price]]&lt;50, "Budget", ZeptoData[[#This Row],[Sale_Price]]&lt;150, "Mid-Range", ZeptoData[[#This Row],[Sale_Price]]&gt;=150, "Premium")</f>
        <v>Mid-Range</v>
      </c>
      <c r="Q2100" t="str">
        <f>IF(ROUND(((ZeptoData[[#This Row],[mrp]]-ZeptoData[[#This Row],[discountedSellingPrice]])/ZeptoData[[#This Row],[mrp]])*100,0) = ZeptoData[[#This Row],[discountPercent]], "Match", "Error")</f>
        <v>Match</v>
      </c>
      <c r="R2100" s="9" t="str" cm="1">
        <f t="array" ref="R2100">_xlfn.IFS(ZeptoData[[#This Row],[discountPercent]]=0, "No Discount", ZeptoData[[#This Row],[discountPercent]]&lt;=15, "Standard (1-15%)", ZeptoData[[#This Row],[discountPercent]]&gt;15, "Mega (&gt;15%)")</f>
        <v>Standard (1-15%)</v>
      </c>
      <c r="S2100" s="9" t="str" cm="1">
        <f t="array" ref="S2100">_xlfn.IFS(ZeptoData[[#This Row],[weightInGms]]&lt;=100, "Small (&lt;100g)", ZeptoData[[#This Row],[weightInGms]]&lt;=500, "Medium (100-500g)", ZeptoData[[#This Row],[weightInGms]]&gt;500, "Large (&gt;500g)")</f>
        <v>Small (&lt;100g)</v>
      </c>
    </row>
    <row r="2101" spans="1:19" x14ac:dyDescent="0.25">
      <c r="A2101" t="s">
        <v>977</v>
      </c>
      <c r="B2101" t="s">
        <v>942</v>
      </c>
      <c r="C2101" t="str">
        <f>TRIM(ZeptoData[[#This Row],[name]])</f>
        <v>Pantai Pad Thai Sauce (Non-Veg)</v>
      </c>
      <c r="D2101">
        <v>32500</v>
      </c>
      <c r="E2101" s="3">
        <f>'Cleaned Data'!F2104</f>
        <v>0</v>
      </c>
      <c r="F2101">
        <v>9</v>
      </c>
      <c r="G2101">
        <v>5</v>
      </c>
      <c r="H2101">
        <v>29300</v>
      </c>
      <c r="I2101" s="3">
        <f>ZeptoData[[#This Row],[discountedSellingPrice]]/100</f>
        <v>293</v>
      </c>
      <c r="J2101">
        <v>200</v>
      </c>
      <c r="K2101" t="b">
        <v>0</v>
      </c>
      <c r="L2101">
        <v>200</v>
      </c>
      <c r="N2101" s="3">
        <f>ZeptoData[[#This Row],[MRP_Rupees]] - ZeptoData[[#This Row],[Sale_Price]]</f>
        <v>-293</v>
      </c>
      <c r="O2101" t="str">
        <f>IF(ZeptoData[[#This Row],[outOfStock]]=TRUE, "Out of Stock", IF(ZeptoData[[#This Row],[availableQuantity]]&lt;=2, "LOW STOCK", "HEALTHY"))</f>
        <v>HEALTHY</v>
      </c>
      <c r="P2101" t="str" cm="1">
        <f t="array" ref="P2101">_xlfn.IFS(ZeptoData[[#This Row],[Sale_Price]]&lt;50, "Budget", ZeptoData[[#This Row],[Sale_Price]]&lt;150, "Mid-Range", ZeptoData[[#This Row],[Sale_Price]]&gt;=150, "Premium")</f>
        <v>Premium</v>
      </c>
      <c r="Q2101" t="str">
        <f>IF(ROUND(((ZeptoData[[#This Row],[mrp]]-ZeptoData[[#This Row],[discountedSellingPrice]])/ZeptoData[[#This Row],[mrp]])*100,0) = ZeptoData[[#This Row],[discountPercent]], "Match", "Error")</f>
        <v>Error</v>
      </c>
      <c r="R2101" s="9" t="str" cm="1">
        <f t="array" ref="R2101">_xlfn.IFS(ZeptoData[[#This Row],[discountPercent]]=0, "No Discount", ZeptoData[[#This Row],[discountPercent]]&lt;=15, "Standard (1-15%)", ZeptoData[[#This Row],[discountPercent]]&gt;15, "Mega (&gt;15%)")</f>
        <v>Standard (1-15%)</v>
      </c>
      <c r="S2101" s="9" t="str" cm="1">
        <f t="array" ref="S2101">_xlfn.IFS(ZeptoData[[#This Row],[weightInGms]]&lt;=100, "Small (&lt;100g)", ZeptoData[[#This Row],[weightInGms]]&lt;=500, "Medium (100-500g)", ZeptoData[[#This Row],[weightInGms]]&gt;500, "Large (&gt;500g)")</f>
        <v>Medium (100-500g)</v>
      </c>
    </row>
    <row r="2102" spans="1:19" x14ac:dyDescent="0.25">
      <c r="A2102" t="s">
        <v>977</v>
      </c>
      <c r="B2102" t="s">
        <v>943</v>
      </c>
      <c r="C2102" t="str">
        <f>TRIM(ZeptoData[[#This Row],[name]])</f>
        <v>Pantai Sweet Chilli Sauce</v>
      </c>
      <c r="D2102">
        <v>27500</v>
      </c>
      <c r="E2102" s="3">
        <f>'Cleaned Data'!F2105</f>
        <v>0</v>
      </c>
      <c r="F2102">
        <v>14</v>
      </c>
      <c r="G2102">
        <v>6</v>
      </c>
      <c r="H2102">
        <v>23400</v>
      </c>
      <c r="I2102" s="3">
        <f>ZeptoData[[#This Row],[discountedSellingPrice]]/100</f>
        <v>234</v>
      </c>
      <c r="J2102">
        <v>200</v>
      </c>
      <c r="K2102" t="b">
        <v>0</v>
      </c>
      <c r="L2102">
        <v>200</v>
      </c>
      <c r="N2102" s="3">
        <f>ZeptoData[[#This Row],[MRP_Rupees]] - ZeptoData[[#This Row],[Sale_Price]]</f>
        <v>-234</v>
      </c>
      <c r="O2102" t="str">
        <f>IF(ZeptoData[[#This Row],[outOfStock]]=TRUE, "Out of Stock", IF(ZeptoData[[#This Row],[availableQuantity]]&lt;=2, "LOW STOCK", "HEALTHY"))</f>
        <v>HEALTHY</v>
      </c>
      <c r="P2102" t="str" cm="1">
        <f t="array" ref="P2102">_xlfn.IFS(ZeptoData[[#This Row],[Sale_Price]]&lt;50, "Budget", ZeptoData[[#This Row],[Sale_Price]]&lt;150, "Mid-Range", ZeptoData[[#This Row],[Sale_Price]]&gt;=150, "Premium")</f>
        <v>Premium</v>
      </c>
      <c r="Q2102" t="str">
        <f>IF(ROUND(((ZeptoData[[#This Row],[mrp]]-ZeptoData[[#This Row],[discountedSellingPrice]])/ZeptoData[[#This Row],[mrp]])*100,0) = ZeptoData[[#This Row],[discountPercent]], "Match", "Error")</f>
        <v>Error</v>
      </c>
      <c r="R2102" s="9" t="str" cm="1">
        <f t="array" ref="R2102">_xlfn.IFS(ZeptoData[[#This Row],[discountPercent]]=0, "No Discount", ZeptoData[[#This Row],[discountPercent]]&lt;=15, "Standard (1-15%)", ZeptoData[[#This Row],[discountPercent]]&gt;15, "Mega (&gt;15%)")</f>
        <v>Standard (1-15%)</v>
      </c>
      <c r="S2102" s="9" t="str" cm="1">
        <f t="array" ref="S2102">_xlfn.IFS(ZeptoData[[#This Row],[weightInGms]]&lt;=100, "Small (&lt;100g)", ZeptoData[[#This Row],[weightInGms]]&lt;=500, "Medium (100-500g)", ZeptoData[[#This Row],[weightInGms]]&gt;500, "Large (&gt;500g)")</f>
        <v>Medium (100-500g)</v>
      </c>
    </row>
    <row r="2103" spans="1:19" x14ac:dyDescent="0.25">
      <c r="A2103" t="s">
        <v>977</v>
      </c>
      <c r="B2103" t="s">
        <v>944</v>
      </c>
      <c r="C2103" t="str">
        <f>TRIM(ZeptoData[[#This Row],[name]])</f>
        <v>Ching's Secret Schezwan Instant Noodle</v>
      </c>
      <c r="D2103">
        <v>11400</v>
      </c>
      <c r="E2103" s="3">
        <f>'Cleaned Data'!F2106</f>
        <v>0</v>
      </c>
      <c r="F2103">
        <v>0</v>
      </c>
      <c r="G2103">
        <v>6</v>
      </c>
      <c r="H2103">
        <v>11400</v>
      </c>
      <c r="I2103" s="3">
        <f>ZeptoData[[#This Row],[discountedSellingPrice]]/100</f>
        <v>114</v>
      </c>
      <c r="J2103">
        <v>480</v>
      </c>
      <c r="K2103" t="b">
        <v>0</v>
      </c>
      <c r="L2103">
        <v>480</v>
      </c>
      <c r="N2103" s="3">
        <f>ZeptoData[[#This Row],[MRP_Rupees]] - ZeptoData[[#This Row],[Sale_Price]]</f>
        <v>-114</v>
      </c>
      <c r="O2103" t="str">
        <f>IF(ZeptoData[[#This Row],[outOfStock]]=TRUE, "Out of Stock", IF(ZeptoData[[#This Row],[availableQuantity]]&lt;=2, "LOW STOCK", "HEALTHY"))</f>
        <v>HEALTHY</v>
      </c>
      <c r="P2103" t="str" cm="1">
        <f t="array" ref="P2103">_xlfn.IFS(ZeptoData[[#This Row],[Sale_Price]]&lt;50, "Budget", ZeptoData[[#This Row],[Sale_Price]]&lt;150, "Mid-Range", ZeptoData[[#This Row],[Sale_Price]]&gt;=150, "Premium")</f>
        <v>Mid-Range</v>
      </c>
      <c r="Q2103" t="str">
        <f>IF(ROUND(((ZeptoData[[#This Row],[mrp]]-ZeptoData[[#This Row],[discountedSellingPrice]])/ZeptoData[[#This Row],[mrp]])*100,0) = ZeptoData[[#This Row],[discountPercent]], "Match", "Error")</f>
        <v>Match</v>
      </c>
      <c r="R2103" s="9" t="str" cm="1">
        <f t="array" ref="R2103">_xlfn.IFS(ZeptoData[[#This Row],[discountPercent]]=0, "No Discount", ZeptoData[[#This Row],[discountPercent]]&lt;=15, "Standard (1-15%)", ZeptoData[[#This Row],[discountPercent]]&gt;15, "Mega (&gt;15%)")</f>
        <v>No Discount</v>
      </c>
      <c r="S2103" s="9" t="str" cm="1">
        <f t="array" ref="S2103">_xlfn.IFS(ZeptoData[[#This Row],[weightInGms]]&lt;=100, "Small (&lt;100g)", ZeptoData[[#This Row],[weightInGms]]&lt;=500, "Medium (100-500g)", ZeptoData[[#This Row],[weightInGms]]&gt;500, "Large (&gt;500g)")</f>
        <v>Medium (100-500g)</v>
      </c>
    </row>
    <row r="2104" spans="1:19" x14ac:dyDescent="0.25">
      <c r="A2104" t="s">
        <v>977</v>
      </c>
      <c r="B2104" t="s">
        <v>481</v>
      </c>
      <c r="C2104" t="str">
        <f>TRIM(ZeptoData[[#This Row],[name]])</f>
        <v>Yummiez Chicken Garlic Fingers Pouch</v>
      </c>
      <c r="D2104">
        <v>25000</v>
      </c>
      <c r="E2104" s="3">
        <f>'Cleaned Data'!F2107</f>
        <v>0</v>
      </c>
      <c r="F2104">
        <v>0</v>
      </c>
      <c r="G2104">
        <v>5</v>
      </c>
      <c r="H2104">
        <v>25000</v>
      </c>
      <c r="I2104" s="3">
        <f>ZeptoData[[#This Row],[discountedSellingPrice]]/100</f>
        <v>250</v>
      </c>
      <c r="J2104">
        <v>400</v>
      </c>
      <c r="K2104" t="b">
        <v>0</v>
      </c>
      <c r="L2104">
        <v>400</v>
      </c>
      <c r="N2104" s="3">
        <f>ZeptoData[[#This Row],[MRP_Rupees]] - ZeptoData[[#This Row],[Sale_Price]]</f>
        <v>-250</v>
      </c>
      <c r="O2104" t="str">
        <f>IF(ZeptoData[[#This Row],[outOfStock]]=TRUE, "Out of Stock", IF(ZeptoData[[#This Row],[availableQuantity]]&lt;=2, "LOW STOCK", "HEALTHY"))</f>
        <v>HEALTHY</v>
      </c>
      <c r="P2104" t="str" cm="1">
        <f t="array" ref="P2104">_xlfn.IFS(ZeptoData[[#This Row],[Sale_Price]]&lt;50, "Budget", ZeptoData[[#This Row],[Sale_Price]]&lt;150, "Mid-Range", ZeptoData[[#This Row],[Sale_Price]]&gt;=150, "Premium")</f>
        <v>Premium</v>
      </c>
      <c r="Q2104" t="str">
        <f>IF(ROUND(((ZeptoData[[#This Row],[mrp]]-ZeptoData[[#This Row],[discountedSellingPrice]])/ZeptoData[[#This Row],[mrp]])*100,0) = ZeptoData[[#This Row],[discountPercent]], "Match", "Error")</f>
        <v>Match</v>
      </c>
      <c r="R2104" s="9" t="str" cm="1">
        <f t="array" ref="R2104">_xlfn.IFS(ZeptoData[[#This Row],[discountPercent]]=0, "No Discount", ZeptoData[[#This Row],[discountPercent]]&lt;=15, "Standard (1-15%)", ZeptoData[[#This Row],[discountPercent]]&gt;15, "Mega (&gt;15%)")</f>
        <v>No Discount</v>
      </c>
      <c r="S2104" s="9" t="str" cm="1">
        <f t="array" ref="S2104">_xlfn.IFS(ZeptoData[[#This Row],[weightInGms]]&lt;=100, "Small (&lt;100g)", ZeptoData[[#This Row],[weightInGms]]&lt;=500, "Medium (100-500g)", ZeptoData[[#This Row],[weightInGms]]&gt;500, "Large (&gt;500g)")</f>
        <v>Medium (100-500g)</v>
      </c>
    </row>
    <row r="2105" spans="1:19" x14ac:dyDescent="0.25">
      <c r="A2105" t="s">
        <v>977</v>
      </c>
      <c r="B2105" t="s">
        <v>945</v>
      </c>
      <c r="C2105" t="str">
        <f>TRIM(ZeptoData[[#This Row],[name]])</f>
        <v>Pediasure Premium Chocolate Powdered Health Drink</v>
      </c>
      <c r="D2105">
        <v>61000</v>
      </c>
      <c r="E2105" s="3">
        <f>'Cleaned Data'!F2108</f>
        <v>14</v>
      </c>
      <c r="F2105">
        <v>0</v>
      </c>
      <c r="G2105">
        <v>2</v>
      </c>
      <c r="H2105">
        <v>61000</v>
      </c>
      <c r="I2105" s="3">
        <f>ZeptoData[[#This Row],[discountedSellingPrice]]/100</f>
        <v>610</v>
      </c>
      <c r="J2105">
        <v>400</v>
      </c>
      <c r="K2105" t="b">
        <v>0</v>
      </c>
      <c r="L2105">
        <v>400</v>
      </c>
      <c r="N2105" s="3">
        <f>ZeptoData[[#This Row],[MRP_Rupees]] - ZeptoData[[#This Row],[Sale_Price]]</f>
        <v>-596</v>
      </c>
      <c r="O2105" t="str">
        <f>IF(ZeptoData[[#This Row],[outOfStock]]=TRUE, "Out of Stock", IF(ZeptoData[[#This Row],[availableQuantity]]&lt;=2, "LOW STOCK", "HEALTHY"))</f>
        <v>LOW STOCK</v>
      </c>
      <c r="P2105" t="str" cm="1">
        <f t="array" ref="P2105">_xlfn.IFS(ZeptoData[[#This Row],[Sale_Price]]&lt;50, "Budget", ZeptoData[[#This Row],[Sale_Price]]&lt;150, "Mid-Range", ZeptoData[[#This Row],[Sale_Price]]&gt;=150, "Premium")</f>
        <v>Premium</v>
      </c>
      <c r="Q2105" t="str">
        <f>IF(ROUND(((ZeptoData[[#This Row],[mrp]]-ZeptoData[[#This Row],[discountedSellingPrice]])/ZeptoData[[#This Row],[mrp]])*100,0) = ZeptoData[[#This Row],[discountPercent]], "Match", "Error")</f>
        <v>Match</v>
      </c>
      <c r="R2105" s="9" t="str" cm="1">
        <f t="array" ref="R2105">_xlfn.IFS(ZeptoData[[#This Row],[discountPercent]]=0, "No Discount", ZeptoData[[#This Row],[discountPercent]]&lt;=15, "Standard (1-15%)", ZeptoData[[#This Row],[discountPercent]]&gt;15, "Mega (&gt;15%)")</f>
        <v>No Discount</v>
      </c>
      <c r="S2105" s="9" t="str" cm="1">
        <f t="array" ref="S2105">_xlfn.IFS(ZeptoData[[#This Row],[weightInGms]]&lt;=100, "Small (&lt;100g)", ZeptoData[[#This Row],[weightInGms]]&lt;=500, "Medium (100-500g)", ZeptoData[[#This Row],[weightInGms]]&gt;500, "Large (&gt;500g)")</f>
        <v>Medium (100-500g)</v>
      </c>
    </row>
    <row r="2106" spans="1:19" x14ac:dyDescent="0.25">
      <c r="A2106" t="s">
        <v>977</v>
      </c>
      <c r="B2106" t="s">
        <v>946</v>
      </c>
      <c r="C2106" t="str">
        <f>TRIM(ZeptoData[[#This Row],[name]])</f>
        <v>Chings Secret Hot Garlic Instant Noodles</v>
      </c>
      <c r="D2106">
        <v>9100</v>
      </c>
      <c r="E2106" s="3">
        <f>'Cleaned Data'!F2109</f>
        <v>6</v>
      </c>
      <c r="F2106">
        <v>0</v>
      </c>
      <c r="G2106">
        <v>6</v>
      </c>
      <c r="H2106">
        <v>9100</v>
      </c>
      <c r="I2106" s="3">
        <f>ZeptoData[[#This Row],[discountedSellingPrice]]/100</f>
        <v>91</v>
      </c>
      <c r="J2106">
        <v>60</v>
      </c>
      <c r="K2106" t="b">
        <v>0</v>
      </c>
      <c r="L2106">
        <v>60</v>
      </c>
      <c r="N2106" s="3">
        <f>ZeptoData[[#This Row],[MRP_Rupees]] - ZeptoData[[#This Row],[Sale_Price]]</f>
        <v>-85</v>
      </c>
      <c r="O2106" t="str">
        <f>IF(ZeptoData[[#This Row],[outOfStock]]=TRUE, "Out of Stock", IF(ZeptoData[[#This Row],[availableQuantity]]&lt;=2, "LOW STOCK", "HEALTHY"))</f>
        <v>HEALTHY</v>
      </c>
      <c r="P2106" t="str" cm="1">
        <f t="array" ref="P2106">_xlfn.IFS(ZeptoData[[#This Row],[Sale_Price]]&lt;50, "Budget", ZeptoData[[#This Row],[Sale_Price]]&lt;150, "Mid-Range", ZeptoData[[#This Row],[Sale_Price]]&gt;=150, "Premium")</f>
        <v>Mid-Range</v>
      </c>
      <c r="Q2106" t="str">
        <f>IF(ROUND(((ZeptoData[[#This Row],[mrp]]-ZeptoData[[#This Row],[discountedSellingPrice]])/ZeptoData[[#This Row],[mrp]])*100,0) = ZeptoData[[#This Row],[discountPercent]], "Match", "Error")</f>
        <v>Match</v>
      </c>
      <c r="R2106" s="9" t="str" cm="1">
        <f t="array" ref="R2106">_xlfn.IFS(ZeptoData[[#This Row],[discountPercent]]=0, "No Discount", ZeptoData[[#This Row],[discountPercent]]&lt;=15, "Standard (1-15%)", ZeptoData[[#This Row],[discountPercent]]&gt;15, "Mega (&gt;15%)")</f>
        <v>No Discount</v>
      </c>
      <c r="S2106" s="9" t="str" cm="1">
        <f t="array" ref="S2106">_xlfn.IFS(ZeptoData[[#This Row],[weightInGms]]&lt;=100, "Small (&lt;100g)", ZeptoData[[#This Row],[weightInGms]]&lt;=500, "Medium (100-500g)", ZeptoData[[#This Row],[weightInGms]]&gt;500, "Large (&gt;500g)")</f>
        <v>Small (&lt;100g)</v>
      </c>
    </row>
    <row r="2107" spans="1:19" x14ac:dyDescent="0.25">
      <c r="A2107" t="s">
        <v>977</v>
      </c>
      <c r="B2107" t="s">
        <v>1788</v>
      </c>
      <c r="C2107" t="str">
        <f>TRIM(ZeptoData[[#This Row],[name]])</f>
        <v>Godrej Yummiez Cheese Corn Nuggets</v>
      </c>
      <c r="D2107">
        <v>23000</v>
      </c>
      <c r="E2107" s="3">
        <f>'Cleaned Data'!F2110</f>
        <v>0</v>
      </c>
      <c r="F2107">
        <v>0</v>
      </c>
      <c r="G2107">
        <v>4</v>
      </c>
      <c r="H2107">
        <v>23000</v>
      </c>
      <c r="I2107" s="3">
        <f>ZeptoData[[#This Row],[discountedSellingPrice]]/100</f>
        <v>230</v>
      </c>
      <c r="J2107">
        <v>400</v>
      </c>
      <c r="K2107" t="b">
        <v>0</v>
      </c>
      <c r="L2107">
        <v>400</v>
      </c>
      <c r="N2107" s="3">
        <f>ZeptoData[[#This Row],[MRP_Rupees]] - ZeptoData[[#This Row],[Sale_Price]]</f>
        <v>-230</v>
      </c>
      <c r="O2107" t="str">
        <f>IF(ZeptoData[[#This Row],[outOfStock]]=TRUE, "Out of Stock", IF(ZeptoData[[#This Row],[availableQuantity]]&lt;=2, "LOW STOCK", "HEALTHY"))</f>
        <v>HEALTHY</v>
      </c>
      <c r="P2107" t="str" cm="1">
        <f t="array" ref="P2107">_xlfn.IFS(ZeptoData[[#This Row],[Sale_Price]]&lt;50, "Budget", ZeptoData[[#This Row],[Sale_Price]]&lt;150, "Mid-Range", ZeptoData[[#This Row],[Sale_Price]]&gt;=150, "Premium")</f>
        <v>Premium</v>
      </c>
      <c r="Q2107" t="str">
        <f>IF(ROUND(((ZeptoData[[#This Row],[mrp]]-ZeptoData[[#This Row],[discountedSellingPrice]])/ZeptoData[[#This Row],[mrp]])*100,0) = ZeptoData[[#This Row],[discountPercent]], "Match", "Error")</f>
        <v>Match</v>
      </c>
      <c r="R2107" s="9" t="str" cm="1">
        <f t="array" ref="R2107">_xlfn.IFS(ZeptoData[[#This Row],[discountPercent]]=0, "No Discount", ZeptoData[[#This Row],[discountPercent]]&lt;=15, "Standard (1-15%)", ZeptoData[[#This Row],[discountPercent]]&gt;15, "Mega (&gt;15%)")</f>
        <v>No Discount</v>
      </c>
      <c r="S2107" s="9" t="str" cm="1">
        <f t="array" ref="S2107">_xlfn.IFS(ZeptoData[[#This Row],[weightInGms]]&lt;=100, "Small (&lt;100g)", ZeptoData[[#This Row],[weightInGms]]&lt;=500, "Medium (100-500g)", ZeptoData[[#This Row],[weightInGms]]&gt;500, "Large (&gt;500g)")</f>
        <v>Medium (100-500g)</v>
      </c>
    </row>
    <row r="2108" spans="1:19" x14ac:dyDescent="0.25">
      <c r="A2108" t="s">
        <v>977</v>
      </c>
      <c r="B2108" t="s">
        <v>948</v>
      </c>
      <c r="C2108" t="str">
        <f>TRIM(ZeptoData[[#This Row],[name]])</f>
        <v>Pantai Hot Chilli Sauce</v>
      </c>
      <c r="D2108">
        <v>27500</v>
      </c>
      <c r="E2108" s="3">
        <f>'Cleaned Data'!F2111</f>
        <v>0</v>
      </c>
      <c r="F2108">
        <v>14</v>
      </c>
      <c r="G2108">
        <v>6</v>
      </c>
      <c r="H2108">
        <v>23400</v>
      </c>
      <c r="I2108" s="3">
        <f>ZeptoData[[#This Row],[discountedSellingPrice]]/100</f>
        <v>234</v>
      </c>
      <c r="J2108">
        <v>200</v>
      </c>
      <c r="K2108" t="b">
        <v>0</v>
      </c>
      <c r="L2108">
        <v>200</v>
      </c>
      <c r="N2108" s="3">
        <f>ZeptoData[[#This Row],[MRP_Rupees]] - ZeptoData[[#This Row],[Sale_Price]]</f>
        <v>-234</v>
      </c>
      <c r="O2108" t="str">
        <f>IF(ZeptoData[[#This Row],[outOfStock]]=TRUE, "Out of Stock", IF(ZeptoData[[#This Row],[availableQuantity]]&lt;=2, "LOW STOCK", "HEALTHY"))</f>
        <v>HEALTHY</v>
      </c>
      <c r="P2108" t="str" cm="1">
        <f t="array" ref="P2108">_xlfn.IFS(ZeptoData[[#This Row],[Sale_Price]]&lt;50, "Budget", ZeptoData[[#This Row],[Sale_Price]]&lt;150, "Mid-Range", ZeptoData[[#This Row],[Sale_Price]]&gt;=150, "Premium")</f>
        <v>Premium</v>
      </c>
      <c r="Q2108" t="str">
        <f>IF(ROUND(((ZeptoData[[#This Row],[mrp]]-ZeptoData[[#This Row],[discountedSellingPrice]])/ZeptoData[[#This Row],[mrp]])*100,0) = ZeptoData[[#This Row],[discountPercent]], "Match", "Error")</f>
        <v>Error</v>
      </c>
      <c r="R2108" s="9" t="str" cm="1">
        <f t="array" ref="R2108">_xlfn.IFS(ZeptoData[[#This Row],[discountPercent]]=0, "No Discount", ZeptoData[[#This Row],[discountPercent]]&lt;=15, "Standard (1-15%)", ZeptoData[[#This Row],[discountPercent]]&gt;15, "Mega (&gt;15%)")</f>
        <v>Standard (1-15%)</v>
      </c>
      <c r="S2108" s="9" t="str" cm="1">
        <f t="array" ref="S2108">_xlfn.IFS(ZeptoData[[#This Row],[weightInGms]]&lt;=100, "Small (&lt;100g)", ZeptoData[[#This Row],[weightInGms]]&lt;=500, "Medium (100-500g)", ZeptoData[[#This Row],[weightInGms]]&gt;500, "Large (&gt;500g)")</f>
        <v>Medium (100-500g)</v>
      </c>
    </row>
    <row r="2109" spans="1:19" x14ac:dyDescent="0.25">
      <c r="A2109" t="s">
        <v>977</v>
      </c>
      <c r="B2109" t="s">
        <v>1789</v>
      </c>
      <c r="C2109" t="str">
        <f>TRIM(ZeptoData[[#This Row],[name]])</f>
        <v>Knorr International Mexican Tomato Corn Soup</v>
      </c>
      <c r="D2109">
        <v>6500</v>
      </c>
      <c r="E2109" s="3">
        <f>'Cleaned Data'!F2112</f>
        <v>0</v>
      </c>
      <c r="F2109">
        <v>6</v>
      </c>
      <c r="G2109">
        <v>3</v>
      </c>
      <c r="H2109">
        <v>6100</v>
      </c>
      <c r="I2109" s="3">
        <f>ZeptoData[[#This Row],[discountedSellingPrice]]/100</f>
        <v>61</v>
      </c>
      <c r="J2109">
        <v>52</v>
      </c>
      <c r="K2109" t="b">
        <v>0</v>
      </c>
      <c r="L2109">
        <v>52</v>
      </c>
      <c r="N2109" s="3">
        <f>ZeptoData[[#This Row],[MRP_Rupees]] - ZeptoData[[#This Row],[Sale_Price]]</f>
        <v>-61</v>
      </c>
      <c r="O2109" t="str">
        <f>IF(ZeptoData[[#This Row],[outOfStock]]=TRUE, "Out of Stock", IF(ZeptoData[[#This Row],[availableQuantity]]&lt;=2, "LOW STOCK", "HEALTHY"))</f>
        <v>HEALTHY</v>
      </c>
      <c r="P2109" t="str" cm="1">
        <f t="array" ref="P2109">_xlfn.IFS(ZeptoData[[#This Row],[Sale_Price]]&lt;50, "Budget", ZeptoData[[#This Row],[Sale_Price]]&lt;150, "Mid-Range", ZeptoData[[#This Row],[Sale_Price]]&gt;=150, "Premium")</f>
        <v>Mid-Range</v>
      </c>
      <c r="Q2109" t="str">
        <f>IF(ROUND(((ZeptoData[[#This Row],[mrp]]-ZeptoData[[#This Row],[discountedSellingPrice]])/ZeptoData[[#This Row],[mrp]])*100,0) = ZeptoData[[#This Row],[discountPercent]], "Match", "Error")</f>
        <v>Match</v>
      </c>
      <c r="R2109" s="9" t="str" cm="1">
        <f t="array" ref="R2109">_xlfn.IFS(ZeptoData[[#This Row],[discountPercent]]=0, "No Discount", ZeptoData[[#This Row],[discountPercent]]&lt;=15, "Standard (1-15%)", ZeptoData[[#This Row],[discountPercent]]&gt;15, "Mega (&gt;15%)")</f>
        <v>Standard (1-15%)</v>
      </c>
      <c r="S2109" s="9" t="str" cm="1">
        <f t="array" ref="S2109">_xlfn.IFS(ZeptoData[[#This Row],[weightInGms]]&lt;=100, "Small (&lt;100g)", ZeptoData[[#This Row],[weightInGms]]&lt;=500, "Medium (100-500g)", ZeptoData[[#This Row],[weightInGms]]&gt;500, "Large (&gt;500g)")</f>
        <v>Small (&lt;100g)</v>
      </c>
    </row>
    <row r="2110" spans="1:19" x14ac:dyDescent="0.25">
      <c r="A2110" t="s">
        <v>977</v>
      </c>
      <c r="B2110" t="s">
        <v>1790</v>
      </c>
      <c r="C2110" t="str">
        <f>TRIM(ZeptoData[[#This Row],[name]])</f>
        <v>Bagrry's Fruit Fibre Muesli Mixed Fruit</v>
      </c>
      <c r="D2110">
        <v>59500</v>
      </c>
      <c r="E2110" s="3">
        <f>'Cleaned Data'!F2113</f>
        <v>0</v>
      </c>
      <c r="F2110">
        <v>0</v>
      </c>
      <c r="G2110">
        <v>5</v>
      </c>
      <c r="H2110">
        <v>59500</v>
      </c>
      <c r="I2110" s="3">
        <f>ZeptoData[[#This Row],[discountedSellingPrice]]/100</f>
        <v>595</v>
      </c>
      <c r="J2110">
        <v>1000</v>
      </c>
      <c r="K2110" t="b">
        <v>0</v>
      </c>
      <c r="L2110">
        <v>1</v>
      </c>
      <c r="N2110" s="3">
        <f>ZeptoData[[#This Row],[MRP_Rupees]] - ZeptoData[[#This Row],[Sale_Price]]</f>
        <v>-595</v>
      </c>
      <c r="O2110" t="str">
        <f>IF(ZeptoData[[#This Row],[outOfStock]]=TRUE, "Out of Stock", IF(ZeptoData[[#This Row],[availableQuantity]]&lt;=2, "LOW STOCK", "HEALTHY"))</f>
        <v>HEALTHY</v>
      </c>
      <c r="P2110" t="str" cm="1">
        <f t="array" ref="P2110">_xlfn.IFS(ZeptoData[[#This Row],[Sale_Price]]&lt;50, "Budget", ZeptoData[[#This Row],[Sale_Price]]&lt;150, "Mid-Range", ZeptoData[[#This Row],[Sale_Price]]&gt;=150, "Premium")</f>
        <v>Premium</v>
      </c>
      <c r="Q2110" t="str">
        <f>IF(ROUND(((ZeptoData[[#This Row],[mrp]]-ZeptoData[[#This Row],[discountedSellingPrice]])/ZeptoData[[#This Row],[mrp]])*100,0) = ZeptoData[[#This Row],[discountPercent]], "Match", "Error")</f>
        <v>Match</v>
      </c>
      <c r="R2110" s="9" t="str" cm="1">
        <f t="array" ref="R2110">_xlfn.IFS(ZeptoData[[#This Row],[discountPercent]]=0, "No Discount", ZeptoData[[#This Row],[discountPercent]]&lt;=15, "Standard (1-15%)", ZeptoData[[#This Row],[discountPercent]]&gt;15, "Mega (&gt;15%)")</f>
        <v>No Discount</v>
      </c>
      <c r="S2110" s="9" t="str" cm="1">
        <f t="array" ref="S2110">_xlfn.IFS(ZeptoData[[#This Row],[weightInGms]]&lt;=100, "Small (&lt;100g)", ZeptoData[[#This Row],[weightInGms]]&lt;=500, "Medium (100-500g)", ZeptoData[[#This Row],[weightInGms]]&gt;500, "Large (&gt;500g)")</f>
        <v>Large (&gt;500g)</v>
      </c>
    </row>
    <row r="2111" spans="1:19" x14ac:dyDescent="0.25">
      <c r="A2111" t="s">
        <v>977</v>
      </c>
      <c r="B2111" t="s">
        <v>1779</v>
      </c>
      <c r="C2111" t="str">
        <f>TRIM(ZeptoData[[#This Row],[name]])</f>
        <v>MTR Roasted Vermicelli</v>
      </c>
      <c r="D2111">
        <v>10500</v>
      </c>
      <c r="E2111" s="3">
        <f>'Cleaned Data'!F2114</f>
        <v>6</v>
      </c>
      <c r="F2111">
        <v>0</v>
      </c>
      <c r="G2111">
        <v>4</v>
      </c>
      <c r="H2111">
        <v>10500</v>
      </c>
      <c r="I2111" s="3">
        <f>ZeptoData[[#This Row],[discountedSellingPrice]]/100</f>
        <v>105</v>
      </c>
      <c r="J2111">
        <v>850</v>
      </c>
      <c r="K2111" t="b">
        <v>0</v>
      </c>
      <c r="L2111">
        <v>850</v>
      </c>
      <c r="N2111" s="3">
        <f>ZeptoData[[#This Row],[MRP_Rupees]] - ZeptoData[[#This Row],[Sale_Price]]</f>
        <v>-99</v>
      </c>
      <c r="O2111" t="str">
        <f>IF(ZeptoData[[#This Row],[outOfStock]]=TRUE, "Out of Stock", IF(ZeptoData[[#This Row],[availableQuantity]]&lt;=2, "LOW STOCK", "HEALTHY"))</f>
        <v>HEALTHY</v>
      </c>
      <c r="P2111" t="str" cm="1">
        <f t="array" ref="P2111">_xlfn.IFS(ZeptoData[[#This Row],[Sale_Price]]&lt;50, "Budget", ZeptoData[[#This Row],[Sale_Price]]&lt;150, "Mid-Range", ZeptoData[[#This Row],[Sale_Price]]&gt;=150, "Premium")</f>
        <v>Mid-Range</v>
      </c>
      <c r="Q2111" t="str">
        <f>IF(ROUND(((ZeptoData[[#This Row],[mrp]]-ZeptoData[[#This Row],[discountedSellingPrice]])/ZeptoData[[#This Row],[mrp]])*100,0) = ZeptoData[[#This Row],[discountPercent]], "Match", "Error")</f>
        <v>Match</v>
      </c>
      <c r="R2111" s="9" t="str" cm="1">
        <f t="array" ref="R2111">_xlfn.IFS(ZeptoData[[#This Row],[discountPercent]]=0, "No Discount", ZeptoData[[#This Row],[discountPercent]]&lt;=15, "Standard (1-15%)", ZeptoData[[#This Row],[discountPercent]]&gt;15, "Mega (&gt;15%)")</f>
        <v>No Discount</v>
      </c>
      <c r="S2111" s="9" t="str" cm="1">
        <f t="array" ref="S2111">_xlfn.IFS(ZeptoData[[#This Row],[weightInGms]]&lt;=100, "Small (&lt;100g)", ZeptoData[[#This Row],[weightInGms]]&lt;=500, "Medium (100-500g)", ZeptoData[[#This Row],[weightInGms]]&gt;500, "Large (&gt;500g)")</f>
        <v>Large (&gt;500g)</v>
      </c>
    </row>
    <row r="2112" spans="1:19" x14ac:dyDescent="0.25">
      <c r="A2112" t="s">
        <v>977</v>
      </c>
      <c r="B2112" t="s">
        <v>526</v>
      </c>
      <c r="C2112" t="str">
        <f>TRIM(ZeptoData[[#This Row],[name]])</f>
        <v>Maggi 2-Minute Instant Noodles - Masala</v>
      </c>
      <c r="D2112">
        <v>4400</v>
      </c>
      <c r="E2112" s="3">
        <f>'Cleaned Data'!F2115</f>
        <v>0</v>
      </c>
      <c r="F2112">
        <v>0</v>
      </c>
      <c r="G2112">
        <v>0</v>
      </c>
      <c r="H2112">
        <v>4400</v>
      </c>
      <c r="I2112" s="3">
        <f>ZeptoData[[#This Row],[discountedSellingPrice]]/100</f>
        <v>44</v>
      </c>
      <c r="J2112">
        <v>280</v>
      </c>
      <c r="K2112" t="b">
        <v>1</v>
      </c>
      <c r="L2112">
        <v>280</v>
      </c>
      <c r="N2112" s="3">
        <f>ZeptoData[[#This Row],[MRP_Rupees]] - ZeptoData[[#This Row],[Sale_Price]]</f>
        <v>-44</v>
      </c>
      <c r="O2112" t="str">
        <f>IF(ZeptoData[[#This Row],[outOfStock]]=TRUE, "Out of Stock", IF(ZeptoData[[#This Row],[availableQuantity]]&lt;=2, "LOW STOCK", "HEALTHY"))</f>
        <v>Out of Stock</v>
      </c>
      <c r="P2112" t="str" cm="1">
        <f t="array" ref="P2112">_xlfn.IFS(ZeptoData[[#This Row],[Sale_Price]]&lt;50, "Budget", ZeptoData[[#This Row],[Sale_Price]]&lt;150, "Mid-Range", ZeptoData[[#This Row],[Sale_Price]]&gt;=150, "Premium")</f>
        <v>Budget</v>
      </c>
      <c r="Q2112" t="str">
        <f>IF(ROUND(((ZeptoData[[#This Row],[mrp]]-ZeptoData[[#This Row],[discountedSellingPrice]])/ZeptoData[[#This Row],[mrp]])*100,0) = ZeptoData[[#This Row],[discountPercent]], "Match", "Error")</f>
        <v>Match</v>
      </c>
      <c r="R2112" s="9" t="str" cm="1">
        <f t="array" ref="R2112">_xlfn.IFS(ZeptoData[[#This Row],[discountPercent]]=0, "No Discount", ZeptoData[[#This Row],[discountPercent]]&lt;=15, "Standard (1-15%)", ZeptoData[[#This Row],[discountPercent]]&gt;15, "Mega (&gt;15%)")</f>
        <v>No Discount</v>
      </c>
      <c r="S2112" s="9" t="str" cm="1">
        <f t="array" ref="S2112">_xlfn.IFS(ZeptoData[[#This Row],[weightInGms]]&lt;=100, "Small (&lt;100g)", ZeptoData[[#This Row],[weightInGms]]&lt;=500, "Medium (100-500g)", ZeptoData[[#This Row],[weightInGms]]&gt;500, "Large (&gt;500g)")</f>
        <v>Medium (100-500g)</v>
      </c>
    </row>
    <row r="2113" spans="1:19" x14ac:dyDescent="0.25">
      <c r="A2113" t="s">
        <v>977</v>
      </c>
      <c r="B2113" t="s">
        <v>951</v>
      </c>
      <c r="C2113" t="str">
        <f>TRIM(ZeptoData[[#This Row],[name]])</f>
        <v>Kurkure Green Chutney, Rajasthani Style</v>
      </c>
      <c r="D2113">
        <v>2000</v>
      </c>
      <c r="E2113" s="3">
        <f>'Cleaned Data'!F2116</f>
        <v>5</v>
      </c>
      <c r="F2113">
        <v>0</v>
      </c>
      <c r="G2113">
        <v>0</v>
      </c>
      <c r="H2113">
        <v>2000</v>
      </c>
      <c r="I2113" s="3">
        <f>ZeptoData[[#This Row],[discountedSellingPrice]]/100</f>
        <v>20</v>
      </c>
      <c r="J2113">
        <v>90</v>
      </c>
      <c r="K2113" t="b">
        <v>1</v>
      </c>
      <c r="L2113">
        <v>90</v>
      </c>
      <c r="N2113" s="3">
        <f>ZeptoData[[#This Row],[MRP_Rupees]] - ZeptoData[[#This Row],[Sale_Price]]</f>
        <v>-15</v>
      </c>
      <c r="O2113" t="str">
        <f>IF(ZeptoData[[#This Row],[outOfStock]]=TRUE, "Out of Stock", IF(ZeptoData[[#This Row],[availableQuantity]]&lt;=2, "LOW STOCK", "HEALTHY"))</f>
        <v>Out of Stock</v>
      </c>
      <c r="P2113" t="str" cm="1">
        <f t="array" ref="P2113">_xlfn.IFS(ZeptoData[[#This Row],[Sale_Price]]&lt;50, "Budget", ZeptoData[[#This Row],[Sale_Price]]&lt;150, "Mid-Range", ZeptoData[[#This Row],[Sale_Price]]&gt;=150, "Premium")</f>
        <v>Budget</v>
      </c>
      <c r="Q2113" t="str">
        <f>IF(ROUND(((ZeptoData[[#This Row],[mrp]]-ZeptoData[[#This Row],[discountedSellingPrice]])/ZeptoData[[#This Row],[mrp]])*100,0) = ZeptoData[[#This Row],[discountPercent]], "Match", "Error")</f>
        <v>Match</v>
      </c>
      <c r="R2113" s="9" t="str" cm="1">
        <f t="array" ref="R2113">_xlfn.IFS(ZeptoData[[#This Row],[discountPercent]]=0, "No Discount", ZeptoData[[#This Row],[discountPercent]]&lt;=15, "Standard (1-15%)", ZeptoData[[#This Row],[discountPercent]]&gt;15, "Mega (&gt;15%)")</f>
        <v>No Discount</v>
      </c>
      <c r="S2113" s="9" t="str" cm="1">
        <f t="array" ref="S2113">_xlfn.IFS(ZeptoData[[#This Row],[weightInGms]]&lt;=100, "Small (&lt;100g)", ZeptoData[[#This Row],[weightInGms]]&lt;=500, "Medium (100-500g)", ZeptoData[[#This Row],[weightInGms]]&gt;500, "Large (&gt;500g)")</f>
        <v>Small (&lt;100g)</v>
      </c>
    </row>
    <row r="2114" spans="1:19" x14ac:dyDescent="0.25">
      <c r="A2114" t="s">
        <v>977</v>
      </c>
      <c r="B2114" t="s">
        <v>952</v>
      </c>
      <c r="C2114" t="str">
        <f>TRIM(ZeptoData[[#This Row],[name]])</f>
        <v>Kellogg's Chocos Combo Pack</v>
      </c>
      <c r="D2114">
        <v>6000</v>
      </c>
      <c r="E2114" s="3">
        <f>'Cleaned Data'!F2117</f>
        <v>0</v>
      </c>
      <c r="F2114">
        <v>6</v>
      </c>
      <c r="G2114">
        <v>0</v>
      </c>
      <c r="H2114">
        <v>5600</v>
      </c>
      <c r="I2114" s="3">
        <f>ZeptoData[[#This Row],[discountedSellingPrice]]/100</f>
        <v>56</v>
      </c>
      <c r="J2114">
        <v>156</v>
      </c>
      <c r="K2114" t="b">
        <v>1</v>
      </c>
      <c r="L2114">
        <v>156</v>
      </c>
      <c r="N2114" s="3">
        <f>ZeptoData[[#This Row],[MRP_Rupees]] - ZeptoData[[#This Row],[Sale_Price]]</f>
        <v>-56</v>
      </c>
      <c r="O2114" t="str">
        <f>IF(ZeptoData[[#This Row],[outOfStock]]=TRUE, "Out of Stock", IF(ZeptoData[[#This Row],[availableQuantity]]&lt;=2, "LOW STOCK", "HEALTHY"))</f>
        <v>Out of Stock</v>
      </c>
      <c r="P2114" t="str" cm="1">
        <f t="array" ref="P2114">_xlfn.IFS(ZeptoData[[#This Row],[Sale_Price]]&lt;50, "Budget", ZeptoData[[#This Row],[Sale_Price]]&lt;150, "Mid-Range", ZeptoData[[#This Row],[Sale_Price]]&gt;=150, "Premium")</f>
        <v>Mid-Range</v>
      </c>
      <c r="Q2114" t="str">
        <f>IF(ROUND(((ZeptoData[[#This Row],[mrp]]-ZeptoData[[#This Row],[discountedSellingPrice]])/ZeptoData[[#This Row],[mrp]])*100,0) = ZeptoData[[#This Row],[discountPercent]], "Match", "Error")</f>
        <v>Error</v>
      </c>
      <c r="R2114" s="9" t="str" cm="1">
        <f t="array" ref="R2114">_xlfn.IFS(ZeptoData[[#This Row],[discountPercent]]=0, "No Discount", ZeptoData[[#This Row],[discountPercent]]&lt;=15, "Standard (1-15%)", ZeptoData[[#This Row],[discountPercent]]&gt;15, "Mega (&gt;15%)")</f>
        <v>Standard (1-15%)</v>
      </c>
      <c r="S2114" s="9" t="str" cm="1">
        <f t="array" ref="S2114">_xlfn.IFS(ZeptoData[[#This Row],[weightInGms]]&lt;=100, "Small (&lt;100g)", ZeptoData[[#This Row],[weightInGms]]&lt;=500, "Medium (100-500g)", ZeptoData[[#This Row],[weightInGms]]&gt;500, "Large (&gt;500g)")</f>
        <v>Medium (100-500g)</v>
      </c>
    </row>
    <row r="2115" spans="1:19" x14ac:dyDescent="0.25">
      <c r="A2115" t="s">
        <v>977</v>
      </c>
      <c r="B2115" t="s">
        <v>1791</v>
      </c>
      <c r="C2115" t="str">
        <f>TRIM(ZeptoData[[#This Row],[name]])</f>
        <v>Kissan Mixed Fruit Jam</v>
      </c>
      <c r="D2115">
        <v>15500</v>
      </c>
      <c r="E2115" s="3">
        <f>'Cleaned Data'!F2118</f>
        <v>24</v>
      </c>
      <c r="F2115">
        <v>0</v>
      </c>
      <c r="G2115">
        <v>0</v>
      </c>
      <c r="H2115">
        <v>15500</v>
      </c>
      <c r="I2115" s="3">
        <f>ZeptoData[[#This Row],[discountedSellingPrice]]/100</f>
        <v>155</v>
      </c>
      <c r="J2115">
        <v>500</v>
      </c>
      <c r="K2115" t="b">
        <v>1</v>
      </c>
      <c r="L2115">
        <v>500</v>
      </c>
      <c r="N2115" s="3">
        <f>ZeptoData[[#This Row],[MRP_Rupees]] - ZeptoData[[#This Row],[Sale_Price]]</f>
        <v>-131</v>
      </c>
      <c r="O2115" t="str">
        <f>IF(ZeptoData[[#This Row],[outOfStock]]=TRUE, "Out of Stock", IF(ZeptoData[[#This Row],[availableQuantity]]&lt;=2, "LOW STOCK", "HEALTHY"))</f>
        <v>Out of Stock</v>
      </c>
      <c r="P2115" t="str" cm="1">
        <f t="array" ref="P2115">_xlfn.IFS(ZeptoData[[#This Row],[Sale_Price]]&lt;50, "Budget", ZeptoData[[#This Row],[Sale_Price]]&lt;150, "Mid-Range", ZeptoData[[#This Row],[Sale_Price]]&gt;=150, "Premium")</f>
        <v>Premium</v>
      </c>
      <c r="Q2115" t="str">
        <f>IF(ROUND(((ZeptoData[[#This Row],[mrp]]-ZeptoData[[#This Row],[discountedSellingPrice]])/ZeptoData[[#This Row],[mrp]])*100,0) = ZeptoData[[#This Row],[discountPercent]], "Match", "Error")</f>
        <v>Match</v>
      </c>
      <c r="R2115" s="9" t="str" cm="1">
        <f t="array" ref="R2115">_xlfn.IFS(ZeptoData[[#This Row],[discountPercent]]=0, "No Discount", ZeptoData[[#This Row],[discountPercent]]&lt;=15, "Standard (1-15%)", ZeptoData[[#This Row],[discountPercent]]&gt;15, "Mega (&gt;15%)")</f>
        <v>No Discount</v>
      </c>
      <c r="S2115" s="9" t="str" cm="1">
        <f t="array" ref="S2115">_xlfn.IFS(ZeptoData[[#This Row],[weightInGms]]&lt;=100, "Small (&lt;100g)", ZeptoData[[#This Row],[weightInGms]]&lt;=500, "Medium (100-500g)", ZeptoData[[#This Row],[weightInGms]]&gt;500, "Large (&gt;500g)")</f>
        <v>Medium (100-500g)</v>
      </c>
    </row>
    <row r="2116" spans="1:19" x14ac:dyDescent="0.25">
      <c r="A2116" t="s">
        <v>977</v>
      </c>
      <c r="B2116" t="s">
        <v>954</v>
      </c>
      <c r="C2116" t="str">
        <f>TRIM(ZeptoData[[#This Row],[name]])</f>
        <v>Lijjat Urad Papad</v>
      </c>
      <c r="D2116">
        <v>6000</v>
      </c>
      <c r="E2116" s="3">
        <f>'Cleaned Data'!F2119</f>
        <v>2</v>
      </c>
      <c r="F2116">
        <v>5</v>
      </c>
      <c r="G2116">
        <v>0</v>
      </c>
      <c r="H2116">
        <v>5700</v>
      </c>
      <c r="I2116" s="3">
        <f>ZeptoData[[#This Row],[discountedSellingPrice]]/100</f>
        <v>57</v>
      </c>
      <c r="J2116">
        <v>200</v>
      </c>
      <c r="K2116" t="b">
        <v>1</v>
      </c>
      <c r="L2116">
        <v>200</v>
      </c>
      <c r="N2116" s="3">
        <f>ZeptoData[[#This Row],[MRP_Rupees]] - ZeptoData[[#This Row],[Sale_Price]]</f>
        <v>-55</v>
      </c>
      <c r="O2116" t="str">
        <f>IF(ZeptoData[[#This Row],[outOfStock]]=TRUE, "Out of Stock", IF(ZeptoData[[#This Row],[availableQuantity]]&lt;=2, "LOW STOCK", "HEALTHY"))</f>
        <v>Out of Stock</v>
      </c>
      <c r="P2116" t="str" cm="1">
        <f t="array" ref="P2116">_xlfn.IFS(ZeptoData[[#This Row],[Sale_Price]]&lt;50, "Budget", ZeptoData[[#This Row],[Sale_Price]]&lt;150, "Mid-Range", ZeptoData[[#This Row],[Sale_Price]]&gt;=150, "Premium")</f>
        <v>Mid-Range</v>
      </c>
      <c r="Q2116" t="str">
        <f>IF(ROUND(((ZeptoData[[#This Row],[mrp]]-ZeptoData[[#This Row],[discountedSellingPrice]])/ZeptoData[[#This Row],[mrp]])*100,0) = ZeptoData[[#This Row],[discountPercent]], "Match", "Error")</f>
        <v>Match</v>
      </c>
      <c r="R2116" s="9" t="str" cm="1">
        <f t="array" ref="R2116">_xlfn.IFS(ZeptoData[[#This Row],[discountPercent]]=0, "No Discount", ZeptoData[[#This Row],[discountPercent]]&lt;=15, "Standard (1-15%)", ZeptoData[[#This Row],[discountPercent]]&gt;15, "Mega (&gt;15%)")</f>
        <v>Standard (1-15%)</v>
      </c>
      <c r="S2116" s="9" t="str" cm="1">
        <f t="array" ref="S2116">_xlfn.IFS(ZeptoData[[#This Row],[weightInGms]]&lt;=100, "Small (&lt;100g)", ZeptoData[[#This Row],[weightInGms]]&lt;=500, "Medium (100-500g)", ZeptoData[[#This Row],[weightInGms]]&gt;500, "Large (&gt;500g)")</f>
        <v>Medium (100-500g)</v>
      </c>
    </row>
    <row r="2117" spans="1:19" x14ac:dyDescent="0.25">
      <c r="A2117" t="s">
        <v>977</v>
      </c>
      <c r="B2117" t="s">
        <v>673</v>
      </c>
      <c r="C2117" t="str">
        <f>TRIM(ZeptoData[[#This Row],[name]])</f>
        <v>Amul Cheese Spread Yummy Plain</v>
      </c>
      <c r="D2117">
        <v>8500</v>
      </c>
      <c r="E2117" s="3">
        <f>'Cleaned Data'!F2120</f>
        <v>2</v>
      </c>
      <c r="F2117">
        <v>0</v>
      </c>
      <c r="G2117">
        <v>0</v>
      </c>
      <c r="H2117">
        <v>8500</v>
      </c>
      <c r="I2117" s="3">
        <f>ZeptoData[[#This Row],[discountedSellingPrice]]/100</f>
        <v>85</v>
      </c>
      <c r="J2117">
        <v>200</v>
      </c>
      <c r="K2117" t="b">
        <v>1</v>
      </c>
      <c r="L2117">
        <v>200</v>
      </c>
      <c r="N2117" s="3">
        <f>ZeptoData[[#This Row],[MRP_Rupees]] - ZeptoData[[#This Row],[Sale_Price]]</f>
        <v>-83</v>
      </c>
      <c r="O2117" t="str">
        <f>IF(ZeptoData[[#This Row],[outOfStock]]=TRUE, "Out of Stock", IF(ZeptoData[[#This Row],[availableQuantity]]&lt;=2, "LOW STOCK", "HEALTHY"))</f>
        <v>Out of Stock</v>
      </c>
      <c r="P2117" t="str" cm="1">
        <f t="array" ref="P2117">_xlfn.IFS(ZeptoData[[#This Row],[Sale_Price]]&lt;50, "Budget", ZeptoData[[#This Row],[Sale_Price]]&lt;150, "Mid-Range", ZeptoData[[#This Row],[Sale_Price]]&gt;=150, "Premium")</f>
        <v>Mid-Range</v>
      </c>
      <c r="Q2117" t="str">
        <f>IF(ROUND(((ZeptoData[[#This Row],[mrp]]-ZeptoData[[#This Row],[discountedSellingPrice]])/ZeptoData[[#This Row],[mrp]])*100,0) = ZeptoData[[#This Row],[discountPercent]], "Match", "Error")</f>
        <v>Match</v>
      </c>
      <c r="R2117" s="9" t="str" cm="1">
        <f t="array" ref="R2117">_xlfn.IFS(ZeptoData[[#This Row],[discountPercent]]=0, "No Discount", ZeptoData[[#This Row],[discountPercent]]&lt;=15, "Standard (1-15%)", ZeptoData[[#This Row],[discountPercent]]&gt;15, "Mega (&gt;15%)")</f>
        <v>No Discount</v>
      </c>
      <c r="S2117" s="9" t="str" cm="1">
        <f t="array" ref="S2117">_xlfn.IFS(ZeptoData[[#This Row],[weightInGms]]&lt;=100, "Small (&lt;100g)", ZeptoData[[#This Row],[weightInGms]]&lt;=500, "Medium (100-500g)", ZeptoData[[#This Row],[weightInGms]]&gt;500, "Large (&gt;500g)")</f>
        <v>Medium (100-500g)</v>
      </c>
    </row>
    <row r="2118" spans="1:19" x14ac:dyDescent="0.25">
      <c r="A2118" t="s">
        <v>977</v>
      </c>
      <c r="B2118" t="s">
        <v>955</v>
      </c>
      <c r="C2118" t="str">
        <f>TRIM(ZeptoData[[#This Row],[name]])</f>
        <v>Mother's Recipe Ginger And Garlic Paste</v>
      </c>
      <c r="D2118">
        <v>5000</v>
      </c>
      <c r="E2118" s="3">
        <f>'Cleaned Data'!F2121</f>
        <v>20</v>
      </c>
      <c r="F2118">
        <v>24</v>
      </c>
      <c r="G2118">
        <v>0</v>
      </c>
      <c r="H2118">
        <v>3800</v>
      </c>
      <c r="I2118" s="3">
        <f>ZeptoData[[#This Row],[discountedSellingPrice]]/100</f>
        <v>38</v>
      </c>
      <c r="J2118">
        <v>200</v>
      </c>
      <c r="K2118" t="b">
        <v>1</v>
      </c>
      <c r="L2118">
        <v>200</v>
      </c>
      <c r="N2118" s="3">
        <f>ZeptoData[[#This Row],[MRP_Rupees]] - ZeptoData[[#This Row],[Sale_Price]]</f>
        <v>-18</v>
      </c>
      <c r="O2118" t="str">
        <f>IF(ZeptoData[[#This Row],[outOfStock]]=TRUE, "Out of Stock", IF(ZeptoData[[#This Row],[availableQuantity]]&lt;=2, "LOW STOCK", "HEALTHY"))</f>
        <v>Out of Stock</v>
      </c>
      <c r="P2118" t="str" cm="1">
        <f t="array" ref="P2118">_xlfn.IFS(ZeptoData[[#This Row],[Sale_Price]]&lt;50, "Budget", ZeptoData[[#This Row],[Sale_Price]]&lt;150, "Mid-Range", ZeptoData[[#This Row],[Sale_Price]]&gt;=150, "Premium")</f>
        <v>Budget</v>
      </c>
      <c r="Q2118" t="str">
        <f>IF(ROUND(((ZeptoData[[#This Row],[mrp]]-ZeptoData[[#This Row],[discountedSellingPrice]])/ZeptoData[[#This Row],[mrp]])*100,0) = ZeptoData[[#This Row],[discountPercent]], "Match", "Error")</f>
        <v>Match</v>
      </c>
      <c r="R2118" s="9" t="str" cm="1">
        <f t="array" ref="R2118">_xlfn.IFS(ZeptoData[[#This Row],[discountPercent]]=0, "No Discount", ZeptoData[[#This Row],[discountPercent]]&lt;=15, "Standard (1-15%)", ZeptoData[[#This Row],[discountPercent]]&gt;15, "Mega (&gt;15%)")</f>
        <v>Mega (&gt;15%)</v>
      </c>
      <c r="S2118" s="9" t="str" cm="1">
        <f t="array" ref="S2118">_xlfn.IFS(ZeptoData[[#This Row],[weightInGms]]&lt;=100, "Small (&lt;100g)", ZeptoData[[#This Row],[weightInGms]]&lt;=500, "Medium (100-500g)", ZeptoData[[#This Row],[weightInGms]]&gt;500, "Large (&gt;500g)")</f>
        <v>Medium (100-500g)</v>
      </c>
    </row>
    <row r="2119" spans="1:19" x14ac:dyDescent="0.25">
      <c r="A2119" t="s">
        <v>977</v>
      </c>
      <c r="B2119" t="s">
        <v>956</v>
      </c>
      <c r="C2119" t="str">
        <f>TRIM(ZeptoData[[#This Row],[name]])</f>
        <v>Maggi Magic Cubes Chicken</v>
      </c>
      <c r="D2119">
        <v>4000</v>
      </c>
      <c r="E2119" s="3">
        <f>'Cleaned Data'!F2122</f>
        <v>0</v>
      </c>
      <c r="F2119">
        <v>2</v>
      </c>
      <c r="G2119">
        <v>0</v>
      </c>
      <c r="H2119">
        <v>3900</v>
      </c>
      <c r="I2119" s="3">
        <f>ZeptoData[[#This Row],[discountedSellingPrice]]/100</f>
        <v>39</v>
      </c>
      <c r="J2119">
        <v>40</v>
      </c>
      <c r="K2119" t="b">
        <v>1</v>
      </c>
      <c r="L2119">
        <v>40</v>
      </c>
      <c r="N2119" s="3">
        <f>ZeptoData[[#This Row],[MRP_Rupees]] - ZeptoData[[#This Row],[Sale_Price]]</f>
        <v>-39</v>
      </c>
      <c r="O2119" t="str">
        <f>IF(ZeptoData[[#This Row],[outOfStock]]=TRUE, "Out of Stock", IF(ZeptoData[[#This Row],[availableQuantity]]&lt;=2, "LOW STOCK", "HEALTHY"))</f>
        <v>Out of Stock</v>
      </c>
      <c r="P2119" t="str" cm="1">
        <f t="array" ref="P2119">_xlfn.IFS(ZeptoData[[#This Row],[Sale_Price]]&lt;50, "Budget", ZeptoData[[#This Row],[Sale_Price]]&lt;150, "Mid-Range", ZeptoData[[#This Row],[Sale_Price]]&gt;=150, "Premium")</f>
        <v>Budget</v>
      </c>
      <c r="Q2119" t="str">
        <f>IF(ROUND(((ZeptoData[[#This Row],[mrp]]-ZeptoData[[#This Row],[discountedSellingPrice]])/ZeptoData[[#This Row],[mrp]])*100,0) = ZeptoData[[#This Row],[discountPercent]], "Match", "Error")</f>
        <v>Error</v>
      </c>
      <c r="R2119" s="9" t="str" cm="1">
        <f t="array" ref="R2119">_xlfn.IFS(ZeptoData[[#This Row],[discountPercent]]=0, "No Discount", ZeptoData[[#This Row],[discountPercent]]&lt;=15, "Standard (1-15%)", ZeptoData[[#This Row],[discountPercent]]&gt;15, "Mega (&gt;15%)")</f>
        <v>Standard (1-15%)</v>
      </c>
      <c r="S2119" s="9" t="str" cm="1">
        <f t="array" ref="S2119">_xlfn.IFS(ZeptoData[[#This Row],[weightInGms]]&lt;=100, "Small (&lt;100g)", ZeptoData[[#This Row],[weightInGms]]&lt;=500, "Medium (100-500g)", ZeptoData[[#This Row],[weightInGms]]&gt;500, "Large (&gt;500g)")</f>
        <v>Small (&lt;100g)</v>
      </c>
    </row>
    <row r="2120" spans="1:19" x14ac:dyDescent="0.25">
      <c r="A2120" t="s">
        <v>977</v>
      </c>
      <c r="B2120" t="s">
        <v>1792</v>
      </c>
      <c r="C2120" t="str">
        <f>TRIM(ZeptoData[[#This Row],[name]])</f>
        <v>Pedigree Puppy Chicken Chunks in Gravy</v>
      </c>
      <c r="D2120">
        <v>3500</v>
      </c>
      <c r="E2120" s="3">
        <f>'Cleaned Data'!F2123</f>
        <v>5</v>
      </c>
      <c r="F2120">
        <v>2</v>
      </c>
      <c r="G2120">
        <v>0</v>
      </c>
      <c r="H2120">
        <v>3400</v>
      </c>
      <c r="I2120" s="3">
        <f>ZeptoData[[#This Row],[discountedSellingPrice]]/100</f>
        <v>34</v>
      </c>
      <c r="J2120">
        <v>70</v>
      </c>
      <c r="K2120" t="b">
        <v>1</v>
      </c>
      <c r="L2120">
        <v>70</v>
      </c>
      <c r="N2120" s="3">
        <f>ZeptoData[[#This Row],[MRP_Rupees]] - ZeptoData[[#This Row],[Sale_Price]]</f>
        <v>-29</v>
      </c>
      <c r="O2120" t="str">
        <f>IF(ZeptoData[[#This Row],[outOfStock]]=TRUE, "Out of Stock", IF(ZeptoData[[#This Row],[availableQuantity]]&lt;=2, "LOW STOCK", "HEALTHY"))</f>
        <v>Out of Stock</v>
      </c>
      <c r="P2120" t="str" cm="1">
        <f t="array" ref="P2120">_xlfn.IFS(ZeptoData[[#This Row],[Sale_Price]]&lt;50, "Budget", ZeptoData[[#This Row],[Sale_Price]]&lt;150, "Mid-Range", ZeptoData[[#This Row],[Sale_Price]]&gt;=150, "Premium")</f>
        <v>Budget</v>
      </c>
      <c r="Q2120" t="str">
        <f>IF(ROUND(((ZeptoData[[#This Row],[mrp]]-ZeptoData[[#This Row],[discountedSellingPrice]])/ZeptoData[[#This Row],[mrp]])*100,0) = ZeptoData[[#This Row],[discountPercent]], "Match", "Error")</f>
        <v>Error</v>
      </c>
      <c r="R2120" s="9" t="str" cm="1">
        <f t="array" ref="R2120">_xlfn.IFS(ZeptoData[[#This Row],[discountPercent]]=0, "No Discount", ZeptoData[[#This Row],[discountPercent]]&lt;=15, "Standard (1-15%)", ZeptoData[[#This Row],[discountPercent]]&gt;15, "Mega (&gt;15%)")</f>
        <v>Standard (1-15%)</v>
      </c>
      <c r="S2120" s="9" t="str" cm="1">
        <f t="array" ref="S2120">_xlfn.IFS(ZeptoData[[#This Row],[weightInGms]]&lt;=100, "Small (&lt;100g)", ZeptoData[[#This Row],[weightInGms]]&lt;=500, "Medium (100-500g)", ZeptoData[[#This Row],[weightInGms]]&gt;500, "Large (&gt;500g)")</f>
        <v>Small (&lt;100g)</v>
      </c>
    </row>
    <row r="2121" spans="1:19" x14ac:dyDescent="0.25">
      <c r="A2121" t="s">
        <v>977</v>
      </c>
      <c r="B2121" t="s">
        <v>679</v>
      </c>
      <c r="C2121" t="str">
        <f>TRIM(ZeptoData[[#This Row],[name]])</f>
        <v>The Whole Truth Peanut Butter - Unsweetened &amp; Crunchy</v>
      </c>
      <c r="D2121">
        <v>18500</v>
      </c>
      <c r="E2121" s="3">
        <f>'Cleaned Data'!F2124</f>
        <v>4</v>
      </c>
      <c r="F2121">
        <v>20</v>
      </c>
      <c r="G2121">
        <v>0</v>
      </c>
      <c r="H2121">
        <v>14800</v>
      </c>
      <c r="I2121" s="3">
        <f>ZeptoData[[#This Row],[discountedSellingPrice]]/100</f>
        <v>148</v>
      </c>
      <c r="J2121">
        <v>325</v>
      </c>
      <c r="K2121" t="b">
        <v>1</v>
      </c>
      <c r="L2121">
        <v>325</v>
      </c>
      <c r="N2121" s="3">
        <f>ZeptoData[[#This Row],[MRP_Rupees]] - ZeptoData[[#This Row],[Sale_Price]]</f>
        <v>-144</v>
      </c>
      <c r="O2121" t="str">
        <f>IF(ZeptoData[[#This Row],[outOfStock]]=TRUE, "Out of Stock", IF(ZeptoData[[#This Row],[availableQuantity]]&lt;=2, "LOW STOCK", "HEALTHY"))</f>
        <v>Out of Stock</v>
      </c>
      <c r="P2121" t="str" cm="1">
        <f t="array" ref="P2121">_xlfn.IFS(ZeptoData[[#This Row],[Sale_Price]]&lt;50, "Budget", ZeptoData[[#This Row],[Sale_Price]]&lt;150, "Mid-Range", ZeptoData[[#This Row],[Sale_Price]]&gt;=150, "Premium")</f>
        <v>Mid-Range</v>
      </c>
      <c r="Q2121" t="str">
        <f>IF(ROUND(((ZeptoData[[#This Row],[mrp]]-ZeptoData[[#This Row],[discountedSellingPrice]])/ZeptoData[[#This Row],[mrp]])*100,0) = ZeptoData[[#This Row],[discountPercent]], "Match", "Error")</f>
        <v>Match</v>
      </c>
      <c r="R2121" s="9" t="str" cm="1">
        <f t="array" ref="R2121">_xlfn.IFS(ZeptoData[[#This Row],[discountPercent]]=0, "No Discount", ZeptoData[[#This Row],[discountPercent]]&lt;=15, "Standard (1-15%)", ZeptoData[[#This Row],[discountPercent]]&gt;15, "Mega (&gt;15%)")</f>
        <v>Mega (&gt;15%)</v>
      </c>
      <c r="S2121" s="9" t="str" cm="1">
        <f t="array" ref="S2121">_xlfn.IFS(ZeptoData[[#This Row],[weightInGms]]&lt;=100, "Small (&lt;100g)", ZeptoData[[#This Row],[weightInGms]]&lt;=500, "Medium (100-500g)", ZeptoData[[#This Row],[weightInGms]]&gt;500, "Large (&gt;500g)")</f>
        <v>Medium (100-500g)</v>
      </c>
    </row>
    <row r="2122" spans="1:19" x14ac:dyDescent="0.25">
      <c r="A2122" t="s">
        <v>977</v>
      </c>
      <c r="B2122" t="s">
        <v>541</v>
      </c>
      <c r="C2122" t="str">
        <f>TRIM(ZeptoData[[#This Row],[name]])</f>
        <v>Ching's Chow Mein Hakka Noodles Masala</v>
      </c>
      <c r="D2122">
        <v>1000</v>
      </c>
      <c r="E2122" s="3">
        <f>'Cleaned Data'!F2125</f>
        <v>3</v>
      </c>
      <c r="F2122">
        <v>0</v>
      </c>
      <c r="G2122">
        <v>0</v>
      </c>
      <c r="H2122">
        <v>1000</v>
      </c>
      <c r="I2122" s="3">
        <f>ZeptoData[[#This Row],[discountedSellingPrice]]/100</f>
        <v>10</v>
      </c>
      <c r="J2122">
        <v>20</v>
      </c>
      <c r="K2122" t="b">
        <v>1</v>
      </c>
      <c r="L2122">
        <v>20</v>
      </c>
      <c r="N2122" s="3">
        <f>ZeptoData[[#This Row],[MRP_Rupees]] - ZeptoData[[#This Row],[Sale_Price]]</f>
        <v>-7</v>
      </c>
      <c r="O2122" t="str">
        <f>IF(ZeptoData[[#This Row],[outOfStock]]=TRUE, "Out of Stock", IF(ZeptoData[[#This Row],[availableQuantity]]&lt;=2, "LOW STOCK", "HEALTHY"))</f>
        <v>Out of Stock</v>
      </c>
      <c r="P2122" t="str" cm="1">
        <f t="array" ref="P2122">_xlfn.IFS(ZeptoData[[#This Row],[Sale_Price]]&lt;50, "Budget", ZeptoData[[#This Row],[Sale_Price]]&lt;150, "Mid-Range", ZeptoData[[#This Row],[Sale_Price]]&gt;=150, "Premium")</f>
        <v>Budget</v>
      </c>
      <c r="Q2122" t="str">
        <f>IF(ROUND(((ZeptoData[[#This Row],[mrp]]-ZeptoData[[#This Row],[discountedSellingPrice]])/ZeptoData[[#This Row],[mrp]])*100,0) = ZeptoData[[#This Row],[discountPercent]], "Match", "Error")</f>
        <v>Match</v>
      </c>
      <c r="R2122" s="9" t="str" cm="1">
        <f t="array" ref="R2122">_xlfn.IFS(ZeptoData[[#This Row],[discountPercent]]=0, "No Discount", ZeptoData[[#This Row],[discountPercent]]&lt;=15, "Standard (1-15%)", ZeptoData[[#This Row],[discountPercent]]&gt;15, "Mega (&gt;15%)")</f>
        <v>No Discount</v>
      </c>
      <c r="S2122" s="9" t="str" cm="1">
        <f t="array" ref="S2122">_xlfn.IFS(ZeptoData[[#This Row],[weightInGms]]&lt;=100, "Small (&lt;100g)", ZeptoData[[#This Row],[weightInGms]]&lt;=500, "Medium (100-500g)", ZeptoData[[#This Row],[weightInGms]]&gt;500, "Large (&gt;500g)")</f>
        <v>Small (&lt;100g)</v>
      </c>
    </row>
    <row r="2123" spans="1:19" x14ac:dyDescent="0.25">
      <c r="A2123" t="s">
        <v>977</v>
      </c>
      <c r="B2123" t="s">
        <v>94</v>
      </c>
      <c r="C2123" t="str">
        <f>TRIM(ZeptoData[[#This Row],[name]])</f>
        <v>Safal Frozen Mixed Vegetables</v>
      </c>
      <c r="D2123">
        <v>6000</v>
      </c>
      <c r="E2123" s="3">
        <f>'Cleaned Data'!F2126</f>
        <v>0</v>
      </c>
      <c r="F2123">
        <v>5</v>
      </c>
      <c r="G2123">
        <v>0</v>
      </c>
      <c r="H2123">
        <v>5700</v>
      </c>
      <c r="I2123" s="3">
        <f>ZeptoData[[#This Row],[discountedSellingPrice]]/100</f>
        <v>57</v>
      </c>
      <c r="J2123">
        <v>500</v>
      </c>
      <c r="K2123" t="b">
        <v>1</v>
      </c>
      <c r="L2123">
        <v>500</v>
      </c>
      <c r="N2123" s="3">
        <f>ZeptoData[[#This Row],[MRP_Rupees]] - ZeptoData[[#This Row],[Sale_Price]]</f>
        <v>-57</v>
      </c>
      <c r="O2123" t="str">
        <f>IF(ZeptoData[[#This Row],[outOfStock]]=TRUE, "Out of Stock", IF(ZeptoData[[#This Row],[availableQuantity]]&lt;=2, "LOW STOCK", "HEALTHY"))</f>
        <v>Out of Stock</v>
      </c>
      <c r="P2123" t="str" cm="1">
        <f t="array" ref="P2123">_xlfn.IFS(ZeptoData[[#This Row],[Sale_Price]]&lt;50, "Budget", ZeptoData[[#This Row],[Sale_Price]]&lt;150, "Mid-Range", ZeptoData[[#This Row],[Sale_Price]]&gt;=150, "Premium")</f>
        <v>Mid-Range</v>
      </c>
      <c r="Q2123" t="str">
        <f>IF(ROUND(((ZeptoData[[#This Row],[mrp]]-ZeptoData[[#This Row],[discountedSellingPrice]])/ZeptoData[[#This Row],[mrp]])*100,0) = ZeptoData[[#This Row],[discountPercent]], "Match", "Error")</f>
        <v>Match</v>
      </c>
      <c r="R2123" s="9" t="str" cm="1">
        <f t="array" ref="R2123">_xlfn.IFS(ZeptoData[[#This Row],[discountPercent]]=0, "No Discount", ZeptoData[[#This Row],[discountPercent]]&lt;=15, "Standard (1-15%)", ZeptoData[[#This Row],[discountPercent]]&gt;15, "Mega (&gt;15%)")</f>
        <v>Standard (1-15%)</v>
      </c>
      <c r="S2123" s="9" t="str" cm="1">
        <f t="array" ref="S2123">_xlfn.IFS(ZeptoData[[#This Row],[weightInGms]]&lt;=100, "Small (&lt;100g)", ZeptoData[[#This Row],[weightInGms]]&lt;=500, "Medium (100-500g)", ZeptoData[[#This Row],[weightInGms]]&gt;500, "Large (&gt;500g)")</f>
        <v>Medium (100-500g)</v>
      </c>
    </row>
    <row r="2124" spans="1:19" x14ac:dyDescent="0.25">
      <c r="A2124" t="s">
        <v>977</v>
      </c>
      <c r="B2124" t="s">
        <v>95</v>
      </c>
      <c r="C2124" t="str">
        <f>TRIM(ZeptoData[[#This Row],[name]])</f>
        <v>Safal Frozen Corn</v>
      </c>
      <c r="D2124">
        <v>4100</v>
      </c>
      <c r="E2124" s="3">
        <f>'Cleaned Data'!F2127</f>
        <v>0</v>
      </c>
      <c r="F2124">
        <v>4</v>
      </c>
      <c r="G2124">
        <v>0</v>
      </c>
      <c r="H2124">
        <v>3900</v>
      </c>
      <c r="I2124" s="3">
        <f>ZeptoData[[#This Row],[discountedSellingPrice]]/100</f>
        <v>39</v>
      </c>
      <c r="J2124">
        <v>200</v>
      </c>
      <c r="K2124" t="b">
        <v>1</v>
      </c>
      <c r="L2124">
        <v>200</v>
      </c>
      <c r="N2124" s="3">
        <f>ZeptoData[[#This Row],[MRP_Rupees]] - ZeptoData[[#This Row],[Sale_Price]]</f>
        <v>-39</v>
      </c>
      <c r="O2124" t="str">
        <f>IF(ZeptoData[[#This Row],[outOfStock]]=TRUE, "Out of Stock", IF(ZeptoData[[#This Row],[availableQuantity]]&lt;=2, "LOW STOCK", "HEALTHY"))</f>
        <v>Out of Stock</v>
      </c>
      <c r="P2124" t="str" cm="1">
        <f t="array" ref="P2124">_xlfn.IFS(ZeptoData[[#This Row],[Sale_Price]]&lt;50, "Budget", ZeptoData[[#This Row],[Sale_Price]]&lt;150, "Mid-Range", ZeptoData[[#This Row],[Sale_Price]]&gt;=150, "Premium")</f>
        <v>Budget</v>
      </c>
      <c r="Q2124" t="str">
        <f>IF(ROUND(((ZeptoData[[#This Row],[mrp]]-ZeptoData[[#This Row],[discountedSellingPrice]])/ZeptoData[[#This Row],[mrp]])*100,0) = ZeptoData[[#This Row],[discountPercent]], "Match", "Error")</f>
        <v>Error</v>
      </c>
      <c r="R2124" s="9" t="str" cm="1">
        <f t="array" ref="R2124">_xlfn.IFS(ZeptoData[[#This Row],[discountPercent]]=0, "No Discount", ZeptoData[[#This Row],[discountPercent]]&lt;=15, "Standard (1-15%)", ZeptoData[[#This Row],[discountPercent]]&gt;15, "Mega (&gt;15%)")</f>
        <v>Standard (1-15%)</v>
      </c>
      <c r="S2124" s="9" t="str" cm="1">
        <f t="array" ref="S2124">_xlfn.IFS(ZeptoData[[#This Row],[weightInGms]]&lt;=100, "Small (&lt;100g)", ZeptoData[[#This Row],[weightInGms]]&lt;=500, "Medium (100-500g)", ZeptoData[[#This Row],[weightInGms]]&gt;500, "Large (&gt;500g)")</f>
        <v>Medium (100-500g)</v>
      </c>
    </row>
    <row r="2125" spans="1:19" x14ac:dyDescent="0.25">
      <c r="A2125" t="s">
        <v>977</v>
      </c>
      <c r="B2125" t="s">
        <v>680</v>
      </c>
      <c r="C2125" t="str">
        <f>TRIM(ZeptoData[[#This Row],[name]])</f>
        <v>Amul Cheese Spread Spicy Garlic</v>
      </c>
      <c r="D2125">
        <v>8500</v>
      </c>
      <c r="E2125" s="3">
        <f>'Cleaned Data'!F2128</f>
        <v>5</v>
      </c>
      <c r="F2125">
        <v>3</v>
      </c>
      <c r="G2125">
        <v>0</v>
      </c>
      <c r="H2125">
        <v>8200</v>
      </c>
      <c r="I2125" s="3">
        <f>ZeptoData[[#This Row],[discountedSellingPrice]]/100</f>
        <v>82</v>
      </c>
      <c r="J2125">
        <v>200</v>
      </c>
      <c r="K2125" t="b">
        <v>1</v>
      </c>
      <c r="L2125">
        <v>200</v>
      </c>
      <c r="N2125" s="3">
        <f>ZeptoData[[#This Row],[MRP_Rupees]] - ZeptoData[[#This Row],[Sale_Price]]</f>
        <v>-77</v>
      </c>
      <c r="O2125" t="str">
        <f>IF(ZeptoData[[#This Row],[outOfStock]]=TRUE, "Out of Stock", IF(ZeptoData[[#This Row],[availableQuantity]]&lt;=2, "LOW STOCK", "HEALTHY"))</f>
        <v>Out of Stock</v>
      </c>
      <c r="P2125" t="str" cm="1">
        <f t="array" ref="P2125">_xlfn.IFS(ZeptoData[[#This Row],[Sale_Price]]&lt;50, "Budget", ZeptoData[[#This Row],[Sale_Price]]&lt;150, "Mid-Range", ZeptoData[[#This Row],[Sale_Price]]&gt;=150, "Premium")</f>
        <v>Mid-Range</v>
      </c>
      <c r="Q2125" t="str">
        <f>IF(ROUND(((ZeptoData[[#This Row],[mrp]]-ZeptoData[[#This Row],[discountedSellingPrice]])/ZeptoData[[#This Row],[mrp]])*100,0) = ZeptoData[[#This Row],[discountPercent]], "Match", "Error")</f>
        <v>Error</v>
      </c>
      <c r="R2125" s="9" t="str" cm="1">
        <f t="array" ref="R2125">_xlfn.IFS(ZeptoData[[#This Row],[discountPercent]]=0, "No Discount", ZeptoData[[#This Row],[discountPercent]]&lt;=15, "Standard (1-15%)", ZeptoData[[#This Row],[discountPercent]]&gt;15, "Mega (&gt;15%)")</f>
        <v>Standard (1-15%)</v>
      </c>
      <c r="S2125" s="9" t="str" cm="1">
        <f t="array" ref="S2125">_xlfn.IFS(ZeptoData[[#This Row],[weightInGms]]&lt;=100, "Small (&lt;100g)", ZeptoData[[#This Row],[weightInGms]]&lt;=500, "Medium (100-500g)", ZeptoData[[#This Row],[weightInGms]]&gt;500, "Large (&gt;500g)")</f>
        <v>Medium (100-500g)</v>
      </c>
    </row>
    <row r="2126" spans="1:19" x14ac:dyDescent="0.25">
      <c r="A2126" t="s">
        <v>977</v>
      </c>
      <c r="B2126" t="s">
        <v>544</v>
      </c>
      <c r="C2126" t="str">
        <f>TRIM(ZeptoData[[#This Row],[name]])</f>
        <v>Ching's Secret Veg Hakka Noodles</v>
      </c>
      <c r="D2126">
        <v>10700</v>
      </c>
      <c r="E2126" s="3">
        <f>'Cleaned Data'!F2129</f>
        <v>9</v>
      </c>
      <c r="F2126">
        <v>0</v>
      </c>
      <c r="G2126">
        <v>0</v>
      </c>
      <c r="H2126">
        <v>10700</v>
      </c>
      <c r="I2126" s="3">
        <f>ZeptoData[[#This Row],[discountedSellingPrice]]/100</f>
        <v>107</v>
      </c>
      <c r="J2126">
        <v>600</v>
      </c>
      <c r="K2126" t="b">
        <v>1</v>
      </c>
      <c r="L2126">
        <v>600</v>
      </c>
      <c r="N2126" s="3">
        <f>ZeptoData[[#This Row],[MRP_Rupees]] - ZeptoData[[#This Row],[Sale_Price]]</f>
        <v>-98</v>
      </c>
      <c r="O2126" t="str">
        <f>IF(ZeptoData[[#This Row],[outOfStock]]=TRUE, "Out of Stock", IF(ZeptoData[[#This Row],[availableQuantity]]&lt;=2, "LOW STOCK", "HEALTHY"))</f>
        <v>Out of Stock</v>
      </c>
      <c r="P2126" t="str" cm="1">
        <f t="array" ref="P2126">_xlfn.IFS(ZeptoData[[#This Row],[Sale_Price]]&lt;50, "Budget", ZeptoData[[#This Row],[Sale_Price]]&lt;150, "Mid-Range", ZeptoData[[#This Row],[Sale_Price]]&gt;=150, "Premium")</f>
        <v>Mid-Range</v>
      </c>
      <c r="Q2126" t="str">
        <f>IF(ROUND(((ZeptoData[[#This Row],[mrp]]-ZeptoData[[#This Row],[discountedSellingPrice]])/ZeptoData[[#This Row],[mrp]])*100,0) = ZeptoData[[#This Row],[discountPercent]], "Match", "Error")</f>
        <v>Match</v>
      </c>
      <c r="R2126" s="9" t="str" cm="1">
        <f t="array" ref="R2126">_xlfn.IFS(ZeptoData[[#This Row],[discountPercent]]=0, "No Discount", ZeptoData[[#This Row],[discountPercent]]&lt;=15, "Standard (1-15%)", ZeptoData[[#This Row],[discountPercent]]&gt;15, "Mega (&gt;15%)")</f>
        <v>No Discount</v>
      </c>
      <c r="S2126" s="9" t="str" cm="1">
        <f t="array" ref="S2126">_xlfn.IFS(ZeptoData[[#This Row],[weightInGms]]&lt;=100, "Small (&lt;100g)", ZeptoData[[#This Row],[weightInGms]]&lt;=500, "Medium (100-500g)", ZeptoData[[#This Row],[weightInGms]]&gt;500, "Large (&gt;500g)")</f>
        <v>Large (&gt;500g)</v>
      </c>
    </row>
    <row r="2127" spans="1:19" x14ac:dyDescent="0.25">
      <c r="A2127" t="s">
        <v>977</v>
      </c>
      <c r="B2127" t="s">
        <v>545</v>
      </c>
      <c r="C2127" t="str">
        <f>TRIM(ZeptoData[[#This Row],[name]])</f>
        <v>Saffola Oats 100 % Natural</v>
      </c>
      <c r="D2127">
        <v>1500</v>
      </c>
      <c r="E2127" s="3">
        <f>'Cleaned Data'!F2130</f>
        <v>0</v>
      </c>
      <c r="F2127">
        <v>0</v>
      </c>
      <c r="G2127">
        <v>0</v>
      </c>
      <c r="H2127">
        <v>1500</v>
      </c>
      <c r="I2127" s="3">
        <f>ZeptoData[[#This Row],[discountedSellingPrice]]/100</f>
        <v>15</v>
      </c>
      <c r="J2127">
        <v>38</v>
      </c>
      <c r="K2127" t="b">
        <v>1</v>
      </c>
      <c r="L2127">
        <v>38</v>
      </c>
      <c r="N2127" s="3">
        <f>ZeptoData[[#This Row],[MRP_Rupees]] - ZeptoData[[#This Row],[Sale_Price]]</f>
        <v>-15</v>
      </c>
      <c r="O2127" t="str">
        <f>IF(ZeptoData[[#This Row],[outOfStock]]=TRUE, "Out of Stock", IF(ZeptoData[[#This Row],[availableQuantity]]&lt;=2, "LOW STOCK", "HEALTHY"))</f>
        <v>Out of Stock</v>
      </c>
      <c r="P2127" t="str" cm="1">
        <f t="array" ref="P2127">_xlfn.IFS(ZeptoData[[#This Row],[Sale_Price]]&lt;50, "Budget", ZeptoData[[#This Row],[Sale_Price]]&lt;150, "Mid-Range", ZeptoData[[#This Row],[Sale_Price]]&gt;=150, "Premium")</f>
        <v>Budget</v>
      </c>
      <c r="Q2127" t="str">
        <f>IF(ROUND(((ZeptoData[[#This Row],[mrp]]-ZeptoData[[#This Row],[discountedSellingPrice]])/ZeptoData[[#This Row],[mrp]])*100,0) = ZeptoData[[#This Row],[discountPercent]], "Match", "Error")</f>
        <v>Match</v>
      </c>
      <c r="R2127" s="9" t="str" cm="1">
        <f t="array" ref="R2127">_xlfn.IFS(ZeptoData[[#This Row],[discountPercent]]=0, "No Discount", ZeptoData[[#This Row],[discountPercent]]&lt;=15, "Standard (1-15%)", ZeptoData[[#This Row],[discountPercent]]&gt;15, "Mega (&gt;15%)")</f>
        <v>No Discount</v>
      </c>
      <c r="S2127" s="9" t="str" cm="1">
        <f t="array" ref="S2127">_xlfn.IFS(ZeptoData[[#This Row],[weightInGms]]&lt;=100, "Small (&lt;100g)", ZeptoData[[#This Row],[weightInGms]]&lt;=500, "Medium (100-500g)", ZeptoData[[#This Row],[weightInGms]]&gt;500, "Large (&gt;500g)")</f>
        <v>Small (&lt;100g)</v>
      </c>
    </row>
    <row r="2128" spans="1:19" x14ac:dyDescent="0.25">
      <c r="A2128" t="s">
        <v>977</v>
      </c>
      <c r="B2128" t="s">
        <v>958</v>
      </c>
      <c r="C2128" t="str">
        <f>TRIM(ZeptoData[[#This Row],[name]])</f>
        <v>Lijjat Moong Papad</v>
      </c>
      <c r="D2128">
        <v>6000</v>
      </c>
      <c r="E2128" s="3">
        <f>'Cleaned Data'!F2131</f>
        <v>8</v>
      </c>
      <c r="F2128">
        <v>5</v>
      </c>
      <c r="G2128">
        <v>0</v>
      </c>
      <c r="H2128">
        <v>5700</v>
      </c>
      <c r="I2128" s="3">
        <f>ZeptoData[[#This Row],[discountedSellingPrice]]/100</f>
        <v>57</v>
      </c>
      <c r="J2128">
        <v>200</v>
      </c>
      <c r="K2128" t="b">
        <v>1</v>
      </c>
      <c r="L2128">
        <v>200</v>
      </c>
      <c r="N2128" s="3">
        <f>ZeptoData[[#This Row],[MRP_Rupees]] - ZeptoData[[#This Row],[Sale_Price]]</f>
        <v>-49</v>
      </c>
      <c r="O2128" t="str">
        <f>IF(ZeptoData[[#This Row],[outOfStock]]=TRUE, "Out of Stock", IF(ZeptoData[[#This Row],[availableQuantity]]&lt;=2, "LOW STOCK", "HEALTHY"))</f>
        <v>Out of Stock</v>
      </c>
      <c r="P2128" t="str" cm="1">
        <f t="array" ref="P2128">_xlfn.IFS(ZeptoData[[#This Row],[Sale_Price]]&lt;50, "Budget", ZeptoData[[#This Row],[Sale_Price]]&lt;150, "Mid-Range", ZeptoData[[#This Row],[Sale_Price]]&gt;=150, "Premium")</f>
        <v>Mid-Range</v>
      </c>
      <c r="Q2128" t="str">
        <f>IF(ROUND(((ZeptoData[[#This Row],[mrp]]-ZeptoData[[#This Row],[discountedSellingPrice]])/ZeptoData[[#This Row],[mrp]])*100,0) = ZeptoData[[#This Row],[discountPercent]], "Match", "Error")</f>
        <v>Match</v>
      </c>
      <c r="R2128" s="9" t="str" cm="1">
        <f t="array" ref="R2128">_xlfn.IFS(ZeptoData[[#This Row],[discountPercent]]=0, "No Discount", ZeptoData[[#This Row],[discountPercent]]&lt;=15, "Standard (1-15%)", ZeptoData[[#This Row],[discountPercent]]&gt;15, "Mega (&gt;15%)")</f>
        <v>Standard (1-15%)</v>
      </c>
      <c r="S2128" s="9" t="str" cm="1">
        <f t="array" ref="S2128">_xlfn.IFS(ZeptoData[[#This Row],[weightInGms]]&lt;=100, "Small (&lt;100g)", ZeptoData[[#This Row],[weightInGms]]&lt;=500, "Medium (100-500g)", ZeptoData[[#This Row],[weightInGms]]&gt;500, "Large (&gt;500g)")</f>
        <v>Medium (100-500g)</v>
      </c>
    </row>
    <row r="2129" spans="1:19" x14ac:dyDescent="0.25">
      <c r="A2129" t="s">
        <v>977</v>
      </c>
      <c r="B2129" t="s">
        <v>959</v>
      </c>
      <c r="C2129" t="str">
        <f>TRIM(ZeptoData[[#This Row],[name]])</f>
        <v>Mothers Recipe Papad - Sabudana With Rock Salt</v>
      </c>
      <c r="D2129">
        <v>3100</v>
      </c>
      <c r="E2129" s="3">
        <f>'Cleaned Data'!F2132</f>
        <v>6</v>
      </c>
      <c r="F2129">
        <v>9</v>
      </c>
      <c r="G2129">
        <v>0</v>
      </c>
      <c r="H2129">
        <v>2800</v>
      </c>
      <c r="I2129" s="3">
        <f>ZeptoData[[#This Row],[discountedSellingPrice]]/100</f>
        <v>28</v>
      </c>
      <c r="J2129">
        <v>70</v>
      </c>
      <c r="K2129" t="b">
        <v>1</v>
      </c>
      <c r="L2129">
        <v>70</v>
      </c>
      <c r="N2129" s="3">
        <f>ZeptoData[[#This Row],[MRP_Rupees]] - ZeptoData[[#This Row],[Sale_Price]]</f>
        <v>-22</v>
      </c>
      <c r="O2129" t="str">
        <f>IF(ZeptoData[[#This Row],[outOfStock]]=TRUE, "Out of Stock", IF(ZeptoData[[#This Row],[availableQuantity]]&lt;=2, "LOW STOCK", "HEALTHY"))</f>
        <v>Out of Stock</v>
      </c>
      <c r="P2129" t="str" cm="1">
        <f t="array" ref="P2129">_xlfn.IFS(ZeptoData[[#This Row],[Sale_Price]]&lt;50, "Budget", ZeptoData[[#This Row],[Sale_Price]]&lt;150, "Mid-Range", ZeptoData[[#This Row],[Sale_Price]]&gt;=150, "Premium")</f>
        <v>Budget</v>
      </c>
      <c r="Q2129" t="str">
        <f>IF(ROUND(((ZeptoData[[#This Row],[mrp]]-ZeptoData[[#This Row],[discountedSellingPrice]])/ZeptoData[[#This Row],[mrp]])*100,0) = ZeptoData[[#This Row],[discountPercent]], "Match", "Error")</f>
        <v>Error</v>
      </c>
      <c r="R2129" s="9" t="str" cm="1">
        <f t="array" ref="R2129">_xlfn.IFS(ZeptoData[[#This Row],[discountPercent]]=0, "No Discount", ZeptoData[[#This Row],[discountPercent]]&lt;=15, "Standard (1-15%)", ZeptoData[[#This Row],[discountPercent]]&gt;15, "Mega (&gt;15%)")</f>
        <v>Standard (1-15%)</v>
      </c>
      <c r="S2129" s="9" t="str" cm="1">
        <f t="array" ref="S2129">_xlfn.IFS(ZeptoData[[#This Row],[weightInGms]]&lt;=100, "Small (&lt;100g)", ZeptoData[[#This Row],[weightInGms]]&lt;=500, "Medium (100-500g)", ZeptoData[[#This Row],[weightInGms]]&gt;500, "Large (&gt;500g)")</f>
        <v>Small (&lt;100g)</v>
      </c>
    </row>
    <row r="2130" spans="1:19" x14ac:dyDescent="0.25">
      <c r="A2130" t="s">
        <v>977</v>
      </c>
      <c r="B2130" t="s">
        <v>551</v>
      </c>
      <c r="C2130" t="str">
        <f>TRIM(ZeptoData[[#This Row],[name]])</f>
        <v>Maggi Chilly Chow Cuppa Noodles</v>
      </c>
      <c r="D2130">
        <v>5000</v>
      </c>
      <c r="E2130" s="3">
        <f>'Cleaned Data'!F2133</f>
        <v>9</v>
      </c>
      <c r="F2130">
        <v>0</v>
      </c>
      <c r="G2130">
        <v>0</v>
      </c>
      <c r="H2130">
        <v>5000</v>
      </c>
      <c r="I2130" s="3">
        <f>ZeptoData[[#This Row],[discountedSellingPrice]]/100</f>
        <v>50</v>
      </c>
      <c r="J2130">
        <v>70</v>
      </c>
      <c r="K2130" t="b">
        <v>1</v>
      </c>
      <c r="L2130">
        <v>70</v>
      </c>
      <c r="N2130" s="3">
        <f>ZeptoData[[#This Row],[MRP_Rupees]] - ZeptoData[[#This Row],[Sale_Price]]</f>
        <v>-41</v>
      </c>
      <c r="O2130" t="str">
        <f>IF(ZeptoData[[#This Row],[outOfStock]]=TRUE, "Out of Stock", IF(ZeptoData[[#This Row],[availableQuantity]]&lt;=2, "LOW STOCK", "HEALTHY"))</f>
        <v>Out of Stock</v>
      </c>
      <c r="P2130" t="str" cm="1">
        <f t="array" ref="P2130">_xlfn.IFS(ZeptoData[[#This Row],[Sale_Price]]&lt;50, "Budget", ZeptoData[[#This Row],[Sale_Price]]&lt;150, "Mid-Range", ZeptoData[[#This Row],[Sale_Price]]&gt;=150, "Premium")</f>
        <v>Mid-Range</v>
      </c>
      <c r="Q2130" t="str">
        <f>IF(ROUND(((ZeptoData[[#This Row],[mrp]]-ZeptoData[[#This Row],[discountedSellingPrice]])/ZeptoData[[#This Row],[mrp]])*100,0) = ZeptoData[[#This Row],[discountPercent]], "Match", "Error")</f>
        <v>Match</v>
      </c>
      <c r="R2130" s="9" t="str" cm="1">
        <f t="array" ref="R2130">_xlfn.IFS(ZeptoData[[#This Row],[discountPercent]]=0, "No Discount", ZeptoData[[#This Row],[discountPercent]]&lt;=15, "Standard (1-15%)", ZeptoData[[#This Row],[discountPercent]]&gt;15, "Mega (&gt;15%)")</f>
        <v>No Discount</v>
      </c>
      <c r="S2130" s="9" t="str" cm="1">
        <f t="array" ref="S2130">_xlfn.IFS(ZeptoData[[#This Row],[weightInGms]]&lt;=100, "Small (&lt;100g)", ZeptoData[[#This Row],[weightInGms]]&lt;=500, "Medium (100-500g)", ZeptoData[[#This Row],[weightInGms]]&gt;500, "Large (&gt;500g)")</f>
        <v>Small (&lt;100g)</v>
      </c>
    </row>
    <row r="2131" spans="1:19" x14ac:dyDescent="0.25">
      <c r="A2131" t="s">
        <v>977</v>
      </c>
      <c r="B2131" t="s">
        <v>960</v>
      </c>
      <c r="C2131" t="str">
        <f>TRIM(ZeptoData[[#This Row],[name]])</f>
        <v>Veeba Favourites Eggless Burger Mayonnaise</v>
      </c>
      <c r="D2131">
        <v>6900</v>
      </c>
      <c r="E2131" s="3">
        <f>'Cleaned Data'!F2134</f>
        <v>10</v>
      </c>
      <c r="F2131">
        <v>8</v>
      </c>
      <c r="G2131">
        <v>0</v>
      </c>
      <c r="H2131">
        <v>6300</v>
      </c>
      <c r="I2131" s="3">
        <f>ZeptoData[[#This Row],[discountedSellingPrice]]/100</f>
        <v>63</v>
      </c>
      <c r="J2131">
        <v>250</v>
      </c>
      <c r="K2131" t="b">
        <v>1</v>
      </c>
      <c r="L2131">
        <v>250</v>
      </c>
      <c r="N2131" s="3">
        <f>ZeptoData[[#This Row],[MRP_Rupees]] - ZeptoData[[#This Row],[Sale_Price]]</f>
        <v>-53</v>
      </c>
      <c r="O2131" t="str">
        <f>IF(ZeptoData[[#This Row],[outOfStock]]=TRUE, "Out of Stock", IF(ZeptoData[[#This Row],[availableQuantity]]&lt;=2, "LOW STOCK", "HEALTHY"))</f>
        <v>Out of Stock</v>
      </c>
      <c r="P2131" t="str" cm="1">
        <f t="array" ref="P2131">_xlfn.IFS(ZeptoData[[#This Row],[Sale_Price]]&lt;50, "Budget", ZeptoData[[#This Row],[Sale_Price]]&lt;150, "Mid-Range", ZeptoData[[#This Row],[Sale_Price]]&gt;=150, "Premium")</f>
        <v>Mid-Range</v>
      </c>
      <c r="Q2131" t="str">
        <f>IF(ROUND(((ZeptoData[[#This Row],[mrp]]-ZeptoData[[#This Row],[discountedSellingPrice]])/ZeptoData[[#This Row],[mrp]])*100,0) = ZeptoData[[#This Row],[discountPercent]], "Match", "Error")</f>
        <v>Error</v>
      </c>
      <c r="R2131" s="9" t="str" cm="1">
        <f t="array" ref="R2131">_xlfn.IFS(ZeptoData[[#This Row],[discountPercent]]=0, "No Discount", ZeptoData[[#This Row],[discountPercent]]&lt;=15, "Standard (1-15%)", ZeptoData[[#This Row],[discountPercent]]&gt;15, "Mega (&gt;15%)")</f>
        <v>Standard (1-15%)</v>
      </c>
      <c r="S2131" s="9" t="str" cm="1">
        <f t="array" ref="S2131">_xlfn.IFS(ZeptoData[[#This Row],[weightInGms]]&lt;=100, "Small (&lt;100g)", ZeptoData[[#This Row],[weightInGms]]&lt;=500, "Medium (100-500g)", ZeptoData[[#This Row],[weightInGms]]&gt;500, "Large (&gt;500g)")</f>
        <v>Medium (100-500g)</v>
      </c>
    </row>
    <row r="2132" spans="1:19" x14ac:dyDescent="0.25">
      <c r="A2132" t="s">
        <v>977</v>
      </c>
      <c r="B2132" t="s">
        <v>558</v>
      </c>
      <c r="C2132" t="str">
        <f>TRIM(ZeptoData[[#This Row],[name]])</f>
        <v>Sunfeast Yippee! Magic Masala Noodles</v>
      </c>
      <c r="D2132">
        <v>4800</v>
      </c>
      <c r="E2132" s="3">
        <f>'Cleaned Data'!F2135</f>
        <v>9</v>
      </c>
      <c r="F2132">
        <v>6</v>
      </c>
      <c r="G2132">
        <v>0</v>
      </c>
      <c r="H2132">
        <v>4500</v>
      </c>
      <c r="I2132" s="3">
        <f>ZeptoData[[#This Row],[discountedSellingPrice]]/100</f>
        <v>45</v>
      </c>
      <c r="J2132">
        <v>240</v>
      </c>
      <c r="K2132" t="b">
        <v>1</v>
      </c>
      <c r="L2132">
        <v>240</v>
      </c>
      <c r="N2132" s="3">
        <f>ZeptoData[[#This Row],[MRP_Rupees]] - ZeptoData[[#This Row],[Sale_Price]]</f>
        <v>-36</v>
      </c>
      <c r="O2132" t="str">
        <f>IF(ZeptoData[[#This Row],[outOfStock]]=TRUE, "Out of Stock", IF(ZeptoData[[#This Row],[availableQuantity]]&lt;=2, "LOW STOCK", "HEALTHY"))</f>
        <v>Out of Stock</v>
      </c>
      <c r="P2132" t="str" cm="1">
        <f t="array" ref="P2132">_xlfn.IFS(ZeptoData[[#This Row],[Sale_Price]]&lt;50, "Budget", ZeptoData[[#This Row],[Sale_Price]]&lt;150, "Mid-Range", ZeptoData[[#This Row],[Sale_Price]]&gt;=150, "Premium")</f>
        <v>Budget</v>
      </c>
      <c r="Q2132" t="str">
        <f>IF(ROUND(((ZeptoData[[#This Row],[mrp]]-ZeptoData[[#This Row],[discountedSellingPrice]])/ZeptoData[[#This Row],[mrp]])*100,0) = ZeptoData[[#This Row],[discountPercent]], "Match", "Error")</f>
        <v>Match</v>
      </c>
      <c r="R2132" s="9" t="str" cm="1">
        <f t="array" ref="R2132">_xlfn.IFS(ZeptoData[[#This Row],[discountPercent]]=0, "No Discount", ZeptoData[[#This Row],[discountPercent]]&lt;=15, "Standard (1-15%)", ZeptoData[[#This Row],[discountPercent]]&gt;15, "Mega (&gt;15%)")</f>
        <v>Standard (1-15%)</v>
      </c>
      <c r="S2132" s="9" t="str" cm="1">
        <f t="array" ref="S2132">_xlfn.IFS(ZeptoData[[#This Row],[weightInGms]]&lt;=100, "Small (&lt;100g)", ZeptoData[[#This Row],[weightInGms]]&lt;=500, "Medium (100-500g)", ZeptoData[[#This Row],[weightInGms]]&gt;500, "Large (&gt;500g)")</f>
        <v>Medium (100-500g)</v>
      </c>
    </row>
    <row r="2133" spans="1:19" x14ac:dyDescent="0.25">
      <c r="A2133" t="s">
        <v>977</v>
      </c>
      <c r="B2133" t="s">
        <v>561</v>
      </c>
      <c r="C2133" t="str">
        <f>TRIM(ZeptoData[[#This Row],[name]])</f>
        <v>Top Ramen Masala</v>
      </c>
      <c r="D2133">
        <v>9100</v>
      </c>
      <c r="E2133" s="3">
        <f>'Cleaned Data'!F2136</f>
        <v>0</v>
      </c>
      <c r="F2133">
        <v>9</v>
      </c>
      <c r="G2133">
        <v>0</v>
      </c>
      <c r="H2133">
        <v>8200</v>
      </c>
      <c r="I2133" s="3">
        <f>ZeptoData[[#This Row],[discountedSellingPrice]]/100</f>
        <v>82</v>
      </c>
      <c r="J2133">
        <v>560</v>
      </c>
      <c r="K2133" t="b">
        <v>1</v>
      </c>
      <c r="L2133">
        <v>560</v>
      </c>
      <c r="N2133" s="3">
        <f>ZeptoData[[#This Row],[MRP_Rupees]] - ZeptoData[[#This Row],[Sale_Price]]</f>
        <v>-82</v>
      </c>
      <c r="O2133" t="str">
        <f>IF(ZeptoData[[#This Row],[outOfStock]]=TRUE, "Out of Stock", IF(ZeptoData[[#This Row],[availableQuantity]]&lt;=2, "LOW STOCK", "HEALTHY"))</f>
        <v>Out of Stock</v>
      </c>
      <c r="P2133" t="str" cm="1">
        <f t="array" ref="P2133">_xlfn.IFS(ZeptoData[[#This Row],[Sale_Price]]&lt;50, "Budget", ZeptoData[[#This Row],[Sale_Price]]&lt;150, "Mid-Range", ZeptoData[[#This Row],[Sale_Price]]&gt;=150, "Premium")</f>
        <v>Mid-Range</v>
      </c>
      <c r="Q2133" t="str">
        <f>IF(ROUND(((ZeptoData[[#This Row],[mrp]]-ZeptoData[[#This Row],[discountedSellingPrice]])/ZeptoData[[#This Row],[mrp]])*100,0) = ZeptoData[[#This Row],[discountPercent]], "Match", "Error")</f>
        <v>Error</v>
      </c>
      <c r="R2133" s="9" t="str" cm="1">
        <f t="array" ref="R2133">_xlfn.IFS(ZeptoData[[#This Row],[discountPercent]]=0, "No Discount", ZeptoData[[#This Row],[discountPercent]]&lt;=15, "Standard (1-15%)", ZeptoData[[#This Row],[discountPercent]]&gt;15, "Mega (&gt;15%)")</f>
        <v>Standard (1-15%)</v>
      </c>
      <c r="S2133" s="9" t="str" cm="1">
        <f t="array" ref="S2133">_xlfn.IFS(ZeptoData[[#This Row],[weightInGms]]&lt;=100, "Small (&lt;100g)", ZeptoData[[#This Row],[weightInGms]]&lt;=500, "Medium (100-500g)", ZeptoData[[#This Row],[weightInGms]]&gt;500, "Large (&gt;500g)")</f>
        <v>Large (&gt;500g)</v>
      </c>
    </row>
    <row r="2134" spans="1:19" x14ac:dyDescent="0.25">
      <c r="A2134" t="s">
        <v>977</v>
      </c>
      <c r="B2134" t="s">
        <v>961</v>
      </c>
      <c r="C2134" t="str">
        <f>TRIM(ZeptoData[[#This Row],[name]])</f>
        <v>Kelloggs Corn Flakes With Real Strawberry Pure</v>
      </c>
      <c r="D2134">
        <v>26500</v>
      </c>
      <c r="E2134" s="3">
        <f>'Cleaned Data'!F2137</f>
        <v>50</v>
      </c>
      <c r="F2134">
        <v>10</v>
      </c>
      <c r="G2134">
        <v>0</v>
      </c>
      <c r="H2134">
        <v>23600</v>
      </c>
      <c r="I2134" s="3">
        <f>ZeptoData[[#This Row],[discountedSellingPrice]]/100</f>
        <v>236</v>
      </c>
      <c r="J2134">
        <v>575</v>
      </c>
      <c r="K2134" t="b">
        <v>1</v>
      </c>
      <c r="L2134">
        <v>575</v>
      </c>
      <c r="N2134" s="3">
        <f>ZeptoData[[#This Row],[MRP_Rupees]] - ZeptoData[[#This Row],[Sale_Price]]</f>
        <v>-186</v>
      </c>
      <c r="O2134" t="str">
        <f>IF(ZeptoData[[#This Row],[outOfStock]]=TRUE, "Out of Stock", IF(ZeptoData[[#This Row],[availableQuantity]]&lt;=2, "LOW STOCK", "HEALTHY"))</f>
        <v>Out of Stock</v>
      </c>
      <c r="P2134" t="str" cm="1">
        <f t="array" ref="P2134">_xlfn.IFS(ZeptoData[[#This Row],[Sale_Price]]&lt;50, "Budget", ZeptoData[[#This Row],[Sale_Price]]&lt;150, "Mid-Range", ZeptoData[[#This Row],[Sale_Price]]&gt;=150, "Premium")</f>
        <v>Premium</v>
      </c>
      <c r="Q2134" t="str">
        <f>IF(ROUND(((ZeptoData[[#This Row],[mrp]]-ZeptoData[[#This Row],[discountedSellingPrice]])/ZeptoData[[#This Row],[mrp]])*100,0) = ZeptoData[[#This Row],[discountPercent]], "Match", "Error")</f>
        <v>Error</v>
      </c>
      <c r="R2134" s="9" t="str" cm="1">
        <f t="array" ref="R2134">_xlfn.IFS(ZeptoData[[#This Row],[discountPercent]]=0, "No Discount", ZeptoData[[#This Row],[discountPercent]]&lt;=15, "Standard (1-15%)", ZeptoData[[#This Row],[discountPercent]]&gt;15, "Mega (&gt;15%)")</f>
        <v>Standard (1-15%)</v>
      </c>
      <c r="S2134" s="9" t="str" cm="1">
        <f t="array" ref="S2134">_xlfn.IFS(ZeptoData[[#This Row],[weightInGms]]&lt;=100, "Small (&lt;100g)", ZeptoData[[#This Row],[weightInGms]]&lt;=500, "Medium (100-500g)", ZeptoData[[#This Row],[weightInGms]]&gt;500, "Large (&gt;500g)")</f>
        <v>Large (&gt;500g)</v>
      </c>
    </row>
    <row r="2135" spans="1:19" x14ac:dyDescent="0.25">
      <c r="A2135" t="s">
        <v>977</v>
      </c>
      <c r="B2135" t="s">
        <v>962</v>
      </c>
      <c r="C2135" t="str">
        <f>TRIM(ZeptoData[[#This Row],[name]])</f>
        <v>Mother's Recipe Potato Papad</v>
      </c>
      <c r="D2135">
        <v>3100</v>
      </c>
      <c r="E2135" s="3">
        <f>'Cleaned Data'!F2138</f>
        <v>10</v>
      </c>
      <c r="F2135">
        <v>9</v>
      </c>
      <c r="G2135">
        <v>0</v>
      </c>
      <c r="H2135">
        <v>2800</v>
      </c>
      <c r="I2135" s="3">
        <f>ZeptoData[[#This Row],[discountedSellingPrice]]/100</f>
        <v>28</v>
      </c>
      <c r="J2135">
        <v>70</v>
      </c>
      <c r="K2135" t="b">
        <v>1</v>
      </c>
      <c r="L2135">
        <v>75</v>
      </c>
      <c r="N2135" s="3">
        <f>ZeptoData[[#This Row],[MRP_Rupees]] - ZeptoData[[#This Row],[Sale_Price]]</f>
        <v>-18</v>
      </c>
      <c r="O2135" t="str">
        <f>IF(ZeptoData[[#This Row],[outOfStock]]=TRUE, "Out of Stock", IF(ZeptoData[[#This Row],[availableQuantity]]&lt;=2, "LOW STOCK", "HEALTHY"))</f>
        <v>Out of Stock</v>
      </c>
      <c r="P2135" t="str" cm="1">
        <f t="array" ref="P2135">_xlfn.IFS(ZeptoData[[#This Row],[Sale_Price]]&lt;50, "Budget", ZeptoData[[#This Row],[Sale_Price]]&lt;150, "Mid-Range", ZeptoData[[#This Row],[Sale_Price]]&gt;=150, "Premium")</f>
        <v>Budget</v>
      </c>
      <c r="Q2135" t="str">
        <f>IF(ROUND(((ZeptoData[[#This Row],[mrp]]-ZeptoData[[#This Row],[discountedSellingPrice]])/ZeptoData[[#This Row],[mrp]])*100,0) = ZeptoData[[#This Row],[discountPercent]], "Match", "Error")</f>
        <v>Error</v>
      </c>
      <c r="R2135" s="9" t="str" cm="1">
        <f t="array" ref="R2135">_xlfn.IFS(ZeptoData[[#This Row],[discountPercent]]=0, "No Discount", ZeptoData[[#This Row],[discountPercent]]&lt;=15, "Standard (1-15%)", ZeptoData[[#This Row],[discountPercent]]&gt;15, "Mega (&gt;15%)")</f>
        <v>Standard (1-15%)</v>
      </c>
      <c r="S2135" s="9" t="str" cm="1">
        <f t="array" ref="S2135">_xlfn.IFS(ZeptoData[[#This Row],[weightInGms]]&lt;=100, "Small (&lt;100g)", ZeptoData[[#This Row],[weightInGms]]&lt;=500, "Medium (100-500g)", ZeptoData[[#This Row],[weightInGms]]&gt;500, "Large (&gt;500g)")</f>
        <v>Small (&lt;100g)</v>
      </c>
    </row>
    <row r="2136" spans="1:19" x14ac:dyDescent="0.25">
      <c r="A2136" t="s">
        <v>977</v>
      </c>
      <c r="B2136" t="s">
        <v>963</v>
      </c>
      <c r="C2136" t="str">
        <f>TRIM(ZeptoData[[#This Row],[name]])</f>
        <v>Mothers Recipe Rice Papad Ajwain</v>
      </c>
      <c r="D2136">
        <v>2400</v>
      </c>
      <c r="E2136" s="3">
        <f>'Cleaned Data'!F2139</f>
        <v>0</v>
      </c>
      <c r="F2136">
        <v>0</v>
      </c>
      <c r="G2136">
        <v>0</v>
      </c>
      <c r="H2136">
        <v>2400</v>
      </c>
      <c r="I2136" s="3">
        <f>ZeptoData[[#This Row],[discountedSellingPrice]]/100</f>
        <v>24</v>
      </c>
      <c r="J2136">
        <v>75</v>
      </c>
      <c r="K2136" t="b">
        <v>1</v>
      </c>
      <c r="L2136">
        <v>75</v>
      </c>
      <c r="N2136" s="3">
        <f>ZeptoData[[#This Row],[MRP_Rupees]] - ZeptoData[[#This Row],[Sale_Price]]</f>
        <v>-24</v>
      </c>
      <c r="O2136" t="str">
        <f>IF(ZeptoData[[#This Row],[outOfStock]]=TRUE, "Out of Stock", IF(ZeptoData[[#This Row],[availableQuantity]]&lt;=2, "LOW STOCK", "HEALTHY"))</f>
        <v>Out of Stock</v>
      </c>
      <c r="P2136" t="str" cm="1">
        <f t="array" ref="P2136">_xlfn.IFS(ZeptoData[[#This Row],[Sale_Price]]&lt;50, "Budget", ZeptoData[[#This Row],[Sale_Price]]&lt;150, "Mid-Range", ZeptoData[[#This Row],[Sale_Price]]&gt;=150, "Premium")</f>
        <v>Budget</v>
      </c>
      <c r="Q2136" t="str">
        <f>IF(ROUND(((ZeptoData[[#This Row],[mrp]]-ZeptoData[[#This Row],[discountedSellingPrice]])/ZeptoData[[#This Row],[mrp]])*100,0) = ZeptoData[[#This Row],[discountPercent]], "Match", "Error")</f>
        <v>Match</v>
      </c>
      <c r="R2136" s="9" t="str" cm="1">
        <f t="array" ref="R2136">_xlfn.IFS(ZeptoData[[#This Row],[discountPercent]]=0, "No Discount", ZeptoData[[#This Row],[discountPercent]]&lt;=15, "Standard (1-15%)", ZeptoData[[#This Row],[discountPercent]]&gt;15, "Mega (&gt;15%)")</f>
        <v>No Discount</v>
      </c>
      <c r="S2136" s="9" t="str" cm="1">
        <f t="array" ref="S2136">_xlfn.IFS(ZeptoData[[#This Row],[weightInGms]]&lt;=100, "Small (&lt;100g)", ZeptoData[[#This Row],[weightInGms]]&lt;=500, "Medium (100-500g)", ZeptoData[[#This Row],[weightInGms]]&gt;500, "Large (&gt;500g)")</f>
        <v>Small (&lt;100g)</v>
      </c>
    </row>
    <row r="2137" spans="1:19" x14ac:dyDescent="0.25">
      <c r="A2137" t="s">
        <v>977</v>
      </c>
      <c r="B2137" t="s">
        <v>565</v>
      </c>
      <c r="C2137" t="str">
        <f>TRIM(ZeptoData[[#This Row],[name]])</f>
        <v>Chef's Basket Durum Wheat Penne Pasta</v>
      </c>
      <c r="D2137">
        <v>16000</v>
      </c>
      <c r="E2137" s="3">
        <f>'Cleaned Data'!F2140</f>
        <v>17</v>
      </c>
      <c r="F2137">
        <v>50</v>
      </c>
      <c r="G2137">
        <v>0</v>
      </c>
      <c r="H2137">
        <v>8000</v>
      </c>
      <c r="I2137" s="3">
        <f>ZeptoData[[#This Row],[discountedSellingPrice]]/100</f>
        <v>80</v>
      </c>
      <c r="J2137">
        <v>500</v>
      </c>
      <c r="K2137" t="b">
        <v>1</v>
      </c>
      <c r="L2137">
        <v>500</v>
      </c>
      <c r="N2137" s="3">
        <f>ZeptoData[[#This Row],[MRP_Rupees]] - ZeptoData[[#This Row],[Sale_Price]]</f>
        <v>-63</v>
      </c>
      <c r="O2137" t="str">
        <f>IF(ZeptoData[[#This Row],[outOfStock]]=TRUE, "Out of Stock", IF(ZeptoData[[#This Row],[availableQuantity]]&lt;=2, "LOW STOCK", "HEALTHY"))</f>
        <v>Out of Stock</v>
      </c>
      <c r="P2137" t="str" cm="1">
        <f t="array" ref="P2137">_xlfn.IFS(ZeptoData[[#This Row],[Sale_Price]]&lt;50, "Budget", ZeptoData[[#This Row],[Sale_Price]]&lt;150, "Mid-Range", ZeptoData[[#This Row],[Sale_Price]]&gt;=150, "Premium")</f>
        <v>Mid-Range</v>
      </c>
      <c r="Q2137" t="str">
        <f>IF(ROUND(((ZeptoData[[#This Row],[mrp]]-ZeptoData[[#This Row],[discountedSellingPrice]])/ZeptoData[[#This Row],[mrp]])*100,0) = ZeptoData[[#This Row],[discountPercent]], "Match", "Error")</f>
        <v>Match</v>
      </c>
      <c r="R2137" s="9" t="str" cm="1">
        <f t="array" ref="R2137">_xlfn.IFS(ZeptoData[[#This Row],[discountPercent]]=0, "No Discount", ZeptoData[[#This Row],[discountPercent]]&lt;=15, "Standard (1-15%)", ZeptoData[[#This Row],[discountPercent]]&gt;15, "Mega (&gt;15%)")</f>
        <v>Mega (&gt;15%)</v>
      </c>
      <c r="S2137" s="9" t="str" cm="1">
        <f t="array" ref="S2137">_xlfn.IFS(ZeptoData[[#This Row],[weightInGms]]&lt;=100, "Small (&lt;100g)", ZeptoData[[#This Row],[weightInGms]]&lt;=500, "Medium (100-500g)", ZeptoData[[#This Row],[weightInGms]]&gt;500, "Large (&gt;500g)")</f>
        <v>Medium (100-500g)</v>
      </c>
    </row>
    <row r="2138" spans="1:19" x14ac:dyDescent="0.25">
      <c r="A2138" t="s">
        <v>977</v>
      </c>
      <c r="B2138" t="s">
        <v>964</v>
      </c>
      <c r="C2138" t="str">
        <f>TRIM(ZeptoData[[#This Row],[name]])</f>
        <v>Dabur Hommade - Imli Sauce Saunth</v>
      </c>
      <c r="D2138">
        <v>2000</v>
      </c>
      <c r="E2138" s="3">
        <f>'Cleaned Data'!F2141</f>
        <v>5</v>
      </c>
      <c r="F2138">
        <v>10</v>
      </c>
      <c r="G2138">
        <v>0</v>
      </c>
      <c r="H2138">
        <v>1800</v>
      </c>
      <c r="I2138" s="3">
        <f>ZeptoData[[#This Row],[discountedSellingPrice]]/100</f>
        <v>18</v>
      </c>
      <c r="J2138">
        <v>100</v>
      </c>
      <c r="K2138" t="b">
        <v>1</v>
      </c>
      <c r="L2138">
        <v>100</v>
      </c>
      <c r="N2138" s="3">
        <f>ZeptoData[[#This Row],[MRP_Rupees]] - ZeptoData[[#This Row],[Sale_Price]]</f>
        <v>-13</v>
      </c>
      <c r="O2138" t="str">
        <f>IF(ZeptoData[[#This Row],[outOfStock]]=TRUE, "Out of Stock", IF(ZeptoData[[#This Row],[availableQuantity]]&lt;=2, "LOW STOCK", "HEALTHY"))</f>
        <v>Out of Stock</v>
      </c>
      <c r="P2138" t="str" cm="1">
        <f t="array" ref="P2138">_xlfn.IFS(ZeptoData[[#This Row],[Sale_Price]]&lt;50, "Budget", ZeptoData[[#This Row],[Sale_Price]]&lt;150, "Mid-Range", ZeptoData[[#This Row],[Sale_Price]]&gt;=150, "Premium")</f>
        <v>Budget</v>
      </c>
      <c r="Q2138" t="str">
        <f>IF(ROUND(((ZeptoData[[#This Row],[mrp]]-ZeptoData[[#This Row],[discountedSellingPrice]])/ZeptoData[[#This Row],[mrp]])*100,0) = ZeptoData[[#This Row],[discountPercent]], "Match", "Error")</f>
        <v>Match</v>
      </c>
      <c r="R2138" s="9" t="str" cm="1">
        <f t="array" ref="R2138">_xlfn.IFS(ZeptoData[[#This Row],[discountPercent]]=0, "No Discount", ZeptoData[[#This Row],[discountPercent]]&lt;=15, "Standard (1-15%)", ZeptoData[[#This Row],[discountPercent]]&gt;15, "Mega (&gt;15%)")</f>
        <v>Standard (1-15%)</v>
      </c>
      <c r="S2138" s="9" t="str" cm="1">
        <f t="array" ref="S2138">_xlfn.IFS(ZeptoData[[#This Row],[weightInGms]]&lt;=100, "Small (&lt;100g)", ZeptoData[[#This Row],[weightInGms]]&lt;=500, "Medium (100-500g)", ZeptoData[[#This Row],[weightInGms]]&gt;500, "Large (&gt;500g)")</f>
        <v>Small (&lt;100g)</v>
      </c>
    </row>
    <row r="2139" spans="1:19" x14ac:dyDescent="0.25">
      <c r="A2139" t="s">
        <v>977</v>
      </c>
      <c r="B2139" t="s">
        <v>568</v>
      </c>
      <c r="C2139" t="str">
        <f>TRIM(ZeptoData[[#This Row],[name]])</f>
        <v>Zorabian Chicken Kheema Parathas</v>
      </c>
      <c r="D2139">
        <v>19000</v>
      </c>
      <c r="E2139" s="3">
        <f>'Cleaned Data'!F2142</f>
        <v>0</v>
      </c>
      <c r="F2139">
        <v>0</v>
      </c>
      <c r="G2139">
        <v>0</v>
      </c>
      <c r="H2139">
        <v>19000</v>
      </c>
      <c r="I2139" s="3">
        <f>ZeptoData[[#This Row],[discountedSellingPrice]]/100</f>
        <v>190</v>
      </c>
      <c r="J2139">
        <v>300</v>
      </c>
      <c r="K2139" t="b">
        <v>1</v>
      </c>
      <c r="L2139">
        <v>300</v>
      </c>
      <c r="N2139" s="3">
        <f>ZeptoData[[#This Row],[MRP_Rupees]] - ZeptoData[[#This Row],[Sale_Price]]</f>
        <v>-190</v>
      </c>
      <c r="O2139" t="str">
        <f>IF(ZeptoData[[#This Row],[outOfStock]]=TRUE, "Out of Stock", IF(ZeptoData[[#This Row],[availableQuantity]]&lt;=2, "LOW STOCK", "HEALTHY"))</f>
        <v>Out of Stock</v>
      </c>
      <c r="P2139" t="str" cm="1">
        <f t="array" ref="P2139">_xlfn.IFS(ZeptoData[[#This Row],[Sale_Price]]&lt;50, "Budget", ZeptoData[[#This Row],[Sale_Price]]&lt;150, "Mid-Range", ZeptoData[[#This Row],[Sale_Price]]&gt;=150, "Premium")</f>
        <v>Premium</v>
      </c>
      <c r="Q2139" t="str">
        <f>IF(ROUND(((ZeptoData[[#This Row],[mrp]]-ZeptoData[[#This Row],[discountedSellingPrice]])/ZeptoData[[#This Row],[mrp]])*100,0) = ZeptoData[[#This Row],[discountPercent]], "Match", "Error")</f>
        <v>Match</v>
      </c>
      <c r="R2139" s="9" t="str" cm="1">
        <f t="array" ref="R2139">_xlfn.IFS(ZeptoData[[#This Row],[discountPercent]]=0, "No Discount", ZeptoData[[#This Row],[discountPercent]]&lt;=15, "Standard (1-15%)", ZeptoData[[#This Row],[discountPercent]]&gt;15, "Mega (&gt;15%)")</f>
        <v>No Discount</v>
      </c>
      <c r="S2139" s="9" t="str" cm="1">
        <f t="array" ref="S2139">_xlfn.IFS(ZeptoData[[#This Row],[weightInGms]]&lt;=100, "Small (&lt;100g)", ZeptoData[[#This Row],[weightInGms]]&lt;=500, "Medium (100-500g)", ZeptoData[[#This Row],[weightInGms]]&gt;500, "Large (&gt;500g)")</f>
        <v>Medium (100-500g)</v>
      </c>
    </row>
    <row r="2140" spans="1:19" x14ac:dyDescent="0.25">
      <c r="A2140" t="s">
        <v>977</v>
      </c>
      <c r="B2140" t="s">
        <v>569</v>
      </c>
      <c r="C2140" t="str">
        <f>TRIM(ZeptoData[[#This Row],[name]])</f>
        <v>Sunfeast Pasta Treat Pack of Tomato Cheese</v>
      </c>
      <c r="D2140">
        <v>2800</v>
      </c>
      <c r="E2140" s="3">
        <f>'Cleaned Data'!F2143</f>
        <v>7</v>
      </c>
      <c r="F2140">
        <v>17</v>
      </c>
      <c r="G2140">
        <v>0</v>
      </c>
      <c r="H2140">
        <v>2300</v>
      </c>
      <c r="I2140" s="3">
        <f>ZeptoData[[#This Row],[discountedSellingPrice]]/100</f>
        <v>23</v>
      </c>
      <c r="J2140">
        <v>65</v>
      </c>
      <c r="K2140" t="b">
        <v>1</v>
      </c>
      <c r="L2140">
        <v>65</v>
      </c>
      <c r="N2140" s="3">
        <f>ZeptoData[[#This Row],[MRP_Rupees]] - ZeptoData[[#This Row],[Sale_Price]]</f>
        <v>-16</v>
      </c>
      <c r="O2140" t="str">
        <f>IF(ZeptoData[[#This Row],[outOfStock]]=TRUE, "Out of Stock", IF(ZeptoData[[#This Row],[availableQuantity]]&lt;=2, "LOW STOCK", "HEALTHY"))</f>
        <v>Out of Stock</v>
      </c>
      <c r="P2140" t="str" cm="1">
        <f t="array" ref="P2140">_xlfn.IFS(ZeptoData[[#This Row],[Sale_Price]]&lt;50, "Budget", ZeptoData[[#This Row],[Sale_Price]]&lt;150, "Mid-Range", ZeptoData[[#This Row],[Sale_Price]]&gt;=150, "Premium")</f>
        <v>Budget</v>
      </c>
      <c r="Q2140" t="str">
        <f>IF(ROUND(((ZeptoData[[#This Row],[mrp]]-ZeptoData[[#This Row],[discountedSellingPrice]])/ZeptoData[[#This Row],[mrp]])*100,0) = ZeptoData[[#This Row],[discountPercent]], "Match", "Error")</f>
        <v>Error</v>
      </c>
      <c r="R2140" s="9" t="str" cm="1">
        <f t="array" ref="R2140">_xlfn.IFS(ZeptoData[[#This Row],[discountPercent]]=0, "No Discount", ZeptoData[[#This Row],[discountPercent]]&lt;=15, "Standard (1-15%)", ZeptoData[[#This Row],[discountPercent]]&gt;15, "Mega (&gt;15%)")</f>
        <v>Mega (&gt;15%)</v>
      </c>
      <c r="S2140" s="9" t="str" cm="1">
        <f t="array" ref="S2140">_xlfn.IFS(ZeptoData[[#This Row],[weightInGms]]&lt;=100, "Small (&lt;100g)", ZeptoData[[#This Row],[weightInGms]]&lt;=500, "Medium (100-500g)", ZeptoData[[#This Row],[weightInGms]]&gt;500, "Large (&gt;500g)")</f>
        <v>Small (&lt;100g)</v>
      </c>
    </row>
    <row r="2141" spans="1:19" x14ac:dyDescent="0.25">
      <c r="A2141" t="s">
        <v>977</v>
      </c>
      <c r="B2141" t="s">
        <v>96</v>
      </c>
      <c r="C2141" t="str">
        <f>TRIM(ZeptoData[[#This Row],[name]])</f>
        <v>Safal Frozen - Sweet Corn</v>
      </c>
      <c r="D2141">
        <v>16000</v>
      </c>
      <c r="E2141" s="3">
        <f>'Cleaned Data'!F2144</f>
        <v>3</v>
      </c>
      <c r="F2141">
        <v>5</v>
      </c>
      <c r="G2141">
        <v>0</v>
      </c>
      <c r="H2141">
        <v>15200</v>
      </c>
      <c r="I2141" s="3">
        <f>ZeptoData[[#This Row],[discountedSellingPrice]]/100</f>
        <v>152</v>
      </c>
      <c r="J2141">
        <v>1000</v>
      </c>
      <c r="K2141" t="b">
        <v>1</v>
      </c>
      <c r="L2141">
        <v>1</v>
      </c>
      <c r="N2141" s="3">
        <f>ZeptoData[[#This Row],[MRP_Rupees]] - ZeptoData[[#This Row],[Sale_Price]]</f>
        <v>-149</v>
      </c>
      <c r="O2141" t="str">
        <f>IF(ZeptoData[[#This Row],[outOfStock]]=TRUE, "Out of Stock", IF(ZeptoData[[#This Row],[availableQuantity]]&lt;=2, "LOW STOCK", "HEALTHY"))</f>
        <v>Out of Stock</v>
      </c>
      <c r="P2141" t="str" cm="1">
        <f t="array" ref="P2141">_xlfn.IFS(ZeptoData[[#This Row],[Sale_Price]]&lt;50, "Budget", ZeptoData[[#This Row],[Sale_Price]]&lt;150, "Mid-Range", ZeptoData[[#This Row],[Sale_Price]]&gt;=150, "Premium")</f>
        <v>Premium</v>
      </c>
      <c r="Q2141" t="str">
        <f>IF(ROUND(((ZeptoData[[#This Row],[mrp]]-ZeptoData[[#This Row],[discountedSellingPrice]])/ZeptoData[[#This Row],[mrp]])*100,0) = ZeptoData[[#This Row],[discountPercent]], "Match", "Error")</f>
        <v>Match</v>
      </c>
      <c r="R2141" s="9" t="str" cm="1">
        <f t="array" ref="R2141">_xlfn.IFS(ZeptoData[[#This Row],[discountPercent]]=0, "No Discount", ZeptoData[[#This Row],[discountPercent]]&lt;=15, "Standard (1-15%)", ZeptoData[[#This Row],[discountPercent]]&gt;15, "Mega (&gt;15%)")</f>
        <v>Standard (1-15%)</v>
      </c>
      <c r="S2141" s="9" t="str" cm="1">
        <f t="array" ref="S2141">_xlfn.IFS(ZeptoData[[#This Row],[weightInGms]]&lt;=100, "Small (&lt;100g)", ZeptoData[[#This Row],[weightInGms]]&lt;=500, "Medium (100-500g)", ZeptoData[[#This Row],[weightInGms]]&gt;500, "Large (&gt;500g)")</f>
        <v>Large (&gt;500g)</v>
      </c>
    </row>
    <row r="2142" spans="1:19" x14ac:dyDescent="0.25">
      <c r="A2142" t="s">
        <v>977</v>
      </c>
      <c r="B2142" t="s">
        <v>965</v>
      </c>
      <c r="C2142" t="str">
        <f>TRIM(ZeptoData[[#This Row],[name]])</f>
        <v>MTR Vegetable Upma</v>
      </c>
      <c r="D2142">
        <v>2500</v>
      </c>
      <c r="E2142" s="3">
        <f>'Cleaned Data'!F2145</f>
        <v>6</v>
      </c>
      <c r="F2142">
        <v>0</v>
      </c>
      <c r="G2142">
        <v>0</v>
      </c>
      <c r="H2142">
        <v>2500</v>
      </c>
      <c r="I2142" s="3">
        <f>ZeptoData[[#This Row],[discountedSellingPrice]]/100</f>
        <v>25</v>
      </c>
      <c r="J2142">
        <v>60</v>
      </c>
      <c r="K2142" t="b">
        <v>1</v>
      </c>
      <c r="L2142">
        <v>60</v>
      </c>
      <c r="N2142" s="3">
        <f>ZeptoData[[#This Row],[MRP_Rupees]] - ZeptoData[[#This Row],[Sale_Price]]</f>
        <v>-19</v>
      </c>
      <c r="O2142" t="str">
        <f>IF(ZeptoData[[#This Row],[outOfStock]]=TRUE, "Out of Stock", IF(ZeptoData[[#This Row],[availableQuantity]]&lt;=2, "LOW STOCK", "HEALTHY"))</f>
        <v>Out of Stock</v>
      </c>
      <c r="P2142" t="str" cm="1">
        <f t="array" ref="P2142">_xlfn.IFS(ZeptoData[[#This Row],[Sale_Price]]&lt;50, "Budget", ZeptoData[[#This Row],[Sale_Price]]&lt;150, "Mid-Range", ZeptoData[[#This Row],[Sale_Price]]&gt;=150, "Premium")</f>
        <v>Budget</v>
      </c>
      <c r="Q2142" t="str">
        <f>IF(ROUND(((ZeptoData[[#This Row],[mrp]]-ZeptoData[[#This Row],[discountedSellingPrice]])/ZeptoData[[#This Row],[mrp]])*100,0) = ZeptoData[[#This Row],[discountPercent]], "Match", "Error")</f>
        <v>Match</v>
      </c>
      <c r="R2142" s="9" t="str" cm="1">
        <f t="array" ref="R2142">_xlfn.IFS(ZeptoData[[#This Row],[discountPercent]]=0, "No Discount", ZeptoData[[#This Row],[discountPercent]]&lt;=15, "Standard (1-15%)", ZeptoData[[#This Row],[discountPercent]]&gt;15, "Mega (&gt;15%)")</f>
        <v>No Discount</v>
      </c>
      <c r="S2142" s="9" t="str" cm="1">
        <f t="array" ref="S2142">_xlfn.IFS(ZeptoData[[#This Row],[weightInGms]]&lt;=100, "Small (&lt;100g)", ZeptoData[[#This Row],[weightInGms]]&lt;=500, "Medium (100-500g)", ZeptoData[[#This Row],[weightInGms]]&gt;500, "Large (&gt;500g)")</f>
        <v>Small (&lt;100g)</v>
      </c>
    </row>
    <row r="2143" spans="1:19" x14ac:dyDescent="0.25">
      <c r="A2143" t="s">
        <v>977</v>
      </c>
      <c r="B2143" t="s">
        <v>966</v>
      </c>
      <c r="C2143" t="str">
        <f>TRIM(ZeptoData[[#This Row],[name]])</f>
        <v>Del Monte Original Blend Tomato Ketchup Pouch</v>
      </c>
      <c r="D2143">
        <v>12000</v>
      </c>
      <c r="E2143" s="3">
        <f>'Cleaned Data'!F2146</f>
        <v>5</v>
      </c>
      <c r="F2143">
        <v>7</v>
      </c>
      <c r="G2143">
        <v>0</v>
      </c>
      <c r="H2143">
        <v>11100</v>
      </c>
      <c r="I2143" s="3">
        <f>ZeptoData[[#This Row],[discountedSellingPrice]]/100</f>
        <v>111</v>
      </c>
      <c r="J2143">
        <v>950</v>
      </c>
      <c r="K2143" t="b">
        <v>1</v>
      </c>
      <c r="L2143">
        <v>950</v>
      </c>
      <c r="N2143" s="3">
        <f>ZeptoData[[#This Row],[MRP_Rupees]] - ZeptoData[[#This Row],[Sale_Price]]</f>
        <v>-106</v>
      </c>
      <c r="O2143" t="str">
        <f>IF(ZeptoData[[#This Row],[outOfStock]]=TRUE, "Out of Stock", IF(ZeptoData[[#This Row],[availableQuantity]]&lt;=2, "LOW STOCK", "HEALTHY"))</f>
        <v>Out of Stock</v>
      </c>
      <c r="P2143" t="str" cm="1">
        <f t="array" ref="P2143">_xlfn.IFS(ZeptoData[[#This Row],[Sale_Price]]&lt;50, "Budget", ZeptoData[[#This Row],[Sale_Price]]&lt;150, "Mid-Range", ZeptoData[[#This Row],[Sale_Price]]&gt;=150, "Premium")</f>
        <v>Mid-Range</v>
      </c>
      <c r="Q2143" t="str">
        <f>IF(ROUND(((ZeptoData[[#This Row],[mrp]]-ZeptoData[[#This Row],[discountedSellingPrice]])/ZeptoData[[#This Row],[mrp]])*100,0) = ZeptoData[[#This Row],[discountPercent]], "Match", "Error")</f>
        <v>Error</v>
      </c>
      <c r="R2143" s="9" t="str" cm="1">
        <f t="array" ref="R2143">_xlfn.IFS(ZeptoData[[#This Row],[discountPercent]]=0, "No Discount", ZeptoData[[#This Row],[discountPercent]]&lt;=15, "Standard (1-15%)", ZeptoData[[#This Row],[discountPercent]]&gt;15, "Mega (&gt;15%)")</f>
        <v>Standard (1-15%)</v>
      </c>
      <c r="S2143" s="9" t="str" cm="1">
        <f t="array" ref="S2143">_xlfn.IFS(ZeptoData[[#This Row],[weightInGms]]&lt;=100, "Small (&lt;100g)", ZeptoData[[#This Row],[weightInGms]]&lt;=500, "Medium (100-500g)", ZeptoData[[#This Row],[weightInGms]]&gt;500, "Large (&gt;500g)")</f>
        <v>Large (&gt;500g)</v>
      </c>
    </row>
    <row r="2144" spans="1:19" x14ac:dyDescent="0.25">
      <c r="A2144" t="s">
        <v>977</v>
      </c>
      <c r="B2144" t="s">
        <v>1793</v>
      </c>
      <c r="C2144" t="str">
        <f>TRIM(ZeptoData[[#This Row],[name]])</f>
        <v>Del Monte Natural Vinegar</v>
      </c>
      <c r="D2144">
        <v>5500</v>
      </c>
      <c r="E2144" s="3">
        <f>'Cleaned Data'!F2147</f>
        <v>4</v>
      </c>
      <c r="F2144">
        <v>3</v>
      </c>
      <c r="G2144">
        <v>0</v>
      </c>
      <c r="H2144">
        <v>5300</v>
      </c>
      <c r="I2144" s="3">
        <f>ZeptoData[[#This Row],[discountedSellingPrice]]/100</f>
        <v>53</v>
      </c>
      <c r="J2144">
        <v>180</v>
      </c>
      <c r="K2144" t="b">
        <v>1</v>
      </c>
      <c r="L2144">
        <v>180</v>
      </c>
      <c r="N2144" s="3">
        <f>ZeptoData[[#This Row],[MRP_Rupees]] - ZeptoData[[#This Row],[Sale_Price]]</f>
        <v>-49</v>
      </c>
      <c r="O2144" t="str">
        <f>IF(ZeptoData[[#This Row],[outOfStock]]=TRUE, "Out of Stock", IF(ZeptoData[[#This Row],[availableQuantity]]&lt;=2, "LOW STOCK", "HEALTHY"))</f>
        <v>Out of Stock</v>
      </c>
      <c r="P2144" t="str" cm="1">
        <f t="array" ref="P2144">_xlfn.IFS(ZeptoData[[#This Row],[Sale_Price]]&lt;50, "Budget", ZeptoData[[#This Row],[Sale_Price]]&lt;150, "Mid-Range", ZeptoData[[#This Row],[Sale_Price]]&gt;=150, "Premium")</f>
        <v>Mid-Range</v>
      </c>
      <c r="Q2144" t="str">
        <f>IF(ROUND(((ZeptoData[[#This Row],[mrp]]-ZeptoData[[#This Row],[discountedSellingPrice]])/ZeptoData[[#This Row],[mrp]])*100,0) = ZeptoData[[#This Row],[discountPercent]], "Match", "Error")</f>
        <v>Error</v>
      </c>
      <c r="R2144" s="9" t="str" cm="1">
        <f t="array" ref="R2144">_xlfn.IFS(ZeptoData[[#This Row],[discountPercent]]=0, "No Discount", ZeptoData[[#This Row],[discountPercent]]&lt;=15, "Standard (1-15%)", ZeptoData[[#This Row],[discountPercent]]&gt;15, "Mega (&gt;15%)")</f>
        <v>Standard (1-15%)</v>
      </c>
      <c r="S2144" s="9" t="str" cm="1">
        <f t="array" ref="S2144">_xlfn.IFS(ZeptoData[[#This Row],[weightInGms]]&lt;=100, "Small (&lt;100g)", ZeptoData[[#This Row],[weightInGms]]&lt;=500, "Medium (100-500g)", ZeptoData[[#This Row],[weightInGms]]&gt;500, "Large (&gt;500g)")</f>
        <v>Medium (100-500g)</v>
      </c>
    </row>
    <row r="2145" spans="1:19" x14ac:dyDescent="0.25">
      <c r="A2145" t="s">
        <v>977</v>
      </c>
      <c r="B2145" t="s">
        <v>968</v>
      </c>
      <c r="C2145" t="str">
        <f>TRIM(ZeptoData[[#This Row],[name]])</f>
        <v>Del Monte Eggless Mayo</v>
      </c>
      <c r="D2145">
        <v>13500</v>
      </c>
      <c r="E2145" s="3">
        <f>'Cleaned Data'!F2148</f>
        <v>4</v>
      </c>
      <c r="F2145">
        <v>6</v>
      </c>
      <c r="G2145">
        <v>0</v>
      </c>
      <c r="H2145">
        <v>12600</v>
      </c>
      <c r="I2145" s="3">
        <f>ZeptoData[[#This Row],[discountedSellingPrice]]/100</f>
        <v>126</v>
      </c>
      <c r="J2145">
        <v>500</v>
      </c>
      <c r="K2145" t="b">
        <v>1</v>
      </c>
      <c r="L2145">
        <v>500</v>
      </c>
      <c r="N2145" s="3">
        <f>ZeptoData[[#This Row],[MRP_Rupees]] - ZeptoData[[#This Row],[Sale_Price]]</f>
        <v>-122</v>
      </c>
      <c r="O2145" t="str">
        <f>IF(ZeptoData[[#This Row],[outOfStock]]=TRUE, "Out of Stock", IF(ZeptoData[[#This Row],[availableQuantity]]&lt;=2, "LOW STOCK", "HEALTHY"))</f>
        <v>Out of Stock</v>
      </c>
      <c r="P2145" t="str" cm="1">
        <f t="array" ref="P2145">_xlfn.IFS(ZeptoData[[#This Row],[Sale_Price]]&lt;50, "Budget", ZeptoData[[#This Row],[Sale_Price]]&lt;150, "Mid-Range", ZeptoData[[#This Row],[Sale_Price]]&gt;=150, "Premium")</f>
        <v>Mid-Range</v>
      </c>
      <c r="Q2145" t="str">
        <f>IF(ROUND(((ZeptoData[[#This Row],[mrp]]-ZeptoData[[#This Row],[discountedSellingPrice]])/ZeptoData[[#This Row],[mrp]])*100,0) = ZeptoData[[#This Row],[discountPercent]], "Match", "Error")</f>
        <v>Error</v>
      </c>
      <c r="R2145" s="9" t="str" cm="1">
        <f t="array" ref="R2145">_xlfn.IFS(ZeptoData[[#This Row],[discountPercent]]=0, "No Discount", ZeptoData[[#This Row],[discountPercent]]&lt;=15, "Standard (1-15%)", ZeptoData[[#This Row],[discountPercent]]&gt;15, "Mega (&gt;15%)")</f>
        <v>Standard (1-15%)</v>
      </c>
      <c r="S2145" s="9" t="str" cm="1">
        <f t="array" ref="S2145">_xlfn.IFS(ZeptoData[[#This Row],[weightInGms]]&lt;=100, "Small (&lt;100g)", ZeptoData[[#This Row],[weightInGms]]&lt;=500, "Medium (100-500g)", ZeptoData[[#This Row],[weightInGms]]&gt;500, "Large (&gt;500g)")</f>
        <v>Medium (100-500g)</v>
      </c>
    </row>
    <row r="2146" spans="1:19" x14ac:dyDescent="0.25">
      <c r="A2146" t="s">
        <v>977</v>
      </c>
      <c r="B2146" t="s">
        <v>969</v>
      </c>
      <c r="C2146" t="str">
        <f>TRIM(ZeptoData[[#This Row],[name]])</f>
        <v>ITC Master Chef Cheesy Corn Triangles</v>
      </c>
      <c r="D2146">
        <v>16000</v>
      </c>
      <c r="E2146" s="3">
        <f>'Cleaned Data'!F2149</f>
        <v>9</v>
      </c>
      <c r="F2146">
        <v>5</v>
      </c>
      <c r="G2146">
        <v>0</v>
      </c>
      <c r="H2146">
        <v>15200</v>
      </c>
      <c r="I2146" s="3">
        <f>ZeptoData[[#This Row],[discountedSellingPrice]]/100</f>
        <v>152</v>
      </c>
      <c r="J2146">
        <v>320</v>
      </c>
      <c r="K2146" t="b">
        <v>1</v>
      </c>
      <c r="L2146">
        <v>320</v>
      </c>
      <c r="N2146" s="3">
        <f>ZeptoData[[#This Row],[MRP_Rupees]] - ZeptoData[[#This Row],[Sale_Price]]</f>
        <v>-143</v>
      </c>
      <c r="O2146" t="str">
        <f>IF(ZeptoData[[#This Row],[outOfStock]]=TRUE, "Out of Stock", IF(ZeptoData[[#This Row],[availableQuantity]]&lt;=2, "LOW STOCK", "HEALTHY"))</f>
        <v>Out of Stock</v>
      </c>
      <c r="P2146" t="str" cm="1">
        <f t="array" ref="P2146">_xlfn.IFS(ZeptoData[[#This Row],[Sale_Price]]&lt;50, "Budget", ZeptoData[[#This Row],[Sale_Price]]&lt;150, "Mid-Range", ZeptoData[[#This Row],[Sale_Price]]&gt;=150, "Premium")</f>
        <v>Premium</v>
      </c>
      <c r="Q2146" t="str">
        <f>IF(ROUND(((ZeptoData[[#This Row],[mrp]]-ZeptoData[[#This Row],[discountedSellingPrice]])/ZeptoData[[#This Row],[mrp]])*100,0) = ZeptoData[[#This Row],[discountPercent]], "Match", "Error")</f>
        <v>Match</v>
      </c>
      <c r="R2146" s="9" t="str" cm="1">
        <f t="array" ref="R2146">_xlfn.IFS(ZeptoData[[#This Row],[discountPercent]]=0, "No Discount", ZeptoData[[#This Row],[discountPercent]]&lt;=15, "Standard (1-15%)", ZeptoData[[#This Row],[discountPercent]]&gt;15, "Mega (&gt;15%)")</f>
        <v>Standard (1-15%)</v>
      </c>
      <c r="S2146" s="9" t="str" cm="1">
        <f t="array" ref="S2146">_xlfn.IFS(ZeptoData[[#This Row],[weightInGms]]&lt;=100, "Small (&lt;100g)", ZeptoData[[#This Row],[weightInGms]]&lt;=500, "Medium (100-500g)", ZeptoData[[#This Row],[weightInGms]]&gt;500, "Large (&gt;500g)")</f>
        <v>Medium (100-500g)</v>
      </c>
    </row>
    <row r="2147" spans="1:19" x14ac:dyDescent="0.25">
      <c r="A2147" t="s">
        <v>977</v>
      </c>
      <c r="B2147" t="s">
        <v>767</v>
      </c>
      <c r="C2147" t="str">
        <f>TRIM(ZeptoData[[#This Row],[name]])</f>
        <v>Mother's Recipe Mixed Pickle</v>
      </c>
      <c r="D2147">
        <v>11500</v>
      </c>
      <c r="E2147" s="3">
        <f>'Cleaned Data'!F2150</f>
        <v>0</v>
      </c>
      <c r="F2147">
        <v>4</v>
      </c>
      <c r="G2147">
        <v>0</v>
      </c>
      <c r="H2147">
        <v>11000</v>
      </c>
      <c r="I2147" s="3">
        <f>ZeptoData[[#This Row],[discountedSellingPrice]]/100</f>
        <v>110</v>
      </c>
      <c r="J2147">
        <v>400</v>
      </c>
      <c r="K2147" t="b">
        <v>1</v>
      </c>
      <c r="L2147">
        <v>400</v>
      </c>
      <c r="N2147" s="3">
        <f>ZeptoData[[#This Row],[MRP_Rupees]] - ZeptoData[[#This Row],[Sale_Price]]</f>
        <v>-110</v>
      </c>
      <c r="O2147" t="str">
        <f>IF(ZeptoData[[#This Row],[outOfStock]]=TRUE, "Out of Stock", IF(ZeptoData[[#This Row],[availableQuantity]]&lt;=2, "LOW STOCK", "HEALTHY"))</f>
        <v>Out of Stock</v>
      </c>
      <c r="P2147" t="str" cm="1">
        <f t="array" ref="P2147">_xlfn.IFS(ZeptoData[[#This Row],[Sale_Price]]&lt;50, "Budget", ZeptoData[[#This Row],[Sale_Price]]&lt;150, "Mid-Range", ZeptoData[[#This Row],[Sale_Price]]&gt;=150, "Premium")</f>
        <v>Mid-Range</v>
      </c>
      <c r="Q2147" t="str">
        <f>IF(ROUND(((ZeptoData[[#This Row],[mrp]]-ZeptoData[[#This Row],[discountedSellingPrice]])/ZeptoData[[#This Row],[mrp]])*100,0) = ZeptoData[[#This Row],[discountPercent]], "Match", "Error")</f>
        <v>Match</v>
      </c>
      <c r="R2147" s="9" t="str" cm="1">
        <f t="array" ref="R2147">_xlfn.IFS(ZeptoData[[#This Row],[discountPercent]]=0, "No Discount", ZeptoData[[#This Row],[discountPercent]]&lt;=15, "Standard (1-15%)", ZeptoData[[#This Row],[discountPercent]]&gt;15, "Mega (&gt;15%)")</f>
        <v>Standard (1-15%)</v>
      </c>
      <c r="S2147" s="9" t="str" cm="1">
        <f t="array" ref="S2147">_xlfn.IFS(ZeptoData[[#This Row],[weightInGms]]&lt;=100, "Small (&lt;100g)", ZeptoData[[#This Row],[weightInGms]]&lt;=500, "Medium (100-500g)", ZeptoData[[#This Row],[weightInGms]]&gt;500, "Large (&gt;500g)")</f>
        <v>Medium (100-500g)</v>
      </c>
    </row>
    <row r="2148" spans="1:19" x14ac:dyDescent="0.25">
      <c r="A2148" t="s">
        <v>977</v>
      </c>
      <c r="B2148" t="s">
        <v>576</v>
      </c>
      <c r="C2148" t="str">
        <f>TRIM(ZeptoData[[#This Row],[name]])</f>
        <v>Godrej Yummiez Chicken Breakfast Salami</v>
      </c>
      <c r="D2148">
        <v>15000</v>
      </c>
      <c r="E2148" s="3">
        <f>'Cleaned Data'!F2151</f>
        <v>0</v>
      </c>
      <c r="F2148">
        <v>4</v>
      </c>
      <c r="G2148">
        <v>0</v>
      </c>
      <c r="H2148">
        <v>14300</v>
      </c>
      <c r="I2148" s="3">
        <f>ZeptoData[[#This Row],[discountedSellingPrice]]/100</f>
        <v>143</v>
      </c>
      <c r="J2148">
        <v>250</v>
      </c>
      <c r="K2148" t="b">
        <v>1</v>
      </c>
      <c r="L2148">
        <v>250</v>
      </c>
      <c r="N2148" s="3">
        <f>ZeptoData[[#This Row],[MRP_Rupees]] - ZeptoData[[#This Row],[Sale_Price]]</f>
        <v>-143</v>
      </c>
      <c r="O2148" t="str">
        <f>IF(ZeptoData[[#This Row],[outOfStock]]=TRUE, "Out of Stock", IF(ZeptoData[[#This Row],[availableQuantity]]&lt;=2, "LOW STOCK", "HEALTHY"))</f>
        <v>Out of Stock</v>
      </c>
      <c r="P2148" t="str" cm="1">
        <f t="array" ref="P2148">_xlfn.IFS(ZeptoData[[#This Row],[Sale_Price]]&lt;50, "Budget", ZeptoData[[#This Row],[Sale_Price]]&lt;150, "Mid-Range", ZeptoData[[#This Row],[Sale_Price]]&gt;=150, "Premium")</f>
        <v>Mid-Range</v>
      </c>
      <c r="Q2148" t="str">
        <f>IF(ROUND(((ZeptoData[[#This Row],[mrp]]-ZeptoData[[#This Row],[discountedSellingPrice]])/ZeptoData[[#This Row],[mrp]])*100,0) = ZeptoData[[#This Row],[discountPercent]], "Match", "Error")</f>
        <v>Error</v>
      </c>
      <c r="R2148" s="9" t="str" cm="1">
        <f t="array" ref="R2148">_xlfn.IFS(ZeptoData[[#This Row],[discountPercent]]=0, "No Discount", ZeptoData[[#This Row],[discountPercent]]&lt;=15, "Standard (1-15%)", ZeptoData[[#This Row],[discountPercent]]&gt;15, "Mega (&gt;15%)")</f>
        <v>Standard (1-15%)</v>
      </c>
      <c r="S2148" s="9" t="str" cm="1">
        <f t="array" ref="S2148">_xlfn.IFS(ZeptoData[[#This Row],[weightInGms]]&lt;=100, "Small (&lt;100g)", ZeptoData[[#This Row],[weightInGms]]&lt;=500, "Medium (100-500g)", ZeptoData[[#This Row],[weightInGms]]&gt;500, "Large (&gt;500g)")</f>
        <v>Medium (100-500g)</v>
      </c>
    </row>
    <row r="2149" spans="1:19" x14ac:dyDescent="0.25">
      <c r="A2149" t="s">
        <v>977</v>
      </c>
      <c r="B2149" t="s">
        <v>971</v>
      </c>
      <c r="C2149" t="str">
        <f>TRIM(ZeptoData[[#This Row],[name]])</f>
        <v>Hershey's Cocoa + Almond Spread</v>
      </c>
      <c r="D2149">
        <v>29500</v>
      </c>
      <c r="E2149" s="3">
        <f>'Cleaned Data'!F2152</f>
        <v>0</v>
      </c>
      <c r="F2149">
        <v>9</v>
      </c>
      <c r="G2149">
        <v>0</v>
      </c>
      <c r="H2149">
        <v>26600</v>
      </c>
      <c r="I2149" s="3">
        <f>ZeptoData[[#This Row],[discountedSellingPrice]]/100</f>
        <v>266</v>
      </c>
      <c r="J2149">
        <v>350</v>
      </c>
      <c r="K2149" t="b">
        <v>1</v>
      </c>
      <c r="L2149">
        <v>350</v>
      </c>
      <c r="N2149" s="3">
        <f>ZeptoData[[#This Row],[MRP_Rupees]] - ZeptoData[[#This Row],[Sale_Price]]</f>
        <v>-266</v>
      </c>
      <c r="O2149" t="str">
        <f>IF(ZeptoData[[#This Row],[outOfStock]]=TRUE, "Out of Stock", IF(ZeptoData[[#This Row],[availableQuantity]]&lt;=2, "LOW STOCK", "HEALTHY"))</f>
        <v>Out of Stock</v>
      </c>
      <c r="P2149" t="str" cm="1">
        <f t="array" ref="P2149">_xlfn.IFS(ZeptoData[[#This Row],[Sale_Price]]&lt;50, "Budget", ZeptoData[[#This Row],[Sale_Price]]&lt;150, "Mid-Range", ZeptoData[[#This Row],[Sale_Price]]&gt;=150, "Premium")</f>
        <v>Premium</v>
      </c>
      <c r="Q2149" t="str">
        <f>IF(ROUND(((ZeptoData[[#This Row],[mrp]]-ZeptoData[[#This Row],[discountedSellingPrice]])/ZeptoData[[#This Row],[mrp]])*100,0) = ZeptoData[[#This Row],[discountPercent]], "Match", "Error")</f>
        <v>Error</v>
      </c>
      <c r="R2149" s="9" t="str" cm="1">
        <f t="array" ref="R2149">_xlfn.IFS(ZeptoData[[#This Row],[discountPercent]]=0, "No Discount", ZeptoData[[#This Row],[discountPercent]]&lt;=15, "Standard (1-15%)", ZeptoData[[#This Row],[discountPercent]]&gt;15, "Mega (&gt;15%)")</f>
        <v>Standard (1-15%)</v>
      </c>
      <c r="S2149" s="9" t="str" cm="1">
        <f t="array" ref="S2149">_xlfn.IFS(ZeptoData[[#This Row],[weightInGms]]&lt;=100, "Small (&lt;100g)", ZeptoData[[#This Row],[weightInGms]]&lt;=500, "Medium (100-500g)", ZeptoData[[#This Row],[weightInGms]]&gt;500, "Large (&gt;500g)")</f>
        <v>Medium (100-500g)</v>
      </c>
    </row>
    <row r="2150" spans="1:19" x14ac:dyDescent="0.25">
      <c r="A2150" t="s">
        <v>977</v>
      </c>
      <c r="B2150" t="s">
        <v>575</v>
      </c>
      <c r="C2150" t="str">
        <f>TRIM(ZeptoData[[#This Row],[name]])</f>
        <v>Maggi Special Masala Spicy Yummy Noodles</v>
      </c>
      <c r="D2150">
        <v>7200</v>
      </c>
      <c r="E2150" s="3">
        <f>'Cleaned Data'!F2153</f>
        <v>0</v>
      </c>
      <c r="F2150">
        <v>0</v>
      </c>
      <c r="G2150">
        <v>0</v>
      </c>
      <c r="H2150">
        <v>7200</v>
      </c>
      <c r="I2150" s="3">
        <f>ZeptoData[[#This Row],[discountedSellingPrice]]/100</f>
        <v>72</v>
      </c>
      <c r="J2150">
        <v>280</v>
      </c>
      <c r="K2150" t="b">
        <v>1</v>
      </c>
      <c r="L2150">
        <v>280</v>
      </c>
      <c r="N2150" s="3">
        <f>ZeptoData[[#This Row],[MRP_Rupees]] - ZeptoData[[#This Row],[Sale_Price]]</f>
        <v>-72</v>
      </c>
      <c r="O2150" t="str">
        <f>IF(ZeptoData[[#This Row],[outOfStock]]=TRUE, "Out of Stock", IF(ZeptoData[[#This Row],[availableQuantity]]&lt;=2, "LOW STOCK", "HEALTHY"))</f>
        <v>Out of Stock</v>
      </c>
      <c r="P2150" t="str" cm="1">
        <f t="array" ref="P2150">_xlfn.IFS(ZeptoData[[#This Row],[Sale_Price]]&lt;50, "Budget", ZeptoData[[#This Row],[Sale_Price]]&lt;150, "Mid-Range", ZeptoData[[#This Row],[Sale_Price]]&gt;=150, "Premium")</f>
        <v>Mid-Range</v>
      </c>
      <c r="Q2150" t="str">
        <f>IF(ROUND(((ZeptoData[[#This Row],[mrp]]-ZeptoData[[#This Row],[discountedSellingPrice]])/ZeptoData[[#This Row],[mrp]])*100,0) = ZeptoData[[#This Row],[discountPercent]], "Match", "Error")</f>
        <v>Match</v>
      </c>
      <c r="R2150" s="9" t="str" cm="1">
        <f t="array" ref="R2150">_xlfn.IFS(ZeptoData[[#This Row],[discountPercent]]=0, "No Discount", ZeptoData[[#This Row],[discountPercent]]&lt;=15, "Standard (1-15%)", ZeptoData[[#This Row],[discountPercent]]&gt;15, "Mega (&gt;15%)")</f>
        <v>No Discount</v>
      </c>
      <c r="S2150" s="9" t="str" cm="1">
        <f t="array" ref="S2150">_xlfn.IFS(ZeptoData[[#This Row],[weightInGms]]&lt;=100, "Small (&lt;100g)", ZeptoData[[#This Row],[weightInGms]]&lt;=500, "Medium (100-500g)", ZeptoData[[#This Row],[weightInGms]]&gt;500, "Large (&gt;500g)")</f>
        <v>Medium (100-500g)</v>
      </c>
    </row>
    <row r="2151" spans="1:19" x14ac:dyDescent="0.25">
      <c r="A2151" t="s">
        <v>977</v>
      </c>
      <c r="B2151" t="s">
        <v>972</v>
      </c>
      <c r="C2151" t="str">
        <f>TRIM(ZeptoData[[#This Row],[name]])</f>
        <v>Del Monte Schezwan Sauce</v>
      </c>
      <c r="D2151">
        <v>5500</v>
      </c>
      <c r="E2151" s="3">
        <f>'Cleaned Data'!F2154</f>
        <v>0</v>
      </c>
      <c r="F2151">
        <v>0</v>
      </c>
      <c r="G2151">
        <v>0</v>
      </c>
      <c r="H2151">
        <v>5500</v>
      </c>
      <c r="I2151" s="3">
        <f>ZeptoData[[#This Row],[discountedSellingPrice]]/100</f>
        <v>55</v>
      </c>
      <c r="J2151">
        <v>190</v>
      </c>
      <c r="K2151" t="b">
        <v>1</v>
      </c>
      <c r="L2151">
        <v>190</v>
      </c>
      <c r="N2151" s="3">
        <f>ZeptoData[[#This Row],[MRP_Rupees]] - ZeptoData[[#This Row],[Sale_Price]]</f>
        <v>-55</v>
      </c>
      <c r="O2151" t="str">
        <f>IF(ZeptoData[[#This Row],[outOfStock]]=TRUE, "Out of Stock", IF(ZeptoData[[#This Row],[availableQuantity]]&lt;=2, "LOW STOCK", "HEALTHY"))</f>
        <v>Out of Stock</v>
      </c>
      <c r="P2151" t="str" cm="1">
        <f t="array" ref="P2151">_xlfn.IFS(ZeptoData[[#This Row],[Sale_Price]]&lt;50, "Budget", ZeptoData[[#This Row],[Sale_Price]]&lt;150, "Mid-Range", ZeptoData[[#This Row],[Sale_Price]]&gt;=150, "Premium")</f>
        <v>Mid-Range</v>
      </c>
      <c r="Q2151" t="str">
        <f>IF(ROUND(((ZeptoData[[#This Row],[mrp]]-ZeptoData[[#This Row],[discountedSellingPrice]])/ZeptoData[[#This Row],[mrp]])*100,0) = ZeptoData[[#This Row],[discountPercent]], "Match", "Error")</f>
        <v>Match</v>
      </c>
      <c r="R2151" s="9" t="str" cm="1">
        <f t="array" ref="R2151">_xlfn.IFS(ZeptoData[[#This Row],[discountPercent]]=0, "No Discount", ZeptoData[[#This Row],[discountPercent]]&lt;=15, "Standard (1-15%)", ZeptoData[[#This Row],[discountPercent]]&gt;15, "Mega (&gt;15%)")</f>
        <v>No Discount</v>
      </c>
      <c r="S2151" s="9" t="str" cm="1">
        <f t="array" ref="S2151">_xlfn.IFS(ZeptoData[[#This Row],[weightInGms]]&lt;=100, "Small (&lt;100g)", ZeptoData[[#This Row],[weightInGms]]&lt;=500, "Medium (100-500g)", ZeptoData[[#This Row],[weightInGms]]&gt;500, "Large (&gt;500g)")</f>
        <v>Medium (100-500g)</v>
      </c>
    </row>
    <row r="2152" spans="1:19" x14ac:dyDescent="0.25">
      <c r="A2152" t="s">
        <v>977</v>
      </c>
      <c r="B2152" t="s">
        <v>973</v>
      </c>
      <c r="C2152" t="str">
        <f>TRIM(ZeptoData[[#This Row],[name]])</f>
        <v>Yummiez Green Peas</v>
      </c>
      <c r="D2152">
        <v>13500</v>
      </c>
      <c r="E2152" s="3">
        <f>'Cleaned Data'!F2155</f>
        <v>0</v>
      </c>
      <c r="F2152">
        <v>0</v>
      </c>
      <c r="G2152">
        <v>0</v>
      </c>
      <c r="H2152">
        <v>13500</v>
      </c>
      <c r="I2152" s="3">
        <f>ZeptoData[[#This Row],[discountedSellingPrice]]/100</f>
        <v>135</v>
      </c>
      <c r="J2152">
        <v>500</v>
      </c>
      <c r="K2152" t="b">
        <v>1</v>
      </c>
      <c r="L2152">
        <v>500</v>
      </c>
      <c r="N2152" s="3">
        <f>ZeptoData[[#This Row],[MRP_Rupees]] - ZeptoData[[#This Row],[Sale_Price]]</f>
        <v>-135</v>
      </c>
      <c r="O2152" t="str">
        <f>IF(ZeptoData[[#This Row],[outOfStock]]=TRUE, "Out of Stock", IF(ZeptoData[[#This Row],[availableQuantity]]&lt;=2, "LOW STOCK", "HEALTHY"))</f>
        <v>Out of Stock</v>
      </c>
      <c r="P2152" t="str" cm="1">
        <f t="array" ref="P2152">_xlfn.IFS(ZeptoData[[#This Row],[Sale_Price]]&lt;50, "Budget", ZeptoData[[#This Row],[Sale_Price]]&lt;150, "Mid-Range", ZeptoData[[#This Row],[Sale_Price]]&gt;=150, "Premium")</f>
        <v>Mid-Range</v>
      </c>
      <c r="Q2152" t="str">
        <f>IF(ROUND(((ZeptoData[[#This Row],[mrp]]-ZeptoData[[#This Row],[discountedSellingPrice]])/ZeptoData[[#This Row],[mrp]])*100,0) = ZeptoData[[#This Row],[discountPercent]], "Match", "Error")</f>
        <v>Match</v>
      </c>
      <c r="R2152" s="9" t="str" cm="1">
        <f t="array" ref="R2152">_xlfn.IFS(ZeptoData[[#This Row],[discountPercent]]=0, "No Discount", ZeptoData[[#This Row],[discountPercent]]&lt;=15, "Standard (1-15%)", ZeptoData[[#This Row],[discountPercent]]&gt;15, "Mega (&gt;15%)")</f>
        <v>No Discount</v>
      </c>
      <c r="S2152" s="9" t="str" cm="1">
        <f t="array" ref="S2152">_xlfn.IFS(ZeptoData[[#This Row],[weightInGms]]&lt;=100, "Small (&lt;100g)", ZeptoData[[#This Row],[weightInGms]]&lt;=500, "Medium (100-500g)", ZeptoData[[#This Row],[weightInGms]]&gt;500, "Large (&gt;500g)")</f>
        <v>Medium (100-500g)</v>
      </c>
    </row>
    <row r="2153" spans="1:19" x14ac:dyDescent="0.25">
      <c r="A2153" t="s">
        <v>977</v>
      </c>
      <c r="B2153" t="s">
        <v>973</v>
      </c>
      <c r="C2153" t="str">
        <f>TRIM(ZeptoData[[#This Row],[name]])</f>
        <v>Yummiez Green Peas</v>
      </c>
      <c r="D2153">
        <v>25000</v>
      </c>
      <c r="E2153" s="3">
        <f>'Cleaned Data'!F2156</f>
        <v>0</v>
      </c>
      <c r="F2153">
        <v>0</v>
      </c>
      <c r="G2153">
        <v>0</v>
      </c>
      <c r="H2153">
        <v>25000</v>
      </c>
      <c r="I2153" s="3">
        <f>ZeptoData[[#This Row],[discountedSellingPrice]]/100</f>
        <v>250</v>
      </c>
      <c r="J2153">
        <v>1000</v>
      </c>
      <c r="K2153" t="b">
        <v>1</v>
      </c>
      <c r="L2153">
        <v>1</v>
      </c>
      <c r="N2153" s="3">
        <f>ZeptoData[[#This Row],[MRP_Rupees]] - ZeptoData[[#This Row],[Sale_Price]]</f>
        <v>-250</v>
      </c>
      <c r="O2153" t="str">
        <f>IF(ZeptoData[[#This Row],[outOfStock]]=TRUE, "Out of Stock", IF(ZeptoData[[#This Row],[availableQuantity]]&lt;=2, "LOW STOCK", "HEALTHY"))</f>
        <v>Out of Stock</v>
      </c>
      <c r="P2153" t="str" cm="1">
        <f t="array" ref="P2153">_xlfn.IFS(ZeptoData[[#This Row],[Sale_Price]]&lt;50, "Budget", ZeptoData[[#This Row],[Sale_Price]]&lt;150, "Mid-Range", ZeptoData[[#This Row],[Sale_Price]]&gt;=150, "Premium")</f>
        <v>Premium</v>
      </c>
      <c r="Q2153" t="str">
        <f>IF(ROUND(((ZeptoData[[#This Row],[mrp]]-ZeptoData[[#This Row],[discountedSellingPrice]])/ZeptoData[[#This Row],[mrp]])*100,0) = ZeptoData[[#This Row],[discountPercent]], "Match", "Error")</f>
        <v>Match</v>
      </c>
      <c r="R2153" s="9" t="str" cm="1">
        <f t="array" ref="R2153">_xlfn.IFS(ZeptoData[[#This Row],[discountPercent]]=0, "No Discount", ZeptoData[[#This Row],[discountPercent]]&lt;=15, "Standard (1-15%)", ZeptoData[[#This Row],[discountPercent]]&gt;15, "Mega (&gt;15%)")</f>
        <v>No Discount</v>
      </c>
      <c r="S2153" s="9" t="str" cm="1">
        <f t="array" ref="S2153">_xlfn.IFS(ZeptoData[[#This Row],[weightInGms]]&lt;=100, "Small (&lt;100g)", ZeptoData[[#This Row],[weightInGms]]&lt;=500, "Medium (100-500g)", ZeptoData[[#This Row],[weightInGms]]&gt;500, "Large (&gt;500g)")</f>
        <v>Large (&gt;500g)</v>
      </c>
    </row>
    <row r="2154" spans="1:19" x14ac:dyDescent="0.25">
      <c r="A2154" t="s">
        <v>977</v>
      </c>
      <c r="B2154" t="s">
        <v>974</v>
      </c>
      <c r="C2154" t="str">
        <f>TRIM(ZeptoData[[#This Row],[name]])</f>
        <v>Yummiez American Sweet Corn</v>
      </c>
      <c r="D2154">
        <v>8500</v>
      </c>
      <c r="E2154" s="3">
        <f>'Cleaned Data'!F2157</f>
        <v>0</v>
      </c>
      <c r="F2154">
        <v>0</v>
      </c>
      <c r="G2154">
        <v>0</v>
      </c>
      <c r="H2154">
        <v>8500</v>
      </c>
      <c r="I2154" s="3">
        <f>ZeptoData[[#This Row],[discountedSellingPrice]]/100</f>
        <v>85</v>
      </c>
      <c r="J2154">
        <v>400</v>
      </c>
      <c r="K2154" t="b">
        <v>1</v>
      </c>
      <c r="L2154">
        <v>400</v>
      </c>
      <c r="N2154" s="3">
        <f>ZeptoData[[#This Row],[MRP_Rupees]] - ZeptoData[[#This Row],[Sale_Price]]</f>
        <v>-85</v>
      </c>
      <c r="O2154" t="str">
        <f>IF(ZeptoData[[#This Row],[outOfStock]]=TRUE, "Out of Stock", IF(ZeptoData[[#This Row],[availableQuantity]]&lt;=2, "LOW STOCK", "HEALTHY"))</f>
        <v>Out of Stock</v>
      </c>
      <c r="P2154" t="str" cm="1">
        <f t="array" ref="P2154">_xlfn.IFS(ZeptoData[[#This Row],[Sale_Price]]&lt;50, "Budget", ZeptoData[[#This Row],[Sale_Price]]&lt;150, "Mid-Range", ZeptoData[[#This Row],[Sale_Price]]&gt;=150, "Premium")</f>
        <v>Mid-Range</v>
      </c>
      <c r="Q2154" t="str">
        <f>IF(ROUND(((ZeptoData[[#This Row],[mrp]]-ZeptoData[[#This Row],[discountedSellingPrice]])/ZeptoData[[#This Row],[mrp]])*100,0) = ZeptoData[[#This Row],[discountPercent]], "Match", "Error")</f>
        <v>Match</v>
      </c>
      <c r="R2154" s="9" t="str" cm="1">
        <f t="array" ref="R2154">_xlfn.IFS(ZeptoData[[#This Row],[discountPercent]]=0, "No Discount", ZeptoData[[#This Row],[discountPercent]]&lt;=15, "Standard (1-15%)", ZeptoData[[#This Row],[discountPercent]]&gt;15, "Mega (&gt;15%)")</f>
        <v>No Discount</v>
      </c>
      <c r="S2154" s="9" t="str" cm="1">
        <f t="array" ref="S2154">_xlfn.IFS(ZeptoData[[#This Row],[weightInGms]]&lt;=100, "Small (&lt;100g)", ZeptoData[[#This Row],[weightInGms]]&lt;=500, "Medium (100-500g)", ZeptoData[[#This Row],[weightInGms]]&gt;500, "Large (&gt;500g)")</f>
        <v>Medium (100-500g)</v>
      </c>
    </row>
    <row r="2155" spans="1:19" x14ac:dyDescent="0.25">
      <c r="A2155" t="s">
        <v>977</v>
      </c>
      <c r="B2155" t="s">
        <v>975</v>
      </c>
      <c r="C2155" t="str">
        <f>TRIM(ZeptoData[[#This Row],[name]])</f>
        <v>Dr Oetker Cucumber &amp; Carrot Sandwich Spread Veg</v>
      </c>
      <c r="D2155">
        <v>7900</v>
      </c>
      <c r="E2155" s="3">
        <f>'Cleaned Data'!F2158</f>
        <v>15</v>
      </c>
      <c r="F2155">
        <v>0</v>
      </c>
      <c r="G2155">
        <v>0</v>
      </c>
      <c r="H2155">
        <v>7900</v>
      </c>
      <c r="I2155" s="3">
        <f>ZeptoData[[#This Row],[discountedSellingPrice]]/100</f>
        <v>79</v>
      </c>
      <c r="J2155">
        <v>250</v>
      </c>
      <c r="K2155" t="b">
        <v>1</v>
      </c>
      <c r="L2155">
        <v>250</v>
      </c>
      <c r="N2155" s="3">
        <f>ZeptoData[[#This Row],[MRP_Rupees]] - ZeptoData[[#This Row],[Sale_Price]]</f>
        <v>-64</v>
      </c>
      <c r="O2155" t="str">
        <f>IF(ZeptoData[[#This Row],[outOfStock]]=TRUE, "Out of Stock", IF(ZeptoData[[#This Row],[availableQuantity]]&lt;=2, "LOW STOCK", "HEALTHY"))</f>
        <v>Out of Stock</v>
      </c>
      <c r="P2155" t="str" cm="1">
        <f t="array" ref="P2155">_xlfn.IFS(ZeptoData[[#This Row],[Sale_Price]]&lt;50, "Budget", ZeptoData[[#This Row],[Sale_Price]]&lt;150, "Mid-Range", ZeptoData[[#This Row],[Sale_Price]]&gt;=150, "Premium")</f>
        <v>Mid-Range</v>
      </c>
      <c r="Q2155" t="str">
        <f>IF(ROUND(((ZeptoData[[#This Row],[mrp]]-ZeptoData[[#This Row],[discountedSellingPrice]])/ZeptoData[[#This Row],[mrp]])*100,0) = ZeptoData[[#This Row],[discountPercent]], "Match", "Error")</f>
        <v>Match</v>
      </c>
      <c r="R2155" s="9" t="str" cm="1">
        <f t="array" ref="R2155">_xlfn.IFS(ZeptoData[[#This Row],[discountPercent]]=0, "No Discount", ZeptoData[[#This Row],[discountPercent]]&lt;=15, "Standard (1-15%)", ZeptoData[[#This Row],[discountPercent]]&gt;15, "Mega (&gt;15%)")</f>
        <v>No Discount</v>
      </c>
      <c r="S2155" s="9" t="str" cm="1">
        <f t="array" ref="S2155">_xlfn.IFS(ZeptoData[[#This Row],[weightInGms]]&lt;=100, "Small (&lt;100g)", ZeptoData[[#This Row],[weightInGms]]&lt;=500, "Medium (100-500g)", ZeptoData[[#This Row],[weightInGms]]&gt;500, "Large (&gt;500g)")</f>
        <v>Medium (100-500g)</v>
      </c>
    </row>
    <row r="2156" spans="1:19" x14ac:dyDescent="0.25">
      <c r="A2156" t="s">
        <v>977</v>
      </c>
      <c r="B2156" t="s">
        <v>976</v>
      </c>
      <c r="C2156" t="str">
        <f>TRIM(ZeptoData[[#This Row],[name]])</f>
        <v>Del Monte Pitted Green Olives</v>
      </c>
      <c r="D2156">
        <v>25000</v>
      </c>
      <c r="E2156" s="3">
        <f>'Cleaned Data'!F2159</f>
        <v>10</v>
      </c>
      <c r="F2156">
        <v>0</v>
      </c>
      <c r="G2156">
        <v>0</v>
      </c>
      <c r="H2156">
        <v>25000</v>
      </c>
      <c r="I2156" s="3">
        <f>ZeptoData[[#This Row],[discountedSellingPrice]]/100</f>
        <v>250</v>
      </c>
      <c r="J2156">
        <v>450</v>
      </c>
      <c r="K2156" t="b">
        <v>1</v>
      </c>
      <c r="L2156">
        <v>450</v>
      </c>
      <c r="N2156" s="3">
        <f>ZeptoData[[#This Row],[MRP_Rupees]] - ZeptoData[[#This Row],[Sale_Price]]</f>
        <v>-240</v>
      </c>
      <c r="O2156" t="str">
        <f>IF(ZeptoData[[#This Row],[outOfStock]]=TRUE, "Out of Stock", IF(ZeptoData[[#This Row],[availableQuantity]]&lt;=2, "LOW STOCK", "HEALTHY"))</f>
        <v>Out of Stock</v>
      </c>
      <c r="P2156" t="str" cm="1">
        <f t="array" ref="P2156">_xlfn.IFS(ZeptoData[[#This Row],[Sale_Price]]&lt;50, "Budget", ZeptoData[[#This Row],[Sale_Price]]&lt;150, "Mid-Range", ZeptoData[[#This Row],[Sale_Price]]&gt;=150, "Premium")</f>
        <v>Premium</v>
      </c>
      <c r="Q2156" t="str">
        <f>IF(ROUND(((ZeptoData[[#This Row],[mrp]]-ZeptoData[[#This Row],[discountedSellingPrice]])/ZeptoData[[#This Row],[mrp]])*100,0) = ZeptoData[[#This Row],[discountPercent]], "Match", "Error")</f>
        <v>Match</v>
      </c>
      <c r="R2156" s="9" t="str" cm="1">
        <f t="array" ref="R2156">_xlfn.IFS(ZeptoData[[#This Row],[discountPercent]]=0, "No Discount", ZeptoData[[#This Row],[discountPercent]]&lt;=15, "Standard (1-15%)", ZeptoData[[#This Row],[discountPercent]]&gt;15, "Mega (&gt;15%)")</f>
        <v>No Discount</v>
      </c>
      <c r="S2156" s="9" t="str" cm="1">
        <f t="array" ref="S2156">_xlfn.IFS(ZeptoData[[#This Row],[weightInGms]]&lt;=100, "Small (&lt;100g)", ZeptoData[[#This Row],[weightInGms]]&lt;=500, "Medium (100-500g)", ZeptoData[[#This Row],[weightInGms]]&gt;500, "Large (&gt;500g)")</f>
        <v>Medium (100-500g)</v>
      </c>
    </row>
    <row r="2157" spans="1:19" x14ac:dyDescent="0.25">
      <c r="A2157" t="s">
        <v>978</v>
      </c>
      <c r="B2157" t="s">
        <v>100</v>
      </c>
      <c r="C2157" t="str">
        <f>TRIM(ZeptoData[[#This Row],[name]])</f>
        <v>Maggi 2 Minute Masala Noodles</v>
      </c>
      <c r="D2157">
        <v>1200</v>
      </c>
      <c r="E2157" s="3">
        <f>'Cleaned Data'!F2160</f>
        <v>12</v>
      </c>
      <c r="F2157">
        <v>0</v>
      </c>
      <c r="G2157">
        <v>6</v>
      </c>
      <c r="H2157">
        <v>1200</v>
      </c>
      <c r="I2157" s="3">
        <f>ZeptoData[[#This Row],[discountedSellingPrice]]/100</f>
        <v>12</v>
      </c>
      <c r="J2157">
        <v>70</v>
      </c>
      <c r="K2157" t="b">
        <v>0</v>
      </c>
      <c r="L2157">
        <v>70</v>
      </c>
      <c r="N2157" s="3">
        <f>ZeptoData[[#This Row],[MRP_Rupees]] - ZeptoData[[#This Row],[Sale_Price]]</f>
        <v>0</v>
      </c>
      <c r="O2157" t="str">
        <f>IF(ZeptoData[[#This Row],[outOfStock]]=TRUE, "Out of Stock", IF(ZeptoData[[#This Row],[availableQuantity]]&lt;=2, "LOW STOCK", "HEALTHY"))</f>
        <v>HEALTHY</v>
      </c>
      <c r="P2157" t="str" cm="1">
        <f t="array" ref="P2157">_xlfn.IFS(ZeptoData[[#This Row],[Sale_Price]]&lt;50, "Budget", ZeptoData[[#This Row],[Sale_Price]]&lt;150, "Mid-Range", ZeptoData[[#This Row],[Sale_Price]]&gt;=150, "Premium")</f>
        <v>Budget</v>
      </c>
      <c r="Q2157" t="str">
        <f>IF(ROUND(((ZeptoData[[#This Row],[mrp]]-ZeptoData[[#This Row],[discountedSellingPrice]])/ZeptoData[[#This Row],[mrp]])*100,0) = ZeptoData[[#This Row],[discountPercent]], "Match", "Error")</f>
        <v>Match</v>
      </c>
      <c r="R2157" s="9" t="str" cm="1">
        <f t="array" ref="R2157">_xlfn.IFS(ZeptoData[[#This Row],[discountPercent]]=0, "No Discount", ZeptoData[[#This Row],[discountPercent]]&lt;=15, "Standard (1-15%)", ZeptoData[[#This Row],[discountPercent]]&gt;15, "Mega (&gt;15%)")</f>
        <v>No Discount</v>
      </c>
      <c r="S2157" s="9" t="str" cm="1">
        <f t="array" ref="S2157">_xlfn.IFS(ZeptoData[[#This Row],[weightInGms]]&lt;=100, "Small (&lt;100g)", ZeptoData[[#This Row],[weightInGms]]&lt;=500, "Medium (100-500g)", ZeptoData[[#This Row],[weightInGms]]&gt;500, "Large (&gt;500g)")</f>
        <v>Small (&lt;100g)</v>
      </c>
    </row>
    <row r="2158" spans="1:19" x14ac:dyDescent="0.25">
      <c r="A2158" t="s">
        <v>978</v>
      </c>
      <c r="B2158" t="s">
        <v>1721</v>
      </c>
      <c r="C2158" t="str">
        <f>TRIM(ZeptoData[[#This Row],[name]])</f>
        <v>iD Idli &amp; Dosa Batter</v>
      </c>
      <c r="D2158">
        <v>8000</v>
      </c>
      <c r="E2158" s="3">
        <f>'Cleaned Data'!F2161</f>
        <v>4</v>
      </c>
      <c r="F2158">
        <v>15</v>
      </c>
      <c r="G2158">
        <v>6</v>
      </c>
      <c r="H2158">
        <v>6800</v>
      </c>
      <c r="I2158" s="3">
        <f>ZeptoData[[#This Row],[discountedSellingPrice]]/100</f>
        <v>68</v>
      </c>
      <c r="J2158">
        <v>1000</v>
      </c>
      <c r="K2158" t="b">
        <v>0</v>
      </c>
      <c r="L2158">
        <v>1</v>
      </c>
      <c r="N2158" s="3">
        <f>ZeptoData[[#This Row],[MRP_Rupees]] - ZeptoData[[#This Row],[Sale_Price]]</f>
        <v>-64</v>
      </c>
      <c r="O2158" t="str">
        <f>IF(ZeptoData[[#This Row],[outOfStock]]=TRUE, "Out of Stock", IF(ZeptoData[[#This Row],[availableQuantity]]&lt;=2, "LOW STOCK", "HEALTHY"))</f>
        <v>HEALTHY</v>
      </c>
      <c r="P2158" t="str" cm="1">
        <f t="array" ref="P2158">_xlfn.IFS(ZeptoData[[#This Row],[Sale_Price]]&lt;50, "Budget", ZeptoData[[#This Row],[Sale_Price]]&lt;150, "Mid-Range", ZeptoData[[#This Row],[Sale_Price]]&gt;=150, "Premium")</f>
        <v>Mid-Range</v>
      </c>
      <c r="Q2158" t="str">
        <f>IF(ROUND(((ZeptoData[[#This Row],[mrp]]-ZeptoData[[#This Row],[discountedSellingPrice]])/ZeptoData[[#This Row],[mrp]])*100,0) = ZeptoData[[#This Row],[discountPercent]], "Match", "Error")</f>
        <v>Match</v>
      </c>
      <c r="R2158" s="9" t="str" cm="1">
        <f t="array" ref="R2158">_xlfn.IFS(ZeptoData[[#This Row],[discountPercent]]=0, "No Discount", ZeptoData[[#This Row],[discountPercent]]&lt;=15, "Standard (1-15%)", ZeptoData[[#This Row],[discountPercent]]&gt;15, "Mega (&gt;15%)")</f>
        <v>Standard (1-15%)</v>
      </c>
      <c r="S2158" s="9" t="str" cm="1">
        <f t="array" ref="S2158">_xlfn.IFS(ZeptoData[[#This Row],[weightInGms]]&lt;=100, "Small (&lt;100g)", ZeptoData[[#This Row],[weightInGms]]&lt;=500, "Medium (100-500g)", ZeptoData[[#This Row],[weightInGms]]&gt;500, "Large (&gt;500g)")</f>
        <v>Large (&gt;500g)</v>
      </c>
    </row>
    <row r="2159" spans="1:19" x14ac:dyDescent="0.25">
      <c r="A2159" t="s">
        <v>978</v>
      </c>
      <c r="B2159" t="s">
        <v>1765</v>
      </c>
      <c r="C2159" t="str">
        <f>TRIM(ZeptoData[[#This Row],[name]])</f>
        <v>iD Malabar Parota</v>
      </c>
      <c r="D2159">
        <v>8000</v>
      </c>
      <c r="E2159" s="3">
        <f>'Cleaned Data'!F2162</f>
        <v>5</v>
      </c>
      <c r="F2159">
        <v>10</v>
      </c>
      <c r="G2159">
        <v>4</v>
      </c>
      <c r="H2159">
        <v>7200</v>
      </c>
      <c r="I2159" s="3">
        <f>ZeptoData[[#This Row],[discountedSellingPrice]]/100</f>
        <v>72</v>
      </c>
      <c r="J2159">
        <v>400</v>
      </c>
      <c r="K2159" t="b">
        <v>0</v>
      </c>
      <c r="L2159">
        <v>400</v>
      </c>
      <c r="N2159" s="3">
        <f>ZeptoData[[#This Row],[MRP_Rupees]] - ZeptoData[[#This Row],[Sale_Price]]</f>
        <v>-67</v>
      </c>
      <c r="O2159" t="str">
        <f>IF(ZeptoData[[#This Row],[outOfStock]]=TRUE, "Out of Stock", IF(ZeptoData[[#This Row],[availableQuantity]]&lt;=2, "LOW STOCK", "HEALTHY"))</f>
        <v>HEALTHY</v>
      </c>
      <c r="P2159" t="str" cm="1">
        <f t="array" ref="P2159">_xlfn.IFS(ZeptoData[[#This Row],[Sale_Price]]&lt;50, "Budget", ZeptoData[[#This Row],[Sale_Price]]&lt;150, "Mid-Range", ZeptoData[[#This Row],[Sale_Price]]&gt;=150, "Premium")</f>
        <v>Mid-Range</v>
      </c>
      <c r="Q2159" t="str">
        <f>IF(ROUND(((ZeptoData[[#This Row],[mrp]]-ZeptoData[[#This Row],[discountedSellingPrice]])/ZeptoData[[#This Row],[mrp]])*100,0) = ZeptoData[[#This Row],[discountPercent]], "Match", "Error")</f>
        <v>Match</v>
      </c>
      <c r="R2159" s="9" t="str" cm="1">
        <f t="array" ref="R2159">_xlfn.IFS(ZeptoData[[#This Row],[discountPercent]]=0, "No Discount", ZeptoData[[#This Row],[discountPercent]]&lt;=15, "Standard (1-15%)", ZeptoData[[#This Row],[discountPercent]]&gt;15, "Mega (&gt;15%)")</f>
        <v>Standard (1-15%)</v>
      </c>
      <c r="S2159" s="9" t="str" cm="1">
        <f t="array" ref="S2159">_xlfn.IFS(ZeptoData[[#This Row],[weightInGms]]&lt;=100, "Small (&lt;100g)", ZeptoData[[#This Row],[weightInGms]]&lt;=500, "Medium (100-500g)", ZeptoData[[#This Row],[weightInGms]]&gt;500, "Large (&gt;500g)")</f>
        <v>Medium (100-500g)</v>
      </c>
    </row>
    <row r="2160" spans="1:19" x14ac:dyDescent="0.25">
      <c r="A2160" t="s">
        <v>978</v>
      </c>
      <c r="B2160" t="s">
        <v>691</v>
      </c>
      <c r="C2160" t="str">
        <f>TRIM(ZeptoData[[#This Row],[name]])</f>
        <v>iD Wheat Lachha Paratha</v>
      </c>
      <c r="D2160">
        <v>8000</v>
      </c>
      <c r="E2160" s="3">
        <f>'Cleaned Data'!F2163</f>
        <v>3</v>
      </c>
      <c r="F2160">
        <v>12</v>
      </c>
      <c r="G2160">
        <v>6</v>
      </c>
      <c r="H2160">
        <v>7000</v>
      </c>
      <c r="I2160" s="3">
        <f>ZeptoData[[#This Row],[discountedSellingPrice]]/100</f>
        <v>70</v>
      </c>
      <c r="J2160">
        <v>400</v>
      </c>
      <c r="K2160" t="b">
        <v>0</v>
      </c>
      <c r="L2160">
        <v>400</v>
      </c>
      <c r="N2160" s="3">
        <f>ZeptoData[[#This Row],[MRP_Rupees]] - ZeptoData[[#This Row],[Sale_Price]]</f>
        <v>-67</v>
      </c>
      <c r="O2160" t="str">
        <f>IF(ZeptoData[[#This Row],[outOfStock]]=TRUE, "Out of Stock", IF(ZeptoData[[#This Row],[availableQuantity]]&lt;=2, "LOW STOCK", "HEALTHY"))</f>
        <v>HEALTHY</v>
      </c>
      <c r="P2160" t="str" cm="1">
        <f t="array" ref="P2160">_xlfn.IFS(ZeptoData[[#This Row],[Sale_Price]]&lt;50, "Budget", ZeptoData[[#This Row],[Sale_Price]]&lt;150, "Mid-Range", ZeptoData[[#This Row],[Sale_Price]]&gt;=150, "Premium")</f>
        <v>Mid-Range</v>
      </c>
      <c r="Q2160" t="str">
        <f>IF(ROUND(((ZeptoData[[#This Row],[mrp]]-ZeptoData[[#This Row],[discountedSellingPrice]])/ZeptoData[[#This Row],[mrp]])*100,0) = ZeptoData[[#This Row],[discountPercent]], "Match", "Error")</f>
        <v>Error</v>
      </c>
      <c r="R2160" s="9" t="str" cm="1">
        <f t="array" ref="R2160">_xlfn.IFS(ZeptoData[[#This Row],[discountPercent]]=0, "No Discount", ZeptoData[[#This Row],[discountPercent]]&lt;=15, "Standard (1-15%)", ZeptoData[[#This Row],[discountPercent]]&gt;15, "Mega (&gt;15%)")</f>
        <v>Standard (1-15%)</v>
      </c>
      <c r="S2160" s="9" t="str" cm="1">
        <f t="array" ref="S2160">_xlfn.IFS(ZeptoData[[#This Row],[weightInGms]]&lt;=100, "Small (&lt;100g)", ZeptoData[[#This Row],[weightInGms]]&lt;=500, "Medium (100-500g)", ZeptoData[[#This Row],[weightInGms]]&gt;500, "Large (&gt;500g)")</f>
        <v>Medium (100-500g)</v>
      </c>
    </row>
    <row r="2161" spans="1:19" x14ac:dyDescent="0.25">
      <c r="A2161" t="s">
        <v>978</v>
      </c>
      <c r="B2161" t="s">
        <v>692</v>
      </c>
      <c r="C2161" t="str">
        <f>TRIM(ZeptoData[[#This Row],[name]])</f>
        <v>McCain Aloo Tikki</v>
      </c>
      <c r="D2161">
        <v>11000</v>
      </c>
      <c r="E2161" s="3">
        <f>'Cleaned Data'!F2164</f>
        <v>5</v>
      </c>
      <c r="F2161">
        <v>4</v>
      </c>
      <c r="G2161">
        <v>6</v>
      </c>
      <c r="H2161">
        <v>10500</v>
      </c>
      <c r="I2161" s="3">
        <f>ZeptoData[[#This Row],[discountedSellingPrice]]/100</f>
        <v>105</v>
      </c>
      <c r="J2161">
        <v>400</v>
      </c>
      <c r="K2161" t="b">
        <v>0</v>
      </c>
      <c r="L2161">
        <v>400</v>
      </c>
      <c r="N2161" s="3">
        <f>ZeptoData[[#This Row],[MRP_Rupees]] - ZeptoData[[#This Row],[Sale_Price]]</f>
        <v>-100</v>
      </c>
      <c r="O2161" t="str">
        <f>IF(ZeptoData[[#This Row],[outOfStock]]=TRUE, "Out of Stock", IF(ZeptoData[[#This Row],[availableQuantity]]&lt;=2, "LOW STOCK", "HEALTHY"))</f>
        <v>HEALTHY</v>
      </c>
      <c r="P2161" t="str" cm="1">
        <f t="array" ref="P2161">_xlfn.IFS(ZeptoData[[#This Row],[Sale_Price]]&lt;50, "Budget", ZeptoData[[#This Row],[Sale_Price]]&lt;150, "Mid-Range", ZeptoData[[#This Row],[Sale_Price]]&gt;=150, "Premium")</f>
        <v>Mid-Range</v>
      </c>
      <c r="Q2161" t="str">
        <f>IF(ROUND(((ZeptoData[[#This Row],[mrp]]-ZeptoData[[#This Row],[discountedSellingPrice]])/ZeptoData[[#This Row],[mrp]])*100,0) = ZeptoData[[#This Row],[discountPercent]], "Match", "Error")</f>
        <v>Error</v>
      </c>
      <c r="R2161" s="9" t="str" cm="1">
        <f t="array" ref="R2161">_xlfn.IFS(ZeptoData[[#This Row],[discountPercent]]=0, "No Discount", ZeptoData[[#This Row],[discountPercent]]&lt;=15, "Standard (1-15%)", ZeptoData[[#This Row],[discountPercent]]&gt;15, "Mega (&gt;15%)")</f>
        <v>Standard (1-15%)</v>
      </c>
      <c r="S2161" s="9" t="str" cm="1">
        <f t="array" ref="S2161">_xlfn.IFS(ZeptoData[[#This Row],[weightInGms]]&lt;=100, "Small (&lt;100g)", ZeptoData[[#This Row],[weightInGms]]&lt;=500, "Medium (100-500g)", ZeptoData[[#This Row],[weightInGms]]&gt;500, "Large (&gt;500g)")</f>
        <v>Medium (100-500g)</v>
      </c>
    </row>
    <row r="2162" spans="1:19" x14ac:dyDescent="0.25">
      <c r="A2162" t="s">
        <v>978</v>
      </c>
      <c r="B2162" t="s">
        <v>693</v>
      </c>
      <c r="C2162" t="str">
        <f>TRIM(ZeptoData[[#This Row],[name]])</f>
        <v>McCain Smiles Cripsy Happy Potatoes</v>
      </c>
      <c r="D2162">
        <v>12000</v>
      </c>
      <c r="E2162" s="3">
        <f>'Cleaned Data'!F2165</f>
        <v>5</v>
      </c>
      <c r="F2162">
        <v>5</v>
      </c>
      <c r="G2162">
        <v>6</v>
      </c>
      <c r="H2162">
        <v>11400</v>
      </c>
      <c r="I2162" s="3">
        <f>ZeptoData[[#This Row],[discountedSellingPrice]]/100</f>
        <v>114</v>
      </c>
      <c r="J2162">
        <v>415</v>
      </c>
      <c r="K2162" t="b">
        <v>0</v>
      </c>
      <c r="L2162">
        <v>415</v>
      </c>
      <c r="N2162" s="3">
        <f>ZeptoData[[#This Row],[MRP_Rupees]] - ZeptoData[[#This Row],[Sale_Price]]</f>
        <v>-109</v>
      </c>
      <c r="O2162" t="str">
        <f>IF(ZeptoData[[#This Row],[outOfStock]]=TRUE, "Out of Stock", IF(ZeptoData[[#This Row],[availableQuantity]]&lt;=2, "LOW STOCK", "HEALTHY"))</f>
        <v>HEALTHY</v>
      </c>
      <c r="P2162" t="str" cm="1">
        <f t="array" ref="P2162">_xlfn.IFS(ZeptoData[[#This Row],[Sale_Price]]&lt;50, "Budget", ZeptoData[[#This Row],[Sale_Price]]&lt;150, "Mid-Range", ZeptoData[[#This Row],[Sale_Price]]&gt;=150, "Premium")</f>
        <v>Mid-Range</v>
      </c>
      <c r="Q2162" t="str">
        <f>IF(ROUND(((ZeptoData[[#This Row],[mrp]]-ZeptoData[[#This Row],[discountedSellingPrice]])/ZeptoData[[#This Row],[mrp]])*100,0) = ZeptoData[[#This Row],[discountPercent]], "Match", "Error")</f>
        <v>Match</v>
      </c>
      <c r="R2162" s="9" t="str" cm="1">
        <f t="array" ref="R2162">_xlfn.IFS(ZeptoData[[#This Row],[discountPercent]]=0, "No Discount", ZeptoData[[#This Row],[discountPercent]]&lt;=15, "Standard (1-15%)", ZeptoData[[#This Row],[discountPercent]]&gt;15, "Mega (&gt;15%)")</f>
        <v>Standard (1-15%)</v>
      </c>
      <c r="S2162" s="9" t="str" cm="1">
        <f t="array" ref="S2162">_xlfn.IFS(ZeptoData[[#This Row],[weightInGms]]&lt;=100, "Small (&lt;100g)", ZeptoData[[#This Row],[weightInGms]]&lt;=500, "Medium (100-500g)", ZeptoData[[#This Row],[weightInGms]]&gt;500, "Large (&gt;500g)")</f>
        <v>Medium (100-500g)</v>
      </c>
    </row>
    <row r="2163" spans="1:19" x14ac:dyDescent="0.25">
      <c r="A2163" t="s">
        <v>978</v>
      </c>
      <c r="B2163" t="s">
        <v>694</v>
      </c>
      <c r="C2163" t="str">
        <f>TRIM(ZeptoData[[#This Row],[name]])</f>
        <v>McCain Veggie Burger Patty</v>
      </c>
      <c r="D2163">
        <v>11500</v>
      </c>
      <c r="E2163" s="3">
        <f>'Cleaned Data'!F2166</f>
        <v>2</v>
      </c>
      <c r="F2163">
        <v>3</v>
      </c>
      <c r="G2163">
        <v>6</v>
      </c>
      <c r="H2163">
        <v>11100</v>
      </c>
      <c r="I2163" s="3">
        <f>ZeptoData[[#This Row],[discountedSellingPrice]]/100</f>
        <v>111</v>
      </c>
      <c r="J2163">
        <v>360</v>
      </c>
      <c r="K2163" t="b">
        <v>0</v>
      </c>
      <c r="L2163">
        <v>360</v>
      </c>
      <c r="N2163" s="3">
        <f>ZeptoData[[#This Row],[MRP_Rupees]] - ZeptoData[[#This Row],[Sale_Price]]</f>
        <v>-109</v>
      </c>
      <c r="O2163" t="str">
        <f>IF(ZeptoData[[#This Row],[outOfStock]]=TRUE, "Out of Stock", IF(ZeptoData[[#This Row],[availableQuantity]]&lt;=2, "LOW STOCK", "HEALTHY"))</f>
        <v>HEALTHY</v>
      </c>
      <c r="P2163" t="str" cm="1">
        <f t="array" ref="P2163">_xlfn.IFS(ZeptoData[[#This Row],[Sale_Price]]&lt;50, "Budget", ZeptoData[[#This Row],[Sale_Price]]&lt;150, "Mid-Range", ZeptoData[[#This Row],[Sale_Price]]&gt;=150, "Premium")</f>
        <v>Mid-Range</v>
      </c>
      <c r="Q2163" t="str">
        <f>IF(ROUND(((ZeptoData[[#This Row],[mrp]]-ZeptoData[[#This Row],[discountedSellingPrice]])/ZeptoData[[#This Row],[mrp]])*100,0) = ZeptoData[[#This Row],[discountPercent]], "Match", "Error")</f>
        <v>Match</v>
      </c>
      <c r="R2163" s="9" t="str" cm="1">
        <f t="array" ref="R2163">_xlfn.IFS(ZeptoData[[#This Row],[discountPercent]]=0, "No Discount", ZeptoData[[#This Row],[discountPercent]]&lt;=15, "Standard (1-15%)", ZeptoData[[#This Row],[discountPercent]]&gt;15, "Mega (&gt;15%)")</f>
        <v>Standard (1-15%)</v>
      </c>
      <c r="S2163" s="9" t="str" cm="1">
        <f t="array" ref="S2163">_xlfn.IFS(ZeptoData[[#This Row],[weightInGms]]&lt;=100, "Small (&lt;100g)", ZeptoData[[#This Row],[weightInGms]]&lt;=500, "Medium (100-500g)", ZeptoData[[#This Row],[weightInGms]]&gt;500, "Large (&gt;500g)")</f>
        <v>Medium (100-500g)</v>
      </c>
    </row>
    <row r="2164" spans="1:19" x14ac:dyDescent="0.25">
      <c r="A2164" t="s">
        <v>978</v>
      </c>
      <c r="B2164" t="s">
        <v>695</v>
      </c>
      <c r="C2164" t="str">
        <f>TRIM(ZeptoData[[#This Row],[name]])</f>
        <v>McCain Veggie Fingers</v>
      </c>
      <c r="D2164">
        <v>11700</v>
      </c>
      <c r="E2164" s="3">
        <f>'Cleaned Data'!F2167</f>
        <v>5</v>
      </c>
      <c r="F2164">
        <v>5</v>
      </c>
      <c r="G2164">
        <v>6</v>
      </c>
      <c r="H2164">
        <v>11100</v>
      </c>
      <c r="I2164" s="3">
        <f>ZeptoData[[#This Row],[discountedSellingPrice]]/100</f>
        <v>111</v>
      </c>
      <c r="J2164">
        <v>400</v>
      </c>
      <c r="K2164" t="b">
        <v>0</v>
      </c>
      <c r="L2164">
        <v>400</v>
      </c>
      <c r="N2164" s="3">
        <f>ZeptoData[[#This Row],[MRP_Rupees]] - ZeptoData[[#This Row],[Sale_Price]]</f>
        <v>-106</v>
      </c>
      <c r="O2164" t="str">
        <f>IF(ZeptoData[[#This Row],[outOfStock]]=TRUE, "Out of Stock", IF(ZeptoData[[#This Row],[availableQuantity]]&lt;=2, "LOW STOCK", "HEALTHY"))</f>
        <v>HEALTHY</v>
      </c>
      <c r="P2164" t="str" cm="1">
        <f t="array" ref="P2164">_xlfn.IFS(ZeptoData[[#This Row],[Sale_Price]]&lt;50, "Budget", ZeptoData[[#This Row],[Sale_Price]]&lt;150, "Mid-Range", ZeptoData[[#This Row],[Sale_Price]]&gt;=150, "Premium")</f>
        <v>Mid-Range</v>
      </c>
      <c r="Q2164" t="str">
        <f>IF(ROUND(((ZeptoData[[#This Row],[mrp]]-ZeptoData[[#This Row],[discountedSellingPrice]])/ZeptoData[[#This Row],[mrp]])*100,0) = ZeptoData[[#This Row],[discountPercent]], "Match", "Error")</f>
        <v>Match</v>
      </c>
      <c r="R2164" s="9" t="str" cm="1">
        <f t="array" ref="R2164">_xlfn.IFS(ZeptoData[[#This Row],[discountPercent]]=0, "No Discount", ZeptoData[[#This Row],[discountPercent]]&lt;=15, "Standard (1-15%)", ZeptoData[[#This Row],[discountPercent]]&gt;15, "Mega (&gt;15%)")</f>
        <v>Standard (1-15%)</v>
      </c>
      <c r="S2164" s="9" t="str" cm="1">
        <f t="array" ref="S2164">_xlfn.IFS(ZeptoData[[#This Row],[weightInGms]]&lt;=100, "Small (&lt;100g)", ZeptoData[[#This Row],[weightInGms]]&lt;=500, "Medium (100-500g)", ZeptoData[[#This Row],[weightInGms]]&gt;500, "Large (&gt;500g)")</f>
        <v>Medium (100-500g)</v>
      </c>
    </row>
    <row r="2165" spans="1:19" x14ac:dyDescent="0.25">
      <c r="A2165" t="s">
        <v>978</v>
      </c>
      <c r="B2165" t="s">
        <v>607</v>
      </c>
      <c r="C2165" t="str">
        <f>TRIM(ZeptoData[[#This Row],[name]])</f>
        <v>Amul Delicious Fat Spread - Cholesterol Free</v>
      </c>
      <c r="D2165">
        <v>1800</v>
      </c>
      <c r="E2165" s="3">
        <f>'Cleaned Data'!F2168</f>
        <v>0</v>
      </c>
      <c r="F2165">
        <v>5</v>
      </c>
      <c r="G2165">
        <v>6</v>
      </c>
      <c r="H2165">
        <v>1700</v>
      </c>
      <c r="I2165" s="3">
        <f>ZeptoData[[#This Row],[discountedSellingPrice]]/100</f>
        <v>17</v>
      </c>
      <c r="J2165">
        <v>100</v>
      </c>
      <c r="K2165" t="b">
        <v>0</v>
      </c>
      <c r="L2165">
        <v>100</v>
      </c>
      <c r="N2165" s="3">
        <f>ZeptoData[[#This Row],[MRP_Rupees]] - ZeptoData[[#This Row],[Sale_Price]]</f>
        <v>-17</v>
      </c>
      <c r="O2165" t="str">
        <f>IF(ZeptoData[[#This Row],[outOfStock]]=TRUE, "Out of Stock", IF(ZeptoData[[#This Row],[availableQuantity]]&lt;=2, "LOW STOCK", "HEALTHY"))</f>
        <v>HEALTHY</v>
      </c>
      <c r="P2165" t="str" cm="1">
        <f t="array" ref="P2165">_xlfn.IFS(ZeptoData[[#This Row],[Sale_Price]]&lt;50, "Budget", ZeptoData[[#This Row],[Sale_Price]]&lt;150, "Mid-Range", ZeptoData[[#This Row],[Sale_Price]]&gt;=150, "Premium")</f>
        <v>Budget</v>
      </c>
      <c r="Q2165" t="str">
        <f>IF(ROUND(((ZeptoData[[#This Row],[mrp]]-ZeptoData[[#This Row],[discountedSellingPrice]])/ZeptoData[[#This Row],[mrp]])*100,0) = ZeptoData[[#This Row],[discountPercent]], "Match", "Error")</f>
        <v>Error</v>
      </c>
      <c r="R2165" s="9" t="str" cm="1">
        <f t="array" ref="R2165">_xlfn.IFS(ZeptoData[[#This Row],[discountPercent]]=0, "No Discount", ZeptoData[[#This Row],[discountPercent]]&lt;=15, "Standard (1-15%)", ZeptoData[[#This Row],[discountPercent]]&gt;15, "Mega (&gt;15%)")</f>
        <v>Standard (1-15%)</v>
      </c>
      <c r="S2165" s="9" t="str" cm="1">
        <f t="array" ref="S2165">_xlfn.IFS(ZeptoData[[#This Row],[weightInGms]]&lt;=100, "Small (&lt;100g)", ZeptoData[[#This Row],[weightInGms]]&lt;=500, "Medium (100-500g)", ZeptoData[[#This Row],[weightInGms]]&gt;500, "Large (&gt;500g)")</f>
        <v>Small (&lt;100g)</v>
      </c>
    </row>
    <row r="2166" spans="1:19" x14ac:dyDescent="0.25">
      <c r="A2166" t="s">
        <v>978</v>
      </c>
      <c r="B2166" t="s">
        <v>696</v>
      </c>
      <c r="C2166" t="str">
        <f>TRIM(ZeptoData[[#This Row],[name]])</f>
        <v>Whiskas Wet  Meal (Adult - Cat Food)  Chicken in Gravy</v>
      </c>
      <c r="D2166">
        <v>3500</v>
      </c>
      <c r="E2166" s="3">
        <f>'Cleaned Data'!F2169</f>
        <v>11</v>
      </c>
      <c r="F2166">
        <v>2</v>
      </c>
      <c r="G2166">
        <v>2</v>
      </c>
      <c r="H2166">
        <v>3400</v>
      </c>
      <c r="I2166" s="3">
        <f>ZeptoData[[#This Row],[discountedSellingPrice]]/100</f>
        <v>34</v>
      </c>
      <c r="J2166">
        <v>85</v>
      </c>
      <c r="K2166" t="b">
        <v>0</v>
      </c>
      <c r="L2166">
        <v>85</v>
      </c>
      <c r="N2166" s="3">
        <f>ZeptoData[[#This Row],[MRP_Rupees]] - ZeptoData[[#This Row],[Sale_Price]]</f>
        <v>-23</v>
      </c>
      <c r="O2166" t="str">
        <f>IF(ZeptoData[[#This Row],[outOfStock]]=TRUE, "Out of Stock", IF(ZeptoData[[#This Row],[availableQuantity]]&lt;=2, "LOW STOCK", "HEALTHY"))</f>
        <v>LOW STOCK</v>
      </c>
      <c r="P2166" t="str" cm="1">
        <f t="array" ref="P2166">_xlfn.IFS(ZeptoData[[#This Row],[Sale_Price]]&lt;50, "Budget", ZeptoData[[#This Row],[Sale_Price]]&lt;150, "Mid-Range", ZeptoData[[#This Row],[Sale_Price]]&gt;=150, "Premium")</f>
        <v>Budget</v>
      </c>
      <c r="Q2166" t="str">
        <f>IF(ROUND(((ZeptoData[[#This Row],[mrp]]-ZeptoData[[#This Row],[discountedSellingPrice]])/ZeptoData[[#This Row],[mrp]])*100,0) = ZeptoData[[#This Row],[discountPercent]], "Match", "Error")</f>
        <v>Error</v>
      </c>
      <c r="R2166" s="9" t="str" cm="1">
        <f t="array" ref="R2166">_xlfn.IFS(ZeptoData[[#This Row],[discountPercent]]=0, "No Discount", ZeptoData[[#This Row],[discountPercent]]&lt;=15, "Standard (1-15%)", ZeptoData[[#This Row],[discountPercent]]&gt;15, "Mega (&gt;15%)")</f>
        <v>Standard (1-15%)</v>
      </c>
      <c r="S2166" s="9" t="str" cm="1">
        <f t="array" ref="S2166">_xlfn.IFS(ZeptoData[[#This Row],[weightInGms]]&lt;=100, "Small (&lt;100g)", ZeptoData[[#This Row],[weightInGms]]&lt;=500, "Medium (100-500g)", ZeptoData[[#This Row],[weightInGms]]&gt;500, "Large (&gt;500g)")</f>
        <v>Small (&lt;100g)</v>
      </c>
    </row>
    <row r="2167" spans="1:19" x14ac:dyDescent="0.25">
      <c r="A2167" t="s">
        <v>978</v>
      </c>
      <c r="B2167" t="s">
        <v>697</v>
      </c>
      <c r="C2167" t="str">
        <f>TRIM(ZeptoData[[#This Row],[name]])</f>
        <v>McCain Chilli Garlic Potato Bites Crunchy Potato Nuggets</v>
      </c>
      <c r="D2167">
        <v>12500</v>
      </c>
      <c r="E2167" s="3">
        <f>'Cleaned Data'!F2170</f>
        <v>0</v>
      </c>
      <c r="F2167">
        <v>5</v>
      </c>
      <c r="G2167">
        <v>1</v>
      </c>
      <c r="H2167">
        <v>11800</v>
      </c>
      <c r="I2167" s="3">
        <f>ZeptoData[[#This Row],[discountedSellingPrice]]/100</f>
        <v>118</v>
      </c>
      <c r="J2167">
        <v>420</v>
      </c>
      <c r="K2167" t="b">
        <v>0</v>
      </c>
      <c r="L2167">
        <v>420</v>
      </c>
      <c r="N2167" s="3">
        <f>ZeptoData[[#This Row],[MRP_Rupees]] - ZeptoData[[#This Row],[Sale_Price]]</f>
        <v>-118</v>
      </c>
      <c r="O2167" t="str">
        <f>IF(ZeptoData[[#This Row],[outOfStock]]=TRUE, "Out of Stock", IF(ZeptoData[[#This Row],[availableQuantity]]&lt;=2, "LOW STOCK", "HEALTHY"))</f>
        <v>LOW STOCK</v>
      </c>
      <c r="P2167" t="str" cm="1">
        <f t="array" ref="P2167">_xlfn.IFS(ZeptoData[[#This Row],[Sale_Price]]&lt;50, "Budget", ZeptoData[[#This Row],[Sale_Price]]&lt;150, "Mid-Range", ZeptoData[[#This Row],[Sale_Price]]&gt;=150, "Premium")</f>
        <v>Mid-Range</v>
      </c>
      <c r="Q2167" t="str">
        <f>IF(ROUND(((ZeptoData[[#This Row],[mrp]]-ZeptoData[[#This Row],[discountedSellingPrice]])/ZeptoData[[#This Row],[mrp]])*100,0) = ZeptoData[[#This Row],[discountPercent]], "Match", "Error")</f>
        <v>Error</v>
      </c>
      <c r="R2167" s="9" t="str" cm="1">
        <f t="array" ref="R2167">_xlfn.IFS(ZeptoData[[#This Row],[discountPercent]]=0, "No Discount", ZeptoData[[#This Row],[discountPercent]]&lt;=15, "Standard (1-15%)", ZeptoData[[#This Row],[discountPercent]]&gt;15, "Mega (&gt;15%)")</f>
        <v>Standard (1-15%)</v>
      </c>
      <c r="S2167" s="9" t="str" cm="1">
        <f t="array" ref="S2167">_xlfn.IFS(ZeptoData[[#This Row],[weightInGms]]&lt;=100, "Small (&lt;100g)", ZeptoData[[#This Row],[weightInGms]]&lt;=500, "Medium (100-500g)", ZeptoData[[#This Row],[weightInGms]]&gt;500, "Large (&gt;500g)")</f>
        <v>Medium (100-500g)</v>
      </c>
    </row>
    <row r="2168" spans="1:19" x14ac:dyDescent="0.25">
      <c r="A2168" t="s">
        <v>978</v>
      </c>
      <c r="B2168" t="s">
        <v>128</v>
      </c>
      <c r="C2168" t="str">
        <f>TRIM(ZeptoData[[#This Row],[name]])</f>
        <v>Ching's Secret Instant Hot Garlic Noodles</v>
      </c>
      <c r="D2168">
        <v>1500</v>
      </c>
      <c r="E2168" s="3">
        <f>'Cleaned Data'!F2171</f>
        <v>13</v>
      </c>
      <c r="F2168">
        <v>0</v>
      </c>
      <c r="G2168">
        <v>3</v>
      </c>
      <c r="H2168">
        <v>1500</v>
      </c>
      <c r="I2168" s="3">
        <f>ZeptoData[[#This Row],[discountedSellingPrice]]/100</f>
        <v>15</v>
      </c>
      <c r="J2168">
        <v>60</v>
      </c>
      <c r="K2168" t="b">
        <v>0</v>
      </c>
      <c r="L2168">
        <v>60</v>
      </c>
      <c r="N2168" s="3">
        <f>ZeptoData[[#This Row],[MRP_Rupees]] - ZeptoData[[#This Row],[Sale_Price]]</f>
        <v>-2</v>
      </c>
      <c r="O2168" t="str">
        <f>IF(ZeptoData[[#This Row],[outOfStock]]=TRUE, "Out of Stock", IF(ZeptoData[[#This Row],[availableQuantity]]&lt;=2, "LOW STOCK", "HEALTHY"))</f>
        <v>HEALTHY</v>
      </c>
      <c r="P2168" t="str" cm="1">
        <f t="array" ref="P2168">_xlfn.IFS(ZeptoData[[#This Row],[Sale_Price]]&lt;50, "Budget", ZeptoData[[#This Row],[Sale_Price]]&lt;150, "Mid-Range", ZeptoData[[#This Row],[Sale_Price]]&gt;=150, "Premium")</f>
        <v>Budget</v>
      </c>
      <c r="Q2168" t="str">
        <f>IF(ROUND(((ZeptoData[[#This Row],[mrp]]-ZeptoData[[#This Row],[discountedSellingPrice]])/ZeptoData[[#This Row],[mrp]])*100,0) = ZeptoData[[#This Row],[discountPercent]], "Match", "Error")</f>
        <v>Match</v>
      </c>
      <c r="R2168" s="9" t="str" cm="1">
        <f t="array" ref="R2168">_xlfn.IFS(ZeptoData[[#This Row],[discountPercent]]=0, "No Discount", ZeptoData[[#This Row],[discountPercent]]&lt;=15, "Standard (1-15%)", ZeptoData[[#This Row],[discountPercent]]&gt;15, "Mega (&gt;15%)")</f>
        <v>No Discount</v>
      </c>
      <c r="S2168" s="9" t="str" cm="1">
        <f t="array" ref="S2168">_xlfn.IFS(ZeptoData[[#This Row],[weightInGms]]&lt;=100, "Small (&lt;100g)", ZeptoData[[#This Row],[weightInGms]]&lt;=500, "Medium (100-500g)", ZeptoData[[#This Row],[weightInGms]]&gt;500, "Large (&gt;500g)")</f>
        <v>Small (&lt;100g)</v>
      </c>
    </row>
    <row r="2169" spans="1:19" x14ac:dyDescent="0.25">
      <c r="A2169" t="s">
        <v>978</v>
      </c>
      <c r="B2169" t="s">
        <v>698</v>
      </c>
      <c r="C2169" t="str">
        <f>TRIM(ZeptoData[[#This Row],[name]])</f>
        <v>Veeba Eggless Mayonnaise</v>
      </c>
      <c r="D2169">
        <v>7900</v>
      </c>
      <c r="E2169" s="3">
        <f>'Cleaned Data'!F2172</f>
        <v>0</v>
      </c>
      <c r="F2169">
        <v>11</v>
      </c>
      <c r="G2169">
        <v>5</v>
      </c>
      <c r="H2169">
        <v>7000</v>
      </c>
      <c r="I2169" s="3">
        <f>ZeptoData[[#This Row],[discountedSellingPrice]]/100</f>
        <v>70</v>
      </c>
      <c r="J2169">
        <v>250</v>
      </c>
      <c r="K2169" t="b">
        <v>0</v>
      </c>
      <c r="L2169">
        <v>250</v>
      </c>
      <c r="N2169" s="3">
        <f>ZeptoData[[#This Row],[MRP_Rupees]] - ZeptoData[[#This Row],[Sale_Price]]</f>
        <v>-70</v>
      </c>
      <c r="O2169" t="str">
        <f>IF(ZeptoData[[#This Row],[outOfStock]]=TRUE, "Out of Stock", IF(ZeptoData[[#This Row],[availableQuantity]]&lt;=2, "LOW STOCK", "HEALTHY"))</f>
        <v>HEALTHY</v>
      </c>
      <c r="P2169" t="str" cm="1">
        <f t="array" ref="P2169">_xlfn.IFS(ZeptoData[[#This Row],[Sale_Price]]&lt;50, "Budget", ZeptoData[[#This Row],[Sale_Price]]&lt;150, "Mid-Range", ZeptoData[[#This Row],[Sale_Price]]&gt;=150, "Premium")</f>
        <v>Mid-Range</v>
      </c>
      <c r="Q2169" t="str">
        <f>IF(ROUND(((ZeptoData[[#This Row],[mrp]]-ZeptoData[[#This Row],[discountedSellingPrice]])/ZeptoData[[#This Row],[mrp]])*100,0) = ZeptoData[[#This Row],[discountPercent]], "Match", "Error")</f>
        <v>Match</v>
      </c>
      <c r="R2169" s="9" t="str" cm="1">
        <f t="array" ref="R2169">_xlfn.IFS(ZeptoData[[#This Row],[discountPercent]]=0, "No Discount", ZeptoData[[#This Row],[discountPercent]]&lt;=15, "Standard (1-15%)", ZeptoData[[#This Row],[discountPercent]]&gt;15, "Mega (&gt;15%)")</f>
        <v>Standard (1-15%)</v>
      </c>
      <c r="S2169" s="9" t="str" cm="1">
        <f t="array" ref="S2169">_xlfn.IFS(ZeptoData[[#This Row],[weightInGms]]&lt;=100, "Small (&lt;100g)", ZeptoData[[#This Row],[weightInGms]]&lt;=500, "Medium (100-500g)", ZeptoData[[#This Row],[weightInGms]]&gt;500, "Large (&gt;500g)")</f>
        <v>Medium (100-500g)</v>
      </c>
    </row>
    <row r="2170" spans="1:19" x14ac:dyDescent="0.25">
      <c r="A2170" t="s">
        <v>978</v>
      </c>
      <c r="B2170" t="s">
        <v>130</v>
      </c>
      <c r="C2170" t="str">
        <f>TRIM(ZeptoData[[#This Row],[name]])</f>
        <v>Ching's Secret Instant Schezwan Noodles</v>
      </c>
      <c r="D2170">
        <v>1500</v>
      </c>
      <c r="E2170" s="3">
        <f>'Cleaned Data'!F2173</f>
        <v>0</v>
      </c>
      <c r="F2170">
        <v>0</v>
      </c>
      <c r="G2170">
        <v>6</v>
      </c>
      <c r="H2170">
        <v>1500</v>
      </c>
      <c r="I2170" s="3">
        <f>ZeptoData[[#This Row],[discountedSellingPrice]]/100</f>
        <v>15</v>
      </c>
      <c r="J2170">
        <v>60</v>
      </c>
      <c r="K2170" t="b">
        <v>0</v>
      </c>
      <c r="L2170">
        <v>60</v>
      </c>
      <c r="N2170" s="3">
        <f>ZeptoData[[#This Row],[MRP_Rupees]] - ZeptoData[[#This Row],[Sale_Price]]</f>
        <v>-15</v>
      </c>
      <c r="O2170" t="str">
        <f>IF(ZeptoData[[#This Row],[outOfStock]]=TRUE, "Out of Stock", IF(ZeptoData[[#This Row],[availableQuantity]]&lt;=2, "LOW STOCK", "HEALTHY"))</f>
        <v>HEALTHY</v>
      </c>
      <c r="P2170" t="str" cm="1">
        <f t="array" ref="P2170">_xlfn.IFS(ZeptoData[[#This Row],[Sale_Price]]&lt;50, "Budget", ZeptoData[[#This Row],[Sale_Price]]&lt;150, "Mid-Range", ZeptoData[[#This Row],[Sale_Price]]&gt;=150, "Premium")</f>
        <v>Budget</v>
      </c>
      <c r="Q2170" t="str">
        <f>IF(ROUND(((ZeptoData[[#This Row],[mrp]]-ZeptoData[[#This Row],[discountedSellingPrice]])/ZeptoData[[#This Row],[mrp]])*100,0) = ZeptoData[[#This Row],[discountPercent]], "Match", "Error")</f>
        <v>Match</v>
      </c>
      <c r="R2170" s="9" t="str" cm="1">
        <f t="array" ref="R2170">_xlfn.IFS(ZeptoData[[#This Row],[discountPercent]]=0, "No Discount", ZeptoData[[#This Row],[discountPercent]]&lt;=15, "Standard (1-15%)", ZeptoData[[#This Row],[discountPercent]]&gt;15, "Mega (&gt;15%)")</f>
        <v>No Discount</v>
      </c>
      <c r="S2170" s="9" t="str" cm="1">
        <f t="array" ref="S2170">_xlfn.IFS(ZeptoData[[#This Row],[weightInGms]]&lt;=100, "Small (&lt;100g)", ZeptoData[[#This Row],[weightInGms]]&lt;=500, "Medium (100-500g)", ZeptoData[[#This Row],[weightInGms]]&gt;500, "Large (&gt;500g)")</f>
        <v>Small (&lt;100g)</v>
      </c>
    </row>
    <row r="2171" spans="1:19" x14ac:dyDescent="0.25">
      <c r="A2171" t="s">
        <v>978</v>
      </c>
      <c r="B2171" t="s">
        <v>699</v>
      </c>
      <c r="C2171" t="str">
        <f>TRIM(ZeptoData[[#This Row],[name]])</f>
        <v>Veeba Pasta And Pizza Sauce</v>
      </c>
      <c r="D2171">
        <v>7500</v>
      </c>
      <c r="E2171" s="3">
        <f>'Cleaned Data'!F2174</f>
        <v>17</v>
      </c>
      <c r="F2171">
        <v>13</v>
      </c>
      <c r="G2171">
        <v>5</v>
      </c>
      <c r="H2171">
        <v>6500</v>
      </c>
      <c r="I2171" s="3">
        <f>ZeptoData[[#This Row],[discountedSellingPrice]]/100</f>
        <v>65</v>
      </c>
      <c r="J2171">
        <v>280</v>
      </c>
      <c r="K2171" t="b">
        <v>0</v>
      </c>
      <c r="L2171">
        <v>280</v>
      </c>
      <c r="N2171" s="3">
        <f>ZeptoData[[#This Row],[MRP_Rupees]] - ZeptoData[[#This Row],[Sale_Price]]</f>
        <v>-48</v>
      </c>
      <c r="O2171" t="str">
        <f>IF(ZeptoData[[#This Row],[outOfStock]]=TRUE, "Out of Stock", IF(ZeptoData[[#This Row],[availableQuantity]]&lt;=2, "LOW STOCK", "HEALTHY"))</f>
        <v>HEALTHY</v>
      </c>
      <c r="P2171" t="str" cm="1">
        <f t="array" ref="P2171">_xlfn.IFS(ZeptoData[[#This Row],[Sale_Price]]&lt;50, "Budget", ZeptoData[[#This Row],[Sale_Price]]&lt;150, "Mid-Range", ZeptoData[[#This Row],[Sale_Price]]&gt;=150, "Premium")</f>
        <v>Mid-Range</v>
      </c>
      <c r="Q2171" t="str">
        <f>IF(ROUND(((ZeptoData[[#This Row],[mrp]]-ZeptoData[[#This Row],[discountedSellingPrice]])/ZeptoData[[#This Row],[mrp]])*100,0) = ZeptoData[[#This Row],[discountPercent]], "Match", "Error")</f>
        <v>Match</v>
      </c>
      <c r="R2171" s="9" t="str" cm="1">
        <f t="array" ref="R2171">_xlfn.IFS(ZeptoData[[#This Row],[discountPercent]]=0, "No Discount", ZeptoData[[#This Row],[discountPercent]]&lt;=15, "Standard (1-15%)", ZeptoData[[#This Row],[discountPercent]]&gt;15, "Mega (&gt;15%)")</f>
        <v>Standard (1-15%)</v>
      </c>
      <c r="S2171" s="9" t="str" cm="1">
        <f t="array" ref="S2171">_xlfn.IFS(ZeptoData[[#This Row],[weightInGms]]&lt;=100, "Small (&lt;100g)", ZeptoData[[#This Row],[weightInGms]]&lt;=500, "Medium (100-500g)", ZeptoData[[#This Row],[weightInGms]]&gt;500, "Large (&gt;500g)")</f>
        <v>Medium (100-500g)</v>
      </c>
    </row>
    <row r="2172" spans="1:19" x14ac:dyDescent="0.25">
      <c r="A2172" t="s">
        <v>978</v>
      </c>
      <c r="B2172" t="s">
        <v>1724</v>
      </c>
      <c r="C2172" t="str">
        <f>TRIM(ZeptoData[[#This Row],[name]])</f>
        <v>Top Ramen Noodles Curry Veg Pouch</v>
      </c>
      <c r="D2172">
        <v>2000</v>
      </c>
      <c r="E2172" s="3">
        <f>'Cleaned Data'!F2175</f>
        <v>0</v>
      </c>
      <c r="F2172">
        <v>0</v>
      </c>
      <c r="G2172">
        <v>1</v>
      </c>
      <c r="H2172">
        <v>2000</v>
      </c>
      <c r="I2172" s="3">
        <f>ZeptoData[[#This Row],[discountedSellingPrice]]/100</f>
        <v>20</v>
      </c>
      <c r="J2172">
        <v>70</v>
      </c>
      <c r="K2172" t="b">
        <v>0</v>
      </c>
      <c r="L2172">
        <v>70</v>
      </c>
      <c r="N2172" s="3">
        <f>ZeptoData[[#This Row],[MRP_Rupees]] - ZeptoData[[#This Row],[Sale_Price]]</f>
        <v>-20</v>
      </c>
      <c r="O2172" t="str">
        <f>IF(ZeptoData[[#This Row],[outOfStock]]=TRUE, "Out of Stock", IF(ZeptoData[[#This Row],[availableQuantity]]&lt;=2, "LOW STOCK", "HEALTHY"))</f>
        <v>LOW STOCK</v>
      </c>
      <c r="P2172" t="str" cm="1">
        <f t="array" ref="P2172">_xlfn.IFS(ZeptoData[[#This Row],[Sale_Price]]&lt;50, "Budget", ZeptoData[[#This Row],[Sale_Price]]&lt;150, "Mid-Range", ZeptoData[[#This Row],[Sale_Price]]&gt;=150, "Premium")</f>
        <v>Budget</v>
      </c>
      <c r="Q2172" t="str">
        <f>IF(ROUND(((ZeptoData[[#This Row],[mrp]]-ZeptoData[[#This Row],[discountedSellingPrice]])/ZeptoData[[#This Row],[mrp]])*100,0) = ZeptoData[[#This Row],[discountPercent]], "Match", "Error")</f>
        <v>Match</v>
      </c>
      <c r="R2172" s="9" t="str" cm="1">
        <f t="array" ref="R2172">_xlfn.IFS(ZeptoData[[#This Row],[discountPercent]]=0, "No Discount", ZeptoData[[#This Row],[discountPercent]]&lt;=15, "Standard (1-15%)", ZeptoData[[#This Row],[discountPercent]]&gt;15, "Mega (&gt;15%)")</f>
        <v>No Discount</v>
      </c>
      <c r="S2172" s="9" t="str" cm="1">
        <f t="array" ref="S2172">_xlfn.IFS(ZeptoData[[#This Row],[weightInGms]]&lt;=100, "Small (&lt;100g)", ZeptoData[[#This Row],[weightInGms]]&lt;=500, "Medium (100-500g)", ZeptoData[[#This Row],[weightInGms]]&gt;500, "Large (&gt;500g)")</f>
        <v>Small (&lt;100g)</v>
      </c>
    </row>
    <row r="2173" spans="1:19" x14ac:dyDescent="0.25">
      <c r="A2173" t="s">
        <v>978</v>
      </c>
      <c r="B2173" t="s">
        <v>139</v>
      </c>
      <c r="C2173" t="str">
        <f>TRIM(ZeptoData[[#This Row],[name]])</f>
        <v>Saffola Veggie Twist Masala Oats</v>
      </c>
      <c r="D2173">
        <v>1500</v>
      </c>
      <c r="E2173" s="3">
        <f>'Cleaned Data'!F2176</f>
        <v>2</v>
      </c>
      <c r="F2173">
        <v>0</v>
      </c>
      <c r="G2173">
        <v>6</v>
      </c>
      <c r="H2173">
        <v>1500</v>
      </c>
      <c r="I2173" s="3">
        <f>ZeptoData[[#This Row],[discountedSellingPrice]]/100</f>
        <v>15</v>
      </c>
      <c r="J2173">
        <v>38</v>
      </c>
      <c r="K2173" t="b">
        <v>0</v>
      </c>
      <c r="L2173">
        <v>38</v>
      </c>
      <c r="N2173" s="3">
        <f>ZeptoData[[#This Row],[MRP_Rupees]] - ZeptoData[[#This Row],[Sale_Price]]</f>
        <v>-13</v>
      </c>
      <c r="O2173" t="str">
        <f>IF(ZeptoData[[#This Row],[outOfStock]]=TRUE, "Out of Stock", IF(ZeptoData[[#This Row],[availableQuantity]]&lt;=2, "LOW STOCK", "HEALTHY"))</f>
        <v>HEALTHY</v>
      </c>
      <c r="P2173" t="str" cm="1">
        <f t="array" ref="P2173">_xlfn.IFS(ZeptoData[[#This Row],[Sale_Price]]&lt;50, "Budget", ZeptoData[[#This Row],[Sale_Price]]&lt;150, "Mid-Range", ZeptoData[[#This Row],[Sale_Price]]&gt;=150, "Premium")</f>
        <v>Budget</v>
      </c>
      <c r="Q2173" t="str">
        <f>IF(ROUND(((ZeptoData[[#This Row],[mrp]]-ZeptoData[[#This Row],[discountedSellingPrice]])/ZeptoData[[#This Row],[mrp]])*100,0) = ZeptoData[[#This Row],[discountPercent]], "Match", "Error")</f>
        <v>Match</v>
      </c>
      <c r="R2173" s="9" t="str" cm="1">
        <f t="array" ref="R2173">_xlfn.IFS(ZeptoData[[#This Row],[discountPercent]]=0, "No Discount", ZeptoData[[#This Row],[discountPercent]]&lt;=15, "Standard (1-15%)", ZeptoData[[#This Row],[discountPercent]]&gt;15, "Mega (&gt;15%)")</f>
        <v>No Discount</v>
      </c>
      <c r="S2173" s="9" t="str" cm="1">
        <f t="array" ref="S2173">_xlfn.IFS(ZeptoData[[#This Row],[weightInGms]]&lt;=100, "Small (&lt;100g)", ZeptoData[[#This Row],[weightInGms]]&lt;=500, "Medium (100-500g)", ZeptoData[[#This Row],[weightInGms]]&gt;500, "Large (&gt;500g)")</f>
        <v>Small (&lt;100g)</v>
      </c>
    </row>
    <row r="2174" spans="1:19" x14ac:dyDescent="0.25">
      <c r="A2174" t="s">
        <v>978</v>
      </c>
      <c r="B2174" t="s">
        <v>700</v>
      </c>
      <c r="C2174" t="str">
        <f>TRIM(ZeptoData[[#This Row],[name]])</f>
        <v>Unibic Almond &amp; Oats Protein Bar</v>
      </c>
      <c r="D2174">
        <v>4000</v>
      </c>
      <c r="E2174" s="3">
        <f>'Cleaned Data'!F2177</f>
        <v>5</v>
      </c>
      <c r="F2174">
        <v>17</v>
      </c>
      <c r="G2174">
        <v>4</v>
      </c>
      <c r="H2174">
        <v>3300</v>
      </c>
      <c r="I2174" s="3">
        <f>ZeptoData[[#This Row],[discountedSellingPrice]]/100</f>
        <v>33</v>
      </c>
      <c r="J2174">
        <v>30</v>
      </c>
      <c r="K2174" t="b">
        <v>0</v>
      </c>
      <c r="L2174">
        <v>30</v>
      </c>
      <c r="N2174" s="3">
        <f>ZeptoData[[#This Row],[MRP_Rupees]] - ZeptoData[[#This Row],[Sale_Price]]</f>
        <v>-28</v>
      </c>
      <c r="O2174" t="str">
        <f>IF(ZeptoData[[#This Row],[outOfStock]]=TRUE, "Out of Stock", IF(ZeptoData[[#This Row],[availableQuantity]]&lt;=2, "LOW STOCK", "HEALTHY"))</f>
        <v>HEALTHY</v>
      </c>
      <c r="P2174" t="str" cm="1">
        <f t="array" ref="P2174">_xlfn.IFS(ZeptoData[[#This Row],[Sale_Price]]&lt;50, "Budget", ZeptoData[[#This Row],[Sale_Price]]&lt;150, "Mid-Range", ZeptoData[[#This Row],[Sale_Price]]&gt;=150, "Premium")</f>
        <v>Budget</v>
      </c>
      <c r="Q2174" t="str">
        <f>IF(ROUND(((ZeptoData[[#This Row],[mrp]]-ZeptoData[[#This Row],[discountedSellingPrice]])/ZeptoData[[#This Row],[mrp]])*100,0) = ZeptoData[[#This Row],[discountPercent]], "Match", "Error")</f>
        <v>Error</v>
      </c>
      <c r="R2174" s="9" t="str" cm="1">
        <f t="array" ref="R2174">_xlfn.IFS(ZeptoData[[#This Row],[discountPercent]]=0, "No Discount", ZeptoData[[#This Row],[discountPercent]]&lt;=15, "Standard (1-15%)", ZeptoData[[#This Row],[discountPercent]]&gt;15, "Mega (&gt;15%)")</f>
        <v>Mega (&gt;15%)</v>
      </c>
      <c r="S2174" s="9" t="str" cm="1">
        <f t="array" ref="S2174">_xlfn.IFS(ZeptoData[[#This Row],[weightInGms]]&lt;=100, "Small (&lt;100g)", ZeptoData[[#This Row],[weightInGms]]&lt;=500, "Medium (100-500g)", ZeptoData[[#This Row],[weightInGms]]&gt;500, "Large (&gt;500g)")</f>
        <v>Small (&lt;100g)</v>
      </c>
    </row>
    <row r="2175" spans="1:19" x14ac:dyDescent="0.25">
      <c r="A2175" t="s">
        <v>978</v>
      </c>
      <c r="B2175" t="s">
        <v>141</v>
      </c>
      <c r="C2175" t="str">
        <f>TRIM(ZeptoData[[#This Row],[name]])</f>
        <v>Quaker Oats</v>
      </c>
      <c r="D2175">
        <v>7900</v>
      </c>
      <c r="E2175" s="3">
        <f>'Cleaned Data'!F2178</f>
        <v>0</v>
      </c>
      <c r="F2175">
        <v>0</v>
      </c>
      <c r="G2175">
        <v>2</v>
      </c>
      <c r="H2175">
        <v>7900</v>
      </c>
      <c r="I2175" s="3">
        <f>ZeptoData[[#This Row],[discountedSellingPrice]]/100</f>
        <v>79</v>
      </c>
      <c r="J2175">
        <v>400</v>
      </c>
      <c r="K2175" t="b">
        <v>0</v>
      </c>
      <c r="L2175">
        <v>400</v>
      </c>
      <c r="N2175" s="3">
        <f>ZeptoData[[#This Row],[MRP_Rupees]] - ZeptoData[[#This Row],[Sale_Price]]</f>
        <v>-79</v>
      </c>
      <c r="O2175" t="str">
        <f>IF(ZeptoData[[#This Row],[outOfStock]]=TRUE, "Out of Stock", IF(ZeptoData[[#This Row],[availableQuantity]]&lt;=2, "LOW STOCK", "HEALTHY"))</f>
        <v>LOW STOCK</v>
      </c>
      <c r="P2175" t="str" cm="1">
        <f t="array" ref="P2175">_xlfn.IFS(ZeptoData[[#This Row],[Sale_Price]]&lt;50, "Budget", ZeptoData[[#This Row],[Sale_Price]]&lt;150, "Mid-Range", ZeptoData[[#This Row],[Sale_Price]]&gt;=150, "Premium")</f>
        <v>Mid-Range</v>
      </c>
      <c r="Q2175" t="str">
        <f>IF(ROUND(((ZeptoData[[#This Row],[mrp]]-ZeptoData[[#This Row],[discountedSellingPrice]])/ZeptoData[[#This Row],[mrp]])*100,0) = ZeptoData[[#This Row],[discountPercent]], "Match", "Error")</f>
        <v>Match</v>
      </c>
      <c r="R2175" s="9" t="str" cm="1">
        <f t="array" ref="R2175">_xlfn.IFS(ZeptoData[[#This Row],[discountPercent]]=0, "No Discount", ZeptoData[[#This Row],[discountPercent]]&lt;=15, "Standard (1-15%)", ZeptoData[[#This Row],[discountPercent]]&gt;15, "Mega (&gt;15%)")</f>
        <v>No Discount</v>
      </c>
      <c r="S2175" s="9" t="str" cm="1">
        <f t="array" ref="S2175">_xlfn.IFS(ZeptoData[[#This Row],[weightInGms]]&lt;=100, "Small (&lt;100g)", ZeptoData[[#This Row],[weightInGms]]&lt;=500, "Medium (100-500g)", ZeptoData[[#This Row],[weightInGms]]&gt;500, "Large (&gt;500g)")</f>
        <v>Medium (100-500g)</v>
      </c>
    </row>
    <row r="2176" spans="1:19" x14ac:dyDescent="0.25">
      <c r="A2176" t="s">
        <v>978</v>
      </c>
      <c r="B2176" t="s">
        <v>607</v>
      </c>
      <c r="C2176" t="str">
        <f>TRIM(ZeptoData[[#This Row],[name]])</f>
        <v>Amul Delicious Fat Spread - Cholesterol Free</v>
      </c>
      <c r="D2176">
        <v>8800</v>
      </c>
      <c r="E2176" s="3">
        <f>'Cleaned Data'!F2179</f>
        <v>4</v>
      </c>
      <c r="F2176">
        <v>2</v>
      </c>
      <c r="G2176">
        <v>2</v>
      </c>
      <c r="H2176">
        <v>8600</v>
      </c>
      <c r="I2176" s="3">
        <f>ZeptoData[[#This Row],[discountedSellingPrice]]/100</f>
        <v>86</v>
      </c>
      <c r="J2176">
        <v>500</v>
      </c>
      <c r="K2176" t="b">
        <v>0</v>
      </c>
      <c r="L2176">
        <v>500</v>
      </c>
      <c r="N2176" s="3">
        <f>ZeptoData[[#This Row],[MRP_Rupees]] - ZeptoData[[#This Row],[Sale_Price]]</f>
        <v>-82</v>
      </c>
      <c r="O2176" t="str">
        <f>IF(ZeptoData[[#This Row],[outOfStock]]=TRUE, "Out of Stock", IF(ZeptoData[[#This Row],[availableQuantity]]&lt;=2, "LOW STOCK", "HEALTHY"))</f>
        <v>LOW STOCK</v>
      </c>
      <c r="P2176" t="str" cm="1">
        <f t="array" ref="P2176">_xlfn.IFS(ZeptoData[[#This Row],[Sale_Price]]&lt;50, "Budget", ZeptoData[[#This Row],[Sale_Price]]&lt;150, "Mid-Range", ZeptoData[[#This Row],[Sale_Price]]&gt;=150, "Premium")</f>
        <v>Mid-Range</v>
      </c>
      <c r="Q2176" t="str">
        <f>IF(ROUND(((ZeptoData[[#This Row],[mrp]]-ZeptoData[[#This Row],[discountedSellingPrice]])/ZeptoData[[#This Row],[mrp]])*100,0) = ZeptoData[[#This Row],[discountPercent]], "Match", "Error")</f>
        <v>Match</v>
      </c>
      <c r="R2176" s="9" t="str" cm="1">
        <f t="array" ref="R2176">_xlfn.IFS(ZeptoData[[#This Row],[discountPercent]]=0, "No Discount", ZeptoData[[#This Row],[discountPercent]]&lt;=15, "Standard (1-15%)", ZeptoData[[#This Row],[discountPercent]]&gt;15, "Mega (&gt;15%)")</f>
        <v>Standard (1-15%)</v>
      </c>
      <c r="S2176" s="9" t="str" cm="1">
        <f t="array" ref="S2176">_xlfn.IFS(ZeptoData[[#This Row],[weightInGms]]&lt;=100, "Small (&lt;100g)", ZeptoData[[#This Row],[weightInGms]]&lt;=500, "Medium (100-500g)", ZeptoData[[#This Row],[weightInGms]]&gt;500, "Large (&gt;500g)")</f>
        <v>Medium (100-500g)</v>
      </c>
    </row>
    <row r="2177" spans="1:19" x14ac:dyDescent="0.25">
      <c r="A2177" t="s">
        <v>978</v>
      </c>
      <c r="B2177" t="s">
        <v>701</v>
      </c>
      <c r="C2177" t="str">
        <f>TRIM(ZeptoData[[#This Row],[name]])</f>
        <v>McCain French Fries</v>
      </c>
      <c r="D2177">
        <v>12000</v>
      </c>
      <c r="E2177" s="3">
        <f>'Cleaned Data'!F2180</f>
        <v>5</v>
      </c>
      <c r="F2177">
        <v>5</v>
      </c>
      <c r="G2177">
        <v>1</v>
      </c>
      <c r="H2177">
        <v>11400</v>
      </c>
      <c r="I2177" s="3">
        <f>ZeptoData[[#This Row],[discountedSellingPrice]]/100</f>
        <v>114</v>
      </c>
      <c r="J2177">
        <v>420</v>
      </c>
      <c r="K2177" t="b">
        <v>0</v>
      </c>
      <c r="L2177">
        <v>420</v>
      </c>
      <c r="N2177" s="3">
        <f>ZeptoData[[#This Row],[MRP_Rupees]] - ZeptoData[[#This Row],[Sale_Price]]</f>
        <v>-109</v>
      </c>
      <c r="O2177" t="str">
        <f>IF(ZeptoData[[#This Row],[outOfStock]]=TRUE, "Out of Stock", IF(ZeptoData[[#This Row],[availableQuantity]]&lt;=2, "LOW STOCK", "HEALTHY"))</f>
        <v>LOW STOCK</v>
      </c>
      <c r="P2177" t="str" cm="1">
        <f t="array" ref="P2177">_xlfn.IFS(ZeptoData[[#This Row],[Sale_Price]]&lt;50, "Budget", ZeptoData[[#This Row],[Sale_Price]]&lt;150, "Mid-Range", ZeptoData[[#This Row],[Sale_Price]]&gt;=150, "Premium")</f>
        <v>Mid-Range</v>
      </c>
      <c r="Q2177" t="str">
        <f>IF(ROUND(((ZeptoData[[#This Row],[mrp]]-ZeptoData[[#This Row],[discountedSellingPrice]])/ZeptoData[[#This Row],[mrp]])*100,0) = ZeptoData[[#This Row],[discountPercent]], "Match", "Error")</f>
        <v>Match</v>
      </c>
      <c r="R2177" s="9" t="str" cm="1">
        <f t="array" ref="R2177">_xlfn.IFS(ZeptoData[[#This Row],[discountPercent]]=0, "No Discount", ZeptoData[[#This Row],[discountPercent]]&lt;=15, "Standard (1-15%)", ZeptoData[[#This Row],[discountPercent]]&gt;15, "Mega (&gt;15%)")</f>
        <v>Standard (1-15%)</v>
      </c>
      <c r="S2177" s="9" t="str" cm="1">
        <f t="array" ref="S2177">_xlfn.IFS(ZeptoData[[#This Row],[weightInGms]]&lt;=100, "Small (&lt;100g)", ZeptoData[[#This Row],[weightInGms]]&lt;=500, "Medium (100-500g)", ZeptoData[[#This Row],[weightInGms]]&gt;500, "Large (&gt;500g)")</f>
        <v>Medium (100-500g)</v>
      </c>
    </row>
    <row r="2178" spans="1:19" x14ac:dyDescent="0.25">
      <c r="A2178" t="s">
        <v>978</v>
      </c>
      <c r="B2178" t="s">
        <v>702</v>
      </c>
      <c r="C2178" t="str">
        <f>TRIM(ZeptoData[[#This Row],[name]])</f>
        <v>Ching's Secret Manchow Instant Soup</v>
      </c>
      <c r="D2178">
        <v>1000</v>
      </c>
      <c r="E2178" s="3">
        <f>'Cleaned Data'!F2181</f>
        <v>0</v>
      </c>
      <c r="F2178">
        <v>0</v>
      </c>
      <c r="G2178">
        <v>1</v>
      </c>
      <c r="H2178">
        <v>1000</v>
      </c>
      <c r="I2178" s="3">
        <f>ZeptoData[[#This Row],[discountedSellingPrice]]/100</f>
        <v>10</v>
      </c>
      <c r="J2178">
        <v>15</v>
      </c>
      <c r="K2178" t="b">
        <v>0</v>
      </c>
      <c r="L2178">
        <v>15</v>
      </c>
      <c r="N2178" s="3">
        <f>ZeptoData[[#This Row],[MRP_Rupees]] - ZeptoData[[#This Row],[Sale_Price]]</f>
        <v>-10</v>
      </c>
      <c r="O2178" t="str">
        <f>IF(ZeptoData[[#This Row],[outOfStock]]=TRUE, "Out of Stock", IF(ZeptoData[[#This Row],[availableQuantity]]&lt;=2, "LOW STOCK", "HEALTHY"))</f>
        <v>LOW STOCK</v>
      </c>
      <c r="P2178" t="str" cm="1">
        <f t="array" ref="P2178">_xlfn.IFS(ZeptoData[[#This Row],[Sale_Price]]&lt;50, "Budget", ZeptoData[[#This Row],[Sale_Price]]&lt;150, "Mid-Range", ZeptoData[[#This Row],[Sale_Price]]&gt;=150, "Premium")</f>
        <v>Budget</v>
      </c>
      <c r="Q2178" t="str">
        <f>IF(ROUND(((ZeptoData[[#This Row],[mrp]]-ZeptoData[[#This Row],[discountedSellingPrice]])/ZeptoData[[#This Row],[mrp]])*100,0) = ZeptoData[[#This Row],[discountPercent]], "Match", "Error")</f>
        <v>Match</v>
      </c>
      <c r="R2178" s="9" t="str" cm="1">
        <f t="array" ref="R2178">_xlfn.IFS(ZeptoData[[#This Row],[discountPercent]]=0, "No Discount", ZeptoData[[#This Row],[discountPercent]]&lt;=15, "Standard (1-15%)", ZeptoData[[#This Row],[discountPercent]]&gt;15, "Mega (&gt;15%)")</f>
        <v>No Discount</v>
      </c>
      <c r="S2178" s="9" t="str" cm="1">
        <f t="array" ref="S2178">_xlfn.IFS(ZeptoData[[#This Row],[weightInGms]]&lt;=100, "Small (&lt;100g)", ZeptoData[[#This Row],[weightInGms]]&lt;=500, "Medium (100-500g)", ZeptoData[[#This Row],[weightInGms]]&gt;500, "Large (&gt;500g)")</f>
        <v>Small (&lt;100g)</v>
      </c>
    </row>
    <row r="2179" spans="1:19" x14ac:dyDescent="0.25">
      <c r="A2179" t="s">
        <v>978</v>
      </c>
      <c r="B2179" t="s">
        <v>703</v>
      </c>
      <c r="C2179" t="str">
        <f>TRIM(ZeptoData[[#This Row],[name]])</f>
        <v>McCain Potato Cheese Shotz</v>
      </c>
      <c r="D2179">
        <v>13000</v>
      </c>
      <c r="E2179" s="3">
        <f>'Cleaned Data'!F2182</f>
        <v>1</v>
      </c>
      <c r="F2179">
        <v>4</v>
      </c>
      <c r="G2179">
        <v>6</v>
      </c>
      <c r="H2179">
        <v>12400</v>
      </c>
      <c r="I2179" s="3">
        <f>ZeptoData[[#This Row],[discountedSellingPrice]]/100</f>
        <v>124</v>
      </c>
      <c r="J2179">
        <v>250</v>
      </c>
      <c r="K2179" t="b">
        <v>0</v>
      </c>
      <c r="L2179">
        <v>250</v>
      </c>
      <c r="N2179" s="3">
        <f>ZeptoData[[#This Row],[MRP_Rupees]] - ZeptoData[[#This Row],[Sale_Price]]</f>
        <v>-123</v>
      </c>
      <c r="O2179" t="str">
        <f>IF(ZeptoData[[#This Row],[outOfStock]]=TRUE, "Out of Stock", IF(ZeptoData[[#This Row],[availableQuantity]]&lt;=2, "LOW STOCK", "HEALTHY"))</f>
        <v>HEALTHY</v>
      </c>
      <c r="P2179" t="str" cm="1">
        <f t="array" ref="P2179">_xlfn.IFS(ZeptoData[[#This Row],[Sale_Price]]&lt;50, "Budget", ZeptoData[[#This Row],[Sale_Price]]&lt;150, "Mid-Range", ZeptoData[[#This Row],[Sale_Price]]&gt;=150, "Premium")</f>
        <v>Mid-Range</v>
      </c>
      <c r="Q2179" t="str">
        <f>IF(ROUND(((ZeptoData[[#This Row],[mrp]]-ZeptoData[[#This Row],[discountedSellingPrice]])/ZeptoData[[#This Row],[mrp]])*100,0) = ZeptoData[[#This Row],[discountPercent]], "Match", "Error")</f>
        <v>Error</v>
      </c>
      <c r="R2179" s="9" t="str" cm="1">
        <f t="array" ref="R2179">_xlfn.IFS(ZeptoData[[#This Row],[discountPercent]]=0, "No Discount", ZeptoData[[#This Row],[discountPercent]]&lt;=15, "Standard (1-15%)", ZeptoData[[#This Row],[discountPercent]]&gt;15, "Mega (&gt;15%)")</f>
        <v>Standard (1-15%)</v>
      </c>
      <c r="S2179" s="9" t="str" cm="1">
        <f t="array" ref="S2179">_xlfn.IFS(ZeptoData[[#This Row],[weightInGms]]&lt;=100, "Small (&lt;100g)", ZeptoData[[#This Row],[weightInGms]]&lt;=500, "Medium (100-500g)", ZeptoData[[#This Row],[weightInGms]]&gt;500, "Large (&gt;500g)")</f>
        <v>Medium (100-500g)</v>
      </c>
    </row>
    <row r="2180" spans="1:19" x14ac:dyDescent="0.25">
      <c r="A2180" t="s">
        <v>978</v>
      </c>
      <c r="B2180" t="s">
        <v>704</v>
      </c>
      <c r="C2180" t="str">
        <f>TRIM(ZeptoData[[#This Row],[name]])</f>
        <v>McCain Masala - Fries</v>
      </c>
      <c r="D2180">
        <v>12000</v>
      </c>
      <c r="E2180" s="3">
        <f>'Cleaned Data'!F2183</f>
        <v>4</v>
      </c>
      <c r="F2180">
        <v>5</v>
      </c>
      <c r="G2180">
        <v>3</v>
      </c>
      <c r="H2180">
        <v>11400</v>
      </c>
      <c r="I2180" s="3">
        <f>ZeptoData[[#This Row],[discountedSellingPrice]]/100</f>
        <v>114</v>
      </c>
      <c r="J2180">
        <v>375</v>
      </c>
      <c r="K2180" t="b">
        <v>0</v>
      </c>
      <c r="L2180">
        <v>375</v>
      </c>
      <c r="N2180" s="3">
        <f>ZeptoData[[#This Row],[MRP_Rupees]] - ZeptoData[[#This Row],[Sale_Price]]</f>
        <v>-110</v>
      </c>
      <c r="O2180" t="str">
        <f>IF(ZeptoData[[#This Row],[outOfStock]]=TRUE, "Out of Stock", IF(ZeptoData[[#This Row],[availableQuantity]]&lt;=2, "LOW STOCK", "HEALTHY"))</f>
        <v>HEALTHY</v>
      </c>
      <c r="P2180" t="str" cm="1">
        <f t="array" ref="P2180">_xlfn.IFS(ZeptoData[[#This Row],[Sale_Price]]&lt;50, "Budget", ZeptoData[[#This Row],[Sale_Price]]&lt;150, "Mid-Range", ZeptoData[[#This Row],[Sale_Price]]&gt;=150, "Premium")</f>
        <v>Mid-Range</v>
      </c>
      <c r="Q2180" t="str">
        <f>IF(ROUND(((ZeptoData[[#This Row],[mrp]]-ZeptoData[[#This Row],[discountedSellingPrice]])/ZeptoData[[#This Row],[mrp]])*100,0) = ZeptoData[[#This Row],[discountPercent]], "Match", "Error")</f>
        <v>Match</v>
      </c>
      <c r="R2180" s="9" t="str" cm="1">
        <f t="array" ref="R2180">_xlfn.IFS(ZeptoData[[#This Row],[discountPercent]]=0, "No Discount", ZeptoData[[#This Row],[discountPercent]]&lt;=15, "Standard (1-15%)", ZeptoData[[#This Row],[discountPercent]]&gt;15, "Mega (&gt;15%)")</f>
        <v>Standard (1-15%)</v>
      </c>
      <c r="S2180" s="9" t="str" cm="1">
        <f t="array" ref="S2180">_xlfn.IFS(ZeptoData[[#This Row],[weightInGms]]&lt;=100, "Small (&lt;100g)", ZeptoData[[#This Row],[weightInGms]]&lt;=500, "Medium (100-500g)", ZeptoData[[#This Row],[weightInGms]]&gt;500, "Large (&gt;500g)")</f>
        <v>Medium (100-500g)</v>
      </c>
    </row>
    <row r="2181" spans="1:19" x14ac:dyDescent="0.25">
      <c r="A2181" t="s">
        <v>978</v>
      </c>
      <c r="B2181" t="s">
        <v>705</v>
      </c>
      <c r="C2181" t="str">
        <f>TRIM(ZeptoData[[#This Row],[name]])</f>
        <v>Ching's Secret Schezwan Fried Rice Masala</v>
      </c>
      <c r="D2181">
        <v>1500</v>
      </c>
      <c r="E2181" s="3">
        <f>'Cleaned Data'!F2184</f>
        <v>10</v>
      </c>
      <c r="F2181">
        <v>0</v>
      </c>
      <c r="G2181">
        <v>6</v>
      </c>
      <c r="H2181">
        <v>1500</v>
      </c>
      <c r="I2181" s="3">
        <f>ZeptoData[[#This Row],[discountedSellingPrice]]/100</f>
        <v>15</v>
      </c>
      <c r="J2181">
        <v>20</v>
      </c>
      <c r="K2181" t="b">
        <v>0</v>
      </c>
      <c r="L2181">
        <v>20</v>
      </c>
      <c r="N2181" s="3">
        <f>ZeptoData[[#This Row],[MRP_Rupees]] - ZeptoData[[#This Row],[Sale_Price]]</f>
        <v>-5</v>
      </c>
      <c r="O2181" t="str">
        <f>IF(ZeptoData[[#This Row],[outOfStock]]=TRUE, "Out of Stock", IF(ZeptoData[[#This Row],[availableQuantity]]&lt;=2, "LOW STOCK", "HEALTHY"))</f>
        <v>HEALTHY</v>
      </c>
      <c r="P2181" t="str" cm="1">
        <f t="array" ref="P2181">_xlfn.IFS(ZeptoData[[#This Row],[Sale_Price]]&lt;50, "Budget", ZeptoData[[#This Row],[Sale_Price]]&lt;150, "Mid-Range", ZeptoData[[#This Row],[Sale_Price]]&gt;=150, "Premium")</f>
        <v>Budget</v>
      </c>
      <c r="Q2181" t="str">
        <f>IF(ROUND(((ZeptoData[[#This Row],[mrp]]-ZeptoData[[#This Row],[discountedSellingPrice]])/ZeptoData[[#This Row],[mrp]])*100,0) = ZeptoData[[#This Row],[discountPercent]], "Match", "Error")</f>
        <v>Match</v>
      </c>
      <c r="R2181" s="9" t="str" cm="1">
        <f t="array" ref="R2181">_xlfn.IFS(ZeptoData[[#This Row],[discountPercent]]=0, "No Discount", ZeptoData[[#This Row],[discountPercent]]&lt;=15, "Standard (1-15%)", ZeptoData[[#This Row],[discountPercent]]&gt;15, "Mega (&gt;15%)")</f>
        <v>No Discount</v>
      </c>
      <c r="S2181" s="9" t="str" cm="1">
        <f t="array" ref="S2181">_xlfn.IFS(ZeptoData[[#This Row],[weightInGms]]&lt;=100, "Small (&lt;100g)", ZeptoData[[#This Row],[weightInGms]]&lt;=500, "Medium (100-500g)", ZeptoData[[#This Row],[weightInGms]]&gt;500, "Large (&gt;500g)")</f>
        <v>Small (&lt;100g)</v>
      </c>
    </row>
    <row r="2182" spans="1:19" x14ac:dyDescent="0.25">
      <c r="A2182" t="s">
        <v>978</v>
      </c>
      <c r="B2182" t="s">
        <v>149</v>
      </c>
      <c r="C2182" t="str">
        <f>TRIM(ZeptoData[[#This Row],[name]])</f>
        <v>McCain New Mini Samosa with Cheese Pizza Style Filling</v>
      </c>
      <c r="D2182">
        <v>12000</v>
      </c>
      <c r="E2182" s="3">
        <f>'Cleaned Data'!F2185</f>
        <v>0</v>
      </c>
      <c r="F2182">
        <v>1</v>
      </c>
      <c r="G2182">
        <v>3</v>
      </c>
      <c r="H2182">
        <v>11800</v>
      </c>
      <c r="I2182" s="3">
        <f>ZeptoData[[#This Row],[discountedSellingPrice]]/100</f>
        <v>118</v>
      </c>
      <c r="J2182">
        <v>240</v>
      </c>
      <c r="K2182" t="b">
        <v>0</v>
      </c>
      <c r="L2182">
        <v>240</v>
      </c>
      <c r="N2182" s="3">
        <f>ZeptoData[[#This Row],[MRP_Rupees]] - ZeptoData[[#This Row],[Sale_Price]]</f>
        <v>-118</v>
      </c>
      <c r="O2182" t="str">
        <f>IF(ZeptoData[[#This Row],[outOfStock]]=TRUE, "Out of Stock", IF(ZeptoData[[#This Row],[availableQuantity]]&lt;=2, "LOW STOCK", "HEALTHY"))</f>
        <v>HEALTHY</v>
      </c>
      <c r="P2182" t="str" cm="1">
        <f t="array" ref="P2182">_xlfn.IFS(ZeptoData[[#This Row],[Sale_Price]]&lt;50, "Budget", ZeptoData[[#This Row],[Sale_Price]]&lt;150, "Mid-Range", ZeptoData[[#This Row],[Sale_Price]]&gt;=150, "Premium")</f>
        <v>Mid-Range</v>
      </c>
      <c r="Q2182" t="str">
        <f>IF(ROUND(((ZeptoData[[#This Row],[mrp]]-ZeptoData[[#This Row],[discountedSellingPrice]])/ZeptoData[[#This Row],[mrp]])*100,0) = ZeptoData[[#This Row],[discountPercent]], "Match", "Error")</f>
        <v>Error</v>
      </c>
      <c r="R2182" s="9" t="str" cm="1">
        <f t="array" ref="R2182">_xlfn.IFS(ZeptoData[[#This Row],[discountPercent]]=0, "No Discount", ZeptoData[[#This Row],[discountPercent]]&lt;=15, "Standard (1-15%)", ZeptoData[[#This Row],[discountPercent]]&gt;15, "Mega (&gt;15%)")</f>
        <v>Standard (1-15%)</v>
      </c>
      <c r="S2182" s="9" t="str" cm="1">
        <f t="array" ref="S2182">_xlfn.IFS(ZeptoData[[#This Row],[weightInGms]]&lt;=100, "Small (&lt;100g)", ZeptoData[[#This Row],[weightInGms]]&lt;=500, "Medium (100-500g)", ZeptoData[[#This Row],[weightInGms]]&gt;500, "Large (&gt;500g)")</f>
        <v>Medium (100-500g)</v>
      </c>
    </row>
    <row r="2183" spans="1:19" x14ac:dyDescent="0.25">
      <c r="A2183" t="s">
        <v>978</v>
      </c>
      <c r="B2183" t="s">
        <v>706</v>
      </c>
      <c r="C2183" t="str">
        <f>TRIM(ZeptoData[[#This Row],[name]])</f>
        <v>McCain Chilli Cheesy Nuggets</v>
      </c>
      <c r="D2183">
        <v>13000</v>
      </c>
      <c r="E2183" s="3">
        <f>'Cleaned Data'!F2186</f>
        <v>2</v>
      </c>
      <c r="F2183">
        <v>4</v>
      </c>
      <c r="G2183">
        <v>1</v>
      </c>
      <c r="H2183">
        <v>12400</v>
      </c>
      <c r="I2183" s="3">
        <f>ZeptoData[[#This Row],[discountedSellingPrice]]/100</f>
        <v>124</v>
      </c>
      <c r="J2183">
        <v>250</v>
      </c>
      <c r="K2183" t="b">
        <v>0</v>
      </c>
      <c r="L2183">
        <v>250</v>
      </c>
      <c r="N2183" s="3">
        <f>ZeptoData[[#This Row],[MRP_Rupees]] - ZeptoData[[#This Row],[Sale_Price]]</f>
        <v>-122</v>
      </c>
      <c r="O2183" t="str">
        <f>IF(ZeptoData[[#This Row],[outOfStock]]=TRUE, "Out of Stock", IF(ZeptoData[[#This Row],[availableQuantity]]&lt;=2, "LOW STOCK", "HEALTHY"))</f>
        <v>LOW STOCK</v>
      </c>
      <c r="P2183" t="str" cm="1">
        <f t="array" ref="P2183">_xlfn.IFS(ZeptoData[[#This Row],[Sale_Price]]&lt;50, "Budget", ZeptoData[[#This Row],[Sale_Price]]&lt;150, "Mid-Range", ZeptoData[[#This Row],[Sale_Price]]&gt;=150, "Premium")</f>
        <v>Mid-Range</v>
      </c>
      <c r="Q2183" t="str">
        <f>IF(ROUND(((ZeptoData[[#This Row],[mrp]]-ZeptoData[[#This Row],[discountedSellingPrice]])/ZeptoData[[#This Row],[mrp]])*100,0) = ZeptoData[[#This Row],[discountPercent]], "Match", "Error")</f>
        <v>Error</v>
      </c>
      <c r="R2183" s="9" t="str" cm="1">
        <f t="array" ref="R2183">_xlfn.IFS(ZeptoData[[#This Row],[discountPercent]]=0, "No Discount", ZeptoData[[#This Row],[discountPercent]]&lt;=15, "Standard (1-15%)", ZeptoData[[#This Row],[discountPercent]]&gt;15, "Mega (&gt;15%)")</f>
        <v>Standard (1-15%)</v>
      </c>
      <c r="S2183" s="9" t="str" cm="1">
        <f t="array" ref="S2183">_xlfn.IFS(ZeptoData[[#This Row],[weightInGms]]&lt;=100, "Small (&lt;100g)", ZeptoData[[#This Row],[weightInGms]]&lt;=500, "Medium (100-500g)", ZeptoData[[#This Row],[weightInGms]]&gt;500, "Large (&gt;500g)")</f>
        <v>Medium (100-500g)</v>
      </c>
    </row>
    <row r="2184" spans="1:19" x14ac:dyDescent="0.25">
      <c r="A2184" t="s">
        <v>978</v>
      </c>
      <c r="B2184" t="s">
        <v>707</v>
      </c>
      <c r="C2184" t="str">
        <f>TRIM(ZeptoData[[#This Row],[name]])</f>
        <v>Whiskas Adult (+1 Year) Dry Cat Food, Ocean Fish Flavour</v>
      </c>
      <c r="D2184">
        <v>43000</v>
      </c>
      <c r="E2184" s="3">
        <f>'Cleaned Data'!F2187</f>
        <v>5</v>
      </c>
      <c r="F2184">
        <v>10</v>
      </c>
      <c r="G2184">
        <v>6</v>
      </c>
      <c r="H2184">
        <v>38700</v>
      </c>
      <c r="I2184" s="3">
        <f>ZeptoData[[#This Row],[discountedSellingPrice]]/100</f>
        <v>387</v>
      </c>
      <c r="J2184">
        <v>1200</v>
      </c>
      <c r="K2184" t="b">
        <v>0</v>
      </c>
      <c r="L2184">
        <v>1</v>
      </c>
      <c r="N2184" s="3">
        <f>ZeptoData[[#This Row],[MRP_Rupees]] - ZeptoData[[#This Row],[Sale_Price]]</f>
        <v>-382</v>
      </c>
      <c r="O2184" t="str">
        <f>IF(ZeptoData[[#This Row],[outOfStock]]=TRUE, "Out of Stock", IF(ZeptoData[[#This Row],[availableQuantity]]&lt;=2, "LOW STOCK", "HEALTHY"))</f>
        <v>HEALTHY</v>
      </c>
      <c r="P2184" t="str" cm="1">
        <f t="array" ref="P2184">_xlfn.IFS(ZeptoData[[#This Row],[Sale_Price]]&lt;50, "Budget", ZeptoData[[#This Row],[Sale_Price]]&lt;150, "Mid-Range", ZeptoData[[#This Row],[Sale_Price]]&gt;=150, "Premium")</f>
        <v>Premium</v>
      </c>
      <c r="Q2184" t="str">
        <f>IF(ROUND(((ZeptoData[[#This Row],[mrp]]-ZeptoData[[#This Row],[discountedSellingPrice]])/ZeptoData[[#This Row],[mrp]])*100,0) = ZeptoData[[#This Row],[discountPercent]], "Match", "Error")</f>
        <v>Match</v>
      </c>
      <c r="R2184" s="9" t="str" cm="1">
        <f t="array" ref="R2184">_xlfn.IFS(ZeptoData[[#This Row],[discountPercent]]=0, "No Discount", ZeptoData[[#This Row],[discountPercent]]&lt;=15, "Standard (1-15%)", ZeptoData[[#This Row],[discountPercent]]&gt;15, "Mega (&gt;15%)")</f>
        <v>Standard (1-15%)</v>
      </c>
      <c r="S2184" s="9" t="str" cm="1">
        <f t="array" ref="S2184">_xlfn.IFS(ZeptoData[[#This Row],[weightInGms]]&lt;=100, "Small (&lt;100g)", ZeptoData[[#This Row],[weightInGms]]&lt;=500, "Medium (100-500g)", ZeptoData[[#This Row],[weightInGms]]&gt;500, "Large (&gt;500g)")</f>
        <v>Large (&gt;500g)</v>
      </c>
    </row>
    <row r="2185" spans="1:19" x14ac:dyDescent="0.25">
      <c r="A2185" t="s">
        <v>978</v>
      </c>
      <c r="B2185" t="s">
        <v>708</v>
      </c>
      <c r="C2185" t="str">
        <f>TRIM(ZeptoData[[#This Row],[name]])</f>
        <v>Chings Instant Soup - Hot &amp; Sour</v>
      </c>
      <c r="D2185">
        <v>1000</v>
      </c>
      <c r="E2185" s="3">
        <f>'Cleaned Data'!F2188</f>
        <v>4</v>
      </c>
      <c r="F2185">
        <v>0</v>
      </c>
      <c r="G2185">
        <v>1</v>
      </c>
      <c r="H2185">
        <v>1000</v>
      </c>
      <c r="I2185" s="3">
        <f>ZeptoData[[#This Row],[discountedSellingPrice]]/100</f>
        <v>10</v>
      </c>
      <c r="J2185">
        <v>15</v>
      </c>
      <c r="K2185" t="b">
        <v>0</v>
      </c>
      <c r="L2185">
        <v>15</v>
      </c>
      <c r="N2185" s="3">
        <f>ZeptoData[[#This Row],[MRP_Rupees]] - ZeptoData[[#This Row],[Sale_Price]]</f>
        <v>-6</v>
      </c>
      <c r="O2185" t="str">
        <f>IF(ZeptoData[[#This Row],[outOfStock]]=TRUE, "Out of Stock", IF(ZeptoData[[#This Row],[availableQuantity]]&lt;=2, "LOW STOCK", "HEALTHY"))</f>
        <v>LOW STOCK</v>
      </c>
      <c r="P2185" t="str" cm="1">
        <f t="array" ref="P2185">_xlfn.IFS(ZeptoData[[#This Row],[Sale_Price]]&lt;50, "Budget", ZeptoData[[#This Row],[Sale_Price]]&lt;150, "Mid-Range", ZeptoData[[#This Row],[Sale_Price]]&gt;=150, "Premium")</f>
        <v>Budget</v>
      </c>
      <c r="Q2185" t="str">
        <f>IF(ROUND(((ZeptoData[[#This Row],[mrp]]-ZeptoData[[#This Row],[discountedSellingPrice]])/ZeptoData[[#This Row],[mrp]])*100,0) = ZeptoData[[#This Row],[discountPercent]], "Match", "Error")</f>
        <v>Match</v>
      </c>
      <c r="R2185" s="9" t="str" cm="1">
        <f t="array" ref="R2185">_xlfn.IFS(ZeptoData[[#This Row],[discountPercent]]=0, "No Discount", ZeptoData[[#This Row],[discountPercent]]&lt;=15, "Standard (1-15%)", ZeptoData[[#This Row],[discountPercent]]&gt;15, "Mega (&gt;15%)")</f>
        <v>No Discount</v>
      </c>
      <c r="S2185" s="9" t="str" cm="1">
        <f t="array" ref="S2185">_xlfn.IFS(ZeptoData[[#This Row],[weightInGms]]&lt;=100, "Small (&lt;100g)", ZeptoData[[#This Row],[weightInGms]]&lt;=500, "Medium (100-500g)", ZeptoData[[#This Row],[weightInGms]]&gt;500, "Large (&gt;500g)")</f>
        <v>Small (&lt;100g)</v>
      </c>
    </row>
    <row r="2186" spans="1:19" x14ac:dyDescent="0.25">
      <c r="A2186" t="s">
        <v>978</v>
      </c>
      <c r="B2186" t="s">
        <v>709</v>
      </c>
      <c r="C2186" t="str">
        <f>TRIM(ZeptoData[[#This Row],[name]])</f>
        <v>Amul Spray Infant Milk Food</v>
      </c>
      <c r="D2186">
        <v>19700</v>
      </c>
      <c r="E2186" s="3">
        <f>'Cleaned Data'!F2189</f>
        <v>5</v>
      </c>
      <c r="F2186">
        <v>2</v>
      </c>
      <c r="G2186">
        <v>6</v>
      </c>
      <c r="H2186">
        <v>19300</v>
      </c>
      <c r="I2186" s="3">
        <f>ZeptoData[[#This Row],[discountedSellingPrice]]/100</f>
        <v>193</v>
      </c>
      <c r="J2186">
        <v>500</v>
      </c>
      <c r="K2186" t="b">
        <v>0</v>
      </c>
      <c r="L2186">
        <v>500</v>
      </c>
      <c r="N2186" s="3">
        <f>ZeptoData[[#This Row],[MRP_Rupees]] - ZeptoData[[#This Row],[Sale_Price]]</f>
        <v>-188</v>
      </c>
      <c r="O2186" t="str">
        <f>IF(ZeptoData[[#This Row],[outOfStock]]=TRUE, "Out of Stock", IF(ZeptoData[[#This Row],[availableQuantity]]&lt;=2, "LOW STOCK", "HEALTHY"))</f>
        <v>HEALTHY</v>
      </c>
      <c r="P2186" t="str" cm="1">
        <f t="array" ref="P2186">_xlfn.IFS(ZeptoData[[#This Row],[Sale_Price]]&lt;50, "Budget", ZeptoData[[#This Row],[Sale_Price]]&lt;150, "Mid-Range", ZeptoData[[#This Row],[Sale_Price]]&gt;=150, "Premium")</f>
        <v>Premium</v>
      </c>
      <c r="Q2186" t="str">
        <f>IF(ROUND(((ZeptoData[[#This Row],[mrp]]-ZeptoData[[#This Row],[discountedSellingPrice]])/ZeptoData[[#This Row],[mrp]])*100,0) = ZeptoData[[#This Row],[discountPercent]], "Match", "Error")</f>
        <v>Match</v>
      </c>
      <c r="R2186" s="9" t="str" cm="1">
        <f t="array" ref="R2186">_xlfn.IFS(ZeptoData[[#This Row],[discountPercent]]=0, "No Discount", ZeptoData[[#This Row],[discountPercent]]&lt;=15, "Standard (1-15%)", ZeptoData[[#This Row],[discountPercent]]&gt;15, "Mega (&gt;15%)")</f>
        <v>Standard (1-15%)</v>
      </c>
      <c r="S2186" s="9" t="str" cm="1">
        <f t="array" ref="S2186">_xlfn.IFS(ZeptoData[[#This Row],[weightInGms]]&lt;=100, "Small (&lt;100g)", ZeptoData[[#This Row],[weightInGms]]&lt;=500, "Medium (100-500g)", ZeptoData[[#This Row],[weightInGms]]&gt;500, "Large (&gt;500g)")</f>
        <v>Medium (100-500g)</v>
      </c>
    </row>
    <row r="2187" spans="1:19" x14ac:dyDescent="0.25">
      <c r="A2187" t="s">
        <v>978</v>
      </c>
      <c r="B2187" t="s">
        <v>710</v>
      </c>
      <c r="C2187" t="str">
        <f>TRIM(ZeptoData[[#This Row],[name]])</f>
        <v>McCain Smiles - Pudina Chatka</v>
      </c>
      <c r="D2187">
        <v>12000</v>
      </c>
      <c r="E2187" s="3">
        <f>'Cleaned Data'!F2190</f>
        <v>5</v>
      </c>
      <c r="F2187">
        <v>5</v>
      </c>
      <c r="G2187">
        <v>3</v>
      </c>
      <c r="H2187">
        <v>11400</v>
      </c>
      <c r="I2187" s="3">
        <f>ZeptoData[[#This Row],[discountedSellingPrice]]/100</f>
        <v>114</v>
      </c>
      <c r="J2187">
        <v>375</v>
      </c>
      <c r="K2187" t="b">
        <v>0</v>
      </c>
      <c r="L2187">
        <v>375</v>
      </c>
      <c r="N2187" s="3">
        <f>ZeptoData[[#This Row],[MRP_Rupees]] - ZeptoData[[#This Row],[Sale_Price]]</f>
        <v>-109</v>
      </c>
      <c r="O2187" t="str">
        <f>IF(ZeptoData[[#This Row],[outOfStock]]=TRUE, "Out of Stock", IF(ZeptoData[[#This Row],[availableQuantity]]&lt;=2, "LOW STOCK", "HEALTHY"))</f>
        <v>HEALTHY</v>
      </c>
      <c r="P2187" t="str" cm="1">
        <f t="array" ref="P2187">_xlfn.IFS(ZeptoData[[#This Row],[Sale_Price]]&lt;50, "Budget", ZeptoData[[#This Row],[Sale_Price]]&lt;150, "Mid-Range", ZeptoData[[#This Row],[Sale_Price]]&gt;=150, "Premium")</f>
        <v>Mid-Range</v>
      </c>
      <c r="Q2187" t="str">
        <f>IF(ROUND(((ZeptoData[[#This Row],[mrp]]-ZeptoData[[#This Row],[discountedSellingPrice]])/ZeptoData[[#This Row],[mrp]])*100,0) = ZeptoData[[#This Row],[discountPercent]], "Match", "Error")</f>
        <v>Match</v>
      </c>
      <c r="R2187" s="9" t="str" cm="1">
        <f t="array" ref="R2187">_xlfn.IFS(ZeptoData[[#This Row],[discountPercent]]=0, "No Discount", ZeptoData[[#This Row],[discountPercent]]&lt;=15, "Standard (1-15%)", ZeptoData[[#This Row],[discountPercent]]&gt;15, "Mega (&gt;15%)")</f>
        <v>Standard (1-15%)</v>
      </c>
      <c r="S2187" s="9" t="str" cm="1">
        <f t="array" ref="S2187">_xlfn.IFS(ZeptoData[[#This Row],[weightInGms]]&lt;=100, "Small (&lt;100g)", ZeptoData[[#This Row],[weightInGms]]&lt;=500, "Medium (100-500g)", ZeptoData[[#This Row],[weightInGms]]&gt;500, "Large (&gt;500g)")</f>
        <v>Medium (100-500g)</v>
      </c>
    </row>
    <row r="2188" spans="1:19" x14ac:dyDescent="0.25">
      <c r="A2188" t="s">
        <v>978</v>
      </c>
      <c r="B2188" t="s">
        <v>711</v>
      </c>
      <c r="C2188" t="str">
        <f>TRIM(ZeptoData[[#This Row],[name]])</f>
        <v>McCain French Fries Crisp &amp; Delicious</v>
      </c>
      <c r="D2188">
        <v>17500</v>
      </c>
      <c r="E2188" s="3">
        <f>'Cleaned Data'!F2191</f>
        <v>4</v>
      </c>
      <c r="F2188">
        <v>4</v>
      </c>
      <c r="G2188">
        <v>3</v>
      </c>
      <c r="H2188">
        <v>16700</v>
      </c>
      <c r="I2188" s="3">
        <f>ZeptoData[[#This Row],[discountedSellingPrice]]/100</f>
        <v>167</v>
      </c>
      <c r="J2188">
        <v>750</v>
      </c>
      <c r="K2188" t="b">
        <v>0</v>
      </c>
      <c r="L2188">
        <v>750</v>
      </c>
      <c r="N2188" s="3">
        <f>ZeptoData[[#This Row],[MRP_Rupees]] - ZeptoData[[#This Row],[Sale_Price]]</f>
        <v>-163</v>
      </c>
      <c r="O2188" t="str">
        <f>IF(ZeptoData[[#This Row],[outOfStock]]=TRUE, "Out of Stock", IF(ZeptoData[[#This Row],[availableQuantity]]&lt;=2, "LOW STOCK", "HEALTHY"))</f>
        <v>HEALTHY</v>
      </c>
      <c r="P2188" t="str" cm="1">
        <f t="array" ref="P2188">_xlfn.IFS(ZeptoData[[#This Row],[Sale_Price]]&lt;50, "Budget", ZeptoData[[#This Row],[Sale_Price]]&lt;150, "Mid-Range", ZeptoData[[#This Row],[Sale_Price]]&gt;=150, "Premium")</f>
        <v>Premium</v>
      </c>
      <c r="Q2188" t="str">
        <f>IF(ROUND(((ZeptoData[[#This Row],[mrp]]-ZeptoData[[#This Row],[discountedSellingPrice]])/ZeptoData[[#This Row],[mrp]])*100,0) = ZeptoData[[#This Row],[discountPercent]], "Match", "Error")</f>
        <v>Error</v>
      </c>
      <c r="R2188" s="9" t="str" cm="1">
        <f t="array" ref="R2188">_xlfn.IFS(ZeptoData[[#This Row],[discountPercent]]=0, "No Discount", ZeptoData[[#This Row],[discountPercent]]&lt;=15, "Standard (1-15%)", ZeptoData[[#This Row],[discountPercent]]&gt;15, "Mega (&gt;15%)")</f>
        <v>Standard (1-15%)</v>
      </c>
      <c r="S2188" s="9" t="str" cm="1">
        <f t="array" ref="S2188">_xlfn.IFS(ZeptoData[[#This Row],[weightInGms]]&lt;=100, "Small (&lt;100g)", ZeptoData[[#This Row],[weightInGms]]&lt;=500, "Medium (100-500g)", ZeptoData[[#This Row],[weightInGms]]&gt;500, "Large (&gt;500g)")</f>
        <v>Large (&gt;500g)</v>
      </c>
    </row>
    <row r="2189" spans="1:19" x14ac:dyDescent="0.25">
      <c r="A2189" t="s">
        <v>978</v>
      </c>
      <c r="B2189" t="s">
        <v>712</v>
      </c>
      <c r="C2189" t="str">
        <f>TRIM(ZeptoData[[#This Row],[name]])</f>
        <v>Ferrero Nutella Hazelnut Spread</v>
      </c>
      <c r="D2189">
        <v>22000</v>
      </c>
      <c r="E2189" s="3">
        <f>'Cleaned Data'!F2192</f>
        <v>5</v>
      </c>
      <c r="F2189">
        <v>5</v>
      </c>
      <c r="G2189">
        <v>2</v>
      </c>
      <c r="H2189">
        <v>20700</v>
      </c>
      <c r="I2189" s="3">
        <f>ZeptoData[[#This Row],[discountedSellingPrice]]/100</f>
        <v>207</v>
      </c>
      <c r="J2189">
        <v>180</v>
      </c>
      <c r="K2189" t="b">
        <v>0</v>
      </c>
      <c r="L2189">
        <v>180</v>
      </c>
      <c r="N2189" s="3">
        <f>ZeptoData[[#This Row],[MRP_Rupees]] - ZeptoData[[#This Row],[Sale_Price]]</f>
        <v>-202</v>
      </c>
      <c r="O2189" t="str">
        <f>IF(ZeptoData[[#This Row],[outOfStock]]=TRUE, "Out of Stock", IF(ZeptoData[[#This Row],[availableQuantity]]&lt;=2, "LOW STOCK", "HEALTHY"))</f>
        <v>LOW STOCK</v>
      </c>
      <c r="P2189" t="str" cm="1">
        <f t="array" ref="P2189">_xlfn.IFS(ZeptoData[[#This Row],[Sale_Price]]&lt;50, "Budget", ZeptoData[[#This Row],[Sale_Price]]&lt;150, "Mid-Range", ZeptoData[[#This Row],[Sale_Price]]&gt;=150, "Premium")</f>
        <v>Premium</v>
      </c>
      <c r="Q2189" t="str">
        <f>IF(ROUND(((ZeptoData[[#This Row],[mrp]]-ZeptoData[[#This Row],[discountedSellingPrice]])/ZeptoData[[#This Row],[mrp]])*100,0) = ZeptoData[[#This Row],[discountPercent]], "Match", "Error")</f>
        <v>Error</v>
      </c>
      <c r="R2189" s="9" t="str" cm="1">
        <f t="array" ref="R2189">_xlfn.IFS(ZeptoData[[#This Row],[discountPercent]]=0, "No Discount", ZeptoData[[#This Row],[discountPercent]]&lt;=15, "Standard (1-15%)", ZeptoData[[#This Row],[discountPercent]]&gt;15, "Mega (&gt;15%)")</f>
        <v>Standard (1-15%)</v>
      </c>
      <c r="S2189" s="9" t="str" cm="1">
        <f t="array" ref="S2189">_xlfn.IFS(ZeptoData[[#This Row],[weightInGms]]&lt;=100, "Small (&lt;100g)", ZeptoData[[#This Row],[weightInGms]]&lt;=500, "Medium (100-500g)", ZeptoData[[#This Row],[weightInGms]]&gt;500, "Large (&gt;500g)")</f>
        <v>Medium (100-500g)</v>
      </c>
    </row>
    <row r="2190" spans="1:19" x14ac:dyDescent="0.25">
      <c r="A2190" t="s">
        <v>978</v>
      </c>
      <c r="B2190" t="s">
        <v>713</v>
      </c>
      <c r="C2190" t="str">
        <f>TRIM(ZeptoData[[#This Row],[name]])</f>
        <v>Lijjat Garlic Papad</v>
      </c>
      <c r="D2190">
        <v>6000</v>
      </c>
      <c r="E2190" s="3">
        <f>'Cleaned Data'!F2193</f>
        <v>0</v>
      </c>
      <c r="F2190">
        <v>5</v>
      </c>
      <c r="G2190">
        <v>5</v>
      </c>
      <c r="H2190">
        <v>5700</v>
      </c>
      <c r="I2190" s="3">
        <f>ZeptoData[[#This Row],[discountedSellingPrice]]/100</f>
        <v>57</v>
      </c>
      <c r="J2190">
        <v>200</v>
      </c>
      <c r="K2190" t="b">
        <v>0</v>
      </c>
      <c r="L2190">
        <v>200</v>
      </c>
      <c r="N2190" s="3">
        <f>ZeptoData[[#This Row],[MRP_Rupees]] - ZeptoData[[#This Row],[Sale_Price]]</f>
        <v>-57</v>
      </c>
      <c r="O2190" t="str">
        <f>IF(ZeptoData[[#This Row],[outOfStock]]=TRUE, "Out of Stock", IF(ZeptoData[[#This Row],[availableQuantity]]&lt;=2, "LOW STOCK", "HEALTHY"))</f>
        <v>HEALTHY</v>
      </c>
      <c r="P2190" t="str" cm="1">
        <f t="array" ref="P2190">_xlfn.IFS(ZeptoData[[#This Row],[Sale_Price]]&lt;50, "Budget", ZeptoData[[#This Row],[Sale_Price]]&lt;150, "Mid-Range", ZeptoData[[#This Row],[Sale_Price]]&gt;=150, "Premium")</f>
        <v>Mid-Range</v>
      </c>
      <c r="Q2190" t="str">
        <f>IF(ROUND(((ZeptoData[[#This Row],[mrp]]-ZeptoData[[#This Row],[discountedSellingPrice]])/ZeptoData[[#This Row],[mrp]])*100,0) = ZeptoData[[#This Row],[discountPercent]], "Match", "Error")</f>
        <v>Match</v>
      </c>
      <c r="R2190" s="9" t="str" cm="1">
        <f t="array" ref="R2190">_xlfn.IFS(ZeptoData[[#This Row],[discountPercent]]=0, "No Discount", ZeptoData[[#This Row],[discountPercent]]&lt;=15, "Standard (1-15%)", ZeptoData[[#This Row],[discountPercent]]&gt;15, "Mega (&gt;15%)")</f>
        <v>Standard (1-15%)</v>
      </c>
      <c r="S2190" s="9" t="str" cm="1">
        <f t="array" ref="S2190">_xlfn.IFS(ZeptoData[[#This Row],[weightInGms]]&lt;=100, "Small (&lt;100g)", ZeptoData[[#This Row],[weightInGms]]&lt;=500, "Medium (100-500g)", ZeptoData[[#This Row],[weightInGms]]&gt;500, "Large (&gt;500g)")</f>
        <v>Medium (100-500g)</v>
      </c>
    </row>
    <row r="2191" spans="1:19" x14ac:dyDescent="0.25">
      <c r="A2191" t="s">
        <v>978</v>
      </c>
      <c r="B2191" t="s">
        <v>714</v>
      </c>
      <c r="C2191" t="str">
        <f>TRIM(ZeptoData[[#This Row],[name]])</f>
        <v>Switz Samosa Dough Sheets</v>
      </c>
      <c r="D2191">
        <v>9000</v>
      </c>
      <c r="E2191" s="3">
        <f>'Cleaned Data'!F2194</f>
        <v>9</v>
      </c>
      <c r="F2191">
        <v>4</v>
      </c>
      <c r="G2191">
        <v>6</v>
      </c>
      <c r="H2191">
        <v>8600</v>
      </c>
      <c r="I2191" s="3">
        <f>ZeptoData[[#This Row],[discountedSellingPrice]]/100</f>
        <v>86</v>
      </c>
      <c r="J2191">
        <v>50</v>
      </c>
      <c r="K2191" t="b">
        <v>0</v>
      </c>
      <c r="L2191">
        <v>50</v>
      </c>
      <c r="N2191" s="3">
        <f>ZeptoData[[#This Row],[MRP_Rupees]] - ZeptoData[[#This Row],[Sale_Price]]</f>
        <v>-77</v>
      </c>
      <c r="O2191" t="str">
        <f>IF(ZeptoData[[#This Row],[outOfStock]]=TRUE, "Out of Stock", IF(ZeptoData[[#This Row],[availableQuantity]]&lt;=2, "LOW STOCK", "HEALTHY"))</f>
        <v>HEALTHY</v>
      </c>
      <c r="P2191" t="str" cm="1">
        <f t="array" ref="P2191">_xlfn.IFS(ZeptoData[[#This Row],[Sale_Price]]&lt;50, "Budget", ZeptoData[[#This Row],[Sale_Price]]&lt;150, "Mid-Range", ZeptoData[[#This Row],[Sale_Price]]&gt;=150, "Premium")</f>
        <v>Mid-Range</v>
      </c>
      <c r="Q2191" t="str">
        <f>IF(ROUND(((ZeptoData[[#This Row],[mrp]]-ZeptoData[[#This Row],[discountedSellingPrice]])/ZeptoData[[#This Row],[mrp]])*100,0) = ZeptoData[[#This Row],[discountPercent]], "Match", "Error")</f>
        <v>Match</v>
      </c>
      <c r="R2191" s="9" t="str" cm="1">
        <f t="array" ref="R2191">_xlfn.IFS(ZeptoData[[#This Row],[discountPercent]]=0, "No Discount", ZeptoData[[#This Row],[discountPercent]]&lt;=15, "Standard (1-15%)", ZeptoData[[#This Row],[discountPercent]]&gt;15, "Mega (&gt;15%)")</f>
        <v>Standard (1-15%)</v>
      </c>
      <c r="S2191" s="9" t="str" cm="1">
        <f t="array" ref="S2191">_xlfn.IFS(ZeptoData[[#This Row],[weightInGms]]&lt;=100, "Small (&lt;100g)", ZeptoData[[#This Row],[weightInGms]]&lt;=500, "Medium (100-500g)", ZeptoData[[#This Row],[weightInGms]]&gt;500, "Large (&gt;500g)")</f>
        <v>Small (&lt;100g)</v>
      </c>
    </row>
    <row r="2192" spans="1:19" x14ac:dyDescent="0.25">
      <c r="A2192" t="s">
        <v>978</v>
      </c>
      <c r="B2192" t="s">
        <v>611</v>
      </c>
      <c r="C2192" t="str">
        <f>TRIM(ZeptoData[[#This Row],[name]])</f>
        <v>Amul Cheese Spread Creamy</v>
      </c>
      <c r="D2192">
        <v>8500</v>
      </c>
      <c r="E2192" s="3">
        <f>'Cleaned Data'!F2195</f>
        <v>0</v>
      </c>
      <c r="F2192">
        <v>5</v>
      </c>
      <c r="G2192">
        <v>6</v>
      </c>
      <c r="H2192">
        <v>8000</v>
      </c>
      <c r="I2192" s="3">
        <f>ZeptoData[[#This Row],[discountedSellingPrice]]/100</f>
        <v>80</v>
      </c>
      <c r="J2192">
        <v>180</v>
      </c>
      <c r="K2192" t="b">
        <v>0</v>
      </c>
      <c r="L2192">
        <v>180</v>
      </c>
      <c r="N2192" s="3">
        <f>ZeptoData[[#This Row],[MRP_Rupees]] - ZeptoData[[#This Row],[Sale_Price]]</f>
        <v>-80</v>
      </c>
      <c r="O2192" t="str">
        <f>IF(ZeptoData[[#This Row],[outOfStock]]=TRUE, "Out of Stock", IF(ZeptoData[[#This Row],[availableQuantity]]&lt;=2, "LOW STOCK", "HEALTHY"))</f>
        <v>HEALTHY</v>
      </c>
      <c r="P2192" t="str" cm="1">
        <f t="array" ref="P2192">_xlfn.IFS(ZeptoData[[#This Row],[Sale_Price]]&lt;50, "Budget", ZeptoData[[#This Row],[Sale_Price]]&lt;150, "Mid-Range", ZeptoData[[#This Row],[Sale_Price]]&gt;=150, "Premium")</f>
        <v>Mid-Range</v>
      </c>
      <c r="Q2192" t="str">
        <f>IF(ROUND(((ZeptoData[[#This Row],[mrp]]-ZeptoData[[#This Row],[discountedSellingPrice]])/ZeptoData[[#This Row],[mrp]])*100,0) = ZeptoData[[#This Row],[discountPercent]], "Match", "Error")</f>
        <v>Error</v>
      </c>
      <c r="R2192" s="9" t="str" cm="1">
        <f t="array" ref="R2192">_xlfn.IFS(ZeptoData[[#This Row],[discountPercent]]=0, "No Discount", ZeptoData[[#This Row],[discountPercent]]&lt;=15, "Standard (1-15%)", ZeptoData[[#This Row],[discountPercent]]&gt;15, "Mega (&gt;15%)")</f>
        <v>Standard (1-15%)</v>
      </c>
      <c r="S2192" s="9" t="str" cm="1">
        <f t="array" ref="S2192">_xlfn.IFS(ZeptoData[[#This Row],[weightInGms]]&lt;=100, "Small (&lt;100g)", ZeptoData[[#This Row],[weightInGms]]&lt;=500, "Medium (100-500g)", ZeptoData[[#This Row],[weightInGms]]&gt;500, "Large (&gt;500g)")</f>
        <v>Medium (100-500g)</v>
      </c>
    </row>
    <row r="2193" spans="1:19" x14ac:dyDescent="0.25">
      <c r="A2193" t="s">
        <v>978</v>
      </c>
      <c r="B2193" t="s">
        <v>715</v>
      </c>
      <c r="C2193" t="str">
        <f>TRIM(ZeptoData[[#This Row],[name]])</f>
        <v>Maggi Imli Sauce Pichkoo</v>
      </c>
      <c r="D2193">
        <v>2200</v>
      </c>
      <c r="E2193" s="3">
        <f>'Cleaned Data'!F2196</f>
        <v>5</v>
      </c>
      <c r="F2193">
        <v>0</v>
      </c>
      <c r="G2193">
        <v>6</v>
      </c>
      <c r="H2193">
        <v>2200</v>
      </c>
      <c r="I2193" s="3">
        <f>ZeptoData[[#This Row],[discountedSellingPrice]]/100</f>
        <v>22</v>
      </c>
      <c r="J2193">
        <v>90</v>
      </c>
      <c r="K2193" t="b">
        <v>0</v>
      </c>
      <c r="L2193">
        <v>90</v>
      </c>
      <c r="N2193" s="3">
        <f>ZeptoData[[#This Row],[MRP_Rupees]] - ZeptoData[[#This Row],[Sale_Price]]</f>
        <v>-17</v>
      </c>
      <c r="O2193" t="str">
        <f>IF(ZeptoData[[#This Row],[outOfStock]]=TRUE, "Out of Stock", IF(ZeptoData[[#This Row],[availableQuantity]]&lt;=2, "LOW STOCK", "HEALTHY"))</f>
        <v>HEALTHY</v>
      </c>
      <c r="P2193" t="str" cm="1">
        <f t="array" ref="P2193">_xlfn.IFS(ZeptoData[[#This Row],[Sale_Price]]&lt;50, "Budget", ZeptoData[[#This Row],[Sale_Price]]&lt;150, "Mid-Range", ZeptoData[[#This Row],[Sale_Price]]&gt;=150, "Premium")</f>
        <v>Budget</v>
      </c>
      <c r="Q2193" t="str">
        <f>IF(ROUND(((ZeptoData[[#This Row],[mrp]]-ZeptoData[[#This Row],[discountedSellingPrice]])/ZeptoData[[#This Row],[mrp]])*100,0) = ZeptoData[[#This Row],[discountPercent]], "Match", "Error")</f>
        <v>Match</v>
      </c>
      <c r="R2193" s="9" t="str" cm="1">
        <f t="array" ref="R2193">_xlfn.IFS(ZeptoData[[#This Row],[discountPercent]]=0, "No Discount", ZeptoData[[#This Row],[discountPercent]]&lt;=15, "Standard (1-15%)", ZeptoData[[#This Row],[discountPercent]]&gt;15, "Mega (&gt;15%)")</f>
        <v>No Discount</v>
      </c>
      <c r="S2193" s="9" t="str" cm="1">
        <f t="array" ref="S2193">_xlfn.IFS(ZeptoData[[#This Row],[weightInGms]]&lt;=100, "Small (&lt;100g)", ZeptoData[[#This Row],[weightInGms]]&lt;=500, "Medium (100-500g)", ZeptoData[[#This Row],[weightInGms]]&gt;500, "Large (&gt;500g)")</f>
        <v>Small (&lt;100g)</v>
      </c>
    </row>
    <row r="2194" spans="1:19" x14ac:dyDescent="0.25">
      <c r="A2194" t="s">
        <v>978</v>
      </c>
      <c r="B2194" t="s">
        <v>716</v>
      </c>
      <c r="C2194" t="str">
        <f>TRIM(ZeptoData[[#This Row],[name]])</f>
        <v>Whiskas Kitten (2-12 months) Dry Cat Food Food Ocean Fish</v>
      </c>
      <c r="D2194">
        <v>38500</v>
      </c>
      <c r="E2194" s="3">
        <f>'Cleaned Data'!F2197</f>
        <v>5</v>
      </c>
      <c r="F2194">
        <v>9</v>
      </c>
      <c r="G2194">
        <v>5</v>
      </c>
      <c r="H2194">
        <v>34700</v>
      </c>
      <c r="I2194" s="3">
        <f>ZeptoData[[#This Row],[discountedSellingPrice]]/100</f>
        <v>347</v>
      </c>
      <c r="J2194">
        <v>1100</v>
      </c>
      <c r="K2194" t="b">
        <v>0</v>
      </c>
      <c r="L2194">
        <v>1100</v>
      </c>
      <c r="N2194" s="3">
        <f>ZeptoData[[#This Row],[MRP_Rupees]] - ZeptoData[[#This Row],[Sale_Price]]</f>
        <v>-342</v>
      </c>
      <c r="O2194" t="str">
        <f>IF(ZeptoData[[#This Row],[outOfStock]]=TRUE, "Out of Stock", IF(ZeptoData[[#This Row],[availableQuantity]]&lt;=2, "LOW STOCK", "HEALTHY"))</f>
        <v>HEALTHY</v>
      </c>
      <c r="P2194" t="str" cm="1">
        <f t="array" ref="P2194">_xlfn.IFS(ZeptoData[[#This Row],[Sale_Price]]&lt;50, "Budget", ZeptoData[[#This Row],[Sale_Price]]&lt;150, "Mid-Range", ZeptoData[[#This Row],[Sale_Price]]&gt;=150, "Premium")</f>
        <v>Premium</v>
      </c>
      <c r="Q2194" t="str">
        <f>IF(ROUND(((ZeptoData[[#This Row],[mrp]]-ZeptoData[[#This Row],[discountedSellingPrice]])/ZeptoData[[#This Row],[mrp]])*100,0) = ZeptoData[[#This Row],[discountPercent]], "Match", "Error")</f>
        <v>Error</v>
      </c>
      <c r="R2194" s="9" t="str" cm="1">
        <f t="array" ref="R2194">_xlfn.IFS(ZeptoData[[#This Row],[discountPercent]]=0, "No Discount", ZeptoData[[#This Row],[discountPercent]]&lt;=15, "Standard (1-15%)", ZeptoData[[#This Row],[discountPercent]]&gt;15, "Mega (&gt;15%)")</f>
        <v>Standard (1-15%)</v>
      </c>
      <c r="S2194" s="9" t="str" cm="1">
        <f t="array" ref="S2194">_xlfn.IFS(ZeptoData[[#This Row],[weightInGms]]&lt;=100, "Small (&lt;100g)", ZeptoData[[#This Row],[weightInGms]]&lt;=500, "Medium (100-500g)", ZeptoData[[#This Row],[weightInGms]]&gt;500, "Large (&gt;500g)")</f>
        <v>Large (&gt;500g)</v>
      </c>
    </row>
    <row r="2195" spans="1:19" x14ac:dyDescent="0.25">
      <c r="A2195" t="s">
        <v>978</v>
      </c>
      <c r="B2195" t="s">
        <v>717</v>
      </c>
      <c r="C2195" t="str">
        <f>TRIM(ZeptoData[[#This Row],[name]])</f>
        <v>Chings Instant Soup - Sweet Corn Veg</v>
      </c>
      <c r="D2195">
        <v>1000</v>
      </c>
      <c r="E2195" s="3">
        <f>'Cleaned Data'!F2198</f>
        <v>10</v>
      </c>
      <c r="F2195">
        <v>0</v>
      </c>
      <c r="G2195">
        <v>2</v>
      </c>
      <c r="H2195">
        <v>1000</v>
      </c>
      <c r="I2195" s="3">
        <f>ZeptoData[[#This Row],[discountedSellingPrice]]/100</f>
        <v>10</v>
      </c>
      <c r="J2195">
        <v>15</v>
      </c>
      <c r="K2195" t="b">
        <v>0</v>
      </c>
      <c r="L2195">
        <v>15</v>
      </c>
      <c r="N2195" s="3">
        <f>ZeptoData[[#This Row],[MRP_Rupees]] - ZeptoData[[#This Row],[Sale_Price]]</f>
        <v>0</v>
      </c>
      <c r="O2195" t="str">
        <f>IF(ZeptoData[[#This Row],[outOfStock]]=TRUE, "Out of Stock", IF(ZeptoData[[#This Row],[availableQuantity]]&lt;=2, "LOW STOCK", "HEALTHY"))</f>
        <v>LOW STOCK</v>
      </c>
      <c r="P2195" t="str" cm="1">
        <f t="array" ref="P2195">_xlfn.IFS(ZeptoData[[#This Row],[Sale_Price]]&lt;50, "Budget", ZeptoData[[#This Row],[Sale_Price]]&lt;150, "Mid-Range", ZeptoData[[#This Row],[Sale_Price]]&gt;=150, "Premium")</f>
        <v>Budget</v>
      </c>
      <c r="Q2195" t="str">
        <f>IF(ROUND(((ZeptoData[[#This Row],[mrp]]-ZeptoData[[#This Row],[discountedSellingPrice]])/ZeptoData[[#This Row],[mrp]])*100,0) = ZeptoData[[#This Row],[discountPercent]], "Match", "Error")</f>
        <v>Match</v>
      </c>
      <c r="R2195" s="9" t="str" cm="1">
        <f t="array" ref="R2195">_xlfn.IFS(ZeptoData[[#This Row],[discountPercent]]=0, "No Discount", ZeptoData[[#This Row],[discountPercent]]&lt;=15, "Standard (1-15%)", ZeptoData[[#This Row],[discountPercent]]&gt;15, "Mega (&gt;15%)")</f>
        <v>No Discount</v>
      </c>
      <c r="S2195" s="9" t="str" cm="1">
        <f t="array" ref="S2195">_xlfn.IFS(ZeptoData[[#This Row],[weightInGms]]&lt;=100, "Small (&lt;100g)", ZeptoData[[#This Row],[weightInGms]]&lt;=500, "Medium (100-500g)", ZeptoData[[#This Row],[weightInGms]]&gt;500, "Large (&gt;500g)")</f>
        <v>Small (&lt;100g)</v>
      </c>
    </row>
    <row r="2196" spans="1:19" x14ac:dyDescent="0.25">
      <c r="A2196" t="s">
        <v>978</v>
      </c>
      <c r="B2196" t="s">
        <v>718</v>
      </c>
      <c r="C2196" t="str">
        <f>TRIM(ZeptoData[[#This Row],[name]])</f>
        <v>Whiskas Wet  Meal (Kitten - Cat Food)  Chicken in Gravy</v>
      </c>
      <c r="D2196">
        <v>3500</v>
      </c>
      <c r="E2196" s="3">
        <f>'Cleaned Data'!F2199</f>
        <v>4</v>
      </c>
      <c r="F2196">
        <v>5</v>
      </c>
      <c r="G2196">
        <v>2</v>
      </c>
      <c r="H2196">
        <v>3300</v>
      </c>
      <c r="I2196" s="3">
        <f>ZeptoData[[#This Row],[discountedSellingPrice]]/100</f>
        <v>33</v>
      </c>
      <c r="J2196">
        <v>85</v>
      </c>
      <c r="K2196" t="b">
        <v>0</v>
      </c>
      <c r="L2196">
        <v>85</v>
      </c>
      <c r="N2196" s="3">
        <f>ZeptoData[[#This Row],[MRP_Rupees]] - ZeptoData[[#This Row],[Sale_Price]]</f>
        <v>-29</v>
      </c>
      <c r="O2196" t="str">
        <f>IF(ZeptoData[[#This Row],[outOfStock]]=TRUE, "Out of Stock", IF(ZeptoData[[#This Row],[availableQuantity]]&lt;=2, "LOW STOCK", "HEALTHY"))</f>
        <v>LOW STOCK</v>
      </c>
      <c r="P2196" t="str" cm="1">
        <f t="array" ref="P2196">_xlfn.IFS(ZeptoData[[#This Row],[Sale_Price]]&lt;50, "Budget", ZeptoData[[#This Row],[Sale_Price]]&lt;150, "Mid-Range", ZeptoData[[#This Row],[Sale_Price]]&gt;=150, "Premium")</f>
        <v>Budget</v>
      </c>
      <c r="Q2196" t="str">
        <f>IF(ROUND(((ZeptoData[[#This Row],[mrp]]-ZeptoData[[#This Row],[discountedSellingPrice]])/ZeptoData[[#This Row],[mrp]])*100,0) = ZeptoData[[#This Row],[discountPercent]], "Match", "Error")</f>
        <v>Error</v>
      </c>
      <c r="R2196" s="9" t="str" cm="1">
        <f t="array" ref="R2196">_xlfn.IFS(ZeptoData[[#This Row],[discountPercent]]=0, "No Discount", ZeptoData[[#This Row],[discountPercent]]&lt;=15, "Standard (1-15%)", ZeptoData[[#This Row],[discountPercent]]&gt;15, "Mega (&gt;15%)")</f>
        <v>Standard (1-15%)</v>
      </c>
      <c r="S2196" s="9" t="str" cm="1">
        <f t="array" ref="S2196">_xlfn.IFS(ZeptoData[[#This Row],[weightInGms]]&lt;=100, "Small (&lt;100g)", ZeptoData[[#This Row],[weightInGms]]&lt;=500, "Medium (100-500g)", ZeptoData[[#This Row],[weightInGms]]&gt;500, "Large (&gt;500g)")</f>
        <v>Small (&lt;100g)</v>
      </c>
    </row>
    <row r="2197" spans="1:19" x14ac:dyDescent="0.25">
      <c r="A2197" t="s">
        <v>978</v>
      </c>
      <c r="B2197" t="s">
        <v>719</v>
      </c>
      <c r="C2197" t="str">
        <f>TRIM(ZeptoData[[#This Row],[name]])</f>
        <v>McCain Crazy Fries Masala MixHot 'n' Tangy</v>
      </c>
      <c r="D2197">
        <v>12000</v>
      </c>
      <c r="E2197" s="3">
        <f>'Cleaned Data'!F2200</f>
        <v>6</v>
      </c>
      <c r="F2197">
        <v>5</v>
      </c>
      <c r="G2197">
        <v>6</v>
      </c>
      <c r="H2197">
        <v>11400</v>
      </c>
      <c r="I2197" s="3">
        <f>ZeptoData[[#This Row],[discountedSellingPrice]]/100</f>
        <v>114</v>
      </c>
      <c r="J2197">
        <v>400</v>
      </c>
      <c r="K2197" t="b">
        <v>0</v>
      </c>
      <c r="L2197">
        <v>400</v>
      </c>
      <c r="N2197" s="3">
        <f>ZeptoData[[#This Row],[MRP_Rupees]] - ZeptoData[[#This Row],[Sale_Price]]</f>
        <v>-108</v>
      </c>
      <c r="O2197" t="str">
        <f>IF(ZeptoData[[#This Row],[outOfStock]]=TRUE, "Out of Stock", IF(ZeptoData[[#This Row],[availableQuantity]]&lt;=2, "LOW STOCK", "HEALTHY"))</f>
        <v>HEALTHY</v>
      </c>
      <c r="P2197" t="str" cm="1">
        <f t="array" ref="P2197">_xlfn.IFS(ZeptoData[[#This Row],[Sale_Price]]&lt;50, "Budget", ZeptoData[[#This Row],[Sale_Price]]&lt;150, "Mid-Range", ZeptoData[[#This Row],[Sale_Price]]&gt;=150, "Premium")</f>
        <v>Mid-Range</v>
      </c>
      <c r="Q2197" t="str">
        <f>IF(ROUND(((ZeptoData[[#This Row],[mrp]]-ZeptoData[[#This Row],[discountedSellingPrice]])/ZeptoData[[#This Row],[mrp]])*100,0) = ZeptoData[[#This Row],[discountPercent]], "Match", "Error")</f>
        <v>Match</v>
      </c>
      <c r="R2197" s="9" t="str" cm="1">
        <f t="array" ref="R2197">_xlfn.IFS(ZeptoData[[#This Row],[discountPercent]]=0, "No Discount", ZeptoData[[#This Row],[discountPercent]]&lt;=15, "Standard (1-15%)", ZeptoData[[#This Row],[discountPercent]]&gt;15, "Mega (&gt;15%)")</f>
        <v>Standard (1-15%)</v>
      </c>
      <c r="S2197" s="9" t="str" cm="1">
        <f t="array" ref="S2197">_xlfn.IFS(ZeptoData[[#This Row],[weightInGms]]&lt;=100, "Small (&lt;100g)", ZeptoData[[#This Row],[weightInGms]]&lt;=500, "Medium (100-500g)", ZeptoData[[#This Row],[weightInGms]]&gt;500, "Large (&gt;500g)")</f>
        <v>Medium (100-500g)</v>
      </c>
    </row>
    <row r="2198" spans="1:19" x14ac:dyDescent="0.25">
      <c r="A2198" t="s">
        <v>978</v>
      </c>
      <c r="B2198" t="s">
        <v>720</v>
      </c>
      <c r="C2198" t="str">
        <f>TRIM(ZeptoData[[#This Row],[name]])</f>
        <v>The Whole Truth Double Cocoa Protein Bar No Sugar</v>
      </c>
      <c r="D2198">
        <v>10000</v>
      </c>
      <c r="E2198" s="3">
        <f>'Cleaned Data'!F2201</f>
        <v>7</v>
      </c>
      <c r="F2198">
        <v>10</v>
      </c>
      <c r="G2198">
        <v>6</v>
      </c>
      <c r="H2198">
        <v>9000</v>
      </c>
      <c r="I2198" s="3">
        <f>ZeptoData[[#This Row],[discountedSellingPrice]]/100</f>
        <v>90</v>
      </c>
      <c r="J2198">
        <v>52</v>
      </c>
      <c r="K2198" t="b">
        <v>0</v>
      </c>
      <c r="L2198">
        <v>52</v>
      </c>
      <c r="N2198" s="3">
        <f>ZeptoData[[#This Row],[MRP_Rupees]] - ZeptoData[[#This Row],[Sale_Price]]</f>
        <v>-83</v>
      </c>
      <c r="O2198" t="str">
        <f>IF(ZeptoData[[#This Row],[outOfStock]]=TRUE, "Out of Stock", IF(ZeptoData[[#This Row],[availableQuantity]]&lt;=2, "LOW STOCK", "HEALTHY"))</f>
        <v>HEALTHY</v>
      </c>
      <c r="P2198" t="str" cm="1">
        <f t="array" ref="P2198">_xlfn.IFS(ZeptoData[[#This Row],[Sale_Price]]&lt;50, "Budget", ZeptoData[[#This Row],[Sale_Price]]&lt;150, "Mid-Range", ZeptoData[[#This Row],[Sale_Price]]&gt;=150, "Premium")</f>
        <v>Mid-Range</v>
      </c>
      <c r="Q2198" t="str">
        <f>IF(ROUND(((ZeptoData[[#This Row],[mrp]]-ZeptoData[[#This Row],[discountedSellingPrice]])/ZeptoData[[#This Row],[mrp]])*100,0) = ZeptoData[[#This Row],[discountPercent]], "Match", "Error")</f>
        <v>Match</v>
      </c>
      <c r="R2198" s="9" t="str" cm="1">
        <f t="array" ref="R2198">_xlfn.IFS(ZeptoData[[#This Row],[discountPercent]]=0, "No Discount", ZeptoData[[#This Row],[discountPercent]]&lt;=15, "Standard (1-15%)", ZeptoData[[#This Row],[discountPercent]]&gt;15, "Mega (&gt;15%)")</f>
        <v>Standard (1-15%)</v>
      </c>
      <c r="S2198" s="9" t="str" cm="1">
        <f t="array" ref="S2198">_xlfn.IFS(ZeptoData[[#This Row],[weightInGms]]&lt;=100, "Small (&lt;100g)", ZeptoData[[#This Row],[weightInGms]]&lt;=500, "Medium (100-500g)", ZeptoData[[#This Row],[weightInGms]]&gt;500, "Large (&gt;500g)")</f>
        <v>Small (&lt;100g)</v>
      </c>
    </row>
    <row r="2199" spans="1:19" x14ac:dyDescent="0.25">
      <c r="A2199" t="s">
        <v>978</v>
      </c>
      <c r="B2199" t="s">
        <v>721</v>
      </c>
      <c r="C2199" t="str">
        <f>TRIM(ZeptoData[[#This Row],[name]])</f>
        <v>Amul Happy Treats French Fries</v>
      </c>
      <c r="D2199">
        <v>6800</v>
      </c>
      <c r="E2199" s="3">
        <f>'Cleaned Data'!F2202</f>
        <v>0</v>
      </c>
      <c r="F2199">
        <v>4</v>
      </c>
      <c r="G2199">
        <v>1</v>
      </c>
      <c r="H2199">
        <v>6500</v>
      </c>
      <c r="I2199" s="3">
        <f>ZeptoData[[#This Row],[discountedSellingPrice]]/100</f>
        <v>65</v>
      </c>
      <c r="J2199">
        <v>425</v>
      </c>
      <c r="K2199" t="b">
        <v>0</v>
      </c>
      <c r="L2199">
        <v>425</v>
      </c>
      <c r="N2199" s="3">
        <f>ZeptoData[[#This Row],[MRP_Rupees]] - ZeptoData[[#This Row],[Sale_Price]]</f>
        <v>-65</v>
      </c>
      <c r="O2199" t="str">
        <f>IF(ZeptoData[[#This Row],[outOfStock]]=TRUE, "Out of Stock", IF(ZeptoData[[#This Row],[availableQuantity]]&lt;=2, "LOW STOCK", "HEALTHY"))</f>
        <v>LOW STOCK</v>
      </c>
      <c r="P2199" t="str" cm="1">
        <f t="array" ref="P2199">_xlfn.IFS(ZeptoData[[#This Row],[Sale_Price]]&lt;50, "Budget", ZeptoData[[#This Row],[Sale_Price]]&lt;150, "Mid-Range", ZeptoData[[#This Row],[Sale_Price]]&gt;=150, "Premium")</f>
        <v>Mid-Range</v>
      </c>
      <c r="Q2199" t="str">
        <f>IF(ROUND(((ZeptoData[[#This Row],[mrp]]-ZeptoData[[#This Row],[discountedSellingPrice]])/ZeptoData[[#This Row],[mrp]])*100,0) = ZeptoData[[#This Row],[discountPercent]], "Match", "Error")</f>
        <v>Match</v>
      </c>
      <c r="R2199" s="9" t="str" cm="1">
        <f t="array" ref="R2199">_xlfn.IFS(ZeptoData[[#This Row],[discountPercent]]=0, "No Discount", ZeptoData[[#This Row],[discountPercent]]&lt;=15, "Standard (1-15%)", ZeptoData[[#This Row],[discountPercent]]&gt;15, "Mega (&gt;15%)")</f>
        <v>Standard (1-15%)</v>
      </c>
      <c r="S2199" s="9" t="str" cm="1">
        <f t="array" ref="S2199">_xlfn.IFS(ZeptoData[[#This Row],[weightInGms]]&lt;=100, "Small (&lt;100g)", ZeptoData[[#This Row],[weightInGms]]&lt;=500, "Medium (100-500g)", ZeptoData[[#This Row],[weightInGms]]&gt;500, "Large (&gt;500g)")</f>
        <v>Medium (100-500g)</v>
      </c>
    </row>
    <row r="2200" spans="1:19" x14ac:dyDescent="0.25">
      <c r="A2200" t="s">
        <v>978</v>
      </c>
      <c r="B2200" t="s">
        <v>722</v>
      </c>
      <c r="C2200" t="str">
        <f>TRIM(ZeptoData[[#This Row],[name]])</f>
        <v>Ferrero Nutella Hazeulnut Spread</v>
      </c>
      <c r="D2200">
        <v>38000</v>
      </c>
      <c r="E2200" s="3">
        <f>'Cleaned Data'!F2203</f>
        <v>12</v>
      </c>
      <c r="F2200">
        <v>6</v>
      </c>
      <c r="G2200">
        <v>5</v>
      </c>
      <c r="H2200">
        <v>35700</v>
      </c>
      <c r="I2200" s="3">
        <f>ZeptoData[[#This Row],[discountedSellingPrice]]/100</f>
        <v>357</v>
      </c>
      <c r="J2200">
        <v>350</v>
      </c>
      <c r="K2200" t="b">
        <v>0</v>
      </c>
      <c r="L2200">
        <v>350</v>
      </c>
      <c r="N2200" s="3">
        <f>ZeptoData[[#This Row],[MRP_Rupees]] - ZeptoData[[#This Row],[Sale_Price]]</f>
        <v>-345</v>
      </c>
      <c r="O2200" t="str">
        <f>IF(ZeptoData[[#This Row],[outOfStock]]=TRUE, "Out of Stock", IF(ZeptoData[[#This Row],[availableQuantity]]&lt;=2, "LOW STOCK", "HEALTHY"))</f>
        <v>HEALTHY</v>
      </c>
      <c r="P2200" t="str" cm="1">
        <f t="array" ref="P2200">_xlfn.IFS(ZeptoData[[#This Row],[Sale_Price]]&lt;50, "Budget", ZeptoData[[#This Row],[Sale_Price]]&lt;150, "Mid-Range", ZeptoData[[#This Row],[Sale_Price]]&gt;=150, "Premium")</f>
        <v>Premium</v>
      </c>
      <c r="Q2200" t="str">
        <f>IF(ROUND(((ZeptoData[[#This Row],[mrp]]-ZeptoData[[#This Row],[discountedSellingPrice]])/ZeptoData[[#This Row],[mrp]])*100,0) = ZeptoData[[#This Row],[discountPercent]], "Match", "Error")</f>
        <v>Match</v>
      </c>
      <c r="R2200" s="9" t="str" cm="1">
        <f t="array" ref="R2200">_xlfn.IFS(ZeptoData[[#This Row],[discountPercent]]=0, "No Discount", ZeptoData[[#This Row],[discountPercent]]&lt;=15, "Standard (1-15%)", ZeptoData[[#This Row],[discountPercent]]&gt;15, "Mega (&gt;15%)")</f>
        <v>Standard (1-15%)</v>
      </c>
      <c r="S2200" s="9" t="str" cm="1">
        <f t="array" ref="S2200">_xlfn.IFS(ZeptoData[[#This Row],[weightInGms]]&lt;=100, "Small (&lt;100g)", ZeptoData[[#This Row],[weightInGms]]&lt;=500, "Medium (100-500g)", ZeptoData[[#This Row],[weightInGms]]&gt;500, "Large (&gt;500g)")</f>
        <v>Medium (100-500g)</v>
      </c>
    </row>
    <row r="2201" spans="1:19" x14ac:dyDescent="0.25">
      <c r="A2201" t="s">
        <v>978</v>
      </c>
      <c r="B2201" t="s">
        <v>723</v>
      </c>
      <c r="C2201" t="str">
        <f>TRIM(ZeptoData[[#This Row],[name]])</f>
        <v>Veeba Chipolte Southwest Dressing</v>
      </c>
      <c r="D2201">
        <v>16100</v>
      </c>
      <c r="E2201" s="3">
        <f>'Cleaned Data'!F2204</f>
        <v>7</v>
      </c>
      <c r="F2201">
        <v>7</v>
      </c>
      <c r="G2201">
        <v>4</v>
      </c>
      <c r="H2201">
        <v>14900</v>
      </c>
      <c r="I2201" s="3">
        <f>ZeptoData[[#This Row],[discountedSellingPrice]]/100</f>
        <v>149</v>
      </c>
      <c r="J2201">
        <v>300</v>
      </c>
      <c r="K2201" t="b">
        <v>0</v>
      </c>
      <c r="L2201">
        <v>300</v>
      </c>
      <c r="N2201" s="3">
        <f>ZeptoData[[#This Row],[MRP_Rupees]] - ZeptoData[[#This Row],[Sale_Price]]</f>
        <v>-142</v>
      </c>
      <c r="O2201" t="str">
        <f>IF(ZeptoData[[#This Row],[outOfStock]]=TRUE, "Out of Stock", IF(ZeptoData[[#This Row],[availableQuantity]]&lt;=2, "LOW STOCK", "HEALTHY"))</f>
        <v>HEALTHY</v>
      </c>
      <c r="P2201" t="str" cm="1">
        <f t="array" ref="P2201">_xlfn.IFS(ZeptoData[[#This Row],[Sale_Price]]&lt;50, "Budget", ZeptoData[[#This Row],[Sale_Price]]&lt;150, "Mid-Range", ZeptoData[[#This Row],[Sale_Price]]&gt;=150, "Premium")</f>
        <v>Mid-Range</v>
      </c>
      <c r="Q2201" t="str">
        <f>IF(ROUND(((ZeptoData[[#This Row],[mrp]]-ZeptoData[[#This Row],[discountedSellingPrice]])/ZeptoData[[#This Row],[mrp]])*100,0) = ZeptoData[[#This Row],[discountPercent]], "Match", "Error")</f>
        <v>Match</v>
      </c>
      <c r="R2201" s="9" t="str" cm="1">
        <f t="array" ref="R2201">_xlfn.IFS(ZeptoData[[#This Row],[discountPercent]]=0, "No Discount", ZeptoData[[#This Row],[discountPercent]]&lt;=15, "Standard (1-15%)", ZeptoData[[#This Row],[discountPercent]]&gt;15, "Mega (&gt;15%)")</f>
        <v>Standard (1-15%)</v>
      </c>
      <c r="S2201" s="9" t="str" cm="1">
        <f t="array" ref="S2201">_xlfn.IFS(ZeptoData[[#This Row],[weightInGms]]&lt;=100, "Small (&lt;100g)", ZeptoData[[#This Row],[weightInGms]]&lt;=500, "Medium (100-500g)", ZeptoData[[#This Row],[weightInGms]]&gt;500, "Large (&gt;500g)")</f>
        <v>Medium (100-500g)</v>
      </c>
    </row>
    <row r="2202" spans="1:19" x14ac:dyDescent="0.25">
      <c r="A2202" t="s">
        <v>978</v>
      </c>
      <c r="B2202" t="s">
        <v>724</v>
      </c>
      <c r="C2202" t="str">
        <f>TRIM(ZeptoData[[#This Row],[name]])</f>
        <v>Ching's Secret Manchow Noodles Instant Soup</v>
      </c>
      <c r="D2202">
        <v>1500</v>
      </c>
      <c r="E2202" s="3">
        <f>'Cleaned Data'!F2205</f>
        <v>25</v>
      </c>
      <c r="F2202">
        <v>0</v>
      </c>
      <c r="G2202">
        <v>6</v>
      </c>
      <c r="H2202">
        <v>1500</v>
      </c>
      <c r="I2202" s="3">
        <f>ZeptoData[[#This Row],[discountedSellingPrice]]/100</f>
        <v>15</v>
      </c>
      <c r="J2202">
        <v>20</v>
      </c>
      <c r="K2202" t="b">
        <v>0</v>
      </c>
      <c r="L2202">
        <v>20</v>
      </c>
      <c r="N2202" s="3">
        <f>ZeptoData[[#This Row],[MRP_Rupees]] - ZeptoData[[#This Row],[Sale_Price]]</f>
        <v>10</v>
      </c>
      <c r="O2202" t="str">
        <f>IF(ZeptoData[[#This Row],[outOfStock]]=TRUE, "Out of Stock", IF(ZeptoData[[#This Row],[availableQuantity]]&lt;=2, "LOW STOCK", "HEALTHY"))</f>
        <v>HEALTHY</v>
      </c>
      <c r="P2202" t="str" cm="1">
        <f t="array" ref="P2202">_xlfn.IFS(ZeptoData[[#This Row],[Sale_Price]]&lt;50, "Budget", ZeptoData[[#This Row],[Sale_Price]]&lt;150, "Mid-Range", ZeptoData[[#This Row],[Sale_Price]]&gt;=150, "Premium")</f>
        <v>Budget</v>
      </c>
      <c r="Q2202" t="str">
        <f>IF(ROUND(((ZeptoData[[#This Row],[mrp]]-ZeptoData[[#This Row],[discountedSellingPrice]])/ZeptoData[[#This Row],[mrp]])*100,0) = ZeptoData[[#This Row],[discountPercent]], "Match", "Error")</f>
        <v>Match</v>
      </c>
      <c r="R2202" s="9" t="str" cm="1">
        <f t="array" ref="R2202">_xlfn.IFS(ZeptoData[[#This Row],[discountPercent]]=0, "No Discount", ZeptoData[[#This Row],[discountPercent]]&lt;=15, "Standard (1-15%)", ZeptoData[[#This Row],[discountPercent]]&gt;15, "Mega (&gt;15%)")</f>
        <v>No Discount</v>
      </c>
      <c r="S2202" s="9" t="str" cm="1">
        <f t="array" ref="S2202">_xlfn.IFS(ZeptoData[[#This Row],[weightInGms]]&lt;=100, "Small (&lt;100g)", ZeptoData[[#This Row],[weightInGms]]&lt;=500, "Medium (100-500g)", ZeptoData[[#This Row],[weightInGms]]&gt;500, "Large (&gt;500g)")</f>
        <v>Small (&lt;100g)</v>
      </c>
    </row>
    <row r="2203" spans="1:19" x14ac:dyDescent="0.25">
      <c r="A2203" t="s">
        <v>978</v>
      </c>
      <c r="B2203" t="s">
        <v>725</v>
      </c>
      <c r="C2203" t="str">
        <f>TRIM(ZeptoData[[#This Row],[name]])</f>
        <v>Yoga Bar Breakfast Protein Bar - Blueberry Pie</v>
      </c>
      <c r="D2203">
        <v>5000</v>
      </c>
      <c r="E2203" s="3">
        <f>'Cleaned Data'!F2206</f>
        <v>4</v>
      </c>
      <c r="F2203">
        <v>12</v>
      </c>
      <c r="G2203">
        <v>1</v>
      </c>
      <c r="H2203">
        <v>4400</v>
      </c>
      <c r="I2203" s="3">
        <f>ZeptoData[[#This Row],[discountedSellingPrice]]/100</f>
        <v>44</v>
      </c>
      <c r="J2203">
        <v>50</v>
      </c>
      <c r="K2203" t="b">
        <v>0</v>
      </c>
      <c r="L2203">
        <v>50</v>
      </c>
      <c r="N2203" s="3">
        <f>ZeptoData[[#This Row],[MRP_Rupees]] - ZeptoData[[#This Row],[Sale_Price]]</f>
        <v>-40</v>
      </c>
      <c r="O2203" t="str">
        <f>IF(ZeptoData[[#This Row],[outOfStock]]=TRUE, "Out of Stock", IF(ZeptoData[[#This Row],[availableQuantity]]&lt;=2, "LOW STOCK", "HEALTHY"))</f>
        <v>LOW STOCK</v>
      </c>
      <c r="P2203" t="str" cm="1">
        <f t="array" ref="P2203">_xlfn.IFS(ZeptoData[[#This Row],[Sale_Price]]&lt;50, "Budget", ZeptoData[[#This Row],[Sale_Price]]&lt;150, "Mid-Range", ZeptoData[[#This Row],[Sale_Price]]&gt;=150, "Premium")</f>
        <v>Budget</v>
      </c>
      <c r="Q2203" t="str">
        <f>IF(ROUND(((ZeptoData[[#This Row],[mrp]]-ZeptoData[[#This Row],[discountedSellingPrice]])/ZeptoData[[#This Row],[mrp]])*100,0) = ZeptoData[[#This Row],[discountPercent]], "Match", "Error")</f>
        <v>Match</v>
      </c>
      <c r="R2203" s="9" t="str" cm="1">
        <f t="array" ref="R2203">_xlfn.IFS(ZeptoData[[#This Row],[discountPercent]]=0, "No Discount", ZeptoData[[#This Row],[discountPercent]]&lt;=15, "Standard (1-15%)", ZeptoData[[#This Row],[discountPercent]]&gt;15, "Mega (&gt;15%)")</f>
        <v>Standard (1-15%)</v>
      </c>
      <c r="S2203" s="9" t="str" cm="1">
        <f t="array" ref="S2203">_xlfn.IFS(ZeptoData[[#This Row],[weightInGms]]&lt;=100, "Small (&lt;100g)", ZeptoData[[#This Row],[weightInGms]]&lt;=500, "Medium (100-500g)", ZeptoData[[#This Row],[weightInGms]]&gt;500, "Large (&gt;500g)")</f>
        <v>Small (&lt;100g)</v>
      </c>
    </row>
    <row r="2204" spans="1:19" x14ac:dyDescent="0.25">
      <c r="A2204" t="s">
        <v>978</v>
      </c>
      <c r="B2204" t="s">
        <v>141</v>
      </c>
      <c r="C2204" t="str">
        <f>TRIM(ZeptoData[[#This Row],[name]])</f>
        <v>Quaker Oats</v>
      </c>
      <c r="D2204">
        <v>19900</v>
      </c>
      <c r="E2204" s="3">
        <f>'Cleaned Data'!F2207</f>
        <v>17</v>
      </c>
      <c r="F2204">
        <v>7</v>
      </c>
      <c r="G2204">
        <v>6</v>
      </c>
      <c r="H2204">
        <v>18400</v>
      </c>
      <c r="I2204" s="3">
        <f>ZeptoData[[#This Row],[discountedSellingPrice]]/100</f>
        <v>184</v>
      </c>
      <c r="J2204">
        <v>1000</v>
      </c>
      <c r="K2204" t="b">
        <v>0</v>
      </c>
      <c r="L2204">
        <v>1</v>
      </c>
      <c r="N2204" s="3">
        <f>ZeptoData[[#This Row],[MRP_Rupees]] - ZeptoData[[#This Row],[Sale_Price]]</f>
        <v>-167</v>
      </c>
      <c r="O2204" t="str">
        <f>IF(ZeptoData[[#This Row],[outOfStock]]=TRUE, "Out of Stock", IF(ZeptoData[[#This Row],[availableQuantity]]&lt;=2, "LOW STOCK", "HEALTHY"))</f>
        <v>HEALTHY</v>
      </c>
      <c r="P2204" t="str" cm="1">
        <f t="array" ref="P2204">_xlfn.IFS(ZeptoData[[#This Row],[Sale_Price]]&lt;50, "Budget", ZeptoData[[#This Row],[Sale_Price]]&lt;150, "Mid-Range", ZeptoData[[#This Row],[Sale_Price]]&gt;=150, "Premium")</f>
        <v>Premium</v>
      </c>
      <c r="Q2204" t="str">
        <f>IF(ROUND(((ZeptoData[[#This Row],[mrp]]-ZeptoData[[#This Row],[discountedSellingPrice]])/ZeptoData[[#This Row],[mrp]])*100,0) = ZeptoData[[#This Row],[discountPercent]], "Match", "Error")</f>
        <v>Error</v>
      </c>
      <c r="R2204" s="9" t="str" cm="1">
        <f t="array" ref="R2204">_xlfn.IFS(ZeptoData[[#This Row],[discountPercent]]=0, "No Discount", ZeptoData[[#This Row],[discountPercent]]&lt;=15, "Standard (1-15%)", ZeptoData[[#This Row],[discountPercent]]&gt;15, "Mega (&gt;15%)")</f>
        <v>Standard (1-15%)</v>
      </c>
      <c r="S2204" s="9" t="str" cm="1">
        <f t="array" ref="S2204">_xlfn.IFS(ZeptoData[[#This Row],[weightInGms]]&lt;=100, "Small (&lt;100g)", ZeptoData[[#This Row],[weightInGms]]&lt;=500, "Medium (100-500g)", ZeptoData[[#This Row],[weightInGms]]&gt;500, "Large (&gt;500g)")</f>
        <v>Large (&gt;500g)</v>
      </c>
    </row>
    <row r="2205" spans="1:19" x14ac:dyDescent="0.25">
      <c r="A2205" t="s">
        <v>978</v>
      </c>
      <c r="B2205" t="s">
        <v>726</v>
      </c>
      <c r="C2205" t="str">
        <f>TRIM(ZeptoData[[#This Row],[name]])</f>
        <v>The Whole Truth Mini Protein Bar - Coconut Cocoa No Added Sugar</v>
      </c>
      <c r="D2205">
        <v>5500</v>
      </c>
      <c r="E2205" s="3">
        <f>'Cleaned Data'!F2208</f>
        <v>0</v>
      </c>
      <c r="F2205">
        <v>25</v>
      </c>
      <c r="G2205">
        <v>6</v>
      </c>
      <c r="H2205">
        <v>4100</v>
      </c>
      <c r="I2205" s="3">
        <f>ZeptoData[[#This Row],[discountedSellingPrice]]/100</f>
        <v>41</v>
      </c>
      <c r="J2205">
        <v>27</v>
      </c>
      <c r="K2205" t="b">
        <v>0</v>
      </c>
      <c r="L2205">
        <v>27</v>
      </c>
      <c r="N2205" s="3">
        <f>ZeptoData[[#This Row],[MRP_Rupees]] - ZeptoData[[#This Row],[Sale_Price]]</f>
        <v>-41</v>
      </c>
      <c r="O2205" t="str">
        <f>IF(ZeptoData[[#This Row],[outOfStock]]=TRUE, "Out of Stock", IF(ZeptoData[[#This Row],[availableQuantity]]&lt;=2, "LOW STOCK", "HEALTHY"))</f>
        <v>HEALTHY</v>
      </c>
      <c r="P2205" t="str" cm="1">
        <f t="array" ref="P2205">_xlfn.IFS(ZeptoData[[#This Row],[Sale_Price]]&lt;50, "Budget", ZeptoData[[#This Row],[Sale_Price]]&lt;150, "Mid-Range", ZeptoData[[#This Row],[Sale_Price]]&gt;=150, "Premium")</f>
        <v>Budget</v>
      </c>
      <c r="Q2205" t="str">
        <f>IF(ROUND(((ZeptoData[[#This Row],[mrp]]-ZeptoData[[#This Row],[discountedSellingPrice]])/ZeptoData[[#This Row],[mrp]])*100,0) = ZeptoData[[#This Row],[discountPercent]], "Match", "Error")</f>
        <v>Match</v>
      </c>
      <c r="R2205" s="9" t="str" cm="1">
        <f t="array" ref="R2205">_xlfn.IFS(ZeptoData[[#This Row],[discountPercent]]=0, "No Discount", ZeptoData[[#This Row],[discountPercent]]&lt;=15, "Standard (1-15%)", ZeptoData[[#This Row],[discountPercent]]&gt;15, "Mega (&gt;15%)")</f>
        <v>Mega (&gt;15%)</v>
      </c>
      <c r="S2205" s="9" t="str" cm="1">
        <f t="array" ref="S2205">_xlfn.IFS(ZeptoData[[#This Row],[weightInGms]]&lt;=100, "Small (&lt;100g)", ZeptoData[[#This Row],[weightInGms]]&lt;=500, "Medium (100-500g)", ZeptoData[[#This Row],[weightInGms]]&gt;500, "Large (&gt;500g)")</f>
        <v>Small (&lt;100g)</v>
      </c>
    </row>
    <row r="2206" spans="1:19" x14ac:dyDescent="0.25">
      <c r="A2206" t="s">
        <v>978</v>
      </c>
      <c r="B2206" t="s">
        <v>727</v>
      </c>
      <c r="C2206" t="str">
        <f>TRIM(ZeptoData[[#This Row],[name]])</f>
        <v>Switz Spring Roll Dough Sheets</v>
      </c>
      <c r="D2206">
        <v>9000</v>
      </c>
      <c r="E2206" s="3">
        <f>'Cleaned Data'!F2209</f>
        <v>50</v>
      </c>
      <c r="F2206">
        <v>4</v>
      </c>
      <c r="G2206">
        <v>6</v>
      </c>
      <c r="H2206">
        <v>8600</v>
      </c>
      <c r="I2206" s="3">
        <f>ZeptoData[[#This Row],[discountedSellingPrice]]/100</f>
        <v>86</v>
      </c>
      <c r="J2206">
        <v>1160</v>
      </c>
      <c r="K2206" t="b">
        <v>0</v>
      </c>
      <c r="L2206">
        <v>20</v>
      </c>
      <c r="N2206" s="3">
        <f>ZeptoData[[#This Row],[MRP_Rupees]] - ZeptoData[[#This Row],[Sale_Price]]</f>
        <v>-36</v>
      </c>
      <c r="O2206" t="str">
        <f>IF(ZeptoData[[#This Row],[outOfStock]]=TRUE, "Out of Stock", IF(ZeptoData[[#This Row],[availableQuantity]]&lt;=2, "LOW STOCK", "HEALTHY"))</f>
        <v>HEALTHY</v>
      </c>
      <c r="P2206" t="str" cm="1">
        <f t="array" ref="P2206">_xlfn.IFS(ZeptoData[[#This Row],[Sale_Price]]&lt;50, "Budget", ZeptoData[[#This Row],[Sale_Price]]&lt;150, "Mid-Range", ZeptoData[[#This Row],[Sale_Price]]&gt;=150, "Premium")</f>
        <v>Mid-Range</v>
      </c>
      <c r="Q2206" t="str">
        <f>IF(ROUND(((ZeptoData[[#This Row],[mrp]]-ZeptoData[[#This Row],[discountedSellingPrice]])/ZeptoData[[#This Row],[mrp]])*100,0) = ZeptoData[[#This Row],[discountPercent]], "Match", "Error")</f>
        <v>Match</v>
      </c>
      <c r="R2206" s="9" t="str" cm="1">
        <f t="array" ref="R2206">_xlfn.IFS(ZeptoData[[#This Row],[discountPercent]]=0, "No Discount", ZeptoData[[#This Row],[discountPercent]]&lt;=15, "Standard (1-15%)", ZeptoData[[#This Row],[discountPercent]]&gt;15, "Mega (&gt;15%)")</f>
        <v>Standard (1-15%)</v>
      </c>
      <c r="S2206" s="9" t="str" cm="1">
        <f t="array" ref="S2206">_xlfn.IFS(ZeptoData[[#This Row],[weightInGms]]&lt;=100, "Small (&lt;100g)", ZeptoData[[#This Row],[weightInGms]]&lt;=500, "Medium (100-500g)", ZeptoData[[#This Row],[weightInGms]]&gt;500, "Large (&gt;500g)")</f>
        <v>Large (&gt;500g)</v>
      </c>
    </row>
    <row r="2207" spans="1:19" x14ac:dyDescent="0.25">
      <c r="A2207" t="s">
        <v>978</v>
      </c>
      <c r="B2207" t="s">
        <v>728</v>
      </c>
      <c r="C2207" t="str">
        <f>TRIM(ZeptoData[[#This Row],[name]])</f>
        <v>Unibic Fruit &amp; Nut Real Cranberries &amp; Almonds Protein Bar</v>
      </c>
      <c r="D2207">
        <v>4000</v>
      </c>
      <c r="E2207" s="3">
        <f>'Cleaned Data'!F2210</f>
        <v>28</v>
      </c>
      <c r="F2207">
        <v>17</v>
      </c>
      <c r="G2207">
        <v>6</v>
      </c>
      <c r="H2207">
        <v>3300</v>
      </c>
      <c r="I2207" s="3">
        <f>ZeptoData[[#This Row],[discountedSellingPrice]]/100</f>
        <v>33</v>
      </c>
      <c r="J2207">
        <v>30</v>
      </c>
      <c r="K2207" t="b">
        <v>0</v>
      </c>
      <c r="L2207">
        <v>30</v>
      </c>
      <c r="N2207" s="3">
        <f>ZeptoData[[#This Row],[MRP_Rupees]] - ZeptoData[[#This Row],[Sale_Price]]</f>
        <v>-5</v>
      </c>
      <c r="O2207" t="str">
        <f>IF(ZeptoData[[#This Row],[outOfStock]]=TRUE, "Out of Stock", IF(ZeptoData[[#This Row],[availableQuantity]]&lt;=2, "LOW STOCK", "HEALTHY"))</f>
        <v>HEALTHY</v>
      </c>
      <c r="P2207" t="str" cm="1">
        <f t="array" ref="P2207">_xlfn.IFS(ZeptoData[[#This Row],[Sale_Price]]&lt;50, "Budget", ZeptoData[[#This Row],[Sale_Price]]&lt;150, "Mid-Range", ZeptoData[[#This Row],[Sale_Price]]&gt;=150, "Premium")</f>
        <v>Budget</v>
      </c>
      <c r="Q2207" t="str">
        <f>IF(ROUND(((ZeptoData[[#This Row],[mrp]]-ZeptoData[[#This Row],[discountedSellingPrice]])/ZeptoData[[#This Row],[mrp]])*100,0) = ZeptoData[[#This Row],[discountPercent]], "Match", "Error")</f>
        <v>Error</v>
      </c>
      <c r="R2207" s="9" t="str" cm="1">
        <f t="array" ref="R2207">_xlfn.IFS(ZeptoData[[#This Row],[discountPercent]]=0, "No Discount", ZeptoData[[#This Row],[discountPercent]]&lt;=15, "Standard (1-15%)", ZeptoData[[#This Row],[discountPercent]]&gt;15, "Mega (&gt;15%)")</f>
        <v>Mega (&gt;15%)</v>
      </c>
      <c r="S2207" s="9" t="str" cm="1">
        <f t="array" ref="S2207">_xlfn.IFS(ZeptoData[[#This Row],[weightInGms]]&lt;=100, "Small (&lt;100g)", ZeptoData[[#This Row],[weightInGms]]&lt;=500, "Medium (100-500g)", ZeptoData[[#This Row],[weightInGms]]&gt;500, "Large (&gt;500g)")</f>
        <v>Small (&lt;100g)</v>
      </c>
    </row>
    <row r="2208" spans="1:19" x14ac:dyDescent="0.25">
      <c r="A2208" t="s">
        <v>978</v>
      </c>
      <c r="B2208" t="s">
        <v>729</v>
      </c>
      <c r="C2208" t="str">
        <f>TRIM(ZeptoData[[#This Row],[name]])</f>
        <v>Ching's Secret Tomato Instant Soup</v>
      </c>
      <c r="D2208">
        <v>1000</v>
      </c>
      <c r="E2208" s="3">
        <f>'Cleaned Data'!F2211</f>
        <v>20</v>
      </c>
      <c r="F2208">
        <v>0</v>
      </c>
      <c r="G2208">
        <v>1</v>
      </c>
      <c r="H2208">
        <v>1000</v>
      </c>
      <c r="I2208" s="3">
        <f>ZeptoData[[#This Row],[discountedSellingPrice]]/100</f>
        <v>10</v>
      </c>
      <c r="J2208">
        <v>16</v>
      </c>
      <c r="K2208" t="b">
        <v>0</v>
      </c>
      <c r="L2208">
        <v>15</v>
      </c>
      <c r="N2208" s="3">
        <f>ZeptoData[[#This Row],[MRP_Rupees]] - ZeptoData[[#This Row],[Sale_Price]]</f>
        <v>10</v>
      </c>
      <c r="O2208" t="str">
        <f>IF(ZeptoData[[#This Row],[outOfStock]]=TRUE, "Out of Stock", IF(ZeptoData[[#This Row],[availableQuantity]]&lt;=2, "LOW STOCK", "HEALTHY"))</f>
        <v>LOW STOCK</v>
      </c>
      <c r="P2208" t="str" cm="1">
        <f t="array" ref="P2208">_xlfn.IFS(ZeptoData[[#This Row],[Sale_Price]]&lt;50, "Budget", ZeptoData[[#This Row],[Sale_Price]]&lt;150, "Mid-Range", ZeptoData[[#This Row],[Sale_Price]]&gt;=150, "Premium")</f>
        <v>Budget</v>
      </c>
      <c r="Q2208" t="str">
        <f>IF(ROUND(((ZeptoData[[#This Row],[mrp]]-ZeptoData[[#This Row],[discountedSellingPrice]])/ZeptoData[[#This Row],[mrp]])*100,0) = ZeptoData[[#This Row],[discountPercent]], "Match", "Error")</f>
        <v>Match</v>
      </c>
      <c r="R2208" s="9" t="str" cm="1">
        <f t="array" ref="R2208">_xlfn.IFS(ZeptoData[[#This Row],[discountPercent]]=0, "No Discount", ZeptoData[[#This Row],[discountPercent]]&lt;=15, "Standard (1-15%)", ZeptoData[[#This Row],[discountPercent]]&gt;15, "Mega (&gt;15%)")</f>
        <v>No Discount</v>
      </c>
      <c r="S2208" s="9" t="str" cm="1">
        <f t="array" ref="S2208">_xlfn.IFS(ZeptoData[[#This Row],[weightInGms]]&lt;=100, "Small (&lt;100g)", ZeptoData[[#This Row],[weightInGms]]&lt;=500, "Medium (100-500g)", ZeptoData[[#This Row],[weightInGms]]&gt;500, "Large (&gt;500g)")</f>
        <v>Small (&lt;100g)</v>
      </c>
    </row>
    <row r="2209" spans="1:19" x14ac:dyDescent="0.25">
      <c r="A2209" t="s">
        <v>978</v>
      </c>
      <c r="B2209" t="s">
        <v>199</v>
      </c>
      <c r="C2209" t="str">
        <f>TRIM(ZeptoData[[#This Row],[name]])</f>
        <v>Chef's Basket Durum Wheat Elbow Pasta</v>
      </c>
      <c r="D2209">
        <v>16000</v>
      </c>
      <c r="E2209" s="3">
        <f>'Cleaned Data'!F2212</f>
        <v>9</v>
      </c>
      <c r="F2209">
        <v>50</v>
      </c>
      <c r="G2209">
        <v>6</v>
      </c>
      <c r="H2209">
        <v>8000</v>
      </c>
      <c r="I2209" s="3">
        <f>ZeptoData[[#This Row],[discountedSellingPrice]]/100</f>
        <v>80</v>
      </c>
      <c r="J2209">
        <v>500</v>
      </c>
      <c r="K2209" t="b">
        <v>0</v>
      </c>
      <c r="L2209">
        <v>500</v>
      </c>
      <c r="N2209" s="3">
        <f>ZeptoData[[#This Row],[MRP_Rupees]] - ZeptoData[[#This Row],[Sale_Price]]</f>
        <v>-71</v>
      </c>
      <c r="O2209" t="str">
        <f>IF(ZeptoData[[#This Row],[outOfStock]]=TRUE, "Out of Stock", IF(ZeptoData[[#This Row],[availableQuantity]]&lt;=2, "LOW STOCK", "HEALTHY"))</f>
        <v>HEALTHY</v>
      </c>
      <c r="P2209" t="str" cm="1">
        <f t="array" ref="P2209">_xlfn.IFS(ZeptoData[[#This Row],[Sale_Price]]&lt;50, "Budget", ZeptoData[[#This Row],[Sale_Price]]&lt;150, "Mid-Range", ZeptoData[[#This Row],[Sale_Price]]&gt;=150, "Premium")</f>
        <v>Mid-Range</v>
      </c>
      <c r="Q2209" t="str">
        <f>IF(ROUND(((ZeptoData[[#This Row],[mrp]]-ZeptoData[[#This Row],[discountedSellingPrice]])/ZeptoData[[#This Row],[mrp]])*100,0) = ZeptoData[[#This Row],[discountPercent]], "Match", "Error")</f>
        <v>Match</v>
      </c>
      <c r="R2209" s="9" t="str" cm="1">
        <f t="array" ref="R2209">_xlfn.IFS(ZeptoData[[#This Row],[discountPercent]]=0, "No Discount", ZeptoData[[#This Row],[discountPercent]]&lt;=15, "Standard (1-15%)", ZeptoData[[#This Row],[discountPercent]]&gt;15, "Mega (&gt;15%)")</f>
        <v>Mega (&gt;15%)</v>
      </c>
      <c r="S2209" s="9" t="str" cm="1">
        <f t="array" ref="S2209">_xlfn.IFS(ZeptoData[[#This Row],[weightInGms]]&lt;=100, "Small (&lt;100g)", ZeptoData[[#This Row],[weightInGms]]&lt;=500, "Medium (100-500g)", ZeptoData[[#This Row],[weightInGms]]&gt;500, "Large (&gt;500g)")</f>
        <v>Medium (100-500g)</v>
      </c>
    </row>
    <row r="2210" spans="1:19" x14ac:dyDescent="0.25">
      <c r="A2210" t="s">
        <v>978</v>
      </c>
      <c r="B2210" t="s">
        <v>198</v>
      </c>
      <c r="C2210" t="str">
        <f>TRIM(ZeptoData[[#This Row],[name]])</f>
        <v>Sunfeast Yippee! Mood Masala Noodles</v>
      </c>
      <c r="D2210">
        <v>6000</v>
      </c>
      <c r="E2210" s="3">
        <f>'Cleaned Data'!F2213</f>
        <v>0</v>
      </c>
      <c r="F2210">
        <v>28</v>
      </c>
      <c r="G2210">
        <v>3</v>
      </c>
      <c r="H2210">
        <v>4300</v>
      </c>
      <c r="I2210" s="3">
        <f>ZeptoData[[#This Row],[discountedSellingPrice]]/100</f>
        <v>43</v>
      </c>
      <c r="J2210">
        <v>260</v>
      </c>
      <c r="K2210" t="b">
        <v>0</v>
      </c>
      <c r="L2210">
        <v>260</v>
      </c>
      <c r="N2210" s="3">
        <f>ZeptoData[[#This Row],[MRP_Rupees]] - ZeptoData[[#This Row],[Sale_Price]]</f>
        <v>-43</v>
      </c>
      <c r="O2210" t="str">
        <f>IF(ZeptoData[[#This Row],[outOfStock]]=TRUE, "Out of Stock", IF(ZeptoData[[#This Row],[availableQuantity]]&lt;=2, "LOW STOCK", "HEALTHY"))</f>
        <v>HEALTHY</v>
      </c>
      <c r="P2210" t="str" cm="1">
        <f t="array" ref="P2210">_xlfn.IFS(ZeptoData[[#This Row],[Sale_Price]]&lt;50, "Budget", ZeptoData[[#This Row],[Sale_Price]]&lt;150, "Mid-Range", ZeptoData[[#This Row],[Sale_Price]]&gt;=150, "Premium")</f>
        <v>Budget</v>
      </c>
      <c r="Q2210" t="str">
        <f>IF(ROUND(((ZeptoData[[#This Row],[mrp]]-ZeptoData[[#This Row],[discountedSellingPrice]])/ZeptoData[[#This Row],[mrp]])*100,0) = ZeptoData[[#This Row],[discountPercent]], "Match", "Error")</f>
        <v>Match</v>
      </c>
      <c r="R2210" s="9" t="str" cm="1">
        <f t="array" ref="R2210">_xlfn.IFS(ZeptoData[[#This Row],[discountPercent]]=0, "No Discount", ZeptoData[[#This Row],[discountPercent]]&lt;=15, "Standard (1-15%)", ZeptoData[[#This Row],[discountPercent]]&gt;15, "Mega (&gt;15%)")</f>
        <v>Mega (&gt;15%)</v>
      </c>
      <c r="S2210" s="9" t="str" cm="1">
        <f t="array" ref="S2210">_xlfn.IFS(ZeptoData[[#This Row],[weightInGms]]&lt;=100, "Small (&lt;100g)", ZeptoData[[#This Row],[weightInGms]]&lt;=500, "Medium (100-500g)", ZeptoData[[#This Row],[weightInGms]]&gt;500, "Large (&gt;500g)")</f>
        <v>Medium (100-500g)</v>
      </c>
    </row>
    <row r="2211" spans="1:19" x14ac:dyDescent="0.25">
      <c r="A2211" t="s">
        <v>978</v>
      </c>
      <c r="B2211" t="s">
        <v>200</v>
      </c>
      <c r="C2211" t="str">
        <f>TRIM(ZeptoData[[#This Row],[name]])</f>
        <v>MTR Breakfast Khatta Meetha Poha Mix</v>
      </c>
      <c r="D2211">
        <v>2500</v>
      </c>
      <c r="E2211" s="3">
        <f>'Cleaned Data'!F2214</f>
        <v>0</v>
      </c>
      <c r="F2211">
        <v>20</v>
      </c>
      <c r="G2211">
        <v>6</v>
      </c>
      <c r="H2211">
        <v>2000</v>
      </c>
      <c r="I2211" s="3">
        <f>ZeptoData[[#This Row],[discountedSellingPrice]]/100</f>
        <v>20</v>
      </c>
      <c r="J2211">
        <v>60</v>
      </c>
      <c r="K2211" t="b">
        <v>0</v>
      </c>
      <c r="L2211">
        <v>60</v>
      </c>
      <c r="N2211" s="3">
        <f>ZeptoData[[#This Row],[MRP_Rupees]] - ZeptoData[[#This Row],[Sale_Price]]</f>
        <v>-20</v>
      </c>
      <c r="O2211" t="str">
        <f>IF(ZeptoData[[#This Row],[outOfStock]]=TRUE, "Out of Stock", IF(ZeptoData[[#This Row],[availableQuantity]]&lt;=2, "LOW STOCK", "HEALTHY"))</f>
        <v>HEALTHY</v>
      </c>
      <c r="P2211" t="str" cm="1">
        <f t="array" ref="P2211">_xlfn.IFS(ZeptoData[[#This Row],[Sale_Price]]&lt;50, "Budget", ZeptoData[[#This Row],[Sale_Price]]&lt;150, "Mid-Range", ZeptoData[[#This Row],[Sale_Price]]&gt;=150, "Premium")</f>
        <v>Budget</v>
      </c>
      <c r="Q2211" t="str">
        <f>IF(ROUND(((ZeptoData[[#This Row],[mrp]]-ZeptoData[[#This Row],[discountedSellingPrice]])/ZeptoData[[#This Row],[mrp]])*100,0) = ZeptoData[[#This Row],[discountPercent]], "Match", "Error")</f>
        <v>Match</v>
      </c>
      <c r="R2211" s="9" t="str" cm="1">
        <f t="array" ref="R2211">_xlfn.IFS(ZeptoData[[#This Row],[discountPercent]]=0, "No Discount", ZeptoData[[#This Row],[discountPercent]]&lt;=15, "Standard (1-15%)", ZeptoData[[#This Row],[discountPercent]]&gt;15, "Mega (&gt;15%)")</f>
        <v>Mega (&gt;15%)</v>
      </c>
      <c r="S2211" s="9" t="str" cm="1">
        <f t="array" ref="S2211">_xlfn.IFS(ZeptoData[[#This Row],[weightInGms]]&lt;=100, "Small (&lt;100g)", ZeptoData[[#This Row],[weightInGms]]&lt;=500, "Medium (100-500g)", ZeptoData[[#This Row],[weightInGms]]&gt;500, "Large (&gt;500g)")</f>
        <v>Small (&lt;100g)</v>
      </c>
    </row>
    <row r="2212" spans="1:19" x14ac:dyDescent="0.25">
      <c r="A2212" t="s">
        <v>978</v>
      </c>
      <c r="B2212" t="s">
        <v>730</v>
      </c>
      <c r="C2212" t="str">
        <f>TRIM(ZeptoData[[#This Row],[name]])</f>
        <v>Kellogg's Crunchy Fruit &amp; Nut Breakfast Cereals Muesli</v>
      </c>
      <c r="D2212">
        <v>44500</v>
      </c>
      <c r="E2212" s="3">
        <f>'Cleaned Data'!F2215</f>
        <v>2</v>
      </c>
      <c r="F2212">
        <v>9</v>
      </c>
      <c r="G2212">
        <v>6</v>
      </c>
      <c r="H2212">
        <v>40100</v>
      </c>
      <c r="I2212" s="3">
        <f>ZeptoData[[#This Row],[discountedSellingPrice]]/100</f>
        <v>401</v>
      </c>
      <c r="J2212">
        <v>750</v>
      </c>
      <c r="K2212" t="b">
        <v>0</v>
      </c>
      <c r="L2212">
        <v>750</v>
      </c>
      <c r="N2212" s="3">
        <f>ZeptoData[[#This Row],[MRP_Rupees]] - ZeptoData[[#This Row],[Sale_Price]]</f>
        <v>-399</v>
      </c>
      <c r="O2212" t="str">
        <f>IF(ZeptoData[[#This Row],[outOfStock]]=TRUE, "Out of Stock", IF(ZeptoData[[#This Row],[availableQuantity]]&lt;=2, "LOW STOCK", "HEALTHY"))</f>
        <v>HEALTHY</v>
      </c>
      <c r="P2212" t="str" cm="1">
        <f t="array" ref="P2212">_xlfn.IFS(ZeptoData[[#This Row],[Sale_Price]]&lt;50, "Budget", ZeptoData[[#This Row],[Sale_Price]]&lt;150, "Mid-Range", ZeptoData[[#This Row],[Sale_Price]]&gt;=150, "Premium")</f>
        <v>Premium</v>
      </c>
      <c r="Q2212" t="str">
        <f>IF(ROUND(((ZeptoData[[#This Row],[mrp]]-ZeptoData[[#This Row],[discountedSellingPrice]])/ZeptoData[[#This Row],[mrp]])*100,0) = ZeptoData[[#This Row],[discountPercent]], "Match", "Error")</f>
        <v>Error</v>
      </c>
      <c r="R2212" s="9" t="str" cm="1">
        <f t="array" ref="R2212">_xlfn.IFS(ZeptoData[[#This Row],[discountPercent]]=0, "No Discount", ZeptoData[[#This Row],[discountPercent]]&lt;=15, "Standard (1-15%)", ZeptoData[[#This Row],[discountPercent]]&gt;15, "Mega (&gt;15%)")</f>
        <v>Standard (1-15%)</v>
      </c>
      <c r="S2212" s="9" t="str" cm="1">
        <f t="array" ref="S2212">_xlfn.IFS(ZeptoData[[#This Row],[weightInGms]]&lt;=100, "Small (&lt;100g)", ZeptoData[[#This Row],[weightInGms]]&lt;=500, "Medium (100-500g)", ZeptoData[[#This Row],[weightInGms]]&gt;500, "Large (&gt;500g)")</f>
        <v>Large (&gt;500g)</v>
      </c>
    </row>
    <row r="2213" spans="1:19" x14ac:dyDescent="0.25">
      <c r="A2213" t="s">
        <v>978</v>
      </c>
      <c r="B2213" t="s">
        <v>731</v>
      </c>
      <c r="C2213" t="str">
        <f>TRIM(ZeptoData[[#This Row],[name]])</f>
        <v>Ching's Secret Chilli Vinegar</v>
      </c>
      <c r="D2213">
        <v>5000</v>
      </c>
      <c r="E2213" s="3">
        <f>'Cleaned Data'!F2216</f>
        <v>0</v>
      </c>
      <c r="F2213">
        <v>0</v>
      </c>
      <c r="G2213">
        <v>4</v>
      </c>
      <c r="H2213">
        <v>5000</v>
      </c>
      <c r="I2213" s="3">
        <f>ZeptoData[[#This Row],[discountedSellingPrice]]/100</f>
        <v>50</v>
      </c>
      <c r="J2213">
        <v>170</v>
      </c>
      <c r="K2213" t="b">
        <v>0</v>
      </c>
      <c r="L2213">
        <v>170</v>
      </c>
      <c r="N2213" s="3">
        <f>ZeptoData[[#This Row],[MRP_Rupees]] - ZeptoData[[#This Row],[Sale_Price]]</f>
        <v>-50</v>
      </c>
      <c r="O2213" t="str">
        <f>IF(ZeptoData[[#This Row],[outOfStock]]=TRUE, "Out of Stock", IF(ZeptoData[[#This Row],[availableQuantity]]&lt;=2, "LOW STOCK", "HEALTHY"))</f>
        <v>HEALTHY</v>
      </c>
      <c r="P2213" t="str" cm="1">
        <f t="array" ref="P2213">_xlfn.IFS(ZeptoData[[#This Row],[Sale_Price]]&lt;50, "Budget", ZeptoData[[#This Row],[Sale_Price]]&lt;150, "Mid-Range", ZeptoData[[#This Row],[Sale_Price]]&gt;=150, "Premium")</f>
        <v>Mid-Range</v>
      </c>
      <c r="Q2213" t="str">
        <f>IF(ROUND(((ZeptoData[[#This Row],[mrp]]-ZeptoData[[#This Row],[discountedSellingPrice]])/ZeptoData[[#This Row],[mrp]])*100,0) = ZeptoData[[#This Row],[discountPercent]], "Match", "Error")</f>
        <v>Match</v>
      </c>
      <c r="R2213" s="9" t="str" cm="1">
        <f t="array" ref="R2213">_xlfn.IFS(ZeptoData[[#This Row],[discountPercent]]=0, "No Discount", ZeptoData[[#This Row],[discountPercent]]&lt;=15, "Standard (1-15%)", ZeptoData[[#This Row],[discountPercent]]&gt;15, "Mega (&gt;15%)")</f>
        <v>No Discount</v>
      </c>
      <c r="S2213" s="9" t="str" cm="1">
        <f t="array" ref="S2213">_xlfn.IFS(ZeptoData[[#This Row],[weightInGms]]&lt;=100, "Small (&lt;100g)", ZeptoData[[#This Row],[weightInGms]]&lt;=500, "Medium (100-500g)", ZeptoData[[#This Row],[weightInGms]]&gt;500, "Large (&gt;500g)")</f>
        <v>Medium (100-500g)</v>
      </c>
    </row>
    <row r="2214" spans="1:19" x14ac:dyDescent="0.25">
      <c r="A2214" t="s">
        <v>978</v>
      </c>
      <c r="B2214" t="s">
        <v>732</v>
      </c>
      <c r="C2214" t="str">
        <f>TRIM(ZeptoData[[#This Row],[name]])</f>
        <v>Ching's Red Chilli Sauce</v>
      </c>
      <c r="D2214">
        <v>5500</v>
      </c>
      <c r="E2214" s="3">
        <f>'Cleaned Data'!F2217</f>
        <v>20</v>
      </c>
      <c r="F2214">
        <v>0</v>
      </c>
      <c r="G2214">
        <v>6</v>
      </c>
      <c r="H2214">
        <v>5500</v>
      </c>
      <c r="I2214" s="3">
        <f>ZeptoData[[#This Row],[discountedSellingPrice]]/100</f>
        <v>55</v>
      </c>
      <c r="J2214">
        <v>200</v>
      </c>
      <c r="K2214" t="b">
        <v>0</v>
      </c>
      <c r="L2214">
        <v>200</v>
      </c>
      <c r="N2214" s="3">
        <f>ZeptoData[[#This Row],[MRP_Rupees]] - ZeptoData[[#This Row],[Sale_Price]]</f>
        <v>-35</v>
      </c>
      <c r="O2214" t="str">
        <f>IF(ZeptoData[[#This Row],[outOfStock]]=TRUE, "Out of Stock", IF(ZeptoData[[#This Row],[availableQuantity]]&lt;=2, "LOW STOCK", "HEALTHY"))</f>
        <v>HEALTHY</v>
      </c>
      <c r="P2214" t="str" cm="1">
        <f t="array" ref="P2214">_xlfn.IFS(ZeptoData[[#This Row],[Sale_Price]]&lt;50, "Budget", ZeptoData[[#This Row],[Sale_Price]]&lt;150, "Mid-Range", ZeptoData[[#This Row],[Sale_Price]]&gt;=150, "Premium")</f>
        <v>Mid-Range</v>
      </c>
      <c r="Q2214" t="str">
        <f>IF(ROUND(((ZeptoData[[#This Row],[mrp]]-ZeptoData[[#This Row],[discountedSellingPrice]])/ZeptoData[[#This Row],[mrp]])*100,0) = ZeptoData[[#This Row],[discountPercent]], "Match", "Error")</f>
        <v>Match</v>
      </c>
      <c r="R2214" s="9" t="str" cm="1">
        <f t="array" ref="R2214">_xlfn.IFS(ZeptoData[[#This Row],[discountPercent]]=0, "No Discount", ZeptoData[[#This Row],[discountPercent]]&lt;=15, "Standard (1-15%)", ZeptoData[[#This Row],[discountPercent]]&gt;15, "Mega (&gt;15%)")</f>
        <v>No Discount</v>
      </c>
      <c r="S2214" s="9" t="str" cm="1">
        <f t="array" ref="S2214">_xlfn.IFS(ZeptoData[[#This Row],[weightInGms]]&lt;=100, "Small (&lt;100g)", ZeptoData[[#This Row],[weightInGms]]&lt;=500, "Medium (100-500g)", ZeptoData[[#This Row],[weightInGms]]&gt;500, "Large (&gt;500g)")</f>
        <v>Medium (100-500g)</v>
      </c>
    </row>
    <row r="2215" spans="1:19" x14ac:dyDescent="0.25">
      <c r="A2215" t="s">
        <v>978</v>
      </c>
      <c r="B2215" t="s">
        <v>617</v>
      </c>
      <c r="C2215" t="str">
        <f>TRIM(ZeptoData[[#This Row],[name]])</f>
        <v>Amul Lite Spread</v>
      </c>
      <c r="D2215">
        <v>4000</v>
      </c>
      <c r="E2215" s="3">
        <f>'Cleaned Data'!F2218</f>
        <v>20</v>
      </c>
      <c r="F2215">
        <v>2</v>
      </c>
      <c r="G2215">
        <v>5</v>
      </c>
      <c r="H2215">
        <v>3900</v>
      </c>
      <c r="I2215" s="3">
        <f>ZeptoData[[#This Row],[discountedSellingPrice]]/100</f>
        <v>39</v>
      </c>
      <c r="J2215">
        <v>100</v>
      </c>
      <c r="K2215" t="b">
        <v>0</v>
      </c>
      <c r="L2215">
        <v>100</v>
      </c>
      <c r="N2215" s="3">
        <f>ZeptoData[[#This Row],[MRP_Rupees]] - ZeptoData[[#This Row],[Sale_Price]]</f>
        <v>-19</v>
      </c>
      <c r="O2215" t="str">
        <f>IF(ZeptoData[[#This Row],[outOfStock]]=TRUE, "Out of Stock", IF(ZeptoData[[#This Row],[availableQuantity]]&lt;=2, "LOW STOCK", "HEALTHY"))</f>
        <v>HEALTHY</v>
      </c>
      <c r="P2215" t="str" cm="1">
        <f t="array" ref="P2215">_xlfn.IFS(ZeptoData[[#This Row],[Sale_Price]]&lt;50, "Budget", ZeptoData[[#This Row],[Sale_Price]]&lt;150, "Mid-Range", ZeptoData[[#This Row],[Sale_Price]]&gt;=150, "Premium")</f>
        <v>Budget</v>
      </c>
      <c r="Q2215" t="str">
        <f>IF(ROUND(((ZeptoData[[#This Row],[mrp]]-ZeptoData[[#This Row],[discountedSellingPrice]])/ZeptoData[[#This Row],[mrp]])*100,0) = ZeptoData[[#This Row],[discountPercent]], "Match", "Error")</f>
        <v>Error</v>
      </c>
      <c r="R2215" s="9" t="str" cm="1">
        <f t="array" ref="R2215">_xlfn.IFS(ZeptoData[[#This Row],[discountPercent]]=0, "No Discount", ZeptoData[[#This Row],[discountPercent]]&lt;=15, "Standard (1-15%)", ZeptoData[[#This Row],[discountPercent]]&gt;15, "Mega (&gt;15%)")</f>
        <v>Standard (1-15%)</v>
      </c>
      <c r="S2215" s="9" t="str" cm="1">
        <f t="array" ref="S2215">_xlfn.IFS(ZeptoData[[#This Row],[weightInGms]]&lt;=100, "Small (&lt;100g)", ZeptoData[[#This Row],[weightInGms]]&lt;=500, "Medium (100-500g)", ZeptoData[[#This Row],[weightInGms]]&gt;500, "Large (&gt;500g)")</f>
        <v>Small (&lt;100g)</v>
      </c>
    </row>
    <row r="2216" spans="1:19" x14ac:dyDescent="0.25">
      <c r="A2216" t="s">
        <v>978</v>
      </c>
      <c r="B2216" t="s">
        <v>1727</v>
      </c>
      <c r="C2216" t="str">
        <f>TRIM(ZeptoData[[#This Row],[name]])</f>
        <v>Borges Durum Wheat Fusilli Pasta</v>
      </c>
      <c r="D2216">
        <v>25000</v>
      </c>
      <c r="E2216" s="3">
        <f>'Cleaned Data'!F2219</f>
        <v>0</v>
      </c>
      <c r="F2216">
        <v>0</v>
      </c>
      <c r="G2216">
        <v>3</v>
      </c>
      <c r="H2216">
        <v>25000</v>
      </c>
      <c r="I2216" s="3">
        <f>ZeptoData[[#This Row],[discountedSellingPrice]]/100</f>
        <v>250</v>
      </c>
      <c r="J2216">
        <v>500</v>
      </c>
      <c r="K2216" t="b">
        <v>0</v>
      </c>
      <c r="L2216">
        <v>500</v>
      </c>
      <c r="N2216" s="3">
        <f>ZeptoData[[#This Row],[MRP_Rupees]] - ZeptoData[[#This Row],[Sale_Price]]</f>
        <v>-250</v>
      </c>
      <c r="O2216" t="str">
        <f>IF(ZeptoData[[#This Row],[outOfStock]]=TRUE, "Out of Stock", IF(ZeptoData[[#This Row],[availableQuantity]]&lt;=2, "LOW STOCK", "HEALTHY"))</f>
        <v>HEALTHY</v>
      </c>
      <c r="P2216" t="str" cm="1">
        <f t="array" ref="P2216">_xlfn.IFS(ZeptoData[[#This Row],[Sale_Price]]&lt;50, "Budget", ZeptoData[[#This Row],[Sale_Price]]&lt;150, "Mid-Range", ZeptoData[[#This Row],[Sale_Price]]&gt;=150, "Premium")</f>
        <v>Premium</v>
      </c>
      <c r="Q2216" t="str">
        <f>IF(ROUND(((ZeptoData[[#This Row],[mrp]]-ZeptoData[[#This Row],[discountedSellingPrice]])/ZeptoData[[#This Row],[mrp]])*100,0) = ZeptoData[[#This Row],[discountPercent]], "Match", "Error")</f>
        <v>Match</v>
      </c>
      <c r="R2216" s="9" t="str" cm="1">
        <f t="array" ref="R2216">_xlfn.IFS(ZeptoData[[#This Row],[discountPercent]]=0, "No Discount", ZeptoData[[#This Row],[discountPercent]]&lt;=15, "Standard (1-15%)", ZeptoData[[#This Row],[discountPercent]]&gt;15, "Mega (&gt;15%)")</f>
        <v>No Discount</v>
      </c>
      <c r="S2216" s="9" t="str" cm="1">
        <f t="array" ref="S2216">_xlfn.IFS(ZeptoData[[#This Row],[weightInGms]]&lt;=100, "Small (&lt;100g)", ZeptoData[[#This Row],[weightInGms]]&lt;=500, "Medium (100-500g)", ZeptoData[[#This Row],[weightInGms]]&gt;500, "Large (&gt;500g)")</f>
        <v>Medium (100-500g)</v>
      </c>
    </row>
    <row r="2217" spans="1:19" x14ac:dyDescent="0.25">
      <c r="A2217" t="s">
        <v>978</v>
      </c>
      <c r="B2217" t="s">
        <v>733</v>
      </c>
      <c r="C2217" t="str">
        <f>TRIM(ZeptoData[[#This Row],[name]])</f>
        <v>The Whole Truth Cranberry Mini Protein Bar No Sugar</v>
      </c>
      <c r="D2217">
        <v>5500</v>
      </c>
      <c r="E2217" s="3">
        <f>'Cleaned Data'!F2220</f>
        <v>5</v>
      </c>
      <c r="F2217">
        <v>20</v>
      </c>
      <c r="G2217">
        <v>6</v>
      </c>
      <c r="H2217">
        <v>4400</v>
      </c>
      <c r="I2217" s="3">
        <f>ZeptoData[[#This Row],[discountedSellingPrice]]/100</f>
        <v>44</v>
      </c>
      <c r="J2217">
        <v>27</v>
      </c>
      <c r="K2217" t="b">
        <v>0</v>
      </c>
      <c r="L2217">
        <v>27</v>
      </c>
      <c r="N2217" s="3">
        <f>ZeptoData[[#This Row],[MRP_Rupees]] - ZeptoData[[#This Row],[Sale_Price]]</f>
        <v>-39</v>
      </c>
      <c r="O2217" t="str">
        <f>IF(ZeptoData[[#This Row],[outOfStock]]=TRUE, "Out of Stock", IF(ZeptoData[[#This Row],[availableQuantity]]&lt;=2, "LOW STOCK", "HEALTHY"))</f>
        <v>HEALTHY</v>
      </c>
      <c r="P2217" t="str" cm="1">
        <f t="array" ref="P2217">_xlfn.IFS(ZeptoData[[#This Row],[Sale_Price]]&lt;50, "Budget", ZeptoData[[#This Row],[Sale_Price]]&lt;150, "Mid-Range", ZeptoData[[#This Row],[Sale_Price]]&gt;=150, "Premium")</f>
        <v>Budget</v>
      </c>
      <c r="Q2217" t="str">
        <f>IF(ROUND(((ZeptoData[[#This Row],[mrp]]-ZeptoData[[#This Row],[discountedSellingPrice]])/ZeptoData[[#This Row],[mrp]])*100,0) = ZeptoData[[#This Row],[discountPercent]], "Match", "Error")</f>
        <v>Match</v>
      </c>
      <c r="R2217" s="9" t="str" cm="1">
        <f t="array" ref="R2217">_xlfn.IFS(ZeptoData[[#This Row],[discountPercent]]=0, "No Discount", ZeptoData[[#This Row],[discountPercent]]&lt;=15, "Standard (1-15%)", ZeptoData[[#This Row],[discountPercent]]&gt;15, "Mega (&gt;15%)")</f>
        <v>Mega (&gt;15%)</v>
      </c>
      <c r="S2217" s="9" t="str" cm="1">
        <f t="array" ref="S2217">_xlfn.IFS(ZeptoData[[#This Row],[weightInGms]]&lt;=100, "Small (&lt;100g)", ZeptoData[[#This Row],[weightInGms]]&lt;=500, "Medium (100-500g)", ZeptoData[[#This Row],[weightInGms]]&gt;500, "Large (&gt;500g)")</f>
        <v>Small (&lt;100g)</v>
      </c>
    </row>
    <row r="2218" spans="1:19" x14ac:dyDescent="0.25">
      <c r="A2218" t="s">
        <v>978</v>
      </c>
      <c r="B2218" t="s">
        <v>734</v>
      </c>
      <c r="C2218" t="str">
        <f>TRIM(ZeptoData[[#This Row],[name]])</f>
        <v>The Whole Truth Mini Protein Bar - Coffee Cocoa No Added Sugar</v>
      </c>
      <c r="D2218">
        <v>5500</v>
      </c>
      <c r="E2218" s="3">
        <f>'Cleaned Data'!F2221</f>
        <v>50</v>
      </c>
      <c r="F2218">
        <v>20</v>
      </c>
      <c r="G2218">
        <v>6</v>
      </c>
      <c r="H2218">
        <v>4400</v>
      </c>
      <c r="I2218" s="3">
        <f>ZeptoData[[#This Row],[discountedSellingPrice]]/100</f>
        <v>44</v>
      </c>
      <c r="J2218">
        <v>27</v>
      </c>
      <c r="K2218" t="b">
        <v>0</v>
      </c>
      <c r="L2218">
        <v>27</v>
      </c>
      <c r="N2218" s="3">
        <f>ZeptoData[[#This Row],[MRP_Rupees]] - ZeptoData[[#This Row],[Sale_Price]]</f>
        <v>6</v>
      </c>
      <c r="O2218" t="str">
        <f>IF(ZeptoData[[#This Row],[outOfStock]]=TRUE, "Out of Stock", IF(ZeptoData[[#This Row],[availableQuantity]]&lt;=2, "LOW STOCK", "HEALTHY"))</f>
        <v>HEALTHY</v>
      </c>
      <c r="P2218" t="str" cm="1">
        <f t="array" ref="P2218">_xlfn.IFS(ZeptoData[[#This Row],[Sale_Price]]&lt;50, "Budget", ZeptoData[[#This Row],[Sale_Price]]&lt;150, "Mid-Range", ZeptoData[[#This Row],[Sale_Price]]&gt;=150, "Premium")</f>
        <v>Budget</v>
      </c>
      <c r="Q2218" t="str">
        <f>IF(ROUND(((ZeptoData[[#This Row],[mrp]]-ZeptoData[[#This Row],[discountedSellingPrice]])/ZeptoData[[#This Row],[mrp]])*100,0) = ZeptoData[[#This Row],[discountPercent]], "Match", "Error")</f>
        <v>Match</v>
      </c>
      <c r="R2218" s="9" t="str" cm="1">
        <f t="array" ref="R2218">_xlfn.IFS(ZeptoData[[#This Row],[discountPercent]]=0, "No Discount", ZeptoData[[#This Row],[discountPercent]]&lt;=15, "Standard (1-15%)", ZeptoData[[#This Row],[discountPercent]]&gt;15, "Mega (&gt;15%)")</f>
        <v>Mega (&gt;15%)</v>
      </c>
      <c r="S2218" s="9" t="str" cm="1">
        <f t="array" ref="S2218">_xlfn.IFS(ZeptoData[[#This Row],[weightInGms]]&lt;=100, "Small (&lt;100g)", ZeptoData[[#This Row],[weightInGms]]&lt;=500, "Medium (100-500g)", ZeptoData[[#This Row],[weightInGms]]&gt;500, "Large (&gt;500g)")</f>
        <v>Small (&lt;100g)</v>
      </c>
    </row>
    <row r="2219" spans="1:19" x14ac:dyDescent="0.25">
      <c r="A2219" t="s">
        <v>978</v>
      </c>
      <c r="B2219" t="s">
        <v>735</v>
      </c>
      <c r="C2219" t="str">
        <f>TRIM(ZeptoData[[#This Row],[name]])</f>
        <v>Maggi Hot &amp; Sweet Tomato Chilli Sauce</v>
      </c>
      <c r="D2219">
        <v>11500</v>
      </c>
      <c r="E2219" s="3">
        <f>'Cleaned Data'!F2222</f>
        <v>10</v>
      </c>
      <c r="F2219">
        <v>0</v>
      </c>
      <c r="G2219">
        <v>1</v>
      </c>
      <c r="H2219">
        <v>11500</v>
      </c>
      <c r="I2219" s="3">
        <f>ZeptoData[[#This Row],[discountedSellingPrice]]/100</f>
        <v>115</v>
      </c>
      <c r="J2219">
        <v>500</v>
      </c>
      <c r="K2219" t="b">
        <v>0</v>
      </c>
      <c r="L2219">
        <v>500</v>
      </c>
      <c r="N2219" s="3">
        <f>ZeptoData[[#This Row],[MRP_Rupees]] - ZeptoData[[#This Row],[Sale_Price]]</f>
        <v>-105</v>
      </c>
      <c r="O2219" t="str">
        <f>IF(ZeptoData[[#This Row],[outOfStock]]=TRUE, "Out of Stock", IF(ZeptoData[[#This Row],[availableQuantity]]&lt;=2, "LOW STOCK", "HEALTHY"))</f>
        <v>LOW STOCK</v>
      </c>
      <c r="P2219" t="str" cm="1">
        <f t="array" ref="P2219">_xlfn.IFS(ZeptoData[[#This Row],[Sale_Price]]&lt;50, "Budget", ZeptoData[[#This Row],[Sale_Price]]&lt;150, "Mid-Range", ZeptoData[[#This Row],[Sale_Price]]&gt;=150, "Premium")</f>
        <v>Mid-Range</v>
      </c>
      <c r="Q2219" t="str">
        <f>IF(ROUND(((ZeptoData[[#This Row],[mrp]]-ZeptoData[[#This Row],[discountedSellingPrice]])/ZeptoData[[#This Row],[mrp]])*100,0) = ZeptoData[[#This Row],[discountPercent]], "Match", "Error")</f>
        <v>Match</v>
      </c>
      <c r="R2219" s="9" t="str" cm="1">
        <f t="array" ref="R2219">_xlfn.IFS(ZeptoData[[#This Row],[discountPercent]]=0, "No Discount", ZeptoData[[#This Row],[discountPercent]]&lt;=15, "Standard (1-15%)", ZeptoData[[#This Row],[discountPercent]]&gt;15, "Mega (&gt;15%)")</f>
        <v>No Discount</v>
      </c>
      <c r="S2219" s="9" t="str" cm="1">
        <f t="array" ref="S2219">_xlfn.IFS(ZeptoData[[#This Row],[weightInGms]]&lt;=100, "Small (&lt;100g)", ZeptoData[[#This Row],[weightInGms]]&lt;=500, "Medium (100-500g)", ZeptoData[[#This Row],[weightInGms]]&gt;500, "Large (&gt;500g)")</f>
        <v>Medium (100-500g)</v>
      </c>
    </row>
    <row r="2220" spans="1:19" x14ac:dyDescent="0.25">
      <c r="A2220" t="s">
        <v>978</v>
      </c>
      <c r="B2220" t="s">
        <v>736</v>
      </c>
      <c r="C2220" t="str">
        <f>TRIM(ZeptoData[[#This Row],[name]])</f>
        <v>Sunfeast YiPPee! Noodles - Magic Masala</v>
      </c>
      <c r="D2220">
        <v>9600</v>
      </c>
      <c r="E2220" s="3">
        <f>'Cleaned Data'!F2223</f>
        <v>11</v>
      </c>
      <c r="F2220">
        <v>5</v>
      </c>
      <c r="G2220">
        <v>4</v>
      </c>
      <c r="H2220">
        <v>9100</v>
      </c>
      <c r="I2220" s="3">
        <f>ZeptoData[[#This Row],[discountedSellingPrice]]/100</f>
        <v>91</v>
      </c>
      <c r="J2220">
        <v>540</v>
      </c>
      <c r="K2220" t="b">
        <v>0</v>
      </c>
      <c r="L2220">
        <v>540</v>
      </c>
      <c r="N2220" s="3">
        <f>ZeptoData[[#This Row],[MRP_Rupees]] - ZeptoData[[#This Row],[Sale_Price]]</f>
        <v>-80</v>
      </c>
      <c r="O2220" t="str">
        <f>IF(ZeptoData[[#This Row],[outOfStock]]=TRUE, "Out of Stock", IF(ZeptoData[[#This Row],[availableQuantity]]&lt;=2, "LOW STOCK", "HEALTHY"))</f>
        <v>HEALTHY</v>
      </c>
      <c r="P2220" t="str" cm="1">
        <f t="array" ref="P2220">_xlfn.IFS(ZeptoData[[#This Row],[Sale_Price]]&lt;50, "Budget", ZeptoData[[#This Row],[Sale_Price]]&lt;150, "Mid-Range", ZeptoData[[#This Row],[Sale_Price]]&gt;=150, "Premium")</f>
        <v>Mid-Range</v>
      </c>
      <c r="Q2220" t="str">
        <f>IF(ROUND(((ZeptoData[[#This Row],[mrp]]-ZeptoData[[#This Row],[discountedSellingPrice]])/ZeptoData[[#This Row],[mrp]])*100,0) = ZeptoData[[#This Row],[discountPercent]], "Match", "Error")</f>
        <v>Match</v>
      </c>
      <c r="R2220" s="9" t="str" cm="1">
        <f t="array" ref="R2220">_xlfn.IFS(ZeptoData[[#This Row],[discountPercent]]=0, "No Discount", ZeptoData[[#This Row],[discountPercent]]&lt;=15, "Standard (1-15%)", ZeptoData[[#This Row],[discountPercent]]&gt;15, "Mega (&gt;15%)")</f>
        <v>Standard (1-15%)</v>
      </c>
      <c r="S2220" s="9" t="str" cm="1">
        <f t="array" ref="S2220">_xlfn.IFS(ZeptoData[[#This Row],[weightInGms]]&lt;=100, "Small (&lt;100g)", ZeptoData[[#This Row],[weightInGms]]&lt;=500, "Medium (100-500g)", ZeptoData[[#This Row],[weightInGms]]&gt;500, "Large (&gt;500g)")</f>
        <v>Large (&gt;500g)</v>
      </c>
    </row>
    <row r="2221" spans="1:19" x14ac:dyDescent="0.25">
      <c r="A2221" t="s">
        <v>978</v>
      </c>
      <c r="B2221" t="s">
        <v>217</v>
      </c>
      <c r="C2221" t="str">
        <f>TRIM(ZeptoData[[#This Row],[name]])</f>
        <v>Chef's Basket Durum Wheat Fusilli Pasta</v>
      </c>
      <c r="D2221">
        <v>16000</v>
      </c>
      <c r="E2221" s="3">
        <f>'Cleaned Data'!F2224</f>
        <v>0</v>
      </c>
      <c r="F2221">
        <v>50</v>
      </c>
      <c r="G2221">
        <v>6</v>
      </c>
      <c r="H2221">
        <v>8000</v>
      </c>
      <c r="I2221" s="3">
        <f>ZeptoData[[#This Row],[discountedSellingPrice]]/100</f>
        <v>80</v>
      </c>
      <c r="J2221">
        <v>500</v>
      </c>
      <c r="K2221" t="b">
        <v>0</v>
      </c>
      <c r="L2221">
        <v>500</v>
      </c>
      <c r="N2221" s="3">
        <f>ZeptoData[[#This Row],[MRP_Rupees]] - ZeptoData[[#This Row],[Sale_Price]]</f>
        <v>-80</v>
      </c>
      <c r="O2221" t="str">
        <f>IF(ZeptoData[[#This Row],[outOfStock]]=TRUE, "Out of Stock", IF(ZeptoData[[#This Row],[availableQuantity]]&lt;=2, "LOW STOCK", "HEALTHY"))</f>
        <v>HEALTHY</v>
      </c>
      <c r="P2221" t="str" cm="1">
        <f t="array" ref="P2221">_xlfn.IFS(ZeptoData[[#This Row],[Sale_Price]]&lt;50, "Budget", ZeptoData[[#This Row],[Sale_Price]]&lt;150, "Mid-Range", ZeptoData[[#This Row],[Sale_Price]]&gt;=150, "Premium")</f>
        <v>Mid-Range</v>
      </c>
      <c r="Q2221" t="str">
        <f>IF(ROUND(((ZeptoData[[#This Row],[mrp]]-ZeptoData[[#This Row],[discountedSellingPrice]])/ZeptoData[[#This Row],[mrp]])*100,0) = ZeptoData[[#This Row],[discountPercent]], "Match", "Error")</f>
        <v>Match</v>
      </c>
      <c r="R2221" s="9" t="str" cm="1">
        <f t="array" ref="R2221">_xlfn.IFS(ZeptoData[[#This Row],[discountPercent]]=0, "No Discount", ZeptoData[[#This Row],[discountPercent]]&lt;=15, "Standard (1-15%)", ZeptoData[[#This Row],[discountPercent]]&gt;15, "Mega (&gt;15%)")</f>
        <v>Mega (&gt;15%)</v>
      </c>
      <c r="S2221" s="9" t="str" cm="1">
        <f t="array" ref="S2221">_xlfn.IFS(ZeptoData[[#This Row],[weightInGms]]&lt;=100, "Small (&lt;100g)", ZeptoData[[#This Row],[weightInGms]]&lt;=500, "Medium (100-500g)", ZeptoData[[#This Row],[weightInGms]]&gt;500, "Large (&gt;500g)")</f>
        <v>Medium (100-500g)</v>
      </c>
    </row>
    <row r="2222" spans="1:19" x14ac:dyDescent="0.25">
      <c r="A2222" t="s">
        <v>978</v>
      </c>
      <c r="B2222" t="s">
        <v>219</v>
      </c>
      <c r="C2222" t="str">
        <f>TRIM(ZeptoData[[#This Row],[name]])</f>
        <v>Top Ramen Chicken Noodles</v>
      </c>
      <c r="D2222">
        <v>6000</v>
      </c>
      <c r="E2222" s="3">
        <f>'Cleaned Data'!F2225</f>
        <v>4</v>
      </c>
      <c r="F2222">
        <v>10</v>
      </c>
      <c r="G2222">
        <v>1</v>
      </c>
      <c r="H2222">
        <v>5400</v>
      </c>
      <c r="I2222" s="3">
        <f>ZeptoData[[#This Row],[discountedSellingPrice]]/100</f>
        <v>54</v>
      </c>
      <c r="J2222">
        <v>280</v>
      </c>
      <c r="K2222" t="b">
        <v>0</v>
      </c>
      <c r="L2222">
        <v>280</v>
      </c>
      <c r="N2222" s="3">
        <f>ZeptoData[[#This Row],[MRP_Rupees]] - ZeptoData[[#This Row],[Sale_Price]]</f>
        <v>-50</v>
      </c>
      <c r="O2222" t="str">
        <f>IF(ZeptoData[[#This Row],[outOfStock]]=TRUE, "Out of Stock", IF(ZeptoData[[#This Row],[availableQuantity]]&lt;=2, "LOW STOCK", "HEALTHY"))</f>
        <v>LOW STOCK</v>
      </c>
      <c r="P2222" t="str" cm="1">
        <f t="array" ref="P2222">_xlfn.IFS(ZeptoData[[#This Row],[Sale_Price]]&lt;50, "Budget", ZeptoData[[#This Row],[Sale_Price]]&lt;150, "Mid-Range", ZeptoData[[#This Row],[Sale_Price]]&gt;=150, "Premium")</f>
        <v>Mid-Range</v>
      </c>
      <c r="Q2222" t="str">
        <f>IF(ROUND(((ZeptoData[[#This Row],[mrp]]-ZeptoData[[#This Row],[discountedSellingPrice]])/ZeptoData[[#This Row],[mrp]])*100,0) = ZeptoData[[#This Row],[discountPercent]], "Match", "Error")</f>
        <v>Match</v>
      </c>
      <c r="R2222" s="9" t="str" cm="1">
        <f t="array" ref="R2222">_xlfn.IFS(ZeptoData[[#This Row],[discountPercent]]=0, "No Discount", ZeptoData[[#This Row],[discountPercent]]&lt;=15, "Standard (1-15%)", ZeptoData[[#This Row],[discountPercent]]&gt;15, "Mega (&gt;15%)")</f>
        <v>Standard (1-15%)</v>
      </c>
      <c r="S2222" s="9" t="str" cm="1">
        <f t="array" ref="S2222">_xlfn.IFS(ZeptoData[[#This Row],[weightInGms]]&lt;=100, "Small (&lt;100g)", ZeptoData[[#This Row],[weightInGms]]&lt;=500, "Medium (100-500g)", ZeptoData[[#This Row],[weightInGms]]&gt;500, "Large (&gt;500g)")</f>
        <v>Medium (100-500g)</v>
      </c>
    </row>
    <row r="2223" spans="1:19" x14ac:dyDescent="0.25">
      <c r="A2223" t="s">
        <v>978</v>
      </c>
      <c r="B2223" t="s">
        <v>737</v>
      </c>
      <c r="C2223" t="str">
        <f>TRIM(ZeptoData[[#This Row],[name]])</f>
        <v>Veeba Cheese and Chilli Sandwich Spread</v>
      </c>
      <c r="D2223">
        <v>8900</v>
      </c>
      <c r="E2223" s="3">
        <f>'Cleaned Data'!F2226</f>
        <v>0</v>
      </c>
      <c r="F2223">
        <v>11</v>
      </c>
      <c r="G2223">
        <v>6</v>
      </c>
      <c r="H2223">
        <v>7900</v>
      </c>
      <c r="I2223" s="3">
        <f>ZeptoData[[#This Row],[discountedSellingPrice]]/100</f>
        <v>79</v>
      </c>
      <c r="J2223">
        <v>275</v>
      </c>
      <c r="K2223" t="b">
        <v>0</v>
      </c>
      <c r="L2223">
        <v>275</v>
      </c>
      <c r="N2223" s="3">
        <f>ZeptoData[[#This Row],[MRP_Rupees]] - ZeptoData[[#This Row],[Sale_Price]]</f>
        <v>-79</v>
      </c>
      <c r="O2223" t="str">
        <f>IF(ZeptoData[[#This Row],[outOfStock]]=TRUE, "Out of Stock", IF(ZeptoData[[#This Row],[availableQuantity]]&lt;=2, "LOW STOCK", "HEALTHY"))</f>
        <v>HEALTHY</v>
      </c>
      <c r="P2223" t="str" cm="1">
        <f t="array" ref="P2223">_xlfn.IFS(ZeptoData[[#This Row],[Sale_Price]]&lt;50, "Budget", ZeptoData[[#This Row],[Sale_Price]]&lt;150, "Mid-Range", ZeptoData[[#This Row],[Sale_Price]]&gt;=150, "Premium")</f>
        <v>Mid-Range</v>
      </c>
      <c r="Q2223" t="str">
        <f>IF(ROUND(((ZeptoData[[#This Row],[mrp]]-ZeptoData[[#This Row],[discountedSellingPrice]])/ZeptoData[[#This Row],[mrp]])*100,0) = ZeptoData[[#This Row],[discountPercent]], "Match", "Error")</f>
        <v>Match</v>
      </c>
      <c r="R2223" s="9" t="str" cm="1">
        <f t="array" ref="R2223">_xlfn.IFS(ZeptoData[[#This Row],[discountPercent]]=0, "No Discount", ZeptoData[[#This Row],[discountPercent]]&lt;=15, "Standard (1-15%)", ZeptoData[[#This Row],[discountPercent]]&gt;15, "Mega (&gt;15%)")</f>
        <v>Standard (1-15%)</v>
      </c>
      <c r="S2223" s="9" t="str" cm="1">
        <f t="array" ref="S2223">_xlfn.IFS(ZeptoData[[#This Row],[weightInGms]]&lt;=100, "Small (&lt;100g)", ZeptoData[[#This Row],[weightInGms]]&lt;=500, "Medium (100-500g)", ZeptoData[[#This Row],[weightInGms]]&gt;500, "Large (&gt;500g)")</f>
        <v>Medium (100-500g)</v>
      </c>
    </row>
    <row r="2224" spans="1:19" x14ac:dyDescent="0.25">
      <c r="A2224" t="s">
        <v>978</v>
      </c>
      <c r="B2224" t="s">
        <v>1728</v>
      </c>
      <c r="C2224" t="str">
        <f>TRIM(ZeptoData[[#This Row],[name]])</f>
        <v>Ching’s Secret Chowmein Hakka Noodles Masala</v>
      </c>
      <c r="D2224">
        <v>4400</v>
      </c>
      <c r="E2224" s="3">
        <f>'Cleaned Data'!F2227</f>
        <v>0</v>
      </c>
      <c r="F2224">
        <v>0</v>
      </c>
      <c r="G2224">
        <v>2</v>
      </c>
      <c r="H2224">
        <v>4400</v>
      </c>
      <c r="I2224" s="3">
        <f>ZeptoData[[#This Row],[discountedSellingPrice]]/100</f>
        <v>44</v>
      </c>
      <c r="J2224">
        <v>60</v>
      </c>
      <c r="K2224" t="b">
        <v>0</v>
      </c>
      <c r="L2224">
        <v>60</v>
      </c>
      <c r="N2224" s="3">
        <f>ZeptoData[[#This Row],[MRP_Rupees]] - ZeptoData[[#This Row],[Sale_Price]]</f>
        <v>-44</v>
      </c>
      <c r="O2224" t="str">
        <f>IF(ZeptoData[[#This Row],[outOfStock]]=TRUE, "Out of Stock", IF(ZeptoData[[#This Row],[availableQuantity]]&lt;=2, "LOW STOCK", "HEALTHY"))</f>
        <v>LOW STOCK</v>
      </c>
      <c r="P2224" t="str" cm="1">
        <f t="array" ref="P2224">_xlfn.IFS(ZeptoData[[#This Row],[Sale_Price]]&lt;50, "Budget", ZeptoData[[#This Row],[Sale_Price]]&lt;150, "Mid-Range", ZeptoData[[#This Row],[Sale_Price]]&gt;=150, "Premium")</f>
        <v>Budget</v>
      </c>
      <c r="Q2224" t="str">
        <f>IF(ROUND(((ZeptoData[[#This Row],[mrp]]-ZeptoData[[#This Row],[discountedSellingPrice]])/ZeptoData[[#This Row],[mrp]])*100,0) = ZeptoData[[#This Row],[discountPercent]], "Match", "Error")</f>
        <v>Match</v>
      </c>
      <c r="R2224" s="9" t="str" cm="1">
        <f t="array" ref="R2224">_xlfn.IFS(ZeptoData[[#This Row],[discountPercent]]=0, "No Discount", ZeptoData[[#This Row],[discountPercent]]&lt;=15, "Standard (1-15%)", ZeptoData[[#This Row],[discountPercent]]&gt;15, "Mega (&gt;15%)")</f>
        <v>No Discount</v>
      </c>
      <c r="S2224" s="9" t="str" cm="1">
        <f t="array" ref="S2224">_xlfn.IFS(ZeptoData[[#This Row],[weightInGms]]&lt;=100, "Small (&lt;100g)", ZeptoData[[#This Row],[weightInGms]]&lt;=500, "Medium (100-500g)", ZeptoData[[#This Row],[weightInGms]]&gt;500, "Large (&gt;500g)")</f>
        <v>Small (&lt;100g)</v>
      </c>
    </row>
    <row r="2225" spans="1:19" x14ac:dyDescent="0.25">
      <c r="A2225" t="s">
        <v>978</v>
      </c>
      <c r="B2225" t="s">
        <v>87</v>
      </c>
      <c r="C2225" t="str">
        <f>TRIM(ZeptoData[[#This Row],[name]])</f>
        <v>Safal Frozen - Mixed Vegetables</v>
      </c>
      <c r="D2225">
        <v>11000</v>
      </c>
      <c r="E2225" s="3">
        <f>'Cleaned Data'!F2228</f>
        <v>25</v>
      </c>
      <c r="F2225">
        <v>4</v>
      </c>
      <c r="G2225">
        <v>2</v>
      </c>
      <c r="H2225">
        <v>10500</v>
      </c>
      <c r="I2225" s="3">
        <f>ZeptoData[[#This Row],[discountedSellingPrice]]/100</f>
        <v>105</v>
      </c>
      <c r="J2225">
        <v>1000</v>
      </c>
      <c r="K2225" t="b">
        <v>0</v>
      </c>
      <c r="L2225">
        <v>1</v>
      </c>
      <c r="N2225" s="3">
        <f>ZeptoData[[#This Row],[MRP_Rupees]] - ZeptoData[[#This Row],[Sale_Price]]</f>
        <v>-80</v>
      </c>
      <c r="O2225" t="str">
        <f>IF(ZeptoData[[#This Row],[outOfStock]]=TRUE, "Out of Stock", IF(ZeptoData[[#This Row],[availableQuantity]]&lt;=2, "LOW STOCK", "HEALTHY"))</f>
        <v>LOW STOCK</v>
      </c>
      <c r="P2225" t="str" cm="1">
        <f t="array" ref="P2225">_xlfn.IFS(ZeptoData[[#This Row],[Sale_Price]]&lt;50, "Budget", ZeptoData[[#This Row],[Sale_Price]]&lt;150, "Mid-Range", ZeptoData[[#This Row],[Sale_Price]]&gt;=150, "Premium")</f>
        <v>Mid-Range</v>
      </c>
      <c r="Q2225" t="str">
        <f>IF(ROUND(((ZeptoData[[#This Row],[mrp]]-ZeptoData[[#This Row],[discountedSellingPrice]])/ZeptoData[[#This Row],[mrp]])*100,0) = ZeptoData[[#This Row],[discountPercent]], "Match", "Error")</f>
        <v>Error</v>
      </c>
      <c r="R2225" s="9" t="str" cm="1">
        <f t="array" ref="R2225">_xlfn.IFS(ZeptoData[[#This Row],[discountPercent]]=0, "No Discount", ZeptoData[[#This Row],[discountPercent]]&lt;=15, "Standard (1-15%)", ZeptoData[[#This Row],[discountPercent]]&gt;15, "Mega (&gt;15%)")</f>
        <v>Standard (1-15%)</v>
      </c>
      <c r="S2225" s="9" t="str" cm="1">
        <f t="array" ref="S2225">_xlfn.IFS(ZeptoData[[#This Row],[weightInGms]]&lt;=100, "Small (&lt;100g)", ZeptoData[[#This Row],[weightInGms]]&lt;=500, "Medium (100-500g)", ZeptoData[[#This Row],[weightInGms]]&gt;500, "Large (&gt;500g)")</f>
        <v>Large (&gt;500g)</v>
      </c>
    </row>
    <row r="2226" spans="1:19" x14ac:dyDescent="0.25">
      <c r="A2226" t="s">
        <v>978</v>
      </c>
      <c r="B2226" t="s">
        <v>230</v>
      </c>
      <c r="C2226" t="str">
        <f>TRIM(ZeptoData[[#This Row],[name]])</f>
        <v>MTR 3 Min Poha</v>
      </c>
      <c r="D2226">
        <v>2500</v>
      </c>
      <c r="E2226" s="3">
        <f>'Cleaned Data'!F2229</f>
        <v>22</v>
      </c>
      <c r="F2226">
        <v>0</v>
      </c>
      <c r="G2226">
        <v>6</v>
      </c>
      <c r="H2226">
        <v>2500</v>
      </c>
      <c r="I2226" s="3">
        <f>ZeptoData[[#This Row],[discountedSellingPrice]]/100</f>
        <v>25</v>
      </c>
      <c r="J2226">
        <v>60</v>
      </c>
      <c r="K2226" t="b">
        <v>0</v>
      </c>
      <c r="L2226">
        <v>60</v>
      </c>
      <c r="N2226" s="3">
        <f>ZeptoData[[#This Row],[MRP_Rupees]] - ZeptoData[[#This Row],[Sale_Price]]</f>
        <v>-3</v>
      </c>
      <c r="O2226" t="str">
        <f>IF(ZeptoData[[#This Row],[outOfStock]]=TRUE, "Out of Stock", IF(ZeptoData[[#This Row],[availableQuantity]]&lt;=2, "LOW STOCK", "HEALTHY"))</f>
        <v>HEALTHY</v>
      </c>
      <c r="P2226" t="str" cm="1">
        <f t="array" ref="P2226">_xlfn.IFS(ZeptoData[[#This Row],[Sale_Price]]&lt;50, "Budget", ZeptoData[[#This Row],[Sale_Price]]&lt;150, "Mid-Range", ZeptoData[[#This Row],[Sale_Price]]&gt;=150, "Premium")</f>
        <v>Budget</v>
      </c>
      <c r="Q2226" t="str">
        <f>IF(ROUND(((ZeptoData[[#This Row],[mrp]]-ZeptoData[[#This Row],[discountedSellingPrice]])/ZeptoData[[#This Row],[mrp]])*100,0) = ZeptoData[[#This Row],[discountPercent]], "Match", "Error")</f>
        <v>Match</v>
      </c>
      <c r="R2226" s="9" t="str" cm="1">
        <f t="array" ref="R2226">_xlfn.IFS(ZeptoData[[#This Row],[discountPercent]]=0, "No Discount", ZeptoData[[#This Row],[discountPercent]]&lt;=15, "Standard (1-15%)", ZeptoData[[#This Row],[discountPercent]]&gt;15, "Mega (&gt;15%)")</f>
        <v>No Discount</v>
      </c>
      <c r="S2226" s="9" t="str" cm="1">
        <f t="array" ref="S2226">_xlfn.IFS(ZeptoData[[#This Row],[weightInGms]]&lt;=100, "Small (&lt;100g)", ZeptoData[[#This Row],[weightInGms]]&lt;=500, "Medium (100-500g)", ZeptoData[[#This Row],[weightInGms]]&gt;500, "Large (&gt;500g)")</f>
        <v>Small (&lt;100g)</v>
      </c>
    </row>
    <row r="2227" spans="1:19" x14ac:dyDescent="0.25">
      <c r="A2227" t="s">
        <v>978</v>
      </c>
      <c r="B2227" t="s">
        <v>231</v>
      </c>
      <c r="C2227" t="str">
        <f>TRIM(ZeptoData[[#This Row],[name]])</f>
        <v>Ching's Manchurian Instant Noodles</v>
      </c>
      <c r="D2227">
        <v>1500</v>
      </c>
      <c r="E2227" s="3">
        <f>'Cleaned Data'!F2230</f>
        <v>1</v>
      </c>
      <c r="F2227">
        <v>0</v>
      </c>
      <c r="G2227">
        <v>5</v>
      </c>
      <c r="H2227">
        <v>1500</v>
      </c>
      <c r="I2227" s="3">
        <f>ZeptoData[[#This Row],[discountedSellingPrice]]/100</f>
        <v>15</v>
      </c>
      <c r="J2227">
        <v>60</v>
      </c>
      <c r="K2227" t="b">
        <v>0</v>
      </c>
      <c r="L2227">
        <v>60</v>
      </c>
      <c r="N2227" s="3">
        <f>ZeptoData[[#This Row],[MRP_Rupees]] - ZeptoData[[#This Row],[Sale_Price]]</f>
        <v>-14</v>
      </c>
      <c r="O2227" t="str">
        <f>IF(ZeptoData[[#This Row],[outOfStock]]=TRUE, "Out of Stock", IF(ZeptoData[[#This Row],[availableQuantity]]&lt;=2, "LOW STOCK", "HEALTHY"))</f>
        <v>HEALTHY</v>
      </c>
      <c r="P2227" t="str" cm="1">
        <f t="array" ref="P2227">_xlfn.IFS(ZeptoData[[#This Row],[Sale_Price]]&lt;50, "Budget", ZeptoData[[#This Row],[Sale_Price]]&lt;150, "Mid-Range", ZeptoData[[#This Row],[Sale_Price]]&gt;=150, "Premium")</f>
        <v>Budget</v>
      </c>
      <c r="Q2227" t="str">
        <f>IF(ROUND(((ZeptoData[[#This Row],[mrp]]-ZeptoData[[#This Row],[discountedSellingPrice]])/ZeptoData[[#This Row],[mrp]])*100,0) = ZeptoData[[#This Row],[discountPercent]], "Match", "Error")</f>
        <v>Match</v>
      </c>
      <c r="R2227" s="9" t="str" cm="1">
        <f t="array" ref="R2227">_xlfn.IFS(ZeptoData[[#This Row],[discountPercent]]=0, "No Discount", ZeptoData[[#This Row],[discountPercent]]&lt;=15, "Standard (1-15%)", ZeptoData[[#This Row],[discountPercent]]&gt;15, "Mega (&gt;15%)")</f>
        <v>No Discount</v>
      </c>
      <c r="S2227" s="9" t="str" cm="1">
        <f t="array" ref="S2227">_xlfn.IFS(ZeptoData[[#This Row],[weightInGms]]&lt;=100, "Small (&lt;100g)", ZeptoData[[#This Row],[weightInGms]]&lt;=500, "Medium (100-500g)", ZeptoData[[#This Row],[weightInGms]]&gt;500, "Large (&gt;500g)")</f>
        <v>Small (&lt;100g)</v>
      </c>
    </row>
    <row r="2228" spans="1:19" x14ac:dyDescent="0.25">
      <c r="A2228" t="s">
        <v>978</v>
      </c>
      <c r="B2228" t="s">
        <v>1766</v>
      </c>
      <c r="C2228" t="str">
        <f>TRIM(ZeptoData[[#This Row],[name]])</f>
        <v>The Whole Truth Peanut Cocoa Mini Protein Bar No Sugar</v>
      </c>
      <c r="D2228">
        <v>5500</v>
      </c>
      <c r="E2228" s="3">
        <f>'Cleaned Data'!F2231</f>
        <v>6</v>
      </c>
      <c r="F2228">
        <v>25</v>
      </c>
      <c r="G2228">
        <v>6</v>
      </c>
      <c r="H2228">
        <v>4100</v>
      </c>
      <c r="I2228" s="3">
        <f>ZeptoData[[#This Row],[discountedSellingPrice]]/100</f>
        <v>41</v>
      </c>
      <c r="J2228">
        <v>27</v>
      </c>
      <c r="K2228" t="b">
        <v>0</v>
      </c>
      <c r="L2228">
        <v>27</v>
      </c>
      <c r="N2228" s="3">
        <f>ZeptoData[[#This Row],[MRP_Rupees]] - ZeptoData[[#This Row],[Sale_Price]]</f>
        <v>-35</v>
      </c>
      <c r="O2228" t="str">
        <f>IF(ZeptoData[[#This Row],[outOfStock]]=TRUE, "Out of Stock", IF(ZeptoData[[#This Row],[availableQuantity]]&lt;=2, "LOW STOCK", "HEALTHY"))</f>
        <v>HEALTHY</v>
      </c>
      <c r="P2228" t="str" cm="1">
        <f t="array" ref="P2228">_xlfn.IFS(ZeptoData[[#This Row],[Sale_Price]]&lt;50, "Budget", ZeptoData[[#This Row],[Sale_Price]]&lt;150, "Mid-Range", ZeptoData[[#This Row],[Sale_Price]]&gt;=150, "Premium")</f>
        <v>Budget</v>
      </c>
      <c r="Q2228" t="str">
        <f>IF(ROUND(((ZeptoData[[#This Row],[mrp]]-ZeptoData[[#This Row],[discountedSellingPrice]])/ZeptoData[[#This Row],[mrp]])*100,0) = ZeptoData[[#This Row],[discountPercent]], "Match", "Error")</f>
        <v>Match</v>
      </c>
      <c r="R2228" s="9" t="str" cm="1">
        <f t="array" ref="R2228">_xlfn.IFS(ZeptoData[[#This Row],[discountPercent]]=0, "No Discount", ZeptoData[[#This Row],[discountPercent]]&lt;=15, "Standard (1-15%)", ZeptoData[[#This Row],[discountPercent]]&gt;15, "Mega (&gt;15%)")</f>
        <v>Mega (&gt;15%)</v>
      </c>
      <c r="S2228" s="9" t="str" cm="1">
        <f t="array" ref="S2228">_xlfn.IFS(ZeptoData[[#This Row],[weightInGms]]&lt;=100, "Small (&lt;100g)", ZeptoData[[#This Row],[weightInGms]]&lt;=500, "Medium (100-500g)", ZeptoData[[#This Row],[weightInGms]]&gt;500, "Large (&gt;500g)")</f>
        <v>Small (&lt;100g)</v>
      </c>
    </row>
    <row r="2229" spans="1:19" x14ac:dyDescent="0.25">
      <c r="A2229" t="s">
        <v>978</v>
      </c>
      <c r="B2229" t="s">
        <v>739</v>
      </c>
      <c r="C2229" t="str">
        <f>TRIM(ZeptoData[[#This Row],[name]])</f>
        <v>Gits Pav Bhaji Ready to Eat</v>
      </c>
      <c r="D2229">
        <v>11000</v>
      </c>
      <c r="E2229" s="3">
        <f>'Cleaned Data'!F2232</f>
        <v>5</v>
      </c>
      <c r="F2229">
        <v>22</v>
      </c>
      <c r="G2229">
        <v>6</v>
      </c>
      <c r="H2229">
        <v>8500</v>
      </c>
      <c r="I2229" s="3">
        <f>ZeptoData[[#This Row],[discountedSellingPrice]]/100</f>
        <v>85</v>
      </c>
      <c r="J2229">
        <v>300</v>
      </c>
      <c r="K2229" t="b">
        <v>0</v>
      </c>
      <c r="L2229">
        <v>300</v>
      </c>
      <c r="N2229" s="3">
        <f>ZeptoData[[#This Row],[MRP_Rupees]] - ZeptoData[[#This Row],[Sale_Price]]</f>
        <v>-80</v>
      </c>
      <c r="O2229" t="str">
        <f>IF(ZeptoData[[#This Row],[outOfStock]]=TRUE, "Out of Stock", IF(ZeptoData[[#This Row],[availableQuantity]]&lt;=2, "LOW STOCK", "HEALTHY"))</f>
        <v>HEALTHY</v>
      </c>
      <c r="P2229" t="str" cm="1">
        <f t="array" ref="P2229">_xlfn.IFS(ZeptoData[[#This Row],[Sale_Price]]&lt;50, "Budget", ZeptoData[[#This Row],[Sale_Price]]&lt;150, "Mid-Range", ZeptoData[[#This Row],[Sale_Price]]&gt;=150, "Premium")</f>
        <v>Mid-Range</v>
      </c>
      <c r="Q2229" t="str">
        <f>IF(ROUND(((ZeptoData[[#This Row],[mrp]]-ZeptoData[[#This Row],[discountedSellingPrice]])/ZeptoData[[#This Row],[mrp]])*100,0) = ZeptoData[[#This Row],[discountPercent]], "Match", "Error")</f>
        <v>Error</v>
      </c>
      <c r="R2229" s="9" t="str" cm="1">
        <f t="array" ref="R2229">_xlfn.IFS(ZeptoData[[#This Row],[discountPercent]]=0, "No Discount", ZeptoData[[#This Row],[discountPercent]]&lt;=15, "Standard (1-15%)", ZeptoData[[#This Row],[discountPercent]]&gt;15, "Mega (&gt;15%)")</f>
        <v>Mega (&gt;15%)</v>
      </c>
      <c r="S2229" s="9" t="str" cm="1">
        <f t="array" ref="S2229">_xlfn.IFS(ZeptoData[[#This Row],[weightInGms]]&lt;=100, "Small (&lt;100g)", ZeptoData[[#This Row],[weightInGms]]&lt;=500, "Medium (100-500g)", ZeptoData[[#This Row],[weightInGms]]&gt;500, "Large (&gt;500g)")</f>
        <v>Medium (100-500g)</v>
      </c>
    </row>
    <row r="2230" spans="1:19" x14ac:dyDescent="0.25">
      <c r="A2230" t="s">
        <v>978</v>
      </c>
      <c r="B2230" t="s">
        <v>228</v>
      </c>
      <c r="C2230" t="str">
        <f>TRIM(ZeptoData[[#This Row],[name]])</f>
        <v>McCain New Mini Samosa with Cheese Corn Style Filling</v>
      </c>
      <c r="D2230">
        <v>12000</v>
      </c>
      <c r="E2230" s="3">
        <f>'Cleaned Data'!F2233</f>
        <v>12</v>
      </c>
      <c r="F2230">
        <v>1</v>
      </c>
      <c r="G2230">
        <v>2</v>
      </c>
      <c r="H2230">
        <v>11800</v>
      </c>
      <c r="I2230" s="3">
        <f>ZeptoData[[#This Row],[discountedSellingPrice]]/100</f>
        <v>118</v>
      </c>
      <c r="J2230">
        <v>240</v>
      </c>
      <c r="K2230" t="b">
        <v>0</v>
      </c>
      <c r="L2230">
        <v>240</v>
      </c>
      <c r="N2230" s="3">
        <f>ZeptoData[[#This Row],[MRP_Rupees]] - ZeptoData[[#This Row],[Sale_Price]]</f>
        <v>-106</v>
      </c>
      <c r="O2230" t="str">
        <f>IF(ZeptoData[[#This Row],[outOfStock]]=TRUE, "Out of Stock", IF(ZeptoData[[#This Row],[availableQuantity]]&lt;=2, "LOW STOCK", "HEALTHY"))</f>
        <v>LOW STOCK</v>
      </c>
      <c r="P2230" t="str" cm="1">
        <f t="array" ref="P2230">_xlfn.IFS(ZeptoData[[#This Row],[Sale_Price]]&lt;50, "Budget", ZeptoData[[#This Row],[Sale_Price]]&lt;150, "Mid-Range", ZeptoData[[#This Row],[Sale_Price]]&gt;=150, "Premium")</f>
        <v>Mid-Range</v>
      </c>
      <c r="Q2230" t="str">
        <f>IF(ROUND(((ZeptoData[[#This Row],[mrp]]-ZeptoData[[#This Row],[discountedSellingPrice]])/ZeptoData[[#This Row],[mrp]])*100,0) = ZeptoData[[#This Row],[discountPercent]], "Match", "Error")</f>
        <v>Error</v>
      </c>
      <c r="R2230" s="9" t="str" cm="1">
        <f t="array" ref="R2230">_xlfn.IFS(ZeptoData[[#This Row],[discountPercent]]=0, "No Discount", ZeptoData[[#This Row],[discountPercent]]&lt;=15, "Standard (1-15%)", ZeptoData[[#This Row],[discountPercent]]&gt;15, "Mega (&gt;15%)")</f>
        <v>Standard (1-15%)</v>
      </c>
      <c r="S2230" s="9" t="str" cm="1">
        <f t="array" ref="S2230">_xlfn.IFS(ZeptoData[[#This Row],[weightInGms]]&lt;=100, "Small (&lt;100g)", ZeptoData[[#This Row],[weightInGms]]&lt;=500, "Medium (100-500g)", ZeptoData[[#This Row],[weightInGms]]&gt;500, "Large (&gt;500g)")</f>
        <v>Medium (100-500g)</v>
      </c>
    </row>
    <row r="2231" spans="1:19" x14ac:dyDescent="0.25">
      <c r="A2231" t="s">
        <v>978</v>
      </c>
      <c r="B2231" t="s">
        <v>740</v>
      </c>
      <c r="C2231" t="str">
        <f>TRIM(ZeptoData[[#This Row],[name]])</f>
        <v>Lijjat Udad Mini Papad</v>
      </c>
      <c r="D2231">
        <v>6000</v>
      </c>
      <c r="E2231" s="3">
        <f>'Cleaned Data'!F2234</f>
        <v>0</v>
      </c>
      <c r="F2231">
        <v>6</v>
      </c>
      <c r="G2231">
        <v>6</v>
      </c>
      <c r="H2231">
        <v>5600</v>
      </c>
      <c r="I2231" s="3">
        <f>ZeptoData[[#This Row],[discountedSellingPrice]]/100</f>
        <v>56</v>
      </c>
      <c r="J2231">
        <v>200</v>
      </c>
      <c r="K2231" t="b">
        <v>0</v>
      </c>
      <c r="L2231">
        <v>200</v>
      </c>
      <c r="N2231" s="3">
        <f>ZeptoData[[#This Row],[MRP_Rupees]] - ZeptoData[[#This Row],[Sale_Price]]</f>
        <v>-56</v>
      </c>
      <c r="O2231" t="str">
        <f>IF(ZeptoData[[#This Row],[outOfStock]]=TRUE, "Out of Stock", IF(ZeptoData[[#This Row],[availableQuantity]]&lt;=2, "LOW STOCK", "HEALTHY"))</f>
        <v>HEALTHY</v>
      </c>
      <c r="P2231" t="str" cm="1">
        <f t="array" ref="P2231">_xlfn.IFS(ZeptoData[[#This Row],[Sale_Price]]&lt;50, "Budget", ZeptoData[[#This Row],[Sale_Price]]&lt;150, "Mid-Range", ZeptoData[[#This Row],[Sale_Price]]&gt;=150, "Premium")</f>
        <v>Mid-Range</v>
      </c>
      <c r="Q2231" t="str">
        <f>IF(ROUND(((ZeptoData[[#This Row],[mrp]]-ZeptoData[[#This Row],[discountedSellingPrice]])/ZeptoData[[#This Row],[mrp]])*100,0) = ZeptoData[[#This Row],[discountPercent]], "Match", "Error")</f>
        <v>Error</v>
      </c>
      <c r="R2231" s="9" t="str" cm="1">
        <f t="array" ref="R2231">_xlfn.IFS(ZeptoData[[#This Row],[discountPercent]]=0, "No Discount", ZeptoData[[#This Row],[discountPercent]]&lt;=15, "Standard (1-15%)", ZeptoData[[#This Row],[discountPercent]]&gt;15, "Mega (&gt;15%)")</f>
        <v>Standard (1-15%)</v>
      </c>
      <c r="S2231" s="9" t="str" cm="1">
        <f t="array" ref="S2231">_xlfn.IFS(ZeptoData[[#This Row],[weightInGms]]&lt;=100, "Small (&lt;100g)", ZeptoData[[#This Row],[weightInGms]]&lt;=500, "Medium (100-500g)", ZeptoData[[#This Row],[weightInGms]]&gt;500, "Large (&gt;500g)")</f>
        <v>Medium (100-500g)</v>
      </c>
    </row>
    <row r="2232" spans="1:19" x14ac:dyDescent="0.25">
      <c r="A2232" t="s">
        <v>978</v>
      </c>
      <c r="B2232" t="s">
        <v>1767</v>
      </c>
      <c r="C2232" t="str">
        <f>TRIM(ZeptoData[[#This Row],[name]])</f>
        <v>McCain Herb &amp; Garlic Crazy Fries Masala Mix</v>
      </c>
      <c r="D2232">
        <v>12000</v>
      </c>
      <c r="E2232" s="3">
        <f>'Cleaned Data'!F2235</f>
        <v>6</v>
      </c>
      <c r="F2232">
        <v>5</v>
      </c>
      <c r="G2232">
        <v>5</v>
      </c>
      <c r="H2232">
        <v>11400</v>
      </c>
      <c r="I2232" s="3">
        <f>ZeptoData[[#This Row],[discountedSellingPrice]]/100</f>
        <v>114</v>
      </c>
      <c r="J2232">
        <v>400</v>
      </c>
      <c r="K2232" t="b">
        <v>0</v>
      </c>
      <c r="L2232">
        <v>400</v>
      </c>
      <c r="N2232" s="3">
        <f>ZeptoData[[#This Row],[MRP_Rupees]] - ZeptoData[[#This Row],[Sale_Price]]</f>
        <v>-108</v>
      </c>
      <c r="O2232" t="str">
        <f>IF(ZeptoData[[#This Row],[outOfStock]]=TRUE, "Out of Stock", IF(ZeptoData[[#This Row],[availableQuantity]]&lt;=2, "LOW STOCK", "HEALTHY"))</f>
        <v>HEALTHY</v>
      </c>
      <c r="P2232" t="str" cm="1">
        <f t="array" ref="P2232">_xlfn.IFS(ZeptoData[[#This Row],[Sale_Price]]&lt;50, "Budget", ZeptoData[[#This Row],[Sale_Price]]&lt;150, "Mid-Range", ZeptoData[[#This Row],[Sale_Price]]&gt;=150, "Premium")</f>
        <v>Mid-Range</v>
      </c>
      <c r="Q2232" t="str">
        <f>IF(ROUND(((ZeptoData[[#This Row],[mrp]]-ZeptoData[[#This Row],[discountedSellingPrice]])/ZeptoData[[#This Row],[mrp]])*100,0) = ZeptoData[[#This Row],[discountPercent]], "Match", "Error")</f>
        <v>Match</v>
      </c>
      <c r="R2232" s="9" t="str" cm="1">
        <f t="array" ref="R2232">_xlfn.IFS(ZeptoData[[#This Row],[discountPercent]]=0, "No Discount", ZeptoData[[#This Row],[discountPercent]]&lt;=15, "Standard (1-15%)", ZeptoData[[#This Row],[discountPercent]]&gt;15, "Mega (&gt;15%)")</f>
        <v>Standard (1-15%)</v>
      </c>
      <c r="S2232" s="9" t="str" cm="1">
        <f t="array" ref="S2232">_xlfn.IFS(ZeptoData[[#This Row],[weightInGms]]&lt;=100, "Small (&lt;100g)", ZeptoData[[#This Row],[weightInGms]]&lt;=500, "Medium (100-500g)", ZeptoData[[#This Row],[weightInGms]]&gt;500, "Large (&gt;500g)")</f>
        <v>Medium (100-500g)</v>
      </c>
    </row>
    <row r="2233" spans="1:19" x14ac:dyDescent="0.25">
      <c r="A2233" t="s">
        <v>978</v>
      </c>
      <c r="B2233" t="s">
        <v>742</v>
      </c>
      <c r="C2233" t="str">
        <f>TRIM(ZeptoData[[#This Row],[name]])</f>
        <v>Yoga Bar Multigrain Energy Bar Nuts And Seeds</v>
      </c>
      <c r="D2233">
        <v>4000</v>
      </c>
      <c r="E2233" s="3">
        <f>'Cleaned Data'!F2236</f>
        <v>4</v>
      </c>
      <c r="F2233">
        <v>12</v>
      </c>
      <c r="G2233">
        <v>4</v>
      </c>
      <c r="H2233">
        <v>3500</v>
      </c>
      <c r="I2233" s="3">
        <f>ZeptoData[[#This Row],[discountedSellingPrice]]/100</f>
        <v>35</v>
      </c>
      <c r="J2233">
        <v>38</v>
      </c>
      <c r="K2233" t="b">
        <v>0</v>
      </c>
      <c r="L2233">
        <v>38</v>
      </c>
      <c r="N2233" s="3">
        <f>ZeptoData[[#This Row],[MRP_Rupees]] - ZeptoData[[#This Row],[Sale_Price]]</f>
        <v>-31</v>
      </c>
      <c r="O2233" t="str">
        <f>IF(ZeptoData[[#This Row],[outOfStock]]=TRUE, "Out of Stock", IF(ZeptoData[[#This Row],[availableQuantity]]&lt;=2, "LOW STOCK", "HEALTHY"))</f>
        <v>HEALTHY</v>
      </c>
      <c r="P2233" t="str" cm="1">
        <f t="array" ref="P2233">_xlfn.IFS(ZeptoData[[#This Row],[Sale_Price]]&lt;50, "Budget", ZeptoData[[#This Row],[Sale_Price]]&lt;150, "Mid-Range", ZeptoData[[#This Row],[Sale_Price]]&gt;=150, "Premium")</f>
        <v>Budget</v>
      </c>
      <c r="Q2233" t="str">
        <f>IF(ROUND(((ZeptoData[[#This Row],[mrp]]-ZeptoData[[#This Row],[discountedSellingPrice]])/ZeptoData[[#This Row],[mrp]])*100,0) = ZeptoData[[#This Row],[discountPercent]], "Match", "Error")</f>
        <v>Error</v>
      </c>
      <c r="R2233" s="9" t="str" cm="1">
        <f t="array" ref="R2233">_xlfn.IFS(ZeptoData[[#This Row],[discountPercent]]=0, "No Discount", ZeptoData[[#This Row],[discountPercent]]&lt;=15, "Standard (1-15%)", ZeptoData[[#This Row],[discountPercent]]&gt;15, "Mega (&gt;15%)")</f>
        <v>Standard (1-15%)</v>
      </c>
      <c r="S2233" s="9" t="str" cm="1">
        <f t="array" ref="S2233">_xlfn.IFS(ZeptoData[[#This Row],[weightInGms]]&lt;=100, "Small (&lt;100g)", ZeptoData[[#This Row],[weightInGms]]&lt;=500, "Medium (100-500g)", ZeptoData[[#This Row],[weightInGms]]&gt;500, "Large (&gt;500g)")</f>
        <v>Small (&lt;100g)</v>
      </c>
    </row>
    <row r="2234" spans="1:19" x14ac:dyDescent="0.25">
      <c r="A2234" t="s">
        <v>978</v>
      </c>
      <c r="B2234" t="s">
        <v>743</v>
      </c>
      <c r="C2234" t="str">
        <f>TRIM(ZeptoData[[#This Row],[name]])</f>
        <v>Ching's Secret Sauce, Green Chilli</v>
      </c>
      <c r="D2234">
        <v>5500</v>
      </c>
      <c r="E2234" s="3">
        <f>'Cleaned Data'!F2237</f>
        <v>6</v>
      </c>
      <c r="F2234">
        <v>0</v>
      </c>
      <c r="G2234">
        <v>5</v>
      </c>
      <c r="H2234">
        <v>5500</v>
      </c>
      <c r="I2234" s="3">
        <f>ZeptoData[[#This Row],[discountedSellingPrice]]/100</f>
        <v>55</v>
      </c>
      <c r="J2234">
        <v>190</v>
      </c>
      <c r="K2234" t="b">
        <v>0</v>
      </c>
      <c r="L2234">
        <v>190</v>
      </c>
      <c r="N2234" s="3">
        <f>ZeptoData[[#This Row],[MRP_Rupees]] - ZeptoData[[#This Row],[Sale_Price]]</f>
        <v>-49</v>
      </c>
      <c r="O2234" t="str">
        <f>IF(ZeptoData[[#This Row],[outOfStock]]=TRUE, "Out of Stock", IF(ZeptoData[[#This Row],[availableQuantity]]&lt;=2, "LOW STOCK", "HEALTHY"))</f>
        <v>HEALTHY</v>
      </c>
      <c r="P2234" t="str" cm="1">
        <f t="array" ref="P2234">_xlfn.IFS(ZeptoData[[#This Row],[Sale_Price]]&lt;50, "Budget", ZeptoData[[#This Row],[Sale_Price]]&lt;150, "Mid-Range", ZeptoData[[#This Row],[Sale_Price]]&gt;=150, "Premium")</f>
        <v>Mid-Range</v>
      </c>
      <c r="Q2234" t="str">
        <f>IF(ROUND(((ZeptoData[[#This Row],[mrp]]-ZeptoData[[#This Row],[discountedSellingPrice]])/ZeptoData[[#This Row],[mrp]])*100,0) = ZeptoData[[#This Row],[discountPercent]], "Match", "Error")</f>
        <v>Match</v>
      </c>
      <c r="R2234" s="9" t="str" cm="1">
        <f t="array" ref="R2234">_xlfn.IFS(ZeptoData[[#This Row],[discountPercent]]=0, "No Discount", ZeptoData[[#This Row],[discountPercent]]&lt;=15, "Standard (1-15%)", ZeptoData[[#This Row],[discountPercent]]&gt;15, "Mega (&gt;15%)")</f>
        <v>No Discount</v>
      </c>
      <c r="S2234" s="9" t="str" cm="1">
        <f t="array" ref="S2234">_xlfn.IFS(ZeptoData[[#This Row],[weightInGms]]&lt;=100, "Small (&lt;100g)", ZeptoData[[#This Row],[weightInGms]]&lt;=500, "Medium (100-500g)", ZeptoData[[#This Row],[weightInGms]]&gt;500, "Large (&gt;500g)")</f>
        <v>Medium (100-500g)</v>
      </c>
    </row>
    <row r="2235" spans="1:19" x14ac:dyDescent="0.25">
      <c r="A2235" t="s">
        <v>978</v>
      </c>
      <c r="B2235" t="s">
        <v>744</v>
      </c>
      <c r="C2235" t="str">
        <f>TRIM(ZeptoData[[#This Row],[name]])</f>
        <v>Veeba Pizza Topping</v>
      </c>
      <c r="D2235">
        <v>7500</v>
      </c>
      <c r="E2235" s="3">
        <f>'Cleaned Data'!F2238</f>
        <v>20</v>
      </c>
      <c r="F2235">
        <v>6</v>
      </c>
      <c r="G2235">
        <v>4</v>
      </c>
      <c r="H2235">
        <v>7000</v>
      </c>
      <c r="I2235" s="3">
        <f>ZeptoData[[#This Row],[discountedSellingPrice]]/100</f>
        <v>70</v>
      </c>
      <c r="J2235">
        <v>280</v>
      </c>
      <c r="K2235" t="b">
        <v>0</v>
      </c>
      <c r="L2235">
        <v>280</v>
      </c>
      <c r="N2235" s="3">
        <f>ZeptoData[[#This Row],[MRP_Rupees]] - ZeptoData[[#This Row],[Sale_Price]]</f>
        <v>-50</v>
      </c>
      <c r="O2235" t="str">
        <f>IF(ZeptoData[[#This Row],[outOfStock]]=TRUE, "Out of Stock", IF(ZeptoData[[#This Row],[availableQuantity]]&lt;=2, "LOW STOCK", "HEALTHY"))</f>
        <v>HEALTHY</v>
      </c>
      <c r="P2235" t="str" cm="1">
        <f t="array" ref="P2235">_xlfn.IFS(ZeptoData[[#This Row],[Sale_Price]]&lt;50, "Budget", ZeptoData[[#This Row],[Sale_Price]]&lt;150, "Mid-Range", ZeptoData[[#This Row],[Sale_Price]]&gt;=150, "Premium")</f>
        <v>Mid-Range</v>
      </c>
      <c r="Q2235" t="str">
        <f>IF(ROUND(((ZeptoData[[#This Row],[mrp]]-ZeptoData[[#This Row],[discountedSellingPrice]])/ZeptoData[[#This Row],[mrp]])*100,0) = ZeptoData[[#This Row],[discountPercent]], "Match", "Error")</f>
        <v>Error</v>
      </c>
      <c r="R2235" s="9" t="str" cm="1">
        <f t="array" ref="R2235">_xlfn.IFS(ZeptoData[[#This Row],[discountPercent]]=0, "No Discount", ZeptoData[[#This Row],[discountPercent]]&lt;=15, "Standard (1-15%)", ZeptoData[[#This Row],[discountPercent]]&gt;15, "Mega (&gt;15%)")</f>
        <v>Standard (1-15%)</v>
      </c>
      <c r="S2235" s="9" t="str" cm="1">
        <f t="array" ref="S2235">_xlfn.IFS(ZeptoData[[#This Row],[weightInGms]]&lt;=100, "Small (&lt;100g)", ZeptoData[[#This Row],[weightInGms]]&lt;=500, "Medium (100-500g)", ZeptoData[[#This Row],[weightInGms]]&gt;500, "Large (&gt;500g)")</f>
        <v>Medium (100-500g)</v>
      </c>
    </row>
    <row r="2236" spans="1:19" x14ac:dyDescent="0.25">
      <c r="A2236" t="s">
        <v>978</v>
      </c>
      <c r="B2236" t="s">
        <v>745</v>
      </c>
      <c r="C2236" t="str">
        <f>TRIM(ZeptoData[[#This Row],[name]])</f>
        <v>Switz Paratha Puff</v>
      </c>
      <c r="D2236">
        <v>11000</v>
      </c>
      <c r="E2236" s="3">
        <f>'Cleaned Data'!F2239</f>
        <v>17</v>
      </c>
      <c r="F2236">
        <v>4</v>
      </c>
      <c r="G2236">
        <v>6</v>
      </c>
      <c r="H2236">
        <v>10500</v>
      </c>
      <c r="I2236" s="3">
        <f>ZeptoData[[#This Row],[discountedSellingPrice]]/100</f>
        <v>105</v>
      </c>
      <c r="J2236">
        <v>400</v>
      </c>
      <c r="K2236" t="b">
        <v>0</v>
      </c>
      <c r="L2236">
        <v>400</v>
      </c>
      <c r="N2236" s="3">
        <f>ZeptoData[[#This Row],[MRP_Rupees]] - ZeptoData[[#This Row],[Sale_Price]]</f>
        <v>-88</v>
      </c>
      <c r="O2236" t="str">
        <f>IF(ZeptoData[[#This Row],[outOfStock]]=TRUE, "Out of Stock", IF(ZeptoData[[#This Row],[availableQuantity]]&lt;=2, "LOW STOCK", "HEALTHY"))</f>
        <v>HEALTHY</v>
      </c>
      <c r="P2236" t="str" cm="1">
        <f t="array" ref="P2236">_xlfn.IFS(ZeptoData[[#This Row],[Sale_Price]]&lt;50, "Budget", ZeptoData[[#This Row],[Sale_Price]]&lt;150, "Mid-Range", ZeptoData[[#This Row],[Sale_Price]]&gt;=150, "Premium")</f>
        <v>Mid-Range</v>
      </c>
      <c r="Q2236" t="str">
        <f>IF(ROUND(((ZeptoData[[#This Row],[mrp]]-ZeptoData[[#This Row],[discountedSellingPrice]])/ZeptoData[[#This Row],[mrp]])*100,0) = ZeptoData[[#This Row],[discountPercent]], "Match", "Error")</f>
        <v>Error</v>
      </c>
      <c r="R2236" s="9" t="str" cm="1">
        <f t="array" ref="R2236">_xlfn.IFS(ZeptoData[[#This Row],[discountPercent]]=0, "No Discount", ZeptoData[[#This Row],[discountPercent]]&lt;=15, "Standard (1-15%)", ZeptoData[[#This Row],[discountPercent]]&gt;15, "Mega (&gt;15%)")</f>
        <v>Standard (1-15%)</v>
      </c>
      <c r="S2236" s="9" t="str" cm="1">
        <f t="array" ref="S2236">_xlfn.IFS(ZeptoData[[#This Row],[weightInGms]]&lt;=100, "Small (&lt;100g)", ZeptoData[[#This Row],[weightInGms]]&lt;=500, "Medium (100-500g)", ZeptoData[[#This Row],[weightInGms]]&gt;500, "Large (&gt;500g)")</f>
        <v>Medium (100-500g)</v>
      </c>
    </row>
    <row r="2237" spans="1:19" x14ac:dyDescent="0.25">
      <c r="A2237" t="s">
        <v>978</v>
      </c>
      <c r="B2237" t="s">
        <v>746</v>
      </c>
      <c r="C2237" t="str">
        <f>TRIM(ZeptoData[[#This Row],[name]])</f>
        <v>New Kellogg's Muesli with 21% Fruit, Nut &amp; Seeds</v>
      </c>
      <c r="D2237">
        <v>32500</v>
      </c>
      <c r="E2237" s="3">
        <f>'Cleaned Data'!F2240</f>
        <v>49</v>
      </c>
      <c r="F2237">
        <v>6</v>
      </c>
      <c r="G2237">
        <v>6</v>
      </c>
      <c r="H2237">
        <v>30500</v>
      </c>
      <c r="I2237" s="3">
        <f>ZeptoData[[#This Row],[discountedSellingPrice]]/100</f>
        <v>305</v>
      </c>
      <c r="J2237">
        <v>500</v>
      </c>
      <c r="K2237" t="b">
        <v>0</v>
      </c>
      <c r="L2237">
        <v>500</v>
      </c>
      <c r="N2237" s="3">
        <f>ZeptoData[[#This Row],[MRP_Rupees]] - ZeptoData[[#This Row],[Sale_Price]]</f>
        <v>-256</v>
      </c>
      <c r="O2237" t="str">
        <f>IF(ZeptoData[[#This Row],[outOfStock]]=TRUE, "Out of Stock", IF(ZeptoData[[#This Row],[availableQuantity]]&lt;=2, "LOW STOCK", "HEALTHY"))</f>
        <v>HEALTHY</v>
      </c>
      <c r="P2237" t="str" cm="1">
        <f t="array" ref="P2237">_xlfn.IFS(ZeptoData[[#This Row],[Sale_Price]]&lt;50, "Budget", ZeptoData[[#This Row],[Sale_Price]]&lt;150, "Mid-Range", ZeptoData[[#This Row],[Sale_Price]]&gt;=150, "Premium")</f>
        <v>Premium</v>
      </c>
      <c r="Q2237" t="str">
        <f>IF(ROUND(((ZeptoData[[#This Row],[mrp]]-ZeptoData[[#This Row],[discountedSellingPrice]])/ZeptoData[[#This Row],[mrp]])*100,0) = ZeptoData[[#This Row],[discountPercent]], "Match", "Error")</f>
        <v>Match</v>
      </c>
      <c r="R2237" s="9" t="str" cm="1">
        <f t="array" ref="R2237">_xlfn.IFS(ZeptoData[[#This Row],[discountPercent]]=0, "No Discount", ZeptoData[[#This Row],[discountPercent]]&lt;=15, "Standard (1-15%)", ZeptoData[[#This Row],[discountPercent]]&gt;15, "Mega (&gt;15%)")</f>
        <v>Standard (1-15%)</v>
      </c>
      <c r="S2237" s="9" t="str" cm="1">
        <f t="array" ref="S2237">_xlfn.IFS(ZeptoData[[#This Row],[weightInGms]]&lt;=100, "Small (&lt;100g)", ZeptoData[[#This Row],[weightInGms]]&lt;=500, "Medium (100-500g)", ZeptoData[[#This Row],[weightInGms]]&gt;500, "Large (&gt;500g)")</f>
        <v>Medium (100-500g)</v>
      </c>
    </row>
    <row r="2238" spans="1:19" x14ac:dyDescent="0.25">
      <c r="A2238" t="s">
        <v>978</v>
      </c>
      <c r="B2238" t="s">
        <v>747</v>
      </c>
      <c r="C2238" t="str">
        <f>TRIM(ZeptoData[[#This Row],[name]])</f>
        <v>The Whole Truth Double Cocoa Mini Protein Bar No Sugar</v>
      </c>
      <c r="D2238">
        <v>5500</v>
      </c>
      <c r="E2238" s="3">
        <f>'Cleaned Data'!F2241</f>
        <v>4</v>
      </c>
      <c r="F2238">
        <v>20</v>
      </c>
      <c r="G2238">
        <v>5</v>
      </c>
      <c r="H2238">
        <v>4400</v>
      </c>
      <c r="I2238" s="3">
        <f>ZeptoData[[#This Row],[discountedSellingPrice]]/100</f>
        <v>44</v>
      </c>
      <c r="J2238">
        <v>27</v>
      </c>
      <c r="K2238" t="b">
        <v>0</v>
      </c>
      <c r="L2238">
        <v>27</v>
      </c>
      <c r="N2238" s="3">
        <f>ZeptoData[[#This Row],[MRP_Rupees]] - ZeptoData[[#This Row],[Sale_Price]]</f>
        <v>-40</v>
      </c>
      <c r="O2238" t="str">
        <f>IF(ZeptoData[[#This Row],[outOfStock]]=TRUE, "Out of Stock", IF(ZeptoData[[#This Row],[availableQuantity]]&lt;=2, "LOW STOCK", "HEALTHY"))</f>
        <v>HEALTHY</v>
      </c>
      <c r="P2238" t="str" cm="1">
        <f t="array" ref="P2238">_xlfn.IFS(ZeptoData[[#This Row],[Sale_Price]]&lt;50, "Budget", ZeptoData[[#This Row],[Sale_Price]]&lt;150, "Mid-Range", ZeptoData[[#This Row],[Sale_Price]]&gt;=150, "Premium")</f>
        <v>Budget</v>
      </c>
      <c r="Q2238" t="str">
        <f>IF(ROUND(((ZeptoData[[#This Row],[mrp]]-ZeptoData[[#This Row],[discountedSellingPrice]])/ZeptoData[[#This Row],[mrp]])*100,0) = ZeptoData[[#This Row],[discountPercent]], "Match", "Error")</f>
        <v>Match</v>
      </c>
      <c r="R2238" s="9" t="str" cm="1">
        <f t="array" ref="R2238">_xlfn.IFS(ZeptoData[[#This Row],[discountPercent]]=0, "No Discount", ZeptoData[[#This Row],[discountPercent]]&lt;=15, "Standard (1-15%)", ZeptoData[[#This Row],[discountPercent]]&gt;15, "Mega (&gt;15%)")</f>
        <v>Mega (&gt;15%)</v>
      </c>
      <c r="S2238" s="9" t="str" cm="1">
        <f t="array" ref="S2238">_xlfn.IFS(ZeptoData[[#This Row],[weightInGms]]&lt;=100, "Small (&lt;100g)", ZeptoData[[#This Row],[weightInGms]]&lt;=500, "Medium (100-500g)", ZeptoData[[#This Row],[weightInGms]]&gt;500, "Large (&gt;500g)")</f>
        <v>Small (&lt;100g)</v>
      </c>
    </row>
    <row r="2239" spans="1:19" x14ac:dyDescent="0.25">
      <c r="A2239" t="s">
        <v>978</v>
      </c>
      <c r="B2239" t="s">
        <v>748</v>
      </c>
      <c r="C2239" t="str">
        <f>TRIM(ZeptoData[[#This Row],[name]])</f>
        <v>Sunfeast Yippee Tricolor Pasta Seasoning</v>
      </c>
      <c r="D2239">
        <v>2800</v>
      </c>
      <c r="E2239" s="3">
        <f>'Cleaned Data'!F2242</f>
        <v>25</v>
      </c>
      <c r="F2239">
        <v>17</v>
      </c>
      <c r="G2239">
        <v>1</v>
      </c>
      <c r="H2239">
        <v>2300</v>
      </c>
      <c r="I2239" s="3">
        <f>ZeptoData[[#This Row],[discountedSellingPrice]]/100</f>
        <v>23</v>
      </c>
      <c r="J2239">
        <v>65</v>
      </c>
      <c r="K2239" t="b">
        <v>0</v>
      </c>
      <c r="L2239">
        <v>65</v>
      </c>
      <c r="N2239" s="3">
        <f>ZeptoData[[#This Row],[MRP_Rupees]] - ZeptoData[[#This Row],[Sale_Price]]</f>
        <v>2</v>
      </c>
      <c r="O2239" t="str">
        <f>IF(ZeptoData[[#This Row],[outOfStock]]=TRUE, "Out of Stock", IF(ZeptoData[[#This Row],[availableQuantity]]&lt;=2, "LOW STOCK", "HEALTHY"))</f>
        <v>LOW STOCK</v>
      </c>
      <c r="P2239" t="str" cm="1">
        <f t="array" ref="P2239">_xlfn.IFS(ZeptoData[[#This Row],[Sale_Price]]&lt;50, "Budget", ZeptoData[[#This Row],[Sale_Price]]&lt;150, "Mid-Range", ZeptoData[[#This Row],[Sale_Price]]&gt;=150, "Premium")</f>
        <v>Budget</v>
      </c>
      <c r="Q2239" t="str">
        <f>IF(ROUND(((ZeptoData[[#This Row],[mrp]]-ZeptoData[[#This Row],[discountedSellingPrice]])/ZeptoData[[#This Row],[mrp]])*100,0) = ZeptoData[[#This Row],[discountPercent]], "Match", "Error")</f>
        <v>Error</v>
      </c>
      <c r="R2239" s="9" t="str" cm="1">
        <f t="array" ref="R2239">_xlfn.IFS(ZeptoData[[#This Row],[discountPercent]]=0, "No Discount", ZeptoData[[#This Row],[discountPercent]]&lt;=15, "Standard (1-15%)", ZeptoData[[#This Row],[discountPercent]]&gt;15, "Mega (&gt;15%)")</f>
        <v>Mega (&gt;15%)</v>
      </c>
      <c r="S2239" s="9" t="str" cm="1">
        <f t="array" ref="S2239">_xlfn.IFS(ZeptoData[[#This Row],[weightInGms]]&lt;=100, "Small (&lt;100g)", ZeptoData[[#This Row],[weightInGms]]&lt;=500, "Medium (100-500g)", ZeptoData[[#This Row],[weightInGms]]&gt;500, "Large (&gt;500g)")</f>
        <v>Small (&lt;100g)</v>
      </c>
    </row>
    <row r="2240" spans="1:19" x14ac:dyDescent="0.25">
      <c r="A2240" t="s">
        <v>978</v>
      </c>
      <c r="B2240" t="s">
        <v>749</v>
      </c>
      <c r="C2240" t="str">
        <f>TRIM(ZeptoData[[#This Row],[name]])</f>
        <v>Wingreens Cheesy Chipotle Sauce</v>
      </c>
      <c r="D2240">
        <v>9900</v>
      </c>
      <c r="E2240" s="3">
        <f>'Cleaned Data'!F2243</f>
        <v>9</v>
      </c>
      <c r="F2240">
        <v>49</v>
      </c>
      <c r="G2240">
        <v>1</v>
      </c>
      <c r="H2240">
        <v>5000</v>
      </c>
      <c r="I2240" s="3">
        <f>ZeptoData[[#This Row],[discountedSellingPrice]]/100</f>
        <v>50</v>
      </c>
      <c r="J2240">
        <v>130</v>
      </c>
      <c r="K2240" t="b">
        <v>0</v>
      </c>
      <c r="L2240">
        <v>130</v>
      </c>
      <c r="N2240" s="3">
        <f>ZeptoData[[#This Row],[MRP_Rupees]] - ZeptoData[[#This Row],[Sale_Price]]</f>
        <v>-41</v>
      </c>
      <c r="O2240" t="str">
        <f>IF(ZeptoData[[#This Row],[outOfStock]]=TRUE, "Out of Stock", IF(ZeptoData[[#This Row],[availableQuantity]]&lt;=2, "LOW STOCK", "HEALTHY"))</f>
        <v>LOW STOCK</v>
      </c>
      <c r="P2240" t="str" cm="1">
        <f t="array" ref="P2240">_xlfn.IFS(ZeptoData[[#This Row],[Sale_Price]]&lt;50, "Budget", ZeptoData[[#This Row],[Sale_Price]]&lt;150, "Mid-Range", ZeptoData[[#This Row],[Sale_Price]]&gt;=150, "Premium")</f>
        <v>Mid-Range</v>
      </c>
      <c r="Q2240" t="str">
        <f>IF(ROUND(((ZeptoData[[#This Row],[mrp]]-ZeptoData[[#This Row],[discountedSellingPrice]])/ZeptoData[[#This Row],[mrp]])*100,0) = ZeptoData[[#This Row],[discountPercent]], "Match", "Error")</f>
        <v>Match</v>
      </c>
      <c r="R2240" s="9" t="str" cm="1">
        <f t="array" ref="R2240">_xlfn.IFS(ZeptoData[[#This Row],[discountPercent]]=0, "No Discount", ZeptoData[[#This Row],[discountPercent]]&lt;=15, "Standard (1-15%)", ZeptoData[[#This Row],[discountPercent]]&gt;15, "Mega (&gt;15%)")</f>
        <v>Mega (&gt;15%)</v>
      </c>
      <c r="S2240" s="9" t="str" cm="1">
        <f t="array" ref="S2240">_xlfn.IFS(ZeptoData[[#This Row],[weightInGms]]&lt;=100, "Small (&lt;100g)", ZeptoData[[#This Row],[weightInGms]]&lt;=500, "Medium (100-500g)", ZeptoData[[#This Row],[weightInGms]]&gt;500, "Large (&gt;500g)")</f>
        <v>Medium (100-500g)</v>
      </c>
    </row>
    <row r="2241" spans="1:19" x14ac:dyDescent="0.25">
      <c r="A2241" t="s">
        <v>978</v>
      </c>
      <c r="B2241" t="s">
        <v>750</v>
      </c>
      <c r="C2241" t="str">
        <f>TRIM(ZeptoData[[#This Row],[name]])</f>
        <v>Maggi Rich Tomato Ketchup</v>
      </c>
      <c r="D2241">
        <v>10500</v>
      </c>
      <c r="E2241" s="3">
        <f>'Cleaned Data'!F2244</f>
        <v>5</v>
      </c>
      <c r="F2241">
        <v>4</v>
      </c>
      <c r="G2241">
        <v>2</v>
      </c>
      <c r="H2241">
        <v>10000</v>
      </c>
      <c r="I2241" s="3">
        <f>ZeptoData[[#This Row],[discountedSellingPrice]]/100</f>
        <v>100</v>
      </c>
      <c r="J2241">
        <v>500</v>
      </c>
      <c r="K2241" t="b">
        <v>0</v>
      </c>
      <c r="L2241">
        <v>500</v>
      </c>
      <c r="N2241" s="3">
        <f>ZeptoData[[#This Row],[MRP_Rupees]] - ZeptoData[[#This Row],[Sale_Price]]</f>
        <v>-95</v>
      </c>
      <c r="O2241" t="str">
        <f>IF(ZeptoData[[#This Row],[outOfStock]]=TRUE, "Out of Stock", IF(ZeptoData[[#This Row],[availableQuantity]]&lt;=2, "LOW STOCK", "HEALTHY"))</f>
        <v>LOW STOCK</v>
      </c>
      <c r="P2241" t="str" cm="1">
        <f t="array" ref="P2241">_xlfn.IFS(ZeptoData[[#This Row],[Sale_Price]]&lt;50, "Budget", ZeptoData[[#This Row],[Sale_Price]]&lt;150, "Mid-Range", ZeptoData[[#This Row],[Sale_Price]]&gt;=150, "Premium")</f>
        <v>Mid-Range</v>
      </c>
      <c r="Q2241" t="str">
        <f>IF(ROUND(((ZeptoData[[#This Row],[mrp]]-ZeptoData[[#This Row],[discountedSellingPrice]])/ZeptoData[[#This Row],[mrp]])*100,0) = ZeptoData[[#This Row],[discountPercent]], "Match", "Error")</f>
        <v>Error</v>
      </c>
      <c r="R2241" s="9" t="str" cm="1">
        <f t="array" ref="R2241">_xlfn.IFS(ZeptoData[[#This Row],[discountPercent]]=0, "No Discount", ZeptoData[[#This Row],[discountPercent]]&lt;=15, "Standard (1-15%)", ZeptoData[[#This Row],[discountPercent]]&gt;15, "Mega (&gt;15%)")</f>
        <v>Standard (1-15%)</v>
      </c>
      <c r="S2241" s="9" t="str" cm="1">
        <f t="array" ref="S2241">_xlfn.IFS(ZeptoData[[#This Row],[weightInGms]]&lt;=100, "Small (&lt;100g)", ZeptoData[[#This Row],[weightInGms]]&lt;=500, "Medium (100-500g)", ZeptoData[[#This Row],[weightInGms]]&gt;500, "Large (&gt;500g)")</f>
        <v>Medium (100-500g)</v>
      </c>
    </row>
    <row r="2242" spans="1:19" x14ac:dyDescent="0.25">
      <c r="A2242" t="s">
        <v>978</v>
      </c>
      <c r="B2242" t="s">
        <v>625</v>
      </c>
      <c r="C2242" t="str">
        <f>TRIM(ZeptoData[[#This Row],[name]])</f>
        <v>The Whole Truth Dark Chocolate Peanut Butter - Creamy</v>
      </c>
      <c r="D2242">
        <v>23500</v>
      </c>
      <c r="E2242" s="3">
        <f>'Cleaned Data'!F2245</f>
        <v>9</v>
      </c>
      <c r="F2242">
        <v>25</v>
      </c>
      <c r="G2242">
        <v>6</v>
      </c>
      <c r="H2242">
        <v>17400</v>
      </c>
      <c r="I2242" s="3">
        <f>ZeptoData[[#This Row],[discountedSellingPrice]]/100</f>
        <v>174</v>
      </c>
      <c r="J2242">
        <v>325</v>
      </c>
      <c r="K2242" t="b">
        <v>0</v>
      </c>
      <c r="L2242">
        <v>325</v>
      </c>
      <c r="N2242" s="3">
        <f>ZeptoData[[#This Row],[MRP_Rupees]] - ZeptoData[[#This Row],[Sale_Price]]</f>
        <v>-165</v>
      </c>
      <c r="O2242" t="str">
        <f>IF(ZeptoData[[#This Row],[outOfStock]]=TRUE, "Out of Stock", IF(ZeptoData[[#This Row],[availableQuantity]]&lt;=2, "LOW STOCK", "HEALTHY"))</f>
        <v>HEALTHY</v>
      </c>
      <c r="P2242" t="str" cm="1">
        <f t="array" ref="P2242">_xlfn.IFS(ZeptoData[[#This Row],[Sale_Price]]&lt;50, "Budget", ZeptoData[[#This Row],[Sale_Price]]&lt;150, "Mid-Range", ZeptoData[[#This Row],[Sale_Price]]&gt;=150, "Premium")</f>
        <v>Premium</v>
      </c>
      <c r="Q2242" t="str">
        <f>IF(ROUND(((ZeptoData[[#This Row],[mrp]]-ZeptoData[[#This Row],[discountedSellingPrice]])/ZeptoData[[#This Row],[mrp]])*100,0) = ZeptoData[[#This Row],[discountPercent]], "Match", "Error")</f>
        <v>Error</v>
      </c>
      <c r="R2242" s="9" t="str" cm="1">
        <f t="array" ref="R2242">_xlfn.IFS(ZeptoData[[#This Row],[discountPercent]]=0, "No Discount", ZeptoData[[#This Row],[discountPercent]]&lt;=15, "Standard (1-15%)", ZeptoData[[#This Row],[discountPercent]]&gt;15, "Mega (&gt;15%)")</f>
        <v>Mega (&gt;15%)</v>
      </c>
      <c r="S2242" s="9" t="str" cm="1">
        <f t="array" ref="S2242">_xlfn.IFS(ZeptoData[[#This Row],[weightInGms]]&lt;=100, "Small (&lt;100g)", ZeptoData[[#This Row],[weightInGms]]&lt;=500, "Medium (100-500g)", ZeptoData[[#This Row],[weightInGms]]&gt;500, "Large (&gt;500g)")</f>
        <v>Medium (100-500g)</v>
      </c>
    </row>
    <row r="2243" spans="1:19" x14ac:dyDescent="0.25">
      <c r="A2243" t="s">
        <v>978</v>
      </c>
      <c r="B2243" t="s">
        <v>248</v>
      </c>
      <c r="C2243" t="str">
        <f>TRIM(ZeptoData[[#This Row],[name]])</f>
        <v>Godrej Yummiez Chicken Nuggets</v>
      </c>
      <c r="D2243">
        <v>32500</v>
      </c>
      <c r="E2243" s="3">
        <f>'Cleaned Data'!F2246</f>
        <v>20</v>
      </c>
      <c r="F2243">
        <v>9</v>
      </c>
      <c r="G2243">
        <v>1</v>
      </c>
      <c r="H2243">
        <v>29300</v>
      </c>
      <c r="I2243" s="3">
        <f>ZeptoData[[#This Row],[discountedSellingPrice]]/100</f>
        <v>293</v>
      </c>
      <c r="J2243">
        <v>500</v>
      </c>
      <c r="K2243" t="b">
        <v>0</v>
      </c>
      <c r="L2243">
        <v>500</v>
      </c>
      <c r="N2243" s="3">
        <f>ZeptoData[[#This Row],[MRP_Rupees]] - ZeptoData[[#This Row],[Sale_Price]]</f>
        <v>-273</v>
      </c>
      <c r="O2243" t="str">
        <f>IF(ZeptoData[[#This Row],[outOfStock]]=TRUE, "Out of Stock", IF(ZeptoData[[#This Row],[availableQuantity]]&lt;=2, "LOW STOCK", "HEALTHY"))</f>
        <v>LOW STOCK</v>
      </c>
      <c r="P2243" t="str" cm="1">
        <f t="array" ref="P2243">_xlfn.IFS(ZeptoData[[#This Row],[Sale_Price]]&lt;50, "Budget", ZeptoData[[#This Row],[Sale_Price]]&lt;150, "Mid-Range", ZeptoData[[#This Row],[Sale_Price]]&gt;=150, "Premium")</f>
        <v>Premium</v>
      </c>
      <c r="Q2243" t="str">
        <f>IF(ROUND(((ZeptoData[[#This Row],[mrp]]-ZeptoData[[#This Row],[discountedSellingPrice]])/ZeptoData[[#This Row],[mrp]])*100,0) = ZeptoData[[#This Row],[discountPercent]], "Match", "Error")</f>
        <v>Error</v>
      </c>
      <c r="R2243" s="9" t="str" cm="1">
        <f t="array" ref="R2243">_xlfn.IFS(ZeptoData[[#This Row],[discountPercent]]=0, "No Discount", ZeptoData[[#This Row],[discountPercent]]&lt;=15, "Standard (1-15%)", ZeptoData[[#This Row],[discountPercent]]&gt;15, "Mega (&gt;15%)")</f>
        <v>Standard (1-15%)</v>
      </c>
      <c r="S2243" s="9" t="str" cm="1">
        <f t="array" ref="S2243">_xlfn.IFS(ZeptoData[[#This Row],[weightInGms]]&lt;=100, "Small (&lt;100g)", ZeptoData[[#This Row],[weightInGms]]&lt;=500, "Medium (100-500g)", ZeptoData[[#This Row],[weightInGms]]&gt;500, "Large (&gt;500g)")</f>
        <v>Medium (100-500g)</v>
      </c>
    </row>
    <row r="2244" spans="1:19" x14ac:dyDescent="0.25">
      <c r="A2244" t="s">
        <v>978</v>
      </c>
      <c r="B2244" t="s">
        <v>1763</v>
      </c>
      <c r="C2244" t="str">
        <f>TRIM(ZeptoData[[#This Row],[name]])</f>
        <v>Go Cheese Spread Plain</v>
      </c>
      <c r="D2244">
        <v>9900</v>
      </c>
      <c r="E2244" s="3">
        <f>'Cleaned Data'!F2247</f>
        <v>0</v>
      </c>
      <c r="F2244">
        <v>5</v>
      </c>
      <c r="G2244">
        <v>6</v>
      </c>
      <c r="H2244">
        <v>9400</v>
      </c>
      <c r="I2244" s="3">
        <f>ZeptoData[[#This Row],[discountedSellingPrice]]/100</f>
        <v>94</v>
      </c>
      <c r="J2244">
        <v>200</v>
      </c>
      <c r="K2244" t="b">
        <v>0</v>
      </c>
      <c r="L2244">
        <v>200</v>
      </c>
      <c r="N2244" s="3">
        <f>ZeptoData[[#This Row],[MRP_Rupees]] - ZeptoData[[#This Row],[Sale_Price]]</f>
        <v>-94</v>
      </c>
      <c r="O2244" t="str">
        <f>IF(ZeptoData[[#This Row],[outOfStock]]=TRUE, "Out of Stock", IF(ZeptoData[[#This Row],[availableQuantity]]&lt;=2, "LOW STOCK", "HEALTHY"))</f>
        <v>HEALTHY</v>
      </c>
      <c r="P2244" t="str" cm="1">
        <f t="array" ref="P2244">_xlfn.IFS(ZeptoData[[#This Row],[Sale_Price]]&lt;50, "Budget", ZeptoData[[#This Row],[Sale_Price]]&lt;150, "Mid-Range", ZeptoData[[#This Row],[Sale_Price]]&gt;=150, "Premium")</f>
        <v>Mid-Range</v>
      </c>
      <c r="Q2244" t="str">
        <f>IF(ROUND(((ZeptoData[[#This Row],[mrp]]-ZeptoData[[#This Row],[discountedSellingPrice]])/ZeptoData[[#This Row],[mrp]])*100,0) = ZeptoData[[#This Row],[discountPercent]], "Match", "Error")</f>
        <v>Match</v>
      </c>
      <c r="R2244" s="9" t="str" cm="1">
        <f t="array" ref="R2244">_xlfn.IFS(ZeptoData[[#This Row],[discountPercent]]=0, "No Discount", ZeptoData[[#This Row],[discountPercent]]&lt;=15, "Standard (1-15%)", ZeptoData[[#This Row],[discountPercent]]&gt;15, "Mega (&gt;15%)")</f>
        <v>Standard (1-15%)</v>
      </c>
      <c r="S2244" s="9" t="str" cm="1">
        <f t="array" ref="S2244">_xlfn.IFS(ZeptoData[[#This Row],[weightInGms]]&lt;=100, "Small (&lt;100g)", ZeptoData[[#This Row],[weightInGms]]&lt;=500, "Medium (100-500g)", ZeptoData[[#This Row],[weightInGms]]&gt;500, "Large (&gt;500g)")</f>
        <v>Medium (100-500g)</v>
      </c>
    </row>
    <row r="2245" spans="1:19" x14ac:dyDescent="0.25">
      <c r="A2245" t="s">
        <v>978</v>
      </c>
      <c r="B2245" t="s">
        <v>751</v>
      </c>
      <c r="C2245" t="str">
        <f>TRIM(ZeptoData[[#This Row],[name]])</f>
        <v>Kellogg's Real Almond &amp; Honey Corn Flakes</v>
      </c>
      <c r="D2245">
        <v>17500</v>
      </c>
      <c r="E2245" s="3">
        <f>'Cleaned Data'!F2248</f>
        <v>10</v>
      </c>
      <c r="F2245">
        <v>9</v>
      </c>
      <c r="G2245">
        <v>6</v>
      </c>
      <c r="H2245">
        <v>15800</v>
      </c>
      <c r="I2245" s="3">
        <f>ZeptoData[[#This Row],[discountedSellingPrice]]/100</f>
        <v>158</v>
      </c>
      <c r="J2245">
        <v>300</v>
      </c>
      <c r="K2245" t="b">
        <v>0</v>
      </c>
      <c r="L2245">
        <v>300</v>
      </c>
      <c r="N2245" s="3">
        <f>ZeptoData[[#This Row],[MRP_Rupees]] - ZeptoData[[#This Row],[Sale_Price]]</f>
        <v>-148</v>
      </c>
      <c r="O2245" t="str">
        <f>IF(ZeptoData[[#This Row],[outOfStock]]=TRUE, "Out of Stock", IF(ZeptoData[[#This Row],[availableQuantity]]&lt;=2, "LOW STOCK", "HEALTHY"))</f>
        <v>HEALTHY</v>
      </c>
      <c r="P2245" t="str" cm="1">
        <f t="array" ref="P2245">_xlfn.IFS(ZeptoData[[#This Row],[Sale_Price]]&lt;50, "Budget", ZeptoData[[#This Row],[Sale_Price]]&lt;150, "Mid-Range", ZeptoData[[#This Row],[Sale_Price]]&gt;=150, "Premium")</f>
        <v>Premium</v>
      </c>
      <c r="Q2245" t="str">
        <f>IF(ROUND(((ZeptoData[[#This Row],[mrp]]-ZeptoData[[#This Row],[discountedSellingPrice]])/ZeptoData[[#This Row],[mrp]])*100,0) = ZeptoData[[#This Row],[discountPercent]], "Match", "Error")</f>
        <v>Error</v>
      </c>
      <c r="R2245" s="9" t="str" cm="1">
        <f t="array" ref="R2245">_xlfn.IFS(ZeptoData[[#This Row],[discountPercent]]=0, "No Discount", ZeptoData[[#This Row],[discountPercent]]&lt;=15, "Standard (1-15%)", ZeptoData[[#This Row],[discountPercent]]&gt;15, "Mega (&gt;15%)")</f>
        <v>Standard (1-15%)</v>
      </c>
      <c r="S2245" s="9" t="str" cm="1">
        <f t="array" ref="S2245">_xlfn.IFS(ZeptoData[[#This Row],[weightInGms]]&lt;=100, "Small (&lt;100g)", ZeptoData[[#This Row],[weightInGms]]&lt;=500, "Medium (100-500g)", ZeptoData[[#This Row],[weightInGms]]&gt;500, "Large (&gt;500g)")</f>
        <v>Medium (100-500g)</v>
      </c>
    </row>
    <row r="2246" spans="1:19" x14ac:dyDescent="0.25">
      <c r="A2246" t="s">
        <v>978</v>
      </c>
      <c r="B2246" t="s">
        <v>752</v>
      </c>
      <c r="C2246" t="str">
        <f>TRIM(ZeptoData[[#This Row],[name]])</f>
        <v>The Whole Truth Vegan Almond Choco Fudge Energy Bar No Sugar</v>
      </c>
      <c r="D2246">
        <v>6000</v>
      </c>
      <c r="E2246" s="3">
        <f>'Cleaned Data'!F2249</f>
        <v>0</v>
      </c>
      <c r="F2246">
        <v>20</v>
      </c>
      <c r="G2246">
        <v>6</v>
      </c>
      <c r="H2246">
        <v>4800</v>
      </c>
      <c r="I2246" s="3">
        <f>ZeptoData[[#This Row],[discountedSellingPrice]]/100</f>
        <v>48</v>
      </c>
      <c r="J2246">
        <v>40</v>
      </c>
      <c r="K2246" t="b">
        <v>0</v>
      </c>
      <c r="L2246">
        <v>40</v>
      </c>
      <c r="N2246" s="3">
        <f>ZeptoData[[#This Row],[MRP_Rupees]] - ZeptoData[[#This Row],[Sale_Price]]</f>
        <v>-48</v>
      </c>
      <c r="O2246" t="str">
        <f>IF(ZeptoData[[#This Row],[outOfStock]]=TRUE, "Out of Stock", IF(ZeptoData[[#This Row],[availableQuantity]]&lt;=2, "LOW STOCK", "HEALTHY"))</f>
        <v>HEALTHY</v>
      </c>
      <c r="P2246" t="str" cm="1">
        <f t="array" ref="P2246">_xlfn.IFS(ZeptoData[[#This Row],[Sale_Price]]&lt;50, "Budget", ZeptoData[[#This Row],[Sale_Price]]&lt;150, "Mid-Range", ZeptoData[[#This Row],[Sale_Price]]&gt;=150, "Premium")</f>
        <v>Budget</v>
      </c>
      <c r="Q2246" t="str">
        <f>IF(ROUND(((ZeptoData[[#This Row],[mrp]]-ZeptoData[[#This Row],[discountedSellingPrice]])/ZeptoData[[#This Row],[mrp]])*100,0) = ZeptoData[[#This Row],[discountPercent]], "Match", "Error")</f>
        <v>Match</v>
      </c>
      <c r="R2246" s="9" t="str" cm="1">
        <f t="array" ref="R2246">_xlfn.IFS(ZeptoData[[#This Row],[discountPercent]]=0, "No Discount", ZeptoData[[#This Row],[discountPercent]]&lt;=15, "Standard (1-15%)", ZeptoData[[#This Row],[discountPercent]]&gt;15, "Mega (&gt;15%)")</f>
        <v>Mega (&gt;15%)</v>
      </c>
      <c r="S2246" s="9" t="str" cm="1">
        <f t="array" ref="S2246">_xlfn.IFS(ZeptoData[[#This Row],[weightInGms]]&lt;=100, "Small (&lt;100g)", ZeptoData[[#This Row],[weightInGms]]&lt;=500, "Medium (100-500g)", ZeptoData[[#This Row],[weightInGms]]&gt;500, "Large (&gt;500g)")</f>
        <v>Small (&lt;100g)</v>
      </c>
    </row>
    <row r="2247" spans="1:19" x14ac:dyDescent="0.25">
      <c r="A2247" t="s">
        <v>978</v>
      </c>
      <c r="B2247" t="s">
        <v>753</v>
      </c>
      <c r="C2247" t="str">
        <f>TRIM(ZeptoData[[#This Row],[name]])</f>
        <v>Prasuma Vegetable Momos</v>
      </c>
      <c r="D2247">
        <v>27000</v>
      </c>
      <c r="E2247" s="3">
        <f>'Cleaned Data'!F2250</f>
        <v>26</v>
      </c>
      <c r="F2247">
        <v>0</v>
      </c>
      <c r="G2247">
        <v>5</v>
      </c>
      <c r="H2247">
        <v>27000</v>
      </c>
      <c r="I2247" s="3">
        <f>ZeptoData[[#This Row],[discountedSellingPrice]]/100</f>
        <v>270</v>
      </c>
      <c r="J2247">
        <v>24</v>
      </c>
      <c r="K2247" t="b">
        <v>0</v>
      </c>
      <c r="L2247">
        <v>24</v>
      </c>
      <c r="N2247" s="3">
        <f>ZeptoData[[#This Row],[MRP_Rupees]] - ZeptoData[[#This Row],[Sale_Price]]</f>
        <v>-244</v>
      </c>
      <c r="O2247" t="str">
        <f>IF(ZeptoData[[#This Row],[outOfStock]]=TRUE, "Out of Stock", IF(ZeptoData[[#This Row],[availableQuantity]]&lt;=2, "LOW STOCK", "HEALTHY"))</f>
        <v>HEALTHY</v>
      </c>
      <c r="P2247" t="str" cm="1">
        <f t="array" ref="P2247">_xlfn.IFS(ZeptoData[[#This Row],[Sale_Price]]&lt;50, "Budget", ZeptoData[[#This Row],[Sale_Price]]&lt;150, "Mid-Range", ZeptoData[[#This Row],[Sale_Price]]&gt;=150, "Premium")</f>
        <v>Premium</v>
      </c>
      <c r="Q2247" t="str">
        <f>IF(ROUND(((ZeptoData[[#This Row],[mrp]]-ZeptoData[[#This Row],[discountedSellingPrice]])/ZeptoData[[#This Row],[mrp]])*100,0) = ZeptoData[[#This Row],[discountPercent]], "Match", "Error")</f>
        <v>Match</v>
      </c>
      <c r="R2247" s="9" t="str" cm="1">
        <f t="array" ref="R2247">_xlfn.IFS(ZeptoData[[#This Row],[discountPercent]]=0, "No Discount", ZeptoData[[#This Row],[discountPercent]]&lt;=15, "Standard (1-15%)", ZeptoData[[#This Row],[discountPercent]]&gt;15, "Mega (&gt;15%)")</f>
        <v>No Discount</v>
      </c>
      <c r="S2247" s="9" t="str" cm="1">
        <f t="array" ref="S2247">_xlfn.IFS(ZeptoData[[#This Row],[weightInGms]]&lt;=100, "Small (&lt;100g)", ZeptoData[[#This Row],[weightInGms]]&lt;=500, "Medium (100-500g)", ZeptoData[[#This Row],[weightInGms]]&gt;500, "Large (&gt;500g)")</f>
        <v>Small (&lt;100g)</v>
      </c>
    </row>
    <row r="2248" spans="1:19" x14ac:dyDescent="0.25">
      <c r="A2248" t="s">
        <v>978</v>
      </c>
      <c r="B2248" t="s">
        <v>754</v>
      </c>
      <c r="C2248" t="str">
        <f>TRIM(ZeptoData[[#This Row],[name]])</f>
        <v>MTR Upma</v>
      </c>
      <c r="D2248">
        <v>5000</v>
      </c>
      <c r="E2248" s="3">
        <f>'Cleaned Data'!F2251</f>
        <v>0</v>
      </c>
      <c r="F2248">
        <v>10</v>
      </c>
      <c r="G2248">
        <v>6</v>
      </c>
      <c r="H2248">
        <v>4500</v>
      </c>
      <c r="I2248" s="3">
        <f>ZeptoData[[#This Row],[discountedSellingPrice]]/100</f>
        <v>45</v>
      </c>
      <c r="J2248">
        <v>160</v>
      </c>
      <c r="K2248" t="b">
        <v>0</v>
      </c>
      <c r="L2248">
        <v>160</v>
      </c>
      <c r="N2248" s="3">
        <f>ZeptoData[[#This Row],[MRP_Rupees]] - ZeptoData[[#This Row],[Sale_Price]]</f>
        <v>-45</v>
      </c>
      <c r="O2248" t="str">
        <f>IF(ZeptoData[[#This Row],[outOfStock]]=TRUE, "Out of Stock", IF(ZeptoData[[#This Row],[availableQuantity]]&lt;=2, "LOW STOCK", "HEALTHY"))</f>
        <v>HEALTHY</v>
      </c>
      <c r="P2248" t="str" cm="1">
        <f t="array" ref="P2248">_xlfn.IFS(ZeptoData[[#This Row],[Sale_Price]]&lt;50, "Budget", ZeptoData[[#This Row],[Sale_Price]]&lt;150, "Mid-Range", ZeptoData[[#This Row],[Sale_Price]]&gt;=150, "Premium")</f>
        <v>Budget</v>
      </c>
      <c r="Q2248" t="str">
        <f>IF(ROUND(((ZeptoData[[#This Row],[mrp]]-ZeptoData[[#This Row],[discountedSellingPrice]])/ZeptoData[[#This Row],[mrp]])*100,0) = ZeptoData[[#This Row],[discountPercent]], "Match", "Error")</f>
        <v>Match</v>
      </c>
      <c r="R2248" s="9" t="str" cm="1">
        <f t="array" ref="R2248">_xlfn.IFS(ZeptoData[[#This Row],[discountPercent]]=0, "No Discount", ZeptoData[[#This Row],[discountPercent]]&lt;=15, "Standard (1-15%)", ZeptoData[[#This Row],[discountPercent]]&gt;15, "Mega (&gt;15%)")</f>
        <v>Standard (1-15%)</v>
      </c>
      <c r="S2248" s="9" t="str" cm="1">
        <f t="array" ref="S2248">_xlfn.IFS(ZeptoData[[#This Row],[weightInGms]]&lt;=100, "Small (&lt;100g)", ZeptoData[[#This Row],[weightInGms]]&lt;=500, "Medium (100-500g)", ZeptoData[[#This Row],[weightInGms]]&gt;500, "Large (&gt;500g)")</f>
        <v>Medium (100-500g)</v>
      </c>
    </row>
    <row r="2249" spans="1:19" x14ac:dyDescent="0.25">
      <c r="A2249" t="s">
        <v>978</v>
      </c>
      <c r="B2249" t="s">
        <v>256</v>
      </c>
      <c r="C2249" t="str">
        <f>TRIM(ZeptoData[[#This Row],[name]])</f>
        <v>Ching's Schezwan Masala Instant Noodles</v>
      </c>
      <c r="D2249">
        <v>6000</v>
      </c>
      <c r="E2249" s="3">
        <f>'Cleaned Data'!F2252</f>
        <v>6</v>
      </c>
      <c r="F2249">
        <v>0</v>
      </c>
      <c r="G2249">
        <v>1</v>
      </c>
      <c r="H2249">
        <v>6000</v>
      </c>
      <c r="I2249" s="3">
        <f>ZeptoData[[#This Row],[discountedSellingPrice]]/100</f>
        <v>60</v>
      </c>
      <c r="J2249">
        <v>240</v>
      </c>
      <c r="K2249" t="b">
        <v>0</v>
      </c>
      <c r="L2249">
        <v>240</v>
      </c>
      <c r="N2249" s="3">
        <f>ZeptoData[[#This Row],[MRP_Rupees]] - ZeptoData[[#This Row],[Sale_Price]]</f>
        <v>-54</v>
      </c>
      <c r="O2249" t="str">
        <f>IF(ZeptoData[[#This Row],[outOfStock]]=TRUE, "Out of Stock", IF(ZeptoData[[#This Row],[availableQuantity]]&lt;=2, "LOW STOCK", "HEALTHY"))</f>
        <v>LOW STOCK</v>
      </c>
      <c r="P2249" t="str" cm="1">
        <f t="array" ref="P2249">_xlfn.IFS(ZeptoData[[#This Row],[Sale_Price]]&lt;50, "Budget", ZeptoData[[#This Row],[Sale_Price]]&lt;150, "Mid-Range", ZeptoData[[#This Row],[Sale_Price]]&gt;=150, "Premium")</f>
        <v>Mid-Range</v>
      </c>
      <c r="Q2249" t="str">
        <f>IF(ROUND(((ZeptoData[[#This Row],[mrp]]-ZeptoData[[#This Row],[discountedSellingPrice]])/ZeptoData[[#This Row],[mrp]])*100,0) = ZeptoData[[#This Row],[discountPercent]], "Match", "Error")</f>
        <v>Match</v>
      </c>
      <c r="R2249" s="9" t="str" cm="1">
        <f t="array" ref="R2249">_xlfn.IFS(ZeptoData[[#This Row],[discountPercent]]=0, "No Discount", ZeptoData[[#This Row],[discountPercent]]&lt;=15, "Standard (1-15%)", ZeptoData[[#This Row],[discountPercent]]&gt;15, "Mega (&gt;15%)")</f>
        <v>No Discount</v>
      </c>
      <c r="S2249" s="9" t="str" cm="1">
        <f t="array" ref="S2249">_xlfn.IFS(ZeptoData[[#This Row],[weightInGms]]&lt;=100, "Small (&lt;100g)", ZeptoData[[#This Row],[weightInGms]]&lt;=500, "Medium (100-500g)", ZeptoData[[#This Row],[weightInGms]]&gt;500, "Large (&gt;500g)")</f>
        <v>Medium (100-500g)</v>
      </c>
    </row>
    <row r="2250" spans="1:19" x14ac:dyDescent="0.25">
      <c r="A2250" t="s">
        <v>978</v>
      </c>
      <c r="B2250" t="s">
        <v>755</v>
      </c>
      <c r="C2250" t="str">
        <f>TRIM(ZeptoData[[#This Row],[name]])</f>
        <v>The Whole Truth Cranberry Protein Bar No Sugar</v>
      </c>
      <c r="D2250">
        <v>10000</v>
      </c>
      <c r="E2250" s="3">
        <f>'Cleaned Data'!F2253</f>
        <v>6</v>
      </c>
      <c r="F2250">
        <v>26</v>
      </c>
      <c r="G2250">
        <v>6</v>
      </c>
      <c r="H2250">
        <v>7400</v>
      </c>
      <c r="I2250" s="3">
        <f>ZeptoData[[#This Row],[discountedSellingPrice]]/100</f>
        <v>74</v>
      </c>
      <c r="J2250">
        <v>52</v>
      </c>
      <c r="K2250" t="b">
        <v>0</v>
      </c>
      <c r="L2250">
        <v>52</v>
      </c>
      <c r="N2250" s="3">
        <f>ZeptoData[[#This Row],[MRP_Rupees]] - ZeptoData[[#This Row],[Sale_Price]]</f>
        <v>-68</v>
      </c>
      <c r="O2250" t="str">
        <f>IF(ZeptoData[[#This Row],[outOfStock]]=TRUE, "Out of Stock", IF(ZeptoData[[#This Row],[availableQuantity]]&lt;=2, "LOW STOCK", "HEALTHY"))</f>
        <v>HEALTHY</v>
      </c>
      <c r="P2250" t="str" cm="1">
        <f t="array" ref="P2250">_xlfn.IFS(ZeptoData[[#This Row],[Sale_Price]]&lt;50, "Budget", ZeptoData[[#This Row],[Sale_Price]]&lt;150, "Mid-Range", ZeptoData[[#This Row],[Sale_Price]]&gt;=150, "Premium")</f>
        <v>Mid-Range</v>
      </c>
      <c r="Q2250" t="str">
        <f>IF(ROUND(((ZeptoData[[#This Row],[mrp]]-ZeptoData[[#This Row],[discountedSellingPrice]])/ZeptoData[[#This Row],[mrp]])*100,0) = ZeptoData[[#This Row],[discountPercent]], "Match", "Error")</f>
        <v>Match</v>
      </c>
      <c r="R2250" s="9" t="str" cm="1">
        <f t="array" ref="R2250">_xlfn.IFS(ZeptoData[[#This Row],[discountPercent]]=0, "No Discount", ZeptoData[[#This Row],[discountPercent]]&lt;=15, "Standard (1-15%)", ZeptoData[[#This Row],[discountPercent]]&gt;15, "Mega (&gt;15%)")</f>
        <v>Mega (&gt;15%)</v>
      </c>
      <c r="S2250" s="9" t="str" cm="1">
        <f t="array" ref="S2250">_xlfn.IFS(ZeptoData[[#This Row],[weightInGms]]&lt;=100, "Small (&lt;100g)", ZeptoData[[#This Row],[weightInGms]]&lt;=500, "Medium (100-500g)", ZeptoData[[#This Row],[weightInGms]]&gt;500, "Large (&gt;500g)")</f>
        <v>Small (&lt;100g)</v>
      </c>
    </row>
    <row r="2251" spans="1:19" x14ac:dyDescent="0.25">
      <c r="A2251" t="s">
        <v>978</v>
      </c>
      <c r="B2251" t="s">
        <v>1730</v>
      </c>
      <c r="C2251" t="str">
        <f>TRIM(ZeptoData[[#This Row],[name]])</f>
        <v>Saffola Yummy Masala Noodles</v>
      </c>
      <c r="D2251">
        <v>2000</v>
      </c>
      <c r="E2251" s="3">
        <f>'Cleaned Data'!F2254</f>
        <v>4</v>
      </c>
      <c r="F2251">
        <v>0</v>
      </c>
      <c r="G2251">
        <v>2</v>
      </c>
      <c r="H2251">
        <v>2000</v>
      </c>
      <c r="I2251" s="3">
        <f>ZeptoData[[#This Row],[discountedSellingPrice]]/100</f>
        <v>20</v>
      </c>
      <c r="J2251">
        <v>46</v>
      </c>
      <c r="K2251" t="b">
        <v>0</v>
      </c>
      <c r="L2251">
        <v>46</v>
      </c>
      <c r="N2251" s="3">
        <f>ZeptoData[[#This Row],[MRP_Rupees]] - ZeptoData[[#This Row],[Sale_Price]]</f>
        <v>-16</v>
      </c>
      <c r="O2251" t="str">
        <f>IF(ZeptoData[[#This Row],[outOfStock]]=TRUE, "Out of Stock", IF(ZeptoData[[#This Row],[availableQuantity]]&lt;=2, "LOW STOCK", "HEALTHY"))</f>
        <v>LOW STOCK</v>
      </c>
      <c r="P2251" t="str" cm="1">
        <f t="array" ref="P2251">_xlfn.IFS(ZeptoData[[#This Row],[Sale_Price]]&lt;50, "Budget", ZeptoData[[#This Row],[Sale_Price]]&lt;150, "Mid-Range", ZeptoData[[#This Row],[Sale_Price]]&gt;=150, "Premium")</f>
        <v>Budget</v>
      </c>
      <c r="Q2251" t="str">
        <f>IF(ROUND(((ZeptoData[[#This Row],[mrp]]-ZeptoData[[#This Row],[discountedSellingPrice]])/ZeptoData[[#This Row],[mrp]])*100,0) = ZeptoData[[#This Row],[discountPercent]], "Match", "Error")</f>
        <v>Match</v>
      </c>
      <c r="R2251" s="9" t="str" cm="1">
        <f t="array" ref="R2251">_xlfn.IFS(ZeptoData[[#This Row],[discountPercent]]=0, "No Discount", ZeptoData[[#This Row],[discountPercent]]&lt;=15, "Standard (1-15%)", ZeptoData[[#This Row],[discountPercent]]&gt;15, "Mega (&gt;15%)")</f>
        <v>No Discount</v>
      </c>
      <c r="S2251" s="9" t="str" cm="1">
        <f t="array" ref="S2251">_xlfn.IFS(ZeptoData[[#This Row],[weightInGms]]&lt;=100, "Small (&lt;100g)", ZeptoData[[#This Row],[weightInGms]]&lt;=500, "Medium (100-500g)", ZeptoData[[#This Row],[weightInGms]]&gt;500, "Large (&gt;500g)")</f>
        <v>Small (&lt;100g)</v>
      </c>
    </row>
    <row r="2252" spans="1:19" x14ac:dyDescent="0.25">
      <c r="A2252" t="s">
        <v>978</v>
      </c>
      <c r="B2252" t="s">
        <v>756</v>
      </c>
      <c r="C2252" t="str">
        <f>TRIM(ZeptoData[[#This Row],[name]])</f>
        <v>Veeba English Mustard</v>
      </c>
      <c r="D2252">
        <v>7400</v>
      </c>
      <c r="E2252" s="3">
        <f>'Cleaned Data'!F2255</f>
        <v>25</v>
      </c>
      <c r="F2252">
        <v>6</v>
      </c>
      <c r="G2252">
        <v>2</v>
      </c>
      <c r="H2252">
        <v>6900</v>
      </c>
      <c r="I2252" s="3">
        <f>ZeptoData[[#This Row],[discountedSellingPrice]]/100</f>
        <v>69</v>
      </c>
      <c r="J2252">
        <v>300</v>
      </c>
      <c r="K2252" t="b">
        <v>0</v>
      </c>
      <c r="L2252">
        <v>300</v>
      </c>
      <c r="N2252" s="3">
        <f>ZeptoData[[#This Row],[MRP_Rupees]] - ZeptoData[[#This Row],[Sale_Price]]</f>
        <v>-44</v>
      </c>
      <c r="O2252" t="str">
        <f>IF(ZeptoData[[#This Row],[outOfStock]]=TRUE, "Out of Stock", IF(ZeptoData[[#This Row],[availableQuantity]]&lt;=2, "LOW STOCK", "HEALTHY"))</f>
        <v>LOW STOCK</v>
      </c>
      <c r="P2252" t="str" cm="1">
        <f t="array" ref="P2252">_xlfn.IFS(ZeptoData[[#This Row],[Sale_Price]]&lt;50, "Budget", ZeptoData[[#This Row],[Sale_Price]]&lt;150, "Mid-Range", ZeptoData[[#This Row],[Sale_Price]]&gt;=150, "Premium")</f>
        <v>Mid-Range</v>
      </c>
      <c r="Q2252" t="str">
        <f>IF(ROUND(((ZeptoData[[#This Row],[mrp]]-ZeptoData[[#This Row],[discountedSellingPrice]])/ZeptoData[[#This Row],[mrp]])*100,0) = ZeptoData[[#This Row],[discountPercent]], "Match", "Error")</f>
        <v>Error</v>
      </c>
      <c r="R2252" s="9" t="str" cm="1">
        <f t="array" ref="R2252">_xlfn.IFS(ZeptoData[[#This Row],[discountPercent]]=0, "No Discount", ZeptoData[[#This Row],[discountPercent]]&lt;=15, "Standard (1-15%)", ZeptoData[[#This Row],[discountPercent]]&gt;15, "Mega (&gt;15%)")</f>
        <v>Standard (1-15%)</v>
      </c>
      <c r="S2252" s="9" t="str" cm="1">
        <f t="array" ref="S2252">_xlfn.IFS(ZeptoData[[#This Row],[weightInGms]]&lt;=100, "Small (&lt;100g)", ZeptoData[[#This Row],[weightInGms]]&lt;=500, "Medium (100-500g)", ZeptoData[[#This Row],[weightInGms]]&gt;500, "Large (&gt;500g)")</f>
        <v>Medium (100-500g)</v>
      </c>
    </row>
    <row r="2253" spans="1:19" x14ac:dyDescent="0.25">
      <c r="A2253" t="s">
        <v>978</v>
      </c>
      <c r="B2253" t="s">
        <v>267</v>
      </c>
      <c r="C2253" t="str">
        <f>TRIM(ZeptoData[[#This Row],[name]])</f>
        <v>Dabur Hommade Tamarind Paste</v>
      </c>
      <c r="D2253">
        <v>4800</v>
      </c>
      <c r="E2253" s="3">
        <f>'Cleaned Data'!F2256</f>
        <v>4</v>
      </c>
      <c r="F2253">
        <v>6</v>
      </c>
      <c r="G2253">
        <v>6</v>
      </c>
      <c r="H2253">
        <v>4500</v>
      </c>
      <c r="I2253" s="3">
        <f>ZeptoData[[#This Row],[discountedSellingPrice]]/100</f>
        <v>45</v>
      </c>
      <c r="J2253">
        <v>200</v>
      </c>
      <c r="K2253" t="b">
        <v>0</v>
      </c>
      <c r="L2253">
        <v>200</v>
      </c>
      <c r="N2253" s="3">
        <f>ZeptoData[[#This Row],[MRP_Rupees]] - ZeptoData[[#This Row],[Sale_Price]]</f>
        <v>-41</v>
      </c>
      <c r="O2253" t="str">
        <f>IF(ZeptoData[[#This Row],[outOfStock]]=TRUE, "Out of Stock", IF(ZeptoData[[#This Row],[availableQuantity]]&lt;=2, "LOW STOCK", "HEALTHY"))</f>
        <v>HEALTHY</v>
      </c>
      <c r="P2253" t="str" cm="1">
        <f t="array" ref="P2253">_xlfn.IFS(ZeptoData[[#This Row],[Sale_Price]]&lt;50, "Budget", ZeptoData[[#This Row],[Sale_Price]]&lt;150, "Mid-Range", ZeptoData[[#This Row],[Sale_Price]]&gt;=150, "Premium")</f>
        <v>Budget</v>
      </c>
      <c r="Q2253" t="str">
        <f>IF(ROUND(((ZeptoData[[#This Row],[mrp]]-ZeptoData[[#This Row],[discountedSellingPrice]])/ZeptoData[[#This Row],[mrp]])*100,0) = ZeptoData[[#This Row],[discountPercent]], "Match", "Error")</f>
        <v>Match</v>
      </c>
      <c r="R2253" s="9" t="str" cm="1">
        <f t="array" ref="R2253">_xlfn.IFS(ZeptoData[[#This Row],[discountPercent]]=0, "No Discount", ZeptoData[[#This Row],[discountPercent]]&lt;=15, "Standard (1-15%)", ZeptoData[[#This Row],[discountPercent]]&gt;15, "Mega (&gt;15%)")</f>
        <v>Standard (1-15%)</v>
      </c>
      <c r="S2253" s="9" t="str" cm="1">
        <f t="array" ref="S2253">_xlfn.IFS(ZeptoData[[#This Row],[weightInGms]]&lt;=100, "Small (&lt;100g)", ZeptoData[[#This Row],[weightInGms]]&lt;=500, "Medium (100-500g)", ZeptoData[[#This Row],[weightInGms]]&gt;500, "Large (&gt;500g)")</f>
        <v>Medium (100-500g)</v>
      </c>
    </row>
    <row r="2254" spans="1:19" x14ac:dyDescent="0.25">
      <c r="A2254" t="s">
        <v>978</v>
      </c>
      <c r="B2254" t="s">
        <v>757</v>
      </c>
      <c r="C2254" t="str">
        <f>TRIM(ZeptoData[[#This Row],[name]])</f>
        <v>Yoga Bar Breakfast Muesli - Almond Caramel (No Added Sugar)</v>
      </c>
      <c r="D2254">
        <v>32500</v>
      </c>
      <c r="E2254" s="3">
        <f>'Cleaned Data'!F2257</f>
        <v>13</v>
      </c>
      <c r="F2254">
        <v>4</v>
      </c>
      <c r="G2254">
        <v>6</v>
      </c>
      <c r="H2254">
        <v>30900</v>
      </c>
      <c r="I2254" s="3">
        <f>ZeptoData[[#This Row],[discountedSellingPrice]]/100</f>
        <v>309</v>
      </c>
      <c r="J2254">
        <v>400</v>
      </c>
      <c r="K2254" t="b">
        <v>0</v>
      </c>
      <c r="L2254">
        <v>400</v>
      </c>
      <c r="N2254" s="3">
        <f>ZeptoData[[#This Row],[MRP_Rupees]] - ZeptoData[[#This Row],[Sale_Price]]</f>
        <v>-296</v>
      </c>
      <c r="O2254" t="str">
        <f>IF(ZeptoData[[#This Row],[outOfStock]]=TRUE, "Out of Stock", IF(ZeptoData[[#This Row],[availableQuantity]]&lt;=2, "LOW STOCK", "HEALTHY"))</f>
        <v>HEALTHY</v>
      </c>
      <c r="P2254" t="str" cm="1">
        <f t="array" ref="P2254">_xlfn.IFS(ZeptoData[[#This Row],[Sale_Price]]&lt;50, "Budget", ZeptoData[[#This Row],[Sale_Price]]&lt;150, "Mid-Range", ZeptoData[[#This Row],[Sale_Price]]&gt;=150, "Premium")</f>
        <v>Premium</v>
      </c>
      <c r="Q2254" t="str">
        <f>IF(ROUND(((ZeptoData[[#This Row],[mrp]]-ZeptoData[[#This Row],[discountedSellingPrice]])/ZeptoData[[#This Row],[mrp]])*100,0) = ZeptoData[[#This Row],[discountPercent]], "Match", "Error")</f>
        <v>Error</v>
      </c>
      <c r="R2254" s="9" t="str" cm="1">
        <f t="array" ref="R2254">_xlfn.IFS(ZeptoData[[#This Row],[discountPercent]]=0, "No Discount", ZeptoData[[#This Row],[discountPercent]]&lt;=15, "Standard (1-15%)", ZeptoData[[#This Row],[discountPercent]]&gt;15, "Mega (&gt;15%)")</f>
        <v>Standard (1-15%)</v>
      </c>
      <c r="S2254" s="9" t="str" cm="1">
        <f t="array" ref="S2254">_xlfn.IFS(ZeptoData[[#This Row],[weightInGms]]&lt;=100, "Small (&lt;100g)", ZeptoData[[#This Row],[weightInGms]]&lt;=500, "Medium (100-500g)", ZeptoData[[#This Row],[weightInGms]]&gt;500, "Large (&gt;500g)")</f>
        <v>Medium (100-500g)</v>
      </c>
    </row>
    <row r="2255" spans="1:19" x14ac:dyDescent="0.25">
      <c r="A2255" t="s">
        <v>978</v>
      </c>
      <c r="B2255" t="s">
        <v>758</v>
      </c>
      <c r="C2255" t="str">
        <f>TRIM(ZeptoData[[#This Row],[name]])</f>
        <v>The Whole Truth Mini Protein Bar - Peanut Butter No Added Sugar</v>
      </c>
      <c r="D2255">
        <v>5500</v>
      </c>
      <c r="E2255" s="3">
        <f>'Cleaned Data'!F2258</f>
        <v>10</v>
      </c>
      <c r="F2255">
        <v>25</v>
      </c>
      <c r="G2255">
        <v>6</v>
      </c>
      <c r="H2255">
        <v>4100</v>
      </c>
      <c r="I2255" s="3">
        <f>ZeptoData[[#This Row],[discountedSellingPrice]]/100</f>
        <v>41</v>
      </c>
      <c r="J2255">
        <v>27</v>
      </c>
      <c r="K2255" t="b">
        <v>0</v>
      </c>
      <c r="L2255">
        <v>27</v>
      </c>
      <c r="N2255" s="3">
        <f>ZeptoData[[#This Row],[MRP_Rupees]] - ZeptoData[[#This Row],[Sale_Price]]</f>
        <v>-31</v>
      </c>
      <c r="O2255" t="str">
        <f>IF(ZeptoData[[#This Row],[outOfStock]]=TRUE, "Out of Stock", IF(ZeptoData[[#This Row],[availableQuantity]]&lt;=2, "LOW STOCK", "HEALTHY"))</f>
        <v>HEALTHY</v>
      </c>
      <c r="P2255" t="str" cm="1">
        <f t="array" ref="P2255">_xlfn.IFS(ZeptoData[[#This Row],[Sale_Price]]&lt;50, "Budget", ZeptoData[[#This Row],[Sale_Price]]&lt;150, "Mid-Range", ZeptoData[[#This Row],[Sale_Price]]&gt;=150, "Premium")</f>
        <v>Budget</v>
      </c>
      <c r="Q2255" t="str">
        <f>IF(ROUND(((ZeptoData[[#This Row],[mrp]]-ZeptoData[[#This Row],[discountedSellingPrice]])/ZeptoData[[#This Row],[mrp]])*100,0) = ZeptoData[[#This Row],[discountPercent]], "Match", "Error")</f>
        <v>Match</v>
      </c>
      <c r="R2255" s="9" t="str" cm="1">
        <f t="array" ref="R2255">_xlfn.IFS(ZeptoData[[#This Row],[discountPercent]]=0, "No Discount", ZeptoData[[#This Row],[discountPercent]]&lt;=15, "Standard (1-15%)", ZeptoData[[#This Row],[discountPercent]]&gt;15, "Mega (&gt;15%)")</f>
        <v>Mega (&gt;15%)</v>
      </c>
      <c r="S2255" s="9" t="str" cm="1">
        <f t="array" ref="S2255">_xlfn.IFS(ZeptoData[[#This Row],[weightInGms]]&lt;=100, "Small (&lt;100g)", ZeptoData[[#This Row],[weightInGms]]&lt;=500, "Medium (100-500g)", ZeptoData[[#This Row],[weightInGms]]&gt;500, "Large (&gt;500g)")</f>
        <v>Small (&lt;100g)</v>
      </c>
    </row>
    <row r="2256" spans="1:19" x14ac:dyDescent="0.25">
      <c r="A2256" t="s">
        <v>978</v>
      </c>
      <c r="B2256" t="s">
        <v>1768</v>
      </c>
      <c r="C2256" t="str">
        <f>TRIM(ZeptoData[[#This Row],[name]])</f>
        <v>ITC Master Chef Crispy Chicken Fries</v>
      </c>
      <c r="D2256">
        <v>17000</v>
      </c>
      <c r="E2256" s="3">
        <f>'Cleaned Data'!F2259</f>
        <v>0</v>
      </c>
      <c r="F2256">
        <v>4</v>
      </c>
      <c r="G2256">
        <v>3</v>
      </c>
      <c r="H2256">
        <v>16200</v>
      </c>
      <c r="I2256" s="3">
        <f>ZeptoData[[#This Row],[discountedSellingPrice]]/100</f>
        <v>162</v>
      </c>
      <c r="J2256">
        <v>280</v>
      </c>
      <c r="K2256" t="b">
        <v>0</v>
      </c>
      <c r="L2256">
        <v>280</v>
      </c>
      <c r="N2256" s="3">
        <f>ZeptoData[[#This Row],[MRP_Rupees]] - ZeptoData[[#This Row],[Sale_Price]]</f>
        <v>-162</v>
      </c>
      <c r="O2256" t="str">
        <f>IF(ZeptoData[[#This Row],[outOfStock]]=TRUE, "Out of Stock", IF(ZeptoData[[#This Row],[availableQuantity]]&lt;=2, "LOW STOCK", "HEALTHY"))</f>
        <v>HEALTHY</v>
      </c>
      <c r="P2256" t="str" cm="1">
        <f t="array" ref="P2256">_xlfn.IFS(ZeptoData[[#This Row],[Sale_Price]]&lt;50, "Budget", ZeptoData[[#This Row],[Sale_Price]]&lt;150, "Mid-Range", ZeptoData[[#This Row],[Sale_Price]]&gt;=150, "Premium")</f>
        <v>Premium</v>
      </c>
      <c r="Q2256" t="str">
        <f>IF(ROUND(((ZeptoData[[#This Row],[mrp]]-ZeptoData[[#This Row],[discountedSellingPrice]])/ZeptoData[[#This Row],[mrp]])*100,0) = ZeptoData[[#This Row],[discountPercent]], "Match", "Error")</f>
        <v>Error</v>
      </c>
      <c r="R2256" s="9" t="str" cm="1">
        <f t="array" ref="R2256">_xlfn.IFS(ZeptoData[[#This Row],[discountPercent]]=0, "No Discount", ZeptoData[[#This Row],[discountPercent]]&lt;=15, "Standard (1-15%)", ZeptoData[[#This Row],[discountPercent]]&gt;15, "Mega (&gt;15%)")</f>
        <v>Standard (1-15%)</v>
      </c>
      <c r="S2256" s="9" t="str" cm="1">
        <f t="array" ref="S2256">_xlfn.IFS(ZeptoData[[#This Row],[weightInGms]]&lt;=100, "Small (&lt;100g)", ZeptoData[[#This Row],[weightInGms]]&lt;=500, "Medium (100-500g)", ZeptoData[[#This Row],[weightInGms]]&gt;500, "Large (&gt;500g)")</f>
        <v>Medium (100-500g)</v>
      </c>
    </row>
    <row r="2257" spans="1:19" x14ac:dyDescent="0.25">
      <c r="A2257" t="s">
        <v>978</v>
      </c>
      <c r="B2257" t="s">
        <v>760</v>
      </c>
      <c r="C2257" t="str">
        <f>TRIM(ZeptoData[[#This Row],[name]])</f>
        <v>Kelloggs Corn Flakes</v>
      </c>
      <c r="D2257">
        <v>9900</v>
      </c>
      <c r="E2257" s="3">
        <f>'Cleaned Data'!F2260</f>
        <v>10</v>
      </c>
      <c r="F2257">
        <v>13</v>
      </c>
      <c r="G2257">
        <v>6</v>
      </c>
      <c r="H2257">
        <v>8600</v>
      </c>
      <c r="I2257" s="3">
        <f>ZeptoData[[#This Row],[discountedSellingPrice]]/100</f>
        <v>86</v>
      </c>
      <c r="J2257">
        <v>250</v>
      </c>
      <c r="K2257" t="b">
        <v>0</v>
      </c>
      <c r="L2257">
        <v>250</v>
      </c>
      <c r="N2257" s="3">
        <f>ZeptoData[[#This Row],[MRP_Rupees]] - ZeptoData[[#This Row],[Sale_Price]]</f>
        <v>-76</v>
      </c>
      <c r="O2257" t="str">
        <f>IF(ZeptoData[[#This Row],[outOfStock]]=TRUE, "Out of Stock", IF(ZeptoData[[#This Row],[availableQuantity]]&lt;=2, "LOW STOCK", "HEALTHY"))</f>
        <v>HEALTHY</v>
      </c>
      <c r="P2257" t="str" cm="1">
        <f t="array" ref="P2257">_xlfn.IFS(ZeptoData[[#This Row],[Sale_Price]]&lt;50, "Budget", ZeptoData[[#This Row],[Sale_Price]]&lt;150, "Mid-Range", ZeptoData[[#This Row],[Sale_Price]]&gt;=150, "Premium")</f>
        <v>Mid-Range</v>
      </c>
      <c r="Q2257" t="str">
        <f>IF(ROUND(((ZeptoData[[#This Row],[mrp]]-ZeptoData[[#This Row],[discountedSellingPrice]])/ZeptoData[[#This Row],[mrp]])*100,0) = ZeptoData[[#This Row],[discountPercent]], "Match", "Error")</f>
        <v>Match</v>
      </c>
      <c r="R2257" s="9" t="str" cm="1">
        <f t="array" ref="R2257">_xlfn.IFS(ZeptoData[[#This Row],[discountPercent]]=0, "No Discount", ZeptoData[[#This Row],[discountPercent]]&lt;=15, "Standard (1-15%)", ZeptoData[[#This Row],[discountPercent]]&gt;15, "Mega (&gt;15%)")</f>
        <v>Standard (1-15%)</v>
      </c>
      <c r="S2257" s="9" t="str" cm="1">
        <f t="array" ref="S2257">_xlfn.IFS(ZeptoData[[#This Row],[weightInGms]]&lt;=100, "Small (&lt;100g)", ZeptoData[[#This Row],[weightInGms]]&lt;=500, "Medium (100-500g)", ZeptoData[[#This Row],[weightInGms]]&gt;500, "Large (&gt;500g)")</f>
        <v>Medium (100-500g)</v>
      </c>
    </row>
    <row r="2258" spans="1:19" x14ac:dyDescent="0.25">
      <c r="A2258" t="s">
        <v>978</v>
      </c>
      <c r="B2258" t="s">
        <v>272</v>
      </c>
      <c r="C2258" t="str">
        <f>TRIM(ZeptoData[[#This Row],[name]])</f>
        <v>Nissin Cup Noodles Tangy Tomato</v>
      </c>
      <c r="D2258">
        <v>5000</v>
      </c>
      <c r="E2258" s="3">
        <f>'Cleaned Data'!F2261</f>
        <v>9</v>
      </c>
      <c r="F2258">
        <v>10</v>
      </c>
      <c r="G2258">
        <v>2</v>
      </c>
      <c r="H2258">
        <v>4500</v>
      </c>
      <c r="I2258" s="3">
        <f>ZeptoData[[#This Row],[discountedSellingPrice]]/100</f>
        <v>45</v>
      </c>
      <c r="J2258">
        <v>70</v>
      </c>
      <c r="K2258" t="b">
        <v>0</v>
      </c>
      <c r="L2258">
        <v>70</v>
      </c>
      <c r="N2258" s="3">
        <f>ZeptoData[[#This Row],[MRP_Rupees]] - ZeptoData[[#This Row],[Sale_Price]]</f>
        <v>-36</v>
      </c>
      <c r="O2258" t="str">
        <f>IF(ZeptoData[[#This Row],[outOfStock]]=TRUE, "Out of Stock", IF(ZeptoData[[#This Row],[availableQuantity]]&lt;=2, "LOW STOCK", "HEALTHY"))</f>
        <v>LOW STOCK</v>
      </c>
      <c r="P2258" t="str" cm="1">
        <f t="array" ref="P2258">_xlfn.IFS(ZeptoData[[#This Row],[Sale_Price]]&lt;50, "Budget", ZeptoData[[#This Row],[Sale_Price]]&lt;150, "Mid-Range", ZeptoData[[#This Row],[Sale_Price]]&gt;=150, "Premium")</f>
        <v>Budget</v>
      </c>
      <c r="Q2258" t="str">
        <f>IF(ROUND(((ZeptoData[[#This Row],[mrp]]-ZeptoData[[#This Row],[discountedSellingPrice]])/ZeptoData[[#This Row],[mrp]])*100,0) = ZeptoData[[#This Row],[discountPercent]], "Match", "Error")</f>
        <v>Match</v>
      </c>
      <c r="R2258" s="9" t="str" cm="1">
        <f t="array" ref="R2258">_xlfn.IFS(ZeptoData[[#This Row],[discountPercent]]=0, "No Discount", ZeptoData[[#This Row],[discountPercent]]&lt;=15, "Standard (1-15%)", ZeptoData[[#This Row],[discountPercent]]&gt;15, "Mega (&gt;15%)")</f>
        <v>Standard (1-15%)</v>
      </c>
      <c r="S2258" s="9" t="str" cm="1">
        <f t="array" ref="S2258">_xlfn.IFS(ZeptoData[[#This Row],[weightInGms]]&lt;=100, "Small (&lt;100g)", ZeptoData[[#This Row],[weightInGms]]&lt;=500, "Medium (100-500g)", ZeptoData[[#This Row],[weightInGms]]&gt;500, "Large (&gt;500g)")</f>
        <v>Small (&lt;100g)</v>
      </c>
    </row>
    <row r="2259" spans="1:19" x14ac:dyDescent="0.25">
      <c r="A2259" t="s">
        <v>978</v>
      </c>
      <c r="B2259" t="s">
        <v>761</v>
      </c>
      <c r="C2259" t="str">
        <f>TRIM(ZeptoData[[#This Row],[name]])</f>
        <v>Smith &amp; Jones White Pasta Sauce Mix</v>
      </c>
      <c r="D2259">
        <v>4000</v>
      </c>
      <c r="E2259" s="3">
        <f>'Cleaned Data'!F2262</f>
        <v>8</v>
      </c>
      <c r="F2259">
        <v>0</v>
      </c>
      <c r="G2259">
        <v>3</v>
      </c>
      <c r="H2259">
        <v>4000</v>
      </c>
      <c r="I2259" s="3">
        <f>ZeptoData[[#This Row],[discountedSellingPrice]]/100</f>
        <v>40</v>
      </c>
      <c r="J2259">
        <v>46</v>
      </c>
      <c r="K2259" t="b">
        <v>0</v>
      </c>
      <c r="L2259">
        <v>46</v>
      </c>
      <c r="N2259" s="3">
        <f>ZeptoData[[#This Row],[MRP_Rupees]] - ZeptoData[[#This Row],[Sale_Price]]</f>
        <v>-32</v>
      </c>
      <c r="O2259" t="str">
        <f>IF(ZeptoData[[#This Row],[outOfStock]]=TRUE, "Out of Stock", IF(ZeptoData[[#This Row],[availableQuantity]]&lt;=2, "LOW STOCK", "HEALTHY"))</f>
        <v>HEALTHY</v>
      </c>
      <c r="P2259" t="str" cm="1">
        <f t="array" ref="P2259">_xlfn.IFS(ZeptoData[[#This Row],[Sale_Price]]&lt;50, "Budget", ZeptoData[[#This Row],[Sale_Price]]&lt;150, "Mid-Range", ZeptoData[[#This Row],[Sale_Price]]&gt;=150, "Premium")</f>
        <v>Budget</v>
      </c>
      <c r="Q2259" t="str">
        <f>IF(ROUND(((ZeptoData[[#This Row],[mrp]]-ZeptoData[[#This Row],[discountedSellingPrice]])/ZeptoData[[#This Row],[mrp]])*100,0) = ZeptoData[[#This Row],[discountPercent]], "Match", "Error")</f>
        <v>Match</v>
      </c>
      <c r="R2259" s="9" t="str" cm="1">
        <f t="array" ref="R2259">_xlfn.IFS(ZeptoData[[#This Row],[discountPercent]]=0, "No Discount", ZeptoData[[#This Row],[discountPercent]]&lt;=15, "Standard (1-15%)", ZeptoData[[#This Row],[discountPercent]]&gt;15, "Mega (&gt;15%)")</f>
        <v>No Discount</v>
      </c>
      <c r="S2259" s="9" t="str" cm="1">
        <f t="array" ref="S2259">_xlfn.IFS(ZeptoData[[#This Row],[weightInGms]]&lt;=100, "Small (&lt;100g)", ZeptoData[[#This Row],[weightInGms]]&lt;=500, "Medium (100-500g)", ZeptoData[[#This Row],[weightInGms]]&gt;500, "Large (&gt;500g)")</f>
        <v>Small (&lt;100g)</v>
      </c>
    </row>
    <row r="2260" spans="1:19" x14ac:dyDescent="0.25">
      <c r="A2260" t="s">
        <v>978</v>
      </c>
      <c r="B2260" t="s">
        <v>279</v>
      </c>
      <c r="C2260" t="str">
        <f>TRIM(ZeptoData[[#This Row],[name]])</f>
        <v>Sunfeast Yippee! Pasta Treat - Sour Cream Onion</v>
      </c>
      <c r="D2260">
        <v>2800</v>
      </c>
      <c r="E2260" s="3">
        <f>'Cleaned Data'!F2263</f>
        <v>0</v>
      </c>
      <c r="F2260">
        <v>10</v>
      </c>
      <c r="G2260">
        <v>1</v>
      </c>
      <c r="H2260">
        <v>2500</v>
      </c>
      <c r="I2260" s="3">
        <f>ZeptoData[[#This Row],[discountedSellingPrice]]/100</f>
        <v>25</v>
      </c>
      <c r="J2260">
        <v>65</v>
      </c>
      <c r="K2260" t="b">
        <v>0</v>
      </c>
      <c r="L2260">
        <v>65</v>
      </c>
      <c r="N2260" s="3">
        <f>ZeptoData[[#This Row],[MRP_Rupees]] - ZeptoData[[#This Row],[Sale_Price]]</f>
        <v>-25</v>
      </c>
      <c r="O2260" t="str">
        <f>IF(ZeptoData[[#This Row],[outOfStock]]=TRUE, "Out of Stock", IF(ZeptoData[[#This Row],[availableQuantity]]&lt;=2, "LOW STOCK", "HEALTHY"))</f>
        <v>LOW STOCK</v>
      </c>
      <c r="P2260" t="str" cm="1">
        <f t="array" ref="P2260">_xlfn.IFS(ZeptoData[[#This Row],[Sale_Price]]&lt;50, "Budget", ZeptoData[[#This Row],[Sale_Price]]&lt;150, "Mid-Range", ZeptoData[[#This Row],[Sale_Price]]&gt;=150, "Premium")</f>
        <v>Budget</v>
      </c>
      <c r="Q2260" t="str">
        <f>IF(ROUND(((ZeptoData[[#This Row],[mrp]]-ZeptoData[[#This Row],[discountedSellingPrice]])/ZeptoData[[#This Row],[mrp]])*100,0) = ZeptoData[[#This Row],[discountPercent]], "Match", "Error")</f>
        <v>Error</v>
      </c>
      <c r="R2260" s="9" t="str" cm="1">
        <f t="array" ref="R2260">_xlfn.IFS(ZeptoData[[#This Row],[discountPercent]]=0, "No Discount", ZeptoData[[#This Row],[discountPercent]]&lt;=15, "Standard (1-15%)", ZeptoData[[#This Row],[discountPercent]]&gt;15, "Mega (&gt;15%)")</f>
        <v>Standard (1-15%)</v>
      </c>
      <c r="S2260" s="9" t="str" cm="1">
        <f t="array" ref="S2260">_xlfn.IFS(ZeptoData[[#This Row],[weightInGms]]&lt;=100, "Small (&lt;100g)", ZeptoData[[#This Row],[weightInGms]]&lt;=500, "Medium (100-500g)", ZeptoData[[#This Row],[weightInGms]]&gt;500, "Large (&gt;500g)")</f>
        <v>Small (&lt;100g)</v>
      </c>
    </row>
    <row r="2261" spans="1:19" x14ac:dyDescent="0.25">
      <c r="A2261" t="s">
        <v>978</v>
      </c>
      <c r="B2261" t="s">
        <v>1769</v>
      </c>
      <c r="C2261" t="str">
        <f>TRIM(ZeptoData[[#This Row],[name]])</f>
        <v>Mothers Recipe Tamrind Date Chutney</v>
      </c>
      <c r="D2261">
        <v>5500</v>
      </c>
      <c r="E2261" s="3">
        <f>'Cleaned Data'!F2264</f>
        <v>26</v>
      </c>
      <c r="F2261">
        <v>9</v>
      </c>
      <c r="G2261">
        <v>2</v>
      </c>
      <c r="H2261">
        <v>5000</v>
      </c>
      <c r="I2261" s="3">
        <f>ZeptoData[[#This Row],[discountedSellingPrice]]/100</f>
        <v>50</v>
      </c>
      <c r="J2261">
        <v>200</v>
      </c>
      <c r="K2261" t="b">
        <v>0</v>
      </c>
      <c r="L2261">
        <v>200</v>
      </c>
      <c r="N2261" s="3">
        <f>ZeptoData[[#This Row],[MRP_Rupees]] - ZeptoData[[#This Row],[Sale_Price]]</f>
        <v>-24</v>
      </c>
      <c r="O2261" t="str">
        <f>IF(ZeptoData[[#This Row],[outOfStock]]=TRUE, "Out of Stock", IF(ZeptoData[[#This Row],[availableQuantity]]&lt;=2, "LOW STOCK", "HEALTHY"))</f>
        <v>LOW STOCK</v>
      </c>
      <c r="P2261" t="str" cm="1">
        <f t="array" ref="P2261">_xlfn.IFS(ZeptoData[[#This Row],[Sale_Price]]&lt;50, "Budget", ZeptoData[[#This Row],[Sale_Price]]&lt;150, "Mid-Range", ZeptoData[[#This Row],[Sale_Price]]&gt;=150, "Premium")</f>
        <v>Mid-Range</v>
      </c>
      <c r="Q2261" t="str">
        <f>IF(ROUND(((ZeptoData[[#This Row],[mrp]]-ZeptoData[[#This Row],[discountedSellingPrice]])/ZeptoData[[#This Row],[mrp]])*100,0) = ZeptoData[[#This Row],[discountPercent]], "Match", "Error")</f>
        <v>Match</v>
      </c>
      <c r="R2261" s="9" t="str" cm="1">
        <f t="array" ref="R2261">_xlfn.IFS(ZeptoData[[#This Row],[discountPercent]]=0, "No Discount", ZeptoData[[#This Row],[discountPercent]]&lt;=15, "Standard (1-15%)", ZeptoData[[#This Row],[discountPercent]]&gt;15, "Mega (&gt;15%)")</f>
        <v>Standard (1-15%)</v>
      </c>
      <c r="S2261" s="9" t="str" cm="1">
        <f t="array" ref="S2261">_xlfn.IFS(ZeptoData[[#This Row],[weightInGms]]&lt;=100, "Small (&lt;100g)", ZeptoData[[#This Row],[weightInGms]]&lt;=500, "Medium (100-500g)", ZeptoData[[#This Row],[weightInGms]]&gt;500, "Large (&gt;500g)")</f>
        <v>Medium (100-500g)</v>
      </c>
    </row>
    <row r="2262" spans="1:19" x14ac:dyDescent="0.25">
      <c r="A2262" t="s">
        <v>978</v>
      </c>
      <c r="B2262" t="s">
        <v>763</v>
      </c>
      <c r="C2262" t="str">
        <f>TRIM(ZeptoData[[#This Row],[name]])</f>
        <v>Veeba Mint Mayonnaise</v>
      </c>
      <c r="D2262">
        <v>16900</v>
      </c>
      <c r="E2262" s="3">
        <f>'Cleaned Data'!F2265</f>
        <v>10</v>
      </c>
      <c r="F2262">
        <v>8</v>
      </c>
      <c r="G2262">
        <v>4</v>
      </c>
      <c r="H2262">
        <v>15500</v>
      </c>
      <c r="I2262" s="3">
        <f>ZeptoData[[#This Row],[discountedSellingPrice]]/100</f>
        <v>155</v>
      </c>
      <c r="J2262">
        <v>300</v>
      </c>
      <c r="K2262" t="b">
        <v>0</v>
      </c>
      <c r="L2262">
        <v>300</v>
      </c>
      <c r="N2262" s="3">
        <f>ZeptoData[[#This Row],[MRP_Rupees]] - ZeptoData[[#This Row],[Sale_Price]]</f>
        <v>-145</v>
      </c>
      <c r="O2262" t="str">
        <f>IF(ZeptoData[[#This Row],[outOfStock]]=TRUE, "Out of Stock", IF(ZeptoData[[#This Row],[availableQuantity]]&lt;=2, "LOW STOCK", "HEALTHY"))</f>
        <v>HEALTHY</v>
      </c>
      <c r="P2262" t="str" cm="1">
        <f t="array" ref="P2262">_xlfn.IFS(ZeptoData[[#This Row],[Sale_Price]]&lt;50, "Budget", ZeptoData[[#This Row],[Sale_Price]]&lt;150, "Mid-Range", ZeptoData[[#This Row],[Sale_Price]]&gt;=150, "Premium")</f>
        <v>Premium</v>
      </c>
      <c r="Q2262" t="str">
        <f>IF(ROUND(((ZeptoData[[#This Row],[mrp]]-ZeptoData[[#This Row],[discountedSellingPrice]])/ZeptoData[[#This Row],[mrp]])*100,0) = ZeptoData[[#This Row],[discountPercent]], "Match", "Error")</f>
        <v>Match</v>
      </c>
      <c r="R2262" s="9" t="str" cm="1">
        <f t="array" ref="R2262">_xlfn.IFS(ZeptoData[[#This Row],[discountPercent]]=0, "No Discount", ZeptoData[[#This Row],[discountPercent]]&lt;=15, "Standard (1-15%)", ZeptoData[[#This Row],[discountPercent]]&gt;15, "Mega (&gt;15%)")</f>
        <v>Standard (1-15%)</v>
      </c>
      <c r="S2262" s="9" t="str" cm="1">
        <f t="array" ref="S2262">_xlfn.IFS(ZeptoData[[#This Row],[weightInGms]]&lt;=100, "Small (&lt;100g)", ZeptoData[[#This Row],[weightInGms]]&lt;=500, "Medium (100-500g)", ZeptoData[[#This Row],[weightInGms]]&gt;500, "Large (&gt;500g)")</f>
        <v>Medium (100-500g)</v>
      </c>
    </row>
    <row r="2263" spans="1:19" x14ac:dyDescent="0.25">
      <c r="A2263" t="s">
        <v>978</v>
      </c>
      <c r="B2263" t="s">
        <v>764</v>
      </c>
      <c r="C2263" t="str">
        <f>TRIM(ZeptoData[[#This Row],[name]])</f>
        <v>Mccain Emotibites - Crispy Happy Potato Snack</v>
      </c>
      <c r="D2263">
        <v>13000</v>
      </c>
      <c r="E2263" s="3">
        <f>'Cleaned Data'!F2266</f>
        <v>0</v>
      </c>
      <c r="F2263">
        <v>0</v>
      </c>
      <c r="G2263">
        <v>6</v>
      </c>
      <c r="H2263">
        <v>12900</v>
      </c>
      <c r="I2263" s="3">
        <f>ZeptoData[[#This Row],[discountedSellingPrice]]/100</f>
        <v>129</v>
      </c>
      <c r="J2263">
        <v>415</v>
      </c>
      <c r="K2263" t="b">
        <v>0</v>
      </c>
      <c r="L2263">
        <v>415</v>
      </c>
      <c r="N2263" s="3">
        <f>ZeptoData[[#This Row],[MRP_Rupees]] - ZeptoData[[#This Row],[Sale_Price]]</f>
        <v>-129</v>
      </c>
      <c r="O2263" t="str">
        <f>IF(ZeptoData[[#This Row],[outOfStock]]=TRUE, "Out of Stock", IF(ZeptoData[[#This Row],[availableQuantity]]&lt;=2, "LOW STOCK", "HEALTHY"))</f>
        <v>HEALTHY</v>
      </c>
      <c r="P2263" t="str" cm="1">
        <f t="array" ref="P2263">_xlfn.IFS(ZeptoData[[#This Row],[Sale_Price]]&lt;50, "Budget", ZeptoData[[#This Row],[Sale_Price]]&lt;150, "Mid-Range", ZeptoData[[#This Row],[Sale_Price]]&gt;=150, "Premium")</f>
        <v>Mid-Range</v>
      </c>
      <c r="Q2263" t="str">
        <f>IF(ROUND(((ZeptoData[[#This Row],[mrp]]-ZeptoData[[#This Row],[discountedSellingPrice]])/ZeptoData[[#This Row],[mrp]])*100,0) = ZeptoData[[#This Row],[discountPercent]], "Match", "Error")</f>
        <v>Error</v>
      </c>
      <c r="R2263" s="9" t="str" cm="1">
        <f t="array" ref="R2263">_xlfn.IFS(ZeptoData[[#This Row],[discountPercent]]=0, "No Discount", ZeptoData[[#This Row],[discountPercent]]&lt;=15, "Standard (1-15%)", ZeptoData[[#This Row],[discountPercent]]&gt;15, "Mega (&gt;15%)")</f>
        <v>No Discount</v>
      </c>
      <c r="S2263" s="9" t="str" cm="1">
        <f t="array" ref="S2263">_xlfn.IFS(ZeptoData[[#This Row],[weightInGms]]&lt;=100, "Small (&lt;100g)", ZeptoData[[#This Row],[weightInGms]]&lt;=500, "Medium (100-500g)", ZeptoData[[#This Row],[weightInGms]]&gt;500, "Large (&gt;500g)")</f>
        <v>Medium (100-500g)</v>
      </c>
    </row>
    <row r="2264" spans="1:19" x14ac:dyDescent="0.25">
      <c r="A2264" t="s">
        <v>978</v>
      </c>
      <c r="B2264" t="s">
        <v>765</v>
      </c>
      <c r="C2264" t="str">
        <f>TRIM(ZeptoData[[#This Row],[name]])</f>
        <v>The Whole Truth Energy Bar Choco Cranberry Fudge</v>
      </c>
      <c r="D2264">
        <v>6000</v>
      </c>
      <c r="E2264" s="3">
        <f>'Cleaned Data'!F2267</f>
        <v>9</v>
      </c>
      <c r="F2264">
        <v>26</v>
      </c>
      <c r="G2264">
        <v>6</v>
      </c>
      <c r="H2264">
        <v>4400</v>
      </c>
      <c r="I2264" s="3">
        <f>ZeptoData[[#This Row],[discountedSellingPrice]]/100</f>
        <v>44</v>
      </c>
      <c r="J2264">
        <v>40</v>
      </c>
      <c r="K2264" t="b">
        <v>0</v>
      </c>
      <c r="L2264">
        <v>40</v>
      </c>
      <c r="N2264" s="3">
        <f>ZeptoData[[#This Row],[MRP_Rupees]] - ZeptoData[[#This Row],[Sale_Price]]</f>
        <v>-35</v>
      </c>
      <c r="O2264" t="str">
        <f>IF(ZeptoData[[#This Row],[outOfStock]]=TRUE, "Out of Stock", IF(ZeptoData[[#This Row],[availableQuantity]]&lt;=2, "LOW STOCK", "HEALTHY"))</f>
        <v>HEALTHY</v>
      </c>
      <c r="P2264" t="str" cm="1">
        <f t="array" ref="P2264">_xlfn.IFS(ZeptoData[[#This Row],[Sale_Price]]&lt;50, "Budget", ZeptoData[[#This Row],[Sale_Price]]&lt;150, "Mid-Range", ZeptoData[[#This Row],[Sale_Price]]&gt;=150, "Premium")</f>
        <v>Budget</v>
      </c>
      <c r="Q2264" t="str">
        <f>IF(ROUND(((ZeptoData[[#This Row],[mrp]]-ZeptoData[[#This Row],[discountedSellingPrice]])/ZeptoData[[#This Row],[mrp]])*100,0) = ZeptoData[[#This Row],[discountPercent]], "Match", "Error")</f>
        <v>Error</v>
      </c>
      <c r="R2264" s="9" t="str" cm="1">
        <f t="array" ref="R2264">_xlfn.IFS(ZeptoData[[#This Row],[discountPercent]]=0, "No Discount", ZeptoData[[#This Row],[discountPercent]]&lt;=15, "Standard (1-15%)", ZeptoData[[#This Row],[discountPercent]]&gt;15, "Mega (&gt;15%)")</f>
        <v>Mega (&gt;15%)</v>
      </c>
      <c r="S2264" s="9" t="str" cm="1">
        <f t="array" ref="S2264">_xlfn.IFS(ZeptoData[[#This Row],[weightInGms]]&lt;=100, "Small (&lt;100g)", ZeptoData[[#This Row],[weightInGms]]&lt;=500, "Medium (100-500g)", ZeptoData[[#This Row],[weightInGms]]&gt;500, "Large (&gt;500g)")</f>
        <v>Small (&lt;100g)</v>
      </c>
    </row>
    <row r="2265" spans="1:19" x14ac:dyDescent="0.25">
      <c r="A2265" t="s">
        <v>978</v>
      </c>
      <c r="B2265" t="s">
        <v>766</v>
      </c>
      <c r="C2265" t="str">
        <f>TRIM(ZeptoData[[#This Row],[name]])</f>
        <v>Godrej Yummiez Chicken Lucknowi Seekh Kebab</v>
      </c>
      <c r="D2265">
        <v>26000</v>
      </c>
      <c r="E2265" s="3">
        <f>'Cleaned Data'!F2268</f>
        <v>17</v>
      </c>
      <c r="F2265">
        <v>10</v>
      </c>
      <c r="G2265">
        <v>4</v>
      </c>
      <c r="H2265">
        <v>23400</v>
      </c>
      <c r="I2265" s="3">
        <f>ZeptoData[[#This Row],[discountedSellingPrice]]/100</f>
        <v>234</v>
      </c>
      <c r="J2265">
        <v>400</v>
      </c>
      <c r="K2265" t="b">
        <v>0</v>
      </c>
      <c r="L2265">
        <v>400</v>
      </c>
      <c r="N2265" s="3">
        <f>ZeptoData[[#This Row],[MRP_Rupees]] - ZeptoData[[#This Row],[Sale_Price]]</f>
        <v>-217</v>
      </c>
      <c r="O2265" t="str">
        <f>IF(ZeptoData[[#This Row],[outOfStock]]=TRUE, "Out of Stock", IF(ZeptoData[[#This Row],[availableQuantity]]&lt;=2, "LOW STOCK", "HEALTHY"))</f>
        <v>HEALTHY</v>
      </c>
      <c r="P2265" t="str" cm="1">
        <f t="array" ref="P2265">_xlfn.IFS(ZeptoData[[#This Row],[Sale_Price]]&lt;50, "Budget", ZeptoData[[#This Row],[Sale_Price]]&lt;150, "Mid-Range", ZeptoData[[#This Row],[Sale_Price]]&gt;=150, "Premium")</f>
        <v>Premium</v>
      </c>
      <c r="Q2265" t="str">
        <f>IF(ROUND(((ZeptoData[[#This Row],[mrp]]-ZeptoData[[#This Row],[discountedSellingPrice]])/ZeptoData[[#This Row],[mrp]])*100,0) = ZeptoData[[#This Row],[discountPercent]], "Match", "Error")</f>
        <v>Match</v>
      </c>
      <c r="R2265" s="9" t="str" cm="1">
        <f t="array" ref="R2265">_xlfn.IFS(ZeptoData[[#This Row],[discountPercent]]=0, "No Discount", ZeptoData[[#This Row],[discountPercent]]&lt;=15, "Standard (1-15%)", ZeptoData[[#This Row],[discountPercent]]&gt;15, "Mega (&gt;15%)")</f>
        <v>Standard (1-15%)</v>
      </c>
      <c r="S2265" s="9" t="str" cm="1">
        <f t="array" ref="S2265">_xlfn.IFS(ZeptoData[[#This Row],[weightInGms]]&lt;=100, "Small (&lt;100g)", ZeptoData[[#This Row],[weightInGms]]&lt;=500, "Medium (100-500g)", ZeptoData[[#This Row],[weightInGms]]&gt;500, "Large (&gt;500g)")</f>
        <v>Medium (100-500g)</v>
      </c>
    </row>
    <row r="2266" spans="1:19" x14ac:dyDescent="0.25">
      <c r="A2266" t="s">
        <v>978</v>
      </c>
      <c r="B2266" t="s">
        <v>753</v>
      </c>
      <c r="C2266" t="str">
        <f>TRIM(ZeptoData[[#This Row],[name]])</f>
        <v>Prasuma Vegetable Momos</v>
      </c>
      <c r="D2266">
        <v>15000</v>
      </c>
      <c r="E2266" s="3">
        <f>'Cleaned Data'!F2269</f>
        <v>26</v>
      </c>
      <c r="F2266">
        <v>0</v>
      </c>
      <c r="G2266">
        <v>5</v>
      </c>
      <c r="H2266">
        <v>15000</v>
      </c>
      <c r="I2266" s="3">
        <f>ZeptoData[[#This Row],[discountedSellingPrice]]/100</f>
        <v>150</v>
      </c>
      <c r="J2266">
        <v>580</v>
      </c>
      <c r="K2266" t="b">
        <v>0</v>
      </c>
      <c r="L2266">
        <v>10</v>
      </c>
      <c r="N2266" s="3">
        <f>ZeptoData[[#This Row],[MRP_Rupees]] - ZeptoData[[#This Row],[Sale_Price]]</f>
        <v>-124</v>
      </c>
      <c r="O2266" t="str">
        <f>IF(ZeptoData[[#This Row],[outOfStock]]=TRUE, "Out of Stock", IF(ZeptoData[[#This Row],[availableQuantity]]&lt;=2, "LOW STOCK", "HEALTHY"))</f>
        <v>HEALTHY</v>
      </c>
      <c r="P2266" t="str" cm="1">
        <f t="array" ref="P2266">_xlfn.IFS(ZeptoData[[#This Row],[Sale_Price]]&lt;50, "Budget", ZeptoData[[#This Row],[Sale_Price]]&lt;150, "Mid-Range", ZeptoData[[#This Row],[Sale_Price]]&gt;=150, "Premium")</f>
        <v>Premium</v>
      </c>
      <c r="Q2266" t="str">
        <f>IF(ROUND(((ZeptoData[[#This Row],[mrp]]-ZeptoData[[#This Row],[discountedSellingPrice]])/ZeptoData[[#This Row],[mrp]])*100,0) = ZeptoData[[#This Row],[discountPercent]], "Match", "Error")</f>
        <v>Match</v>
      </c>
      <c r="R2266" s="9" t="str" cm="1">
        <f t="array" ref="R2266">_xlfn.IFS(ZeptoData[[#This Row],[discountPercent]]=0, "No Discount", ZeptoData[[#This Row],[discountPercent]]&lt;=15, "Standard (1-15%)", ZeptoData[[#This Row],[discountPercent]]&gt;15, "Mega (&gt;15%)")</f>
        <v>No Discount</v>
      </c>
      <c r="S2266" s="9" t="str" cm="1">
        <f t="array" ref="S2266">_xlfn.IFS(ZeptoData[[#This Row],[weightInGms]]&lt;=100, "Small (&lt;100g)", ZeptoData[[#This Row],[weightInGms]]&lt;=500, "Medium (100-500g)", ZeptoData[[#This Row],[weightInGms]]&gt;500, "Large (&gt;500g)")</f>
        <v>Large (&gt;500g)</v>
      </c>
    </row>
    <row r="2267" spans="1:19" x14ac:dyDescent="0.25">
      <c r="A2267" t="s">
        <v>978</v>
      </c>
      <c r="B2267" t="s">
        <v>767</v>
      </c>
      <c r="C2267" t="str">
        <f>TRIM(ZeptoData[[#This Row],[name]])</f>
        <v>Mother's Recipe Mixed Pickle</v>
      </c>
      <c r="D2267">
        <v>8500</v>
      </c>
      <c r="E2267" s="3">
        <f>'Cleaned Data'!F2270</f>
        <v>4</v>
      </c>
      <c r="F2267">
        <v>9</v>
      </c>
      <c r="G2267">
        <v>2</v>
      </c>
      <c r="H2267">
        <v>7700</v>
      </c>
      <c r="I2267" s="3">
        <f>ZeptoData[[#This Row],[discountedSellingPrice]]/100</f>
        <v>77</v>
      </c>
      <c r="J2267">
        <v>300</v>
      </c>
      <c r="K2267" t="b">
        <v>0</v>
      </c>
      <c r="L2267">
        <v>300</v>
      </c>
      <c r="N2267" s="3">
        <f>ZeptoData[[#This Row],[MRP_Rupees]] - ZeptoData[[#This Row],[Sale_Price]]</f>
        <v>-73</v>
      </c>
      <c r="O2267" t="str">
        <f>IF(ZeptoData[[#This Row],[outOfStock]]=TRUE, "Out of Stock", IF(ZeptoData[[#This Row],[availableQuantity]]&lt;=2, "LOW STOCK", "HEALTHY"))</f>
        <v>LOW STOCK</v>
      </c>
      <c r="P2267" t="str" cm="1">
        <f t="array" ref="P2267">_xlfn.IFS(ZeptoData[[#This Row],[Sale_Price]]&lt;50, "Budget", ZeptoData[[#This Row],[Sale_Price]]&lt;150, "Mid-Range", ZeptoData[[#This Row],[Sale_Price]]&gt;=150, "Premium")</f>
        <v>Mid-Range</v>
      </c>
      <c r="Q2267" t="str">
        <f>IF(ROUND(((ZeptoData[[#This Row],[mrp]]-ZeptoData[[#This Row],[discountedSellingPrice]])/ZeptoData[[#This Row],[mrp]])*100,0) = ZeptoData[[#This Row],[discountPercent]], "Match", "Error")</f>
        <v>Match</v>
      </c>
      <c r="R2267" s="9" t="str" cm="1">
        <f t="array" ref="R2267">_xlfn.IFS(ZeptoData[[#This Row],[discountPercent]]=0, "No Discount", ZeptoData[[#This Row],[discountPercent]]&lt;=15, "Standard (1-15%)", ZeptoData[[#This Row],[discountPercent]]&gt;15, "Mega (&gt;15%)")</f>
        <v>Standard (1-15%)</v>
      </c>
      <c r="S2267" s="9" t="str" cm="1">
        <f t="array" ref="S2267">_xlfn.IFS(ZeptoData[[#This Row],[weightInGms]]&lt;=100, "Small (&lt;100g)", ZeptoData[[#This Row],[weightInGms]]&lt;=500, "Medium (100-500g)", ZeptoData[[#This Row],[weightInGms]]&gt;500, "Large (&gt;500g)")</f>
        <v>Medium (100-500g)</v>
      </c>
    </row>
    <row r="2268" spans="1:19" x14ac:dyDescent="0.25">
      <c r="A2268" t="s">
        <v>978</v>
      </c>
      <c r="B2268" t="s">
        <v>279</v>
      </c>
      <c r="C2268" t="str">
        <f>TRIM(ZeptoData[[#This Row],[name]])</f>
        <v>Sunfeast Yippee! Pasta Treat - Sour Cream Onion</v>
      </c>
      <c r="D2268">
        <v>2800</v>
      </c>
      <c r="E2268" s="3">
        <f>'Cleaned Data'!F2271</f>
        <v>10</v>
      </c>
      <c r="F2268">
        <v>17</v>
      </c>
      <c r="G2268">
        <v>3</v>
      </c>
      <c r="H2268">
        <v>2300</v>
      </c>
      <c r="I2268" s="3">
        <f>ZeptoData[[#This Row],[discountedSellingPrice]]/100</f>
        <v>23</v>
      </c>
      <c r="J2268">
        <v>65</v>
      </c>
      <c r="K2268" t="b">
        <v>0</v>
      </c>
      <c r="L2268">
        <v>65</v>
      </c>
      <c r="N2268" s="3">
        <f>ZeptoData[[#This Row],[MRP_Rupees]] - ZeptoData[[#This Row],[Sale_Price]]</f>
        <v>-13</v>
      </c>
      <c r="O2268" t="str">
        <f>IF(ZeptoData[[#This Row],[outOfStock]]=TRUE, "Out of Stock", IF(ZeptoData[[#This Row],[availableQuantity]]&lt;=2, "LOW STOCK", "HEALTHY"))</f>
        <v>HEALTHY</v>
      </c>
      <c r="P2268" t="str" cm="1">
        <f t="array" ref="P2268">_xlfn.IFS(ZeptoData[[#This Row],[Sale_Price]]&lt;50, "Budget", ZeptoData[[#This Row],[Sale_Price]]&lt;150, "Mid-Range", ZeptoData[[#This Row],[Sale_Price]]&gt;=150, "Premium")</f>
        <v>Budget</v>
      </c>
      <c r="Q2268" t="str">
        <f>IF(ROUND(((ZeptoData[[#This Row],[mrp]]-ZeptoData[[#This Row],[discountedSellingPrice]])/ZeptoData[[#This Row],[mrp]])*100,0) = ZeptoData[[#This Row],[discountPercent]], "Match", "Error")</f>
        <v>Error</v>
      </c>
      <c r="R2268" s="9" t="str" cm="1">
        <f t="array" ref="R2268">_xlfn.IFS(ZeptoData[[#This Row],[discountPercent]]=0, "No Discount", ZeptoData[[#This Row],[discountPercent]]&lt;=15, "Standard (1-15%)", ZeptoData[[#This Row],[discountPercent]]&gt;15, "Mega (&gt;15%)")</f>
        <v>Mega (&gt;15%)</v>
      </c>
      <c r="S2268" s="9" t="str" cm="1">
        <f t="array" ref="S2268">_xlfn.IFS(ZeptoData[[#This Row],[weightInGms]]&lt;=100, "Small (&lt;100g)", ZeptoData[[#This Row],[weightInGms]]&lt;=500, "Medium (100-500g)", ZeptoData[[#This Row],[weightInGms]]&gt;500, "Large (&gt;500g)")</f>
        <v>Small (&lt;100g)</v>
      </c>
    </row>
    <row r="2269" spans="1:19" x14ac:dyDescent="0.25">
      <c r="A2269" t="s">
        <v>978</v>
      </c>
      <c r="B2269" t="s">
        <v>768</v>
      </c>
      <c r="C2269" t="str">
        <f>TRIM(ZeptoData[[#This Row],[name]])</f>
        <v>The Whole Truth Peanut Cocoa Protein Bar No Sugar</v>
      </c>
      <c r="D2269">
        <v>10000</v>
      </c>
      <c r="E2269" s="3">
        <f>'Cleaned Data'!F2272</f>
        <v>14</v>
      </c>
      <c r="F2269">
        <v>26</v>
      </c>
      <c r="G2269">
        <v>6</v>
      </c>
      <c r="H2269">
        <v>7400</v>
      </c>
      <c r="I2269" s="3">
        <f>ZeptoData[[#This Row],[discountedSellingPrice]]/100</f>
        <v>74</v>
      </c>
      <c r="J2269">
        <v>52</v>
      </c>
      <c r="K2269" t="b">
        <v>0</v>
      </c>
      <c r="L2269">
        <v>52</v>
      </c>
      <c r="N2269" s="3">
        <f>ZeptoData[[#This Row],[MRP_Rupees]] - ZeptoData[[#This Row],[Sale_Price]]</f>
        <v>-60</v>
      </c>
      <c r="O2269" t="str">
        <f>IF(ZeptoData[[#This Row],[outOfStock]]=TRUE, "Out of Stock", IF(ZeptoData[[#This Row],[availableQuantity]]&lt;=2, "LOW STOCK", "HEALTHY"))</f>
        <v>HEALTHY</v>
      </c>
      <c r="P2269" t="str" cm="1">
        <f t="array" ref="P2269">_xlfn.IFS(ZeptoData[[#This Row],[Sale_Price]]&lt;50, "Budget", ZeptoData[[#This Row],[Sale_Price]]&lt;150, "Mid-Range", ZeptoData[[#This Row],[Sale_Price]]&gt;=150, "Premium")</f>
        <v>Mid-Range</v>
      </c>
      <c r="Q2269" t="str">
        <f>IF(ROUND(((ZeptoData[[#This Row],[mrp]]-ZeptoData[[#This Row],[discountedSellingPrice]])/ZeptoData[[#This Row],[mrp]])*100,0) = ZeptoData[[#This Row],[discountPercent]], "Match", "Error")</f>
        <v>Match</v>
      </c>
      <c r="R2269" s="9" t="str" cm="1">
        <f t="array" ref="R2269">_xlfn.IFS(ZeptoData[[#This Row],[discountPercent]]=0, "No Discount", ZeptoData[[#This Row],[discountPercent]]&lt;=15, "Standard (1-15%)", ZeptoData[[#This Row],[discountPercent]]&gt;15, "Mega (&gt;15%)")</f>
        <v>Mega (&gt;15%)</v>
      </c>
      <c r="S2269" s="9" t="str" cm="1">
        <f t="array" ref="S2269">_xlfn.IFS(ZeptoData[[#This Row],[weightInGms]]&lt;=100, "Small (&lt;100g)", ZeptoData[[#This Row],[weightInGms]]&lt;=500, "Medium (100-500g)", ZeptoData[[#This Row],[weightInGms]]&gt;500, "Large (&gt;500g)")</f>
        <v>Small (&lt;100g)</v>
      </c>
    </row>
    <row r="2270" spans="1:19" x14ac:dyDescent="0.25">
      <c r="A2270" t="s">
        <v>978</v>
      </c>
      <c r="B2270" t="s">
        <v>1770</v>
      </c>
      <c r="C2270" t="str">
        <f>TRIM(ZeptoData[[#This Row],[name]])</f>
        <v>Yoga Bar Breakfast Muesli - Chocolate &amp; Cranberry</v>
      </c>
      <c r="D2270">
        <v>32500</v>
      </c>
      <c r="E2270" s="3">
        <f>'Cleaned Data'!F2273</f>
        <v>8</v>
      </c>
      <c r="F2270">
        <v>4</v>
      </c>
      <c r="G2270">
        <v>6</v>
      </c>
      <c r="H2270">
        <v>30900</v>
      </c>
      <c r="I2270" s="3">
        <f>ZeptoData[[#This Row],[discountedSellingPrice]]/100</f>
        <v>309</v>
      </c>
      <c r="J2270">
        <v>400</v>
      </c>
      <c r="K2270" t="b">
        <v>0</v>
      </c>
      <c r="L2270">
        <v>400</v>
      </c>
      <c r="N2270" s="3">
        <f>ZeptoData[[#This Row],[MRP_Rupees]] - ZeptoData[[#This Row],[Sale_Price]]</f>
        <v>-301</v>
      </c>
      <c r="O2270" t="str">
        <f>IF(ZeptoData[[#This Row],[outOfStock]]=TRUE, "Out of Stock", IF(ZeptoData[[#This Row],[availableQuantity]]&lt;=2, "LOW STOCK", "HEALTHY"))</f>
        <v>HEALTHY</v>
      </c>
      <c r="P2270" t="str" cm="1">
        <f t="array" ref="P2270">_xlfn.IFS(ZeptoData[[#This Row],[Sale_Price]]&lt;50, "Budget", ZeptoData[[#This Row],[Sale_Price]]&lt;150, "Mid-Range", ZeptoData[[#This Row],[Sale_Price]]&gt;=150, "Premium")</f>
        <v>Premium</v>
      </c>
      <c r="Q2270" t="str">
        <f>IF(ROUND(((ZeptoData[[#This Row],[mrp]]-ZeptoData[[#This Row],[discountedSellingPrice]])/ZeptoData[[#This Row],[mrp]])*100,0) = ZeptoData[[#This Row],[discountPercent]], "Match", "Error")</f>
        <v>Error</v>
      </c>
      <c r="R2270" s="9" t="str" cm="1">
        <f t="array" ref="R2270">_xlfn.IFS(ZeptoData[[#This Row],[discountPercent]]=0, "No Discount", ZeptoData[[#This Row],[discountPercent]]&lt;=15, "Standard (1-15%)", ZeptoData[[#This Row],[discountPercent]]&gt;15, "Mega (&gt;15%)")</f>
        <v>Standard (1-15%)</v>
      </c>
      <c r="S2270" s="9" t="str" cm="1">
        <f t="array" ref="S2270">_xlfn.IFS(ZeptoData[[#This Row],[weightInGms]]&lt;=100, "Small (&lt;100g)", ZeptoData[[#This Row],[weightInGms]]&lt;=500, "Medium (100-500g)", ZeptoData[[#This Row],[weightInGms]]&gt;500, "Large (&gt;500g)")</f>
        <v>Medium (100-500g)</v>
      </c>
    </row>
    <row r="2271" spans="1:19" x14ac:dyDescent="0.25">
      <c r="A2271" t="s">
        <v>978</v>
      </c>
      <c r="B2271" t="s">
        <v>293</v>
      </c>
      <c r="C2271" t="str">
        <f>TRIM(ZeptoData[[#This Row],[name]])</f>
        <v>Sunfeast YiPPee! Magic Masala Noodles</v>
      </c>
      <c r="D2271">
        <v>7000</v>
      </c>
      <c r="E2271" s="3">
        <f>'Cleaned Data'!F2274</f>
        <v>2</v>
      </c>
      <c r="F2271">
        <v>10</v>
      </c>
      <c r="G2271">
        <v>3</v>
      </c>
      <c r="H2271">
        <v>6300</v>
      </c>
      <c r="I2271" s="3">
        <f>ZeptoData[[#This Row],[discountedSellingPrice]]/100</f>
        <v>63</v>
      </c>
      <c r="J2271">
        <v>405</v>
      </c>
      <c r="K2271" t="b">
        <v>0</v>
      </c>
      <c r="L2271">
        <v>405</v>
      </c>
      <c r="N2271" s="3">
        <f>ZeptoData[[#This Row],[MRP_Rupees]] - ZeptoData[[#This Row],[Sale_Price]]</f>
        <v>-61</v>
      </c>
      <c r="O2271" t="str">
        <f>IF(ZeptoData[[#This Row],[outOfStock]]=TRUE, "Out of Stock", IF(ZeptoData[[#This Row],[availableQuantity]]&lt;=2, "LOW STOCK", "HEALTHY"))</f>
        <v>HEALTHY</v>
      </c>
      <c r="P2271" t="str" cm="1">
        <f t="array" ref="P2271">_xlfn.IFS(ZeptoData[[#This Row],[Sale_Price]]&lt;50, "Budget", ZeptoData[[#This Row],[Sale_Price]]&lt;150, "Mid-Range", ZeptoData[[#This Row],[Sale_Price]]&gt;=150, "Premium")</f>
        <v>Mid-Range</v>
      </c>
      <c r="Q2271" t="str">
        <f>IF(ROUND(((ZeptoData[[#This Row],[mrp]]-ZeptoData[[#This Row],[discountedSellingPrice]])/ZeptoData[[#This Row],[mrp]])*100,0) = ZeptoData[[#This Row],[discountPercent]], "Match", "Error")</f>
        <v>Match</v>
      </c>
      <c r="R2271" s="9" t="str" cm="1">
        <f t="array" ref="R2271">_xlfn.IFS(ZeptoData[[#This Row],[discountPercent]]=0, "No Discount", ZeptoData[[#This Row],[discountPercent]]&lt;=15, "Standard (1-15%)", ZeptoData[[#This Row],[discountPercent]]&gt;15, "Mega (&gt;15%)")</f>
        <v>Standard (1-15%)</v>
      </c>
      <c r="S2271" s="9" t="str" cm="1">
        <f t="array" ref="S2271">_xlfn.IFS(ZeptoData[[#This Row],[weightInGms]]&lt;=100, "Small (&lt;100g)", ZeptoData[[#This Row],[weightInGms]]&lt;=500, "Medium (100-500g)", ZeptoData[[#This Row],[weightInGms]]&gt;500, "Large (&gt;500g)")</f>
        <v>Medium (100-500g)</v>
      </c>
    </row>
    <row r="2272" spans="1:19" x14ac:dyDescent="0.25">
      <c r="A2272" t="s">
        <v>978</v>
      </c>
      <c r="B2272" t="s">
        <v>770</v>
      </c>
      <c r="C2272" t="str">
        <f>TRIM(ZeptoData[[#This Row],[name]])</f>
        <v>Veeba Sweet Onion Sauce</v>
      </c>
      <c r="D2272">
        <v>14100</v>
      </c>
      <c r="E2272" s="3">
        <f>'Cleaned Data'!F2275</f>
        <v>15</v>
      </c>
      <c r="F2272">
        <v>14</v>
      </c>
      <c r="G2272">
        <v>4</v>
      </c>
      <c r="H2272">
        <v>12100</v>
      </c>
      <c r="I2272" s="3">
        <f>ZeptoData[[#This Row],[discountedSellingPrice]]/100</f>
        <v>121</v>
      </c>
      <c r="J2272">
        <v>350</v>
      </c>
      <c r="K2272" t="b">
        <v>0</v>
      </c>
      <c r="L2272">
        <v>350</v>
      </c>
      <c r="N2272" s="3">
        <f>ZeptoData[[#This Row],[MRP_Rupees]] - ZeptoData[[#This Row],[Sale_Price]]</f>
        <v>-106</v>
      </c>
      <c r="O2272" t="str">
        <f>IF(ZeptoData[[#This Row],[outOfStock]]=TRUE, "Out of Stock", IF(ZeptoData[[#This Row],[availableQuantity]]&lt;=2, "LOW STOCK", "HEALTHY"))</f>
        <v>HEALTHY</v>
      </c>
      <c r="P2272" t="str" cm="1">
        <f t="array" ref="P2272">_xlfn.IFS(ZeptoData[[#This Row],[Sale_Price]]&lt;50, "Budget", ZeptoData[[#This Row],[Sale_Price]]&lt;150, "Mid-Range", ZeptoData[[#This Row],[Sale_Price]]&gt;=150, "Premium")</f>
        <v>Mid-Range</v>
      </c>
      <c r="Q2272" t="str">
        <f>IF(ROUND(((ZeptoData[[#This Row],[mrp]]-ZeptoData[[#This Row],[discountedSellingPrice]])/ZeptoData[[#This Row],[mrp]])*100,0) = ZeptoData[[#This Row],[discountPercent]], "Match", "Error")</f>
        <v>Match</v>
      </c>
      <c r="R2272" s="9" t="str" cm="1">
        <f t="array" ref="R2272">_xlfn.IFS(ZeptoData[[#This Row],[discountPercent]]=0, "No Discount", ZeptoData[[#This Row],[discountPercent]]&lt;=15, "Standard (1-15%)", ZeptoData[[#This Row],[discountPercent]]&gt;15, "Mega (&gt;15%)")</f>
        <v>Standard (1-15%)</v>
      </c>
      <c r="S2272" s="9" t="str" cm="1">
        <f t="array" ref="S2272">_xlfn.IFS(ZeptoData[[#This Row],[weightInGms]]&lt;=100, "Small (&lt;100g)", ZeptoData[[#This Row],[weightInGms]]&lt;=500, "Medium (100-500g)", ZeptoData[[#This Row],[weightInGms]]&gt;500, "Large (&gt;500g)")</f>
        <v>Medium (100-500g)</v>
      </c>
    </row>
    <row r="2273" spans="1:19" x14ac:dyDescent="0.25">
      <c r="A2273" t="s">
        <v>978</v>
      </c>
      <c r="B2273" t="s">
        <v>297</v>
      </c>
      <c r="C2273" t="str">
        <f>TRIM(ZeptoData[[#This Row],[name]])</f>
        <v>Quaker Oats Breakfast Cereals - With Flavour Mix Nutritious Rich Source Of Energy</v>
      </c>
      <c r="D2273">
        <v>4900</v>
      </c>
      <c r="E2273" s="3">
        <f>'Cleaned Data'!F2276</f>
        <v>2</v>
      </c>
      <c r="F2273">
        <v>8</v>
      </c>
      <c r="G2273">
        <v>6</v>
      </c>
      <c r="H2273">
        <v>4500</v>
      </c>
      <c r="I2273" s="3">
        <f>ZeptoData[[#This Row],[discountedSellingPrice]]/100</f>
        <v>45</v>
      </c>
      <c r="J2273">
        <v>200</v>
      </c>
      <c r="K2273" t="b">
        <v>0</v>
      </c>
      <c r="L2273">
        <v>200</v>
      </c>
      <c r="N2273" s="3">
        <f>ZeptoData[[#This Row],[MRP_Rupees]] - ZeptoData[[#This Row],[Sale_Price]]</f>
        <v>-43</v>
      </c>
      <c r="O2273" t="str">
        <f>IF(ZeptoData[[#This Row],[outOfStock]]=TRUE, "Out of Stock", IF(ZeptoData[[#This Row],[availableQuantity]]&lt;=2, "LOW STOCK", "HEALTHY"))</f>
        <v>HEALTHY</v>
      </c>
      <c r="P2273" t="str" cm="1">
        <f t="array" ref="P2273">_xlfn.IFS(ZeptoData[[#This Row],[Sale_Price]]&lt;50, "Budget", ZeptoData[[#This Row],[Sale_Price]]&lt;150, "Mid-Range", ZeptoData[[#This Row],[Sale_Price]]&gt;=150, "Premium")</f>
        <v>Budget</v>
      </c>
      <c r="Q2273" t="str">
        <f>IF(ROUND(((ZeptoData[[#This Row],[mrp]]-ZeptoData[[#This Row],[discountedSellingPrice]])/ZeptoData[[#This Row],[mrp]])*100,0) = ZeptoData[[#This Row],[discountPercent]], "Match", "Error")</f>
        <v>Match</v>
      </c>
      <c r="R2273" s="9" t="str" cm="1">
        <f t="array" ref="R2273">_xlfn.IFS(ZeptoData[[#This Row],[discountPercent]]=0, "No Discount", ZeptoData[[#This Row],[discountPercent]]&lt;=15, "Standard (1-15%)", ZeptoData[[#This Row],[discountPercent]]&gt;15, "Mega (&gt;15%)")</f>
        <v>Standard (1-15%)</v>
      </c>
      <c r="S2273" s="9" t="str" cm="1">
        <f t="array" ref="S2273">_xlfn.IFS(ZeptoData[[#This Row],[weightInGms]]&lt;=100, "Small (&lt;100g)", ZeptoData[[#This Row],[weightInGms]]&lt;=500, "Medium (100-500g)", ZeptoData[[#This Row],[weightInGms]]&gt;500, "Large (&gt;500g)")</f>
        <v>Medium (100-500g)</v>
      </c>
    </row>
    <row r="2274" spans="1:19" x14ac:dyDescent="0.25">
      <c r="A2274" t="s">
        <v>978</v>
      </c>
      <c r="B2274" t="s">
        <v>296</v>
      </c>
      <c r="C2274" t="str">
        <f>TRIM(ZeptoData[[#This Row],[name]])</f>
        <v>Mother's Recipe Tamarind Paste</v>
      </c>
      <c r="D2274">
        <v>5000</v>
      </c>
      <c r="E2274" s="3">
        <f>'Cleaned Data'!F2277</f>
        <v>0</v>
      </c>
      <c r="F2274">
        <v>2</v>
      </c>
      <c r="G2274">
        <v>6</v>
      </c>
      <c r="H2274">
        <v>4900</v>
      </c>
      <c r="I2274" s="3">
        <f>ZeptoData[[#This Row],[discountedSellingPrice]]/100</f>
        <v>49</v>
      </c>
      <c r="J2274">
        <v>200</v>
      </c>
      <c r="K2274" t="b">
        <v>0</v>
      </c>
      <c r="L2274">
        <v>200</v>
      </c>
      <c r="N2274" s="3">
        <f>ZeptoData[[#This Row],[MRP_Rupees]] - ZeptoData[[#This Row],[Sale_Price]]</f>
        <v>-49</v>
      </c>
      <c r="O2274" t="str">
        <f>IF(ZeptoData[[#This Row],[outOfStock]]=TRUE, "Out of Stock", IF(ZeptoData[[#This Row],[availableQuantity]]&lt;=2, "LOW STOCK", "HEALTHY"))</f>
        <v>HEALTHY</v>
      </c>
      <c r="P2274" t="str" cm="1">
        <f t="array" ref="P2274">_xlfn.IFS(ZeptoData[[#This Row],[Sale_Price]]&lt;50, "Budget", ZeptoData[[#This Row],[Sale_Price]]&lt;150, "Mid-Range", ZeptoData[[#This Row],[Sale_Price]]&gt;=150, "Premium")</f>
        <v>Budget</v>
      </c>
      <c r="Q2274" t="str">
        <f>IF(ROUND(((ZeptoData[[#This Row],[mrp]]-ZeptoData[[#This Row],[discountedSellingPrice]])/ZeptoData[[#This Row],[mrp]])*100,0) = ZeptoData[[#This Row],[discountPercent]], "Match", "Error")</f>
        <v>Match</v>
      </c>
      <c r="R2274" s="9" t="str" cm="1">
        <f t="array" ref="R2274">_xlfn.IFS(ZeptoData[[#This Row],[discountPercent]]=0, "No Discount", ZeptoData[[#This Row],[discountPercent]]&lt;=15, "Standard (1-15%)", ZeptoData[[#This Row],[discountPercent]]&gt;15, "Mega (&gt;15%)")</f>
        <v>Standard (1-15%)</v>
      </c>
      <c r="S2274" s="9" t="str" cm="1">
        <f t="array" ref="S2274">_xlfn.IFS(ZeptoData[[#This Row],[weightInGms]]&lt;=100, "Small (&lt;100g)", ZeptoData[[#This Row],[weightInGms]]&lt;=500, "Medium (100-500g)", ZeptoData[[#This Row],[weightInGms]]&gt;500, "Large (&gt;500g)")</f>
        <v>Medium (100-500g)</v>
      </c>
    </row>
    <row r="2275" spans="1:19" x14ac:dyDescent="0.25">
      <c r="A2275" t="s">
        <v>978</v>
      </c>
      <c r="B2275" t="s">
        <v>771</v>
      </c>
      <c r="C2275" t="str">
        <f>TRIM(ZeptoData[[#This Row],[name]])</f>
        <v>Yogabar No Added Sugar Protein Bar Brownie</v>
      </c>
      <c r="D2275">
        <v>12500</v>
      </c>
      <c r="E2275" s="3">
        <f>'Cleaned Data'!F2278</f>
        <v>11</v>
      </c>
      <c r="F2275">
        <v>15</v>
      </c>
      <c r="G2275">
        <v>4</v>
      </c>
      <c r="H2275">
        <v>10600</v>
      </c>
      <c r="I2275" s="3">
        <f>ZeptoData[[#This Row],[discountedSellingPrice]]/100</f>
        <v>106</v>
      </c>
      <c r="J2275">
        <v>60</v>
      </c>
      <c r="K2275" t="b">
        <v>0</v>
      </c>
      <c r="L2275">
        <v>60</v>
      </c>
      <c r="N2275" s="3">
        <f>ZeptoData[[#This Row],[MRP_Rupees]] - ZeptoData[[#This Row],[Sale_Price]]</f>
        <v>-95</v>
      </c>
      <c r="O2275" t="str">
        <f>IF(ZeptoData[[#This Row],[outOfStock]]=TRUE, "Out of Stock", IF(ZeptoData[[#This Row],[availableQuantity]]&lt;=2, "LOW STOCK", "HEALTHY"))</f>
        <v>HEALTHY</v>
      </c>
      <c r="P2275" t="str" cm="1">
        <f t="array" ref="P2275">_xlfn.IFS(ZeptoData[[#This Row],[Sale_Price]]&lt;50, "Budget", ZeptoData[[#This Row],[Sale_Price]]&lt;150, "Mid-Range", ZeptoData[[#This Row],[Sale_Price]]&gt;=150, "Premium")</f>
        <v>Mid-Range</v>
      </c>
      <c r="Q2275" t="str">
        <f>IF(ROUND(((ZeptoData[[#This Row],[mrp]]-ZeptoData[[#This Row],[discountedSellingPrice]])/ZeptoData[[#This Row],[mrp]])*100,0) = ZeptoData[[#This Row],[discountPercent]], "Match", "Error")</f>
        <v>Match</v>
      </c>
      <c r="R2275" s="9" t="str" cm="1">
        <f t="array" ref="R2275">_xlfn.IFS(ZeptoData[[#This Row],[discountPercent]]=0, "No Discount", ZeptoData[[#This Row],[discountPercent]]&lt;=15, "Standard (1-15%)", ZeptoData[[#This Row],[discountPercent]]&gt;15, "Mega (&gt;15%)")</f>
        <v>Standard (1-15%)</v>
      </c>
      <c r="S2275" s="9" t="str" cm="1">
        <f t="array" ref="S2275">_xlfn.IFS(ZeptoData[[#This Row],[weightInGms]]&lt;=100, "Small (&lt;100g)", ZeptoData[[#This Row],[weightInGms]]&lt;=500, "Medium (100-500g)", ZeptoData[[#This Row],[weightInGms]]&gt;500, "Large (&gt;500g)")</f>
        <v>Small (&lt;100g)</v>
      </c>
    </row>
    <row r="2276" spans="1:19" x14ac:dyDescent="0.25">
      <c r="A2276" t="s">
        <v>978</v>
      </c>
      <c r="B2276" t="s">
        <v>1771</v>
      </c>
      <c r="C2276" t="str">
        <f>TRIM(ZeptoData[[#This Row],[name]])</f>
        <v>Bambino Popular Vermicelli</v>
      </c>
      <c r="D2276">
        <v>4000</v>
      </c>
      <c r="E2276" s="3">
        <f>'Cleaned Data'!F2279</f>
        <v>11</v>
      </c>
      <c r="F2276">
        <v>2</v>
      </c>
      <c r="G2276">
        <v>3</v>
      </c>
      <c r="H2276">
        <v>3900</v>
      </c>
      <c r="I2276" s="3">
        <f>ZeptoData[[#This Row],[discountedSellingPrice]]/100</f>
        <v>39</v>
      </c>
      <c r="J2276">
        <v>400</v>
      </c>
      <c r="K2276" t="b">
        <v>0</v>
      </c>
      <c r="L2276">
        <v>400</v>
      </c>
      <c r="N2276" s="3">
        <f>ZeptoData[[#This Row],[MRP_Rupees]] - ZeptoData[[#This Row],[Sale_Price]]</f>
        <v>-28</v>
      </c>
      <c r="O2276" t="str">
        <f>IF(ZeptoData[[#This Row],[outOfStock]]=TRUE, "Out of Stock", IF(ZeptoData[[#This Row],[availableQuantity]]&lt;=2, "LOW STOCK", "HEALTHY"))</f>
        <v>HEALTHY</v>
      </c>
      <c r="P2276" t="str" cm="1">
        <f t="array" ref="P2276">_xlfn.IFS(ZeptoData[[#This Row],[Sale_Price]]&lt;50, "Budget", ZeptoData[[#This Row],[Sale_Price]]&lt;150, "Mid-Range", ZeptoData[[#This Row],[Sale_Price]]&gt;=150, "Premium")</f>
        <v>Budget</v>
      </c>
      <c r="Q2276" t="str">
        <f>IF(ROUND(((ZeptoData[[#This Row],[mrp]]-ZeptoData[[#This Row],[discountedSellingPrice]])/ZeptoData[[#This Row],[mrp]])*100,0) = ZeptoData[[#This Row],[discountPercent]], "Match", "Error")</f>
        <v>Error</v>
      </c>
      <c r="R2276" s="9" t="str" cm="1">
        <f t="array" ref="R2276">_xlfn.IFS(ZeptoData[[#This Row],[discountPercent]]=0, "No Discount", ZeptoData[[#This Row],[discountPercent]]&lt;=15, "Standard (1-15%)", ZeptoData[[#This Row],[discountPercent]]&gt;15, "Mega (&gt;15%)")</f>
        <v>Standard (1-15%)</v>
      </c>
      <c r="S2276" s="9" t="str" cm="1">
        <f t="array" ref="S2276">_xlfn.IFS(ZeptoData[[#This Row],[weightInGms]]&lt;=100, "Small (&lt;100g)", ZeptoData[[#This Row],[weightInGms]]&lt;=500, "Medium (100-500g)", ZeptoData[[#This Row],[weightInGms]]&gt;500, "Large (&gt;500g)")</f>
        <v>Medium (100-500g)</v>
      </c>
    </row>
    <row r="2277" spans="1:19" x14ac:dyDescent="0.25">
      <c r="A2277" t="s">
        <v>978</v>
      </c>
      <c r="B2277" t="s">
        <v>773</v>
      </c>
      <c r="C2277" t="str">
        <f>TRIM(ZeptoData[[#This Row],[name]])</f>
        <v>Ching's Secret Mix Veg Instant Soup</v>
      </c>
      <c r="D2277">
        <v>1000</v>
      </c>
      <c r="E2277" s="3">
        <f>'Cleaned Data'!F2280</f>
        <v>6</v>
      </c>
      <c r="F2277">
        <v>0</v>
      </c>
      <c r="G2277">
        <v>3</v>
      </c>
      <c r="H2277">
        <v>1000</v>
      </c>
      <c r="I2277" s="3">
        <f>ZeptoData[[#This Row],[discountedSellingPrice]]/100</f>
        <v>10</v>
      </c>
      <c r="J2277">
        <v>15</v>
      </c>
      <c r="K2277" t="b">
        <v>0</v>
      </c>
      <c r="L2277">
        <v>15</v>
      </c>
      <c r="N2277" s="3">
        <f>ZeptoData[[#This Row],[MRP_Rupees]] - ZeptoData[[#This Row],[Sale_Price]]</f>
        <v>-4</v>
      </c>
      <c r="O2277" t="str">
        <f>IF(ZeptoData[[#This Row],[outOfStock]]=TRUE, "Out of Stock", IF(ZeptoData[[#This Row],[availableQuantity]]&lt;=2, "LOW STOCK", "HEALTHY"))</f>
        <v>HEALTHY</v>
      </c>
      <c r="P2277" t="str" cm="1">
        <f t="array" ref="P2277">_xlfn.IFS(ZeptoData[[#This Row],[Sale_Price]]&lt;50, "Budget", ZeptoData[[#This Row],[Sale_Price]]&lt;150, "Mid-Range", ZeptoData[[#This Row],[Sale_Price]]&gt;=150, "Premium")</f>
        <v>Budget</v>
      </c>
      <c r="Q2277" t="str">
        <f>IF(ROUND(((ZeptoData[[#This Row],[mrp]]-ZeptoData[[#This Row],[discountedSellingPrice]])/ZeptoData[[#This Row],[mrp]])*100,0) = ZeptoData[[#This Row],[discountPercent]], "Match", "Error")</f>
        <v>Match</v>
      </c>
      <c r="R2277" s="9" t="str" cm="1">
        <f t="array" ref="R2277">_xlfn.IFS(ZeptoData[[#This Row],[discountPercent]]=0, "No Discount", ZeptoData[[#This Row],[discountPercent]]&lt;=15, "Standard (1-15%)", ZeptoData[[#This Row],[discountPercent]]&gt;15, "Mega (&gt;15%)")</f>
        <v>No Discount</v>
      </c>
      <c r="S2277" s="9" t="str" cm="1">
        <f t="array" ref="S2277">_xlfn.IFS(ZeptoData[[#This Row],[weightInGms]]&lt;=100, "Small (&lt;100g)", ZeptoData[[#This Row],[weightInGms]]&lt;=500, "Medium (100-500g)", ZeptoData[[#This Row],[weightInGms]]&gt;500, "Large (&gt;500g)")</f>
        <v>Small (&lt;100g)</v>
      </c>
    </row>
    <row r="2278" spans="1:19" x14ac:dyDescent="0.25">
      <c r="A2278" t="s">
        <v>978</v>
      </c>
      <c r="B2278" t="s">
        <v>774</v>
      </c>
      <c r="C2278" t="str">
        <f>TRIM(ZeptoData[[#This Row],[name]])</f>
        <v>Mother's Recipe Pickle - Red Stuffed Chilli</v>
      </c>
      <c r="D2278">
        <v>14500</v>
      </c>
      <c r="E2278" s="3">
        <f>'Cleaned Data'!F2281</f>
        <v>8</v>
      </c>
      <c r="F2278">
        <v>11</v>
      </c>
      <c r="G2278">
        <v>3</v>
      </c>
      <c r="H2278">
        <v>12900</v>
      </c>
      <c r="I2278" s="3">
        <f>ZeptoData[[#This Row],[discountedSellingPrice]]/100</f>
        <v>129</v>
      </c>
      <c r="J2278">
        <v>400</v>
      </c>
      <c r="K2278" t="b">
        <v>0</v>
      </c>
      <c r="L2278">
        <v>400</v>
      </c>
      <c r="N2278" s="3">
        <f>ZeptoData[[#This Row],[MRP_Rupees]] - ZeptoData[[#This Row],[Sale_Price]]</f>
        <v>-121</v>
      </c>
      <c r="O2278" t="str">
        <f>IF(ZeptoData[[#This Row],[outOfStock]]=TRUE, "Out of Stock", IF(ZeptoData[[#This Row],[availableQuantity]]&lt;=2, "LOW STOCK", "HEALTHY"))</f>
        <v>HEALTHY</v>
      </c>
      <c r="P2278" t="str" cm="1">
        <f t="array" ref="P2278">_xlfn.IFS(ZeptoData[[#This Row],[Sale_Price]]&lt;50, "Budget", ZeptoData[[#This Row],[Sale_Price]]&lt;150, "Mid-Range", ZeptoData[[#This Row],[Sale_Price]]&gt;=150, "Premium")</f>
        <v>Mid-Range</v>
      </c>
      <c r="Q2278" t="str">
        <f>IF(ROUND(((ZeptoData[[#This Row],[mrp]]-ZeptoData[[#This Row],[discountedSellingPrice]])/ZeptoData[[#This Row],[mrp]])*100,0) = ZeptoData[[#This Row],[discountPercent]], "Match", "Error")</f>
        <v>Match</v>
      </c>
      <c r="R2278" s="9" t="str" cm="1">
        <f t="array" ref="R2278">_xlfn.IFS(ZeptoData[[#This Row],[discountPercent]]=0, "No Discount", ZeptoData[[#This Row],[discountPercent]]&lt;=15, "Standard (1-15%)", ZeptoData[[#This Row],[discountPercent]]&gt;15, "Mega (&gt;15%)")</f>
        <v>Standard (1-15%)</v>
      </c>
      <c r="S2278" s="9" t="str" cm="1">
        <f t="array" ref="S2278">_xlfn.IFS(ZeptoData[[#This Row],[weightInGms]]&lt;=100, "Small (&lt;100g)", ZeptoData[[#This Row],[weightInGms]]&lt;=500, "Medium (100-500g)", ZeptoData[[#This Row],[weightInGms]]&gt;500, "Large (&gt;500g)")</f>
        <v>Medium (100-500g)</v>
      </c>
    </row>
    <row r="2279" spans="1:19" x14ac:dyDescent="0.25">
      <c r="A2279" t="s">
        <v>978</v>
      </c>
      <c r="B2279" t="s">
        <v>775</v>
      </c>
      <c r="C2279" t="str">
        <f>TRIM(ZeptoData[[#This Row],[name]])</f>
        <v>Kellogg's No Added Sugar Muesli</v>
      </c>
      <c r="D2279">
        <v>33500</v>
      </c>
      <c r="E2279" s="3">
        <f>'Cleaned Data'!F2282</f>
        <v>0</v>
      </c>
      <c r="F2279">
        <v>11</v>
      </c>
      <c r="G2279">
        <v>6</v>
      </c>
      <c r="H2279">
        <v>29800</v>
      </c>
      <c r="I2279" s="3">
        <f>ZeptoData[[#This Row],[discountedSellingPrice]]/100</f>
        <v>298</v>
      </c>
      <c r="J2279">
        <v>500</v>
      </c>
      <c r="K2279" t="b">
        <v>0</v>
      </c>
      <c r="L2279">
        <v>500</v>
      </c>
      <c r="N2279" s="3">
        <f>ZeptoData[[#This Row],[MRP_Rupees]] - ZeptoData[[#This Row],[Sale_Price]]</f>
        <v>-298</v>
      </c>
      <c r="O2279" t="str">
        <f>IF(ZeptoData[[#This Row],[outOfStock]]=TRUE, "Out of Stock", IF(ZeptoData[[#This Row],[availableQuantity]]&lt;=2, "LOW STOCK", "HEALTHY"))</f>
        <v>HEALTHY</v>
      </c>
      <c r="P2279" t="str" cm="1">
        <f t="array" ref="P2279">_xlfn.IFS(ZeptoData[[#This Row],[Sale_Price]]&lt;50, "Budget", ZeptoData[[#This Row],[Sale_Price]]&lt;150, "Mid-Range", ZeptoData[[#This Row],[Sale_Price]]&gt;=150, "Premium")</f>
        <v>Premium</v>
      </c>
      <c r="Q2279" t="str">
        <f>IF(ROUND(((ZeptoData[[#This Row],[mrp]]-ZeptoData[[#This Row],[discountedSellingPrice]])/ZeptoData[[#This Row],[mrp]])*100,0) = ZeptoData[[#This Row],[discountPercent]], "Match", "Error")</f>
        <v>Match</v>
      </c>
      <c r="R2279" s="9" t="str" cm="1">
        <f t="array" ref="R2279">_xlfn.IFS(ZeptoData[[#This Row],[discountPercent]]=0, "No Discount", ZeptoData[[#This Row],[discountPercent]]&lt;=15, "Standard (1-15%)", ZeptoData[[#This Row],[discountPercent]]&gt;15, "Mega (&gt;15%)")</f>
        <v>Standard (1-15%)</v>
      </c>
      <c r="S2279" s="9" t="str" cm="1">
        <f t="array" ref="S2279">_xlfn.IFS(ZeptoData[[#This Row],[weightInGms]]&lt;=100, "Small (&lt;100g)", ZeptoData[[#This Row],[weightInGms]]&lt;=500, "Medium (100-500g)", ZeptoData[[#This Row],[weightInGms]]&gt;500, "Large (&gt;500g)")</f>
        <v>Medium (100-500g)</v>
      </c>
    </row>
    <row r="2280" spans="1:19" x14ac:dyDescent="0.25">
      <c r="A2280" t="s">
        <v>978</v>
      </c>
      <c r="B2280" t="s">
        <v>776</v>
      </c>
      <c r="C2280" t="str">
        <f>TRIM(ZeptoData[[#This Row],[name]])</f>
        <v>Veeba Salsa Dip</v>
      </c>
      <c r="D2280">
        <v>11900</v>
      </c>
      <c r="E2280" s="3">
        <f>'Cleaned Data'!F2283</f>
        <v>3</v>
      </c>
      <c r="F2280">
        <v>6</v>
      </c>
      <c r="G2280">
        <v>6</v>
      </c>
      <c r="H2280">
        <v>11100</v>
      </c>
      <c r="I2280" s="3">
        <f>ZeptoData[[#This Row],[discountedSellingPrice]]/100</f>
        <v>111</v>
      </c>
      <c r="J2280">
        <v>360</v>
      </c>
      <c r="K2280" t="b">
        <v>0</v>
      </c>
      <c r="L2280">
        <v>360</v>
      </c>
      <c r="N2280" s="3">
        <f>ZeptoData[[#This Row],[MRP_Rupees]] - ZeptoData[[#This Row],[Sale_Price]]</f>
        <v>-108</v>
      </c>
      <c r="O2280" t="str">
        <f>IF(ZeptoData[[#This Row],[outOfStock]]=TRUE, "Out of Stock", IF(ZeptoData[[#This Row],[availableQuantity]]&lt;=2, "LOW STOCK", "HEALTHY"))</f>
        <v>HEALTHY</v>
      </c>
      <c r="P2280" t="str" cm="1">
        <f t="array" ref="P2280">_xlfn.IFS(ZeptoData[[#This Row],[Sale_Price]]&lt;50, "Budget", ZeptoData[[#This Row],[Sale_Price]]&lt;150, "Mid-Range", ZeptoData[[#This Row],[Sale_Price]]&gt;=150, "Premium")</f>
        <v>Mid-Range</v>
      </c>
      <c r="Q2280" t="str">
        <f>IF(ROUND(((ZeptoData[[#This Row],[mrp]]-ZeptoData[[#This Row],[discountedSellingPrice]])/ZeptoData[[#This Row],[mrp]])*100,0) = ZeptoData[[#This Row],[discountPercent]], "Match", "Error")</f>
        <v>Error</v>
      </c>
      <c r="R2280" s="9" t="str" cm="1">
        <f t="array" ref="R2280">_xlfn.IFS(ZeptoData[[#This Row],[discountPercent]]=0, "No Discount", ZeptoData[[#This Row],[discountPercent]]&lt;=15, "Standard (1-15%)", ZeptoData[[#This Row],[discountPercent]]&gt;15, "Mega (&gt;15%)")</f>
        <v>Standard (1-15%)</v>
      </c>
      <c r="S2280" s="9" t="str" cm="1">
        <f t="array" ref="S2280">_xlfn.IFS(ZeptoData[[#This Row],[weightInGms]]&lt;=100, "Small (&lt;100g)", ZeptoData[[#This Row],[weightInGms]]&lt;=500, "Medium (100-500g)", ZeptoData[[#This Row],[weightInGms]]&gt;500, "Large (&gt;500g)")</f>
        <v>Medium (100-500g)</v>
      </c>
    </row>
    <row r="2281" spans="1:19" x14ac:dyDescent="0.25">
      <c r="A2281" t="s">
        <v>978</v>
      </c>
      <c r="B2281" t="s">
        <v>777</v>
      </c>
      <c r="C2281" t="str">
        <f>TRIM(ZeptoData[[#This Row],[name]])</f>
        <v>Veeba Thousand Island Dressing</v>
      </c>
      <c r="D2281">
        <v>14900</v>
      </c>
      <c r="E2281" s="3">
        <f>'Cleaned Data'!F2284</f>
        <v>5</v>
      </c>
      <c r="F2281">
        <v>8</v>
      </c>
      <c r="G2281">
        <v>6</v>
      </c>
      <c r="H2281">
        <v>13700</v>
      </c>
      <c r="I2281" s="3">
        <f>ZeptoData[[#This Row],[discountedSellingPrice]]/100</f>
        <v>137</v>
      </c>
      <c r="J2281">
        <v>300</v>
      </c>
      <c r="K2281" t="b">
        <v>0</v>
      </c>
      <c r="L2281">
        <v>300</v>
      </c>
      <c r="N2281" s="3">
        <f>ZeptoData[[#This Row],[MRP_Rupees]] - ZeptoData[[#This Row],[Sale_Price]]</f>
        <v>-132</v>
      </c>
      <c r="O2281" t="str">
        <f>IF(ZeptoData[[#This Row],[outOfStock]]=TRUE, "Out of Stock", IF(ZeptoData[[#This Row],[availableQuantity]]&lt;=2, "LOW STOCK", "HEALTHY"))</f>
        <v>HEALTHY</v>
      </c>
      <c r="P2281" t="str" cm="1">
        <f t="array" ref="P2281">_xlfn.IFS(ZeptoData[[#This Row],[Sale_Price]]&lt;50, "Budget", ZeptoData[[#This Row],[Sale_Price]]&lt;150, "Mid-Range", ZeptoData[[#This Row],[Sale_Price]]&gt;=150, "Premium")</f>
        <v>Mid-Range</v>
      </c>
      <c r="Q2281" t="str">
        <f>IF(ROUND(((ZeptoData[[#This Row],[mrp]]-ZeptoData[[#This Row],[discountedSellingPrice]])/ZeptoData[[#This Row],[mrp]])*100,0) = ZeptoData[[#This Row],[discountPercent]], "Match", "Error")</f>
        <v>Match</v>
      </c>
      <c r="R2281" s="9" t="str" cm="1">
        <f t="array" ref="R2281">_xlfn.IFS(ZeptoData[[#This Row],[discountPercent]]=0, "No Discount", ZeptoData[[#This Row],[discountPercent]]&lt;=15, "Standard (1-15%)", ZeptoData[[#This Row],[discountPercent]]&gt;15, "Mega (&gt;15%)")</f>
        <v>Standard (1-15%)</v>
      </c>
      <c r="S2281" s="9" t="str" cm="1">
        <f t="array" ref="S2281">_xlfn.IFS(ZeptoData[[#This Row],[weightInGms]]&lt;=100, "Small (&lt;100g)", ZeptoData[[#This Row],[weightInGms]]&lt;=500, "Medium (100-500g)", ZeptoData[[#This Row],[weightInGms]]&gt;500, "Large (&gt;500g)")</f>
        <v>Medium (100-500g)</v>
      </c>
    </row>
    <row r="2282" spans="1:19" x14ac:dyDescent="0.25">
      <c r="A2282" t="s">
        <v>978</v>
      </c>
      <c r="B2282" t="s">
        <v>778</v>
      </c>
      <c r="C2282" t="str">
        <f>TRIM(ZeptoData[[#This Row],[name]])</f>
        <v>Baggry's Crunchy Muesli Almond Raisins &amp; Honey</v>
      </c>
      <c r="D2282">
        <v>13000</v>
      </c>
      <c r="E2282" s="3">
        <f>'Cleaned Data'!F2285</f>
        <v>9</v>
      </c>
      <c r="F2282">
        <v>0</v>
      </c>
      <c r="G2282">
        <v>5</v>
      </c>
      <c r="H2282">
        <v>13000</v>
      </c>
      <c r="I2282" s="3">
        <f>ZeptoData[[#This Row],[discountedSellingPrice]]/100</f>
        <v>130</v>
      </c>
      <c r="J2282">
        <v>200</v>
      </c>
      <c r="K2282" t="b">
        <v>0</v>
      </c>
      <c r="L2282">
        <v>200</v>
      </c>
      <c r="N2282" s="3">
        <f>ZeptoData[[#This Row],[MRP_Rupees]] - ZeptoData[[#This Row],[Sale_Price]]</f>
        <v>-121</v>
      </c>
      <c r="O2282" t="str">
        <f>IF(ZeptoData[[#This Row],[outOfStock]]=TRUE, "Out of Stock", IF(ZeptoData[[#This Row],[availableQuantity]]&lt;=2, "LOW STOCK", "HEALTHY"))</f>
        <v>HEALTHY</v>
      </c>
      <c r="P2282" t="str" cm="1">
        <f t="array" ref="P2282">_xlfn.IFS(ZeptoData[[#This Row],[Sale_Price]]&lt;50, "Budget", ZeptoData[[#This Row],[Sale_Price]]&lt;150, "Mid-Range", ZeptoData[[#This Row],[Sale_Price]]&gt;=150, "Premium")</f>
        <v>Mid-Range</v>
      </c>
      <c r="Q2282" t="str">
        <f>IF(ROUND(((ZeptoData[[#This Row],[mrp]]-ZeptoData[[#This Row],[discountedSellingPrice]])/ZeptoData[[#This Row],[mrp]])*100,0) = ZeptoData[[#This Row],[discountPercent]], "Match", "Error")</f>
        <v>Match</v>
      </c>
      <c r="R2282" s="9" t="str" cm="1">
        <f t="array" ref="R2282">_xlfn.IFS(ZeptoData[[#This Row],[discountPercent]]=0, "No Discount", ZeptoData[[#This Row],[discountPercent]]&lt;=15, "Standard (1-15%)", ZeptoData[[#This Row],[discountPercent]]&gt;15, "Mega (&gt;15%)")</f>
        <v>No Discount</v>
      </c>
      <c r="S2282" s="9" t="str" cm="1">
        <f t="array" ref="S2282">_xlfn.IFS(ZeptoData[[#This Row],[weightInGms]]&lt;=100, "Small (&lt;100g)", ZeptoData[[#This Row],[weightInGms]]&lt;=500, "Medium (100-500g)", ZeptoData[[#This Row],[weightInGms]]&gt;500, "Large (&gt;500g)")</f>
        <v>Medium (100-500g)</v>
      </c>
    </row>
    <row r="2283" spans="1:19" x14ac:dyDescent="0.25">
      <c r="A2283" t="s">
        <v>978</v>
      </c>
      <c r="B2283" t="s">
        <v>779</v>
      </c>
      <c r="C2283" t="str">
        <f>TRIM(ZeptoData[[#This Row],[name]])</f>
        <v>Knorr Chinese Hot And Sour Veg Soup</v>
      </c>
      <c r="D2283">
        <v>5500</v>
      </c>
      <c r="E2283" s="3">
        <f>'Cleaned Data'!F2286</f>
        <v>5</v>
      </c>
      <c r="F2283">
        <v>3</v>
      </c>
      <c r="G2283">
        <v>1</v>
      </c>
      <c r="H2283">
        <v>5300</v>
      </c>
      <c r="I2283" s="3">
        <f>ZeptoData[[#This Row],[discountedSellingPrice]]/100</f>
        <v>53</v>
      </c>
      <c r="J2283">
        <v>43</v>
      </c>
      <c r="K2283" t="b">
        <v>0</v>
      </c>
      <c r="L2283">
        <v>43</v>
      </c>
      <c r="N2283" s="3">
        <f>ZeptoData[[#This Row],[MRP_Rupees]] - ZeptoData[[#This Row],[Sale_Price]]</f>
        <v>-48</v>
      </c>
      <c r="O2283" t="str">
        <f>IF(ZeptoData[[#This Row],[outOfStock]]=TRUE, "Out of Stock", IF(ZeptoData[[#This Row],[availableQuantity]]&lt;=2, "LOW STOCK", "HEALTHY"))</f>
        <v>LOW STOCK</v>
      </c>
      <c r="P2283" t="str" cm="1">
        <f t="array" ref="P2283">_xlfn.IFS(ZeptoData[[#This Row],[Sale_Price]]&lt;50, "Budget", ZeptoData[[#This Row],[Sale_Price]]&lt;150, "Mid-Range", ZeptoData[[#This Row],[Sale_Price]]&gt;=150, "Premium")</f>
        <v>Mid-Range</v>
      </c>
      <c r="Q2283" t="str">
        <f>IF(ROUND(((ZeptoData[[#This Row],[mrp]]-ZeptoData[[#This Row],[discountedSellingPrice]])/ZeptoData[[#This Row],[mrp]])*100,0) = ZeptoData[[#This Row],[discountPercent]], "Match", "Error")</f>
        <v>Error</v>
      </c>
      <c r="R2283" s="9" t="str" cm="1">
        <f t="array" ref="R2283">_xlfn.IFS(ZeptoData[[#This Row],[discountPercent]]=0, "No Discount", ZeptoData[[#This Row],[discountPercent]]&lt;=15, "Standard (1-15%)", ZeptoData[[#This Row],[discountPercent]]&gt;15, "Mega (&gt;15%)")</f>
        <v>Standard (1-15%)</v>
      </c>
      <c r="S2283" s="9" t="str" cm="1">
        <f t="array" ref="S2283">_xlfn.IFS(ZeptoData[[#This Row],[weightInGms]]&lt;=100, "Small (&lt;100g)", ZeptoData[[#This Row],[weightInGms]]&lt;=500, "Medium (100-500g)", ZeptoData[[#This Row],[weightInGms]]&gt;500, "Large (&gt;500g)")</f>
        <v>Small (&lt;100g)</v>
      </c>
    </row>
    <row r="2284" spans="1:19" x14ac:dyDescent="0.25">
      <c r="A2284" t="s">
        <v>978</v>
      </c>
      <c r="B2284" t="s">
        <v>634</v>
      </c>
      <c r="C2284" t="str">
        <f>TRIM(ZeptoData[[#This Row],[name]])</f>
        <v>Go Cheese Spread - Garlic</v>
      </c>
      <c r="D2284">
        <v>9900</v>
      </c>
      <c r="E2284" s="3">
        <f>'Cleaned Data'!F2287</f>
        <v>9</v>
      </c>
      <c r="F2284">
        <v>5</v>
      </c>
      <c r="G2284">
        <v>6</v>
      </c>
      <c r="H2284">
        <v>9400</v>
      </c>
      <c r="I2284" s="3">
        <f>ZeptoData[[#This Row],[discountedSellingPrice]]/100</f>
        <v>94</v>
      </c>
      <c r="J2284">
        <v>200</v>
      </c>
      <c r="K2284" t="b">
        <v>0</v>
      </c>
      <c r="L2284">
        <v>200</v>
      </c>
      <c r="N2284" s="3">
        <f>ZeptoData[[#This Row],[MRP_Rupees]] - ZeptoData[[#This Row],[Sale_Price]]</f>
        <v>-85</v>
      </c>
      <c r="O2284" t="str">
        <f>IF(ZeptoData[[#This Row],[outOfStock]]=TRUE, "Out of Stock", IF(ZeptoData[[#This Row],[availableQuantity]]&lt;=2, "LOW STOCK", "HEALTHY"))</f>
        <v>HEALTHY</v>
      </c>
      <c r="P2284" t="str" cm="1">
        <f t="array" ref="P2284">_xlfn.IFS(ZeptoData[[#This Row],[Sale_Price]]&lt;50, "Budget", ZeptoData[[#This Row],[Sale_Price]]&lt;150, "Mid-Range", ZeptoData[[#This Row],[Sale_Price]]&gt;=150, "Premium")</f>
        <v>Mid-Range</v>
      </c>
      <c r="Q2284" t="str">
        <f>IF(ROUND(((ZeptoData[[#This Row],[mrp]]-ZeptoData[[#This Row],[discountedSellingPrice]])/ZeptoData[[#This Row],[mrp]])*100,0) = ZeptoData[[#This Row],[discountPercent]], "Match", "Error")</f>
        <v>Match</v>
      </c>
      <c r="R2284" s="9" t="str" cm="1">
        <f t="array" ref="R2284">_xlfn.IFS(ZeptoData[[#This Row],[discountPercent]]=0, "No Discount", ZeptoData[[#This Row],[discountPercent]]&lt;=15, "Standard (1-15%)", ZeptoData[[#This Row],[discountPercent]]&gt;15, "Mega (&gt;15%)")</f>
        <v>Standard (1-15%)</v>
      </c>
      <c r="S2284" s="9" t="str" cm="1">
        <f t="array" ref="S2284">_xlfn.IFS(ZeptoData[[#This Row],[weightInGms]]&lt;=100, "Small (&lt;100g)", ZeptoData[[#This Row],[weightInGms]]&lt;=500, "Medium (100-500g)", ZeptoData[[#This Row],[weightInGms]]&gt;500, "Large (&gt;500g)")</f>
        <v>Medium (100-500g)</v>
      </c>
    </row>
    <row r="2285" spans="1:19" x14ac:dyDescent="0.25">
      <c r="A2285" t="s">
        <v>978</v>
      </c>
      <c r="B2285" t="s">
        <v>637</v>
      </c>
      <c r="C2285" t="str">
        <f>TRIM(ZeptoData[[#This Row],[name]])</f>
        <v>The Whole Truth Peanut Butter With Dates - Creamy No Sugar</v>
      </c>
      <c r="D2285">
        <v>21500</v>
      </c>
      <c r="E2285" s="3">
        <f>'Cleaned Data'!F2288</f>
        <v>0</v>
      </c>
      <c r="F2285">
        <v>9</v>
      </c>
      <c r="G2285">
        <v>6</v>
      </c>
      <c r="H2285">
        <v>19400</v>
      </c>
      <c r="I2285" s="3">
        <f>ZeptoData[[#This Row],[discountedSellingPrice]]/100</f>
        <v>194</v>
      </c>
      <c r="J2285">
        <v>325</v>
      </c>
      <c r="K2285" t="b">
        <v>0</v>
      </c>
      <c r="L2285">
        <v>325</v>
      </c>
      <c r="N2285" s="3">
        <f>ZeptoData[[#This Row],[MRP_Rupees]] - ZeptoData[[#This Row],[Sale_Price]]</f>
        <v>-194</v>
      </c>
      <c r="O2285" t="str">
        <f>IF(ZeptoData[[#This Row],[outOfStock]]=TRUE, "Out of Stock", IF(ZeptoData[[#This Row],[availableQuantity]]&lt;=2, "LOW STOCK", "HEALTHY"))</f>
        <v>HEALTHY</v>
      </c>
      <c r="P2285" t="str" cm="1">
        <f t="array" ref="P2285">_xlfn.IFS(ZeptoData[[#This Row],[Sale_Price]]&lt;50, "Budget", ZeptoData[[#This Row],[Sale_Price]]&lt;150, "Mid-Range", ZeptoData[[#This Row],[Sale_Price]]&gt;=150, "Premium")</f>
        <v>Premium</v>
      </c>
      <c r="Q2285" t="str">
        <f>IF(ROUND(((ZeptoData[[#This Row],[mrp]]-ZeptoData[[#This Row],[discountedSellingPrice]])/ZeptoData[[#This Row],[mrp]])*100,0) = ZeptoData[[#This Row],[discountPercent]], "Match", "Error")</f>
        <v>Error</v>
      </c>
      <c r="R2285" s="9" t="str" cm="1">
        <f t="array" ref="R2285">_xlfn.IFS(ZeptoData[[#This Row],[discountPercent]]=0, "No Discount", ZeptoData[[#This Row],[discountPercent]]&lt;=15, "Standard (1-15%)", ZeptoData[[#This Row],[discountPercent]]&gt;15, "Mega (&gt;15%)")</f>
        <v>Standard (1-15%)</v>
      </c>
      <c r="S2285" s="9" t="str" cm="1">
        <f t="array" ref="S2285">_xlfn.IFS(ZeptoData[[#This Row],[weightInGms]]&lt;=100, "Small (&lt;100g)", ZeptoData[[#This Row],[weightInGms]]&lt;=500, "Medium (100-500g)", ZeptoData[[#This Row],[weightInGms]]&gt;500, "Large (&gt;500g)")</f>
        <v>Medium (100-500g)</v>
      </c>
    </row>
    <row r="2286" spans="1:19" x14ac:dyDescent="0.25">
      <c r="A2286" t="s">
        <v>978</v>
      </c>
      <c r="B2286" t="s">
        <v>312</v>
      </c>
      <c r="C2286" t="str">
        <f>TRIM(ZeptoData[[#This Row],[name]])</f>
        <v>Zorabian Chicken Smoked Ham</v>
      </c>
      <c r="D2286">
        <v>20500</v>
      </c>
      <c r="E2286" s="3">
        <f>'Cleaned Data'!F2289</f>
        <v>0</v>
      </c>
      <c r="F2286">
        <v>5</v>
      </c>
      <c r="G2286">
        <v>1</v>
      </c>
      <c r="H2286">
        <v>19400</v>
      </c>
      <c r="I2286" s="3">
        <f>ZeptoData[[#This Row],[discountedSellingPrice]]/100</f>
        <v>194</v>
      </c>
      <c r="J2286">
        <v>250</v>
      </c>
      <c r="K2286" t="b">
        <v>0</v>
      </c>
      <c r="L2286">
        <v>250</v>
      </c>
      <c r="N2286" s="3">
        <f>ZeptoData[[#This Row],[MRP_Rupees]] - ZeptoData[[#This Row],[Sale_Price]]</f>
        <v>-194</v>
      </c>
      <c r="O2286" t="str">
        <f>IF(ZeptoData[[#This Row],[outOfStock]]=TRUE, "Out of Stock", IF(ZeptoData[[#This Row],[availableQuantity]]&lt;=2, "LOW STOCK", "HEALTHY"))</f>
        <v>LOW STOCK</v>
      </c>
      <c r="P2286" t="str" cm="1">
        <f t="array" ref="P2286">_xlfn.IFS(ZeptoData[[#This Row],[Sale_Price]]&lt;50, "Budget", ZeptoData[[#This Row],[Sale_Price]]&lt;150, "Mid-Range", ZeptoData[[#This Row],[Sale_Price]]&gt;=150, "Premium")</f>
        <v>Premium</v>
      </c>
      <c r="Q2286" t="str">
        <f>IF(ROUND(((ZeptoData[[#This Row],[mrp]]-ZeptoData[[#This Row],[discountedSellingPrice]])/ZeptoData[[#This Row],[mrp]])*100,0) = ZeptoData[[#This Row],[discountPercent]], "Match", "Error")</f>
        <v>Match</v>
      </c>
      <c r="R2286" s="9" t="str" cm="1">
        <f t="array" ref="R2286">_xlfn.IFS(ZeptoData[[#This Row],[discountPercent]]=0, "No Discount", ZeptoData[[#This Row],[discountPercent]]&lt;=15, "Standard (1-15%)", ZeptoData[[#This Row],[discountPercent]]&gt;15, "Mega (&gt;15%)")</f>
        <v>Standard (1-15%)</v>
      </c>
      <c r="S2286" s="9" t="str" cm="1">
        <f t="array" ref="S2286">_xlfn.IFS(ZeptoData[[#This Row],[weightInGms]]&lt;=100, "Small (&lt;100g)", ZeptoData[[#This Row],[weightInGms]]&lt;=500, "Medium (100-500g)", ZeptoData[[#This Row],[weightInGms]]&gt;500, "Large (&gt;500g)")</f>
        <v>Medium (100-500g)</v>
      </c>
    </row>
    <row r="2287" spans="1:19" x14ac:dyDescent="0.25">
      <c r="A2287" t="s">
        <v>978</v>
      </c>
      <c r="B2287" t="s">
        <v>780</v>
      </c>
      <c r="C2287" t="str">
        <f>TRIM(ZeptoData[[#This Row],[name]])</f>
        <v>Kissan Pineapple Jam</v>
      </c>
      <c r="D2287">
        <v>16500</v>
      </c>
      <c r="E2287" s="3">
        <f>'Cleaned Data'!F2290</f>
        <v>15</v>
      </c>
      <c r="F2287">
        <v>9</v>
      </c>
      <c r="G2287">
        <v>1</v>
      </c>
      <c r="H2287">
        <v>14900</v>
      </c>
      <c r="I2287" s="3">
        <f>ZeptoData[[#This Row],[discountedSellingPrice]]/100</f>
        <v>149</v>
      </c>
      <c r="J2287">
        <v>500</v>
      </c>
      <c r="K2287" t="b">
        <v>0</v>
      </c>
      <c r="L2287">
        <v>500</v>
      </c>
      <c r="N2287" s="3">
        <f>ZeptoData[[#This Row],[MRP_Rupees]] - ZeptoData[[#This Row],[Sale_Price]]</f>
        <v>-134</v>
      </c>
      <c r="O2287" t="str">
        <f>IF(ZeptoData[[#This Row],[outOfStock]]=TRUE, "Out of Stock", IF(ZeptoData[[#This Row],[availableQuantity]]&lt;=2, "LOW STOCK", "HEALTHY"))</f>
        <v>LOW STOCK</v>
      </c>
      <c r="P2287" t="str" cm="1">
        <f t="array" ref="P2287">_xlfn.IFS(ZeptoData[[#This Row],[Sale_Price]]&lt;50, "Budget", ZeptoData[[#This Row],[Sale_Price]]&lt;150, "Mid-Range", ZeptoData[[#This Row],[Sale_Price]]&gt;=150, "Premium")</f>
        <v>Mid-Range</v>
      </c>
      <c r="Q2287" t="str">
        <f>IF(ROUND(((ZeptoData[[#This Row],[mrp]]-ZeptoData[[#This Row],[discountedSellingPrice]])/ZeptoData[[#This Row],[mrp]])*100,0) = ZeptoData[[#This Row],[discountPercent]], "Match", "Error")</f>
        <v>Error</v>
      </c>
      <c r="R2287" s="9" t="str" cm="1">
        <f t="array" ref="R2287">_xlfn.IFS(ZeptoData[[#This Row],[discountPercent]]=0, "No Discount", ZeptoData[[#This Row],[discountPercent]]&lt;=15, "Standard (1-15%)", ZeptoData[[#This Row],[discountPercent]]&gt;15, "Mega (&gt;15%)")</f>
        <v>Standard (1-15%)</v>
      </c>
      <c r="S2287" s="9" t="str" cm="1">
        <f t="array" ref="S2287">_xlfn.IFS(ZeptoData[[#This Row],[weightInGms]]&lt;=100, "Small (&lt;100g)", ZeptoData[[#This Row],[weightInGms]]&lt;=500, "Medium (100-500g)", ZeptoData[[#This Row],[weightInGms]]&gt;500, "Large (&gt;500g)")</f>
        <v>Medium (100-500g)</v>
      </c>
    </row>
    <row r="2288" spans="1:19" x14ac:dyDescent="0.25">
      <c r="A2288" t="s">
        <v>978</v>
      </c>
      <c r="B2288" t="s">
        <v>781</v>
      </c>
      <c r="C2288" t="str">
        <f>TRIM(ZeptoData[[#This Row],[name]])</f>
        <v>Smith &amp; Jones Masala Noodles</v>
      </c>
      <c r="D2288">
        <v>8900</v>
      </c>
      <c r="E2288" s="3">
        <f>'Cleaned Data'!F2291</f>
        <v>7</v>
      </c>
      <c r="F2288">
        <v>0</v>
      </c>
      <c r="G2288">
        <v>5</v>
      </c>
      <c r="H2288">
        <v>8900</v>
      </c>
      <c r="I2288" s="3">
        <f>ZeptoData[[#This Row],[discountedSellingPrice]]/100</f>
        <v>89</v>
      </c>
      <c r="J2288">
        <v>480</v>
      </c>
      <c r="K2288" t="b">
        <v>0</v>
      </c>
      <c r="L2288">
        <v>480</v>
      </c>
      <c r="N2288" s="3">
        <f>ZeptoData[[#This Row],[MRP_Rupees]] - ZeptoData[[#This Row],[Sale_Price]]</f>
        <v>-82</v>
      </c>
      <c r="O2288" t="str">
        <f>IF(ZeptoData[[#This Row],[outOfStock]]=TRUE, "Out of Stock", IF(ZeptoData[[#This Row],[availableQuantity]]&lt;=2, "LOW STOCK", "HEALTHY"))</f>
        <v>HEALTHY</v>
      </c>
      <c r="P2288" t="str" cm="1">
        <f t="array" ref="P2288">_xlfn.IFS(ZeptoData[[#This Row],[Sale_Price]]&lt;50, "Budget", ZeptoData[[#This Row],[Sale_Price]]&lt;150, "Mid-Range", ZeptoData[[#This Row],[Sale_Price]]&gt;=150, "Premium")</f>
        <v>Mid-Range</v>
      </c>
      <c r="Q2288" t="str">
        <f>IF(ROUND(((ZeptoData[[#This Row],[mrp]]-ZeptoData[[#This Row],[discountedSellingPrice]])/ZeptoData[[#This Row],[mrp]])*100,0) = ZeptoData[[#This Row],[discountPercent]], "Match", "Error")</f>
        <v>Match</v>
      </c>
      <c r="R2288" s="9" t="str" cm="1">
        <f t="array" ref="R2288">_xlfn.IFS(ZeptoData[[#This Row],[discountPercent]]=0, "No Discount", ZeptoData[[#This Row],[discountPercent]]&lt;=15, "Standard (1-15%)", ZeptoData[[#This Row],[discountPercent]]&gt;15, "Mega (&gt;15%)")</f>
        <v>No Discount</v>
      </c>
      <c r="S2288" s="9" t="str" cm="1">
        <f t="array" ref="S2288">_xlfn.IFS(ZeptoData[[#This Row],[weightInGms]]&lt;=100, "Small (&lt;100g)", ZeptoData[[#This Row],[weightInGms]]&lt;=500, "Medium (100-500g)", ZeptoData[[#This Row],[weightInGms]]&gt;500, "Large (&gt;500g)")</f>
        <v>Medium (100-500g)</v>
      </c>
    </row>
    <row r="2289" spans="1:19" x14ac:dyDescent="0.25">
      <c r="A2289" t="s">
        <v>978</v>
      </c>
      <c r="B2289" t="s">
        <v>782</v>
      </c>
      <c r="C2289" t="str">
        <f>TRIM(ZeptoData[[#This Row],[name]])</f>
        <v>Nestle Nestle Nan Pro Follow-Up Formula</v>
      </c>
      <c r="D2289">
        <v>65000</v>
      </c>
      <c r="E2289" s="3">
        <f>'Cleaned Data'!F2292</f>
        <v>10</v>
      </c>
      <c r="F2289">
        <v>0</v>
      </c>
      <c r="G2289">
        <v>6</v>
      </c>
      <c r="H2289">
        <v>65000</v>
      </c>
      <c r="I2289" s="3">
        <f>ZeptoData[[#This Row],[discountedSellingPrice]]/100</f>
        <v>650</v>
      </c>
      <c r="J2289">
        <v>400</v>
      </c>
      <c r="K2289" t="b">
        <v>0</v>
      </c>
      <c r="L2289">
        <v>400</v>
      </c>
      <c r="N2289" s="3">
        <f>ZeptoData[[#This Row],[MRP_Rupees]] - ZeptoData[[#This Row],[Sale_Price]]</f>
        <v>-640</v>
      </c>
      <c r="O2289" t="str">
        <f>IF(ZeptoData[[#This Row],[outOfStock]]=TRUE, "Out of Stock", IF(ZeptoData[[#This Row],[availableQuantity]]&lt;=2, "LOW STOCK", "HEALTHY"))</f>
        <v>HEALTHY</v>
      </c>
      <c r="P2289" t="str" cm="1">
        <f t="array" ref="P2289">_xlfn.IFS(ZeptoData[[#This Row],[Sale_Price]]&lt;50, "Budget", ZeptoData[[#This Row],[Sale_Price]]&lt;150, "Mid-Range", ZeptoData[[#This Row],[Sale_Price]]&gt;=150, "Premium")</f>
        <v>Premium</v>
      </c>
      <c r="Q2289" t="str">
        <f>IF(ROUND(((ZeptoData[[#This Row],[mrp]]-ZeptoData[[#This Row],[discountedSellingPrice]])/ZeptoData[[#This Row],[mrp]])*100,0) = ZeptoData[[#This Row],[discountPercent]], "Match", "Error")</f>
        <v>Match</v>
      </c>
      <c r="R2289" s="9" t="str" cm="1">
        <f t="array" ref="R2289">_xlfn.IFS(ZeptoData[[#This Row],[discountPercent]]=0, "No Discount", ZeptoData[[#This Row],[discountPercent]]&lt;=15, "Standard (1-15%)", ZeptoData[[#This Row],[discountPercent]]&gt;15, "Mega (&gt;15%)")</f>
        <v>No Discount</v>
      </c>
      <c r="S2289" s="9" t="str" cm="1">
        <f t="array" ref="S2289">_xlfn.IFS(ZeptoData[[#This Row],[weightInGms]]&lt;=100, "Small (&lt;100g)", ZeptoData[[#This Row],[weightInGms]]&lt;=500, "Medium (100-500g)", ZeptoData[[#This Row],[weightInGms]]&gt;500, "Large (&gt;500g)")</f>
        <v>Medium (100-500g)</v>
      </c>
    </row>
    <row r="2290" spans="1:19" x14ac:dyDescent="0.25">
      <c r="A2290" t="s">
        <v>978</v>
      </c>
      <c r="B2290" t="s">
        <v>299</v>
      </c>
      <c r="C2290" t="str">
        <f>TRIM(ZeptoData[[#This Row],[name]])</f>
        <v>Sunfeast Yippee! Power Up Atta Noodles</v>
      </c>
      <c r="D2290">
        <v>9600</v>
      </c>
      <c r="E2290" s="3">
        <f>'Cleaned Data'!F2293</f>
        <v>10</v>
      </c>
      <c r="F2290">
        <v>15</v>
      </c>
      <c r="G2290">
        <v>6</v>
      </c>
      <c r="H2290">
        <v>8100</v>
      </c>
      <c r="I2290" s="3">
        <f>ZeptoData[[#This Row],[discountedSellingPrice]]/100</f>
        <v>81</v>
      </c>
      <c r="J2290">
        <v>280</v>
      </c>
      <c r="K2290" t="b">
        <v>0</v>
      </c>
      <c r="L2290">
        <v>280</v>
      </c>
      <c r="N2290" s="3">
        <f>ZeptoData[[#This Row],[MRP_Rupees]] - ZeptoData[[#This Row],[Sale_Price]]</f>
        <v>-71</v>
      </c>
      <c r="O2290" t="str">
        <f>IF(ZeptoData[[#This Row],[outOfStock]]=TRUE, "Out of Stock", IF(ZeptoData[[#This Row],[availableQuantity]]&lt;=2, "LOW STOCK", "HEALTHY"))</f>
        <v>HEALTHY</v>
      </c>
      <c r="P2290" t="str" cm="1">
        <f t="array" ref="P2290">_xlfn.IFS(ZeptoData[[#This Row],[Sale_Price]]&lt;50, "Budget", ZeptoData[[#This Row],[Sale_Price]]&lt;150, "Mid-Range", ZeptoData[[#This Row],[Sale_Price]]&gt;=150, "Premium")</f>
        <v>Mid-Range</v>
      </c>
      <c r="Q2290" t="str">
        <f>IF(ROUND(((ZeptoData[[#This Row],[mrp]]-ZeptoData[[#This Row],[discountedSellingPrice]])/ZeptoData[[#This Row],[mrp]])*100,0) = ZeptoData[[#This Row],[discountPercent]], "Match", "Error")</f>
        <v>Error</v>
      </c>
      <c r="R2290" s="9" t="str" cm="1">
        <f t="array" ref="R2290">_xlfn.IFS(ZeptoData[[#This Row],[discountPercent]]=0, "No Discount", ZeptoData[[#This Row],[discountPercent]]&lt;=15, "Standard (1-15%)", ZeptoData[[#This Row],[discountPercent]]&gt;15, "Mega (&gt;15%)")</f>
        <v>Standard (1-15%)</v>
      </c>
      <c r="S2290" s="9" t="str" cm="1">
        <f t="array" ref="S2290">_xlfn.IFS(ZeptoData[[#This Row],[weightInGms]]&lt;=100, "Small (&lt;100g)", ZeptoData[[#This Row],[weightInGms]]&lt;=500, "Medium (100-500g)", ZeptoData[[#This Row],[weightInGms]]&gt;500, "Large (&gt;500g)")</f>
        <v>Medium (100-500g)</v>
      </c>
    </row>
    <row r="2291" spans="1:19" x14ac:dyDescent="0.25">
      <c r="A2291" t="s">
        <v>978</v>
      </c>
      <c r="B2291" t="s">
        <v>783</v>
      </c>
      <c r="C2291" t="str">
        <f>TRIM(ZeptoData[[#This Row],[name]])</f>
        <v>McCain Super Wedges</v>
      </c>
      <c r="D2291">
        <v>12000</v>
      </c>
      <c r="E2291" s="3">
        <f>'Cleaned Data'!F2294</f>
        <v>0</v>
      </c>
      <c r="F2291">
        <v>7</v>
      </c>
      <c r="G2291">
        <v>6</v>
      </c>
      <c r="H2291">
        <v>11100</v>
      </c>
      <c r="I2291" s="3">
        <f>ZeptoData[[#This Row],[discountedSellingPrice]]/100</f>
        <v>111</v>
      </c>
      <c r="J2291">
        <v>400</v>
      </c>
      <c r="K2291" t="b">
        <v>0</v>
      </c>
      <c r="L2291">
        <v>400</v>
      </c>
      <c r="N2291" s="3">
        <f>ZeptoData[[#This Row],[MRP_Rupees]] - ZeptoData[[#This Row],[Sale_Price]]</f>
        <v>-111</v>
      </c>
      <c r="O2291" t="str">
        <f>IF(ZeptoData[[#This Row],[outOfStock]]=TRUE, "Out of Stock", IF(ZeptoData[[#This Row],[availableQuantity]]&lt;=2, "LOW STOCK", "HEALTHY"))</f>
        <v>HEALTHY</v>
      </c>
      <c r="P2291" t="str" cm="1">
        <f t="array" ref="P2291">_xlfn.IFS(ZeptoData[[#This Row],[Sale_Price]]&lt;50, "Budget", ZeptoData[[#This Row],[Sale_Price]]&lt;150, "Mid-Range", ZeptoData[[#This Row],[Sale_Price]]&gt;=150, "Premium")</f>
        <v>Mid-Range</v>
      </c>
      <c r="Q2291" t="str">
        <f>IF(ROUND(((ZeptoData[[#This Row],[mrp]]-ZeptoData[[#This Row],[discountedSellingPrice]])/ZeptoData[[#This Row],[mrp]])*100,0) = ZeptoData[[#This Row],[discountPercent]], "Match", "Error")</f>
        <v>Error</v>
      </c>
      <c r="R2291" s="9" t="str" cm="1">
        <f t="array" ref="R2291">_xlfn.IFS(ZeptoData[[#This Row],[discountPercent]]=0, "No Discount", ZeptoData[[#This Row],[discountPercent]]&lt;=15, "Standard (1-15%)", ZeptoData[[#This Row],[discountPercent]]&gt;15, "Mega (&gt;15%)")</f>
        <v>Standard (1-15%)</v>
      </c>
      <c r="S2291" s="9" t="str" cm="1">
        <f t="array" ref="S2291">_xlfn.IFS(ZeptoData[[#This Row],[weightInGms]]&lt;=100, "Small (&lt;100g)", ZeptoData[[#This Row],[weightInGms]]&lt;=500, "Medium (100-500g)", ZeptoData[[#This Row],[weightInGms]]&gt;500, "Large (&gt;500g)")</f>
        <v>Medium (100-500g)</v>
      </c>
    </row>
    <row r="2292" spans="1:19" x14ac:dyDescent="0.25">
      <c r="A2292" t="s">
        <v>978</v>
      </c>
      <c r="B2292" t="s">
        <v>784</v>
      </c>
      <c r="C2292" t="str">
        <f>TRIM(ZeptoData[[#This Row],[name]])</f>
        <v>Kellogg's Crunchy Granola Honey, Almonds, Strawberries &amp; Pumpkin Seeds</v>
      </c>
      <c r="D2292">
        <v>33000</v>
      </c>
      <c r="E2292" s="3">
        <f>'Cleaned Data'!F2295</f>
        <v>20</v>
      </c>
      <c r="F2292">
        <v>10</v>
      </c>
      <c r="G2292">
        <v>1</v>
      </c>
      <c r="H2292">
        <v>29400</v>
      </c>
      <c r="I2292" s="3">
        <f>ZeptoData[[#This Row],[discountedSellingPrice]]/100</f>
        <v>294</v>
      </c>
      <c r="J2292">
        <v>450</v>
      </c>
      <c r="K2292" t="b">
        <v>0</v>
      </c>
      <c r="L2292">
        <v>450</v>
      </c>
      <c r="N2292" s="3">
        <f>ZeptoData[[#This Row],[MRP_Rupees]] - ZeptoData[[#This Row],[Sale_Price]]</f>
        <v>-274</v>
      </c>
      <c r="O2292" t="str">
        <f>IF(ZeptoData[[#This Row],[outOfStock]]=TRUE, "Out of Stock", IF(ZeptoData[[#This Row],[availableQuantity]]&lt;=2, "LOW STOCK", "HEALTHY"))</f>
        <v>LOW STOCK</v>
      </c>
      <c r="P2292" t="str" cm="1">
        <f t="array" ref="P2292">_xlfn.IFS(ZeptoData[[#This Row],[Sale_Price]]&lt;50, "Budget", ZeptoData[[#This Row],[Sale_Price]]&lt;150, "Mid-Range", ZeptoData[[#This Row],[Sale_Price]]&gt;=150, "Premium")</f>
        <v>Premium</v>
      </c>
      <c r="Q2292" t="str">
        <f>IF(ROUND(((ZeptoData[[#This Row],[mrp]]-ZeptoData[[#This Row],[discountedSellingPrice]])/ZeptoData[[#This Row],[mrp]])*100,0) = ZeptoData[[#This Row],[discountPercent]], "Match", "Error")</f>
        <v>Error</v>
      </c>
      <c r="R2292" s="9" t="str" cm="1">
        <f t="array" ref="R2292">_xlfn.IFS(ZeptoData[[#This Row],[discountPercent]]=0, "No Discount", ZeptoData[[#This Row],[discountPercent]]&lt;=15, "Standard (1-15%)", ZeptoData[[#This Row],[discountPercent]]&gt;15, "Mega (&gt;15%)")</f>
        <v>Standard (1-15%)</v>
      </c>
      <c r="S2292" s="9" t="str" cm="1">
        <f t="array" ref="S2292">_xlfn.IFS(ZeptoData[[#This Row],[weightInGms]]&lt;=100, "Small (&lt;100g)", ZeptoData[[#This Row],[weightInGms]]&lt;=500, "Medium (100-500g)", ZeptoData[[#This Row],[weightInGms]]&gt;500, "Large (&gt;500g)")</f>
        <v>Medium (100-500g)</v>
      </c>
    </row>
    <row r="2293" spans="1:19" x14ac:dyDescent="0.25">
      <c r="A2293" t="s">
        <v>978</v>
      </c>
      <c r="B2293" t="s">
        <v>785</v>
      </c>
      <c r="C2293" t="str">
        <f>TRIM(ZeptoData[[#This Row],[name]])</f>
        <v>Kellogg's Chocos</v>
      </c>
      <c r="D2293">
        <v>13000</v>
      </c>
      <c r="E2293" s="3">
        <f>'Cleaned Data'!F2296</f>
        <v>12</v>
      </c>
      <c r="F2293">
        <v>10</v>
      </c>
      <c r="G2293">
        <v>6</v>
      </c>
      <c r="H2293">
        <v>11700</v>
      </c>
      <c r="I2293" s="3">
        <f>ZeptoData[[#This Row],[discountedSellingPrice]]/100</f>
        <v>117</v>
      </c>
      <c r="J2293">
        <v>250</v>
      </c>
      <c r="K2293" t="b">
        <v>0</v>
      </c>
      <c r="L2293">
        <v>250</v>
      </c>
      <c r="N2293" s="3">
        <f>ZeptoData[[#This Row],[MRP_Rupees]] - ZeptoData[[#This Row],[Sale_Price]]</f>
        <v>-105</v>
      </c>
      <c r="O2293" t="str">
        <f>IF(ZeptoData[[#This Row],[outOfStock]]=TRUE, "Out of Stock", IF(ZeptoData[[#This Row],[availableQuantity]]&lt;=2, "LOW STOCK", "HEALTHY"))</f>
        <v>HEALTHY</v>
      </c>
      <c r="P2293" t="str" cm="1">
        <f t="array" ref="P2293">_xlfn.IFS(ZeptoData[[#This Row],[Sale_Price]]&lt;50, "Budget", ZeptoData[[#This Row],[Sale_Price]]&lt;150, "Mid-Range", ZeptoData[[#This Row],[Sale_Price]]&gt;=150, "Premium")</f>
        <v>Mid-Range</v>
      </c>
      <c r="Q2293" t="str">
        <f>IF(ROUND(((ZeptoData[[#This Row],[mrp]]-ZeptoData[[#This Row],[discountedSellingPrice]])/ZeptoData[[#This Row],[mrp]])*100,0) = ZeptoData[[#This Row],[discountPercent]], "Match", "Error")</f>
        <v>Match</v>
      </c>
      <c r="R2293" s="9" t="str" cm="1">
        <f t="array" ref="R2293">_xlfn.IFS(ZeptoData[[#This Row],[discountPercent]]=0, "No Discount", ZeptoData[[#This Row],[discountPercent]]&lt;=15, "Standard (1-15%)", ZeptoData[[#This Row],[discountPercent]]&gt;15, "Mega (&gt;15%)")</f>
        <v>Standard (1-15%)</v>
      </c>
      <c r="S2293" s="9" t="str" cm="1">
        <f t="array" ref="S2293">_xlfn.IFS(ZeptoData[[#This Row],[weightInGms]]&lt;=100, "Small (&lt;100g)", ZeptoData[[#This Row],[weightInGms]]&lt;=500, "Medium (100-500g)", ZeptoData[[#This Row],[weightInGms]]&gt;500, "Large (&gt;500g)")</f>
        <v>Medium (100-500g)</v>
      </c>
    </row>
    <row r="2294" spans="1:19" x14ac:dyDescent="0.25">
      <c r="A2294" t="s">
        <v>978</v>
      </c>
      <c r="B2294" t="s">
        <v>786</v>
      </c>
      <c r="C2294" t="str">
        <f>TRIM(ZeptoData[[#This Row],[name]])</f>
        <v>Ching's Secret Just Soak - Whole Wheat Veg Hakka Noodle</v>
      </c>
      <c r="D2294">
        <v>3200</v>
      </c>
      <c r="E2294" s="3">
        <f>'Cleaned Data'!F2297</f>
        <v>10</v>
      </c>
      <c r="F2294">
        <v>0</v>
      </c>
      <c r="G2294">
        <v>3</v>
      </c>
      <c r="H2294">
        <v>3200</v>
      </c>
      <c r="I2294" s="3">
        <f>ZeptoData[[#This Row],[discountedSellingPrice]]/100</f>
        <v>32</v>
      </c>
      <c r="J2294">
        <v>150</v>
      </c>
      <c r="K2294" t="b">
        <v>0</v>
      </c>
      <c r="L2294">
        <v>150</v>
      </c>
      <c r="N2294" s="3">
        <f>ZeptoData[[#This Row],[MRP_Rupees]] - ZeptoData[[#This Row],[Sale_Price]]</f>
        <v>-22</v>
      </c>
      <c r="O2294" t="str">
        <f>IF(ZeptoData[[#This Row],[outOfStock]]=TRUE, "Out of Stock", IF(ZeptoData[[#This Row],[availableQuantity]]&lt;=2, "LOW STOCK", "HEALTHY"))</f>
        <v>HEALTHY</v>
      </c>
      <c r="P2294" t="str" cm="1">
        <f t="array" ref="P2294">_xlfn.IFS(ZeptoData[[#This Row],[Sale_Price]]&lt;50, "Budget", ZeptoData[[#This Row],[Sale_Price]]&lt;150, "Mid-Range", ZeptoData[[#This Row],[Sale_Price]]&gt;=150, "Premium")</f>
        <v>Budget</v>
      </c>
      <c r="Q2294" t="str">
        <f>IF(ROUND(((ZeptoData[[#This Row],[mrp]]-ZeptoData[[#This Row],[discountedSellingPrice]])/ZeptoData[[#This Row],[mrp]])*100,0) = ZeptoData[[#This Row],[discountPercent]], "Match", "Error")</f>
        <v>Match</v>
      </c>
      <c r="R2294" s="9" t="str" cm="1">
        <f t="array" ref="R2294">_xlfn.IFS(ZeptoData[[#This Row],[discountPercent]]=0, "No Discount", ZeptoData[[#This Row],[discountPercent]]&lt;=15, "Standard (1-15%)", ZeptoData[[#This Row],[discountPercent]]&gt;15, "Mega (&gt;15%)")</f>
        <v>No Discount</v>
      </c>
      <c r="S2294" s="9" t="str" cm="1">
        <f t="array" ref="S2294">_xlfn.IFS(ZeptoData[[#This Row],[weightInGms]]&lt;=100, "Small (&lt;100g)", ZeptoData[[#This Row],[weightInGms]]&lt;=500, "Medium (100-500g)", ZeptoData[[#This Row],[weightInGms]]&gt;500, "Large (&gt;500g)")</f>
        <v>Medium (100-500g)</v>
      </c>
    </row>
    <row r="2295" spans="1:19" x14ac:dyDescent="0.25">
      <c r="A2295" t="s">
        <v>978</v>
      </c>
      <c r="B2295" t="s">
        <v>787</v>
      </c>
      <c r="C2295" t="str">
        <f>TRIM(ZeptoData[[#This Row],[name]])</f>
        <v>The Whole Truth Vegan Fig Apricot &amp; Orange Energy Bar No Sugar</v>
      </c>
      <c r="D2295">
        <v>6000</v>
      </c>
      <c r="E2295" s="3">
        <f>'Cleaned Data'!F2298</f>
        <v>0</v>
      </c>
      <c r="F2295">
        <v>20</v>
      </c>
      <c r="G2295">
        <v>6</v>
      </c>
      <c r="H2295">
        <v>4800</v>
      </c>
      <c r="I2295" s="3">
        <f>ZeptoData[[#This Row],[discountedSellingPrice]]/100</f>
        <v>48</v>
      </c>
      <c r="J2295">
        <v>40</v>
      </c>
      <c r="K2295" t="b">
        <v>0</v>
      </c>
      <c r="L2295">
        <v>40</v>
      </c>
      <c r="N2295" s="3">
        <f>ZeptoData[[#This Row],[MRP_Rupees]] - ZeptoData[[#This Row],[Sale_Price]]</f>
        <v>-48</v>
      </c>
      <c r="O2295" t="str">
        <f>IF(ZeptoData[[#This Row],[outOfStock]]=TRUE, "Out of Stock", IF(ZeptoData[[#This Row],[availableQuantity]]&lt;=2, "LOW STOCK", "HEALTHY"))</f>
        <v>HEALTHY</v>
      </c>
      <c r="P2295" t="str" cm="1">
        <f t="array" ref="P2295">_xlfn.IFS(ZeptoData[[#This Row],[Sale_Price]]&lt;50, "Budget", ZeptoData[[#This Row],[Sale_Price]]&lt;150, "Mid-Range", ZeptoData[[#This Row],[Sale_Price]]&gt;=150, "Premium")</f>
        <v>Budget</v>
      </c>
      <c r="Q2295" t="str">
        <f>IF(ROUND(((ZeptoData[[#This Row],[mrp]]-ZeptoData[[#This Row],[discountedSellingPrice]])/ZeptoData[[#This Row],[mrp]])*100,0) = ZeptoData[[#This Row],[discountPercent]], "Match", "Error")</f>
        <v>Match</v>
      </c>
      <c r="R2295" s="9" t="str" cm="1">
        <f t="array" ref="R2295">_xlfn.IFS(ZeptoData[[#This Row],[discountPercent]]=0, "No Discount", ZeptoData[[#This Row],[discountPercent]]&lt;=15, "Standard (1-15%)", ZeptoData[[#This Row],[discountPercent]]&gt;15, "Mega (&gt;15%)")</f>
        <v>Mega (&gt;15%)</v>
      </c>
      <c r="S2295" s="9" t="str" cm="1">
        <f t="array" ref="S2295">_xlfn.IFS(ZeptoData[[#This Row],[weightInGms]]&lt;=100, "Small (&lt;100g)", ZeptoData[[#This Row],[weightInGms]]&lt;=500, "Medium (100-500g)", ZeptoData[[#This Row],[weightInGms]]&gt;500, "Large (&gt;500g)")</f>
        <v>Small (&lt;100g)</v>
      </c>
    </row>
    <row r="2296" spans="1:19" x14ac:dyDescent="0.25">
      <c r="A2296" t="s">
        <v>978</v>
      </c>
      <c r="B2296" t="s">
        <v>139</v>
      </c>
      <c r="C2296" t="str">
        <f>TRIM(ZeptoData[[#This Row],[name]])</f>
        <v>Saffola Veggie Twist Masala Oats</v>
      </c>
      <c r="D2296">
        <v>19500</v>
      </c>
      <c r="E2296" s="3">
        <f>'Cleaned Data'!F2299</f>
        <v>25</v>
      </c>
      <c r="F2296">
        <v>12</v>
      </c>
      <c r="G2296">
        <v>2</v>
      </c>
      <c r="H2296">
        <v>17100</v>
      </c>
      <c r="I2296" s="3">
        <f>ZeptoData[[#This Row],[discountedSellingPrice]]/100</f>
        <v>171</v>
      </c>
      <c r="J2296">
        <v>500</v>
      </c>
      <c r="K2296" t="b">
        <v>0</v>
      </c>
      <c r="L2296">
        <v>500</v>
      </c>
      <c r="N2296" s="3">
        <f>ZeptoData[[#This Row],[MRP_Rupees]] - ZeptoData[[#This Row],[Sale_Price]]</f>
        <v>-146</v>
      </c>
      <c r="O2296" t="str">
        <f>IF(ZeptoData[[#This Row],[outOfStock]]=TRUE, "Out of Stock", IF(ZeptoData[[#This Row],[availableQuantity]]&lt;=2, "LOW STOCK", "HEALTHY"))</f>
        <v>LOW STOCK</v>
      </c>
      <c r="P2296" t="str" cm="1">
        <f t="array" ref="P2296">_xlfn.IFS(ZeptoData[[#This Row],[Sale_Price]]&lt;50, "Budget", ZeptoData[[#This Row],[Sale_Price]]&lt;150, "Mid-Range", ZeptoData[[#This Row],[Sale_Price]]&gt;=150, "Premium")</f>
        <v>Premium</v>
      </c>
      <c r="Q2296" t="str">
        <f>IF(ROUND(((ZeptoData[[#This Row],[mrp]]-ZeptoData[[#This Row],[discountedSellingPrice]])/ZeptoData[[#This Row],[mrp]])*100,0) = ZeptoData[[#This Row],[discountPercent]], "Match", "Error")</f>
        <v>Match</v>
      </c>
      <c r="R2296" s="9" t="str" cm="1">
        <f t="array" ref="R2296">_xlfn.IFS(ZeptoData[[#This Row],[discountPercent]]=0, "No Discount", ZeptoData[[#This Row],[discountPercent]]&lt;=15, "Standard (1-15%)", ZeptoData[[#This Row],[discountPercent]]&gt;15, "Mega (&gt;15%)")</f>
        <v>Standard (1-15%)</v>
      </c>
      <c r="S2296" s="9" t="str" cm="1">
        <f t="array" ref="S2296">_xlfn.IFS(ZeptoData[[#This Row],[weightInGms]]&lt;=100, "Small (&lt;100g)", ZeptoData[[#This Row],[weightInGms]]&lt;=500, "Medium (100-500g)", ZeptoData[[#This Row],[weightInGms]]&gt;500, "Large (&gt;500g)")</f>
        <v>Medium (100-500g)</v>
      </c>
    </row>
    <row r="2297" spans="1:19" x14ac:dyDescent="0.25">
      <c r="A2297" t="s">
        <v>978</v>
      </c>
      <c r="B2297" t="s">
        <v>788</v>
      </c>
      <c r="C2297" t="str">
        <f>TRIM(ZeptoData[[#This Row],[name]])</f>
        <v>ITC Master Chef Classic Aloo Tikki</v>
      </c>
      <c r="D2297">
        <v>8000</v>
      </c>
      <c r="E2297" s="3">
        <f>'Cleaned Data'!F2300</f>
        <v>5</v>
      </c>
      <c r="F2297">
        <v>10</v>
      </c>
      <c r="G2297">
        <v>3</v>
      </c>
      <c r="H2297">
        <v>7200</v>
      </c>
      <c r="I2297" s="3">
        <f>ZeptoData[[#This Row],[discountedSellingPrice]]/100</f>
        <v>72</v>
      </c>
      <c r="J2297">
        <v>320</v>
      </c>
      <c r="K2297" t="b">
        <v>0</v>
      </c>
      <c r="L2297">
        <v>320</v>
      </c>
      <c r="N2297" s="3">
        <f>ZeptoData[[#This Row],[MRP_Rupees]] - ZeptoData[[#This Row],[Sale_Price]]</f>
        <v>-67</v>
      </c>
      <c r="O2297" t="str">
        <f>IF(ZeptoData[[#This Row],[outOfStock]]=TRUE, "Out of Stock", IF(ZeptoData[[#This Row],[availableQuantity]]&lt;=2, "LOW STOCK", "HEALTHY"))</f>
        <v>HEALTHY</v>
      </c>
      <c r="P2297" t="str" cm="1">
        <f t="array" ref="P2297">_xlfn.IFS(ZeptoData[[#This Row],[Sale_Price]]&lt;50, "Budget", ZeptoData[[#This Row],[Sale_Price]]&lt;150, "Mid-Range", ZeptoData[[#This Row],[Sale_Price]]&gt;=150, "Premium")</f>
        <v>Mid-Range</v>
      </c>
      <c r="Q2297" t="str">
        <f>IF(ROUND(((ZeptoData[[#This Row],[mrp]]-ZeptoData[[#This Row],[discountedSellingPrice]])/ZeptoData[[#This Row],[mrp]])*100,0) = ZeptoData[[#This Row],[discountPercent]], "Match", "Error")</f>
        <v>Match</v>
      </c>
      <c r="R2297" s="9" t="str" cm="1">
        <f t="array" ref="R2297">_xlfn.IFS(ZeptoData[[#This Row],[discountPercent]]=0, "No Discount", ZeptoData[[#This Row],[discountPercent]]&lt;=15, "Standard (1-15%)", ZeptoData[[#This Row],[discountPercent]]&gt;15, "Mega (&gt;15%)")</f>
        <v>Standard (1-15%)</v>
      </c>
      <c r="S2297" s="9" t="str" cm="1">
        <f t="array" ref="S2297">_xlfn.IFS(ZeptoData[[#This Row],[weightInGms]]&lt;=100, "Small (&lt;100g)", ZeptoData[[#This Row],[weightInGms]]&lt;=500, "Medium (100-500g)", ZeptoData[[#This Row],[weightInGms]]&gt;500, "Large (&gt;500g)")</f>
        <v>Medium (100-500g)</v>
      </c>
    </row>
    <row r="2298" spans="1:19" x14ac:dyDescent="0.25">
      <c r="A2298" t="s">
        <v>978</v>
      </c>
      <c r="B2298" t="s">
        <v>789</v>
      </c>
      <c r="C2298" t="str">
        <f>TRIM(ZeptoData[[#This Row],[name]])</f>
        <v>Smith &amp; Jones Pink Pasta Sauce Mix</v>
      </c>
      <c r="D2298">
        <v>4000</v>
      </c>
      <c r="E2298" s="3">
        <f>'Cleaned Data'!F2301</f>
        <v>10</v>
      </c>
      <c r="F2298">
        <v>0</v>
      </c>
      <c r="G2298">
        <v>4</v>
      </c>
      <c r="H2298">
        <v>4000</v>
      </c>
      <c r="I2298" s="3">
        <f>ZeptoData[[#This Row],[discountedSellingPrice]]/100</f>
        <v>40</v>
      </c>
      <c r="J2298">
        <v>46</v>
      </c>
      <c r="K2298" t="b">
        <v>0</v>
      </c>
      <c r="L2298">
        <v>46</v>
      </c>
      <c r="N2298" s="3">
        <f>ZeptoData[[#This Row],[MRP_Rupees]] - ZeptoData[[#This Row],[Sale_Price]]</f>
        <v>-30</v>
      </c>
      <c r="O2298" t="str">
        <f>IF(ZeptoData[[#This Row],[outOfStock]]=TRUE, "Out of Stock", IF(ZeptoData[[#This Row],[availableQuantity]]&lt;=2, "LOW STOCK", "HEALTHY"))</f>
        <v>HEALTHY</v>
      </c>
      <c r="P2298" t="str" cm="1">
        <f t="array" ref="P2298">_xlfn.IFS(ZeptoData[[#This Row],[Sale_Price]]&lt;50, "Budget", ZeptoData[[#This Row],[Sale_Price]]&lt;150, "Mid-Range", ZeptoData[[#This Row],[Sale_Price]]&gt;=150, "Premium")</f>
        <v>Budget</v>
      </c>
      <c r="Q2298" t="str">
        <f>IF(ROUND(((ZeptoData[[#This Row],[mrp]]-ZeptoData[[#This Row],[discountedSellingPrice]])/ZeptoData[[#This Row],[mrp]])*100,0) = ZeptoData[[#This Row],[discountPercent]], "Match", "Error")</f>
        <v>Match</v>
      </c>
      <c r="R2298" s="9" t="str" cm="1">
        <f t="array" ref="R2298">_xlfn.IFS(ZeptoData[[#This Row],[discountPercent]]=0, "No Discount", ZeptoData[[#This Row],[discountPercent]]&lt;=15, "Standard (1-15%)", ZeptoData[[#This Row],[discountPercent]]&gt;15, "Mega (&gt;15%)")</f>
        <v>No Discount</v>
      </c>
      <c r="S2298" s="9" t="str" cm="1">
        <f t="array" ref="S2298">_xlfn.IFS(ZeptoData[[#This Row],[weightInGms]]&lt;=100, "Small (&lt;100g)", ZeptoData[[#This Row],[weightInGms]]&lt;=500, "Medium (100-500g)", ZeptoData[[#This Row],[weightInGms]]&gt;500, "Large (&gt;500g)")</f>
        <v>Small (&lt;100g)</v>
      </c>
    </row>
    <row r="2299" spans="1:19" x14ac:dyDescent="0.25">
      <c r="A2299" t="s">
        <v>978</v>
      </c>
      <c r="B2299" t="s">
        <v>790</v>
      </c>
      <c r="C2299" t="str">
        <f>TRIM(ZeptoData[[#This Row],[name]])</f>
        <v>Wingreens Farms Chipotle Dip</v>
      </c>
      <c r="D2299">
        <v>20000</v>
      </c>
      <c r="E2299" s="3">
        <f>'Cleaned Data'!F2302</f>
        <v>20</v>
      </c>
      <c r="F2299">
        <v>25</v>
      </c>
      <c r="G2299">
        <v>1</v>
      </c>
      <c r="H2299">
        <v>15000</v>
      </c>
      <c r="I2299" s="3">
        <f>ZeptoData[[#This Row],[discountedSellingPrice]]/100</f>
        <v>150</v>
      </c>
      <c r="J2299">
        <v>180</v>
      </c>
      <c r="K2299" t="b">
        <v>0</v>
      </c>
      <c r="L2299">
        <v>180</v>
      </c>
      <c r="N2299" s="3">
        <f>ZeptoData[[#This Row],[MRP_Rupees]] - ZeptoData[[#This Row],[Sale_Price]]</f>
        <v>-130</v>
      </c>
      <c r="O2299" t="str">
        <f>IF(ZeptoData[[#This Row],[outOfStock]]=TRUE, "Out of Stock", IF(ZeptoData[[#This Row],[availableQuantity]]&lt;=2, "LOW STOCK", "HEALTHY"))</f>
        <v>LOW STOCK</v>
      </c>
      <c r="P2299" t="str" cm="1">
        <f t="array" ref="P2299">_xlfn.IFS(ZeptoData[[#This Row],[Sale_Price]]&lt;50, "Budget", ZeptoData[[#This Row],[Sale_Price]]&lt;150, "Mid-Range", ZeptoData[[#This Row],[Sale_Price]]&gt;=150, "Premium")</f>
        <v>Premium</v>
      </c>
      <c r="Q2299" t="str">
        <f>IF(ROUND(((ZeptoData[[#This Row],[mrp]]-ZeptoData[[#This Row],[discountedSellingPrice]])/ZeptoData[[#This Row],[mrp]])*100,0) = ZeptoData[[#This Row],[discountPercent]], "Match", "Error")</f>
        <v>Match</v>
      </c>
      <c r="R2299" s="9" t="str" cm="1">
        <f t="array" ref="R2299">_xlfn.IFS(ZeptoData[[#This Row],[discountPercent]]=0, "No Discount", ZeptoData[[#This Row],[discountPercent]]&lt;=15, "Standard (1-15%)", ZeptoData[[#This Row],[discountPercent]]&gt;15, "Mega (&gt;15%)")</f>
        <v>Mega (&gt;15%)</v>
      </c>
      <c r="S2299" s="9" t="str" cm="1">
        <f t="array" ref="S2299">_xlfn.IFS(ZeptoData[[#This Row],[weightInGms]]&lt;=100, "Small (&lt;100g)", ZeptoData[[#This Row],[weightInGms]]&lt;=500, "Medium (100-500g)", ZeptoData[[#This Row],[weightInGms]]&gt;500, "Large (&gt;500g)")</f>
        <v>Medium (100-500g)</v>
      </c>
    </row>
    <row r="2300" spans="1:19" x14ac:dyDescent="0.25">
      <c r="A2300" t="s">
        <v>978</v>
      </c>
      <c r="B2300" t="s">
        <v>751</v>
      </c>
      <c r="C2300" t="str">
        <f>TRIM(ZeptoData[[#This Row],[name]])</f>
        <v>Kellogg's Real Almond &amp; Honey Corn Flakes</v>
      </c>
      <c r="D2300">
        <v>55000</v>
      </c>
      <c r="E2300" s="3">
        <f>'Cleaned Data'!F2303</f>
        <v>0</v>
      </c>
      <c r="F2300">
        <v>5</v>
      </c>
      <c r="G2300">
        <v>3</v>
      </c>
      <c r="H2300">
        <v>52000</v>
      </c>
      <c r="I2300" s="3">
        <f>ZeptoData[[#This Row],[discountedSellingPrice]]/100</f>
        <v>520</v>
      </c>
      <c r="J2300">
        <v>1000</v>
      </c>
      <c r="K2300" t="b">
        <v>0</v>
      </c>
      <c r="L2300">
        <v>1</v>
      </c>
      <c r="N2300" s="3">
        <f>ZeptoData[[#This Row],[MRP_Rupees]] - ZeptoData[[#This Row],[Sale_Price]]</f>
        <v>-520</v>
      </c>
      <c r="O2300" t="str">
        <f>IF(ZeptoData[[#This Row],[outOfStock]]=TRUE, "Out of Stock", IF(ZeptoData[[#This Row],[availableQuantity]]&lt;=2, "LOW STOCK", "HEALTHY"))</f>
        <v>HEALTHY</v>
      </c>
      <c r="P2300" t="str" cm="1">
        <f t="array" ref="P2300">_xlfn.IFS(ZeptoData[[#This Row],[Sale_Price]]&lt;50, "Budget", ZeptoData[[#This Row],[Sale_Price]]&lt;150, "Mid-Range", ZeptoData[[#This Row],[Sale_Price]]&gt;=150, "Premium")</f>
        <v>Premium</v>
      </c>
      <c r="Q2300" t="str">
        <f>IF(ROUND(((ZeptoData[[#This Row],[mrp]]-ZeptoData[[#This Row],[discountedSellingPrice]])/ZeptoData[[#This Row],[mrp]])*100,0) = ZeptoData[[#This Row],[discountPercent]], "Match", "Error")</f>
        <v>Match</v>
      </c>
      <c r="R2300" s="9" t="str" cm="1">
        <f t="array" ref="R2300">_xlfn.IFS(ZeptoData[[#This Row],[discountPercent]]=0, "No Discount", ZeptoData[[#This Row],[discountPercent]]&lt;=15, "Standard (1-15%)", ZeptoData[[#This Row],[discountPercent]]&gt;15, "Mega (&gt;15%)")</f>
        <v>Standard (1-15%)</v>
      </c>
      <c r="S2300" s="9" t="str" cm="1">
        <f t="array" ref="S2300">_xlfn.IFS(ZeptoData[[#This Row],[weightInGms]]&lt;=100, "Small (&lt;100g)", ZeptoData[[#This Row],[weightInGms]]&lt;=500, "Medium (100-500g)", ZeptoData[[#This Row],[weightInGms]]&gt;500, "Large (&gt;500g)")</f>
        <v>Large (&gt;500g)</v>
      </c>
    </row>
    <row r="2301" spans="1:19" x14ac:dyDescent="0.25">
      <c r="A2301" t="s">
        <v>978</v>
      </c>
      <c r="B2301" t="s">
        <v>791</v>
      </c>
      <c r="C2301" t="str">
        <f>TRIM(ZeptoData[[#This Row],[name]])</f>
        <v>Kellogg's Crunchy Granola Chocolate &amp; Almonds</v>
      </c>
      <c r="D2301">
        <v>33000</v>
      </c>
      <c r="E2301" s="3">
        <f>'Cleaned Data'!F2304</f>
        <v>9</v>
      </c>
      <c r="F2301">
        <v>10</v>
      </c>
      <c r="G2301">
        <v>3</v>
      </c>
      <c r="H2301">
        <v>29400</v>
      </c>
      <c r="I2301" s="3">
        <f>ZeptoData[[#This Row],[discountedSellingPrice]]/100</f>
        <v>294</v>
      </c>
      <c r="J2301">
        <v>450</v>
      </c>
      <c r="K2301" t="b">
        <v>0</v>
      </c>
      <c r="L2301">
        <v>450</v>
      </c>
      <c r="N2301" s="3">
        <f>ZeptoData[[#This Row],[MRP_Rupees]] - ZeptoData[[#This Row],[Sale_Price]]</f>
        <v>-285</v>
      </c>
      <c r="O2301" t="str">
        <f>IF(ZeptoData[[#This Row],[outOfStock]]=TRUE, "Out of Stock", IF(ZeptoData[[#This Row],[availableQuantity]]&lt;=2, "LOW STOCK", "HEALTHY"))</f>
        <v>HEALTHY</v>
      </c>
      <c r="P2301" t="str" cm="1">
        <f t="array" ref="P2301">_xlfn.IFS(ZeptoData[[#This Row],[Sale_Price]]&lt;50, "Budget", ZeptoData[[#This Row],[Sale_Price]]&lt;150, "Mid-Range", ZeptoData[[#This Row],[Sale_Price]]&gt;=150, "Premium")</f>
        <v>Premium</v>
      </c>
      <c r="Q2301" t="str">
        <f>IF(ROUND(((ZeptoData[[#This Row],[mrp]]-ZeptoData[[#This Row],[discountedSellingPrice]])/ZeptoData[[#This Row],[mrp]])*100,0) = ZeptoData[[#This Row],[discountPercent]], "Match", "Error")</f>
        <v>Error</v>
      </c>
      <c r="R2301" s="9" t="str" cm="1">
        <f t="array" ref="R2301">_xlfn.IFS(ZeptoData[[#This Row],[discountPercent]]=0, "No Discount", ZeptoData[[#This Row],[discountPercent]]&lt;=15, "Standard (1-15%)", ZeptoData[[#This Row],[discountPercent]]&gt;15, "Mega (&gt;15%)")</f>
        <v>Standard (1-15%)</v>
      </c>
      <c r="S2301" s="9" t="str" cm="1">
        <f t="array" ref="S2301">_xlfn.IFS(ZeptoData[[#This Row],[weightInGms]]&lt;=100, "Small (&lt;100g)", ZeptoData[[#This Row],[weightInGms]]&lt;=500, "Medium (100-500g)", ZeptoData[[#This Row],[weightInGms]]&gt;500, "Large (&gt;500g)")</f>
        <v>Medium (100-500g)</v>
      </c>
    </row>
    <row r="2302" spans="1:19" x14ac:dyDescent="0.25">
      <c r="A2302" t="s">
        <v>978</v>
      </c>
      <c r="B2302" t="s">
        <v>792</v>
      </c>
      <c r="C2302" t="str">
        <f>TRIM(ZeptoData[[#This Row],[name]])</f>
        <v>Cornitos Cornitos Taco Shells - 6 Inches</v>
      </c>
      <c r="D2302">
        <v>16000</v>
      </c>
      <c r="E2302" s="3">
        <f>'Cleaned Data'!F2305</f>
        <v>10</v>
      </c>
      <c r="F2302">
        <v>20</v>
      </c>
      <c r="G2302">
        <v>4</v>
      </c>
      <c r="H2302">
        <v>12800</v>
      </c>
      <c r="I2302" s="3">
        <f>ZeptoData[[#This Row],[discountedSellingPrice]]/100</f>
        <v>128</v>
      </c>
      <c r="J2302">
        <v>180</v>
      </c>
      <c r="K2302" t="b">
        <v>0</v>
      </c>
      <c r="L2302">
        <v>180</v>
      </c>
      <c r="N2302" s="3">
        <f>ZeptoData[[#This Row],[MRP_Rupees]] - ZeptoData[[#This Row],[Sale_Price]]</f>
        <v>-118</v>
      </c>
      <c r="O2302" t="str">
        <f>IF(ZeptoData[[#This Row],[outOfStock]]=TRUE, "Out of Stock", IF(ZeptoData[[#This Row],[availableQuantity]]&lt;=2, "LOW STOCK", "HEALTHY"))</f>
        <v>HEALTHY</v>
      </c>
      <c r="P2302" t="str" cm="1">
        <f t="array" ref="P2302">_xlfn.IFS(ZeptoData[[#This Row],[Sale_Price]]&lt;50, "Budget", ZeptoData[[#This Row],[Sale_Price]]&lt;150, "Mid-Range", ZeptoData[[#This Row],[Sale_Price]]&gt;=150, "Premium")</f>
        <v>Mid-Range</v>
      </c>
      <c r="Q2302" t="str">
        <f>IF(ROUND(((ZeptoData[[#This Row],[mrp]]-ZeptoData[[#This Row],[discountedSellingPrice]])/ZeptoData[[#This Row],[mrp]])*100,0) = ZeptoData[[#This Row],[discountPercent]], "Match", "Error")</f>
        <v>Match</v>
      </c>
      <c r="R2302" s="9" t="str" cm="1">
        <f t="array" ref="R2302">_xlfn.IFS(ZeptoData[[#This Row],[discountPercent]]=0, "No Discount", ZeptoData[[#This Row],[discountPercent]]&lt;=15, "Standard (1-15%)", ZeptoData[[#This Row],[discountPercent]]&gt;15, "Mega (&gt;15%)")</f>
        <v>Mega (&gt;15%)</v>
      </c>
      <c r="S2302" s="9" t="str" cm="1">
        <f t="array" ref="S2302">_xlfn.IFS(ZeptoData[[#This Row],[weightInGms]]&lt;=100, "Small (&lt;100g)", ZeptoData[[#This Row],[weightInGms]]&lt;=500, "Medium (100-500g)", ZeptoData[[#This Row],[weightInGms]]&gt;500, "Large (&gt;500g)")</f>
        <v>Medium (100-500g)</v>
      </c>
    </row>
    <row r="2303" spans="1:19" x14ac:dyDescent="0.25">
      <c r="A2303" t="s">
        <v>978</v>
      </c>
      <c r="B2303" t="s">
        <v>793</v>
      </c>
      <c r="C2303" t="str">
        <f>TRIM(ZeptoData[[#This Row],[name]])</f>
        <v>Ching's Secret Singapore Curry Instant Noodles</v>
      </c>
      <c r="D2303">
        <v>1500</v>
      </c>
      <c r="E2303" s="3">
        <f>'Cleaned Data'!F2306</f>
        <v>20</v>
      </c>
      <c r="F2303">
        <v>0</v>
      </c>
      <c r="G2303">
        <v>3</v>
      </c>
      <c r="H2303">
        <v>1500</v>
      </c>
      <c r="I2303" s="3">
        <f>ZeptoData[[#This Row],[discountedSellingPrice]]/100</f>
        <v>15</v>
      </c>
      <c r="J2303">
        <v>60</v>
      </c>
      <c r="K2303" t="b">
        <v>0</v>
      </c>
      <c r="L2303">
        <v>60</v>
      </c>
      <c r="N2303" s="3">
        <f>ZeptoData[[#This Row],[MRP_Rupees]] - ZeptoData[[#This Row],[Sale_Price]]</f>
        <v>5</v>
      </c>
      <c r="O2303" t="str">
        <f>IF(ZeptoData[[#This Row],[outOfStock]]=TRUE, "Out of Stock", IF(ZeptoData[[#This Row],[availableQuantity]]&lt;=2, "LOW STOCK", "HEALTHY"))</f>
        <v>HEALTHY</v>
      </c>
      <c r="P2303" t="str" cm="1">
        <f t="array" ref="P2303">_xlfn.IFS(ZeptoData[[#This Row],[Sale_Price]]&lt;50, "Budget", ZeptoData[[#This Row],[Sale_Price]]&lt;150, "Mid-Range", ZeptoData[[#This Row],[Sale_Price]]&gt;=150, "Premium")</f>
        <v>Budget</v>
      </c>
      <c r="Q2303" t="str">
        <f>IF(ROUND(((ZeptoData[[#This Row],[mrp]]-ZeptoData[[#This Row],[discountedSellingPrice]])/ZeptoData[[#This Row],[mrp]])*100,0) = ZeptoData[[#This Row],[discountPercent]], "Match", "Error")</f>
        <v>Match</v>
      </c>
      <c r="R2303" s="9" t="str" cm="1">
        <f t="array" ref="R2303">_xlfn.IFS(ZeptoData[[#This Row],[discountPercent]]=0, "No Discount", ZeptoData[[#This Row],[discountPercent]]&lt;=15, "Standard (1-15%)", ZeptoData[[#This Row],[discountPercent]]&gt;15, "Mega (&gt;15%)")</f>
        <v>No Discount</v>
      </c>
      <c r="S2303" s="9" t="str" cm="1">
        <f t="array" ref="S2303">_xlfn.IFS(ZeptoData[[#This Row],[weightInGms]]&lt;=100, "Small (&lt;100g)", ZeptoData[[#This Row],[weightInGms]]&lt;=500, "Medium (100-500g)", ZeptoData[[#This Row],[weightInGms]]&gt;500, "Large (&gt;500g)")</f>
        <v>Small (&lt;100g)</v>
      </c>
    </row>
    <row r="2304" spans="1:19" x14ac:dyDescent="0.25">
      <c r="A2304" t="s">
        <v>978</v>
      </c>
      <c r="B2304" t="s">
        <v>794</v>
      </c>
      <c r="C2304" t="str">
        <f>TRIM(ZeptoData[[#This Row],[name]])</f>
        <v>Mother's Recipe Pickle - Mango</v>
      </c>
      <c r="D2304">
        <v>12500</v>
      </c>
      <c r="E2304" s="3">
        <f>'Cleaned Data'!F2307</f>
        <v>10</v>
      </c>
      <c r="F2304">
        <v>9</v>
      </c>
      <c r="G2304">
        <v>6</v>
      </c>
      <c r="H2304">
        <v>11300</v>
      </c>
      <c r="I2304" s="3">
        <f>ZeptoData[[#This Row],[discountedSellingPrice]]/100</f>
        <v>113</v>
      </c>
      <c r="J2304">
        <v>400</v>
      </c>
      <c r="K2304" t="b">
        <v>0</v>
      </c>
      <c r="L2304">
        <v>500</v>
      </c>
      <c r="N2304" s="3">
        <f>ZeptoData[[#This Row],[MRP_Rupees]] - ZeptoData[[#This Row],[Sale_Price]]</f>
        <v>-103</v>
      </c>
      <c r="O2304" t="str">
        <f>IF(ZeptoData[[#This Row],[outOfStock]]=TRUE, "Out of Stock", IF(ZeptoData[[#This Row],[availableQuantity]]&lt;=2, "LOW STOCK", "HEALTHY"))</f>
        <v>HEALTHY</v>
      </c>
      <c r="P2304" t="str" cm="1">
        <f t="array" ref="P2304">_xlfn.IFS(ZeptoData[[#This Row],[Sale_Price]]&lt;50, "Budget", ZeptoData[[#This Row],[Sale_Price]]&lt;150, "Mid-Range", ZeptoData[[#This Row],[Sale_Price]]&gt;=150, "Premium")</f>
        <v>Mid-Range</v>
      </c>
      <c r="Q2304" t="str">
        <f>IF(ROUND(((ZeptoData[[#This Row],[mrp]]-ZeptoData[[#This Row],[discountedSellingPrice]])/ZeptoData[[#This Row],[mrp]])*100,0) = ZeptoData[[#This Row],[discountPercent]], "Match", "Error")</f>
        <v>Error</v>
      </c>
      <c r="R2304" s="9" t="str" cm="1">
        <f t="array" ref="R2304">_xlfn.IFS(ZeptoData[[#This Row],[discountPercent]]=0, "No Discount", ZeptoData[[#This Row],[discountPercent]]&lt;=15, "Standard (1-15%)", ZeptoData[[#This Row],[discountPercent]]&gt;15, "Mega (&gt;15%)")</f>
        <v>Standard (1-15%)</v>
      </c>
      <c r="S2304" s="9" t="str" cm="1">
        <f t="array" ref="S2304">_xlfn.IFS(ZeptoData[[#This Row],[weightInGms]]&lt;=100, "Small (&lt;100g)", ZeptoData[[#This Row],[weightInGms]]&lt;=500, "Medium (100-500g)", ZeptoData[[#This Row],[weightInGms]]&gt;500, "Large (&gt;500g)")</f>
        <v>Medium (100-500g)</v>
      </c>
    </row>
    <row r="2305" spans="1:19" x14ac:dyDescent="0.25">
      <c r="A2305" t="s">
        <v>978</v>
      </c>
      <c r="B2305" t="s">
        <v>1736</v>
      </c>
      <c r="C2305" t="str">
        <f>TRIM(ZeptoData[[#This Row],[name]])</f>
        <v>Godrej Yummiez Chilli Chicken Sausages</v>
      </c>
      <c r="D2305">
        <v>16000</v>
      </c>
      <c r="E2305" s="3">
        <f>'Cleaned Data'!F2308</f>
        <v>0</v>
      </c>
      <c r="F2305">
        <v>10</v>
      </c>
      <c r="G2305">
        <v>3</v>
      </c>
      <c r="H2305">
        <v>14400</v>
      </c>
      <c r="I2305" s="3">
        <f>ZeptoData[[#This Row],[discountedSellingPrice]]/100</f>
        <v>144</v>
      </c>
      <c r="J2305">
        <v>250</v>
      </c>
      <c r="K2305" t="b">
        <v>0</v>
      </c>
      <c r="L2305">
        <v>250</v>
      </c>
      <c r="N2305" s="3">
        <f>ZeptoData[[#This Row],[MRP_Rupees]] - ZeptoData[[#This Row],[Sale_Price]]</f>
        <v>-144</v>
      </c>
      <c r="O2305" t="str">
        <f>IF(ZeptoData[[#This Row],[outOfStock]]=TRUE, "Out of Stock", IF(ZeptoData[[#This Row],[availableQuantity]]&lt;=2, "LOW STOCK", "HEALTHY"))</f>
        <v>HEALTHY</v>
      </c>
      <c r="P2305" t="str" cm="1">
        <f t="array" ref="P2305">_xlfn.IFS(ZeptoData[[#This Row],[Sale_Price]]&lt;50, "Budget", ZeptoData[[#This Row],[Sale_Price]]&lt;150, "Mid-Range", ZeptoData[[#This Row],[Sale_Price]]&gt;=150, "Premium")</f>
        <v>Mid-Range</v>
      </c>
      <c r="Q2305" t="str">
        <f>IF(ROUND(((ZeptoData[[#This Row],[mrp]]-ZeptoData[[#This Row],[discountedSellingPrice]])/ZeptoData[[#This Row],[mrp]])*100,0) = ZeptoData[[#This Row],[discountPercent]], "Match", "Error")</f>
        <v>Match</v>
      </c>
      <c r="R2305" s="9" t="str" cm="1">
        <f t="array" ref="R2305">_xlfn.IFS(ZeptoData[[#This Row],[discountPercent]]=0, "No Discount", ZeptoData[[#This Row],[discountPercent]]&lt;=15, "Standard (1-15%)", ZeptoData[[#This Row],[discountPercent]]&gt;15, "Mega (&gt;15%)")</f>
        <v>Standard (1-15%)</v>
      </c>
      <c r="S2305" s="9" t="str" cm="1">
        <f t="array" ref="S2305">_xlfn.IFS(ZeptoData[[#This Row],[weightInGms]]&lt;=100, "Small (&lt;100g)", ZeptoData[[#This Row],[weightInGms]]&lt;=500, "Medium (100-500g)", ZeptoData[[#This Row],[weightInGms]]&gt;500, "Large (&gt;500g)")</f>
        <v>Medium (100-500g)</v>
      </c>
    </row>
    <row r="2306" spans="1:19" x14ac:dyDescent="0.25">
      <c r="A2306" t="s">
        <v>978</v>
      </c>
      <c r="B2306" t="s">
        <v>1772</v>
      </c>
      <c r="C2306" t="str">
        <f>TRIM(ZeptoData[[#This Row],[name]])</f>
        <v>Pedigree Dentastix Dog Treat Oral Care for Adult Medium Breed</v>
      </c>
      <c r="D2306">
        <v>17500</v>
      </c>
      <c r="E2306" s="3">
        <f>'Cleaned Data'!F2309</f>
        <v>11</v>
      </c>
      <c r="F2306">
        <v>20</v>
      </c>
      <c r="G2306">
        <v>6</v>
      </c>
      <c r="H2306">
        <v>14000</v>
      </c>
      <c r="I2306" s="3">
        <f>ZeptoData[[#This Row],[discountedSellingPrice]]/100</f>
        <v>140</v>
      </c>
      <c r="J2306">
        <v>180</v>
      </c>
      <c r="K2306" t="b">
        <v>0</v>
      </c>
      <c r="L2306">
        <v>180</v>
      </c>
      <c r="N2306" s="3">
        <f>ZeptoData[[#This Row],[MRP_Rupees]] - ZeptoData[[#This Row],[Sale_Price]]</f>
        <v>-129</v>
      </c>
      <c r="O2306" t="str">
        <f>IF(ZeptoData[[#This Row],[outOfStock]]=TRUE, "Out of Stock", IF(ZeptoData[[#This Row],[availableQuantity]]&lt;=2, "LOW STOCK", "HEALTHY"))</f>
        <v>HEALTHY</v>
      </c>
      <c r="P2306" t="str" cm="1">
        <f t="array" ref="P2306">_xlfn.IFS(ZeptoData[[#This Row],[Sale_Price]]&lt;50, "Budget", ZeptoData[[#This Row],[Sale_Price]]&lt;150, "Mid-Range", ZeptoData[[#This Row],[Sale_Price]]&gt;=150, "Premium")</f>
        <v>Mid-Range</v>
      </c>
      <c r="Q2306" t="str">
        <f>IF(ROUND(((ZeptoData[[#This Row],[mrp]]-ZeptoData[[#This Row],[discountedSellingPrice]])/ZeptoData[[#This Row],[mrp]])*100,0) = ZeptoData[[#This Row],[discountPercent]], "Match", "Error")</f>
        <v>Match</v>
      </c>
      <c r="R2306" s="9" t="str" cm="1">
        <f t="array" ref="R2306">_xlfn.IFS(ZeptoData[[#This Row],[discountPercent]]=0, "No Discount", ZeptoData[[#This Row],[discountPercent]]&lt;=15, "Standard (1-15%)", ZeptoData[[#This Row],[discountPercent]]&gt;15, "Mega (&gt;15%)")</f>
        <v>Mega (&gt;15%)</v>
      </c>
      <c r="S2306" s="9" t="str" cm="1">
        <f t="array" ref="S2306">_xlfn.IFS(ZeptoData[[#This Row],[weightInGms]]&lt;=100, "Small (&lt;100g)", ZeptoData[[#This Row],[weightInGms]]&lt;=500, "Medium (100-500g)", ZeptoData[[#This Row],[weightInGms]]&gt;500, "Large (&gt;500g)")</f>
        <v>Medium (100-500g)</v>
      </c>
    </row>
    <row r="2307" spans="1:19" x14ac:dyDescent="0.25">
      <c r="A2307" t="s">
        <v>978</v>
      </c>
      <c r="B2307" t="s">
        <v>796</v>
      </c>
      <c r="C2307" t="str">
        <f>TRIM(ZeptoData[[#This Row],[name]])</f>
        <v>Maggi Hot &amp; Sweet - Tomato Chilli Sauce</v>
      </c>
      <c r="D2307">
        <v>17000</v>
      </c>
      <c r="E2307" s="3">
        <f>'Cleaned Data'!F2310</f>
        <v>26</v>
      </c>
      <c r="F2307">
        <v>10</v>
      </c>
      <c r="G2307">
        <v>1</v>
      </c>
      <c r="H2307">
        <v>15300</v>
      </c>
      <c r="I2307" s="3">
        <f>ZeptoData[[#This Row],[discountedSellingPrice]]/100</f>
        <v>153</v>
      </c>
      <c r="J2307">
        <v>1000</v>
      </c>
      <c r="K2307" t="b">
        <v>0</v>
      </c>
      <c r="L2307">
        <v>1</v>
      </c>
      <c r="N2307" s="3">
        <f>ZeptoData[[#This Row],[MRP_Rupees]] - ZeptoData[[#This Row],[Sale_Price]]</f>
        <v>-127</v>
      </c>
      <c r="O2307" t="str">
        <f>IF(ZeptoData[[#This Row],[outOfStock]]=TRUE, "Out of Stock", IF(ZeptoData[[#This Row],[availableQuantity]]&lt;=2, "LOW STOCK", "HEALTHY"))</f>
        <v>LOW STOCK</v>
      </c>
      <c r="P2307" t="str" cm="1">
        <f t="array" ref="P2307">_xlfn.IFS(ZeptoData[[#This Row],[Sale_Price]]&lt;50, "Budget", ZeptoData[[#This Row],[Sale_Price]]&lt;150, "Mid-Range", ZeptoData[[#This Row],[Sale_Price]]&gt;=150, "Premium")</f>
        <v>Premium</v>
      </c>
      <c r="Q2307" t="str">
        <f>IF(ROUND(((ZeptoData[[#This Row],[mrp]]-ZeptoData[[#This Row],[discountedSellingPrice]])/ZeptoData[[#This Row],[mrp]])*100,0) = ZeptoData[[#This Row],[discountPercent]], "Match", "Error")</f>
        <v>Match</v>
      </c>
      <c r="R2307" s="9" t="str" cm="1">
        <f t="array" ref="R2307">_xlfn.IFS(ZeptoData[[#This Row],[discountPercent]]=0, "No Discount", ZeptoData[[#This Row],[discountPercent]]&lt;=15, "Standard (1-15%)", ZeptoData[[#This Row],[discountPercent]]&gt;15, "Mega (&gt;15%)")</f>
        <v>Standard (1-15%)</v>
      </c>
      <c r="S2307" s="9" t="str" cm="1">
        <f t="array" ref="S2307">_xlfn.IFS(ZeptoData[[#This Row],[weightInGms]]&lt;=100, "Small (&lt;100g)", ZeptoData[[#This Row],[weightInGms]]&lt;=500, "Medium (100-500g)", ZeptoData[[#This Row],[weightInGms]]&gt;500, "Large (&gt;500g)")</f>
        <v>Large (&gt;500g)</v>
      </c>
    </row>
    <row r="2308" spans="1:19" x14ac:dyDescent="0.25">
      <c r="A2308" t="s">
        <v>978</v>
      </c>
      <c r="B2308" t="s">
        <v>797</v>
      </c>
      <c r="C2308" t="str">
        <f>TRIM(ZeptoData[[#This Row],[name]])</f>
        <v>Ching's Secret Asian Hot Instant Soup</v>
      </c>
      <c r="D2308">
        <v>1500</v>
      </c>
      <c r="E2308" s="3">
        <f>'Cleaned Data'!F2311</f>
        <v>0</v>
      </c>
      <c r="F2308">
        <v>0</v>
      </c>
      <c r="G2308">
        <v>3</v>
      </c>
      <c r="H2308">
        <v>1500</v>
      </c>
      <c r="I2308" s="3">
        <f>ZeptoData[[#This Row],[discountedSellingPrice]]/100</f>
        <v>15</v>
      </c>
      <c r="J2308">
        <v>15</v>
      </c>
      <c r="K2308" t="b">
        <v>0</v>
      </c>
      <c r="L2308">
        <v>15</v>
      </c>
      <c r="N2308" s="3">
        <f>ZeptoData[[#This Row],[MRP_Rupees]] - ZeptoData[[#This Row],[Sale_Price]]</f>
        <v>-15</v>
      </c>
      <c r="O2308" t="str">
        <f>IF(ZeptoData[[#This Row],[outOfStock]]=TRUE, "Out of Stock", IF(ZeptoData[[#This Row],[availableQuantity]]&lt;=2, "LOW STOCK", "HEALTHY"))</f>
        <v>HEALTHY</v>
      </c>
      <c r="P2308" t="str" cm="1">
        <f t="array" ref="P2308">_xlfn.IFS(ZeptoData[[#This Row],[Sale_Price]]&lt;50, "Budget", ZeptoData[[#This Row],[Sale_Price]]&lt;150, "Mid-Range", ZeptoData[[#This Row],[Sale_Price]]&gt;=150, "Premium")</f>
        <v>Budget</v>
      </c>
      <c r="Q2308" t="str">
        <f>IF(ROUND(((ZeptoData[[#This Row],[mrp]]-ZeptoData[[#This Row],[discountedSellingPrice]])/ZeptoData[[#This Row],[mrp]])*100,0) = ZeptoData[[#This Row],[discountPercent]], "Match", "Error")</f>
        <v>Match</v>
      </c>
      <c r="R2308" s="9" t="str" cm="1">
        <f t="array" ref="R2308">_xlfn.IFS(ZeptoData[[#This Row],[discountPercent]]=0, "No Discount", ZeptoData[[#This Row],[discountPercent]]&lt;=15, "Standard (1-15%)", ZeptoData[[#This Row],[discountPercent]]&gt;15, "Mega (&gt;15%)")</f>
        <v>No Discount</v>
      </c>
      <c r="S2308" s="9" t="str" cm="1">
        <f t="array" ref="S2308">_xlfn.IFS(ZeptoData[[#This Row],[weightInGms]]&lt;=100, "Small (&lt;100g)", ZeptoData[[#This Row],[weightInGms]]&lt;=500, "Medium (100-500g)", ZeptoData[[#This Row],[weightInGms]]&gt;500, "Large (&gt;500g)")</f>
        <v>Small (&lt;100g)</v>
      </c>
    </row>
    <row r="2309" spans="1:19" x14ac:dyDescent="0.25">
      <c r="A2309" t="s">
        <v>978</v>
      </c>
      <c r="B2309" t="s">
        <v>798</v>
      </c>
      <c r="C2309" t="str">
        <f>TRIM(ZeptoData[[#This Row],[name]])</f>
        <v>Kellogg’s Chocos Protein And Fibre Of 1 Roti</v>
      </c>
      <c r="D2309">
        <v>49900</v>
      </c>
      <c r="E2309" s="3">
        <f>'Cleaned Data'!F2312</f>
        <v>6</v>
      </c>
      <c r="F2309">
        <v>11</v>
      </c>
      <c r="G2309">
        <v>6</v>
      </c>
      <c r="H2309">
        <v>44400</v>
      </c>
      <c r="I2309" s="3">
        <f>ZeptoData[[#This Row],[discountedSellingPrice]]/100</f>
        <v>444</v>
      </c>
      <c r="J2309">
        <v>1200</v>
      </c>
      <c r="K2309" t="b">
        <v>0</v>
      </c>
      <c r="L2309">
        <v>1</v>
      </c>
      <c r="N2309" s="3">
        <f>ZeptoData[[#This Row],[MRP_Rupees]] - ZeptoData[[#This Row],[Sale_Price]]</f>
        <v>-438</v>
      </c>
      <c r="O2309" t="str">
        <f>IF(ZeptoData[[#This Row],[outOfStock]]=TRUE, "Out of Stock", IF(ZeptoData[[#This Row],[availableQuantity]]&lt;=2, "LOW STOCK", "HEALTHY"))</f>
        <v>HEALTHY</v>
      </c>
      <c r="P2309" t="str" cm="1">
        <f t="array" ref="P2309">_xlfn.IFS(ZeptoData[[#This Row],[Sale_Price]]&lt;50, "Budget", ZeptoData[[#This Row],[Sale_Price]]&lt;150, "Mid-Range", ZeptoData[[#This Row],[Sale_Price]]&gt;=150, "Premium")</f>
        <v>Premium</v>
      </c>
      <c r="Q2309" t="str">
        <f>IF(ROUND(((ZeptoData[[#This Row],[mrp]]-ZeptoData[[#This Row],[discountedSellingPrice]])/ZeptoData[[#This Row],[mrp]])*100,0) = ZeptoData[[#This Row],[discountPercent]], "Match", "Error")</f>
        <v>Match</v>
      </c>
      <c r="R2309" s="9" t="str" cm="1">
        <f t="array" ref="R2309">_xlfn.IFS(ZeptoData[[#This Row],[discountPercent]]=0, "No Discount", ZeptoData[[#This Row],[discountPercent]]&lt;=15, "Standard (1-15%)", ZeptoData[[#This Row],[discountPercent]]&gt;15, "Mega (&gt;15%)")</f>
        <v>Standard (1-15%)</v>
      </c>
      <c r="S2309" s="9" t="str" cm="1">
        <f t="array" ref="S2309">_xlfn.IFS(ZeptoData[[#This Row],[weightInGms]]&lt;=100, "Small (&lt;100g)", ZeptoData[[#This Row],[weightInGms]]&lt;=500, "Medium (100-500g)", ZeptoData[[#This Row],[weightInGms]]&gt;500, "Large (&gt;500g)")</f>
        <v>Large (&gt;500g)</v>
      </c>
    </row>
    <row r="2310" spans="1:19" x14ac:dyDescent="0.25">
      <c r="A2310" t="s">
        <v>978</v>
      </c>
      <c r="B2310" t="s">
        <v>794</v>
      </c>
      <c r="C2310" t="str">
        <f>TRIM(ZeptoData[[#This Row],[name]])</f>
        <v>Mother's Recipe Pickle - Mango</v>
      </c>
      <c r="D2310">
        <v>14900</v>
      </c>
      <c r="E2310" s="3">
        <f>'Cleaned Data'!F2313</f>
        <v>0</v>
      </c>
      <c r="F2310">
        <v>26</v>
      </c>
      <c r="G2310">
        <v>4</v>
      </c>
      <c r="H2310">
        <v>10900</v>
      </c>
      <c r="I2310" s="3">
        <f>ZeptoData[[#This Row],[discountedSellingPrice]]/100</f>
        <v>109</v>
      </c>
      <c r="J2310">
        <v>500</v>
      </c>
      <c r="K2310" t="b">
        <v>0</v>
      </c>
      <c r="L2310">
        <v>500</v>
      </c>
      <c r="N2310" s="3">
        <f>ZeptoData[[#This Row],[MRP_Rupees]] - ZeptoData[[#This Row],[Sale_Price]]</f>
        <v>-109</v>
      </c>
      <c r="O2310" t="str">
        <f>IF(ZeptoData[[#This Row],[outOfStock]]=TRUE, "Out of Stock", IF(ZeptoData[[#This Row],[availableQuantity]]&lt;=2, "LOW STOCK", "HEALTHY"))</f>
        <v>HEALTHY</v>
      </c>
      <c r="P2310" t="str" cm="1">
        <f t="array" ref="P2310">_xlfn.IFS(ZeptoData[[#This Row],[Sale_Price]]&lt;50, "Budget", ZeptoData[[#This Row],[Sale_Price]]&lt;150, "Mid-Range", ZeptoData[[#This Row],[Sale_Price]]&gt;=150, "Premium")</f>
        <v>Mid-Range</v>
      </c>
      <c r="Q2310" t="str">
        <f>IF(ROUND(((ZeptoData[[#This Row],[mrp]]-ZeptoData[[#This Row],[discountedSellingPrice]])/ZeptoData[[#This Row],[mrp]])*100,0) = ZeptoData[[#This Row],[discountPercent]], "Match", "Error")</f>
        <v>Error</v>
      </c>
      <c r="R2310" s="9" t="str" cm="1">
        <f t="array" ref="R2310">_xlfn.IFS(ZeptoData[[#This Row],[discountPercent]]=0, "No Discount", ZeptoData[[#This Row],[discountPercent]]&lt;=15, "Standard (1-15%)", ZeptoData[[#This Row],[discountPercent]]&gt;15, "Mega (&gt;15%)")</f>
        <v>Mega (&gt;15%)</v>
      </c>
      <c r="S2310" s="9" t="str" cm="1">
        <f t="array" ref="S2310">_xlfn.IFS(ZeptoData[[#This Row],[weightInGms]]&lt;=100, "Small (&lt;100g)", ZeptoData[[#This Row],[weightInGms]]&lt;=500, "Medium (100-500g)", ZeptoData[[#This Row],[weightInGms]]&gt;500, "Large (&gt;500g)")</f>
        <v>Medium (100-500g)</v>
      </c>
    </row>
    <row r="2311" spans="1:19" x14ac:dyDescent="0.25">
      <c r="A2311" t="s">
        <v>978</v>
      </c>
      <c r="B2311" t="s">
        <v>799</v>
      </c>
      <c r="C2311" t="str">
        <f>TRIM(ZeptoData[[#This Row],[name]])</f>
        <v>Chings Secret Manchurian Instant Noodle</v>
      </c>
      <c r="D2311">
        <v>6000</v>
      </c>
      <c r="E2311" s="3">
        <f>'Cleaned Data'!F2314</f>
        <v>6</v>
      </c>
      <c r="F2311">
        <v>0</v>
      </c>
      <c r="G2311">
        <v>6</v>
      </c>
      <c r="H2311">
        <v>6000</v>
      </c>
      <c r="I2311" s="3">
        <f>ZeptoData[[#This Row],[discountedSellingPrice]]/100</f>
        <v>60</v>
      </c>
      <c r="J2311">
        <v>240</v>
      </c>
      <c r="K2311" t="b">
        <v>0</v>
      </c>
      <c r="L2311">
        <v>240</v>
      </c>
      <c r="N2311" s="3">
        <f>ZeptoData[[#This Row],[MRP_Rupees]] - ZeptoData[[#This Row],[Sale_Price]]</f>
        <v>-54</v>
      </c>
      <c r="O2311" t="str">
        <f>IF(ZeptoData[[#This Row],[outOfStock]]=TRUE, "Out of Stock", IF(ZeptoData[[#This Row],[availableQuantity]]&lt;=2, "LOW STOCK", "HEALTHY"))</f>
        <v>HEALTHY</v>
      </c>
      <c r="P2311" t="str" cm="1">
        <f t="array" ref="P2311">_xlfn.IFS(ZeptoData[[#This Row],[Sale_Price]]&lt;50, "Budget", ZeptoData[[#This Row],[Sale_Price]]&lt;150, "Mid-Range", ZeptoData[[#This Row],[Sale_Price]]&gt;=150, "Premium")</f>
        <v>Mid-Range</v>
      </c>
      <c r="Q2311" t="str">
        <f>IF(ROUND(((ZeptoData[[#This Row],[mrp]]-ZeptoData[[#This Row],[discountedSellingPrice]])/ZeptoData[[#This Row],[mrp]])*100,0) = ZeptoData[[#This Row],[discountPercent]], "Match", "Error")</f>
        <v>Match</v>
      </c>
      <c r="R2311" s="9" t="str" cm="1">
        <f t="array" ref="R2311">_xlfn.IFS(ZeptoData[[#This Row],[discountPercent]]=0, "No Discount", ZeptoData[[#This Row],[discountPercent]]&lt;=15, "Standard (1-15%)", ZeptoData[[#This Row],[discountPercent]]&gt;15, "Mega (&gt;15%)")</f>
        <v>No Discount</v>
      </c>
      <c r="S2311" s="9" t="str" cm="1">
        <f t="array" ref="S2311">_xlfn.IFS(ZeptoData[[#This Row],[weightInGms]]&lt;=100, "Small (&lt;100g)", ZeptoData[[#This Row],[weightInGms]]&lt;=500, "Medium (100-500g)", ZeptoData[[#This Row],[weightInGms]]&gt;500, "Large (&gt;500g)")</f>
        <v>Medium (100-500g)</v>
      </c>
    </row>
    <row r="2312" spans="1:19" x14ac:dyDescent="0.25">
      <c r="A2312" t="s">
        <v>978</v>
      </c>
      <c r="B2312" t="s">
        <v>800</v>
      </c>
      <c r="C2312" t="str">
        <f>TRIM(ZeptoData[[#This Row],[name]])</f>
        <v>Kellogg's Original Corn Flakes</v>
      </c>
      <c r="D2312">
        <v>31000</v>
      </c>
      <c r="E2312" s="3">
        <f>'Cleaned Data'!F2315</f>
        <v>0</v>
      </c>
      <c r="F2312">
        <v>6</v>
      </c>
      <c r="G2312">
        <v>6</v>
      </c>
      <c r="H2312">
        <v>29000</v>
      </c>
      <c r="I2312" s="3">
        <f>ZeptoData[[#This Row],[discountedSellingPrice]]/100</f>
        <v>290</v>
      </c>
      <c r="J2312">
        <v>875</v>
      </c>
      <c r="K2312" t="b">
        <v>0</v>
      </c>
      <c r="L2312">
        <v>875</v>
      </c>
      <c r="N2312" s="3">
        <f>ZeptoData[[#This Row],[MRP_Rupees]] - ZeptoData[[#This Row],[Sale_Price]]</f>
        <v>-290</v>
      </c>
      <c r="O2312" t="str">
        <f>IF(ZeptoData[[#This Row],[outOfStock]]=TRUE, "Out of Stock", IF(ZeptoData[[#This Row],[availableQuantity]]&lt;=2, "LOW STOCK", "HEALTHY"))</f>
        <v>HEALTHY</v>
      </c>
      <c r="P2312" t="str" cm="1">
        <f t="array" ref="P2312">_xlfn.IFS(ZeptoData[[#This Row],[Sale_Price]]&lt;50, "Budget", ZeptoData[[#This Row],[Sale_Price]]&lt;150, "Mid-Range", ZeptoData[[#This Row],[Sale_Price]]&gt;=150, "Premium")</f>
        <v>Premium</v>
      </c>
      <c r="Q2312" t="str">
        <f>IF(ROUND(((ZeptoData[[#This Row],[mrp]]-ZeptoData[[#This Row],[discountedSellingPrice]])/ZeptoData[[#This Row],[mrp]])*100,0) = ZeptoData[[#This Row],[discountPercent]], "Match", "Error")</f>
        <v>Match</v>
      </c>
      <c r="R2312" s="9" t="str" cm="1">
        <f t="array" ref="R2312">_xlfn.IFS(ZeptoData[[#This Row],[discountPercent]]=0, "No Discount", ZeptoData[[#This Row],[discountPercent]]&lt;=15, "Standard (1-15%)", ZeptoData[[#This Row],[discountPercent]]&gt;15, "Mega (&gt;15%)")</f>
        <v>Standard (1-15%)</v>
      </c>
      <c r="S2312" s="9" t="str" cm="1">
        <f t="array" ref="S2312">_xlfn.IFS(ZeptoData[[#This Row],[weightInGms]]&lt;=100, "Small (&lt;100g)", ZeptoData[[#This Row],[weightInGms]]&lt;=500, "Medium (100-500g)", ZeptoData[[#This Row],[weightInGms]]&gt;500, "Large (&gt;500g)")</f>
        <v>Large (&gt;500g)</v>
      </c>
    </row>
    <row r="2313" spans="1:19" x14ac:dyDescent="0.25">
      <c r="A2313" t="s">
        <v>978</v>
      </c>
      <c r="B2313" t="s">
        <v>331</v>
      </c>
      <c r="C2313" t="str">
        <f>TRIM(ZeptoData[[#This Row],[name]])</f>
        <v>Ching's Singapore Curry Instant Noodles</v>
      </c>
      <c r="D2313">
        <v>6000</v>
      </c>
      <c r="E2313" s="3">
        <f>'Cleaned Data'!F2316</f>
        <v>0</v>
      </c>
      <c r="F2313">
        <v>0</v>
      </c>
      <c r="G2313">
        <v>4</v>
      </c>
      <c r="H2313">
        <v>6000</v>
      </c>
      <c r="I2313" s="3">
        <f>ZeptoData[[#This Row],[discountedSellingPrice]]/100</f>
        <v>60</v>
      </c>
      <c r="J2313">
        <v>240</v>
      </c>
      <c r="K2313" t="b">
        <v>0</v>
      </c>
      <c r="L2313">
        <v>240</v>
      </c>
      <c r="N2313" s="3">
        <f>ZeptoData[[#This Row],[MRP_Rupees]] - ZeptoData[[#This Row],[Sale_Price]]</f>
        <v>-60</v>
      </c>
      <c r="O2313" t="str">
        <f>IF(ZeptoData[[#This Row],[outOfStock]]=TRUE, "Out of Stock", IF(ZeptoData[[#This Row],[availableQuantity]]&lt;=2, "LOW STOCK", "HEALTHY"))</f>
        <v>HEALTHY</v>
      </c>
      <c r="P2313" t="str" cm="1">
        <f t="array" ref="P2313">_xlfn.IFS(ZeptoData[[#This Row],[Sale_Price]]&lt;50, "Budget", ZeptoData[[#This Row],[Sale_Price]]&lt;150, "Mid-Range", ZeptoData[[#This Row],[Sale_Price]]&gt;=150, "Premium")</f>
        <v>Mid-Range</v>
      </c>
      <c r="Q2313" t="str">
        <f>IF(ROUND(((ZeptoData[[#This Row],[mrp]]-ZeptoData[[#This Row],[discountedSellingPrice]])/ZeptoData[[#This Row],[mrp]])*100,0) = ZeptoData[[#This Row],[discountPercent]], "Match", "Error")</f>
        <v>Match</v>
      </c>
      <c r="R2313" s="9" t="str" cm="1">
        <f t="array" ref="R2313">_xlfn.IFS(ZeptoData[[#This Row],[discountPercent]]=0, "No Discount", ZeptoData[[#This Row],[discountPercent]]&lt;=15, "Standard (1-15%)", ZeptoData[[#This Row],[discountPercent]]&gt;15, "Mega (&gt;15%)")</f>
        <v>No Discount</v>
      </c>
      <c r="S2313" s="9" t="str" cm="1">
        <f t="array" ref="S2313">_xlfn.IFS(ZeptoData[[#This Row],[weightInGms]]&lt;=100, "Small (&lt;100g)", ZeptoData[[#This Row],[weightInGms]]&lt;=500, "Medium (100-500g)", ZeptoData[[#This Row],[weightInGms]]&gt;500, "Large (&gt;500g)")</f>
        <v>Medium (100-500g)</v>
      </c>
    </row>
    <row r="2314" spans="1:19" x14ac:dyDescent="0.25">
      <c r="A2314" t="s">
        <v>978</v>
      </c>
      <c r="B2314" t="s">
        <v>801</v>
      </c>
      <c r="C2314" t="str">
        <f>TRIM(ZeptoData[[#This Row],[name]])</f>
        <v>Kellogg's Almonds And Cranberries Granola</v>
      </c>
      <c r="D2314">
        <v>33000</v>
      </c>
      <c r="E2314" s="3">
        <f>'Cleaned Data'!F2317</f>
        <v>10</v>
      </c>
      <c r="F2314">
        <v>6</v>
      </c>
      <c r="G2314">
        <v>6</v>
      </c>
      <c r="H2314">
        <v>31000</v>
      </c>
      <c r="I2314" s="3">
        <f>ZeptoData[[#This Row],[discountedSellingPrice]]/100</f>
        <v>310</v>
      </c>
      <c r="J2314">
        <v>460</v>
      </c>
      <c r="K2314" t="b">
        <v>0</v>
      </c>
      <c r="L2314">
        <v>460</v>
      </c>
      <c r="N2314" s="3">
        <f>ZeptoData[[#This Row],[MRP_Rupees]] - ZeptoData[[#This Row],[Sale_Price]]</f>
        <v>-300</v>
      </c>
      <c r="O2314" t="str">
        <f>IF(ZeptoData[[#This Row],[outOfStock]]=TRUE, "Out of Stock", IF(ZeptoData[[#This Row],[availableQuantity]]&lt;=2, "LOW STOCK", "HEALTHY"))</f>
        <v>HEALTHY</v>
      </c>
      <c r="P2314" t="str" cm="1">
        <f t="array" ref="P2314">_xlfn.IFS(ZeptoData[[#This Row],[Sale_Price]]&lt;50, "Budget", ZeptoData[[#This Row],[Sale_Price]]&lt;150, "Mid-Range", ZeptoData[[#This Row],[Sale_Price]]&gt;=150, "Premium")</f>
        <v>Premium</v>
      </c>
      <c r="Q2314" t="str">
        <f>IF(ROUND(((ZeptoData[[#This Row],[mrp]]-ZeptoData[[#This Row],[discountedSellingPrice]])/ZeptoData[[#This Row],[mrp]])*100,0) = ZeptoData[[#This Row],[discountPercent]], "Match", "Error")</f>
        <v>Match</v>
      </c>
      <c r="R2314" s="9" t="str" cm="1">
        <f t="array" ref="R2314">_xlfn.IFS(ZeptoData[[#This Row],[discountPercent]]=0, "No Discount", ZeptoData[[#This Row],[discountPercent]]&lt;=15, "Standard (1-15%)", ZeptoData[[#This Row],[discountPercent]]&gt;15, "Mega (&gt;15%)")</f>
        <v>Standard (1-15%)</v>
      </c>
      <c r="S2314" s="9" t="str" cm="1">
        <f t="array" ref="S2314">_xlfn.IFS(ZeptoData[[#This Row],[weightInGms]]&lt;=100, "Small (&lt;100g)", ZeptoData[[#This Row],[weightInGms]]&lt;=500, "Medium (100-500g)", ZeptoData[[#This Row],[weightInGms]]&gt;500, "Large (&gt;500g)")</f>
        <v>Medium (100-500g)</v>
      </c>
    </row>
    <row r="2315" spans="1:19" x14ac:dyDescent="0.25">
      <c r="A2315" t="s">
        <v>978</v>
      </c>
      <c r="B2315" t="s">
        <v>802</v>
      </c>
      <c r="C2315" t="str">
        <f>TRIM(ZeptoData[[#This Row],[name]])</f>
        <v>Nestle Ceregrow Multigrain Cereal with Milk and Fruits - 3 to 6 years</v>
      </c>
      <c r="D2315">
        <v>29200</v>
      </c>
      <c r="E2315" s="3">
        <f>'Cleaned Data'!F2318</f>
        <v>0</v>
      </c>
      <c r="F2315">
        <v>0</v>
      </c>
      <c r="G2315">
        <v>6</v>
      </c>
      <c r="H2315">
        <v>29200</v>
      </c>
      <c r="I2315" s="3">
        <f>ZeptoData[[#This Row],[discountedSellingPrice]]/100</f>
        <v>292</v>
      </c>
      <c r="J2315">
        <v>300</v>
      </c>
      <c r="K2315" t="b">
        <v>0</v>
      </c>
      <c r="L2315">
        <v>300</v>
      </c>
      <c r="N2315" s="3">
        <f>ZeptoData[[#This Row],[MRP_Rupees]] - ZeptoData[[#This Row],[Sale_Price]]</f>
        <v>-292</v>
      </c>
      <c r="O2315" t="str">
        <f>IF(ZeptoData[[#This Row],[outOfStock]]=TRUE, "Out of Stock", IF(ZeptoData[[#This Row],[availableQuantity]]&lt;=2, "LOW STOCK", "HEALTHY"))</f>
        <v>HEALTHY</v>
      </c>
      <c r="P2315" t="str" cm="1">
        <f t="array" ref="P2315">_xlfn.IFS(ZeptoData[[#This Row],[Sale_Price]]&lt;50, "Budget", ZeptoData[[#This Row],[Sale_Price]]&lt;150, "Mid-Range", ZeptoData[[#This Row],[Sale_Price]]&gt;=150, "Premium")</f>
        <v>Premium</v>
      </c>
      <c r="Q2315" t="str">
        <f>IF(ROUND(((ZeptoData[[#This Row],[mrp]]-ZeptoData[[#This Row],[discountedSellingPrice]])/ZeptoData[[#This Row],[mrp]])*100,0) = ZeptoData[[#This Row],[discountPercent]], "Match", "Error")</f>
        <v>Match</v>
      </c>
      <c r="R2315" s="9" t="str" cm="1">
        <f t="array" ref="R2315">_xlfn.IFS(ZeptoData[[#This Row],[discountPercent]]=0, "No Discount", ZeptoData[[#This Row],[discountPercent]]&lt;=15, "Standard (1-15%)", ZeptoData[[#This Row],[discountPercent]]&gt;15, "Mega (&gt;15%)")</f>
        <v>No Discount</v>
      </c>
      <c r="S2315" s="9" t="str" cm="1">
        <f t="array" ref="S2315">_xlfn.IFS(ZeptoData[[#This Row],[weightInGms]]&lt;=100, "Small (&lt;100g)", ZeptoData[[#This Row],[weightInGms]]&lt;=500, "Medium (100-500g)", ZeptoData[[#This Row],[weightInGms]]&gt;500, "Large (&gt;500g)")</f>
        <v>Medium (100-500g)</v>
      </c>
    </row>
    <row r="2316" spans="1:19" x14ac:dyDescent="0.25">
      <c r="A2316" t="s">
        <v>978</v>
      </c>
      <c r="B2316" t="s">
        <v>803</v>
      </c>
      <c r="C2316" t="str">
        <f>TRIM(ZeptoData[[#This Row],[name]])</f>
        <v>MTR 3 Minute Breakfast - Magic Masala Upma</v>
      </c>
      <c r="D2316">
        <v>2500</v>
      </c>
      <c r="E2316" s="3">
        <f>'Cleaned Data'!F2319</f>
        <v>9</v>
      </c>
      <c r="F2316">
        <v>0</v>
      </c>
      <c r="G2316">
        <v>6</v>
      </c>
      <c r="H2316">
        <v>2500</v>
      </c>
      <c r="I2316" s="3">
        <f>ZeptoData[[#This Row],[discountedSellingPrice]]/100</f>
        <v>25</v>
      </c>
      <c r="J2316">
        <v>60</v>
      </c>
      <c r="K2316" t="b">
        <v>0</v>
      </c>
      <c r="L2316">
        <v>60</v>
      </c>
      <c r="N2316" s="3">
        <f>ZeptoData[[#This Row],[MRP_Rupees]] - ZeptoData[[#This Row],[Sale_Price]]</f>
        <v>-16</v>
      </c>
      <c r="O2316" t="str">
        <f>IF(ZeptoData[[#This Row],[outOfStock]]=TRUE, "Out of Stock", IF(ZeptoData[[#This Row],[availableQuantity]]&lt;=2, "LOW STOCK", "HEALTHY"))</f>
        <v>HEALTHY</v>
      </c>
      <c r="P2316" t="str" cm="1">
        <f t="array" ref="P2316">_xlfn.IFS(ZeptoData[[#This Row],[Sale_Price]]&lt;50, "Budget", ZeptoData[[#This Row],[Sale_Price]]&lt;150, "Mid-Range", ZeptoData[[#This Row],[Sale_Price]]&gt;=150, "Premium")</f>
        <v>Budget</v>
      </c>
      <c r="Q2316" t="str">
        <f>IF(ROUND(((ZeptoData[[#This Row],[mrp]]-ZeptoData[[#This Row],[discountedSellingPrice]])/ZeptoData[[#This Row],[mrp]])*100,0) = ZeptoData[[#This Row],[discountPercent]], "Match", "Error")</f>
        <v>Match</v>
      </c>
      <c r="R2316" s="9" t="str" cm="1">
        <f t="array" ref="R2316">_xlfn.IFS(ZeptoData[[#This Row],[discountPercent]]=0, "No Discount", ZeptoData[[#This Row],[discountPercent]]&lt;=15, "Standard (1-15%)", ZeptoData[[#This Row],[discountPercent]]&gt;15, "Mega (&gt;15%)")</f>
        <v>No Discount</v>
      </c>
      <c r="S2316" s="9" t="str" cm="1">
        <f t="array" ref="S2316">_xlfn.IFS(ZeptoData[[#This Row],[weightInGms]]&lt;=100, "Small (&lt;100g)", ZeptoData[[#This Row],[weightInGms]]&lt;=500, "Medium (100-500g)", ZeptoData[[#This Row],[weightInGms]]&gt;500, "Large (&gt;500g)")</f>
        <v>Small (&lt;100g)</v>
      </c>
    </row>
    <row r="2317" spans="1:19" x14ac:dyDescent="0.25">
      <c r="A2317" t="s">
        <v>978</v>
      </c>
      <c r="B2317" t="s">
        <v>781</v>
      </c>
      <c r="C2317" t="str">
        <f>TRIM(ZeptoData[[#This Row],[name]])</f>
        <v>Smith &amp; Jones Masala Noodles</v>
      </c>
      <c r="D2317">
        <v>6800</v>
      </c>
      <c r="E2317" s="3">
        <f>'Cleaned Data'!F2320</f>
        <v>9</v>
      </c>
      <c r="F2317">
        <v>10</v>
      </c>
      <c r="G2317">
        <v>5</v>
      </c>
      <c r="H2317">
        <v>6100</v>
      </c>
      <c r="I2317" s="3">
        <f>ZeptoData[[#This Row],[discountedSellingPrice]]/100</f>
        <v>61</v>
      </c>
      <c r="J2317">
        <v>360</v>
      </c>
      <c r="K2317" t="b">
        <v>0</v>
      </c>
      <c r="L2317">
        <v>360</v>
      </c>
      <c r="N2317" s="3">
        <f>ZeptoData[[#This Row],[MRP_Rupees]] - ZeptoData[[#This Row],[Sale_Price]]</f>
        <v>-52</v>
      </c>
      <c r="O2317" t="str">
        <f>IF(ZeptoData[[#This Row],[outOfStock]]=TRUE, "Out of Stock", IF(ZeptoData[[#This Row],[availableQuantity]]&lt;=2, "LOW STOCK", "HEALTHY"))</f>
        <v>HEALTHY</v>
      </c>
      <c r="P2317" t="str" cm="1">
        <f t="array" ref="P2317">_xlfn.IFS(ZeptoData[[#This Row],[Sale_Price]]&lt;50, "Budget", ZeptoData[[#This Row],[Sale_Price]]&lt;150, "Mid-Range", ZeptoData[[#This Row],[Sale_Price]]&gt;=150, "Premium")</f>
        <v>Mid-Range</v>
      </c>
      <c r="Q2317" t="str">
        <f>IF(ROUND(((ZeptoData[[#This Row],[mrp]]-ZeptoData[[#This Row],[discountedSellingPrice]])/ZeptoData[[#This Row],[mrp]])*100,0) = ZeptoData[[#This Row],[discountPercent]], "Match", "Error")</f>
        <v>Match</v>
      </c>
      <c r="R2317" s="9" t="str" cm="1">
        <f t="array" ref="R2317">_xlfn.IFS(ZeptoData[[#This Row],[discountPercent]]=0, "No Discount", ZeptoData[[#This Row],[discountPercent]]&lt;=15, "Standard (1-15%)", ZeptoData[[#This Row],[discountPercent]]&gt;15, "Mega (&gt;15%)")</f>
        <v>Standard (1-15%)</v>
      </c>
      <c r="S2317" s="9" t="str" cm="1">
        <f t="array" ref="S2317">_xlfn.IFS(ZeptoData[[#This Row],[weightInGms]]&lt;=100, "Small (&lt;100g)", ZeptoData[[#This Row],[weightInGms]]&lt;=500, "Medium (100-500g)", ZeptoData[[#This Row],[weightInGms]]&gt;500, "Large (&gt;500g)")</f>
        <v>Medium (100-500g)</v>
      </c>
    </row>
    <row r="2318" spans="1:19" x14ac:dyDescent="0.25">
      <c r="A2318" t="s">
        <v>978</v>
      </c>
      <c r="B2318" t="s">
        <v>804</v>
      </c>
      <c r="C2318" t="str">
        <f>TRIM(ZeptoData[[#This Row],[name]])</f>
        <v>Knorr Classic Tomato Soup With 100% Real Vegetabls, No Added Preservatives</v>
      </c>
      <c r="D2318">
        <v>5500</v>
      </c>
      <c r="E2318" s="3">
        <f>'Cleaned Data'!F2321</f>
        <v>5</v>
      </c>
      <c r="F2318">
        <v>0</v>
      </c>
      <c r="G2318">
        <v>6</v>
      </c>
      <c r="H2318">
        <v>5500</v>
      </c>
      <c r="I2318" s="3">
        <f>ZeptoData[[#This Row],[discountedSellingPrice]]/100</f>
        <v>55</v>
      </c>
      <c r="J2318">
        <v>53</v>
      </c>
      <c r="K2318" t="b">
        <v>0</v>
      </c>
      <c r="L2318">
        <v>53</v>
      </c>
      <c r="N2318" s="3">
        <f>ZeptoData[[#This Row],[MRP_Rupees]] - ZeptoData[[#This Row],[Sale_Price]]</f>
        <v>-50</v>
      </c>
      <c r="O2318" t="str">
        <f>IF(ZeptoData[[#This Row],[outOfStock]]=TRUE, "Out of Stock", IF(ZeptoData[[#This Row],[availableQuantity]]&lt;=2, "LOW STOCK", "HEALTHY"))</f>
        <v>HEALTHY</v>
      </c>
      <c r="P2318" t="str" cm="1">
        <f t="array" ref="P2318">_xlfn.IFS(ZeptoData[[#This Row],[Sale_Price]]&lt;50, "Budget", ZeptoData[[#This Row],[Sale_Price]]&lt;150, "Mid-Range", ZeptoData[[#This Row],[Sale_Price]]&gt;=150, "Premium")</f>
        <v>Mid-Range</v>
      </c>
      <c r="Q2318" t="str">
        <f>IF(ROUND(((ZeptoData[[#This Row],[mrp]]-ZeptoData[[#This Row],[discountedSellingPrice]])/ZeptoData[[#This Row],[mrp]])*100,0) = ZeptoData[[#This Row],[discountPercent]], "Match", "Error")</f>
        <v>Match</v>
      </c>
      <c r="R2318" s="9" t="str" cm="1">
        <f t="array" ref="R2318">_xlfn.IFS(ZeptoData[[#This Row],[discountPercent]]=0, "No Discount", ZeptoData[[#This Row],[discountPercent]]&lt;=15, "Standard (1-15%)", ZeptoData[[#This Row],[discountPercent]]&gt;15, "Mega (&gt;15%)")</f>
        <v>No Discount</v>
      </c>
      <c r="S2318" s="9" t="str" cm="1">
        <f t="array" ref="S2318">_xlfn.IFS(ZeptoData[[#This Row],[weightInGms]]&lt;=100, "Small (&lt;100g)", ZeptoData[[#This Row],[weightInGms]]&lt;=500, "Medium (100-500g)", ZeptoData[[#This Row],[weightInGms]]&gt;500, "Large (&gt;500g)")</f>
        <v>Small (&lt;100g)</v>
      </c>
    </row>
    <row r="2319" spans="1:19" x14ac:dyDescent="0.25">
      <c r="A2319" t="s">
        <v>978</v>
      </c>
      <c r="B2319" t="s">
        <v>1738</v>
      </c>
      <c r="C2319" t="str">
        <f>TRIM(ZeptoData[[#This Row],[name]])</f>
        <v>Godrej Yummiez Chicken Punjabi Tikka</v>
      </c>
      <c r="D2319">
        <v>29500</v>
      </c>
      <c r="E2319" s="3">
        <f>'Cleaned Data'!F2322</f>
        <v>20</v>
      </c>
      <c r="F2319">
        <v>9</v>
      </c>
      <c r="G2319">
        <v>6</v>
      </c>
      <c r="H2319">
        <v>26600</v>
      </c>
      <c r="I2319" s="3">
        <f>ZeptoData[[#This Row],[discountedSellingPrice]]/100</f>
        <v>266</v>
      </c>
      <c r="J2319">
        <v>360</v>
      </c>
      <c r="K2319" t="b">
        <v>0</v>
      </c>
      <c r="L2319">
        <v>360</v>
      </c>
      <c r="N2319" s="3">
        <f>ZeptoData[[#This Row],[MRP_Rupees]] - ZeptoData[[#This Row],[Sale_Price]]</f>
        <v>-246</v>
      </c>
      <c r="O2319" t="str">
        <f>IF(ZeptoData[[#This Row],[outOfStock]]=TRUE, "Out of Stock", IF(ZeptoData[[#This Row],[availableQuantity]]&lt;=2, "LOW STOCK", "HEALTHY"))</f>
        <v>HEALTHY</v>
      </c>
      <c r="P2319" t="str" cm="1">
        <f t="array" ref="P2319">_xlfn.IFS(ZeptoData[[#This Row],[Sale_Price]]&lt;50, "Budget", ZeptoData[[#This Row],[Sale_Price]]&lt;150, "Mid-Range", ZeptoData[[#This Row],[Sale_Price]]&gt;=150, "Premium")</f>
        <v>Premium</v>
      </c>
      <c r="Q2319" t="str">
        <f>IF(ROUND(((ZeptoData[[#This Row],[mrp]]-ZeptoData[[#This Row],[discountedSellingPrice]])/ZeptoData[[#This Row],[mrp]])*100,0) = ZeptoData[[#This Row],[discountPercent]], "Match", "Error")</f>
        <v>Error</v>
      </c>
      <c r="R2319" s="9" t="str" cm="1">
        <f t="array" ref="R2319">_xlfn.IFS(ZeptoData[[#This Row],[discountPercent]]=0, "No Discount", ZeptoData[[#This Row],[discountPercent]]&lt;=15, "Standard (1-15%)", ZeptoData[[#This Row],[discountPercent]]&gt;15, "Mega (&gt;15%)")</f>
        <v>Standard (1-15%)</v>
      </c>
      <c r="S2319" s="9" t="str" cm="1">
        <f t="array" ref="S2319">_xlfn.IFS(ZeptoData[[#This Row],[weightInGms]]&lt;=100, "Small (&lt;100g)", ZeptoData[[#This Row],[weightInGms]]&lt;=500, "Medium (100-500g)", ZeptoData[[#This Row],[weightInGms]]&gt;500, "Large (&gt;500g)")</f>
        <v>Medium (100-500g)</v>
      </c>
    </row>
    <row r="2320" spans="1:19" x14ac:dyDescent="0.25">
      <c r="A2320" t="s">
        <v>978</v>
      </c>
      <c r="B2320" t="s">
        <v>805</v>
      </c>
      <c r="C2320" t="str">
        <f>TRIM(ZeptoData[[#This Row],[name]])</f>
        <v>Kellogg's Corn Flakes</v>
      </c>
      <c r="D2320">
        <v>42500</v>
      </c>
      <c r="E2320" s="3">
        <f>'Cleaned Data'!F2323</f>
        <v>0</v>
      </c>
      <c r="F2320">
        <v>9</v>
      </c>
      <c r="G2320">
        <v>1</v>
      </c>
      <c r="H2320">
        <v>38300</v>
      </c>
      <c r="I2320" s="3">
        <f>ZeptoData[[#This Row],[discountedSellingPrice]]/100</f>
        <v>383</v>
      </c>
      <c r="J2320">
        <v>1000</v>
      </c>
      <c r="K2320" t="b">
        <v>0</v>
      </c>
      <c r="L2320">
        <v>1</v>
      </c>
      <c r="N2320" s="3">
        <f>ZeptoData[[#This Row],[MRP_Rupees]] - ZeptoData[[#This Row],[Sale_Price]]</f>
        <v>-383</v>
      </c>
      <c r="O2320" t="str">
        <f>IF(ZeptoData[[#This Row],[outOfStock]]=TRUE, "Out of Stock", IF(ZeptoData[[#This Row],[availableQuantity]]&lt;=2, "LOW STOCK", "HEALTHY"))</f>
        <v>LOW STOCK</v>
      </c>
      <c r="P2320" t="str" cm="1">
        <f t="array" ref="P2320">_xlfn.IFS(ZeptoData[[#This Row],[Sale_Price]]&lt;50, "Budget", ZeptoData[[#This Row],[Sale_Price]]&lt;150, "Mid-Range", ZeptoData[[#This Row],[Sale_Price]]&gt;=150, "Premium")</f>
        <v>Premium</v>
      </c>
      <c r="Q2320" t="str">
        <f>IF(ROUND(((ZeptoData[[#This Row],[mrp]]-ZeptoData[[#This Row],[discountedSellingPrice]])/ZeptoData[[#This Row],[mrp]])*100,0) = ZeptoData[[#This Row],[discountPercent]], "Match", "Error")</f>
        <v>Error</v>
      </c>
      <c r="R2320" s="9" t="str" cm="1">
        <f t="array" ref="R2320">_xlfn.IFS(ZeptoData[[#This Row],[discountPercent]]=0, "No Discount", ZeptoData[[#This Row],[discountPercent]]&lt;=15, "Standard (1-15%)", ZeptoData[[#This Row],[discountPercent]]&gt;15, "Mega (&gt;15%)")</f>
        <v>Standard (1-15%)</v>
      </c>
      <c r="S2320" s="9" t="str" cm="1">
        <f t="array" ref="S2320">_xlfn.IFS(ZeptoData[[#This Row],[weightInGms]]&lt;=100, "Small (&lt;100g)", ZeptoData[[#This Row],[weightInGms]]&lt;=500, "Medium (100-500g)", ZeptoData[[#This Row],[weightInGms]]&gt;500, "Large (&gt;500g)")</f>
        <v>Large (&gt;500g)</v>
      </c>
    </row>
    <row r="2321" spans="1:19" x14ac:dyDescent="0.25">
      <c r="A2321" t="s">
        <v>978</v>
      </c>
      <c r="B2321" t="s">
        <v>806</v>
      </c>
      <c r="C2321" t="str">
        <f>TRIM(ZeptoData[[#This Row],[name]])</f>
        <v>Kelloggs Chocos</v>
      </c>
      <c r="D2321">
        <v>17000</v>
      </c>
      <c r="E2321" s="3">
        <f>'Cleaned Data'!F2324</f>
        <v>0</v>
      </c>
      <c r="F2321">
        <v>5</v>
      </c>
      <c r="G2321">
        <v>4</v>
      </c>
      <c r="H2321">
        <v>16000</v>
      </c>
      <c r="I2321" s="3">
        <f>ZeptoData[[#This Row],[discountedSellingPrice]]/100</f>
        <v>160</v>
      </c>
      <c r="J2321">
        <v>385</v>
      </c>
      <c r="K2321" t="b">
        <v>0</v>
      </c>
      <c r="L2321">
        <v>385</v>
      </c>
      <c r="N2321" s="3">
        <f>ZeptoData[[#This Row],[MRP_Rupees]] - ZeptoData[[#This Row],[Sale_Price]]</f>
        <v>-160</v>
      </c>
      <c r="O2321" t="str">
        <f>IF(ZeptoData[[#This Row],[outOfStock]]=TRUE, "Out of Stock", IF(ZeptoData[[#This Row],[availableQuantity]]&lt;=2, "LOW STOCK", "HEALTHY"))</f>
        <v>HEALTHY</v>
      </c>
      <c r="P2321" t="str" cm="1">
        <f t="array" ref="P2321">_xlfn.IFS(ZeptoData[[#This Row],[Sale_Price]]&lt;50, "Budget", ZeptoData[[#This Row],[Sale_Price]]&lt;150, "Mid-Range", ZeptoData[[#This Row],[Sale_Price]]&gt;=150, "Premium")</f>
        <v>Premium</v>
      </c>
      <c r="Q2321" t="str">
        <f>IF(ROUND(((ZeptoData[[#This Row],[mrp]]-ZeptoData[[#This Row],[discountedSellingPrice]])/ZeptoData[[#This Row],[mrp]])*100,0) = ZeptoData[[#This Row],[discountPercent]], "Match", "Error")</f>
        <v>Error</v>
      </c>
      <c r="R2321" s="9" t="str" cm="1">
        <f t="array" ref="R2321">_xlfn.IFS(ZeptoData[[#This Row],[discountPercent]]=0, "No Discount", ZeptoData[[#This Row],[discountPercent]]&lt;=15, "Standard (1-15%)", ZeptoData[[#This Row],[discountPercent]]&gt;15, "Mega (&gt;15%)")</f>
        <v>Standard (1-15%)</v>
      </c>
      <c r="S2321" s="9" t="str" cm="1">
        <f t="array" ref="S2321">_xlfn.IFS(ZeptoData[[#This Row],[weightInGms]]&lt;=100, "Small (&lt;100g)", ZeptoData[[#This Row],[weightInGms]]&lt;=500, "Medium (100-500g)", ZeptoData[[#This Row],[weightInGms]]&gt;500, "Large (&gt;500g)")</f>
        <v>Medium (100-500g)</v>
      </c>
    </row>
    <row r="2322" spans="1:19" x14ac:dyDescent="0.25">
      <c r="A2322" t="s">
        <v>978</v>
      </c>
      <c r="B2322" t="s">
        <v>807</v>
      </c>
      <c r="C2322" t="str">
        <f>TRIM(ZeptoData[[#This Row],[name]])</f>
        <v>Pedigree Puppy Dry Dog Food Food Chicken &amp; Milk</v>
      </c>
      <c r="D2322">
        <v>29000</v>
      </c>
      <c r="E2322" s="3">
        <f>'Cleaned Data'!F2325</f>
        <v>40</v>
      </c>
      <c r="F2322">
        <v>20</v>
      </c>
      <c r="G2322">
        <v>6</v>
      </c>
      <c r="H2322">
        <v>23200</v>
      </c>
      <c r="I2322" s="3">
        <f>ZeptoData[[#This Row],[discountedSellingPrice]]/100</f>
        <v>232</v>
      </c>
      <c r="J2322">
        <v>1200</v>
      </c>
      <c r="K2322" t="b">
        <v>0</v>
      </c>
      <c r="L2322">
        <v>1200</v>
      </c>
      <c r="N2322" s="3">
        <f>ZeptoData[[#This Row],[MRP_Rupees]] - ZeptoData[[#This Row],[Sale_Price]]</f>
        <v>-192</v>
      </c>
      <c r="O2322" t="str">
        <f>IF(ZeptoData[[#This Row],[outOfStock]]=TRUE, "Out of Stock", IF(ZeptoData[[#This Row],[availableQuantity]]&lt;=2, "LOW STOCK", "HEALTHY"))</f>
        <v>HEALTHY</v>
      </c>
      <c r="P2322" t="str" cm="1">
        <f t="array" ref="P2322">_xlfn.IFS(ZeptoData[[#This Row],[Sale_Price]]&lt;50, "Budget", ZeptoData[[#This Row],[Sale_Price]]&lt;150, "Mid-Range", ZeptoData[[#This Row],[Sale_Price]]&gt;=150, "Premium")</f>
        <v>Premium</v>
      </c>
      <c r="Q2322" t="str">
        <f>IF(ROUND(((ZeptoData[[#This Row],[mrp]]-ZeptoData[[#This Row],[discountedSellingPrice]])/ZeptoData[[#This Row],[mrp]])*100,0) = ZeptoData[[#This Row],[discountPercent]], "Match", "Error")</f>
        <v>Match</v>
      </c>
      <c r="R2322" s="9" t="str" cm="1">
        <f t="array" ref="R2322">_xlfn.IFS(ZeptoData[[#This Row],[discountPercent]]=0, "No Discount", ZeptoData[[#This Row],[discountPercent]]&lt;=15, "Standard (1-15%)", ZeptoData[[#This Row],[discountPercent]]&gt;15, "Mega (&gt;15%)")</f>
        <v>Mega (&gt;15%)</v>
      </c>
      <c r="S2322" s="9" t="str" cm="1">
        <f t="array" ref="S2322">_xlfn.IFS(ZeptoData[[#This Row],[weightInGms]]&lt;=100, "Small (&lt;100g)", ZeptoData[[#This Row],[weightInGms]]&lt;=500, "Medium (100-500g)", ZeptoData[[#This Row],[weightInGms]]&gt;500, "Large (&gt;500g)")</f>
        <v>Large (&gt;500g)</v>
      </c>
    </row>
    <row r="2323" spans="1:19" x14ac:dyDescent="0.25">
      <c r="A2323" t="s">
        <v>978</v>
      </c>
      <c r="B2323" t="s">
        <v>808</v>
      </c>
      <c r="C2323" t="str">
        <f>TRIM(ZeptoData[[#This Row],[name]])</f>
        <v>Ching's Secret Lemon Coriander Instant Soup</v>
      </c>
      <c r="D2323">
        <v>1500</v>
      </c>
      <c r="E2323" s="3">
        <f>'Cleaned Data'!F2326</f>
        <v>4</v>
      </c>
      <c r="F2323">
        <v>0</v>
      </c>
      <c r="G2323">
        <v>5</v>
      </c>
      <c r="H2323">
        <v>1500</v>
      </c>
      <c r="I2323" s="3">
        <f>ZeptoData[[#This Row],[discountedSellingPrice]]/100</f>
        <v>15</v>
      </c>
      <c r="J2323">
        <v>15</v>
      </c>
      <c r="K2323" t="b">
        <v>0</v>
      </c>
      <c r="L2323">
        <v>15</v>
      </c>
      <c r="N2323" s="3">
        <f>ZeptoData[[#This Row],[MRP_Rupees]] - ZeptoData[[#This Row],[Sale_Price]]</f>
        <v>-11</v>
      </c>
      <c r="O2323" t="str">
        <f>IF(ZeptoData[[#This Row],[outOfStock]]=TRUE, "Out of Stock", IF(ZeptoData[[#This Row],[availableQuantity]]&lt;=2, "LOW STOCK", "HEALTHY"))</f>
        <v>HEALTHY</v>
      </c>
      <c r="P2323" t="str" cm="1">
        <f t="array" ref="P2323">_xlfn.IFS(ZeptoData[[#This Row],[Sale_Price]]&lt;50, "Budget", ZeptoData[[#This Row],[Sale_Price]]&lt;150, "Mid-Range", ZeptoData[[#This Row],[Sale_Price]]&gt;=150, "Premium")</f>
        <v>Budget</v>
      </c>
      <c r="Q2323" t="str">
        <f>IF(ROUND(((ZeptoData[[#This Row],[mrp]]-ZeptoData[[#This Row],[discountedSellingPrice]])/ZeptoData[[#This Row],[mrp]])*100,0) = ZeptoData[[#This Row],[discountPercent]], "Match", "Error")</f>
        <v>Match</v>
      </c>
      <c r="R2323" s="9" t="str" cm="1">
        <f t="array" ref="R2323">_xlfn.IFS(ZeptoData[[#This Row],[discountPercent]]=0, "No Discount", ZeptoData[[#This Row],[discountPercent]]&lt;=15, "Standard (1-15%)", ZeptoData[[#This Row],[discountPercent]]&gt;15, "Mega (&gt;15%)")</f>
        <v>No Discount</v>
      </c>
      <c r="S2323" s="9" t="str" cm="1">
        <f t="array" ref="S2323">_xlfn.IFS(ZeptoData[[#This Row],[weightInGms]]&lt;=100, "Small (&lt;100g)", ZeptoData[[#This Row],[weightInGms]]&lt;=500, "Medium (100-500g)", ZeptoData[[#This Row],[weightInGms]]&gt;500, "Large (&gt;500g)")</f>
        <v>Small (&lt;100g)</v>
      </c>
    </row>
    <row r="2324" spans="1:19" x14ac:dyDescent="0.25">
      <c r="A2324" t="s">
        <v>978</v>
      </c>
      <c r="B2324" t="s">
        <v>809</v>
      </c>
      <c r="C2324" t="str">
        <f>TRIM(ZeptoData[[#This Row],[name]])</f>
        <v>Nestle Cerelac Baby Cereal With Milk Wheat-Rice Mixed Fruit</v>
      </c>
      <c r="D2324">
        <v>26100</v>
      </c>
      <c r="E2324" s="3">
        <f>'Cleaned Data'!F2327</f>
        <v>10</v>
      </c>
      <c r="F2324">
        <v>0</v>
      </c>
      <c r="G2324">
        <v>6</v>
      </c>
      <c r="H2324">
        <v>26100</v>
      </c>
      <c r="I2324" s="3">
        <f>ZeptoData[[#This Row],[discountedSellingPrice]]/100</f>
        <v>261</v>
      </c>
      <c r="J2324">
        <v>300</v>
      </c>
      <c r="K2324" t="b">
        <v>0</v>
      </c>
      <c r="L2324">
        <v>300</v>
      </c>
      <c r="N2324" s="3">
        <f>ZeptoData[[#This Row],[MRP_Rupees]] - ZeptoData[[#This Row],[Sale_Price]]</f>
        <v>-251</v>
      </c>
      <c r="O2324" t="str">
        <f>IF(ZeptoData[[#This Row],[outOfStock]]=TRUE, "Out of Stock", IF(ZeptoData[[#This Row],[availableQuantity]]&lt;=2, "LOW STOCK", "HEALTHY"))</f>
        <v>HEALTHY</v>
      </c>
      <c r="P2324" t="str" cm="1">
        <f t="array" ref="P2324">_xlfn.IFS(ZeptoData[[#This Row],[Sale_Price]]&lt;50, "Budget", ZeptoData[[#This Row],[Sale_Price]]&lt;150, "Mid-Range", ZeptoData[[#This Row],[Sale_Price]]&gt;=150, "Premium")</f>
        <v>Premium</v>
      </c>
      <c r="Q2324" t="str">
        <f>IF(ROUND(((ZeptoData[[#This Row],[mrp]]-ZeptoData[[#This Row],[discountedSellingPrice]])/ZeptoData[[#This Row],[mrp]])*100,0) = ZeptoData[[#This Row],[discountPercent]], "Match", "Error")</f>
        <v>Match</v>
      </c>
      <c r="R2324" s="9" t="str" cm="1">
        <f t="array" ref="R2324">_xlfn.IFS(ZeptoData[[#This Row],[discountPercent]]=0, "No Discount", ZeptoData[[#This Row],[discountPercent]]&lt;=15, "Standard (1-15%)", ZeptoData[[#This Row],[discountPercent]]&gt;15, "Mega (&gt;15%)")</f>
        <v>No Discount</v>
      </c>
      <c r="S2324" s="9" t="str" cm="1">
        <f t="array" ref="S2324">_xlfn.IFS(ZeptoData[[#This Row],[weightInGms]]&lt;=100, "Small (&lt;100g)", ZeptoData[[#This Row],[weightInGms]]&lt;=500, "Medium (100-500g)", ZeptoData[[#This Row],[weightInGms]]&gt;500, "Large (&gt;500g)")</f>
        <v>Medium (100-500g)</v>
      </c>
    </row>
    <row r="2325" spans="1:19" x14ac:dyDescent="0.25">
      <c r="A2325" t="s">
        <v>978</v>
      </c>
      <c r="B2325" t="s">
        <v>810</v>
      </c>
      <c r="C2325" t="str">
        <f>TRIM(ZeptoData[[#This Row],[name]])</f>
        <v>Kelloggs Chocos - Moons &amp; Stars</v>
      </c>
      <c r="D2325">
        <v>66000</v>
      </c>
      <c r="E2325" s="3">
        <f>'Cleaned Data'!F2328</f>
        <v>30</v>
      </c>
      <c r="F2325">
        <v>40</v>
      </c>
      <c r="G2325">
        <v>4</v>
      </c>
      <c r="H2325">
        <v>39600</v>
      </c>
      <c r="I2325" s="3">
        <f>ZeptoData[[#This Row],[discountedSellingPrice]]/100</f>
        <v>396</v>
      </c>
      <c r="J2325">
        <v>1200</v>
      </c>
      <c r="K2325" t="b">
        <v>0</v>
      </c>
      <c r="L2325">
        <v>1</v>
      </c>
      <c r="N2325" s="3">
        <f>ZeptoData[[#This Row],[MRP_Rupees]] - ZeptoData[[#This Row],[Sale_Price]]</f>
        <v>-366</v>
      </c>
      <c r="O2325" t="str">
        <f>IF(ZeptoData[[#This Row],[outOfStock]]=TRUE, "Out of Stock", IF(ZeptoData[[#This Row],[availableQuantity]]&lt;=2, "LOW STOCK", "HEALTHY"))</f>
        <v>HEALTHY</v>
      </c>
      <c r="P2325" t="str" cm="1">
        <f t="array" ref="P2325">_xlfn.IFS(ZeptoData[[#This Row],[Sale_Price]]&lt;50, "Budget", ZeptoData[[#This Row],[Sale_Price]]&lt;150, "Mid-Range", ZeptoData[[#This Row],[Sale_Price]]&gt;=150, "Premium")</f>
        <v>Premium</v>
      </c>
      <c r="Q2325" t="str">
        <f>IF(ROUND(((ZeptoData[[#This Row],[mrp]]-ZeptoData[[#This Row],[discountedSellingPrice]])/ZeptoData[[#This Row],[mrp]])*100,0) = ZeptoData[[#This Row],[discountPercent]], "Match", "Error")</f>
        <v>Match</v>
      </c>
      <c r="R2325" s="9" t="str" cm="1">
        <f t="array" ref="R2325">_xlfn.IFS(ZeptoData[[#This Row],[discountPercent]]=0, "No Discount", ZeptoData[[#This Row],[discountPercent]]&lt;=15, "Standard (1-15%)", ZeptoData[[#This Row],[discountPercent]]&gt;15, "Mega (&gt;15%)")</f>
        <v>Mega (&gt;15%)</v>
      </c>
      <c r="S2325" s="9" t="str" cm="1">
        <f t="array" ref="S2325">_xlfn.IFS(ZeptoData[[#This Row],[weightInGms]]&lt;=100, "Small (&lt;100g)", ZeptoData[[#This Row],[weightInGms]]&lt;=500, "Medium (100-500g)", ZeptoData[[#This Row],[weightInGms]]&gt;500, "Large (&gt;500g)")</f>
        <v>Large (&gt;500g)</v>
      </c>
    </row>
    <row r="2326" spans="1:19" x14ac:dyDescent="0.25">
      <c r="A2326" t="s">
        <v>978</v>
      </c>
      <c r="B2326" t="s">
        <v>811</v>
      </c>
      <c r="C2326" t="str">
        <f>TRIM(ZeptoData[[#This Row],[name]])</f>
        <v>ITC Master Chef Chicken Galouti Kebab</v>
      </c>
      <c r="D2326">
        <v>17000</v>
      </c>
      <c r="E2326" s="3">
        <f>'Cleaned Data'!F2329</f>
        <v>11</v>
      </c>
      <c r="F2326">
        <v>4</v>
      </c>
      <c r="G2326">
        <v>2</v>
      </c>
      <c r="H2326">
        <v>16200</v>
      </c>
      <c r="I2326" s="3">
        <f>ZeptoData[[#This Row],[discountedSellingPrice]]/100</f>
        <v>162</v>
      </c>
      <c r="J2326">
        <v>210</v>
      </c>
      <c r="K2326" t="b">
        <v>0</v>
      </c>
      <c r="L2326">
        <v>210</v>
      </c>
      <c r="N2326" s="3">
        <f>ZeptoData[[#This Row],[MRP_Rupees]] - ZeptoData[[#This Row],[Sale_Price]]</f>
        <v>-151</v>
      </c>
      <c r="O2326" t="str">
        <f>IF(ZeptoData[[#This Row],[outOfStock]]=TRUE, "Out of Stock", IF(ZeptoData[[#This Row],[availableQuantity]]&lt;=2, "LOW STOCK", "HEALTHY"))</f>
        <v>LOW STOCK</v>
      </c>
      <c r="P2326" t="str" cm="1">
        <f t="array" ref="P2326">_xlfn.IFS(ZeptoData[[#This Row],[Sale_Price]]&lt;50, "Budget", ZeptoData[[#This Row],[Sale_Price]]&lt;150, "Mid-Range", ZeptoData[[#This Row],[Sale_Price]]&gt;=150, "Premium")</f>
        <v>Premium</v>
      </c>
      <c r="Q2326" t="str">
        <f>IF(ROUND(((ZeptoData[[#This Row],[mrp]]-ZeptoData[[#This Row],[discountedSellingPrice]])/ZeptoData[[#This Row],[mrp]])*100,0) = ZeptoData[[#This Row],[discountPercent]], "Match", "Error")</f>
        <v>Error</v>
      </c>
      <c r="R2326" s="9" t="str" cm="1">
        <f t="array" ref="R2326">_xlfn.IFS(ZeptoData[[#This Row],[discountPercent]]=0, "No Discount", ZeptoData[[#This Row],[discountPercent]]&lt;=15, "Standard (1-15%)", ZeptoData[[#This Row],[discountPercent]]&gt;15, "Mega (&gt;15%)")</f>
        <v>Standard (1-15%)</v>
      </c>
      <c r="S2326" s="9" t="str" cm="1">
        <f t="array" ref="S2326">_xlfn.IFS(ZeptoData[[#This Row],[weightInGms]]&lt;=100, "Small (&lt;100g)", ZeptoData[[#This Row],[weightInGms]]&lt;=500, "Medium (100-500g)", ZeptoData[[#This Row],[weightInGms]]&gt;500, "Large (&gt;500g)")</f>
        <v>Medium (100-500g)</v>
      </c>
    </row>
    <row r="2327" spans="1:19" x14ac:dyDescent="0.25">
      <c r="A2327" t="s">
        <v>978</v>
      </c>
      <c r="B2327" t="s">
        <v>643</v>
      </c>
      <c r="C2327" t="str">
        <f>TRIM(ZeptoData[[#This Row],[name]])</f>
        <v>Yogabar 100% Pure Peanut Butter Creamy &amp; Yummy Unsweetened</v>
      </c>
      <c r="D2327">
        <v>22900</v>
      </c>
      <c r="E2327" s="3">
        <f>'Cleaned Data'!F2330</f>
        <v>5</v>
      </c>
      <c r="F2327">
        <v>10</v>
      </c>
      <c r="G2327">
        <v>6</v>
      </c>
      <c r="H2327">
        <v>20600</v>
      </c>
      <c r="I2327" s="3">
        <f>ZeptoData[[#This Row],[discountedSellingPrice]]/100</f>
        <v>206</v>
      </c>
      <c r="J2327">
        <v>400</v>
      </c>
      <c r="K2327" t="b">
        <v>0</v>
      </c>
      <c r="L2327">
        <v>400</v>
      </c>
      <c r="N2327" s="3">
        <f>ZeptoData[[#This Row],[MRP_Rupees]] - ZeptoData[[#This Row],[Sale_Price]]</f>
        <v>-201</v>
      </c>
      <c r="O2327" t="str">
        <f>IF(ZeptoData[[#This Row],[outOfStock]]=TRUE, "Out of Stock", IF(ZeptoData[[#This Row],[availableQuantity]]&lt;=2, "LOW STOCK", "HEALTHY"))</f>
        <v>HEALTHY</v>
      </c>
      <c r="P2327" t="str" cm="1">
        <f t="array" ref="P2327">_xlfn.IFS(ZeptoData[[#This Row],[Sale_Price]]&lt;50, "Budget", ZeptoData[[#This Row],[Sale_Price]]&lt;150, "Mid-Range", ZeptoData[[#This Row],[Sale_Price]]&gt;=150, "Premium")</f>
        <v>Premium</v>
      </c>
      <c r="Q2327" t="str">
        <f>IF(ROUND(((ZeptoData[[#This Row],[mrp]]-ZeptoData[[#This Row],[discountedSellingPrice]])/ZeptoData[[#This Row],[mrp]])*100,0) = ZeptoData[[#This Row],[discountPercent]], "Match", "Error")</f>
        <v>Match</v>
      </c>
      <c r="R2327" s="9" t="str" cm="1">
        <f t="array" ref="R2327">_xlfn.IFS(ZeptoData[[#This Row],[discountPercent]]=0, "No Discount", ZeptoData[[#This Row],[discountPercent]]&lt;=15, "Standard (1-15%)", ZeptoData[[#This Row],[discountPercent]]&gt;15, "Mega (&gt;15%)")</f>
        <v>Standard (1-15%)</v>
      </c>
      <c r="S2327" s="9" t="str" cm="1">
        <f t="array" ref="S2327">_xlfn.IFS(ZeptoData[[#This Row],[weightInGms]]&lt;=100, "Small (&lt;100g)", ZeptoData[[#This Row],[weightInGms]]&lt;=500, "Medium (100-500g)", ZeptoData[[#This Row],[weightInGms]]&gt;500, "Large (&gt;500g)")</f>
        <v>Medium (100-500g)</v>
      </c>
    </row>
    <row r="2328" spans="1:19" x14ac:dyDescent="0.25">
      <c r="A2328" t="s">
        <v>978</v>
      </c>
      <c r="B2328" t="s">
        <v>812</v>
      </c>
      <c r="C2328" t="str">
        <f>TRIM(ZeptoData[[#This Row],[name]])</f>
        <v>Kitchens Of India Palak Paneer</v>
      </c>
      <c r="D2328">
        <v>13000</v>
      </c>
      <c r="E2328" s="3">
        <f>'Cleaned Data'!F2331</f>
        <v>0</v>
      </c>
      <c r="F2328">
        <v>30</v>
      </c>
      <c r="G2328">
        <v>6</v>
      </c>
      <c r="H2328">
        <v>9100</v>
      </c>
      <c r="I2328" s="3">
        <f>ZeptoData[[#This Row],[discountedSellingPrice]]/100</f>
        <v>91</v>
      </c>
      <c r="J2328">
        <v>285</v>
      </c>
      <c r="K2328" t="b">
        <v>0</v>
      </c>
      <c r="L2328">
        <v>285</v>
      </c>
      <c r="N2328" s="3">
        <f>ZeptoData[[#This Row],[MRP_Rupees]] - ZeptoData[[#This Row],[Sale_Price]]</f>
        <v>-91</v>
      </c>
      <c r="O2328" t="str">
        <f>IF(ZeptoData[[#This Row],[outOfStock]]=TRUE, "Out of Stock", IF(ZeptoData[[#This Row],[availableQuantity]]&lt;=2, "LOW STOCK", "HEALTHY"))</f>
        <v>HEALTHY</v>
      </c>
      <c r="P2328" t="str" cm="1">
        <f t="array" ref="P2328">_xlfn.IFS(ZeptoData[[#This Row],[Sale_Price]]&lt;50, "Budget", ZeptoData[[#This Row],[Sale_Price]]&lt;150, "Mid-Range", ZeptoData[[#This Row],[Sale_Price]]&gt;=150, "Premium")</f>
        <v>Mid-Range</v>
      </c>
      <c r="Q2328" t="str">
        <f>IF(ROUND(((ZeptoData[[#This Row],[mrp]]-ZeptoData[[#This Row],[discountedSellingPrice]])/ZeptoData[[#This Row],[mrp]])*100,0) = ZeptoData[[#This Row],[discountPercent]], "Match", "Error")</f>
        <v>Match</v>
      </c>
      <c r="R2328" s="9" t="str" cm="1">
        <f t="array" ref="R2328">_xlfn.IFS(ZeptoData[[#This Row],[discountPercent]]=0, "No Discount", ZeptoData[[#This Row],[discountPercent]]&lt;=15, "Standard (1-15%)", ZeptoData[[#This Row],[discountPercent]]&gt;15, "Mega (&gt;15%)")</f>
        <v>Mega (&gt;15%)</v>
      </c>
      <c r="S2328" s="9" t="str" cm="1">
        <f t="array" ref="S2328">_xlfn.IFS(ZeptoData[[#This Row],[weightInGms]]&lt;=100, "Small (&lt;100g)", ZeptoData[[#This Row],[weightInGms]]&lt;=500, "Medium (100-500g)", ZeptoData[[#This Row],[weightInGms]]&gt;500, "Large (&gt;500g)")</f>
        <v>Medium (100-500g)</v>
      </c>
    </row>
    <row r="2329" spans="1:19" x14ac:dyDescent="0.25">
      <c r="A2329" t="s">
        <v>978</v>
      </c>
      <c r="B2329" t="s">
        <v>813</v>
      </c>
      <c r="C2329" t="str">
        <f>TRIM(ZeptoData[[#This Row],[name]])</f>
        <v>Kelloggs Chocos Fills Double Chocolat</v>
      </c>
      <c r="D2329">
        <v>9900</v>
      </c>
      <c r="E2329" s="3">
        <f>'Cleaned Data'!F2332</f>
        <v>8</v>
      </c>
      <c r="F2329">
        <v>11</v>
      </c>
      <c r="G2329">
        <v>6</v>
      </c>
      <c r="H2329">
        <v>8800</v>
      </c>
      <c r="I2329" s="3">
        <f>ZeptoData[[#This Row],[discountedSellingPrice]]/100</f>
        <v>88</v>
      </c>
      <c r="J2329">
        <v>175</v>
      </c>
      <c r="K2329" t="b">
        <v>0</v>
      </c>
      <c r="L2329">
        <v>175</v>
      </c>
      <c r="N2329" s="3">
        <f>ZeptoData[[#This Row],[MRP_Rupees]] - ZeptoData[[#This Row],[Sale_Price]]</f>
        <v>-80</v>
      </c>
      <c r="O2329" t="str">
        <f>IF(ZeptoData[[#This Row],[outOfStock]]=TRUE, "Out of Stock", IF(ZeptoData[[#This Row],[availableQuantity]]&lt;=2, "LOW STOCK", "HEALTHY"))</f>
        <v>HEALTHY</v>
      </c>
      <c r="P2329" t="str" cm="1">
        <f t="array" ref="P2329">_xlfn.IFS(ZeptoData[[#This Row],[Sale_Price]]&lt;50, "Budget", ZeptoData[[#This Row],[Sale_Price]]&lt;150, "Mid-Range", ZeptoData[[#This Row],[Sale_Price]]&gt;=150, "Premium")</f>
        <v>Mid-Range</v>
      </c>
      <c r="Q2329" t="str">
        <f>IF(ROUND(((ZeptoData[[#This Row],[mrp]]-ZeptoData[[#This Row],[discountedSellingPrice]])/ZeptoData[[#This Row],[mrp]])*100,0) = ZeptoData[[#This Row],[discountPercent]], "Match", "Error")</f>
        <v>Match</v>
      </c>
      <c r="R2329" s="9" t="str" cm="1">
        <f t="array" ref="R2329">_xlfn.IFS(ZeptoData[[#This Row],[discountPercent]]=0, "No Discount", ZeptoData[[#This Row],[discountPercent]]&lt;=15, "Standard (1-15%)", ZeptoData[[#This Row],[discountPercent]]&gt;15, "Mega (&gt;15%)")</f>
        <v>Standard (1-15%)</v>
      </c>
      <c r="S2329" s="9" t="str" cm="1">
        <f t="array" ref="S2329">_xlfn.IFS(ZeptoData[[#This Row],[weightInGms]]&lt;=100, "Small (&lt;100g)", ZeptoData[[#This Row],[weightInGms]]&lt;=500, "Medium (100-500g)", ZeptoData[[#This Row],[weightInGms]]&gt;500, "Large (&gt;500g)")</f>
        <v>Medium (100-500g)</v>
      </c>
    </row>
    <row r="2330" spans="1:19" x14ac:dyDescent="0.25">
      <c r="A2330" t="s">
        <v>978</v>
      </c>
      <c r="B2330" t="s">
        <v>814</v>
      </c>
      <c r="C2330" t="str">
        <f>TRIM(ZeptoData[[#This Row],[name]])</f>
        <v>Soulfull Ragi Bites Choco Fills</v>
      </c>
      <c r="D2330">
        <v>16900</v>
      </c>
      <c r="E2330" s="3">
        <f>'Cleaned Data'!F2333</f>
        <v>20</v>
      </c>
      <c r="F2330">
        <v>5</v>
      </c>
      <c r="G2330">
        <v>4</v>
      </c>
      <c r="H2330">
        <v>16000</v>
      </c>
      <c r="I2330" s="3">
        <f>ZeptoData[[#This Row],[discountedSellingPrice]]/100</f>
        <v>160</v>
      </c>
      <c r="J2330">
        <v>250</v>
      </c>
      <c r="K2330" t="b">
        <v>0</v>
      </c>
      <c r="L2330">
        <v>250</v>
      </c>
      <c r="N2330" s="3">
        <f>ZeptoData[[#This Row],[MRP_Rupees]] - ZeptoData[[#This Row],[Sale_Price]]</f>
        <v>-140</v>
      </c>
      <c r="O2330" t="str">
        <f>IF(ZeptoData[[#This Row],[outOfStock]]=TRUE, "Out of Stock", IF(ZeptoData[[#This Row],[availableQuantity]]&lt;=2, "LOW STOCK", "HEALTHY"))</f>
        <v>HEALTHY</v>
      </c>
      <c r="P2330" t="str" cm="1">
        <f t="array" ref="P2330">_xlfn.IFS(ZeptoData[[#This Row],[Sale_Price]]&lt;50, "Budget", ZeptoData[[#This Row],[Sale_Price]]&lt;150, "Mid-Range", ZeptoData[[#This Row],[Sale_Price]]&gt;=150, "Premium")</f>
        <v>Premium</v>
      </c>
      <c r="Q2330" t="str">
        <f>IF(ROUND(((ZeptoData[[#This Row],[mrp]]-ZeptoData[[#This Row],[discountedSellingPrice]])/ZeptoData[[#This Row],[mrp]])*100,0) = ZeptoData[[#This Row],[discountPercent]], "Match", "Error")</f>
        <v>Match</v>
      </c>
      <c r="R2330" s="9" t="str" cm="1">
        <f t="array" ref="R2330">_xlfn.IFS(ZeptoData[[#This Row],[discountPercent]]=0, "No Discount", ZeptoData[[#This Row],[discountPercent]]&lt;=15, "Standard (1-15%)", ZeptoData[[#This Row],[discountPercent]]&gt;15, "Mega (&gt;15%)")</f>
        <v>Standard (1-15%)</v>
      </c>
      <c r="S2330" s="9" t="str" cm="1">
        <f t="array" ref="S2330">_xlfn.IFS(ZeptoData[[#This Row],[weightInGms]]&lt;=100, "Small (&lt;100g)", ZeptoData[[#This Row],[weightInGms]]&lt;=500, "Medium (100-500g)", ZeptoData[[#This Row],[weightInGms]]&gt;500, "Large (&gt;500g)")</f>
        <v>Medium (100-500g)</v>
      </c>
    </row>
    <row r="2331" spans="1:19" x14ac:dyDescent="0.25">
      <c r="A2331" t="s">
        <v>978</v>
      </c>
      <c r="B2331" t="s">
        <v>1773</v>
      </c>
      <c r="C2331" t="str">
        <f>TRIM(ZeptoData[[#This Row],[name]])</f>
        <v>Figaro Sliced Black Olive</v>
      </c>
      <c r="D2331">
        <v>17900</v>
      </c>
      <c r="E2331" s="3">
        <f>'Cleaned Data'!F2334</f>
        <v>20</v>
      </c>
      <c r="F2331">
        <v>0</v>
      </c>
      <c r="G2331">
        <v>6</v>
      </c>
      <c r="H2331">
        <v>17900</v>
      </c>
      <c r="I2331" s="3">
        <f>ZeptoData[[#This Row],[discountedSellingPrice]]/100</f>
        <v>179</v>
      </c>
      <c r="J2331">
        <v>450</v>
      </c>
      <c r="K2331" t="b">
        <v>0</v>
      </c>
      <c r="L2331">
        <v>450</v>
      </c>
      <c r="N2331" s="3">
        <f>ZeptoData[[#This Row],[MRP_Rupees]] - ZeptoData[[#This Row],[Sale_Price]]</f>
        <v>-159</v>
      </c>
      <c r="O2331" t="str">
        <f>IF(ZeptoData[[#This Row],[outOfStock]]=TRUE, "Out of Stock", IF(ZeptoData[[#This Row],[availableQuantity]]&lt;=2, "LOW STOCK", "HEALTHY"))</f>
        <v>HEALTHY</v>
      </c>
      <c r="P2331" t="str" cm="1">
        <f t="array" ref="P2331">_xlfn.IFS(ZeptoData[[#This Row],[Sale_Price]]&lt;50, "Budget", ZeptoData[[#This Row],[Sale_Price]]&lt;150, "Mid-Range", ZeptoData[[#This Row],[Sale_Price]]&gt;=150, "Premium")</f>
        <v>Premium</v>
      </c>
      <c r="Q2331" t="str">
        <f>IF(ROUND(((ZeptoData[[#This Row],[mrp]]-ZeptoData[[#This Row],[discountedSellingPrice]])/ZeptoData[[#This Row],[mrp]])*100,0) = ZeptoData[[#This Row],[discountPercent]], "Match", "Error")</f>
        <v>Match</v>
      </c>
      <c r="R2331" s="9" t="str" cm="1">
        <f t="array" ref="R2331">_xlfn.IFS(ZeptoData[[#This Row],[discountPercent]]=0, "No Discount", ZeptoData[[#This Row],[discountPercent]]&lt;=15, "Standard (1-15%)", ZeptoData[[#This Row],[discountPercent]]&gt;15, "Mega (&gt;15%)")</f>
        <v>No Discount</v>
      </c>
      <c r="S2331" s="9" t="str" cm="1">
        <f t="array" ref="S2331">_xlfn.IFS(ZeptoData[[#This Row],[weightInGms]]&lt;=100, "Small (&lt;100g)", ZeptoData[[#This Row],[weightInGms]]&lt;=500, "Medium (100-500g)", ZeptoData[[#This Row],[weightInGms]]&gt;500, "Large (&gt;500g)")</f>
        <v>Medium (100-500g)</v>
      </c>
    </row>
    <row r="2332" spans="1:19" x14ac:dyDescent="0.25">
      <c r="A2332" t="s">
        <v>978</v>
      </c>
      <c r="B2332" t="s">
        <v>816</v>
      </c>
      <c r="C2332" t="str">
        <f>TRIM(ZeptoData[[#This Row],[name]])</f>
        <v>Veeba Barbeque Sauce</v>
      </c>
      <c r="D2332">
        <v>14900</v>
      </c>
      <c r="E2332" s="3">
        <f>'Cleaned Data'!F2335</f>
        <v>14</v>
      </c>
      <c r="F2332">
        <v>8</v>
      </c>
      <c r="G2332">
        <v>6</v>
      </c>
      <c r="H2332">
        <v>13700</v>
      </c>
      <c r="I2332" s="3">
        <f>ZeptoData[[#This Row],[discountedSellingPrice]]/100</f>
        <v>137</v>
      </c>
      <c r="J2332">
        <v>330</v>
      </c>
      <c r="K2332" t="b">
        <v>0</v>
      </c>
      <c r="L2332">
        <v>330</v>
      </c>
      <c r="N2332" s="3">
        <f>ZeptoData[[#This Row],[MRP_Rupees]] - ZeptoData[[#This Row],[Sale_Price]]</f>
        <v>-123</v>
      </c>
      <c r="O2332" t="str">
        <f>IF(ZeptoData[[#This Row],[outOfStock]]=TRUE, "Out of Stock", IF(ZeptoData[[#This Row],[availableQuantity]]&lt;=2, "LOW STOCK", "HEALTHY"))</f>
        <v>HEALTHY</v>
      </c>
      <c r="P2332" t="str" cm="1">
        <f t="array" ref="P2332">_xlfn.IFS(ZeptoData[[#This Row],[Sale_Price]]&lt;50, "Budget", ZeptoData[[#This Row],[Sale_Price]]&lt;150, "Mid-Range", ZeptoData[[#This Row],[Sale_Price]]&gt;=150, "Premium")</f>
        <v>Mid-Range</v>
      </c>
      <c r="Q2332" t="str">
        <f>IF(ROUND(((ZeptoData[[#This Row],[mrp]]-ZeptoData[[#This Row],[discountedSellingPrice]])/ZeptoData[[#This Row],[mrp]])*100,0) = ZeptoData[[#This Row],[discountPercent]], "Match", "Error")</f>
        <v>Match</v>
      </c>
      <c r="R2332" s="9" t="str" cm="1">
        <f t="array" ref="R2332">_xlfn.IFS(ZeptoData[[#This Row],[discountPercent]]=0, "No Discount", ZeptoData[[#This Row],[discountPercent]]&lt;=15, "Standard (1-15%)", ZeptoData[[#This Row],[discountPercent]]&gt;15, "Mega (&gt;15%)")</f>
        <v>Standard (1-15%)</v>
      </c>
      <c r="S2332" s="9" t="str" cm="1">
        <f t="array" ref="S2332">_xlfn.IFS(ZeptoData[[#This Row],[weightInGms]]&lt;=100, "Small (&lt;100g)", ZeptoData[[#This Row],[weightInGms]]&lt;=500, "Medium (100-500g)", ZeptoData[[#This Row],[weightInGms]]&gt;500, "Large (&gt;500g)")</f>
        <v>Medium (100-500g)</v>
      </c>
    </row>
    <row r="2333" spans="1:19" x14ac:dyDescent="0.25">
      <c r="A2333" t="s">
        <v>978</v>
      </c>
      <c r="B2333" t="s">
        <v>817</v>
      </c>
      <c r="C2333" t="str">
        <f>TRIM(ZeptoData[[#This Row],[name]])</f>
        <v>The Whole Truth Vegan Mocha Almond Fudge Energy Bar No Sugar</v>
      </c>
      <c r="D2333">
        <v>6000</v>
      </c>
      <c r="E2333" s="3">
        <f>'Cleaned Data'!F2336</f>
        <v>8</v>
      </c>
      <c r="F2333">
        <v>20</v>
      </c>
      <c r="G2333">
        <v>6</v>
      </c>
      <c r="H2333">
        <v>4800</v>
      </c>
      <c r="I2333" s="3">
        <f>ZeptoData[[#This Row],[discountedSellingPrice]]/100</f>
        <v>48</v>
      </c>
      <c r="J2333">
        <v>40</v>
      </c>
      <c r="K2333" t="b">
        <v>0</v>
      </c>
      <c r="L2333">
        <v>40</v>
      </c>
      <c r="N2333" s="3">
        <f>ZeptoData[[#This Row],[MRP_Rupees]] - ZeptoData[[#This Row],[Sale_Price]]</f>
        <v>-40</v>
      </c>
      <c r="O2333" t="str">
        <f>IF(ZeptoData[[#This Row],[outOfStock]]=TRUE, "Out of Stock", IF(ZeptoData[[#This Row],[availableQuantity]]&lt;=2, "LOW STOCK", "HEALTHY"))</f>
        <v>HEALTHY</v>
      </c>
      <c r="P2333" t="str" cm="1">
        <f t="array" ref="P2333">_xlfn.IFS(ZeptoData[[#This Row],[Sale_Price]]&lt;50, "Budget", ZeptoData[[#This Row],[Sale_Price]]&lt;150, "Mid-Range", ZeptoData[[#This Row],[Sale_Price]]&gt;=150, "Premium")</f>
        <v>Budget</v>
      </c>
      <c r="Q2333" t="str">
        <f>IF(ROUND(((ZeptoData[[#This Row],[mrp]]-ZeptoData[[#This Row],[discountedSellingPrice]])/ZeptoData[[#This Row],[mrp]])*100,0) = ZeptoData[[#This Row],[discountPercent]], "Match", "Error")</f>
        <v>Match</v>
      </c>
      <c r="R2333" s="9" t="str" cm="1">
        <f t="array" ref="R2333">_xlfn.IFS(ZeptoData[[#This Row],[discountPercent]]=0, "No Discount", ZeptoData[[#This Row],[discountPercent]]&lt;=15, "Standard (1-15%)", ZeptoData[[#This Row],[discountPercent]]&gt;15, "Mega (&gt;15%)")</f>
        <v>Mega (&gt;15%)</v>
      </c>
      <c r="S2333" s="9" t="str" cm="1">
        <f t="array" ref="S2333">_xlfn.IFS(ZeptoData[[#This Row],[weightInGms]]&lt;=100, "Small (&lt;100g)", ZeptoData[[#This Row],[weightInGms]]&lt;=500, "Medium (100-500g)", ZeptoData[[#This Row],[weightInGms]]&gt;500, "Large (&gt;500g)")</f>
        <v>Small (&lt;100g)</v>
      </c>
    </row>
    <row r="2334" spans="1:19" x14ac:dyDescent="0.25">
      <c r="A2334" t="s">
        <v>978</v>
      </c>
      <c r="B2334" t="s">
        <v>818</v>
      </c>
      <c r="C2334" t="str">
        <f>TRIM(ZeptoData[[#This Row],[name]])</f>
        <v>The Whole Truth - Nuts, Fruits &amp; Seeds Muesli</v>
      </c>
      <c r="D2334">
        <v>32500</v>
      </c>
      <c r="E2334" s="3">
        <f>'Cleaned Data'!F2337</f>
        <v>50</v>
      </c>
      <c r="F2334">
        <v>20</v>
      </c>
      <c r="G2334">
        <v>6</v>
      </c>
      <c r="H2334">
        <v>26000</v>
      </c>
      <c r="I2334" s="3">
        <f>ZeptoData[[#This Row],[discountedSellingPrice]]/100</f>
        <v>260</v>
      </c>
      <c r="J2334">
        <v>350</v>
      </c>
      <c r="K2334" t="b">
        <v>0</v>
      </c>
      <c r="L2334">
        <v>350</v>
      </c>
      <c r="N2334" s="3">
        <f>ZeptoData[[#This Row],[MRP_Rupees]] - ZeptoData[[#This Row],[Sale_Price]]</f>
        <v>-210</v>
      </c>
      <c r="O2334" t="str">
        <f>IF(ZeptoData[[#This Row],[outOfStock]]=TRUE, "Out of Stock", IF(ZeptoData[[#This Row],[availableQuantity]]&lt;=2, "LOW STOCK", "HEALTHY"))</f>
        <v>HEALTHY</v>
      </c>
      <c r="P2334" t="str" cm="1">
        <f t="array" ref="P2334">_xlfn.IFS(ZeptoData[[#This Row],[Sale_Price]]&lt;50, "Budget", ZeptoData[[#This Row],[Sale_Price]]&lt;150, "Mid-Range", ZeptoData[[#This Row],[Sale_Price]]&gt;=150, "Premium")</f>
        <v>Premium</v>
      </c>
      <c r="Q2334" t="str">
        <f>IF(ROUND(((ZeptoData[[#This Row],[mrp]]-ZeptoData[[#This Row],[discountedSellingPrice]])/ZeptoData[[#This Row],[mrp]])*100,0) = ZeptoData[[#This Row],[discountPercent]], "Match", "Error")</f>
        <v>Match</v>
      </c>
      <c r="R2334" s="9" t="str" cm="1">
        <f t="array" ref="R2334">_xlfn.IFS(ZeptoData[[#This Row],[discountPercent]]=0, "No Discount", ZeptoData[[#This Row],[discountPercent]]&lt;=15, "Standard (1-15%)", ZeptoData[[#This Row],[discountPercent]]&gt;15, "Mega (&gt;15%)")</f>
        <v>Mega (&gt;15%)</v>
      </c>
      <c r="S2334" s="9" t="str" cm="1">
        <f t="array" ref="S2334">_xlfn.IFS(ZeptoData[[#This Row],[weightInGms]]&lt;=100, "Small (&lt;100g)", ZeptoData[[#This Row],[weightInGms]]&lt;=500, "Medium (100-500g)", ZeptoData[[#This Row],[weightInGms]]&gt;500, "Large (&gt;500g)")</f>
        <v>Medium (100-500g)</v>
      </c>
    </row>
    <row r="2335" spans="1:19" x14ac:dyDescent="0.25">
      <c r="A2335" t="s">
        <v>978</v>
      </c>
      <c r="B2335" t="s">
        <v>819</v>
      </c>
      <c r="C2335" t="str">
        <f>TRIM(ZeptoData[[#This Row],[name]])</f>
        <v>Pantai Green Curry Paste</v>
      </c>
      <c r="D2335">
        <v>15000</v>
      </c>
      <c r="E2335" s="3">
        <f>'Cleaned Data'!F2338</f>
        <v>10</v>
      </c>
      <c r="F2335">
        <v>14</v>
      </c>
      <c r="G2335">
        <v>5</v>
      </c>
      <c r="H2335">
        <v>12800</v>
      </c>
      <c r="I2335" s="3">
        <f>ZeptoData[[#This Row],[discountedSellingPrice]]/100</f>
        <v>128</v>
      </c>
      <c r="J2335">
        <v>114</v>
      </c>
      <c r="K2335" t="b">
        <v>0</v>
      </c>
      <c r="L2335">
        <v>114</v>
      </c>
      <c r="N2335" s="3">
        <f>ZeptoData[[#This Row],[MRP_Rupees]] - ZeptoData[[#This Row],[Sale_Price]]</f>
        <v>-118</v>
      </c>
      <c r="O2335" t="str">
        <f>IF(ZeptoData[[#This Row],[outOfStock]]=TRUE, "Out of Stock", IF(ZeptoData[[#This Row],[availableQuantity]]&lt;=2, "LOW STOCK", "HEALTHY"))</f>
        <v>HEALTHY</v>
      </c>
      <c r="P2335" t="str" cm="1">
        <f t="array" ref="P2335">_xlfn.IFS(ZeptoData[[#This Row],[Sale_Price]]&lt;50, "Budget", ZeptoData[[#This Row],[Sale_Price]]&lt;150, "Mid-Range", ZeptoData[[#This Row],[Sale_Price]]&gt;=150, "Premium")</f>
        <v>Mid-Range</v>
      </c>
      <c r="Q2335" t="str">
        <f>IF(ROUND(((ZeptoData[[#This Row],[mrp]]-ZeptoData[[#This Row],[discountedSellingPrice]])/ZeptoData[[#This Row],[mrp]])*100,0) = ZeptoData[[#This Row],[discountPercent]], "Match", "Error")</f>
        <v>Error</v>
      </c>
      <c r="R2335" s="9" t="str" cm="1">
        <f t="array" ref="R2335">_xlfn.IFS(ZeptoData[[#This Row],[discountPercent]]=0, "No Discount", ZeptoData[[#This Row],[discountPercent]]&lt;=15, "Standard (1-15%)", ZeptoData[[#This Row],[discountPercent]]&gt;15, "Mega (&gt;15%)")</f>
        <v>Standard (1-15%)</v>
      </c>
      <c r="S2335" s="9" t="str" cm="1">
        <f t="array" ref="S2335">_xlfn.IFS(ZeptoData[[#This Row],[weightInGms]]&lt;=100, "Small (&lt;100g)", ZeptoData[[#This Row],[weightInGms]]&lt;=500, "Medium (100-500g)", ZeptoData[[#This Row],[weightInGms]]&gt;500, "Large (&gt;500g)")</f>
        <v>Medium (100-500g)</v>
      </c>
    </row>
    <row r="2336" spans="1:19" x14ac:dyDescent="0.25">
      <c r="A2336" t="s">
        <v>978</v>
      </c>
      <c r="B2336" t="s">
        <v>820</v>
      </c>
      <c r="C2336" t="str">
        <f>TRIM(ZeptoData[[#This Row],[name]])</f>
        <v>Kelloggs Special K</v>
      </c>
      <c r="D2336">
        <v>21000</v>
      </c>
      <c r="E2336" s="3">
        <f>'Cleaned Data'!F2339</f>
        <v>10</v>
      </c>
      <c r="F2336">
        <v>8</v>
      </c>
      <c r="G2336">
        <v>5</v>
      </c>
      <c r="H2336">
        <v>19200</v>
      </c>
      <c r="I2336" s="3">
        <f>ZeptoData[[#This Row],[discountedSellingPrice]]/100</f>
        <v>192</v>
      </c>
      <c r="J2336">
        <v>435</v>
      </c>
      <c r="K2336" t="b">
        <v>0</v>
      </c>
      <c r="L2336">
        <v>435</v>
      </c>
      <c r="N2336" s="3">
        <f>ZeptoData[[#This Row],[MRP_Rupees]] - ZeptoData[[#This Row],[Sale_Price]]</f>
        <v>-182</v>
      </c>
      <c r="O2336" t="str">
        <f>IF(ZeptoData[[#This Row],[outOfStock]]=TRUE, "Out of Stock", IF(ZeptoData[[#This Row],[availableQuantity]]&lt;=2, "LOW STOCK", "HEALTHY"))</f>
        <v>HEALTHY</v>
      </c>
      <c r="P2336" t="str" cm="1">
        <f t="array" ref="P2336">_xlfn.IFS(ZeptoData[[#This Row],[Sale_Price]]&lt;50, "Budget", ZeptoData[[#This Row],[Sale_Price]]&lt;150, "Mid-Range", ZeptoData[[#This Row],[Sale_Price]]&gt;=150, "Premium")</f>
        <v>Premium</v>
      </c>
      <c r="Q2336" t="str">
        <f>IF(ROUND(((ZeptoData[[#This Row],[mrp]]-ZeptoData[[#This Row],[discountedSellingPrice]])/ZeptoData[[#This Row],[mrp]])*100,0) = ZeptoData[[#This Row],[discountPercent]], "Match", "Error")</f>
        <v>Error</v>
      </c>
      <c r="R2336" s="9" t="str" cm="1">
        <f t="array" ref="R2336">_xlfn.IFS(ZeptoData[[#This Row],[discountPercent]]=0, "No Discount", ZeptoData[[#This Row],[discountPercent]]&lt;=15, "Standard (1-15%)", ZeptoData[[#This Row],[discountPercent]]&gt;15, "Mega (&gt;15%)")</f>
        <v>Standard (1-15%)</v>
      </c>
      <c r="S2336" s="9" t="str" cm="1">
        <f t="array" ref="S2336">_xlfn.IFS(ZeptoData[[#This Row],[weightInGms]]&lt;=100, "Small (&lt;100g)", ZeptoData[[#This Row],[weightInGms]]&lt;=500, "Medium (100-500g)", ZeptoData[[#This Row],[weightInGms]]&gt;500, "Large (&gt;500g)")</f>
        <v>Medium (100-500g)</v>
      </c>
    </row>
    <row r="2337" spans="1:19" x14ac:dyDescent="0.25">
      <c r="A2337" t="s">
        <v>978</v>
      </c>
      <c r="B2337" t="s">
        <v>821</v>
      </c>
      <c r="C2337" t="str">
        <f>TRIM(ZeptoData[[#This Row],[name]])</f>
        <v>Moi Soi Sichuan Chilli Oil- For Stir Fry Marinade Spread &amp; Dip</v>
      </c>
      <c r="D2337">
        <v>28000</v>
      </c>
      <c r="E2337" s="3">
        <f>'Cleaned Data'!F2340</f>
        <v>12</v>
      </c>
      <c r="F2337">
        <v>50</v>
      </c>
      <c r="G2337">
        <v>5</v>
      </c>
      <c r="H2337">
        <v>14000</v>
      </c>
      <c r="I2337" s="3">
        <f>ZeptoData[[#This Row],[discountedSellingPrice]]/100</f>
        <v>140</v>
      </c>
      <c r="J2337">
        <v>175</v>
      </c>
      <c r="K2337" t="b">
        <v>0</v>
      </c>
      <c r="L2337">
        <v>175</v>
      </c>
      <c r="N2337" s="3">
        <f>ZeptoData[[#This Row],[MRP_Rupees]] - ZeptoData[[#This Row],[Sale_Price]]</f>
        <v>-128</v>
      </c>
      <c r="O2337" t="str">
        <f>IF(ZeptoData[[#This Row],[outOfStock]]=TRUE, "Out of Stock", IF(ZeptoData[[#This Row],[availableQuantity]]&lt;=2, "LOW STOCK", "HEALTHY"))</f>
        <v>HEALTHY</v>
      </c>
      <c r="P2337" t="str" cm="1">
        <f t="array" ref="P2337">_xlfn.IFS(ZeptoData[[#This Row],[Sale_Price]]&lt;50, "Budget", ZeptoData[[#This Row],[Sale_Price]]&lt;150, "Mid-Range", ZeptoData[[#This Row],[Sale_Price]]&gt;=150, "Premium")</f>
        <v>Mid-Range</v>
      </c>
      <c r="Q2337" t="str">
        <f>IF(ROUND(((ZeptoData[[#This Row],[mrp]]-ZeptoData[[#This Row],[discountedSellingPrice]])/ZeptoData[[#This Row],[mrp]])*100,0) = ZeptoData[[#This Row],[discountPercent]], "Match", "Error")</f>
        <v>Match</v>
      </c>
      <c r="R2337" s="9" t="str" cm="1">
        <f t="array" ref="R2337">_xlfn.IFS(ZeptoData[[#This Row],[discountPercent]]=0, "No Discount", ZeptoData[[#This Row],[discountPercent]]&lt;=15, "Standard (1-15%)", ZeptoData[[#This Row],[discountPercent]]&gt;15, "Mega (&gt;15%)")</f>
        <v>Mega (&gt;15%)</v>
      </c>
      <c r="S2337" s="9" t="str" cm="1">
        <f t="array" ref="S2337">_xlfn.IFS(ZeptoData[[#This Row],[weightInGms]]&lt;=100, "Small (&lt;100g)", ZeptoData[[#This Row],[weightInGms]]&lt;=500, "Medium (100-500g)", ZeptoData[[#This Row],[weightInGms]]&gt;500, "Large (&gt;500g)")</f>
        <v>Medium (100-500g)</v>
      </c>
    </row>
    <row r="2338" spans="1:19" x14ac:dyDescent="0.25">
      <c r="A2338" t="s">
        <v>978</v>
      </c>
      <c r="B2338" t="s">
        <v>822</v>
      </c>
      <c r="C2338" t="str">
        <f>TRIM(ZeptoData[[#This Row],[name]])</f>
        <v>Mother's Recipe Madras Appalam</v>
      </c>
      <c r="D2338">
        <v>5000</v>
      </c>
      <c r="E2338" s="3">
        <f>'Cleaned Data'!F2341</f>
        <v>0</v>
      </c>
      <c r="F2338">
        <v>10</v>
      </c>
      <c r="G2338">
        <v>6</v>
      </c>
      <c r="H2338">
        <v>4500</v>
      </c>
      <c r="I2338" s="3">
        <f>ZeptoData[[#This Row],[discountedSellingPrice]]/100</f>
        <v>45</v>
      </c>
      <c r="J2338">
        <v>100</v>
      </c>
      <c r="K2338" t="b">
        <v>0</v>
      </c>
      <c r="L2338">
        <v>100</v>
      </c>
      <c r="N2338" s="3">
        <f>ZeptoData[[#This Row],[MRP_Rupees]] - ZeptoData[[#This Row],[Sale_Price]]</f>
        <v>-45</v>
      </c>
      <c r="O2338" t="str">
        <f>IF(ZeptoData[[#This Row],[outOfStock]]=TRUE, "Out of Stock", IF(ZeptoData[[#This Row],[availableQuantity]]&lt;=2, "LOW STOCK", "HEALTHY"))</f>
        <v>HEALTHY</v>
      </c>
      <c r="P2338" t="str" cm="1">
        <f t="array" ref="P2338">_xlfn.IFS(ZeptoData[[#This Row],[Sale_Price]]&lt;50, "Budget", ZeptoData[[#This Row],[Sale_Price]]&lt;150, "Mid-Range", ZeptoData[[#This Row],[Sale_Price]]&gt;=150, "Premium")</f>
        <v>Budget</v>
      </c>
      <c r="Q2338" t="str">
        <f>IF(ROUND(((ZeptoData[[#This Row],[mrp]]-ZeptoData[[#This Row],[discountedSellingPrice]])/ZeptoData[[#This Row],[mrp]])*100,0) = ZeptoData[[#This Row],[discountPercent]], "Match", "Error")</f>
        <v>Match</v>
      </c>
      <c r="R2338" s="9" t="str" cm="1">
        <f t="array" ref="R2338">_xlfn.IFS(ZeptoData[[#This Row],[discountPercent]]=0, "No Discount", ZeptoData[[#This Row],[discountPercent]]&lt;=15, "Standard (1-15%)", ZeptoData[[#This Row],[discountPercent]]&gt;15, "Mega (&gt;15%)")</f>
        <v>Standard (1-15%)</v>
      </c>
      <c r="S2338" s="9" t="str" cm="1">
        <f t="array" ref="S2338">_xlfn.IFS(ZeptoData[[#This Row],[weightInGms]]&lt;=100, "Small (&lt;100g)", ZeptoData[[#This Row],[weightInGms]]&lt;=500, "Medium (100-500g)", ZeptoData[[#This Row],[weightInGms]]&gt;500, "Large (&gt;500g)")</f>
        <v>Small (&lt;100g)</v>
      </c>
    </row>
    <row r="2339" spans="1:19" x14ac:dyDescent="0.25">
      <c r="A2339" t="s">
        <v>978</v>
      </c>
      <c r="B2339" t="s">
        <v>823</v>
      </c>
      <c r="C2339" t="str">
        <f>TRIM(ZeptoData[[#This Row],[name]])</f>
        <v>Top Ramen Masala Oat Masala</v>
      </c>
      <c r="D2339">
        <v>8000</v>
      </c>
      <c r="E2339" s="3">
        <f>'Cleaned Data'!F2342</f>
        <v>30</v>
      </c>
      <c r="F2339">
        <v>10</v>
      </c>
      <c r="G2339">
        <v>6</v>
      </c>
      <c r="H2339">
        <v>7200</v>
      </c>
      <c r="I2339" s="3">
        <f>ZeptoData[[#This Row],[discountedSellingPrice]]/100</f>
        <v>72</v>
      </c>
      <c r="J2339">
        <v>280</v>
      </c>
      <c r="K2339" t="b">
        <v>0</v>
      </c>
      <c r="L2339">
        <v>280</v>
      </c>
      <c r="N2339" s="3">
        <f>ZeptoData[[#This Row],[MRP_Rupees]] - ZeptoData[[#This Row],[Sale_Price]]</f>
        <v>-42</v>
      </c>
      <c r="O2339" t="str">
        <f>IF(ZeptoData[[#This Row],[outOfStock]]=TRUE, "Out of Stock", IF(ZeptoData[[#This Row],[availableQuantity]]&lt;=2, "LOW STOCK", "HEALTHY"))</f>
        <v>HEALTHY</v>
      </c>
      <c r="P2339" t="str" cm="1">
        <f t="array" ref="P2339">_xlfn.IFS(ZeptoData[[#This Row],[Sale_Price]]&lt;50, "Budget", ZeptoData[[#This Row],[Sale_Price]]&lt;150, "Mid-Range", ZeptoData[[#This Row],[Sale_Price]]&gt;=150, "Premium")</f>
        <v>Mid-Range</v>
      </c>
      <c r="Q2339" t="str">
        <f>IF(ROUND(((ZeptoData[[#This Row],[mrp]]-ZeptoData[[#This Row],[discountedSellingPrice]])/ZeptoData[[#This Row],[mrp]])*100,0) = ZeptoData[[#This Row],[discountPercent]], "Match", "Error")</f>
        <v>Match</v>
      </c>
      <c r="R2339" s="9" t="str" cm="1">
        <f t="array" ref="R2339">_xlfn.IFS(ZeptoData[[#This Row],[discountPercent]]=0, "No Discount", ZeptoData[[#This Row],[discountPercent]]&lt;=15, "Standard (1-15%)", ZeptoData[[#This Row],[discountPercent]]&gt;15, "Mega (&gt;15%)")</f>
        <v>Standard (1-15%)</v>
      </c>
      <c r="S2339" s="9" t="str" cm="1">
        <f t="array" ref="S2339">_xlfn.IFS(ZeptoData[[#This Row],[weightInGms]]&lt;=100, "Small (&lt;100g)", ZeptoData[[#This Row],[weightInGms]]&lt;=500, "Medium (100-500g)", ZeptoData[[#This Row],[weightInGms]]&gt;500, "Large (&gt;500g)")</f>
        <v>Medium (100-500g)</v>
      </c>
    </row>
    <row r="2340" spans="1:19" x14ac:dyDescent="0.25">
      <c r="A2340" t="s">
        <v>978</v>
      </c>
      <c r="B2340" t="s">
        <v>348</v>
      </c>
      <c r="C2340" t="str">
        <f>TRIM(ZeptoData[[#This Row],[name]])</f>
        <v>Saffola Everyday Peppy Tomato Masala Oats</v>
      </c>
      <c r="D2340">
        <v>19500</v>
      </c>
      <c r="E2340" s="3">
        <f>'Cleaned Data'!F2343</f>
        <v>0</v>
      </c>
      <c r="F2340">
        <v>12</v>
      </c>
      <c r="G2340">
        <v>6</v>
      </c>
      <c r="H2340">
        <v>17100</v>
      </c>
      <c r="I2340" s="3">
        <f>ZeptoData[[#This Row],[discountedSellingPrice]]/100</f>
        <v>171</v>
      </c>
      <c r="J2340">
        <v>500</v>
      </c>
      <c r="K2340" t="b">
        <v>0</v>
      </c>
      <c r="L2340">
        <v>500</v>
      </c>
      <c r="N2340" s="3">
        <f>ZeptoData[[#This Row],[MRP_Rupees]] - ZeptoData[[#This Row],[Sale_Price]]</f>
        <v>-171</v>
      </c>
      <c r="O2340" t="str">
        <f>IF(ZeptoData[[#This Row],[outOfStock]]=TRUE, "Out of Stock", IF(ZeptoData[[#This Row],[availableQuantity]]&lt;=2, "LOW STOCK", "HEALTHY"))</f>
        <v>HEALTHY</v>
      </c>
      <c r="P2340" t="str" cm="1">
        <f t="array" ref="P2340">_xlfn.IFS(ZeptoData[[#This Row],[Sale_Price]]&lt;50, "Budget", ZeptoData[[#This Row],[Sale_Price]]&lt;150, "Mid-Range", ZeptoData[[#This Row],[Sale_Price]]&gt;=150, "Premium")</f>
        <v>Premium</v>
      </c>
      <c r="Q2340" t="str">
        <f>IF(ROUND(((ZeptoData[[#This Row],[mrp]]-ZeptoData[[#This Row],[discountedSellingPrice]])/ZeptoData[[#This Row],[mrp]])*100,0) = ZeptoData[[#This Row],[discountPercent]], "Match", "Error")</f>
        <v>Match</v>
      </c>
      <c r="R2340" s="9" t="str" cm="1">
        <f t="array" ref="R2340">_xlfn.IFS(ZeptoData[[#This Row],[discountPercent]]=0, "No Discount", ZeptoData[[#This Row],[discountPercent]]&lt;=15, "Standard (1-15%)", ZeptoData[[#This Row],[discountPercent]]&gt;15, "Mega (&gt;15%)")</f>
        <v>Standard (1-15%)</v>
      </c>
      <c r="S2340" s="9" t="str" cm="1">
        <f t="array" ref="S2340">_xlfn.IFS(ZeptoData[[#This Row],[weightInGms]]&lt;=100, "Small (&lt;100g)", ZeptoData[[#This Row],[weightInGms]]&lt;=500, "Medium (100-500g)", ZeptoData[[#This Row],[weightInGms]]&gt;500, "Large (&gt;500g)")</f>
        <v>Medium (100-500g)</v>
      </c>
    </row>
    <row r="2341" spans="1:19" x14ac:dyDescent="0.25">
      <c r="A2341" t="s">
        <v>978</v>
      </c>
      <c r="B2341" t="s">
        <v>347</v>
      </c>
      <c r="C2341" t="str">
        <f>TRIM(ZeptoData[[#This Row],[name]])</f>
        <v>Ching's Secret Instant Noodles, Hot Garlic</v>
      </c>
      <c r="D2341">
        <v>6000</v>
      </c>
      <c r="E2341" s="3">
        <f>'Cleaned Data'!F2344</f>
        <v>5</v>
      </c>
      <c r="F2341">
        <v>0</v>
      </c>
      <c r="G2341">
        <v>4</v>
      </c>
      <c r="H2341">
        <v>6000</v>
      </c>
      <c r="I2341" s="3">
        <f>ZeptoData[[#This Row],[discountedSellingPrice]]/100</f>
        <v>60</v>
      </c>
      <c r="J2341">
        <v>240</v>
      </c>
      <c r="K2341" t="b">
        <v>0</v>
      </c>
      <c r="L2341">
        <v>240</v>
      </c>
      <c r="N2341" s="3">
        <f>ZeptoData[[#This Row],[MRP_Rupees]] - ZeptoData[[#This Row],[Sale_Price]]</f>
        <v>-55</v>
      </c>
      <c r="O2341" t="str">
        <f>IF(ZeptoData[[#This Row],[outOfStock]]=TRUE, "Out of Stock", IF(ZeptoData[[#This Row],[availableQuantity]]&lt;=2, "LOW STOCK", "HEALTHY"))</f>
        <v>HEALTHY</v>
      </c>
      <c r="P2341" t="str" cm="1">
        <f t="array" ref="P2341">_xlfn.IFS(ZeptoData[[#This Row],[Sale_Price]]&lt;50, "Budget", ZeptoData[[#This Row],[Sale_Price]]&lt;150, "Mid-Range", ZeptoData[[#This Row],[Sale_Price]]&gt;=150, "Premium")</f>
        <v>Mid-Range</v>
      </c>
      <c r="Q2341" t="str">
        <f>IF(ROUND(((ZeptoData[[#This Row],[mrp]]-ZeptoData[[#This Row],[discountedSellingPrice]])/ZeptoData[[#This Row],[mrp]])*100,0) = ZeptoData[[#This Row],[discountPercent]], "Match", "Error")</f>
        <v>Match</v>
      </c>
      <c r="R2341" s="9" t="str" cm="1">
        <f t="array" ref="R2341">_xlfn.IFS(ZeptoData[[#This Row],[discountPercent]]=0, "No Discount", ZeptoData[[#This Row],[discountPercent]]&lt;=15, "Standard (1-15%)", ZeptoData[[#This Row],[discountPercent]]&gt;15, "Mega (&gt;15%)")</f>
        <v>No Discount</v>
      </c>
      <c r="S2341" s="9" t="str" cm="1">
        <f t="array" ref="S2341">_xlfn.IFS(ZeptoData[[#This Row],[weightInGms]]&lt;=100, "Small (&lt;100g)", ZeptoData[[#This Row],[weightInGms]]&lt;=500, "Medium (100-500g)", ZeptoData[[#This Row],[weightInGms]]&gt;500, "Large (&gt;500g)")</f>
        <v>Medium (100-500g)</v>
      </c>
    </row>
    <row r="2342" spans="1:19" x14ac:dyDescent="0.25">
      <c r="A2342" t="s">
        <v>978</v>
      </c>
      <c r="B2342" t="s">
        <v>824</v>
      </c>
      <c r="C2342" t="str">
        <f>TRIM(ZeptoData[[#This Row],[name]])</f>
        <v>Kitchens Of India Chicken Chettinad</v>
      </c>
      <c r="D2342">
        <v>20000</v>
      </c>
      <c r="E2342" s="3">
        <f>'Cleaned Data'!F2345</f>
        <v>4</v>
      </c>
      <c r="F2342">
        <v>30</v>
      </c>
      <c r="G2342">
        <v>1</v>
      </c>
      <c r="H2342">
        <v>14000</v>
      </c>
      <c r="I2342" s="3">
        <f>ZeptoData[[#This Row],[discountedSellingPrice]]/100</f>
        <v>140</v>
      </c>
      <c r="J2342">
        <v>285</v>
      </c>
      <c r="K2342" t="b">
        <v>0</v>
      </c>
      <c r="L2342">
        <v>285</v>
      </c>
      <c r="N2342" s="3">
        <f>ZeptoData[[#This Row],[MRP_Rupees]] - ZeptoData[[#This Row],[Sale_Price]]</f>
        <v>-136</v>
      </c>
      <c r="O2342" t="str">
        <f>IF(ZeptoData[[#This Row],[outOfStock]]=TRUE, "Out of Stock", IF(ZeptoData[[#This Row],[availableQuantity]]&lt;=2, "LOW STOCK", "HEALTHY"))</f>
        <v>LOW STOCK</v>
      </c>
      <c r="P2342" t="str" cm="1">
        <f t="array" ref="P2342">_xlfn.IFS(ZeptoData[[#This Row],[Sale_Price]]&lt;50, "Budget", ZeptoData[[#This Row],[Sale_Price]]&lt;150, "Mid-Range", ZeptoData[[#This Row],[Sale_Price]]&gt;=150, "Premium")</f>
        <v>Mid-Range</v>
      </c>
      <c r="Q2342" t="str">
        <f>IF(ROUND(((ZeptoData[[#This Row],[mrp]]-ZeptoData[[#This Row],[discountedSellingPrice]])/ZeptoData[[#This Row],[mrp]])*100,0) = ZeptoData[[#This Row],[discountPercent]], "Match", "Error")</f>
        <v>Match</v>
      </c>
      <c r="R2342" s="9" t="str" cm="1">
        <f t="array" ref="R2342">_xlfn.IFS(ZeptoData[[#This Row],[discountPercent]]=0, "No Discount", ZeptoData[[#This Row],[discountPercent]]&lt;=15, "Standard (1-15%)", ZeptoData[[#This Row],[discountPercent]]&gt;15, "Mega (&gt;15%)")</f>
        <v>Mega (&gt;15%)</v>
      </c>
      <c r="S2342" s="9" t="str" cm="1">
        <f t="array" ref="S2342">_xlfn.IFS(ZeptoData[[#This Row],[weightInGms]]&lt;=100, "Small (&lt;100g)", ZeptoData[[#This Row],[weightInGms]]&lt;=500, "Medium (100-500g)", ZeptoData[[#This Row],[weightInGms]]&gt;500, "Large (&gt;500g)")</f>
        <v>Medium (100-500g)</v>
      </c>
    </row>
    <row r="2343" spans="1:19" x14ac:dyDescent="0.25">
      <c r="A2343" t="s">
        <v>978</v>
      </c>
      <c r="B2343" t="s">
        <v>825</v>
      </c>
      <c r="C2343" t="str">
        <f>TRIM(ZeptoData[[#This Row],[name]])</f>
        <v>Nestle Cerelac Wheat - Stage 1</v>
      </c>
      <c r="D2343">
        <v>19000</v>
      </c>
      <c r="E2343" s="3">
        <f>'Cleaned Data'!F2346</f>
        <v>15</v>
      </c>
      <c r="F2343">
        <v>0</v>
      </c>
      <c r="G2343">
        <v>6</v>
      </c>
      <c r="H2343">
        <v>19000</v>
      </c>
      <c r="I2343" s="3">
        <f>ZeptoData[[#This Row],[discountedSellingPrice]]/100</f>
        <v>190</v>
      </c>
      <c r="J2343">
        <v>300</v>
      </c>
      <c r="K2343" t="b">
        <v>0</v>
      </c>
      <c r="L2343">
        <v>300</v>
      </c>
      <c r="N2343" s="3">
        <f>ZeptoData[[#This Row],[MRP_Rupees]] - ZeptoData[[#This Row],[Sale_Price]]</f>
        <v>-175</v>
      </c>
      <c r="O2343" t="str">
        <f>IF(ZeptoData[[#This Row],[outOfStock]]=TRUE, "Out of Stock", IF(ZeptoData[[#This Row],[availableQuantity]]&lt;=2, "LOW STOCK", "HEALTHY"))</f>
        <v>HEALTHY</v>
      </c>
      <c r="P2343" t="str" cm="1">
        <f t="array" ref="P2343">_xlfn.IFS(ZeptoData[[#This Row],[Sale_Price]]&lt;50, "Budget", ZeptoData[[#This Row],[Sale_Price]]&lt;150, "Mid-Range", ZeptoData[[#This Row],[Sale_Price]]&gt;=150, "Premium")</f>
        <v>Premium</v>
      </c>
      <c r="Q2343" t="str">
        <f>IF(ROUND(((ZeptoData[[#This Row],[mrp]]-ZeptoData[[#This Row],[discountedSellingPrice]])/ZeptoData[[#This Row],[mrp]])*100,0) = ZeptoData[[#This Row],[discountPercent]], "Match", "Error")</f>
        <v>Match</v>
      </c>
      <c r="R2343" s="9" t="str" cm="1">
        <f t="array" ref="R2343">_xlfn.IFS(ZeptoData[[#This Row],[discountPercent]]=0, "No Discount", ZeptoData[[#This Row],[discountPercent]]&lt;=15, "Standard (1-15%)", ZeptoData[[#This Row],[discountPercent]]&gt;15, "Mega (&gt;15%)")</f>
        <v>No Discount</v>
      </c>
      <c r="S2343" s="9" t="str" cm="1">
        <f t="array" ref="S2343">_xlfn.IFS(ZeptoData[[#This Row],[weightInGms]]&lt;=100, "Small (&lt;100g)", ZeptoData[[#This Row],[weightInGms]]&lt;=500, "Medium (100-500g)", ZeptoData[[#This Row],[weightInGms]]&gt;500, "Large (&gt;500g)")</f>
        <v>Medium (100-500g)</v>
      </c>
    </row>
    <row r="2344" spans="1:19" x14ac:dyDescent="0.25">
      <c r="A2344" t="s">
        <v>978</v>
      </c>
      <c r="B2344" t="s">
        <v>826</v>
      </c>
      <c r="C2344" t="str">
        <f>TRIM(ZeptoData[[#This Row],[name]])</f>
        <v>Sumeru Aloo Paratha</v>
      </c>
      <c r="D2344">
        <v>11900</v>
      </c>
      <c r="E2344" s="3">
        <f>'Cleaned Data'!F2347</f>
        <v>0</v>
      </c>
      <c r="F2344">
        <v>5</v>
      </c>
      <c r="G2344">
        <v>6</v>
      </c>
      <c r="H2344">
        <v>11300</v>
      </c>
      <c r="I2344" s="3">
        <f>ZeptoData[[#This Row],[discountedSellingPrice]]/100</f>
        <v>113</v>
      </c>
      <c r="J2344">
        <v>400</v>
      </c>
      <c r="K2344" t="b">
        <v>0</v>
      </c>
      <c r="L2344">
        <v>400</v>
      </c>
      <c r="N2344" s="3">
        <f>ZeptoData[[#This Row],[MRP_Rupees]] - ZeptoData[[#This Row],[Sale_Price]]</f>
        <v>-113</v>
      </c>
      <c r="O2344" t="str">
        <f>IF(ZeptoData[[#This Row],[outOfStock]]=TRUE, "Out of Stock", IF(ZeptoData[[#This Row],[availableQuantity]]&lt;=2, "LOW STOCK", "HEALTHY"))</f>
        <v>HEALTHY</v>
      </c>
      <c r="P2344" t="str" cm="1">
        <f t="array" ref="P2344">_xlfn.IFS(ZeptoData[[#This Row],[Sale_Price]]&lt;50, "Budget", ZeptoData[[#This Row],[Sale_Price]]&lt;150, "Mid-Range", ZeptoData[[#This Row],[Sale_Price]]&gt;=150, "Premium")</f>
        <v>Mid-Range</v>
      </c>
      <c r="Q2344" t="str">
        <f>IF(ROUND(((ZeptoData[[#This Row],[mrp]]-ZeptoData[[#This Row],[discountedSellingPrice]])/ZeptoData[[#This Row],[mrp]])*100,0) = ZeptoData[[#This Row],[discountPercent]], "Match", "Error")</f>
        <v>Match</v>
      </c>
      <c r="R2344" s="9" t="str" cm="1">
        <f t="array" ref="R2344">_xlfn.IFS(ZeptoData[[#This Row],[discountPercent]]=0, "No Discount", ZeptoData[[#This Row],[discountPercent]]&lt;=15, "Standard (1-15%)", ZeptoData[[#This Row],[discountPercent]]&gt;15, "Mega (&gt;15%)")</f>
        <v>Standard (1-15%)</v>
      </c>
      <c r="S2344" s="9" t="str" cm="1">
        <f t="array" ref="S2344">_xlfn.IFS(ZeptoData[[#This Row],[weightInGms]]&lt;=100, "Small (&lt;100g)", ZeptoData[[#This Row],[weightInGms]]&lt;=500, "Medium (100-500g)", ZeptoData[[#This Row],[weightInGms]]&gt;500, "Large (&gt;500g)")</f>
        <v>Medium (100-500g)</v>
      </c>
    </row>
    <row r="2345" spans="1:19" x14ac:dyDescent="0.25">
      <c r="A2345" t="s">
        <v>978</v>
      </c>
      <c r="B2345" t="s">
        <v>827</v>
      </c>
      <c r="C2345" t="str">
        <f>TRIM(ZeptoData[[#This Row],[name]])</f>
        <v>ITC Master Chef Veggie Pizza Pocket</v>
      </c>
      <c r="D2345">
        <v>17000</v>
      </c>
      <c r="E2345" s="3">
        <f>'Cleaned Data'!F2348</f>
        <v>10</v>
      </c>
      <c r="F2345">
        <v>4</v>
      </c>
      <c r="G2345">
        <v>4</v>
      </c>
      <c r="H2345">
        <v>16200</v>
      </c>
      <c r="I2345" s="3">
        <f>ZeptoData[[#This Row],[discountedSellingPrice]]/100</f>
        <v>162</v>
      </c>
      <c r="J2345">
        <v>340</v>
      </c>
      <c r="K2345" t="b">
        <v>0</v>
      </c>
      <c r="L2345">
        <v>340</v>
      </c>
      <c r="N2345" s="3">
        <f>ZeptoData[[#This Row],[MRP_Rupees]] - ZeptoData[[#This Row],[Sale_Price]]</f>
        <v>-152</v>
      </c>
      <c r="O2345" t="str">
        <f>IF(ZeptoData[[#This Row],[outOfStock]]=TRUE, "Out of Stock", IF(ZeptoData[[#This Row],[availableQuantity]]&lt;=2, "LOW STOCK", "HEALTHY"))</f>
        <v>HEALTHY</v>
      </c>
      <c r="P2345" t="str" cm="1">
        <f t="array" ref="P2345">_xlfn.IFS(ZeptoData[[#This Row],[Sale_Price]]&lt;50, "Budget", ZeptoData[[#This Row],[Sale_Price]]&lt;150, "Mid-Range", ZeptoData[[#This Row],[Sale_Price]]&gt;=150, "Premium")</f>
        <v>Premium</v>
      </c>
      <c r="Q2345" t="str">
        <f>IF(ROUND(((ZeptoData[[#This Row],[mrp]]-ZeptoData[[#This Row],[discountedSellingPrice]])/ZeptoData[[#This Row],[mrp]])*100,0) = ZeptoData[[#This Row],[discountPercent]], "Match", "Error")</f>
        <v>Error</v>
      </c>
      <c r="R2345" s="9" t="str" cm="1">
        <f t="array" ref="R2345">_xlfn.IFS(ZeptoData[[#This Row],[discountPercent]]=0, "No Discount", ZeptoData[[#This Row],[discountPercent]]&lt;=15, "Standard (1-15%)", ZeptoData[[#This Row],[discountPercent]]&gt;15, "Mega (&gt;15%)")</f>
        <v>Standard (1-15%)</v>
      </c>
      <c r="S2345" s="9" t="str" cm="1">
        <f t="array" ref="S2345">_xlfn.IFS(ZeptoData[[#This Row],[weightInGms]]&lt;=100, "Small (&lt;100g)", ZeptoData[[#This Row],[weightInGms]]&lt;=500, "Medium (100-500g)", ZeptoData[[#This Row],[weightInGms]]&gt;500, "Large (&gt;500g)")</f>
        <v>Medium (100-500g)</v>
      </c>
    </row>
    <row r="2346" spans="1:19" x14ac:dyDescent="0.25">
      <c r="A2346" t="s">
        <v>978</v>
      </c>
      <c r="B2346" t="s">
        <v>828</v>
      </c>
      <c r="C2346" t="str">
        <f>TRIM(ZeptoData[[#This Row],[name]])</f>
        <v>Wingreens Farms Tangy Cheese Pita Chips &amp; Mexican Salsa Dip</v>
      </c>
      <c r="D2346">
        <v>6000</v>
      </c>
      <c r="E2346" s="3">
        <f>'Cleaned Data'!F2349</f>
        <v>12</v>
      </c>
      <c r="F2346">
        <v>15</v>
      </c>
      <c r="G2346">
        <v>1</v>
      </c>
      <c r="H2346">
        <v>5100</v>
      </c>
      <c r="I2346" s="3">
        <f>ZeptoData[[#This Row],[discountedSellingPrice]]/100</f>
        <v>51</v>
      </c>
      <c r="J2346">
        <v>70</v>
      </c>
      <c r="K2346" t="b">
        <v>0</v>
      </c>
      <c r="L2346">
        <v>70</v>
      </c>
      <c r="N2346" s="3">
        <f>ZeptoData[[#This Row],[MRP_Rupees]] - ZeptoData[[#This Row],[Sale_Price]]</f>
        <v>-39</v>
      </c>
      <c r="O2346" t="str">
        <f>IF(ZeptoData[[#This Row],[outOfStock]]=TRUE, "Out of Stock", IF(ZeptoData[[#This Row],[availableQuantity]]&lt;=2, "LOW STOCK", "HEALTHY"))</f>
        <v>LOW STOCK</v>
      </c>
      <c r="P2346" t="str" cm="1">
        <f t="array" ref="P2346">_xlfn.IFS(ZeptoData[[#This Row],[Sale_Price]]&lt;50, "Budget", ZeptoData[[#This Row],[Sale_Price]]&lt;150, "Mid-Range", ZeptoData[[#This Row],[Sale_Price]]&gt;=150, "Premium")</f>
        <v>Mid-Range</v>
      </c>
      <c r="Q2346" t="str">
        <f>IF(ROUND(((ZeptoData[[#This Row],[mrp]]-ZeptoData[[#This Row],[discountedSellingPrice]])/ZeptoData[[#This Row],[mrp]])*100,0) = ZeptoData[[#This Row],[discountPercent]], "Match", "Error")</f>
        <v>Match</v>
      </c>
      <c r="R2346" s="9" t="str" cm="1">
        <f t="array" ref="R2346">_xlfn.IFS(ZeptoData[[#This Row],[discountPercent]]=0, "No Discount", ZeptoData[[#This Row],[discountPercent]]&lt;=15, "Standard (1-15%)", ZeptoData[[#This Row],[discountPercent]]&gt;15, "Mega (&gt;15%)")</f>
        <v>Standard (1-15%)</v>
      </c>
      <c r="S2346" s="9" t="str" cm="1">
        <f t="array" ref="S2346">_xlfn.IFS(ZeptoData[[#This Row],[weightInGms]]&lt;=100, "Small (&lt;100g)", ZeptoData[[#This Row],[weightInGms]]&lt;=500, "Medium (100-500g)", ZeptoData[[#This Row],[weightInGms]]&gt;500, "Large (&gt;500g)")</f>
        <v>Small (&lt;100g)</v>
      </c>
    </row>
    <row r="2347" spans="1:19" x14ac:dyDescent="0.25">
      <c r="A2347" t="s">
        <v>978</v>
      </c>
      <c r="B2347" t="s">
        <v>829</v>
      </c>
      <c r="C2347" t="str">
        <f>TRIM(ZeptoData[[#This Row],[name]])</f>
        <v>Ching's Secret Manchow Soup</v>
      </c>
      <c r="D2347">
        <v>5500</v>
      </c>
      <c r="E2347" s="3">
        <f>'Cleaned Data'!F2350</f>
        <v>30</v>
      </c>
      <c r="F2347">
        <v>0</v>
      </c>
      <c r="G2347">
        <v>3</v>
      </c>
      <c r="H2347">
        <v>5500</v>
      </c>
      <c r="I2347" s="3">
        <f>ZeptoData[[#This Row],[discountedSellingPrice]]/100</f>
        <v>55</v>
      </c>
      <c r="J2347">
        <v>55</v>
      </c>
      <c r="K2347" t="b">
        <v>0</v>
      </c>
      <c r="L2347">
        <v>55</v>
      </c>
      <c r="N2347" s="3">
        <f>ZeptoData[[#This Row],[MRP_Rupees]] - ZeptoData[[#This Row],[Sale_Price]]</f>
        <v>-25</v>
      </c>
      <c r="O2347" t="str">
        <f>IF(ZeptoData[[#This Row],[outOfStock]]=TRUE, "Out of Stock", IF(ZeptoData[[#This Row],[availableQuantity]]&lt;=2, "LOW STOCK", "HEALTHY"))</f>
        <v>HEALTHY</v>
      </c>
      <c r="P2347" t="str" cm="1">
        <f t="array" ref="P2347">_xlfn.IFS(ZeptoData[[#This Row],[Sale_Price]]&lt;50, "Budget", ZeptoData[[#This Row],[Sale_Price]]&lt;150, "Mid-Range", ZeptoData[[#This Row],[Sale_Price]]&gt;=150, "Premium")</f>
        <v>Mid-Range</v>
      </c>
      <c r="Q2347" t="str">
        <f>IF(ROUND(((ZeptoData[[#This Row],[mrp]]-ZeptoData[[#This Row],[discountedSellingPrice]])/ZeptoData[[#This Row],[mrp]])*100,0) = ZeptoData[[#This Row],[discountPercent]], "Match", "Error")</f>
        <v>Match</v>
      </c>
      <c r="R2347" s="9" t="str" cm="1">
        <f t="array" ref="R2347">_xlfn.IFS(ZeptoData[[#This Row],[discountPercent]]=0, "No Discount", ZeptoData[[#This Row],[discountPercent]]&lt;=15, "Standard (1-15%)", ZeptoData[[#This Row],[discountPercent]]&gt;15, "Mega (&gt;15%)")</f>
        <v>No Discount</v>
      </c>
      <c r="S2347" s="9" t="str" cm="1">
        <f t="array" ref="S2347">_xlfn.IFS(ZeptoData[[#This Row],[weightInGms]]&lt;=100, "Small (&lt;100g)", ZeptoData[[#This Row],[weightInGms]]&lt;=500, "Medium (100-500g)", ZeptoData[[#This Row],[weightInGms]]&gt;500, "Large (&gt;500g)")</f>
        <v>Small (&lt;100g)</v>
      </c>
    </row>
    <row r="2348" spans="1:19" x14ac:dyDescent="0.25">
      <c r="A2348" t="s">
        <v>978</v>
      </c>
      <c r="B2348" t="s">
        <v>830</v>
      </c>
      <c r="C2348" t="str">
        <f>TRIM(ZeptoData[[#This Row],[name]])</f>
        <v>Veeba Carrot &amp; Cucumber Sandwich Spread</v>
      </c>
      <c r="D2348">
        <v>8500</v>
      </c>
      <c r="E2348" s="3">
        <f>'Cleaned Data'!F2351</f>
        <v>0</v>
      </c>
      <c r="F2348">
        <v>10</v>
      </c>
      <c r="G2348">
        <v>6</v>
      </c>
      <c r="H2348">
        <v>7600</v>
      </c>
      <c r="I2348" s="3">
        <f>ZeptoData[[#This Row],[discountedSellingPrice]]/100</f>
        <v>76</v>
      </c>
      <c r="J2348">
        <v>250</v>
      </c>
      <c r="K2348" t="b">
        <v>0</v>
      </c>
      <c r="L2348">
        <v>250</v>
      </c>
      <c r="N2348" s="3">
        <f>ZeptoData[[#This Row],[MRP_Rupees]] - ZeptoData[[#This Row],[Sale_Price]]</f>
        <v>-76</v>
      </c>
      <c r="O2348" t="str">
        <f>IF(ZeptoData[[#This Row],[outOfStock]]=TRUE, "Out of Stock", IF(ZeptoData[[#This Row],[availableQuantity]]&lt;=2, "LOW STOCK", "HEALTHY"))</f>
        <v>HEALTHY</v>
      </c>
      <c r="P2348" t="str" cm="1">
        <f t="array" ref="P2348">_xlfn.IFS(ZeptoData[[#This Row],[Sale_Price]]&lt;50, "Budget", ZeptoData[[#This Row],[Sale_Price]]&lt;150, "Mid-Range", ZeptoData[[#This Row],[Sale_Price]]&gt;=150, "Premium")</f>
        <v>Mid-Range</v>
      </c>
      <c r="Q2348" t="str">
        <f>IF(ROUND(((ZeptoData[[#This Row],[mrp]]-ZeptoData[[#This Row],[discountedSellingPrice]])/ZeptoData[[#This Row],[mrp]])*100,0) = ZeptoData[[#This Row],[discountPercent]], "Match", "Error")</f>
        <v>Error</v>
      </c>
      <c r="R2348" s="9" t="str" cm="1">
        <f t="array" ref="R2348">_xlfn.IFS(ZeptoData[[#This Row],[discountPercent]]=0, "No Discount", ZeptoData[[#This Row],[discountPercent]]&lt;=15, "Standard (1-15%)", ZeptoData[[#This Row],[discountPercent]]&gt;15, "Mega (&gt;15%)")</f>
        <v>Standard (1-15%)</v>
      </c>
      <c r="S2348" s="9" t="str" cm="1">
        <f t="array" ref="S2348">_xlfn.IFS(ZeptoData[[#This Row],[weightInGms]]&lt;=100, "Small (&lt;100g)", ZeptoData[[#This Row],[weightInGms]]&lt;=500, "Medium (100-500g)", ZeptoData[[#This Row],[weightInGms]]&gt;500, "Large (&gt;500g)")</f>
        <v>Medium (100-500g)</v>
      </c>
    </row>
    <row r="2349" spans="1:19" x14ac:dyDescent="0.25">
      <c r="A2349" t="s">
        <v>978</v>
      </c>
      <c r="B2349" t="s">
        <v>751</v>
      </c>
      <c r="C2349" t="str">
        <f>TRIM(ZeptoData[[#This Row],[name]])</f>
        <v>Kellogg's Real Almond &amp; Honey Corn Flakes</v>
      </c>
      <c r="D2349">
        <v>37000</v>
      </c>
      <c r="E2349" s="3">
        <f>'Cleaned Data'!F2352</f>
        <v>10</v>
      </c>
      <c r="F2349">
        <v>12</v>
      </c>
      <c r="G2349">
        <v>3</v>
      </c>
      <c r="H2349">
        <v>32400</v>
      </c>
      <c r="I2349" s="3">
        <f>ZeptoData[[#This Row],[discountedSellingPrice]]/100</f>
        <v>324</v>
      </c>
      <c r="J2349">
        <v>650</v>
      </c>
      <c r="K2349" t="b">
        <v>0</v>
      </c>
      <c r="L2349">
        <v>650</v>
      </c>
      <c r="N2349" s="3">
        <f>ZeptoData[[#This Row],[MRP_Rupees]] - ZeptoData[[#This Row],[Sale_Price]]</f>
        <v>-314</v>
      </c>
      <c r="O2349" t="str">
        <f>IF(ZeptoData[[#This Row],[outOfStock]]=TRUE, "Out of Stock", IF(ZeptoData[[#This Row],[availableQuantity]]&lt;=2, "LOW STOCK", "HEALTHY"))</f>
        <v>HEALTHY</v>
      </c>
      <c r="P2349" t="str" cm="1">
        <f t="array" ref="P2349">_xlfn.IFS(ZeptoData[[#This Row],[Sale_Price]]&lt;50, "Budget", ZeptoData[[#This Row],[Sale_Price]]&lt;150, "Mid-Range", ZeptoData[[#This Row],[Sale_Price]]&gt;=150, "Premium")</f>
        <v>Premium</v>
      </c>
      <c r="Q2349" t="str">
        <f>IF(ROUND(((ZeptoData[[#This Row],[mrp]]-ZeptoData[[#This Row],[discountedSellingPrice]])/ZeptoData[[#This Row],[mrp]])*100,0) = ZeptoData[[#This Row],[discountPercent]], "Match", "Error")</f>
        <v>Match</v>
      </c>
      <c r="R2349" s="9" t="str" cm="1">
        <f t="array" ref="R2349">_xlfn.IFS(ZeptoData[[#This Row],[discountPercent]]=0, "No Discount", ZeptoData[[#This Row],[discountPercent]]&lt;=15, "Standard (1-15%)", ZeptoData[[#This Row],[discountPercent]]&gt;15, "Mega (&gt;15%)")</f>
        <v>Standard (1-15%)</v>
      </c>
      <c r="S2349" s="9" t="str" cm="1">
        <f t="array" ref="S2349">_xlfn.IFS(ZeptoData[[#This Row],[weightInGms]]&lt;=100, "Small (&lt;100g)", ZeptoData[[#This Row],[weightInGms]]&lt;=500, "Medium (100-500g)", ZeptoData[[#This Row],[weightInGms]]&gt;500, "Large (&gt;500g)")</f>
        <v>Large (&gt;500g)</v>
      </c>
    </row>
    <row r="2350" spans="1:19" x14ac:dyDescent="0.25">
      <c r="A2350" t="s">
        <v>978</v>
      </c>
      <c r="B2350" t="s">
        <v>831</v>
      </c>
      <c r="C2350" t="str">
        <f>TRIM(ZeptoData[[#This Row],[name]])</f>
        <v>Kitchens Of India Mughlai Paneer</v>
      </c>
      <c r="D2350">
        <v>16000</v>
      </c>
      <c r="E2350" s="3">
        <f>'Cleaned Data'!F2353</f>
        <v>20</v>
      </c>
      <c r="F2350">
        <v>30</v>
      </c>
      <c r="G2350">
        <v>4</v>
      </c>
      <c r="H2350">
        <v>11200</v>
      </c>
      <c r="I2350" s="3">
        <f>ZeptoData[[#This Row],[discountedSellingPrice]]/100</f>
        <v>112</v>
      </c>
      <c r="J2350">
        <v>285</v>
      </c>
      <c r="K2350" t="b">
        <v>0</v>
      </c>
      <c r="L2350">
        <v>285</v>
      </c>
      <c r="N2350" s="3">
        <f>ZeptoData[[#This Row],[MRP_Rupees]] - ZeptoData[[#This Row],[Sale_Price]]</f>
        <v>-92</v>
      </c>
      <c r="O2350" t="str">
        <f>IF(ZeptoData[[#This Row],[outOfStock]]=TRUE, "Out of Stock", IF(ZeptoData[[#This Row],[availableQuantity]]&lt;=2, "LOW STOCK", "HEALTHY"))</f>
        <v>HEALTHY</v>
      </c>
      <c r="P2350" t="str" cm="1">
        <f t="array" ref="P2350">_xlfn.IFS(ZeptoData[[#This Row],[Sale_Price]]&lt;50, "Budget", ZeptoData[[#This Row],[Sale_Price]]&lt;150, "Mid-Range", ZeptoData[[#This Row],[Sale_Price]]&gt;=150, "Premium")</f>
        <v>Mid-Range</v>
      </c>
      <c r="Q2350" t="str">
        <f>IF(ROUND(((ZeptoData[[#This Row],[mrp]]-ZeptoData[[#This Row],[discountedSellingPrice]])/ZeptoData[[#This Row],[mrp]])*100,0) = ZeptoData[[#This Row],[discountPercent]], "Match", "Error")</f>
        <v>Match</v>
      </c>
      <c r="R2350" s="9" t="str" cm="1">
        <f t="array" ref="R2350">_xlfn.IFS(ZeptoData[[#This Row],[discountPercent]]=0, "No Discount", ZeptoData[[#This Row],[discountPercent]]&lt;=15, "Standard (1-15%)", ZeptoData[[#This Row],[discountPercent]]&gt;15, "Mega (&gt;15%)")</f>
        <v>Mega (&gt;15%)</v>
      </c>
      <c r="S2350" s="9" t="str" cm="1">
        <f t="array" ref="S2350">_xlfn.IFS(ZeptoData[[#This Row],[weightInGms]]&lt;=100, "Small (&lt;100g)", ZeptoData[[#This Row],[weightInGms]]&lt;=500, "Medium (100-500g)", ZeptoData[[#This Row],[weightInGms]]&gt;500, "Large (&gt;500g)")</f>
        <v>Medium (100-500g)</v>
      </c>
    </row>
    <row r="2351" spans="1:19" x14ac:dyDescent="0.25">
      <c r="A2351" t="s">
        <v>978</v>
      </c>
      <c r="B2351" t="s">
        <v>832</v>
      </c>
      <c r="C2351" t="str">
        <f>TRIM(ZeptoData[[#This Row],[name]])</f>
        <v>Ching's Secret Just Soak - Veg Hakka Noodles</v>
      </c>
      <c r="D2351">
        <v>3000</v>
      </c>
      <c r="E2351" s="3">
        <f>'Cleaned Data'!F2354</f>
        <v>9</v>
      </c>
      <c r="F2351">
        <v>0</v>
      </c>
      <c r="G2351">
        <v>5</v>
      </c>
      <c r="H2351">
        <v>3000</v>
      </c>
      <c r="I2351" s="3">
        <f>ZeptoData[[#This Row],[discountedSellingPrice]]/100</f>
        <v>30</v>
      </c>
      <c r="J2351">
        <v>150</v>
      </c>
      <c r="K2351" t="b">
        <v>0</v>
      </c>
      <c r="L2351">
        <v>150</v>
      </c>
      <c r="N2351" s="3">
        <f>ZeptoData[[#This Row],[MRP_Rupees]] - ZeptoData[[#This Row],[Sale_Price]]</f>
        <v>-21</v>
      </c>
      <c r="O2351" t="str">
        <f>IF(ZeptoData[[#This Row],[outOfStock]]=TRUE, "Out of Stock", IF(ZeptoData[[#This Row],[availableQuantity]]&lt;=2, "LOW STOCK", "HEALTHY"))</f>
        <v>HEALTHY</v>
      </c>
      <c r="P2351" t="str" cm="1">
        <f t="array" ref="P2351">_xlfn.IFS(ZeptoData[[#This Row],[Sale_Price]]&lt;50, "Budget", ZeptoData[[#This Row],[Sale_Price]]&lt;150, "Mid-Range", ZeptoData[[#This Row],[Sale_Price]]&gt;=150, "Premium")</f>
        <v>Budget</v>
      </c>
      <c r="Q2351" t="str">
        <f>IF(ROUND(((ZeptoData[[#This Row],[mrp]]-ZeptoData[[#This Row],[discountedSellingPrice]])/ZeptoData[[#This Row],[mrp]])*100,0) = ZeptoData[[#This Row],[discountPercent]], "Match", "Error")</f>
        <v>Match</v>
      </c>
      <c r="R2351" s="9" t="str" cm="1">
        <f t="array" ref="R2351">_xlfn.IFS(ZeptoData[[#This Row],[discountPercent]]=0, "No Discount", ZeptoData[[#This Row],[discountPercent]]&lt;=15, "Standard (1-15%)", ZeptoData[[#This Row],[discountPercent]]&gt;15, "Mega (&gt;15%)")</f>
        <v>No Discount</v>
      </c>
      <c r="S2351" s="9" t="str" cm="1">
        <f t="array" ref="S2351">_xlfn.IFS(ZeptoData[[#This Row],[weightInGms]]&lt;=100, "Small (&lt;100g)", ZeptoData[[#This Row],[weightInGms]]&lt;=500, "Medium (100-500g)", ZeptoData[[#This Row],[weightInGms]]&gt;500, "Large (&gt;500g)")</f>
        <v>Medium (100-500g)</v>
      </c>
    </row>
    <row r="2352" spans="1:19" x14ac:dyDescent="0.25">
      <c r="A2352" t="s">
        <v>978</v>
      </c>
      <c r="B2352" t="s">
        <v>833</v>
      </c>
      <c r="C2352" t="str">
        <f>TRIM(ZeptoData[[#This Row],[name]])</f>
        <v>Ching's Secret Chowmein Hakka Noodles Masala</v>
      </c>
      <c r="D2352">
        <v>6000</v>
      </c>
      <c r="E2352" s="3">
        <f>'Cleaned Data'!F2355</f>
        <v>10</v>
      </c>
      <c r="F2352">
        <v>10</v>
      </c>
      <c r="G2352">
        <v>2</v>
      </c>
      <c r="H2352">
        <v>5400</v>
      </c>
      <c r="I2352" s="3">
        <f>ZeptoData[[#This Row],[discountedSellingPrice]]/100</f>
        <v>54</v>
      </c>
      <c r="J2352">
        <v>100</v>
      </c>
      <c r="K2352" t="b">
        <v>0</v>
      </c>
      <c r="L2352">
        <v>100</v>
      </c>
      <c r="N2352" s="3">
        <f>ZeptoData[[#This Row],[MRP_Rupees]] - ZeptoData[[#This Row],[Sale_Price]]</f>
        <v>-44</v>
      </c>
      <c r="O2352" t="str">
        <f>IF(ZeptoData[[#This Row],[outOfStock]]=TRUE, "Out of Stock", IF(ZeptoData[[#This Row],[availableQuantity]]&lt;=2, "LOW STOCK", "HEALTHY"))</f>
        <v>LOW STOCK</v>
      </c>
      <c r="P2352" t="str" cm="1">
        <f t="array" ref="P2352">_xlfn.IFS(ZeptoData[[#This Row],[Sale_Price]]&lt;50, "Budget", ZeptoData[[#This Row],[Sale_Price]]&lt;150, "Mid-Range", ZeptoData[[#This Row],[Sale_Price]]&gt;=150, "Premium")</f>
        <v>Mid-Range</v>
      </c>
      <c r="Q2352" t="str">
        <f>IF(ROUND(((ZeptoData[[#This Row],[mrp]]-ZeptoData[[#This Row],[discountedSellingPrice]])/ZeptoData[[#This Row],[mrp]])*100,0) = ZeptoData[[#This Row],[discountPercent]], "Match", "Error")</f>
        <v>Match</v>
      </c>
      <c r="R2352" s="9" t="str" cm="1">
        <f t="array" ref="R2352">_xlfn.IFS(ZeptoData[[#This Row],[discountPercent]]=0, "No Discount", ZeptoData[[#This Row],[discountPercent]]&lt;=15, "Standard (1-15%)", ZeptoData[[#This Row],[discountPercent]]&gt;15, "Mega (&gt;15%)")</f>
        <v>Standard (1-15%)</v>
      </c>
      <c r="S2352" s="9" t="str" cm="1">
        <f t="array" ref="S2352">_xlfn.IFS(ZeptoData[[#This Row],[weightInGms]]&lt;=100, "Small (&lt;100g)", ZeptoData[[#This Row],[weightInGms]]&lt;=500, "Medium (100-500g)", ZeptoData[[#This Row],[weightInGms]]&gt;500, "Large (&gt;500g)")</f>
        <v>Small (&lt;100g)</v>
      </c>
    </row>
    <row r="2353" spans="1:19" x14ac:dyDescent="0.25">
      <c r="A2353" t="s">
        <v>978</v>
      </c>
      <c r="B2353" t="s">
        <v>645</v>
      </c>
      <c r="C2353" t="str">
        <f>TRIM(ZeptoData[[#This Row],[name]])</f>
        <v>The Whole Truth Dark Chocolate Peanut Butter - Crunchy</v>
      </c>
      <c r="D2353">
        <v>23500</v>
      </c>
      <c r="E2353" s="3">
        <f>'Cleaned Data'!F2356</f>
        <v>5</v>
      </c>
      <c r="F2353">
        <v>20</v>
      </c>
      <c r="G2353">
        <v>5</v>
      </c>
      <c r="H2353">
        <v>18800</v>
      </c>
      <c r="I2353" s="3">
        <f>ZeptoData[[#This Row],[discountedSellingPrice]]/100</f>
        <v>188</v>
      </c>
      <c r="J2353">
        <v>325</v>
      </c>
      <c r="K2353" t="b">
        <v>0</v>
      </c>
      <c r="L2353">
        <v>325</v>
      </c>
      <c r="N2353" s="3">
        <f>ZeptoData[[#This Row],[MRP_Rupees]] - ZeptoData[[#This Row],[Sale_Price]]</f>
        <v>-183</v>
      </c>
      <c r="O2353" t="str">
        <f>IF(ZeptoData[[#This Row],[outOfStock]]=TRUE, "Out of Stock", IF(ZeptoData[[#This Row],[availableQuantity]]&lt;=2, "LOW STOCK", "HEALTHY"))</f>
        <v>HEALTHY</v>
      </c>
      <c r="P2353" t="str" cm="1">
        <f t="array" ref="P2353">_xlfn.IFS(ZeptoData[[#This Row],[Sale_Price]]&lt;50, "Budget", ZeptoData[[#This Row],[Sale_Price]]&lt;150, "Mid-Range", ZeptoData[[#This Row],[Sale_Price]]&gt;=150, "Premium")</f>
        <v>Premium</v>
      </c>
      <c r="Q2353" t="str">
        <f>IF(ROUND(((ZeptoData[[#This Row],[mrp]]-ZeptoData[[#This Row],[discountedSellingPrice]])/ZeptoData[[#This Row],[mrp]])*100,0) = ZeptoData[[#This Row],[discountPercent]], "Match", "Error")</f>
        <v>Match</v>
      </c>
      <c r="R2353" s="9" t="str" cm="1">
        <f t="array" ref="R2353">_xlfn.IFS(ZeptoData[[#This Row],[discountPercent]]=0, "No Discount", ZeptoData[[#This Row],[discountPercent]]&lt;=15, "Standard (1-15%)", ZeptoData[[#This Row],[discountPercent]]&gt;15, "Mega (&gt;15%)")</f>
        <v>Mega (&gt;15%)</v>
      </c>
      <c r="S2353" s="9" t="str" cm="1">
        <f t="array" ref="S2353">_xlfn.IFS(ZeptoData[[#This Row],[weightInGms]]&lt;=100, "Small (&lt;100g)", ZeptoData[[#This Row],[weightInGms]]&lt;=500, "Medium (100-500g)", ZeptoData[[#This Row],[weightInGms]]&gt;500, "Large (&gt;500g)")</f>
        <v>Medium (100-500g)</v>
      </c>
    </row>
    <row r="2354" spans="1:19" x14ac:dyDescent="0.25">
      <c r="A2354" t="s">
        <v>978</v>
      </c>
      <c r="B2354" t="s">
        <v>834</v>
      </c>
      <c r="C2354" t="str">
        <f>TRIM(ZeptoData[[#This Row],[name]])</f>
        <v>Mother's Recipe Bhel Puri Chutney</v>
      </c>
      <c r="D2354">
        <v>5500</v>
      </c>
      <c r="E2354" s="3">
        <f>'Cleaned Data'!F2357</f>
        <v>30</v>
      </c>
      <c r="F2354">
        <v>9</v>
      </c>
      <c r="G2354">
        <v>4</v>
      </c>
      <c r="H2354">
        <v>5000</v>
      </c>
      <c r="I2354" s="3">
        <f>ZeptoData[[#This Row],[discountedSellingPrice]]/100</f>
        <v>50</v>
      </c>
      <c r="J2354">
        <v>200</v>
      </c>
      <c r="K2354" t="b">
        <v>0</v>
      </c>
      <c r="L2354">
        <v>200</v>
      </c>
      <c r="N2354" s="3">
        <f>ZeptoData[[#This Row],[MRP_Rupees]] - ZeptoData[[#This Row],[Sale_Price]]</f>
        <v>-20</v>
      </c>
      <c r="O2354" t="str">
        <f>IF(ZeptoData[[#This Row],[outOfStock]]=TRUE, "Out of Stock", IF(ZeptoData[[#This Row],[availableQuantity]]&lt;=2, "LOW STOCK", "HEALTHY"))</f>
        <v>HEALTHY</v>
      </c>
      <c r="P2354" t="str" cm="1">
        <f t="array" ref="P2354">_xlfn.IFS(ZeptoData[[#This Row],[Sale_Price]]&lt;50, "Budget", ZeptoData[[#This Row],[Sale_Price]]&lt;150, "Mid-Range", ZeptoData[[#This Row],[Sale_Price]]&gt;=150, "Premium")</f>
        <v>Mid-Range</v>
      </c>
      <c r="Q2354" t="str">
        <f>IF(ROUND(((ZeptoData[[#This Row],[mrp]]-ZeptoData[[#This Row],[discountedSellingPrice]])/ZeptoData[[#This Row],[mrp]])*100,0) = ZeptoData[[#This Row],[discountPercent]], "Match", "Error")</f>
        <v>Match</v>
      </c>
      <c r="R2354" s="9" t="str" cm="1">
        <f t="array" ref="R2354">_xlfn.IFS(ZeptoData[[#This Row],[discountPercent]]=0, "No Discount", ZeptoData[[#This Row],[discountPercent]]&lt;=15, "Standard (1-15%)", ZeptoData[[#This Row],[discountPercent]]&gt;15, "Mega (&gt;15%)")</f>
        <v>Standard (1-15%)</v>
      </c>
      <c r="S2354" s="9" t="str" cm="1">
        <f t="array" ref="S2354">_xlfn.IFS(ZeptoData[[#This Row],[weightInGms]]&lt;=100, "Small (&lt;100g)", ZeptoData[[#This Row],[weightInGms]]&lt;=500, "Medium (100-500g)", ZeptoData[[#This Row],[weightInGms]]&gt;500, "Large (&gt;500g)")</f>
        <v>Medium (100-500g)</v>
      </c>
    </row>
    <row r="2355" spans="1:19" x14ac:dyDescent="0.25">
      <c r="A2355" t="s">
        <v>978</v>
      </c>
      <c r="B2355" t="s">
        <v>835</v>
      </c>
      <c r="C2355" t="str">
        <f>TRIM(ZeptoData[[#This Row],[name]])</f>
        <v>Kelloggs Chocos Moon &amp; Stars</v>
      </c>
      <c r="D2355">
        <v>33000</v>
      </c>
      <c r="E2355" s="3">
        <f>'Cleaned Data'!F2358</f>
        <v>14</v>
      </c>
      <c r="F2355">
        <v>10</v>
      </c>
      <c r="G2355">
        <v>6</v>
      </c>
      <c r="H2355">
        <v>29400</v>
      </c>
      <c r="I2355" s="3">
        <f>ZeptoData[[#This Row],[discountedSellingPrice]]/100</f>
        <v>294</v>
      </c>
      <c r="J2355">
        <v>680</v>
      </c>
      <c r="K2355" t="b">
        <v>0</v>
      </c>
      <c r="L2355">
        <v>680</v>
      </c>
      <c r="N2355" s="3">
        <f>ZeptoData[[#This Row],[MRP_Rupees]] - ZeptoData[[#This Row],[Sale_Price]]</f>
        <v>-280</v>
      </c>
      <c r="O2355" t="str">
        <f>IF(ZeptoData[[#This Row],[outOfStock]]=TRUE, "Out of Stock", IF(ZeptoData[[#This Row],[availableQuantity]]&lt;=2, "LOW STOCK", "HEALTHY"))</f>
        <v>HEALTHY</v>
      </c>
      <c r="P2355" t="str" cm="1">
        <f t="array" ref="P2355">_xlfn.IFS(ZeptoData[[#This Row],[Sale_Price]]&lt;50, "Budget", ZeptoData[[#This Row],[Sale_Price]]&lt;150, "Mid-Range", ZeptoData[[#This Row],[Sale_Price]]&gt;=150, "Premium")</f>
        <v>Premium</v>
      </c>
      <c r="Q2355" t="str">
        <f>IF(ROUND(((ZeptoData[[#This Row],[mrp]]-ZeptoData[[#This Row],[discountedSellingPrice]])/ZeptoData[[#This Row],[mrp]])*100,0) = ZeptoData[[#This Row],[discountPercent]], "Match", "Error")</f>
        <v>Error</v>
      </c>
      <c r="R2355" s="9" t="str" cm="1">
        <f t="array" ref="R2355">_xlfn.IFS(ZeptoData[[#This Row],[discountPercent]]=0, "No Discount", ZeptoData[[#This Row],[discountPercent]]&lt;=15, "Standard (1-15%)", ZeptoData[[#This Row],[discountPercent]]&gt;15, "Mega (&gt;15%)")</f>
        <v>Standard (1-15%)</v>
      </c>
      <c r="S2355" s="9" t="str" cm="1">
        <f t="array" ref="S2355">_xlfn.IFS(ZeptoData[[#This Row],[weightInGms]]&lt;=100, "Small (&lt;100g)", ZeptoData[[#This Row],[weightInGms]]&lt;=500, "Medium (100-500g)", ZeptoData[[#This Row],[weightInGms]]&gt;500, "Large (&gt;500g)")</f>
        <v>Large (&gt;500g)</v>
      </c>
    </row>
    <row r="2356" spans="1:19" x14ac:dyDescent="0.25">
      <c r="A2356" t="s">
        <v>978</v>
      </c>
      <c r="B2356" t="s">
        <v>1774</v>
      </c>
      <c r="C2356" t="str">
        <f>TRIM(ZeptoData[[#This Row],[name]])</f>
        <v>Mother's Recipe Lime Pickle</v>
      </c>
      <c r="D2356">
        <v>12000</v>
      </c>
      <c r="E2356" s="3">
        <f>'Cleaned Data'!F2359</f>
        <v>0</v>
      </c>
      <c r="F2356">
        <v>5</v>
      </c>
      <c r="G2356">
        <v>1</v>
      </c>
      <c r="H2356">
        <v>11400</v>
      </c>
      <c r="I2356" s="3">
        <f>ZeptoData[[#This Row],[discountedSellingPrice]]/100</f>
        <v>114</v>
      </c>
      <c r="J2356">
        <v>400</v>
      </c>
      <c r="K2356" t="b">
        <v>0</v>
      </c>
      <c r="L2356">
        <v>400</v>
      </c>
      <c r="N2356" s="3">
        <f>ZeptoData[[#This Row],[MRP_Rupees]] - ZeptoData[[#This Row],[Sale_Price]]</f>
        <v>-114</v>
      </c>
      <c r="O2356" t="str">
        <f>IF(ZeptoData[[#This Row],[outOfStock]]=TRUE, "Out of Stock", IF(ZeptoData[[#This Row],[availableQuantity]]&lt;=2, "LOW STOCK", "HEALTHY"))</f>
        <v>LOW STOCK</v>
      </c>
      <c r="P2356" t="str" cm="1">
        <f t="array" ref="P2356">_xlfn.IFS(ZeptoData[[#This Row],[Sale_Price]]&lt;50, "Budget", ZeptoData[[#This Row],[Sale_Price]]&lt;150, "Mid-Range", ZeptoData[[#This Row],[Sale_Price]]&gt;=150, "Premium")</f>
        <v>Mid-Range</v>
      </c>
      <c r="Q2356" t="str">
        <f>IF(ROUND(((ZeptoData[[#This Row],[mrp]]-ZeptoData[[#This Row],[discountedSellingPrice]])/ZeptoData[[#This Row],[mrp]])*100,0) = ZeptoData[[#This Row],[discountPercent]], "Match", "Error")</f>
        <v>Match</v>
      </c>
      <c r="R2356" s="9" t="str" cm="1">
        <f t="array" ref="R2356">_xlfn.IFS(ZeptoData[[#This Row],[discountPercent]]=0, "No Discount", ZeptoData[[#This Row],[discountPercent]]&lt;=15, "Standard (1-15%)", ZeptoData[[#This Row],[discountPercent]]&gt;15, "Mega (&gt;15%)")</f>
        <v>Standard (1-15%)</v>
      </c>
      <c r="S2356" s="9" t="str" cm="1">
        <f t="array" ref="S2356">_xlfn.IFS(ZeptoData[[#This Row],[weightInGms]]&lt;=100, "Small (&lt;100g)", ZeptoData[[#This Row],[weightInGms]]&lt;=500, "Medium (100-500g)", ZeptoData[[#This Row],[weightInGms]]&gt;500, "Large (&gt;500g)")</f>
        <v>Medium (100-500g)</v>
      </c>
    </row>
    <row r="2357" spans="1:19" x14ac:dyDescent="0.25">
      <c r="A2357" t="s">
        <v>978</v>
      </c>
      <c r="B2357" t="s">
        <v>837</v>
      </c>
      <c r="C2357" t="str">
        <f>TRIM(ZeptoData[[#This Row],[name]])</f>
        <v>Kitchens of India Dal Makhani</v>
      </c>
      <c r="D2357">
        <v>11000</v>
      </c>
      <c r="E2357" s="3">
        <f>'Cleaned Data'!F2360</f>
        <v>0</v>
      </c>
      <c r="F2357">
        <v>30</v>
      </c>
      <c r="G2357">
        <v>2</v>
      </c>
      <c r="H2357">
        <v>7700</v>
      </c>
      <c r="I2357" s="3">
        <f>ZeptoData[[#This Row],[discountedSellingPrice]]/100</f>
        <v>77</v>
      </c>
      <c r="J2357">
        <v>285</v>
      </c>
      <c r="K2357" t="b">
        <v>0</v>
      </c>
      <c r="L2357">
        <v>285</v>
      </c>
      <c r="N2357" s="3">
        <f>ZeptoData[[#This Row],[MRP_Rupees]] - ZeptoData[[#This Row],[Sale_Price]]</f>
        <v>-77</v>
      </c>
      <c r="O2357" t="str">
        <f>IF(ZeptoData[[#This Row],[outOfStock]]=TRUE, "Out of Stock", IF(ZeptoData[[#This Row],[availableQuantity]]&lt;=2, "LOW STOCK", "HEALTHY"))</f>
        <v>LOW STOCK</v>
      </c>
      <c r="P2357" t="str" cm="1">
        <f t="array" ref="P2357">_xlfn.IFS(ZeptoData[[#This Row],[Sale_Price]]&lt;50, "Budget", ZeptoData[[#This Row],[Sale_Price]]&lt;150, "Mid-Range", ZeptoData[[#This Row],[Sale_Price]]&gt;=150, "Premium")</f>
        <v>Mid-Range</v>
      </c>
      <c r="Q2357" t="str">
        <f>IF(ROUND(((ZeptoData[[#This Row],[mrp]]-ZeptoData[[#This Row],[discountedSellingPrice]])/ZeptoData[[#This Row],[mrp]])*100,0) = ZeptoData[[#This Row],[discountPercent]], "Match", "Error")</f>
        <v>Match</v>
      </c>
      <c r="R2357" s="9" t="str" cm="1">
        <f t="array" ref="R2357">_xlfn.IFS(ZeptoData[[#This Row],[discountPercent]]=0, "No Discount", ZeptoData[[#This Row],[discountPercent]]&lt;=15, "Standard (1-15%)", ZeptoData[[#This Row],[discountPercent]]&gt;15, "Mega (&gt;15%)")</f>
        <v>Mega (&gt;15%)</v>
      </c>
      <c r="S2357" s="9" t="str" cm="1">
        <f t="array" ref="S2357">_xlfn.IFS(ZeptoData[[#This Row],[weightInGms]]&lt;=100, "Small (&lt;100g)", ZeptoData[[#This Row],[weightInGms]]&lt;=500, "Medium (100-500g)", ZeptoData[[#This Row],[weightInGms]]&gt;500, "Large (&gt;500g)")</f>
        <v>Medium (100-500g)</v>
      </c>
    </row>
    <row r="2358" spans="1:19" x14ac:dyDescent="0.25">
      <c r="A2358" t="s">
        <v>978</v>
      </c>
      <c r="B2358" t="s">
        <v>838</v>
      </c>
      <c r="C2358" t="str">
        <f>TRIM(ZeptoData[[#This Row],[name]])</f>
        <v>Pantai Light Soy Sauce</v>
      </c>
      <c r="D2358">
        <v>27500</v>
      </c>
      <c r="E2358" s="3">
        <f>'Cleaned Data'!F2361</f>
        <v>15</v>
      </c>
      <c r="F2358">
        <v>14</v>
      </c>
      <c r="G2358">
        <v>5</v>
      </c>
      <c r="H2358">
        <v>23400</v>
      </c>
      <c r="I2358" s="3">
        <f>ZeptoData[[#This Row],[discountedSellingPrice]]/100</f>
        <v>234</v>
      </c>
      <c r="J2358">
        <v>200</v>
      </c>
      <c r="K2358" t="b">
        <v>0</v>
      </c>
      <c r="L2358">
        <v>200</v>
      </c>
      <c r="N2358" s="3">
        <f>ZeptoData[[#This Row],[MRP_Rupees]] - ZeptoData[[#This Row],[Sale_Price]]</f>
        <v>-219</v>
      </c>
      <c r="O2358" t="str">
        <f>IF(ZeptoData[[#This Row],[outOfStock]]=TRUE, "Out of Stock", IF(ZeptoData[[#This Row],[availableQuantity]]&lt;=2, "LOW STOCK", "HEALTHY"))</f>
        <v>HEALTHY</v>
      </c>
      <c r="P2358" t="str" cm="1">
        <f t="array" ref="P2358">_xlfn.IFS(ZeptoData[[#This Row],[Sale_Price]]&lt;50, "Budget", ZeptoData[[#This Row],[Sale_Price]]&lt;150, "Mid-Range", ZeptoData[[#This Row],[Sale_Price]]&gt;=150, "Premium")</f>
        <v>Premium</v>
      </c>
      <c r="Q2358" t="str">
        <f>IF(ROUND(((ZeptoData[[#This Row],[mrp]]-ZeptoData[[#This Row],[discountedSellingPrice]])/ZeptoData[[#This Row],[mrp]])*100,0) = ZeptoData[[#This Row],[discountPercent]], "Match", "Error")</f>
        <v>Error</v>
      </c>
      <c r="R2358" s="9" t="str" cm="1">
        <f t="array" ref="R2358">_xlfn.IFS(ZeptoData[[#This Row],[discountPercent]]=0, "No Discount", ZeptoData[[#This Row],[discountPercent]]&lt;=15, "Standard (1-15%)", ZeptoData[[#This Row],[discountPercent]]&gt;15, "Mega (&gt;15%)")</f>
        <v>Standard (1-15%)</v>
      </c>
      <c r="S2358" s="9" t="str" cm="1">
        <f t="array" ref="S2358">_xlfn.IFS(ZeptoData[[#This Row],[weightInGms]]&lt;=100, "Small (&lt;100g)", ZeptoData[[#This Row],[weightInGms]]&lt;=500, "Medium (100-500g)", ZeptoData[[#This Row],[weightInGms]]&gt;500, "Large (&gt;500g)")</f>
        <v>Medium (100-500g)</v>
      </c>
    </row>
    <row r="2359" spans="1:19" x14ac:dyDescent="0.25">
      <c r="A2359" t="s">
        <v>978</v>
      </c>
      <c r="B2359" t="s">
        <v>839</v>
      </c>
      <c r="C2359" t="str">
        <f>TRIM(ZeptoData[[#This Row],[name]])</f>
        <v>Ching's Secret Sweet Corn Soup</v>
      </c>
      <c r="D2359">
        <v>5500</v>
      </c>
      <c r="E2359" s="3">
        <f>'Cleaned Data'!F2362</f>
        <v>6</v>
      </c>
      <c r="F2359">
        <v>0</v>
      </c>
      <c r="G2359">
        <v>6</v>
      </c>
      <c r="H2359">
        <v>5500</v>
      </c>
      <c r="I2359" s="3">
        <f>ZeptoData[[#This Row],[discountedSellingPrice]]/100</f>
        <v>55</v>
      </c>
      <c r="J2359">
        <v>55</v>
      </c>
      <c r="K2359" t="b">
        <v>0</v>
      </c>
      <c r="L2359">
        <v>55</v>
      </c>
      <c r="N2359" s="3">
        <f>ZeptoData[[#This Row],[MRP_Rupees]] - ZeptoData[[#This Row],[Sale_Price]]</f>
        <v>-49</v>
      </c>
      <c r="O2359" t="str">
        <f>IF(ZeptoData[[#This Row],[outOfStock]]=TRUE, "Out of Stock", IF(ZeptoData[[#This Row],[availableQuantity]]&lt;=2, "LOW STOCK", "HEALTHY"))</f>
        <v>HEALTHY</v>
      </c>
      <c r="P2359" t="str" cm="1">
        <f t="array" ref="P2359">_xlfn.IFS(ZeptoData[[#This Row],[Sale_Price]]&lt;50, "Budget", ZeptoData[[#This Row],[Sale_Price]]&lt;150, "Mid-Range", ZeptoData[[#This Row],[Sale_Price]]&gt;=150, "Premium")</f>
        <v>Mid-Range</v>
      </c>
      <c r="Q2359" t="str">
        <f>IF(ROUND(((ZeptoData[[#This Row],[mrp]]-ZeptoData[[#This Row],[discountedSellingPrice]])/ZeptoData[[#This Row],[mrp]])*100,0) = ZeptoData[[#This Row],[discountPercent]], "Match", "Error")</f>
        <v>Match</v>
      </c>
      <c r="R2359" s="9" t="str" cm="1">
        <f t="array" ref="R2359">_xlfn.IFS(ZeptoData[[#This Row],[discountPercent]]=0, "No Discount", ZeptoData[[#This Row],[discountPercent]]&lt;=15, "Standard (1-15%)", ZeptoData[[#This Row],[discountPercent]]&gt;15, "Mega (&gt;15%)")</f>
        <v>No Discount</v>
      </c>
      <c r="S2359" s="9" t="str" cm="1">
        <f t="array" ref="S2359">_xlfn.IFS(ZeptoData[[#This Row],[weightInGms]]&lt;=100, "Small (&lt;100g)", ZeptoData[[#This Row],[weightInGms]]&lt;=500, "Medium (100-500g)", ZeptoData[[#This Row],[weightInGms]]&gt;500, "Large (&gt;500g)")</f>
        <v>Small (&lt;100g)</v>
      </c>
    </row>
    <row r="2360" spans="1:19" x14ac:dyDescent="0.25">
      <c r="A2360" t="s">
        <v>978</v>
      </c>
      <c r="B2360" t="s">
        <v>377</v>
      </c>
      <c r="C2360" t="str">
        <f>TRIM(ZeptoData[[#This Row],[name]])</f>
        <v>Top Ramen Noodles, Atta</v>
      </c>
      <c r="D2360">
        <v>8000</v>
      </c>
      <c r="E2360" s="3">
        <f>'Cleaned Data'!F2363</f>
        <v>0</v>
      </c>
      <c r="F2360">
        <v>0</v>
      </c>
      <c r="G2360">
        <v>1</v>
      </c>
      <c r="H2360">
        <v>8000</v>
      </c>
      <c r="I2360" s="3">
        <f>ZeptoData[[#This Row],[discountedSellingPrice]]/100</f>
        <v>80</v>
      </c>
      <c r="J2360">
        <v>280</v>
      </c>
      <c r="K2360" t="b">
        <v>0</v>
      </c>
      <c r="L2360">
        <v>280</v>
      </c>
      <c r="N2360" s="3">
        <f>ZeptoData[[#This Row],[MRP_Rupees]] - ZeptoData[[#This Row],[Sale_Price]]</f>
        <v>-80</v>
      </c>
      <c r="O2360" t="str">
        <f>IF(ZeptoData[[#This Row],[outOfStock]]=TRUE, "Out of Stock", IF(ZeptoData[[#This Row],[availableQuantity]]&lt;=2, "LOW STOCK", "HEALTHY"))</f>
        <v>LOW STOCK</v>
      </c>
      <c r="P2360" t="str" cm="1">
        <f t="array" ref="P2360">_xlfn.IFS(ZeptoData[[#This Row],[Sale_Price]]&lt;50, "Budget", ZeptoData[[#This Row],[Sale_Price]]&lt;150, "Mid-Range", ZeptoData[[#This Row],[Sale_Price]]&gt;=150, "Premium")</f>
        <v>Mid-Range</v>
      </c>
      <c r="Q2360" t="str">
        <f>IF(ROUND(((ZeptoData[[#This Row],[mrp]]-ZeptoData[[#This Row],[discountedSellingPrice]])/ZeptoData[[#This Row],[mrp]])*100,0) = ZeptoData[[#This Row],[discountPercent]], "Match", "Error")</f>
        <v>Match</v>
      </c>
      <c r="R2360" s="9" t="str" cm="1">
        <f t="array" ref="R2360">_xlfn.IFS(ZeptoData[[#This Row],[discountPercent]]=0, "No Discount", ZeptoData[[#This Row],[discountPercent]]&lt;=15, "Standard (1-15%)", ZeptoData[[#This Row],[discountPercent]]&gt;15, "Mega (&gt;15%)")</f>
        <v>No Discount</v>
      </c>
      <c r="S2360" s="9" t="str" cm="1">
        <f t="array" ref="S2360">_xlfn.IFS(ZeptoData[[#This Row],[weightInGms]]&lt;=100, "Small (&lt;100g)", ZeptoData[[#This Row],[weightInGms]]&lt;=500, "Medium (100-500g)", ZeptoData[[#This Row],[weightInGms]]&gt;500, "Large (&gt;500g)")</f>
        <v>Medium (100-500g)</v>
      </c>
    </row>
    <row r="2361" spans="1:19" x14ac:dyDescent="0.25">
      <c r="A2361" t="s">
        <v>978</v>
      </c>
      <c r="B2361" t="s">
        <v>840</v>
      </c>
      <c r="C2361" t="str">
        <f>TRIM(ZeptoData[[#This Row],[name]])</f>
        <v>Cantina Tortilla Dip Sauce Sour Creamy Tex Mex</v>
      </c>
      <c r="D2361">
        <v>22500</v>
      </c>
      <c r="E2361" s="3">
        <f>'Cleaned Data'!F2364</f>
        <v>14</v>
      </c>
      <c r="F2361">
        <v>15</v>
      </c>
      <c r="G2361">
        <v>5</v>
      </c>
      <c r="H2361">
        <v>19100</v>
      </c>
      <c r="I2361" s="3">
        <f>ZeptoData[[#This Row],[discountedSellingPrice]]/100</f>
        <v>191</v>
      </c>
      <c r="J2361">
        <v>190</v>
      </c>
      <c r="K2361" t="b">
        <v>0</v>
      </c>
      <c r="L2361">
        <v>190</v>
      </c>
      <c r="N2361" s="3">
        <f>ZeptoData[[#This Row],[MRP_Rupees]] - ZeptoData[[#This Row],[Sale_Price]]</f>
        <v>-177</v>
      </c>
      <c r="O2361" t="str">
        <f>IF(ZeptoData[[#This Row],[outOfStock]]=TRUE, "Out of Stock", IF(ZeptoData[[#This Row],[availableQuantity]]&lt;=2, "LOW STOCK", "HEALTHY"))</f>
        <v>HEALTHY</v>
      </c>
      <c r="P2361" t="str" cm="1">
        <f t="array" ref="P2361">_xlfn.IFS(ZeptoData[[#This Row],[Sale_Price]]&lt;50, "Budget", ZeptoData[[#This Row],[Sale_Price]]&lt;150, "Mid-Range", ZeptoData[[#This Row],[Sale_Price]]&gt;=150, "Premium")</f>
        <v>Premium</v>
      </c>
      <c r="Q2361" t="str">
        <f>IF(ROUND(((ZeptoData[[#This Row],[mrp]]-ZeptoData[[#This Row],[discountedSellingPrice]])/ZeptoData[[#This Row],[mrp]])*100,0) = ZeptoData[[#This Row],[discountPercent]], "Match", "Error")</f>
        <v>Match</v>
      </c>
      <c r="R2361" s="9" t="str" cm="1">
        <f t="array" ref="R2361">_xlfn.IFS(ZeptoData[[#This Row],[discountPercent]]=0, "No Discount", ZeptoData[[#This Row],[discountPercent]]&lt;=15, "Standard (1-15%)", ZeptoData[[#This Row],[discountPercent]]&gt;15, "Mega (&gt;15%)")</f>
        <v>Standard (1-15%)</v>
      </c>
      <c r="S2361" s="9" t="str" cm="1">
        <f t="array" ref="S2361">_xlfn.IFS(ZeptoData[[#This Row],[weightInGms]]&lt;=100, "Small (&lt;100g)", ZeptoData[[#This Row],[weightInGms]]&lt;=500, "Medium (100-500g)", ZeptoData[[#This Row],[weightInGms]]&gt;500, "Large (&gt;500g)")</f>
        <v>Medium (100-500g)</v>
      </c>
    </row>
    <row r="2362" spans="1:19" x14ac:dyDescent="0.25">
      <c r="A2362" t="s">
        <v>978</v>
      </c>
      <c r="B2362" t="s">
        <v>841</v>
      </c>
      <c r="C2362" t="str">
        <f>TRIM(ZeptoData[[#This Row],[name]])</f>
        <v>Dabur Hommade - Rajasthan Ki Garlic Chutne</v>
      </c>
      <c r="D2362">
        <v>6500</v>
      </c>
      <c r="E2362" s="3">
        <f>'Cleaned Data'!F2365</f>
        <v>5</v>
      </c>
      <c r="F2362">
        <v>6</v>
      </c>
      <c r="G2362">
        <v>6</v>
      </c>
      <c r="H2362">
        <v>6100</v>
      </c>
      <c r="I2362" s="3">
        <f>ZeptoData[[#This Row],[discountedSellingPrice]]/100</f>
        <v>61</v>
      </c>
      <c r="J2362">
        <v>200</v>
      </c>
      <c r="K2362" t="b">
        <v>0</v>
      </c>
      <c r="L2362">
        <v>200</v>
      </c>
      <c r="N2362" s="3">
        <f>ZeptoData[[#This Row],[MRP_Rupees]] - ZeptoData[[#This Row],[Sale_Price]]</f>
        <v>-56</v>
      </c>
      <c r="O2362" t="str">
        <f>IF(ZeptoData[[#This Row],[outOfStock]]=TRUE, "Out of Stock", IF(ZeptoData[[#This Row],[availableQuantity]]&lt;=2, "LOW STOCK", "HEALTHY"))</f>
        <v>HEALTHY</v>
      </c>
      <c r="P2362" t="str" cm="1">
        <f t="array" ref="P2362">_xlfn.IFS(ZeptoData[[#This Row],[Sale_Price]]&lt;50, "Budget", ZeptoData[[#This Row],[Sale_Price]]&lt;150, "Mid-Range", ZeptoData[[#This Row],[Sale_Price]]&gt;=150, "Premium")</f>
        <v>Mid-Range</v>
      </c>
      <c r="Q2362" t="str">
        <f>IF(ROUND(((ZeptoData[[#This Row],[mrp]]-ZeptoData[[#This Row],[discountedSellingPrice]])/ZeptoData[[#This Row],[mrp]])*100,0) = ZeptoData[[#This Row],[discountPercent]], "Match", "Error")</f>
        <v>Match</v>
      </c>
      <c r="R2362" s="9" t="str" cm="1">
        <f t="array" ref="R2362">_xlfn.IFS(ZeptoData[[#This Row],[discountPercent]]=0, "No Discount", ZeptoData[[#This Row],[discountPercent]]&lt;=15, "Standard (1-15%)", ZeptoData[[#This Row],[discountPercent]]&gt;15, "Mega (&gt;15%)")</f>
        <v>Standard (1-15%)</v>
      </c>
      <c r="S2362" s="9" t="str" cm="1">
        <f t="array" ref="S2362">_xlfn.IFS(ZeptoData[[#This Row],[weightInGms]]&lt;=100, "Small (&lt;100g)", ZeptoData[[#This Row],[weightInGms]]&lt;=500, "Medium (100-500g)", ZeptoData[[#This Row],[weightInGms]]&gt;500, "Large (&gt;500g)")</f>
        <v>Medium (100-500g)</v>
      </c>
    </row>
    <row r="2363" spans="1:19" x14ac:dyDescent="0.25">
      <c r="A2363" t="s">
        <v>978</v>
      </c>
      <c r="B2363" t="s">
        <v>1775</v>
      </c>
      <c r="C2363" t="str">
        <f>TRIM(ZeptoData[[#This Row],[name]])</f>
        <v>MTR Seviyan Vermicelli</v>
      </c>
      <c r="D2363">
        <v>4200</v>
      </c>
      <c r="E2363" s="3">
        <f>'Cleaned Data'!F2366</f>
        <v>9</v>
      </c>
      <c r="F2363">
        <v>0</v>
      </c>
      <c r="G2363">
        <v>2</v>
      </c>
      <c r="H2363">
        <v>4200</v>
      </c>
      <c r="I2363" s="3">
        <f>ZeptoData[[#This Row],[discountedSellingPrice]]/100</f>
        <v>42</v>
      </c>
      <c r="J2363">
        <v>400</v>
      </c>
      <c r="K2363" t="b">
        <v>0</v>
      </c>
      <c r="L2363">
        <v>400</v>
      </c>
      <c r="N2363" s="3">
        <f>ZeptoData[[#This Row],[MRP_Rupees]] - ZeptoData[[#This Row],[Sale_Price]]</f>
        <v>-33</v>
      </c>
      <c r="O2363" t="str">
        <f>IF(ZeptoData[[#This Row],[outOfStock]]=TRUE, "Out of Stock", IF(ZeptoData[[#This Row],[availableQuantity]]&lt;=2, "LOW STOCK", "HEALTHY"))</f>
        <v>LOW STOCK</v>
      </c>
      <c r="P2363" t="str" cm="1">
        <f t="array" ref="P2363">_xlfn.IFS(ZeptoData[[#This Row],[Sale_Price]]&lt;50, "Budget", ZeptoData[[#This Row],[Sale_Price]]&lt;150, "Mid-Range", ZeptoData[[#This Row],[Sale_Price]]&gt;=150, "Premium")</f>
        <v>Budget</v>
      </c>
      <c r="Q2363" t="str">
        <f>IF(ROUND(((ZeptoData[[#This Row],[mrp]]-ZeptoData[[#This Row],[discountedSellingPrice]])/ZeptoData[[#This Row],[mrp]])*100,0) = ZeptoData[[#This Row],[discountPercent]], "Match", "Error")</f>
        <v>Match</v>
      </c>
      <c r="R2363" s="9" t="str" cm="1">
        <f t="array" ref="R2363">_xlfn.IFS(ZeptoData[[#This Row],[discountPercent]]=0, "No Discount", ZeptoData[[#This Row],[discountPercent]]&lt;=15, "Standard (1-15%)", ZeptoData[[#This Row],[discountPercent]]&gt;15, "Mega (&gt;15%)")</f>
        <v>No Discount</v>
      </c>
      <c r="S2363" s="9" t="str" cm="1">
        <f t="array" ref="S2363">_xlfn.IFS(ZeptoData[[#This Row],[weightInGms]]&lt;=100, "Small (&lt;100g)", ZeptoData[[#This Row],[weightInGms]]&lt;=500, "Medium (100-500g)", ZeptoData[[#This Row],[weightInGms]]&gt;500, "Large (&gt;500g)")</f>
        <v>Medium (100-500g)</v>
      </c>
    </row>
    <row r="2364" spans="1:19" x14ac:dyDescent="0.25">
      <c r="A2364" t="s">
        <v>978</v>
      </c>
      <c r="B2364" t="s">
        <v>843</v>
      </c>
      <c r="C2364" t="str">
        <f>TRIM(ZeptoData[[#This Row],[name]])</f>
        <v>Pantai Oyster Sauce</v>
      </c>
      <c r="D2364">
        <v>27500</v>
      </c>
      <c r="E2364" s="3">
        <f>'Cleaned Data'!F2367</f>
        <v>0</v>
      </c>
      <c r="F2364">
        <v>14</v>
      </c>
      <c r="G2364">
        <v>4</v>
      </c>
      <c r="H2364">
        <v>23400</v>
      </c>
      <c r="I2364" s="3">
        <f>ZeptoData[[#This Row],[discountedSellingPrice]]/100</f>
        <v>234</v>
      </c>
      <c r="J2364">
        <v>200</v>
      </c>
      <c r="K2364" t="b">
        <v>0</v>
      </c>
      <c r="L2364">
        <v>200</v>
      </c>
      <c r="N2364" s="3">
        <f>ZeptoData[[#This Row],[MRP_Rupees]] - ZeptoData[[#This Row],[Sale_Price]]</f>
        <v>-234</v>
      </c>
      <c r="O2364" t="str">
        <f>IF(ZeptoData[[#This Row],[outOfStock]]=TRUE, "Out of Stock", IF(ZeptoData[[#This Row],[availableQuantity]]&lt;=2, "LOW STOCK", "HEALTHY"))</f>
        <v>HEALTHY</v>
      </c>
      <c r="P2364" t="str" cm="1">
        <f t="array" ref="P2364">_xlfn.IFS(ZeptoData[[#This Row],[Sale_Price]]&lt;50, "Budget", ZeptoData[[#This Row],[Sale_Price]]&lt;150, "Mid-Range", ZeptoData[[#This Row],[Sale_Price]]&gt;=150, "Premium")</f>
        <v>Premium</v>
      </c>
      <c r="Q2364" t="str">
        <f>IF(ROUND(((ZeptoData[[#This Row],[mrp]]-ZeptoData[[#This Row],[discountedSellingPrice]])/ZeptoData[[#This Row],[mrp]])*100,0) = ZeptoData[[#This Row],[discountPercent]], "Match", "Error")</f>
        <v>Error</v>
      </c>
      <c r="R2364" s="9" t="str" cm="1">
        <f t="array" ref="R2364">_xlfn.IFS(ZeptoData[[#This Row],[discountPercent]]=0, "No Discount", ZeptoData[[#This Row],[discountPercent]]&lt;=15, "Standard (1-15%)", ZeptoData[[#This Row],[discountPercent]]&gt;15, "Mega (&gt;15%)")</f>
        <v>Standard (1-15%)</v>
      </c>
      <c r="S2364" s="9" t="str" cm="1">
        <f t="array" ref="S2364">_xlfn.IFS(ZeptoData[[#This Row],[weightInGms]]&lt;=100, "Small (&lt;100g)", ZeptoData[[#This Row],[weightInGms]]&lt;=500, "Medium (100-500g)", ZeptoData[[#This Row],[weightInGms]]&gt;500, "Large (&gt;500g)")</f>
        <v>Medium (100-500g)</v>
      </c>
    </row>
    <row r="2365" spans="1:19" x14ac:dyDescent="0.25">
      <c r="A2365" t="s">
        <v>978</v>
      </c>
      <c r="B2365" t="s">
        <v>649</v>
      </c>
      <c r="C2365" t="str">
        <f>TRIM(ZeptoData[[#This Row],[name]])</f>
        <v>Go Cheese Spread - Four Pepper (Soft &amp; Creamy)</v>
      </c>
      <c r="D2365">
        <v>9900</v>
      </c>
      <c r="E2365" s="3">
        <f>'Cleaned Data'!F2368</f>
        <v>10</v>
      </c>
      <c r="F2365">
        <v>5</v>
      </c>
      <c r="G2365">
        <v>6</v>
      </c>
      <c r="H2365">
        <v>9400</v>
      </c>
      <c r="I2365" s="3">
        <f>ZeptoData[[#This Row],[discountedSellingPrice]]/100</f>
        <v>94</v>
      </c>
      <c r="J2365">
        <v>200</v>
      </c>
      <c r="K2365" t="b">
        <v>0</v>
      </c>
      <c r="L2365">
        <v>200</v>
      </c>
      <c r="N2365" s="3">
        <f>ZeptoData[[#This Row],[MRP_Rupees]] - ZeptoData[[#This Row],[Sale_Price]]</f>
        <v>-84</v>
      </c>
      <c r="O2365" t="str">
        <f>IF(ZeptoData[[#This Row],[outOfStock]]=TRUE, "Out of Stock", IF(ZeptoData[[#This Row],[availableQuantity]]&lt;=2, "LOW STOCK", "HEALTHY"))</f>
        <v>HEALTHY</v>
      </c>
      <c r="P2365" t="str" cm="1">
        <f t="array" ref="P2365">_xlfn.IFS(ZeptoData[[#This Row],[Sale_Price]]&lt;50, "Budget", ZeptoData[[#This Row],[Sale_Price]]&lt;150, "Mid-Range", ZeptoData[[#This Row],[Sale_Price]]&gt;=150, "Premium")</f>
        <v>Mid-Range</v>
      </c>
      <c r="Q2365" t="str">
        <f>IF(ROUND(((ZeptoData[[#This Row],[mrp]]-ZeptoData[[#This Row],[discountedSellingPrice]])/ZeptoData[[#This Row],[mrp]])*100,0) = ZeptoData[[#This Row],[discountPercent]], "Match", "Error")</f>
        <v>Match</v>
      </c>
      <c r="R2365" s="9" t="str" cm="1">
        <f t="array" ref="R2365">_xlfn.IFS(ZeptoData[[#This Row],[discountPercent]]=0, "No Discount", ZeptoData[[#This Row],[discountPercent]]&lt;=15, "Standard (1-15%)", ZeptoData[[#This Row],[discountPercent]]&gt;15, "Mega (&gt;15%)")</f>
        <v>Standard (1-15%)</v>
      </c>
      <c r="S2365" s="9" t="str" cm="1">
        <f t="array" ref="S2365">_xlfn.IFS(ZeptoData[[#This Row],[weightInGms]]&lt;=100, "Small (&lt;100g)", ZeptoData[[#This Row],[weightInGms]]&lt;=500, "Medium (100-500g)", ZeptoData[[#This Row],[weightInGms]]&gt;500, "Large (&gt;500g)")</f>
        <v>Medium (100-500g)</v>
      </c>
    </row>
    <row r="2366" spans="1:19" x14ac:dyDescent="0.25">
      <c r="A2366" t="s">
        <v>978</v>
      </c>
      <c r="B2366" t="s">
        <v>844</v>
      </c>
      <c r="C2366" t="str">
        <f>TRIM(ZeptoData[[#This Row],[name]])</f>
        <v>MTR Ready To Eat Paneer Butter Masala</v>
      </c>
      <c r="D2366">
        <v>13500</v>
      </c>
      <c r="E2366" s="3">
        <f>'Cleaned Data'!F2369</f>
        <v>20</v>
      </c>
      <c r="F2366">
        <v>9</v>
      </c>
      <c r="G2366">
        <v>2</v>
      </c>
      <c r="H2366">
        <v>12200</v>
      </c>
      <c r="I2366" s="3">
        <f>ZeptoData[[#This Row],[discountedSellingPrice]]/100</f>
        <v>122</v>
      </c>
      <c r="J2366">
        <v>300</v>
      </c>
      <c r="K2366" t="b">
        <v>0</v>
      </c>
      <c r="L2366">
        <v>300</v>
      </c>
      <c r="N2366" s="3">
        <f>ZeptoData[[#This Row],[MRP_Rupees]] - ZeptoData[[#This Row],[Sale_Price]]</f>
        <v>-102</v>
      </c>
      <c r="O2366" t="str">
        <f>IF(ZeptoData[[#This Row],[outOfStock]]=TRUE, "Out of Stock", IF(ZeptoData[[#This Row],[availableQuantity]]&lt;=2, "LOW STOCK", "HEALTHY"))</f>
        <v>LOW STOCK</v>
      </c>
      <c r="P2366" t="str" cm="1">
        <f t="array" ref="P2366">_xlfn.IFS(ZeptoData[[#This Row],[Sale_Price]]&lt;50, "Budget", ZeptoData[[#This Row],[Sale_Price]]&lt;150, "Mid-Range", ZeptoData[[#This Row],[Sale_Price]]&gt;=150, "Premium")</f>
        <v>Mid-Range</v>
      </c>
      <c r="Q2366" t="str">
        <f>IF(ROUND(((ZeptoData[[#This Row],[mrp]]-ZeptoData[[#This Row],[discountedSellingPrice]])/ZeptoData[[#This Row],[mrp]])*100,0) = ZeptoData[[#This Row],[discountPercent]], "Match", "Error")</f>
        <v>Error</v>
      </c>
      <c r="R2366" s="9" t="str" cm="1">
        <f t="array" ref="R2366">_xlfn.IFS(ZeptoData[[#This Row],[discountPercent]]=0, "No Discount", ZeptoData[[#This Row],[discountPercent]]&lt;=15, "Standard (1-15%)", ZeptoData[[#This Row],[discountPercent]]&gt;15, "Mega (&gt;15%)")</f>
        <v>Standard (1-15%)</v>
      </c>
      <c r="S2366" s="9" t="str" cm="1">
        <f t="array" ref="S2366">_xlfn.IFS(ZeptoData[[#This Row],[weightInGms]]&lt;=100, "Small (&lt;100g)", ZeptoData[[#This Row],[weightInGms]]&lt;=500, "Medium (100-500g)", ZeptoData[[#This Row],[weightInGms]]&gt;500, "Large (&gt;500g)")</f>
        <v>Medium (100-500g)</v>
      </c>
    </row>
    <row r="2367" spans="1:19" x14ac:dyDescent="0.25">
      <c r="A2367" t="s">
        <v>978</v>
      </c>
      <c r="B2367" t="s">
        <v>845</v>
      </c>
      <c r="C2367" t="str">
        <f>TRIM(ZeptoData[[#This Row],[name]])</f>
        <v>Nestle Lactogen Stage 2 Follow-up Formula Powder</v>
      </c>
      <c r="D2367">
        <v>34000</v>
      </c>
      <c r="E2367" s="3">
        <f>'Cleaned Data'!F2370</f>
        <v>40</v>
      </c>
      <c r="F2367">
        <v>0</v>
      </c>
      <c r="G2367">
        <v>2</v>
      </c>
      <c r="H2367">
        <v>34000</v>
      </c>
      <c r="I2367" s="3">
        <f>ZeptoData[[#This Row],[discountedSellingPrice]]/100</f>
        <v>340</v>
      </c>
      <c r="J2367">
        <v>400</v>
      </c>
      <c r="K2367" t="b">
        <v>0</v>
      </c>
      <c r="L2367">
        <v>400</v>
      </c>
      <c r="N2367" s="3">
        <f>ZeptoData[[#This Row],[MRP_Rupees]] - ZeptoData[[#This Row],[Sale_Price]]</f>
        <v>-300</v>
      </c>
      <c r="O2367" t="str">
        <f>IF(ZeptoData[[#This Row],[outOfStock]]=TRUE, "Out of Stock", IF(ZeptoData[[#This Row],[availableQuantity]]&lt;=2, "LOW STOCK", "HEALTHY"))</f>
        <v>LOW STOCK</v>
      </c>
      <c r="P2367" t="str" cm="1">
        <f t="array" ref="P2367">_xlfn.IFS(ZeptoData[[#This Row],[Sale_Price]]&lt;50, "Budget", ZeptoData[[#This Row],[Sale_Price]]&lt;150, "Mid-Range", ZeptoData[[#This Row],[Sale_Price]]&gt;=150, "Premium")</f>
        <v>Premium</v>
      </c>
      <c r="Q2367" t="str">
        <f>IF(ROUND(((ZeptoData[[#This Row],[mrp]]-ZeptoData[[#This Row],[discountedSellingPrice]])/ZeptoData[[#This Row],[mrp]])*100,0) = ZeptoData[[#This Row],[discountPercent]], "Match", "Error")</f>
        <v>Match</v>
      </c>
      <c r="R2367" s="9" t="str" cm="1">
        <f t="array" ref="R2367">_xlfn.IFS(ZeptoData[[#This Row],[discountPercent]]=0, "No Discount", ZeptoData[[#This Row],[discountPercent]]&lt;=15, "Standard (1-15%)", ZeptoData[[#This Row],[discountPercent]]&gt;15, "Mega (&gt;15%)")</f>
        <v>No Discount</v>
      </c>
      <c r="S2367" s="9" t="str" cm="1">
        <f t="array" ref="S2367">_xlfn.IFS(ZeptoData[[#This Row],[weightInGms]]&lt;=100, "Small (&lt;100g)", ZeptoData[[#This Row],[weightInGms]]&lt;=500, "Medium (100-500g)", ZeptoData[[#This Row],[weightInGms]]&gt;500, "Large (&gt;500g)")</f>
        <v>Medium (100-500g)</v>
      </c>
    </row>
    <row r="2368" spans="1:19" x14ac:dyDescent="0.25">
      <c r="A2368" t="s">
        <v>978</v>
      </c>
      <c r="B2368" t="s">
        <v>846</v>
      </c>
      <c r="C2368" t="str">
        <f>TRIM(ZeptoData[[#This Row],[name]])</f>
        <v>Kellogg's Crunchy Bites Chocos</v>
      </c>
      <c r="D2368">
        <v>19000</v>
      </c>
      <c r="E2368" s="3">
        <f>'Cleaned Data'!F2371</f>
        <v>7</v>
      </c>
      <c r="F2368">
        <v>10</v>
      </c>
      <c r="G2368">
        <v>6</v>
      </c>
      <c r="H2368">
        <v>17100</v>
      </c>
      <c r="I2368" s="3">
        <f>ZeptoData[[#This Row],[discountedSellingPrice]]/100</f>
        <v>171</v>
      </c>
      <c r="J2368">
        <v>375</v>
      </c>
      <c r="K2368" t="b">
        <v>0</v>
      </c>
      <c r="L2368">
        <v>375</v>
      </c>
      <c r="N2368" s="3">
        <f>ZeptoData[[#This Row],[MRP_Rupees]] - ZeptoData[[#This Row],[Sale_Price]]</f>
        <v>-164</v>
      </c>
      <c r="O2368" t="str">
        <f>IF(ZeptoData[[#This Row],[outOfStock]]=TRUE, "Out of Stock", IF(ZeptoData[[#This Row],[availableQuantity]]&lt;=2, "LOW STOCK", "HEALTHY"))</f>
        <v>HEALTHY</v>
      </c>
      <c r="P2368" t="str" cm="1">
        <f t="array" ref="P2368">_xlfn.IFS(ZeptoData[[#This Row],[Sale_Price]]&lt;50, "Budget", ZeptoData[[#This Row],[Sale_Price]]&lt;150, "Mid-Range", ZeptoData[[#This Row],[Sale_Price]]&gt;=150, "Premium")</f>
        <v>Premium</v>
      </c>
      <c r="Q2368" t="str">
        <f>IF(ROUND(((ZeptoData[[#This Row],[mrp]]-ZeptoData[[#This Row],[discountedSellingPrice]])/ZeptoData[[#This Row],[mrp]])*100,0) = ZeptoData[[#This Row],[discountPercent]], "Match", "Error")</f>
        <v>Match</v>
      </c>
      <c r="R2368" s="9" t="str" cm="1">
        <f t="array" ref="R2368">_xlfn.IFS(ZeptoData[[#This Row],[discountPercent]]=0, "No Discount", ZeptoData[[#This Row],[discountPercent]]&lt;=15, "Standard (1-15%)", ZeptoData[[#This Row],[discountPercent]]&gt;15, "Mega (&gt;15%)")</f>
        <v>Standard (1-15%)</v>
      </c>
      <c r="S2368" s="9" t="str" cm="1">
        <f t="array" ref="S2368">_xlfn.IFS(ZeptoData[[#This Row],[weightInGms]]&lt;=100, "Small (&lt;100g)", ZeptoData[[#This Row],[weightInGms]]&lt;=500, "Medium (100-500g)", ZeptoData[[#This Row],[weightInGms]]&gt;500, "Large (&gt;500g)")</f>
        <v>Medium (100-500g)</v>
      </c>
    </row>
    <row r="2369" spans="1:19" x14ac:dyDescent="0.25">
      <c r="A2369" t="s">
        <v>978</v>
      </c>
      <c r="B2369" t="s">
        <v>847</v>
      </c>
      <c r="C2369" t="str">
        <f>TRIM(ZeptoData[[#This Row],[name]])</f>
        <v>Veeba Hot Sweet Tomato Chilli Sauce</v>
      </c>
      <c r="D2369">
        <v>10400</v>
      </c>
      <c r="E2369" s="3">
        <f>'Cleaned Data'!F2372</f>
        <v>0</v>
      </c>
      <c r="F2369">
        <v>20</v>
      </c>
      <c r="G2369">
        <v>3</v>
      </c>
      <c r="H2369">
        <v>8300</v>
      </c>
      <c r="I2369" s="3">
        <f>ZeptoData[[#This Row],[discountedSellingPrice]]/100</f>
        <v>83</v>
      </c>
      <c r="J2369">
        <v>500</v>
      </c>
      <c r="K2369" t="b">
        <v>0</v>
      </c>
      <c r="L2369">
        <v>500</v>
      </c>
      <c r="N2369" s="3">
        <f>ZeptoData[[#This Row],[MRP_Rupees]] - ZeptoData[[#This Row],[Sale_Price]]</f>
        <v>-83</v>
      </c>
      <c r="O2369" t="str">
        <f>IF(ZeptoData[[#This Row],[outOfStock]]=TRUE, "Out of Stock", IF(ZeptoData[[#This Row],[availableQuantity]]&lt;=2, "LOW STOCK", "HEALTHY"))</f>
        <v>HEALTHY</v>
      </c>
      <c r="P2369" t="str" cm="1">
        <f t="array" ref="P2369">_xlfn.IFS(ZeptoData[[#This Row],[Sale_Price]]&lt;50, "Budget", ZeptoData[[#This Row],[Sale_Price]]&lt;150, "Mid-Range", ZeptoData[[#This Row],[Sale_Price]]&gt;=150, "Premium")</f>
        <v>Mid-Range</v>
      </c>
      <c r="Q2369" t="str">
        <f>IF(ROUND(((ZeptoData[[#This Row],[mrp]]-ZeptoData[[#This Row],[discountedSellingPrice]])/ZeptoData[[#This Row],[mrp]])*100,0) = ZeptoData[[#This Row],[discountPercent]], "Match", "Error")</f>
        <v>Match</v>
      </c>
      <c r="R2369" s="9" t="str" cm="1">
        <f t="array" ref="R2369">_xlfn.IFS(ZeptoData[[#This Row],[discountPercent]]=0, "No Discount", ZeptoData[[#This Row],[discountPercent]]&lt;=15, "Standard (1-15%)", ZeptoData[[#This Row],[discountPercent]]&gt;15, "Mega (&gt;15%)")</f>
        <v>Mega (&gt;15%)</v>
      </c>
      <c r="S2369" s="9" t="str" cm="1">
        <f t="array" ref="S2369">_xlfn.IFS(ZeptoData[[#This Row],[weightInGms]]&lt;=100, "Small (&lt;100g)", ZeptoData[[#This Row],[weightInGms]]&lt;=500, "Medium (100-500g)", ZeptoData[[#This Row],[weightInGms]]&gt;500, "Large (&gt;500g)")</f>
        <v>Medium (100-500g)</v>
      </c>
    </row>
    <row r="2370" spans="1:19" x14ac:dyDescent="0.25">
      <c r="A2370" t="s">
        <v>978</v>
      </c>
      <c r="B2370" t="s">
        <v>382</v>
      </c>
      <c r="C2370" t="str">
        <f>TRIM(ZeptoData[[#This Row],[name]])</f>
        <v>Borges Durum Wheat Pasta Superior Quality</v>
      </c>
      <c r="D2370">
        <v>25000</v>
      </c>
      <c r="E2370" s="3">
        <f>'Cleaned Data'!F2373</f>
        <v>0</v>
      </c>
      <c r="F2370">
        <v>40</v>
      </c>
      <c r="G2370">
        <v>6</v>
      </c>
      <c r="H2370">
        <v>14900</v>
      </c>
      <c r="I2370" s="3">
        <f>ZeptoData[[#This Row],[discountedSellingPrice]]/100</f>
        <v>149</v>
      </c>
      <c r="J2370">
        <v>500</v>
      </c>
      <c r="K2370" t="b">
        <v>0</v>
      </c>
      <c r="L2370">
        <v>500</v>
      </c>
      <c r="N2370" s="3">
        <f>ZeptoData[[#This Row],[MRP_Rupees]] - ZeptoData[[#This Row],[Sale_Price]]</f>
        <v>-149</v>
      </c>
      <c r="O2370" t="str">
        <f>IF(ZeptoData[[#This Row],[outOfStock]]=TRUE, "Out of Stock", IF(ZeptoData[[#This Row],[availableQuantity]]&lt;=2, "LOW STOCK", "HEALTHY"))</f>
        <v>HEALTHY</v>
      </c>
      <c r="P2370" t="str" cm="1">
        <f t="array" ref="P2370">_xlfn.IFS(ZeptoData[[#This Row],[Sale_Price]]&lt;50, "Budget", ZeptoData[[#This Row],[Sale_Price]]&lt;150, "Mid-Range", ZeptoData[[#This Row],[Sale_Price]]&gt;=150, "Premium")</f>
        <v>Mid-Range</v>
      </c>
      <c r="Q2370" t="str">
        <f>IF(ROUND(((ZeptoData[[#This Row],[mrp]]-ZeptoData[[#This Row],[discountedSellingPrice]])/ZeptoData[[#This Row],[mrp]])*100,0) = ZeptoData[[#This Row],[discountPercent]], "Match", "Error")</f>
        <v>Match</v>
      </c>
      <c r="R2370" s="9" t="str" cm="1">
        <f t="array" ref="R2370">_xlfn.IFS(ZeptoData[[#This Row],[discountPercent]]=0, "No Discount", ZeptoData[[#This Row],[discountPercent]]&lt;=15, "Standard (1-15%)", ZeptoData[[#This Row],[discountPercent]]&gt;15, "Mega (&gt;15%)")</f>
        <v>Mega (&gt;15%)</v>
      </c>
      <c r="S2370" s="9" t="str" cm="1">
        <f t="array" ref="S2370">_xlfn.IFS(ZeptoData[[#This Row],[weightInGms]]&lt;=100, "Small (&lt;100g)", ZeptoData[[#This Row],[weightInGms]]&lt;=500, "Medium (100-500g)", ZeptoData[[#This Row],[weightInGms]]&gt;500, "Large (&gt;500g)")</f>
        <v>Medium (100-500g)</v>
      </c>
    </row>
    <row r="2371" spans="1:19" x14ac:dyDescent="0.25">
      <c r="A2371" t="s">
        <v>978</v>
      </c>
      <c r="B2371" t="s">
        <v>647</v>
      </c>
      <c r="C2371" t="str">
        <f>TRIM(ZeptoData[[#This Row],[name]])</f>
        <v>Funfoods Peanut Butter Crunchy</v>
      </c>
      <c r="D2371">
        <v>16900</v>
      </c>
      <c r="E2371" s="3">
        <f>'Cleaned Data'!F2374</f>
        <v>0</v>
      </c>
      <c r="F2371">
        <v>7</v>
      </c>
      <c r="G2371">
        <v>1</v>
      </c>
      <c r="H2371">
        <v>15600</v>
      </c>
      <c r="I2371" s="3">
        <f>ZeptoData[[#This Row],[discountedSellingPrice]]/100</f>
        <v>156</v>
      </c>
      <c r="J2371">
        <v>400</v>
      </c>
      <c r="K2371" t="b">
        <v>0</v>
      </c>
      <c r="L2371">
        <v>400</v>
      </c>
      <c r="N2371" s="3">
        <f>ZeptoData[[#This Row],[MRP_Rupees]] - ZeptoData[[#This Row],[Sale_Price]]</f>
        <v>-156</v>
      </c>
      <c r="O2371" t="str">
        <f>IF(ZeptoData[[#This Row],[outOfStock]]=TRUE, "Out of Stock", IF(ZeptoData[[#This Row],[availableQuantity]]&lt;=2, "LOW STOCK", "HEALTHY"))</f>
        <v>LOW STOCK</v>
      </c>
      <c r="P2371" t="str" cm="1">
        <f t="array" ref="P2371">_xlfn.IFS(ZeptoData[[#This Row],[Sale_Price]]&lt;50, "Budget", ZeptoData[[#This Row],[Sale_Price]]&lt;150, "Mid-Range", ZeptoData[[#This Row],[Sale_Price]]&gt;=150, "Premium")</f>
        <v>Premium</v>
      </c>
      <c r="Q2371" t="str">
        <f>IF(ROUND(((ZeptoData[[#This Row],[mrp]]-ZeptoData[[#This Row],[discountedSellingPrice]])/ZeptoData[[#This Row],[mrp]])*100,0) = ZeptoData[[#This Row],[discountPercent]], "Match", "Error")</f>
        <v>Error</v>
      </c>
      <c r="R2371" s="9" t="str" cm="1">
        <f t="array" ref="R2371">_xlfn.IFS(ZeptoData[[#This Row],[discountPercent]]=0, "No Discount", ZeptoData[[#This Row],[discountPercent]]&lt;=15, "Standard (1-15%)", ZeptoData[[#This Row],[discountPercent]]&gt;15, "Mega (&gt;15%)")</f>
        <v>Standard (1-15%)</v>
      </c>
      <c r="S2371" s="9" t="str" cm="1">
        <f t="array" ref="S2371">_xlfn.IFS(ZeptoData[[#This Row],[weightInGms]]&lt;=100, "Small (&lt;100g)", ZeptoData[[#This Row],[weightInGms]]&lt;=500, "Medium (100-500g)", ZeptoData[[#This Row],[weightInGms]]&gt;500, "Large (&gt;500g)")</f>
        <v>Medium (100-500g)</v>
      </c>
    </row>
    <row r="2372" spans="1:19" x14ac:dyDescent="0.25">
      <c r="A2372" t="s">
        <v>978</v>
      </c>
      <c r="B2372" t="s">
        <v>848</v>
      </c>
      <c r="C2372" t="str">
        <f>TRIM(ZeptoData[[#This Row],[name]])</f>
        <v>Pantai Red Curry Paste</v>
      </c>
      <c r="D2372">
        <v>6000</v>
      </c>
      <c r="E2372" s="3">
        <f>'Cleaned Data'!F2375</f>
        <v>15</v>
      </c>
      <c r="F2372">
        <v>0</v>
      </c>
      <c r="G2372">
        <v>4</v>
      </c>
      <c r="H2372">
        <v>6000</v>
      </c>
      <c r="I2372" s="3">
        <f>ZeptoData[[#This Row],[discountedSellingPrice]]/100</f>
        <v>60</v>
      </c>
      <c r="J2372">
        <v>50</v>
      </c>
      <c r="K2372" t="b">
        <v>0</v>
      </c>
      <c r="L2372">
        <v>50</v>
      </c>
      <c r="N2372" s="3">
        <f>ZeptoData[[#This Row],[MRP_Rupees]] - ZeptoData[[#This Row],[Sale_Price]]</f>
        <v>-45</v>
      </c>
      <c r="O2372" t="str">
        <f>IF(ZeptoData[[#This Row],[outOfStock]]=TRUE, "Out of Stock", IF(ZeptoData[[#This Row],[availableQuantity]]&lt;=2, "LOW STOCK", "HEALTHY"))</f>
        <v>HEALTHY</v>
      </c>
      <c r="P2372" t="str" cm="1">
        <f t="array" ref="P2372">_xlfn.IFS(ZeptoData[[#This Row],[Sale_Price]]&lt;50, "Budget", ZeptoData[[#This Row],[Sale_Price]]&lt;150, "Mid-Range", ZeptoData[[#This Row],[Sale_Price]]&gt;=150, "Premium")</f>
        <v>Mid-Range</v>
      </c>
      <c r="Q2372" t="str">
        <f>IF(ROUND(((ZeptoData[[#This Row],[mrp]]-ZeptoData[[#This Row],[discountedSellingPrice]])/ZeptoData[[#This Row],[mrp]])*100,0) = ZeptoData[[#This Row],[discountPercent]], "Match", "Error")</f>
        <v>Match</v>
      </c>
      <c r="R2372" s="9" t="str" cm="1">
        <f t="array" ref="R2372">_xlfn.IFS(ZeptoData[[#This Row],[discountPercent]]=0, "No Discount", ZeptoData[[#This Row],[discountPercent]]&lt;=15, "Standard (1-15%)", ZeptoData[[#This Row],[discountPercent]]&gt;15, "Mega (&gt;15%)")</f>
        <v>No Discount</v>
      </c>
      <c r="S2372" s="9" t="str" cm="1">
        <f t="array" ref="S2372">_xlfn.IFS(ZeptoData[[#This Row],[weightInGms]]&lt;=100, "Small (&lt;100g)", ZeptoData[[#This Row],[weightInGms]]&lt;=500, "Medium (100-500g)", ZeptoData[[#This Row],[weightInGms]]&gt;500, "Large (&gt;500g)")</f>
        <v>Small (&lt;100g)</v>
      </c>
    </row>
    <row r="2373" spans="1:19" x14ac:dyDescent="0.25">
      <c r="A2373" t="s">
        <v>978</v>
      </c>
      <c r="B2373" t="s">
        <v>849</v>
      </c>
      <c r="C2373" t="str">
        <f>TRIM(ZeptoData[[#This Row],[name]])</f>
        <v>ITC Master Chef Chicken Seekh Kabab</v>
      </c>
      <c r="D2373">
        <v>32500</v>
      </c>
      <c r="E2373" s="3">
        <f>'Cleaned Data'!F2376</f>
        <v>0</v>
      </c>
      <c r="F2373">
        <v>0</v>
      </c>
      <c r="G2373">
        <v>6</v>
      </c>
      <c r="H2373">
        <v>32500</v>
      </c>
      <c r="I2373" s="3">
        <f>ZeptoData[[#This Row],[discountedSellingPrice]]/100</f>
        <v>325</v>
      </c>
      <c r="J2373">
        <v>500</v>
      </c>
      <c r="K2373" t="b">
        <v>0</v>
      </c>
      <c r="L2373">
        <v>500</v>
      </c>
      <c r="N2373" s="3">
        <f>ZeptoData[[#This Row],[MRP_Rupees]] - ZeptoData[[#This Row],[Sale_Price]]</f>
        <v>-325</v>
      </c>
      <c r="O2373" t="str">
        <f>IF(ZeptoData[[#This Row],[outOfStock]]=TRUE, "Out of Stock", IF(ZeptoData[[#This Row],[availableQuantity]]&lt;=2, "LOW STOCK", "HEALTHY"))</f>
        <v>HEALTHY</v>
      </c>
      <c r="P2373" t="str" cm="1">
        <f t="array" ref="P2373">_xlfn.IFS(ZeptoData[[#This Row],[Sale_Price]]&lt;50, "Budget", ZeptoData[[#This Row],[Sale_Price]]&lt;150, "Mid-Range", ZeptoData[[#This Row],[Sale_Price]]&gt;=150, "Premium")</f>
        <v>Premium</v>
      </c>
      <c r="Q2373" t="str">
        <f>IF(ROUND(((ZeptoData[[#This Row],[mrp]]-ZeptoData[[#This Row],[discountedSellingPrice]])/ZeptoData[[#This Row],[mrp]])*100,0) = ZeptoData[[#This Row],[discountPercent]], "Match", "Error")</f>
        <v>Match</v>
      </c>
      <c r="R2373" s="9" t="str" cm="1">
        <f t="array" ref="R2373">_xlfn.IFS(ZeptoData[[#This Row],[discountPercent]]=0, "No Discount", ZeptoData[[#This Row],[discountPercent]]&lt;=15, "Standard (1-15%)", ZeptoData[[#This Row],[discountPercent]]&gt;15, "Mega (&gt;15%)")</f>
        <v>No Discount</v>
      </c>
      <c r="S2373" s="9" t="str" cm="1">
        <f t="array" ref="S2373">_xlfn.IFS(ZeptoData[[#This Row],[weightInGms]]&lt;=100, "Small (&lt;100g)", ZeptoData[[#This Row],[weightInGms]]&lt;=500, "Medium (100-500g)", ZeptoData[[#This Row],[weightInGms]]&gt;500, "Large (&gt;500g)")</f>
        <v>Medium (100-500g)</v>
      </c>
    </row>
    <row r="2374" spans="1:19" x14ac:dyDescent="0.25">
      <c r="A2374" t="s">
        <v>978</v>
      </c>
      <c r="B2374" t="s">
        <v>850</v>
      </c>
      <c r="C2374" t="str">
        <f>TRIM(ZeptoData[[#This Row],[name]])</f>
        <v>Del Monte Pizza &amp; Pasta Sauce Spout Pack</v>
      </c>
      <c r="D2374">
        <v>9900</v>
      </c>
      <c r="E2374" s="3">
        <f>'Cleaned Data'!F2377</f>
        <v>0</v>
      </c>
      <c r="F2374">
        <v>0</v>
      </c>
      <c r="G2374">
        <v>3</v>
      </c>
      <c r="H2374">
        <v>9900</v>
      </c>
      <c r="I2374" s="3">
        <f>ZeptoData[[#This Row],[discountedSellingPrice]]/100</f>
        <v>99</v>
      </c>
      <c r="J2374">
        <v>400</v>
      </c>
      <c r="K2374" t="b">
        <v>0</v>
      </c>
      <c r="L2374">
        <v>400</v>
      </c>
      <c r="N2374" s="3">
        <f>ZeptoData[[#This Row],[MRP_Rupees]] - ZeptoData[[#This Row],[Sale_Price]]</f>
        <v>-99</v>
      </c>
      <c r="O2374" t="str">
        <f>IF(ZeptoData[[#This Row],[outOfStock]]=TRUE, "Out of Stock", IF(ZeptoData[[#This Row],[availableQuantity]]&lt;=2, "LOW STOCK", "HEALTHY"))</f>
        <v>HEALTHY</v>
      </c>
      <c r="P2374" t="str" cm="1">
        <f t="array" ref="P2374">_xlfn.IFS(ZeptoData[[#This Row],[Sale_Price]]&lt;50, "Budget", ZeptoData[[#This Row],[Sale_Price]]&lt;150, "Mid-Range", ZeptoData[[#This Row],[Sale_Price]]&gt;=150, "Premium")</f>
        <v>Mid-Range</v>
      </c>
      <c r="Q2374" t="str">
        <f>IF(ROUND(((ZeptoData[[#This Row],[mrp]]-ZeptoData[[#This Row],[discountedSellingPrice]])/ZeptoData[[#This Row],[mrp]])*100,0) = ZeptoData[[#This Row],[discountPercent]], "Match", "Error")</f>
        <v>Match</v>
      </c>
      <c r="R2374" s="9" t="str" cm="1">
        <f t="array" ref="R2374">_xlfn.IFS(ZeptoData[[#This Row],[discountPercent]]=0, "No Discount", ZeptoData[[#This Row],[discountPercent]]&lt;=15, "Standard (1-15%)", ZeptoData[[#This Row],[discountPercent]]&gt;15, "Mega (&gt;15%)")</f>
        <v>No Discount</v>
      </c>
      <c r="S2374" s="9" t="str" cm="1">
        <f t="array" ref="S2374">_xlfn.IFS(ZeptoData[[#This Row],[weightInGms]]&lt;=100, "Small (&lt;100g)", ZeptoData[[#This Row],[weightInGms]]&lt;=500, "Medium (100-500g)", ZeptoData[[#This Row],[weightInGms]]&gt;500, "Large (&gt;500g)")</f>
        <v>Medium (100-500g)</v>
      </c>
    </row>
    <row r="2375" spans="1:19" x14ac:dyDescent="0.25">
      <c r="A2375" t="s">
        <v>978</v>
      </c>
      <c r="B2375" t="s">
        <v>851</v>
      </c>
      <c r="C2375" t="str">
        <f>TRIM(ZeptoData[[#This Row],[name]])</f>
        <v>Pantai Sriracha Red Chilli Sauce</v>
      </c>
      <c r="D2375">
        <v>22500</v>
      </c>
      <c r="E2375" s="3">
        <f>'Cleaned Data'!F2378</f>
        <v>0</v>
      </c>
      <c r="F2375">
        <v>15</v>
      </c>
      <c r="G2375">
        <v>6</v>
      </c>
      <c r="H2375">
        <v>19100</v>
      </c>
      <c r="I2375" s="3">
        <f>ZeptoData[[#This Row],[discountedSellingPrice]]/100</f>
        <v>191</v>
      </c>
      <c r="J2375">
        <v>200</v>
      </c>
      <c r="K2375" t="b">
        <v>0</v>
      </c>
      <c r="L2375">
        <v>200</v>
      </c>
      <c r="N2375" s="3">
        <f>ZeptoData[[#This Row],[MRP_Rupees]] - ZeptoData[[#This Row],[Sale_Price]]</f>
        <v>-191</v>
      </c>
      <c r="O2375" t="str">
        <f>IF(ZeptoData[[#This Row],[outOfStock]]=TRUE, "Out of Stock", IF(ZeptoData[[#This Row],[availableQuantity]]&lt;=2, "LOW STOCK", "HEALTHY"))</f>
        <v>HEALTHY</v>
      </c>
      <c r="P2375" t="str" cm="1">
        <f t="array" ref="P2375">_xlfn.IFS(ZeptoData[[#This Row],[Sale_Price]]&lt;50, "Budget", ZeptoData[[#This Row],[Sale_Price]]&lt;150, "Mid-Range", ZeptoData[[#This Row],[Sale_Price]]&gt;=150, "Premium")</f>
        <v>Premium</v>
      </c>
      <c r="Q2375" t="str">
        <f>IF(ROUND(((ZeptoData[[#This Row],[mrp]]-ZeptoData[[#This Row],[discountedSellingPrice]])/ZeptoData[[#This Row],[mrp]])*100,0) = ZeptoData[[#This Row],[discountPercent]], "Match", "Error")</f>
        <v>Match</v>
      </c>
      <c r="R2375" s="9" t="str" cm="1">
        <f t="array" ref="R2375">_xlfn.IFS(ZeptoData[[#This Row],[discountPercent]]=0, "No Discount", ZeptoData[[#This Row],[discountPercent]]&lt;=15, "Standard (1-15%)", ZeptoData[[#This Row],[discountPercent]]&gt;15, "Mega (&gt;15%)")</f>
        <v>Standard (1-15%)</v>
      </c>
      <c r="S2375" s="9" t="str" cm="1">
        <f t="array" ref="S2375">_xlfn.IFS(ZeptoData[[#This Row],[weightInGms]]&lt;=100, "Small (&lt;100g)", ZeptoData[[#This Row],[weightInGms]]&lt;=500, "Medium (100-500g)", ZeptoData[[#This Row],[weightInGms]]&gt;500, "Large (&gt;500g)")</f>
        <v>Medium (100-500g)</v>
      </c>
    </row>
    <row r="2376" spans="1:19" x14ac:dyDescent="0.25">
      <c r="A2376" t="s">
        <v>978</v>
      </c>
      <c r="B2376" t="s">
        <v>852</v>
      </c>
      <c r="C2376" t="str">
        <f>TRIM(ZeptoData[[#This Row],[name]])</f>
        <v>Hershey's Cocoa Spread</v>
      </c>
      <c r="D2376">
        <v>29500</v>
      </c>
      <c r="E2376" s="3">
        <f>'Cleaned Data'!F2379</f>
        <v>6</v>
      </c>
      <c r="F2376">
        <v>0</v>
      </c>
      <c r="G2376">
        <v>3</v>
      </c>
      <c r="H2376">
        <v>29500</v>
      </c>
      <c r="I2376" s="3">
        <f>ZeptoData[[#This Row],[discountedSellingPrice]]/100</f>
        <v>295</v>
      </c>
      <c r="J2376">
        <v>350</v>
      </c>
      <c r="K2376" t="b">
        <v>0</v>
      </c>
      <c r="L2376">
        <v>350</v>
      </c>
      <c r="N2376" s="3">
        <f>ZeptoData[[#This Row],[MRP_Rupees]] - ZeptoData[[#This Row],[Sale_Price]]</f>
        <v>-289</v>
      </c>
      <c r="O2376" t="str">
        <f>IF(ZeptoData[[#This Row],[outOfStock]]=TRUE, "Out of Stock", IF(ZeptoData[[#This Row],[availableQuantity]]&lt;=2, "LOW STOCK", "HEALTHY"))</f>
        <v>HEALTHY</v>
      </c>
      <c r="P2376" t="str" cm="1">
        <f t="array" ref="P2376">_xlfn.IFS(ZeptoData[[#This Row],[Sale_Price]]&lt;50, "Budget", ZeptoData[[#This Row],[Sale_Price]]&lt;150, "Mid-Range", ZeptoData[[#This Row],[Sale_Price]]&gt;=150, "Premium")</f>
        <v>Premium</v>
      </c>
      <c r="Q2376" t="str">
        <f>IF(ROUND(((ZeptoData[[#This Row],[mrp]]-ZeptoData[[#This Row],[discountedSellingPrice]])/ZeptoData[[#This Row],[mrp]])*100,0) = ZeptoData[[#This Row],[discountPercent]], "Match", "Error")</f>
        <v>Match</v>
      </c>
      <c r="R2376" s="9" t="str" cm="1">
        <f t="array" ref="R2376">_xlfn.IFS(ZeptoData[[#This Row],[discountPercent]]=0, "No Discount", ZeptoData[[#This Row],[discountPercent]]&lt;=15, "Standard (1-15%)", ZeptoData[[#This Row],[discountPercent]]&gt;15, "Mega (&gt;15%)")</f>
        <v>No Discount</v>
      </c>
      <c r="S2376" s="9" t="str" cm="1">
        <f t="array" ref="S2376">_xlfn.IFS(ZeptoData[[#This Row],[weightInGms]]&lt;=100, "Small (&lt;100g)", ZeptoData[[#This Row],[weightInGms]]&lt;=500, "Medium (100-500g)", ZeptoData[[#This Row],[weightInGms]]&gt;500, "Large (&gt;500g)")</f>
        <v>Medium (100-500g)</v>
      </c>
    </row>
    <row r="2377" spans="1:19" x14ac:dyDescent="0.25">
      <c r="A2377" t="s">
        <v>978</v>
      </c>
      <c r="B2377" t="s">
        <v>853</v>
      </c>
      <c r="C2377" t="str">
        <f>TRIM(ZeptoData[[#This Row],[name]])</f>
        <v>Maggi Ghee Tadka Upma Express Pouch</v>
      </c>
      <c r="D2377">
        <v>2500</v>
      </c>
      <c r="E2377" s="3">
        <f>'Cleaned Data'!F2380</f>
        <v>0</v>
      </c>
      <c r="F2377">
        <v>0</v>
      </c>
      <c r="G2377">
        <v>6</v>
      </c>
      <c r="H2377">
        <v>2500</v>
      </c>
      <c r="I2377" s="3">
        <f>ZeptoData[[#This Row],[discountedSellingPrice]]/100</f>
        <v>25</v>
      </c>
      <c r="J2377">
        <v>65</v>
      </c>
      <c r="K2377" t="b">
        <v>0</v>
      </c>
      <c r="L2377">
        <v>65</v>
      </c>
      <c r="N2377" s="3">
        <f>ZeptoData[[#This Row],[MRP_Rupees]] - ZeptoData[[#This Row],[Sale_Price]]</f>
        <v>-25</v>
      </c>
      <c r="O2377" t="str">
        <f>IF(ZeptoData[[#This Row],[outOfStock]]=TRUE, "Out of Stock", IF(ZeptoData[[#This Row],[availableQuantity]]&lt;=2, "LOW STOCK", "HEALTHY"))</f>
        <v>HEALTHY</v>
      </c>
      <c r="P2377" t="str" cm="1">
        <f t="array" ref="P2377">_xlfn.IFS(ZeptoData[[#This Row],[Sale_Price]]&lt;50, "Budget", ZeptoData[[#This Row],[Sale_Price]]&lt;150, "Mid-Range", ZeptoData[[#This Row],[Sale_Price]]&gt;=150, "Premium")</f>
        <v>Budget</v>
      </c>
      <c r="Q2377" t="str">
        <f>IF(ROUND(((ZeptoData[[#This Row],[mrp]]-ZeptoData[[#This Row],[discountedSellingPrice]])/ZeptoData[[#This Row],[mrp]])*100,0) = ZeptoData[[#This Row],[discountPercent]], "Match", "Error")</f>
        <v>Match</v>
      </c>
      <c r="R2377" s="9" t="str" cm="1">
        <f t="array" ref="R2377">_xlfn.IFS(ZeptoData[[#This Row],[discountPercent]]=0, "No Discount", ZeptoData[[#This Row],[discountPercent]]&lt;=15, "Standard (1-15%)", ZeptoData[[#This Row],[discountPercent]]&gt;15, "Mega (&gt;15%)")</f>
        <v>No Discount</v>
      </c>
      <c r="S2377" s="9" t="str" cm="1">
        <f t="array" ref="S2377">_xlfn.IFS(ZeptoData[[#This Row],[weightInGms]]&lt;=100, "Small (&lt;100g)", ZeptoData[[#This Row],[weightInGms]]&lt;=500, "Medium (100-500g)", ZeptoData[[#This Row],[weightInGms]]&gt;500, "Large (&gt;500g)")</f>
        <v>Small (&lt;100g)</v>
      </c>
    </row>
    <row r="2378" spans="1:19" x14ac:dyDescent="0.25">
      <c r="A2378" t="s">
        <v>978</v>
      </c>
      <c r="B2378" t="s">
        <v>854</v>
      </c>
      <c r="C2378" t="str">
        <f>TRIM(ZeptoData[[#This Row],[name]])</f>
        <v>Ching's Secret Manchurian Noodles</v>
      </c>
      <c r="D2378">
        <v>9100</v>
      </c>
      <c r="E2378" s="3">
        <f>'Cleaned Data'!F2381</f>
        <v>14</v>
      </c>
      <c r="F2378">
        <v>0</v>
      </c>
      <c r="G2378">
        <v>5</v>
      </c>
      <c r="H2378">
        <v>9100</v>
      </c>
      <c r="I2378" s="3">
        <f>ZeptoData[[#This Row],[discountedSellingPrice]]/100</f>
        <v>91</v>
      </c>
      <c r="J2378">
        <v>360</v>
      </c>
      <c r="K2378" t="b">
        <v>0</v>
      </c>
      <c r="L2378">
        <v>360</v>
      </c>
      <c r="N2378" s="3">
        <f>ZeptoData[[#This Row],[MRP_Rupees]] - ZeptoData[[#This Row],[Sale_Price]]</f>
        <v>-77</v>
      </c>
      <c r="O2378" t="str">
        <f>IF(ZeptoData[[#This Row],[outOfStock]]=TRUE, "Out of Stock", IF(ZeptoData[[#This Row],[availableQuantity]]&lt;=2, "LOW STOCK", "HEALTHY"))</f>
        <v>HEALTHY</v>
      </c>
      <c r="P2378" t="str" cm="1">
        <f t="array" ref="P2378">_xlfn.IFS(ZeptoData[[#This Row],[Sale_Price]]&lt;50, "Budget", ZeptoData[[#This Row],[Sale_Price]]&lt;150, "Mid-Range", ZeptoData[[#This Row],[Sale_Price]]&gt;=150, "Premium")</f>
        <v>Mid-Range</v>
      </c>
      <c r="Q2378" t="str">
        <f>IF(ROUND(((ZeptoData[[#This Row],[mrp]]-ZeptoData[[#This Row],[discountedSellingPrice]])/ZeptoData[[#This Row],[mrp]])*100,0) = ZeptoData[[#This Row],[discountPercent]], "Match", "Error")</f>
        <v>Match</v>
      </c>
      <c r="R2378" s="9" t="str" cm="1">
        <f t="array" ref="R2378">_xlfn.IFS(ZeptoData[[#This Row],[discountPercent]]=0, "No Discount", ZeptoData[[#This Row],[discountPercent]]&lt;=15, "Standard (1-15%)", ZeptoData[[#This Row],[discountPercent]]&gt;15, "Mega (&gt;15%)")</f>
        <v>No Discount</v>
      </c>
      <c r="S2378" s="9" t="str" cm="1">
        <f t="array" ref="S2378">_xlfn.IFS(ZeptoData[[#This Row],[weightInGms]]&lt;=100, "Small (&lt;100g)", ZeptoData[[#This Row],[weightInGms]]&lt;=500, "Medium (100-500g)", ZeptoData[[#This Row],[weightInGms]]&gt;500, "Large (&gt;500g)")</f>
        <v>Medium (100-500g)</v>
      </c>
    </row>
    <row r="2379" spans="1:19" x14ac:dyDescent="0.25">
      <c r="A2379" t="s">
        <v>978</v>
      </c>
      <c r="B2379" t="s">
        <v>855</v>
      </c>
      <c r="C2379" t="str">
        <f>TRIM(ZeptoData[[#This Row],[name]])</f>
        <v>Kellogg's All Bran Wheat Flakes</v>
      </c>
      <c r="D2379">
        <v>22000</v>
      </c>
      <c r="E2379" s="3">
        <f>'Cleaned Data'!F2382</f>
        <v>10</v>
      </c>
      <c r="F2379">
        <v>6</v>
      </c>
      <c r="G2379">
        <v>5</v>
      </c>
      <c r="H2379">
        <v>20500</v>
      </c>
      <c r="I2379" s="3">
        <f>ZeptoData[[#This Row],[discountedSellingPrice]]/100</f>
        <v>205</v>
      </c>
      <c r="J2379">
        <v>425</v>
      </c>
      <c r="K2379" t="b">
        <v>0</v>
      </c>
      <c r="L2379">
        <v>425</v>
      </c>
      <c r="N2379" s="3">
        <f>ZeptoData[[#This Row],[MRP_Rupees]] - ZeptoData[[#This Row],[Sale_Price]]</f>
        <v>-195</v>
      </c>
      <c r="O2379" t="str">
        <f>IF(ZeptoData[[#This Row],[outOfStock]]=TRUE, "Out of Stock", IF(ZeptoData[[#This Row],[availableQuantity]]&lt;=2, "LOW STOCK", "HEALTHY"))</f>
        <v>HEALTHY</v>
      </c>
      <c r="P2379" t="str" cm="1">
        <f t="array" ref="P2379">_xlfn.IFS(ZeptoData[[#This Row],[Sale_Price]]&lt;50, "Budget", ZeptoData[[#This Row],[Sale_Price]]&lt;150, "Mid-Range", ZeptoData[[#This Row],[Sale_Price]]&gt;=150, "Premium")</f>
        <v>Premium</v>
      </c>
      <c r="Q2379" t="str">
        <f>IF(ROUND(((ZeptoData[[#This Row],[mrp]]-ZeptoData[[#This Row],[discountedSellingPrice]])/ZeptoData[[#This Row],[mrp]])*100,0) = ZeptoData[[#This Row],[discountPercent]], "Match", "Error")</f>
        <v>Error</v>
      </c>
      <c r="R2379" s="9" t="str" cm="1">
        <f t="array" ref="R2379">_xlfn.IFS(ZeptoData[[#This Row],[discountPercent]]=0, "No Discount", ZeptoData[[#This Row],[discountPercent]]&lt;=15, "Standard (1-15%)", ZeptoData[[#This Row],[discountPercent]]&gt;15, "Mega (&gt;15%)")</f>
        <v>Standard (1-15%)</v>
      </c>
      <c r="S2379" s="9" t="str" cm="1">
        <f t="array" ref="S2379">_xlfn.IFS(ZeptoData[[#This Row],[weightInGms]]&lt;=100, "Small (&lt;100g)", ZeptoData[[#This Row],[weightInGms]]&lt;=500, "Medium (100-500g)", ZeptoData[[#This Row],[weightInGms]]&gt;500, "Large (&gt;500g)")</f>
        <v>Medium (100-500g)</v>
      </c>
    </row>
    <row r="2380" spans="1:19" x14ac:dyDescent="0.25">
      <c r="A2380" t="s">
        <v>978</v>
      </c>
      <c r="B2380" t="s">
        <v>856</v>
      </c>
      <c r="C2380" t="str">
        <f>TRIM(ZeptoData[[#This Row],[name]])</f>
        <v>Yummiez Chicken Breakfast Sausages</v>
      </c>
      <c r="D2380">
        <v>15000</v>
      </c>
      <c r="E2380" s="3">
        <f>'Cleaned Data'!F2383</f>
        <v>10</v>
      </c>
      <c r="F2380">
        <v>0</v>
      </c>
      <c r="G2380">
        <v>3</v>
      </c>
      <c r="H2380">
        <v>15000</v>
      </c>
      <c r="I2380" s="3">
        <f>ZeptoData[[#This Row],[discountedSellingPrice]]/100</f>
        <v>150</v>
      </c>
      <c r="J2380">
        <v>250</v>
      </c>
      <c r="K2380" t="b">
        <v>0</v>
      </c>
      <c r="L2380">
        <v>250</v>
      </c>
      <c r="N2380" s="3">
        <f>ZeptoData[[#This Row],[MRP_Rupees]] - ZeptoData[[#This Row],[Sale_Price]]</f>
        <v>-140</v>
      </c>
      <c r="O2380" t="str">
        <f>IF(ZeptoData[[#This Row],[outOfStock]]=TRUE, "Out of Stock", IF(ZeptoData[[#This Row],[availableQuantity]]&lt;=2, "LOW STOCK", "HEALTHY"))</f>
        <v>HEALTHY</v>
      </c>
      <c r="P2380" t="str" cm="1">
        <f t="array" ref="P2380">_xlfn.IFS(ZeptoData[[#This Row],[Sale_Price]]&lt;50, "Budget", ZeptoData[[#This Row],[Sale_Price]]&lt;150, "Mid-Range", ZeptoData[[#This Row],[Sale_Price]]&gt;=150, "Premium")</f>
        <v>Premium</v>
      </c>
      <c r="Q2380" t="str">
        <f>IF(ROUND(((ZeptoData[[#This Row],[mrp]]-ZeptoData[[#This Row],[discountedSellingPrice]])/ZeptoData[[#This Row],[mrp]])*100,0) = ZeptoData[[#This Row],[discountPercent]], "Match", "Error")</f>
        <v>Match</v>
      </c>
      <c r="R2380" s="9" t="str" cm="1">
        <f t="array" ref="R2380">_xlfn.IFS(ZeptoData[[#This Row],[discountPercent]]=0, "No Discount", ZeptoData[[#This Row],[discountPercent]]&lt;=15, "Standard (1-15%)", ZeptoData[[#This Row],[discountPercent]]&gt;15, "Mega (&gt;15%)")</f>
        <v>No Discount</v>
      </c>
      <c r="S2380" s="9" t="str" cm="1">
        <f t="array" ref="S2380">_xlfn.IFS(ZeptoData[[#This Row],[weightInGms]]&lt;=100, "Small (&lt;100g)", ZeptoData[[#This Row],[weightInGms]]&lt;=500, "Medium (100-500g)", ZeptoData[[#This Row],[weightInGms]]&gt;500, "Large (&gt;500g)")</f>
        <v>Medium (100-500g)</v>
      </c>
    </row>
    <row r="2381" spans="1:19" x14ac:dyDescent="0.25">
      <c r="A2381" t="s">
        <v>978</v>
      </c>
      <c r="B2381" t="s">
        <v>848</v>
      </c>
      <c r="C2381" t="str">
        <f>TRIM(ZeptoData[[#This Row],[name]])</f>
        <v>Pantai Red Curry Paste</v>
      </c>
      <c r="D2381">
        <v>15000</v>
      </c>
      <c r="E2381" s="3">
        <f>'Cleaned Data'!F2384</f>
        <v>0</v>
      </c>
      <c r="F2381">
        <v>14</v>
      </c>
      <c r="G2381">
        <v>3</v>
      </c>
      <c r="H2381">
        <v>12800</v>
      </c>
      <c r="I2381" s="3">
        <f>ZeptoData[[#This Row],[discountedSellingPrice]]/100</f>
        <v>128</v>
      </c>
      <c r="J2381">
        <v>114</v>
      </c>
      <c r="K2381" t="b">
        <v>0</v>
      </c>
      <c r="L2381">
        <v>114</v>
      </c>
      <c r="N2381" s="3">
        <f>ZeptoData[[#This Row],[MRP_Rupees]] - ZeptoData[[#This Row],[Sale_Price]]</f>
        <v>-128</v>
      </c>
      <c r="O2381" t="str">
        <f>IF(ZeptoData[[#This Row],[outOfStock]]=TRUE, "Out of Stock", IF(ZeptoData[[#This Row],[availableQuantity]]&lt;=2, "LOW STOCK", "HEALTHY"))</f>
        <v>HEALTHY</v>
      </c>
      <c r="P2381" t="str" cm="1">
        <f t="array" ref="P2381">_xlfn.IFS(ZeptoData[[#This Row],[Sale_Price]]&lt;50, "Budget", ZeptoData[[#This Row],[Sale_Price]]&lt;150, "Mid-Range", ZeptoData[[#This Row],[Sale_Price]]&gt;=150, "Premium")</f>
        <v>Mid-Range</v>
      </c>
      <c r="Q2381" t="str">
        <f>IF(ROUND(((ZeptoData[[#This Row],[mrp]]-ZeptoData[[#This Row],[discountedSellingPrice]])/ZeptoData[[#This Row],[mrp]])*100,0) = ZeptoData[[#This Row],[discountPercent]], "Match", "Error")</f>
        <v>Error</v>
      </c>
      <c r="R2381" s="9" t="str" cm="1">
        <f t="array" ref="R2381">_xlfn.IFS(ZeptoData[[#This Row],[discountPercent]]=0, "No Discount", ZeptoData[[#This Row],[discountPercent]]&lt;=15, "Standard (1-15%)", ZeptoData[[#This Row],[discountPercent]]&gt;15, "Mega (&gt;15%)")</f>
        <v>Standard (1-15%)</v>
      </c>
      <c r="S2381" s="9" t="str" cm="1">
        <f t="array" ref="S2381">_xlfn.IFS(ZeptoData[[#This Row],[weightInGms]]&lt;=100, "Small (&lt;100g)", ZeptoData[[#This Row],[weightInGms]]&lt;=500, "Medium (100-500g)", ZeptoData[[#This Row],[weightInGms]]&gt;500, "Large (&gt;500g)")</f>
        <v>Medium (100-500g)</v>
      </c>
    </row>
    <row r="2382" spans="1:19" x14ac:dyDescent="0.25">
      <c r="A2382" t="s">
        <v>978</v>
      </c>
      <c r="B2382" t="s">
        <v>857</v>
      </c>
      <c r="C2382" t="str">
        <f>TRIM(ZeptoData[[#This Row],[name]])</f>
        <v>Bagrrys Muesli Crunchy Fruit &amp; Nut With Cranberries</v>
      </c>
      <c r="D2382">
        <v>33000</v>
      </c>
      <c r="E2382" s="3">
        <f>'Cleaned Data'!F2385</f>
        <v>8</v>
      </c>
      <c r="F2382">
        <v>10</v>
      </c>
      <c r="G2382">
        <v>6</v>
      </c>
      <c r="H2382">
        <v>29700</v>
      </c>
      <c r="I2382" s="3">
        <f>ZeptoData[[#This Row],[discountedSellingPrice]]/100</f>
        <v>297</v>
      </c>
      <c r="J2382">
        <v>400</v>
      </c>
      <c r="K2382" t="b">
        <v>0</v>
      </c>
      <c r="L2382">
        <v>400</v>
      </c>
      <c r="N2382" s="3">
        <f>ZeptoData[[#This Row],[MRP_Rupees]] - ZeptoData[[#This Row],[Sale_Price]]</f>
        <v>-289</v>
      </c>
      <c r="O2382" t="str">
        <f>IF(ZeptoData[[#This Row],[outOfStock]]=TRUE, "Out of Stock", IF(ZeptoData[[#This Row],[availableQuantity]]&lt;=2, "LOW STOCK", "HEALTHY"))</f>
        <v>HEALTHY</v>
      </c>
      <c r="P2382" t="str" cm="1">
        <f t="array" ref="P2382">_xlfn.IFS(ZeptoData[[#This Row],[Sale_Price]]&lt;50, "Budget", ZeptoData[[#This Row],[Sale_Price]]&lt;150, "Mid-Range", ZeptoData[[#This Row],[Sale_Price]]&gt;=150, "Premium")</f>
        <v>Premium</v>
      </c>
      <c r="Q2382" t="str">
        <f>IF(ROUND(((ZeptoData[[#This Row],[mrp]]-ZeptoData[[#This Row],[discountedSellingPrice]])/ZeptoData[[#This Row],[mrp]])*100,0) = ZeptoData[[#This Row],[discountPercent]], "Match", "Error")</f>
        <v>Match</v>
      </c>
      <c r="R2382" s="9" t="str" cm="1">
        <f t="array" ref="R2382">_xlfn.IFS(ZeptoData[[#This Row],[discountPercent]]=0, "No Discount", ZeptoData[[#This Row],[discountPercent]]&lt;=15, "Standard (1-15%)", ZeptoData[[#This Row],[discountPercent]]&gt;15, "Mega (&gt;15%)")</f>
        <v>Standard (1-15%)</v>
      </c>
      <c r="S2382" s="9" t="str" cm="1">
        <f t="array" ref="S2382">_xlfn.IFS(ZeptoData[[#This Row],[weightInGms]]&lt;=100, "Small (&lt;100g)", ZeptoData[[#This Row],[weightInGms]]&lt;=500, "Medium (100-500g)", ZeptoData[[#This Row],[weightInGms]]&gt;500, "Large (&gt;500g)")</f>
        <v>Medium (100-500g)</v>
      </c>
    </row>
    <row r="2383" spans="1:19" x14ac:dyDescent="0.25">
      <c r="A2383" t="s">
        <v>978</v>
      </c>
      <c r="B2383" t="s">
        <v>411</v>
      </c>
      <c r="C2383" t="str">
        <f>TRIM(ZeptoData[[#This Row],[name]])</f>
        <v>Quaker Oats Pouch</v>
      </c>
      <c r="D2383">
        <v>27600</v>
      </c>
      <c r="E2383" s="3">
        <f>'Cleaned Data'!F2386</f>
        <v>0</v>
      </c>
      <c r="F2383">
        <v>10</v>
      </c>
      <c r="G2383">
        <v>6</v>
      </c>
      <c r="H2383">
        <v>24800</v>
      </c>
      <c r="I2383" s="3">
        <f>ZeptoData[[#This Row],[discountedSellingPrice]]/100</f>
        <v>248</v>
      </c>
      <c r="J2383">
        <v>1500</v>
      </c>
      <c r="K2383" t="b">
        <v>0</v>
      </c>
      <c r="L2383">
        <v>1</v>
      </c>
      <c r="N2383" s="3">
        <f>ZeptoData[[#This Row],[MRP_Rupees]] - ZeptoData[[#This Row],[Sale_Price]]</f>
        <v>-248</v>
      </c>
      <c r="O2383" t="str">
        <f>IF(ZeptoData[[#This Row],[outOfStock]]=TRUE, "Out of Stock", IF(ZeptoData[[#This Row],[availableQuantity]]&lt;=2, "LOW STOCK", "HEALTHY"))</f>
        <v>HEALTHY</v>
      </c>
      <c r="P2383" t="str" cm="1">
        <f t="array" ref="P2383">_xlfn.IFS(ZeptoData[[#This Row],[Sale_Price]]&lt;50, "Budget", ZeptoData[[#This Row],[Sale_Price]]&lt;150, "Mid-Range", ZeptoData[[#This Row],[Sale_Price]]&gt;=150, "Premium")</f>
        <v>Premium</v>
      </c>
      <c r="Q2383" t="str">
        <f>IF(ROUND(((ZeptoData[[#This Row],[mrp]]-ZeptoData[[#This Row],[discountedSellingPrice]])/ZeptoData[[#This Row],[mrp]])*100,0) = ZeptoData[[#This Row],[discountPercent]], "Match", "Error")</f>
        <v>Match</v>
      </c>
      <c r="R2383" s="9" t="str" cm="1">
        <f t="array" ref="R2383">_xlfn.IFS(ZeptoData[[#This Row],[discountPercent]]=0, "No Discount", ZeptoData[[#This Row],[discountPercent]]&lt;=15, "Standard (1-15%)", ZeptoData[[#This Row],[discountPercent]]&gt;15, "Mega (&gt;15%)")</f>
        <v>Standard (1-15%)</v>
      </c>
      <c r="S2383" s="9" t="str" cm="1">
        <f t="array" ref="S2383">_xlfn.IFS(ZeptoData[[#This Row],[weightInGms]]&lt;=100, "Small (&lt;100g)", ZeptoData[[#This Row],[weightInGms]]&lt;=500, "Medium (100-500g)", ZeptoData[[#This Row],[weightInGms]]&gt;500, "Large (&gt;500g)")</f>
        <v>Large (&gt;500g)</v>
      </c>
    </row>
    <row r="2384" spans="1:19" x14ac:dyDescent="0.25">
      <c r="A2384" t="s">
        <v>978</v>
      </c>
      <c r="B2384" t="s">
        <v>1776</v>
      </c>
      <c r="C2384" t="str">
        <f>TRIM(ZeptoData[[#This Row],[name]])</f>
        <v>Prasuma Momos - Cheesy Spicy Veg</v>
      </c>
      <c r="D2384">
        <v>29500</v>
      </c>
      <c r="E2384" s="3">
        <f>'Cleaned Data'!F2387</f>
        <v>50</v>
      </c>
      <c r="F2384">
        <v>0</v>
      </c>
      <c r="G2384">
        <v>6</v>
      </c>
      <c r="H2384">
        <v>29500</v>
      </c>
      <c r="I2384" s="3">
        <f>ZeptoData[[#This Row],[discountedSellingPrice]]/100</f>
        <v>295</v>
      </c>
      <c r="J2384">
        <v>24</v>
      </c>
      <c r="K2384" t="b">
        <v>0</v>
      </c>
      <c r="L2384">
        <v>24</v>
      </c>
      <c r="N2384" s="3">
        <f>ZeptoData[[#This Row],[MRP_Rupees]] - ZeptoData[[#This Row],[Sale_Price]]</f>
        <v>-245</v>
      </c>
      <c r="O2384" t="str">
        <f>IF(ZeptoData[[#This Row],[outOfStock]]=TRUE, "Out of Stock", IF(ZeptoData[[#This Row],[availableQuantity]]&lt;=2, "LOW STOCK", "HEALTHY"))</f>
        <v>HEALTHY</v>
      </c>
      <c r="P2384" t="str" cm="1">
        <f t="array" ref="P2384">_xlfn.IFS(ZeptoData[[#This Row],[Sale_Price]]&lt;50, "Budget", ZeptoData[[#This Row],[Sale_Price]]&lt;150, "Mid-Range", ZeptoData[[#This Row],[Sale_Price]]&gt;=150, "Premium")</f>
        <v>Premium</v>
      </c>
      <c r="Q2384" t="str">
        <f>IF(ROUND(((ZeptoData[[#This Row],[mrp]]-ZeptoData[[#This Row],[discountedSellingPrice]])/ZeptoData[[#This Row],[mrp]])*100,0) = ZeptoData[[#This Row],[discountPercent]], "Match", "Error")</f>
        <v>Match</v>
      </c>
      <c r="R2384" s="9" t="str" cm="1">
        <f t="array" ref="R2384">_xlfn.IFS(ZeptoData[[#This Row],[discountPercent]]=0, "No Discount", ZeptoData[[#This Row],[discountPercent]]&lt;=15, "Standard (1-15%)", ZeptoData[[#This Row],[discountPercent]]&gt;15, "Mega (&gt;15%)")</f>
        <v>No Discount</v>
      </c>
      <c r="S2384" s="9" t="str" cm="1">
        <f t="array" ref="S2384">_xlfn.IFS(ZeptoData[[#This Row],[weightInGms]]&lt;=100, "Small (&lt;100g)", ZeptoData[[#This Row],[weightInGms]]&lt;=500, "Medium (100-500g)", ZeptoData[[#This Row],[weightInGms]]&gt;500, "Large (&gt;500g)")</f>
        <v>Small (&lt;100g)</v>
      </c>
    </row>
    <row r="2385" spans="1:19" x14ac:dyDescent="0.25">
      <c r="A2385" t="s">
        <v>978</v>
      </c>
      <c r="B2385" t="s">
        <v>859</v>
      </c>
      <c r="C2385" t="str">
        <f>TRIM(ZeptoData[[#This Row],[name]])</f>
        <v>Veeba Sriracha Chilli Garlic Sauce</v>
      </c>
      <c r="D2385">
        <v>14900</v>
      </c>
      <c r="E2385" s="3">
        <f>'Cleaned Data'!F2388</f>
        <v>0</v>
      </c>
      <c r="F2385">
        <v>8</v>
      </c>
      <c r="G2385">
        <v>5</v>
      </c>
      <c r="H2385">
        <v>13700</v>
      </c>
      <c r="I2385" s="3">
        <f>ZeptoData[[#This Row],[discountedSellingPrice]]/100</f>
        <v>137</v>
      </c>
      <c r="J2385">
        <v>320</v>
      </c>
      <c r="K2385" t="b">
        <v>0</v>
      </c>
      <c r="L2385">
        <v>320</v>
      </c>
      <c r="N2385" s="3">
        <f>ZeptoData[[#This Row],[MRP_Rupees]] - ZeptoData[[#This Row],[Sale_Price]]</f>
        <v>-137</v>
      </c>
      <c r="O2385" t="str">
        <f>IF(ZeptoData[[#This Row],[outOfStock]]=TRUE, "Out of Stock", IF(ZeptoData[[#This Row],[availableQuantity]]&lt;=2, "LOW STOCK", "HEALTHY"))</f>
        <v>HEALTHY</v>
      </c>
      <c r="P2385" t="str" cm="1">
        <f t="array" ref="P2385">_xlfn.IFS(ZeptoData[[#This Row],[Sale_Price]]&lt;50, "Budget", ZeptoData[[#This Row],[Sale_Price]]&lt;150, "Mid-Range", ZeptoData[[#This Row],[Sale_Price]]&gt;=150, "Premium")</f>
        <v>Mid-Range</v>
      </c>
      <c r="Q2385" t="str">
        <f>IF(ROUND(((ZeptoData[[#This Row],[mrp]]-ZeptoData[[#This Row],[discountedSellingPrice]])/ZeptoData[[#This Row],[mrp]])*100,0) = ZeptoData[[#This Row],[discountPercent]], "Match", "Error")</f>
        <v>Match</v>
      </c>
      <c r="R2385" s="9" t="str" cm="1">
        <f t="array" ref="R2385">_xlfn.IFS(ZeptoData[[#This Row],[discountPercent]]=0, "No Discount", ZeptoData[[#This Row],[discountPercent]]&lt;=15, "Standard (1-15%)", ZeptoData[[#This Row],[discountPercent]]&gt;15, "Mega (&gt;15%)")</f>
        <v>Standard (1-15%)</v>
      </c>
      <c r="S2385" s="9" t="str" cm="1">
        <f t="array" ref="S2385">_xlfn.IFS(ZeptoData[[#This Row],[weightInGms]]&lt;=100, "Small (&lt;100g)", ZeptoData[[#This Row],[weightInGms]]&lt;=500, "Medium (100-500g)", ZeptoData[[#This Row],[weightInGms]]&gt;500, "Large (&gt;500g)")</f>
        <v>Medium (100-500g)</v>
      </c>
    </row>
    <row r="2386" spans="1:19" x14ac:dyDescent="0.25">
      <c r="A2386" t="s">
        <v>978</v>
      </c>
      <c r="B2386" t="s">
        <v>832</v>
      </c>
      <c r="C2386" t="str">
        <f>TRIM(ZeptoData[[#This Row],[name]])</f>
        <v>Ching's Secret Just Soak - Veg Hakka Noodles</v>
      </c>
      <c r="D2386">
        <v>11500</v>
      </c>
      <c r="E2386" s="3">
        <f>'Cleaned Data'!F2389</f>
        <v>10</v>
      </c>
      <c r="F2386">
        <v>0</v>
      </c>
      <c r="G2386">
        <v>6</v>
      </c>
      <c r="H2386">
        <v>11500</v>
      </c>
      <c r="I2386" s="3">
        <f>ZeptoData[[#This Row],[discountedSellingPrice]]/100</f>
        <v>115</v>
      </c>
      <c r="J2386">
        <v>600</v>
      </c>
      <c r="K2386" t="b">
        <v>0</v>
      </c>
      <c r="L2386">
        <v>600</v>
      </c>
      <c r="N2386" s="3">
        <f>ZeptoData[[#This Row],[MRP_Rupees]] - ZeptoData[[#This Row],[Sale_Price]]</f>
        <v>-105</v>
      </c>
      <c r="O2386" t="str">
        <f>IF(ZeptoData[[#This Row],[outOfStock]]=TRUE, "Out of Stock", IF(ZeptoData[[#This Row],[availableQuantity]]&lt;=2, "LOW STOCK", "HEALTHY"))</f>
        <v>HEALTHY</v>
      </c>
      <c r="P2386" t="str" cm="1">
        <f t="array" ref="P2386">_xlfn.IFS(ZeptoData[[#This Row],[Sale_Price]]&lt;50, "Budget", ZeptoData[[#This Row],[Sale_Price]]&lt;150, "Mid-Range", ZeptoData[[#This Row],[Sale_Price]]&gt;=150, "Premium")</f>
        <v>Mid-Range</v>
      </c>
      <c r="Q2386" t="str">
        <f>IF(ROUND(((ZeptoData[[#This Row],[mrp]]-ZeptoData[[#This Row],[discountedSellingPrice]])/ZeptoData[[#This Row],[mrp]])*100,0) = ZeptoData[[#This Row],[discountPercent]], "Match", "Error")</f>
        <v>Match</v>
      </c>
      <c r="R2386" s="9" t="str" cm="1">
        <f t="array" ref="R2386">_xlfn.IFS(ZeptoData[[#This Row],[discountPercent]]=0, "No Discount", ZeptoData[[#This Row],[discountPercent]]&lt;=15, "Standard (1-15%)", ZeptoData[[#This Row],[discountPercent]]&gt;15, "Mega (&gt;15%)")</f>
        <v>No Discount</v>
      </c>
      <c r="S2386" s="9" t="str" cm="1">
        <f t="array" ref="S2386">_xlfn.IFS(ZeptoData[[#This Row],[weightInGms]]&lt;=100, "Small (&lt;100g)", ZeptoData[[#This Row],[weightInGms]]&lt;=500, "Medium (100-500g)", ZeptoData[[#This Row],[weightInGms]]&gt;500, "Large (&gt;500g)")</f>
        <v>Large (&gt;500g)</v>
      </c>
    </row>
    <row r="2387" spans="1:19" x14ac:dyDescent="0.25">
      <c r="A2387" t="s">
        <v>978</v>
      </c>
      <c r="B2387" t="s">
        <v>860</v>
      </c>
      <c r="C2387" t="str">
        <f>TRIM(ZeptoData[[#This Row],[name]])</f>
        <v>Moi Soi Kung Pao Sauce - For Stir Fry Marinade Spread &amp; Dip</v>
      </c>
      <c r="D2387">
        <v>28000</v>
      </c>
      <c r="E2387" s="3">
        <f>'Cleaned Data'!F2390</f>
        <v>0</v>
      </c>
      <c r="F2387">
        <v>50</v>
      </c>
      <c r="G2387">
        <v>5</v>
      </c>
      <c r="H2387">
        <v>14000</v>
      </c>
      <c r="I2387" s="3">
        <f>ZeptoData[[#This Row],[discountedSellingPrice]]/100</f>
        <v>140</v>
      </c>
      <c r="J2387">
        <v>175</v>
      </c>
      <c r="K2387" t="b">
        <v>0</v>
      </c>
      <c r="L2387">
        <v>175</v>
      </c>
      <c r="N2387" s="3">
        <f>ZeptoData[[#This Row],[MRP_Rupees]] - ZeptoData[[#This Row],[Sale_Price]]</f>
        <v>-140</v>
      </c>
      <c r="O2387" t="str">
        <f>IF(ZeptoData[[#This Row],[outOfStock]]=TRUE, "Out of Stock", IF(ZeptoData[[#This Row],[availableQuantity]]&lt;=2, "LOW STOCK", "HEALTHY"))</f>
        <v>HEALTHY</v>
      </c>
      <c r="P2387" t="str" cm="1">
        <f t="array" ref="P2387">_xlfn.IFS(ZeptoData[[#This Row],[Sale_Price]]&lt;50, "Budget", ZeptoData[[#This Row],[Sale_Price]]&lt;150, "Mid-Range", ZeptoData[[#This Row],[Sale_Price]]&gt;=150, "Premium")</f>
        <v>Mid-Range</v>
      </c>
      <c r="Q2387" t="str">
        <f>IF(ROUND(((ZeptoData[[#This Row],[mrp]]-ZeptoData[[#This Row],[discountedSellingPrice]])/ZeptoData[[#This Row],[mrp]])*100,0) = ZeptoData[[#This Row],[discountPercent]], "Match", "Error")</f>
        <v>Match</v>
      </c>
      <c r="R2387" s="9" t="str" cm="1">
        <f t="array" ref="R2387">_xlfn.IFS(ZeptoData[[#This Row],[discountPercent]]=0, "No Discount", ZeptoData[[#This Row],[discountPercent]]&lt;=15, "Standard (1-15%)", ZeptoData[[#This Row],[discountPercent]]&gt;15, "Mega (&gt;15%)")</f>
        <v>Mega (&gt;15%)</v>
      </c>
      <c r="S2387" s="9" t="str" cm="1">
        <f t="array" ref="S2387">_xlfn.IFS(ZeptoData[[#This Row],[weightInGms]]&lt;=100, "Small (&lt;100g)", ZeptoData[[#This Row],[weightInGms]]&lt;=500, "Medium (100-500g)", ZeptoData[[#This Row],[weightInGms]]&gt;500, "Large (&gt;500g)")</f>
        <v>Medium (100-500g)</v>
      </c>
    </row>
    <row r="2388" spans="1:19" x14ac:dyDescent="0.25">
      <c r="A2388" t="s">
        <v>978</v>
      </c>
      <c r="B2388" t="s">
        <v>1777</v>
      </c>
      <c r="C2388" t="str">
        <f>TRIM(ZeptoData[[#This Row],[name]])</f>
        <v>Figaro Plain Green Olive</v>
      </c>
      <c r="D2388">
        <v>17900</v>
      </c>
      <c r="E2388" s="3">
        <f>'Cleaned Data'!F2391</f>
        <v>0</v>
      </c>
      <c r="F2388">
        <v>0</v>
      </c>
      <c r="G2388">
        <v>6</v>
      </c>
      <c r="H2388">
        <v>17900</v>
      </c>
      <c r="I2388" s="3">
        <f>ZeptoData[[#This Row],[discountedSellingPrice]]/100</f>
        <v>179</v>
      </c>
      <c r="J2388">
        <v>450</v>
      </c>
      <c r="K2388" t="b">
        <v>0</v>
      </c>
      <c r="L2388">
        <v>450</v>
      </c>
      <c r="N2388" s="3">
        <f>ZeptoData[[#This Row],[MRP_Rupees]] - ZeptoData[[#This Row],[Sale_Price]]</f>
        <v>-179</v>
      </c>
      <c r="O2388" t="str">
        <f>IF(ZeptoData[[#This Row],[outOfStock]]=TRUE, "Out of Stock", IF(ZeptoData[[#This Row],[availableQuantity]]&lt;=2, "LOW STOCK", "HEALTHY"))</f>
        <v>HEALTHY</v>
      </c>
      <c r="P2388" t="str" cm="1">
        <f t="array" ref="P2388">_xlfn.IFS(ZeptoData[[#This Row],[Sale_Price]]&lt;50, "Budget", ZeptoData[[#This Row],[Sale_Price]]&lt;150, "Mid-Range", ZeptoData[[#This Row],[Sale_Price]]&gt;=150, "Premium")</f>
        <v>Premium</v>
      </c>
      <c r="Q2388" t="str">
        <f>IF(ROUND(((ZeptoData[[#This Row],[mrp]]-ZeptoData[[#This Row],[discountedSellingPrice]])/ZeptoData[[#This Row],[mrp]])*100,0) = ZeptoData[[#This Row],[discountPercent]], "Match", "Error")</f>
        <v>Match</v>
      </c>
      <c r="R2388" s="9" t="str" cm="1">
        <f t="array" ref="R2388">_xlfn.IFS(ZeptoData[[#This Row],[discountPercent]]=0, "No Discount", ZeptoData[[#This Row],[discountPercent]]&lt;=15, "Standard (1-15%)", ZeptoData[[#This Row],[discountPercent]]&gt;15, "Mega (&gt;15%)")</f>
        <v>No Discount</v>
      </c>
      <c r="S2388" s="9" t="str" cm="1">
        <f t="array" ref="S2388">_xlfn.IFS(ZeptoData[[#This Row],[weightInGms]]&lt;=100, "Small (&lt;100g)", ZeptoData[[#This Row],[weightInGms]]&lt;=500, "Medium (100-500g)", ZeptoData[[#This Row],[weightInGms]]&gt;500, "Large (&gt;500g)")</f>
        <v>Medium (100-500g)</v>
      </c>
    </row>
    <row r="2389" spans="1:19" x14ac:dyDescent="0.25">
      <c r="A2389" t="s">
        <v>978</v>
      </c>
      <c r="B2389" t="s">
        <v>862</v>
      </c>
      <c r="C2389" t="str">
        <f>TRIM(ZeptoData[[#This Row],[name]])</f>
        <v>Mother's Recipe Gujrati Gorkeri Pickle</v>
      </c>
      <c r="D2389">
        <v>14000</v>
      </c>
      <c r="E2389" s="3">
        <f>'Cleaned Data'!F2392</f>
        <v>10</v>
      </c>
      <c r="F2389">
        <v>10</v>
      </c>
      <c r="G2389">
        <v>3</v>
      </c>
      <c r="H2389">
        <v>12600</v>
      </c>
      <c r="I2389" s="3">
        <f>ZeptoData[[#This Row],[discountedSellingPrice]]/100</f>
        <v>126</v>
      </c>
      <c r="J2389">
        <v>500</v>
      </c>
      <c r="K2389" t="b">
        <v>0</v>
      </c>
      <c r="L2389">
        <v>500</v>
      </c>
      <c r="N2389" s="3">
        <f>ZeptoData[[#This Row],[MRP_Rupees]] - ZeptoData[[#This Row],[Sale_Price]]</f>
        <v>-116</v>
      </c>
      <c r="O2389" t="str">
        <f>IF(ZeptoData[[#This Row],[outOfStock]]=TRUE, "Out of Stock", IF(ZeptoData[[#This Row],[availableQuantity]]&lt;=2, "LOW STOCK", "HEALTHY"))</f>
        <v>HEALTHY</v>
      </c>
      <c r="P2389" t="str" cm="1">
        <f t="array" ref="P2389">_xlfn.IFS(ZeptoData[[#This Row],[Sale_Price]]&lt;50, "Budget", ZeptoData[[#This Row],[Sale_Price]]&lt;150, "Mid-Range", ZeptoData[[#This Row],[Sale_Price]]&gt;=150, "Premium")</f>
        <v>Mid-Range</v>
      </c>
      <c r="Q2389" t="str">
        <f>IF(ROUND(((ZeptoData[[#This Row],[mrp]]-ZeptoData[[#This Row],[discountedSellingPrice]])/ZeptoData[[#This Row],[mrp]])*100,0) = ZeptoData[[#This Row],[discountPercent]], "Match", "Error")</f>
        <v>Match</v>
      </c>
      <c r="R2389" s="9" t="str" cm="1">
        <f t="array" ref="R2389">_xlfn.IFS(ZeptoData[[#This Row],[discountPercent]]=0, "No Discount", ZeptoData[[#This Row],[discountPercent]]&lt;=15, "Standard (1-15%)", ZeptoData[[#This Row],[discountPercent]]&gt;15, "Mega (&gt;15%)")</f>
        <v>Standard (1-15%)</v>
      </c>
      <c r="S2389" s="9" t="str" cm="1">
        <f t="array" ref="S2389">_xlfn.IFS(ZeptoData[[#This Row],[weightInGms]]&lt;=100, "Small (&lt;100g)", ZeptoData[[#This Row],[weightInGms]]&lt;=500, "Medium (100-500g)", ZeptoData[[#This Row],[weightInGms]]&gt;500, "Large (&gt;500g)")</f>
        <v>Medium (100-500g)</v>
      </c>
    </row>
    <row r="2390" spans="1:19" x14ac:dyDescent="0.25">
      <c r="A2390" t="s">
        <v>978</v>
      </c>
      <c r="B2390" t="s">
        <v>863</v>
      </c>
      <c r="C2390" t="str">
        <f>TRIM(ZeptoData[[#This Row],[name]])</f>
        <v>Kellogg's Muesli 20% Nuts Delight</v>
      </c>
      <c r="D2390">
        <v>32000</v>
      </c>
      <c r="E2390" s="3">
        <f>'Cleaned Data'!F2393</f>
        <v>0</v>
      </c>
      <c r="F2390">
        <v>0</v>
      </c>
      <c r="G2390">
        <v>6</v>
      </c>
      <c r="H2390">
        <v>32000</v>
      </c>
      <c r="I2390" s="3">
        <f>ZeptoData[[#This Row],[discountedSellingPrice]]/100</f>
        <v>320</v>
      </c>
      <c r="J2390">
        <v>500</v>
      </c>
      <c r="K2390" t="b">
        <v>0</v>
      </c>
      <c r="L2390">
        <v>500</v>
      </c>
      <c r="N2390" s="3">
        <f>ZeptoData[[#This Row],[MRP_Rupees]] - ZeptoData[[#This Row],[Sale_Price]]</f>
        <v>-320</v>
      </c>
      <c r="O2390" t="str">
        <f>IF(ZeptoData[[#This Row],[outOfStock]]=TRUE, "Out of Stock", IF(ZeptoData[[#This Row],[availableQuantity]]&lt;=2, "LOW STOCK", "HEALTHY"))</f>
        <v>HEALTHY</v>
      </c>
      <c r="P2390" t="str" cm="1">
        <f t="array" ref="P2390">_xlfn.IFS(ZeptoData[[#This Row],[Sale_Price]]&lt;50, "Budget", ZeptoData[[#This Row],[Sale_Price]]&lt;150, "Mid-Range", ZeptoData[[#This Row],[Sale_Price]]&gt;=150, "Premium")</f>
        <v>Premium</v>
      </c>
      <c r="Q2390" t="str">
        <f>IF(ROUND(((ZeptoData[[#This Row],[mrp]]-ZeptoData[[#This Row],[discountedSellingPrice]])/ZeptoData[[#This Row],[mrp]])*100,0) = ZeptoData[[#This Row],[discountPercent]], "Match", "Error")</f>
        <v>Match</v>
      </c>
      <c r="R2390" s="9" t="str" cm="1">
        <f t="array" ref="R2390">_xlfn.IFS(ZeptoData[[#This Row],[discountPercent]]=0, "No Discount", ZeptoData[[#This Row],[discountPercent]]&lt;=15, "Standard (1-15%)", ZeptoData[[#This Row],[discountPercent]]&gt;15, "Mega (&gt;15%)")</f>
        <v>No Discount</v>
      </c>
      <c r="S2390" s="9" t="str" cm="1">
        <f t="array" ref="S2390">_xlfn.IFS(ZeptoData[[#This Row],[weightInGms]]&lt;=100, "Small (&lt;100g)", ZeptoData[[#This Row],[weightInGms]]&lt;=500, "Medium (100-500g)", ZeptoData[[#This Row],[weightInGms]]&gt;500, "Large (&gt;500g)")</f>
        <v>Medium (100-500g)</v>
      </c>
    </row>
    <row r="2391" spans="1:19" x14ac:dyDescent="0.25">
      <c r="A2391" t="s">
        <v>978</v>
      </c>
      <c r="B2391" t="s">
        <v>1742</v>
      </c>
      <c r="C2391" t="str">
        <f>TRIM(ZeptoData[[#This Row],[name]])</f>
        <v>Borges Farfalle Durum Wheat Pasta</v>
      </c>
      <c r="D2391">
        <v>25000</v>
      </c>
      <c r="E2391" s="3">
        <f>'Cleaned Data'!F2394</f>
        <v>20</v>
      </c>
      <c r="F2391">
        <v>0</v>
      </c>
      <c r="G2391">
        <v>5</v>
      </c>
      <c r="H2391">
        <v>25000</v>
      </c>
      <c r="I2391" s="3">
        <f>ZeptoData[[#This Row],[discountedSellingPrice]]/100</f>
        <v>250</v>
      </c>
      <c r="J2391">
        <v>500</v>
      </c>
      <c r="K2391" t="b">
        <v>0</v>
      </c>
      <c r="L2391">
        <v>500</v>
      </c>
      <c r="N2391" s="3">
        <f>ZeptoData[[#This Row],[MRP_Rupees]] - ZeptoData[[#This Row],[Sale_Price]]</f>
        <v>-230</v>
      </c>
      <c r="O2391" t="str">
        <f>IF(ZeptoData[[#This Row],[outOfStock]]=TRUE, "Out of Stock", IF(ZeptoData[[#This Row],[availableQuantity]]&lt;=2, "LOW STOCK", "HEALTHY"))</f>
        <v>HEALTHY</v>
      </c>
      <c r="P2391" t="str" cm="1">
        <f t="array" ref="P2391">_xlfn.IFS(ZeptoData[[#This Row],[Sale_Price]]&lt;50, "Budget", ZeptoData[[#This Row],[Sale_Price]]&lt;150, "Mid-Range", ZeptoData[[#This Row],[Sale_Price]]&gt;=150, "Premium")</f>
        <v>Premium</v>
      </c>
      <c r="Q2391" t="str">
        <f>IF(ROUND(((ZeptoData[[#This Row],[mrp]]-ZeptoData[[#This Row],[discountedSellingPrice]])/ZeptoData[[#This Row],[mrp]])*100,0) = ZeptoData[[#This Row],[discountPercent]], "Match", "Error")</f>
        <v>Match</v>
      </c>
      <c r="R2391" s="9" t="str" cm="1">
        <f t="array" ref="R2391">_xlfn.IFS(ZeptoData[[#This Row],[discountPercent]]=0, "No Discount", ZeptoData[[#This Row],[discountPercent]]&lt;=15, "Standard (1-15%)", ZeptoData[[#This Row],[discountPercent]]&gt;15, "Mega (&gt;15%)")</f>
        <v>No Discount</v>
      </c>
      <c r="S2391" s="9" t="str" cm="1">
        <f t="array" ref="S2391">_xlfn.IFS(ZeptoData[[#This Row],[weightInGms]]&lt;=100, "Small (&lt;100g)", ZeptoData[[#This Row],[weightInGms]]&lt;=500, "Medium (100-500g)", ZeptoData[[#This Row],[weightInGms]]&gt;500, "Large (&gt;500g)")</f>
        <v>Medium (100-500g)</v>
      </c>
    </row>
    <row r="2392" spans="1:19" x14ac:dyDescent="0.25">
      <c r="A2392" t="s">
        <v>978</v>
      </c>
      <c r="B2392" t="s">
        <v>785</v>
      </c>
      <c r="C2392" t="str">
        <f>TRIM(ZeptoData[[#This Row],[name]])</f>
        <v>Kellogg's Chocos</v>
      </c>
      <c r="D2392">
        <v>29900</v>
      </c>
      <c r="E2392" s="3">
        <f>'Cleaned Data'!F2395</f>
        <v>4</v>
      </c>
      <c r="F2392">
        <v>10</v>
      </c>
      <c r="G2392">
        <v>4</v>
      </c>
      <c r="H2392">
        <v>26900</v>
      </c>
      <c r="I2392" s="3">
        <f>ZeptoData[[#This Row],[discountedSellingPrice]]/100</f>
        <v>269</v>
      </c>
      <c r="J2392">
        <v>700</v>
      </c>
      <c r="K2392" t="b">
        <v>0</v>
      </c>
      <c r="L2392">
        <v>700</v>
      </c>
      <c r="N2392" s="3">
        <f>ZeptoData[[#This Row],[MRP_Rupees]] - ZeptoData[[#This Row],[Sale_Price]]</f>
        <v>-265</v>
      </c>
      <c r="O2392" t="str">
        <f>IF(ZeptoData[[#This Row],[outOfStock]]=TRUE, "Out of Stock", IF(ZeptoData[[#This Row],[availableQuantity]]&lt;=2, "LOW STOCK", "HEALTHY"))</f>
        <v>HEALTHY</v>
      </c>
      <c r="P2392" t="str" cm="1">
        <f t="array" ref="P2392">_xlfn.IFS(ZeptoData[[#This Row],[Sale_Price]]&lt;50, "Budget", ZeptoData[[#This Row],[Sale_Price]]&lt;150, "Mid-Range", ZeptoData[[#This Row],[Sale_Price]]&gt;=150, "Premium")</f>
        <v>Premium</v>
      </c>
      <c r="Q2392" t="str">
        <f>IF(ROUND(((ZeptoData[[#This Row],[mrp]]-ZeptoData[[#This Row],[discountedSellingPrice]])/ZeptoData[[#This Row],[mrp]])*100,0) = ZeptoData[[#This Row],[discountPercent]], "Match", "Error")</f>
        <v>Match</v>
      </c>
      <c r="R2392" s="9" t="str" cm="1">
        <f t="array" ref="R2392">_xlfn.IFS(ZeptoData[[#This Row],[discountPercent]]=0, "No Discount", ZeptoData[[#This Row],[discountPercent]]&lt;=15, "Standard (1-15%)", ZeptoData[[#This Row],[discountPercent]]&gt;15, "Mega (&gt;15%)")</f>
        <v>Standard (1-15%)</v>
      </c>
      <c r="S2392" s="9" t="str" cm="1">
        <f t="array" ref="S2392">_xlfn.IFS(ZeptoData[[#This Row],[weightInGms]]&lt;=100, "Small (&lt;100g)", ZeptoData[[#This Row],[weightInGms]]&lt;=500, "Medium (100-500g)", ZeptoData[[#This Row],[weightInGms]]&gt;500, "Large (&gt;500g)")</f>
        <v>Large (&gt;500g)</v>
      </c>
    </row>
    <row r="2393" spans="1:19" x14ac:dyDescent="0.25">
      <c r="A2393" t="s">
        <v>978</v>
      </c>
      <c r="B2393" t="s">
        <v>1778</v>
      </c>
      <c r="C2393" t="str">
        <f>TRIM(ZeptoData[[#This Row],[name]])</f>
        <v>Nestle Nan Pro 4 Follow Up Formula Powder For Older Infants</v>
      </c>
      <c r="D2393">
        <v>62000</v>
      </c>
      <c r="E2393" s="3">
        <f>'Cleaned Data'!F2396</f>
        <v>0</v>
      </c>
      <c r="F2393">
        <v>0</v>
      </c>
      <c r="G2393">
        <v>1</v>
      </c>
      <c r="H2393">
        <v>62000</v>
      </c>
      <c r="I2393" s="3">
        <f>ZeptoData[[#This Row],[discountedSellingPrice]]/100</f>
        <v>620</v>
      </c>
      <c r="J2393">
        <v>400</v>
      </c>
      <c r="K2393" t="b">
        <v>0</v>
      </c>
      <c r="L2393">
        <v>400</v>
      </c>
      <c r="N2393" s="3">
        <f>ZeptoData[[#This Row],[MRP_Rupees]] - ZeptoData[[#This Row],[Sale_Price]]</f>
        <v>-620</v>
      </c>
      <c r="O2393" t="str">
        <f>IF(ZeptoData[[#This Row],[outOfStock]]=TRUE, "Out of Stock", IF(ZeptoData[[#This Row],[availableQuantity]]&lt;=2, "LOW STOCK", "HEALTHY"))</f>
        <v>LOW STOCK</v>
      </c>
      <c r="P2393" t="str" cm="1">
        <f t="array" ref="P2393">_xlfn.IFS(ZeptoData[[#This Row],[Sale_Price]]&lt;50, "Budget", ZeptoData[[#This Row],[Sale_Price]]&lt;150, "Mid-Range", ZeptoData[[#This Row],[Sale_Price]]&gt;=150, "Premium")</f>
        <v>Premium</v>
      </c>
      <c r="Q2393" t="str">
        <f>IF(ROUND(((ZeptoData[[#This Row],[mrp]]-ZeptoData[[#This Row],[discountedSellingPrice]])/ZeptoData[[#This Row],[mrp]])*100,0) = ZeptoData[[#This Row],[discountPercent]], "Match", "Error")</f>
        <v>Match</v>
      </c>
      <c r="R2393" s="9" t="str" cm="1">
        <f t="array" ref="R2393">_xlfn.IFS(ZeptoData[[#This Row],[discountPercent]]=0, "No Discount", ZeptoData[[#This Row],[discountPercent]]&lt;=15, "Standard (1-15%)", ZeptoData[[#This Row],[discountPercent]]&gt;15, "Mega (&gt;15%)")</f>
        <v>No Discount</v>
      </c>
      <c r="S2393" s="9" t="str" cm="1">
        <f t="array" ref="S2393">_xlfn.IFS(ZeptoData[[#This Row],[weightInGms]]&lt;=100, "Small (&lt;100g)", ZeptoData[[#This Row],[weightInGms]]&lt;=500, "Medium (100-500g)", ZeptoData[[#This Row],[weightInGms]]&gt;500, "Large (&gt;500g)")</f>
        <v>Medium (100-500g)</v>
      </c>
    </row>
    <row r="2394" spans="1:19" x14ac:dyDescent="0.25">
      <c r="A2394" t="s">
        <v>978</v>
      </c>
      <c r="B2394" t="s">
        <v>865</v>
      </c>
      <c r="C2394" t="str">
        <f>TRIM(ZeptoData[[#This Row],[name]])</f>
        <v>Veeba Truly Tomato Ketchup</v>
      </c>
      <c r="D2394">
        <v>9900</v>
      </c>
      <c r="E2394" s="3">
        <f>'Cleaned Data'!F2397</f>
        <v>10</v>
      </c>
      <c r="F2394">
        <v>20</v>
      </c>
      <c r="G2394">
        <v>6</v>
      </c>
      <c r="H2394">
        <v>7900</v>
      </c>
      <c r="I2394" s="3">
        <f>ZeptoData[[#This Row],[discountedSellingPrice]]/100</f>
        <v>79</v>
      </c>
      <c r="J2394">
        <v>500</v>
      </c>
      <c r="K2394" t="b">
        <v>0</v>
      </c>
      <c r="L2394">
        <v>500</v>
      </c>
      <c r="N2394" s="3">
        <f>ZeptoData[[#This Row],[MRP_Rupees]] - ZeptoData[[#This Row],[Sale_Price]]</f>
        <v>-69</v>
      </c>
      <c r="O2394" t="str">
        <f>IF(ZeptoData[[#This Row],[outOfStock]]=TRUE, "Out of Stock", IF(ZeptoData[[#This Row],[availableQuantity]]&lt;=2, "LOW STOCK", "HEALTHY"))</f>
        <v>HEALTHY</v>
      </c>
      <c r="P2394" t="str" cm="1">
        <f t="array" ref="P2394">_xlfn.IFS(ZeptoData[[#This Row],[Sale_Price]]&lt;50, "Budget", ZeptoData[[#This Row],[Sale_Price]]&lt;150, "Mid-Range", ZeptoData[[#This Row],[Sale_Price]]&gt;=150, "Premium")</f>
        <v>Mid-Range</v>
      </c>
      <c r="Q2394" t="str">
        <f>IF(ROUND(((ZeptoData[[#This Row],[mrp]]-ZeptoData[[#This Row],[discountedSellingPrice]])/ZeptoData[[#This Row],[mrp]])*100,0) = ZeptoData[[#This Row],[discountPercent]], "Match", "Error")</f>
        <v>Match</v>
      </c>
      <c r="R2394" s="9" t="str" cm="1">
        <f t="array" ref="R2394">_xlfn.IFS(ZeptoData[[#This Row],[discountPercent]]=0, "No Discount", ZeptoData[[#This Row],[discountPercent]]&lt;=15, "Standard (1-15%)", ZeptoData[[#This Row],[discountPercent]]&gt;15, "Mega (&gt;15%)")</f>
        <v>Mega (&gt;15%)</v>
      </c>
      <c r="S2394" s="9" t="str" cm="1">
        <f t="array" ref="S2394">_xlfn.IFS(ZeptoData[[#This Row],[weightInGms]]&lt;=100, "Small (&lt;100g)", ZeptoData[[#This Row],[weightInGms]]&lt;=500, "Medium (100-500g)", ZeptoData[[#This Row],[weightInGms]]&gt;500, "Large (&gt;500g)")</f>
        <v>Medium (100-500g)</v>
      </c>
    </row>
    <row r="2395" spans="1:19" x14ac:dyDescent="0.25">
      <c r="A2395" t="s">
        <v>978</v>
      </c>
      <c r="B2395" t="s">
        <v>866</v>
      </c>
      <c r="C2395" t="str">
        <f>TRIM(ZeptoData[[#This Row],[name]])</f>
        <v>Ching's Secret Green Chilli Sauce</v>
      </c>
      <c r="D2395">
        <v>8500</v>
      </c>
      <c r="E2395" s="3">
        <f>'Cleaned Data'!F2398</f>
        <v>0</v>
      </c>
      <c r="F2395">
        <v>4</v>
      </c>
      <c r="G2395">
        <v>1</v>
      </c>
      <c r="H2395">
        <v>8100</v>
      </c>
      <c r="I2395" s="3">
        <f>ZeptoData[[#This Row],[discountedSellingPrice]]/100</f>
        <v>81</v>
      </c>
      <c r="J2395">
        <v>680</v>
      </c>
      <c r="K2395" t="b">
        <v>0</v>
      </c>
      <c r="L2395">
        <v>680</v>
      </c>
      <c r="N2395" s="3">
        <f>ZeptoData[[#This Row],[MRP_Rupees]] - ZeptoData[[#This Row],[Sale_Price]]</f>
        <v>-81</v>
      </c>
      <c r="O2395" t="str">
        <f>IF(ZeptoData[[#This Row],[outOfStock]]=TRUE, "Out of Stock", IF(ZeptoData[[#This Row],[availableQuantity]]&lt;=2, "LOW STOCK", "HEALTHY"))</f>
        <v>LOW STOCK</v>
      </c>
      <c r="P2395" t="str" cm="1">
        <f t="array" ref="P2395">_xlfn.IFS(ZeptoData[[#This Row],[Sale_Price]]&lt;50, "Budget", ZeptoData[[#This Row],[Sale_Price]]&lt;150, "Mid-Range", ZeptoData[[#This Row],[Sale_Price]]&gt;=150, "Premium")</f>
        <v>Mid-Range</v>
      </c>
      <c r="Q2395" t="str">
        <f>IF(ROUND(((ZeptoData[[#This Row],[mrp]]-ZeptoData[[#This Row],[discountedSellingPrice]])/ZeptoData[[#This Row],[mrp]])*100,0) = ZeptoData[[#This Row],[discountPercent]], "Match", "Error")</f>
        <v>Error</v>
      </c>
      <c r="R2395" s="9" t="str" cm="1">
        <f t="array" ref="R2395">_xlfn.IFS(ZeptoData[[#This Row],[discountPercent]]=0, "No Discount", ZeptoData[[#This Row],[discountPercent]]&lt;=15, "Standard (1-15%)", ZeptoData[[#This Row],[discountPercent]]&gt;15, "Mega (&gt;15%)")</f>
        <v>Standard (1-15%)</v>
      </c>
      <c r="S2395" s="9" t="str" cm="1">
        <f t="array" ref="S2395">_xlfn.IFS(ZeptoData[[#This Row],[weightInGms]]&lt;=100, "Small (&lt;100g)", ZeptoData[[#This Row],[weightInGms]]&lt;=500, "Medium (100-500g)", ZeptoData[[#This Row],[weightInGms]]&gt;500, "Large (&gt;500g)")</f>
        <v>Large (&gt;500g)</v>
      </c>
    </row>
    <row r="2396" spans="1:19" x14ac:dyDescent="0.25">
      <c r="A2396" t="s">
        <v>978</v>
      </c>
      <c r="B2396" t="s">
        <v>1779</v>
      </c>
      <c r="C2396" t="str">
        <f>TRIM(ZeptoData[[#This Row],[name]])</f>
        <v>MTR Roasted Vermicelli</v>
      </c>
      <c r="D2396">
        <v>5500</v>
      </c>
      <c r="E2396" s="3">
        <f>'Cleaned Data'!F2399</f>
        <v>7</v>
      </c>
      <c r="F2396">
        <v>0</v>
      </c>
      <c r="G2396">
        <v>1</v>
      </c>
      <c r="H2396">
        <v>5500</v>
      </c>
      <c r="I2396" s="3">
        <f>ZeptoData[[#This Row],[discountedSellingPrice]]/100</f>
        <v>55</v>
      </c>
      <c r="J2396">
        <v>400</v>
      </c>
      <c r="K2396" t="b">
        <v>0</v>
      </c>
      <c r="L2396">
        <v>400</v>
      </c>
      <c r="N2396" s="3">
        <f>ZeptoData[[#This Row],[MRP_Rupees]] - ZeptoData[[#This Row],[Sale_Price]]</f>
        <v>-48</v>
      </c>
      <c r="O2396" t="str">
        <f>IF(ZeptoData[[#This Row],[outOfStock]]=TRUE, "Out of Stock", IF(ZeptoData[[#This Row],[availableQuantity]]&lt;=2, "LOW STOCK", "HEALTHY"))</f>
        <v>LOW STOCK</v>
      </c>
      <c r="P2396" t="str" cm="1">
        <f t="array" ref="P2396">_xlfn.IFS(ZeptoData[[#This Row],[Sale_Price]]&lt;50, "Budget", ZeptoData[[#This Row],[Sale_Price]]&lt;150, "Mid-Range", ZeptoData[[#This Row],[Sale_Price]]&gt;=150, "Premium")</f>
        <v>Mid-Range</v>
      </c>
      <c r="Q2396" t="str">
        <f>IF(ROUND(((ZeptoData[[#This Row],[mrp]]-ZeptoData[[#This Row],[discountedSellingPrice]])/ZeptoData[[#This Row],[mrp]])*100,0) = ZeptoData[[#This Row],[discountPercent]], "Match", "Error")</f>
        <v>Match</v>
      </c>
      <c r="R2396" s="9" t="str" cm="1">
        <f t="array" ref="R2396">_xlfn.IFS(ZeptoData[[#This Row],[discountPercent]]=0, "No Discount", ZeptoData[[#This Row],[discountPercent]]&lt;=15, "Standard (1-15%)", ZeptoData[[#This Row],[discountPercent]]&gt;15, "Mega (&gt;15%)")</f>
        <v>No Discount</v>
      </c>
      <c r="S2396" s="9" t="str" cm="1">
        <f t="array" ref="S2396">_xlfn.IFS(ZeptoData[[#This Row],[weightInGms]]&lt;=100, "Small (&lt;100g)", ZeptoData[[#This Row],[weightInGms]]&lt;=500, "Medium (100-500g)", ZeptoData[[#This Row],[weightInGms]]&gt;500, "Large (&gt;500g)")</f>
        <v>Medium (100-500g)</v>
      </c>
    </row>
    <row r="2397" spans="1:19" x14ac:dyDescent="0.25">
      <c r="A2397" t="s">
        <v>978</v>
      </c>
      <c r="B2397" t="s">
        <v>868</v>
      </c>
      <c r="C2397" t="str">
        <f>TRIM(ZeptoData[[#This Row],[name]])</f>
        <v>Mother's Recipe Punjabi Teekha Mang Pickle</v>
      </c>
      <c r="D2397">
        <v>12000</v>
      </c>
      <c r="E2397" s="3">
        <f>'Cleaned Data'!F2400</f>
        <v>4</v>
      </c>
      <c r="F2397">
        <v>10</v>
      </c>
      <c r="G2397">
        <v>4</v>
      </c>
      <c r="H2397">
        <v>10800</v>
      </c>
      <c r="I2397" s="3">
        <f>ZeptoData[[#This Row],[discountedSellingPrice]]/100</f>
        <v>108</v>
      </c>
      <c r="J2397">
        <v>400</v>
      </c>
      <c r="K2397" t="b">
        <v>0</v>
      </c>
      <c r="L2397">
        <v>400</v>
      </c>
      <c r="N2397" s="3">
        <f>ZeptoData[[#This Row],[MRP_Rupees]] - ZeptoData[[#This Row],[Sale_Price]]</f>
        <v>-104</v>
      </c>
      <c r="O2397" t="str">
        <f>IF(ZeptoData[[#This Row],[outOfStock]]=TRUE, "Out of Stock", IF(ZeptoData[[#This Row],[availableQuantity]]&lt;=2, "LOW STOCK", "HEALTHY"))</f>
        <v>HEALTHY</v>
      </c>
      <c r="P2397" t="str" cm="1">
        <f t="array" ref="P2397">_xlfn.IFS(ZeptoData[[#This Row],[Sale_Price]]&lt;50, "Budget", ZeptoData[[#This Row],[Sale_Price]]&lt;150, "Mid-Range", ZeptoData[[#This Row],[Sale_Price]]&gt;=150, "Premium")</f>
        <v>Mid-Range</v>
      </c>
      <c r="Q2397" t="str">
        <f>IF(ROUND(((ZeptoData[[#This Row],[mrp]]-ZeptoData[[#This Row],[discountedSellingPrice]])/ZeptoData[[#This Row],[mrp]])*100,0) = ZeptoData[[#This Row],[discountPercent]], "Match", "Error")</f>
        <v>Match</v>
      </c>
      <c r="R2397" s="9" t="str" cm="1">
        <f t="array" ref="R2397">_xlfn.IFS(ZeptoData[[#This Row],[discountPercent]]=0, "No Discount", ZeptoData[[#This Row],[discountPercent]]&lt;=15, "Standard (1-15%)", ZeptoData[[#This Row],[discountPercent]]&gt;15, "Mega (&gt;15%)")</f>
        <v>Standard (1-15%)</v>
      </c>
      <c r="S2397" s="9" t="str" cm="1">
        <f t="array" ref="S2397">_xlfn.IFS(ZeptoData[[#This Row],[weightInGms]]&lt;=100, "Small (&lt;100g)", ZeptoData[[#This Row],[weightInGms]]&lt;=500, "Medium (100-500g)", ZeptoData[[#This Row],[weightInGms]]&gt;500, "Large (&gt;500g)")</f>
        <v>Medium (100-500g)</v>
      </c>
    </row>
    <row r="2398" spans="1:19" x14ac:dyDescent="0.25">
      <c r="A2398" t="s">
        <v>978</v>
      </c>
      <c r="B2398" t="s">
        <v>869</v>
      </c>
      <c r="C2398" t="str">
        <f>TRIM(ZeptoData[[#This Row],[name]])</f>
        <v>Ching's Secret Hot Garlic Instant Noodles</v>
      </c>
      <c r="D2398">
        <v>11400</v>
      </c>
      <c r="E2398" s="3">
        <f>'Cleaned Data'!F2401</f>
        <v>10</v>
      </c>
      <c r="F2398">
        <v>0</v>
      </c>
      <c r="G2398">
        <v>6</v>
      </c>
      <c r="H2398">
        <v>11400</v>
      </c>
      <c r="I2398" s="3">
        <f>ZeptoData[[#This Row],[discountedSellingPrice]]/100</f>
        <v>114</v>
      </c>
      <c r="J2398">
        <v>480</v>
      </c>
      <c r="K2398" t="b">
        <v>0</v>
      </c>
      <c r="L2398">
        <v>480</v>
      </c>
      <c r="N2398" s="3">
        <f>ZeptoData[[#This Row],[MRP_Rupees]] - ZeptoData[[#This Row],[Sale_Price]]</f>
        <v>-104</v>
      </c>
      <c r="O2398" t="str">
        <f>IF(ZeptoData[[#This Row],[outOfStock]]=TRUE, "Out of Stock", IF(ZeptoData[[#This Row],[availableQuantity]]&lt;=2, "LOW STOCK", "HEALTHY"))</f>
        <v>HEALTHY</v>
      </c>
      <c r="P2398" t="str" cm="1">
        <f t="array" ref="P2398">_xlfn.IFS(ZeptoData[[#This Row],[Sale_Price]]&lt;50, "Budget", ZeptoData[[#This Row],[Sale_Price]]&lt;150, "Mid-Range", ZeptoData[[#This Row],[Sale_Price]]&gt;=150, "Premium")</f>
        <v>Mid-Range</v>
      </c>
      <c r="Q2398" t="str">
        <f>IF(ROUND(((ZeptoData[[#This Row],[mrp]]-ZeptoData[[#This Row],[discountedSellingPrice]])/ZeptoData[[#This Row],[mrp]])*100,0) = ZeptoData[[#This Row],[discountPercent]], "Match", "Error")</f>
        <v>Match</v>
      </c>
      <c r="R2398" s="9" t="str" cm="1">
        <f t="array" ref="R2398">_xlfn.IFS(ZeptoData[[#This Row],[discountPercent]]=0, "No Discount", ZeptoData[[#This Row],[discountPercent]]&lt;=15, "Standard (1-15%)", ZeptoData[[#This Row],[discountPercent]]&gt;15, "Mega (&gt;15%)")</f>
        <v>No Discount</v>
      </c>
      <c r="S2398" s="9" t="str" cm="1">
        <f t="array" ref="S2398">_xlfn.IFS(ZeptoData[[#This Row],[weightInGms]]&lt;=100, "Small (&lt;100g)", ZeptoData[[#This Row],[weightInGms]]&lt;=500, "Medium (100-500g)", ZeptoData[[#This Row],[weightInGms]]&gt;500, "Large (&gt;500g)")</f>
        <v>Medium (100-500g)</v>
      </c>
    </row>
    <row r="2399" spans="1:19" x14ac:dyDescent="0.25">
      <c r="A2399" t="s">
        <v>978</v>
      </c>
      <c r="B2399" t="s">
        <v>870</v>
      </c>
      <c r="C2399" t="str">
        <f>TRIM(ZeptoData[[#This Row],[name]])</f>
        <v>Kellogg's Real Honey Corn Flakes</v>
      </c>
      <c r="D2399">
        <v>29000</v>
      </c>
      <c r="E2399" s="3">
        <f>'Cleaned Data'!F2402</f>
        <v>9</v>
      </c>
      <c r="F2399">
        <v>7</v>
      </c>
      <c r="G2399">
        <v>5</v>
      </c>
      <c r="H2399">
        <v>26700</v>
      </c>
      <c r="I2399" s="3">
        <f>ZeptoData[[#This Row],[discountedSellingPrice]]/100</f>
        <v>267</v>
      </c>
      <c r="J2399">
        <v>630</v>
      </c>
      <c r="K2399" t="b">
        <v>0</v>
      </c>
      <c r="L2399">
        <v>630</v>
      </c>
      <c r="N2399" s="3">
        <f>ZeptoData[[#This Row],[MRP_Rupees]] - ZeptoData[[#This Row],[Sale_Price]]</f>
        <v>-258</v>
      </c>
      <c r="O2399" t="str">
        <f>IF(ZeptoData[[#This Row],[outOfStock]]=TRUE, "Out of Stock", IF(ZeptoData[[#This Row],[availableQuantity]]&lt;=2, "LOW STOCK", "HEALTHY"))</f>
        <v>HEALTHY</v>
      </c>
      <c r="P2399" t="str" cm="1">
        <f t="array" ref="P2399">_xlfn.IFS(ZeptoData[[#This Row],[Sale_Price]]&lt;50, "Budget", ZeptoData[[#This Row],[Sale_Price]]&lt;150, "Mid-Range", ZeptoData[[#This Row],[Sale_Price]]&gt;=150, "Premium")</f>
        <v>Premium</v>
      </c>
      <c r="Q2399" t="str">
        <f>IF(ROUND(((ZeptoData[[#This Row],[mrp]]-ZeptoData[[#This Row],[discountedSellingPrice]])/ZeptoData[[#This Row],[mrp]])*100,0) = ZeptoData[[#This Row],[discountPercent]], "Match", "Error")</f>
        <v>Error</v>
      </c>
      <c r="R2399" s="9" t="str" cm="1">
        <f t="array" ref="R2399">_xlfn.IFS(ZeptoData[[#This Row],[discountPercent]]=0, "No Discount", ZeptoData[[#This Row],[discountPercent]]&lt;=15, "Standard (1-15%)", ZeptoData[[#This Row],[discountPercent]]&gt;15, "Mega (&gt;15%)")</f>
        <v>Standard (1-15%)</v>
      </c>
      <c r="S2399" s="9" t="str" cm="1">
        <f t="array" ref="S2399">_xlfn.IFS(ZeptoData[[#This Row],[weightInGms]]&lt;=100, "Small (&lt;100g)", ZeptoData[[#This Row],[weightInGms]]&lt;=500, "Medium (100-500g)", ZeptoData[[#This Row],[weightInGms]]&gt;500, "Large (&gt;500g)")</f>
        <v>Large (&gt;500g)</v>
      </c>
    </row>
    <row r="2400" spans="1:19" x14ac:dyDescent="0.25">
      <c r="A2400" t="s">
        <v>978</v>
      </c>
      <c r="B2400" t="s">
        <v>871</v>
      </c>
      <c r="C2400" t="str">
        <f>TRIM(ZeptoData[[#This Row],[name]])</f>
        <v>ITC Master Chef Lebanese Falafel Kebab</v>
      </c>
      <c r="D2400">
        <v>13000</v>
      </c>
      <c r="E2400" s="3">
        <f>'Cleaned Data'!F2403</f>
        <v>9</v>
      </c>
      <c r="F2400">
        <v>4</v>
      </c>
      <c r="G2400">
        <v>4</v>
      </c>
      <c r="H2400">
        <v>12400</v>
      </c>
      <c r="I2400" s="3">
        <f>ZeptoData[[#This Row],[discountedSellingPrice]]/100</f>
        <v>124</v>
      </c>
      <c r="J2400">
        <v>230</v>
      </c>
      <c r="K2400" t="b">
        <v>0</v>
      </c>
      <c r="L2400">
        <v>230</v>
      </c>
      <c r="N2400" s="3">
        <f>ZeptoData[[#This Row],[MRP_Rupees]] - ZeptoData[[#This Row],[Sale_Price]]</f>
        <v>-115</v>
      </c>
      <c r="O2400" t="str">
        <f>IF(ZeptoData[[#This Row],[outOfStock]]=TRUE, "Out of Stock", IF(ZeptoData[[#This Row],[availableQuantity]]&lt;=2, "LOW STOCK", "HEALTHY"))</f>
        <v>HEALTHY</v>
      </c>
      <c r="P2400" t="str" cm="1">
        <f t="array" ref="P2400">_xlfn.IFS(ZeptoData[[#This Row],[Sale_Price]]&lt;50, "Budget", ZeptoData[[#This Row],[Sale_Price]]&lt;150, "Mid-Range", ZeptoData[[#This Row],[Sale_Price]]&gt;=150, "Premium")</f>
        <v>Mid-Range</v>
      </c>
      <c r="Q2400" t="str">
        <f>IF(ROUND(((ZeptoData[[#This Row],[mrp]]-ZeptoData[[#This Row],[discountedSellingPrice]])/ZeptoData[[#This Row],[mrp]])*100,0) = ZeptoData[[#This Row],[discountPercent]], "Match", "Error")</f>
        <v>Error</v>
      </c>
      <c r="R2400" s="9" t="str" cm="1">
        <f t="array" ref="R2400">_xlfn.IFS(ZeptoData[[#This Row],[discountPercent]]=0, "No Discount", ZeptoData[[#This Row],[discountPercent]]&lt;=15, "Standard (1-15%)", ZeptoData[[#This Row],[discountPercent]]&gt;15, "Mega (&gt;15%)")</f>
        <v>Standard (1-15%)</v>
      </c>
      <c r="S2400" s="9" t="str" cm="1">
        <f t="array" ref="S2400">_xlfn.IFS(ZeptoData[[#This Row],[weightInGms]]&lt;=100, "Small (&lt;100g)", ZeptoData[[#This Row],[weightInGms]]&lt;=500, "Medium (100-500g)", ZeptoData[[#This Row],[weightInGms]]&gt;500, "Large (&gt;500g)")</f>
        <v>Medium (100-500g)</v>
      </c>
    </row>
    <row r="2401" spans="1:19" x14ac:dyDescent="0.25">
      <c r="A2401" t="s">
        <v>978</v>
      </c>
      <c r="B2401" t="s">
        <v>872</v>
      </c>
      <c r="C2401" t="str">
        <f>TRIM(ZeptoData[[#This Row],[name]])</f>
        <v>Kelloggs Chocos Fills Double Chocolaty</v>
      </c>
      <c r="D2401">
        <v>18500</v>
      </c>
      <c r="E2401" s="3">
        <f>'Cleaned Data'!F2404</f>
        <v>0</v>
      </c>
      <c r="F2401">
        <v>10</v>
      </c>
      <c r="G2401">
        <v>5</v>
      </c>
      <c r="H2401">
        <v>16500</v>
      </c>
      <c r="I2401" s="3">
        <f>ZeptoData[[#This Row],[discountedSellingPrice]]/100</f>
        <v>165</v>
      </c>
      <c r="J2401">
        <v>250</v>
      </c>
      <c r="K2401" t="b">
        <v>0</v>
      </c>
      <c r="L2401">
        <v>250</v>
      </c>
      <c r="N2401" s="3">
        <f>ZeptoData[[#This Row],[MRP_Rupees]] - ZeptoData[[#This Row],[Sale_Price]]</f>
        <v>-165</v>
      </c>
      <c r="O2401" t="str">
        <f>IF(ZeptoData[[#This Row],[outOfStock]]=TRUE, "Out of Stock", IF(ZeptoData[[#This Row],[availableQuantity]]&lt;=2, "LOW STOCK", "HEALTHY"))</f>
        <v>HEALTHY</v>
      </c>
      <c r="P2401" t="str" cm="1">
        <f t="array" ref="P2401">_xlfn.IFS(ZeptoData[[#This Row],[Sale_Price]]&lt;50, "Budget", ZeptoData[[#This Row],[Sale_Price]]&lt;150, "Mid-Range", ZeptoData[[#This Row],[Sale_Price]]&gt;=150, "Premium")</f>
        <v>Premium</v>
      </c>
      <c r="Q2401" t="str">
        <f>IF(ROUND(((ZeptoData[[#This Row],[mrp]]-ZeptoData[[#This Row],[discountedSellingPrice]])/ZeptoData[[#This Row],[mrp]])*100,0) = ZeptoData[[#This Row],[discountPercent]], "Match", "Error")</f>
        <v>Error</v>
      </c>
      <c r="R2401" s="9" t="str" cm="1">
        <f t="array" ref="R2401">_xlfn.IFS(ZeptoData[[#This Row],[discountPercent]]=0, "No Discount", ZeptoData[[#This Row],[discountPercent]]&lt;=15, "Standard (1-15%)", ZeptoData[[#This Row],[discountPercent]]&gt;15, "Mega (&gt;15%)")</f>
        <v>Standard (1-15%)</v>
      </c>
      <c r="S2401" s="9" t="str" cm="1">
        <f t="array" ref="S2401">_xlfn.IFS(ZeptoData[[#This Row],[weightInGms]]&lt;=100, "Small (&lt;100g)", ZeptoData[[#This Row],[weightInGms]]&lt;=500, "Medium (100-500g)", ZeptoData[[#This Row],[weightInGms]]&gt;500, "Large (&gt;500g)")</f>
        <v>Medium (100-500g)</v>
      </c>
    </row>
    <row r="2402" spans="1:19" x14ac:dyDescent="0.25">
      <c r="A2402" t="s">
        <v>978</v>
      </c>
      <c r="B2402" t="s">
        <v>873</v>
      </c>
      <c r="C2402" t="str">
        <f>TRIM(ZeptoData[[#This Row],[name]])</f>
        <v>Organic India Apple Cider Vinegar</v>
      </c>
      <c r="D2402">
        <v>59500</v>
      </c>
      <c r="E2402" s="3">
        <f>'Cleaned Data'!F2405</f>
        <v>0</v>
      </c>
      <c r="F2402">
        <v>9</v>
      </c>
      <c r="G2402">
        <v>2</v>
      </c>
      <c r="H2402">
        <v>53600</v>
      </c>
      <c r="I2402" s="3">
        <f>ZeptoData[[#This Row],[discountedSellingPrice]]/100</f>
        <v>536</v>
      </c>
      <c r="J2402">
        <v>500</v>
      </c>
      <c r="K2402" t="b">
        <v>0</v>
      </c>
      <c r="L2402">
        <v>500</v>
      </c>
      <c r="N2402" s="3">
        <f>ZeptoData[[#This Row],[MRP_Rupees]] - ZeptoData[[#This Row],[Sale_Price]]</f>
        <v>-536</v>
      </c>
      <c r="O2402" t="str">
        <f>IF(ZeptoData[[#This Row],[outOfStock]]=TRUE, "Out of Stock", IF(ZeptoData[[#This Row],[availableQuantity]]&lt;=2, "LOW STOCK", "HEALTHY"))</f>
        <v>LOW STOCK</v>
      </c>
      <c r="P2402" t="str" cm="1">
        <f t="array" ref="P2402">_xlfn.IFS(ZeptoData[[#This Row],[Sale_Price]]&lt;50, "Budget", ZeptoData[[#This Row],[Sale_Price]]&lt;150, "Mid-Range", ZeptoData[[#This Row],[Sale_Price]]&gt;=150, "Premium")</f>
        <v>Premium</v>
      </c>
      <c r="Q2402" t="str">
        <f>IF(ROUND(((ZeptoData[[#This Row],[mrp]]-ZeptoData[[#This Row],[discountedSellingPrice]])/ZeptoData[[#This Row],[mrp]])*100,0) = ZeptoData[[#This Row],[discountPercent]], "Match", "Error")</f>
        <v>Error</v>
      </c>
      <c r="R2402" s="9" t="str" cm="1">
        <f t="array" ref="R2402">_xlfn.IFS(ZeptoData[[#This Row],[discountPercent]]=0, "No Discount", ZeptoData[[#This Row],[discountPercent]]&lt;=15, "Standard (1-15%)", ZeptoData[[#This Row],[discountPercent]]&gt;15, "Mega (&gt;15%)")</f>
        <v>Standard (1-15%)</v>
      </c>
      <c r="S2402" s="9" t="str" cm="1">
        <f t="array" ref="S2402">_xlfn.IFS(ZeptoData[[#This Row],[weightInGms]]&lt;=100, "Small (&lt;100g)", ZeptoData[[#This Row],[weightInGms]]&lt;=500, "Medium (100-500g)", ZeptoData[[#This Row],[weightInGms]]&gt;500, "Large (&gt;500g)")</f>
        <v>Medium (100-500g)</v>
      </c>
    </row>
    <row r="2403" spans="1:19" x14ac:dyDescent="0.25">
      <c r="A2403" t="s">
        <v>978</v>
      </c>
      <c r="B2403" t="s">
        <v>1746</v>
      </c>
      <c r="C2403" t="str">
        <f>TRIM(ZeptoData[[#This Row],[name]])</f>
        <v>Masala Oats Masala &amp; Coriander</v>
      </c>
      <c r="D2403">
        <v>19500</v>
      </c>
      <c r="E2403" s="3">
        <f>'Cleaned Data'!F2406</f>
        <v>30</v>
      </c>
      <c r="F2403">
        <v>9</v>
      </c>
      <c r="G2403">
        <v>5</v>
      </c>
      <c r="H2403">
        <v>17600</v>
      </c>
      <c r="I2403" s="3">
        <f>ZeptoData[[#This Row],[discountedSellingPrice]]/100</f>
        <v>176</v>
      </c>
      <c r="J2403">
        <v>500</v>
      </c>
      <c r="K2403" t="b">
        <v>0</v>
      </c>
      <c r="L2403">
        <v>500</v>
      </c>
      <c r="N2403" s="3">
        <f>ZeptoData[[#This Row],[MRP_Rupees]] - ZeptoData[[#This Row],[Sale_Price]]</f>
        <v>-146</v>
      </c>
      <c r="O2403" t="str">
        <f>IF(ZeptoData[[#This Row],[outOfStock]]=TRUE, "Out of Stock", IF(ZeptoData[[#This Row],[availableQuantity]]&lt;=2, "LOW STOCK", "HEALTHY"))</f>
        <v>HEALTHY</v>
      </c>
      <c r="P2403" t="str" cm="1">
        <f t="array" ref="P2403">_xlfn.IFS(ZeptoData[[#This Row],[Sale_Price]]&lt;50, "Budget", ZeptoData[[#This Row],[Sale_Price]]&lt;150, "Mid-Range", ZeptoData[[#This Row],[Sale_Price]]&gt;=150, "Premium")</f>
        <v>Premium</v>
      </c>
      <c r="Q2403" t="str">
        <f>IF(ROUND(((ZeptoData[[#This Row],[mrp]]-ZeptoData[[#This Row],[discountedSellingPrice]])/ZeptoData[[#This Row],[mrp]])*100,0) = ZeptoData[[#This Row],[discountPercent]], "Match", "Error")</f>
        <v>Error</v>
      </c>
      <c r="R2403" s="9" t="str" cm="1">
        <f t="array" ref="R2403">_xlfn.IFS(ZeptoData[[#This Row],[discountPercent]]=0, "No Discount", ZeptoData[[#This Row],[discountPercent]]&lt;=15, "Standard (1-15%)", ZeptoData[[#This Row],[discountPercent]]&gt;15, "Mega (&gt;15%)")</f>
        <v>Standard (1-15%)</v>
      </c>
      <c r="S2403" s="9" t="str" cm="1">
        <f t="array" ref="S2403">_xlfn.IFS(ZeptoData[[#This Row],[weightInGms]]&lt;=100, "Small (&lt;100g)", ZeptoData[[#This Row],[weightInGms]]&lt;=500, "Medium (100-500g)", ZeptoData[[#This Row],[weightInGms]]&gt;500, "Large (&gt;500g)")</f>
        <v>Medium (100-500g)</v>
      </c>
    </row>
    <row r="2404" spans="1:19" x14ac:dyDescent="0.25">
      <c r="A2404" t="s">
        <v>978</v>
      </c>
      <c r="B2404" t="s">
        <v>1780</v>
      </c>
      <c r="C2404" t="str">
        <f>TRIM(ZeptoData[[#This Row],[name]])</f>
        <v>Ching's Secret Noodles - Pad Thai Lemongras</v>
      </c>
      <c r="D2404">
        <v>20000</v>
      </c>
      <c r="E2404" s="3">
        <f>'Cleaned Data'!F2407</f>
        <v>5</v>
      </c>
      <c r="F2404">
        <v>0</v>
      </c>
      <c r="G2404">
        <v>5</v>
      </c>
      <c r="H2404">
        <v>20000</v>
      </c>
      <c r="I2404" s="3">
        <f>ZeptoData[[#This Row],[discountedSellingPrice]]/100</f>
        <v>200</v>
      </c>
      <c r="J2404">
        <v>130</v>
      </c>
      <c r="K2404" t="b">
        <v>0</v>
      </c>
      <c r="L2404">
        <v>130</v>
      </c>
      <c r="N2404" s="3">
        <f>ZeptoData[[#This Row],[MRP_Rupees]] - ZeptoData[[#This Row],[Sale_Price]]</f>
        <v>-195</v>
      </c>
      <c r="O2404" t="str">
        <f>IF(ZeptoData[[#This Row],[outOfStock]]=TRUE, "Out of Stock", IF(ZeptoData[[#This Row],[availableQuantity]]&lt;=2, "LOW STOCK", "HEALTHY"))</f>
        <v>HEALTHY</v>
      </c>
      <c r="P2404" t="str" cm="1">
        <f t="array" ref="P2404">_xlfn.IFS(ZeptoData[[#This Row],[Sale_Price]]&lt;50, "Budget", ZeptoData[[#This Row],[Sale_Price]]&lt;150, "Mid-Range", ZeptoData[[#This Row],[Sale_Price]]&gt;=150, "Premium")</f>
        <v>Premium</v>
      </c>
      <c r="Q2404" t="str">
        <f>IF(ROUND(((ZeptoData[[#This Row],[mrp]]-ZeptoData[[#This Row],[discountedSellingPrice]])/ZeptoData[[#This Row],[mrp]])*100,0) = ZeptoData[[#This Row],[discountPercent]], "Match", "Error")</f>
        <v>Match</v>
      </c>
      <c r="R2404" s="9" t="str" cm="1">
        <f t="array" ref="R2404">_xlfn.IFS(ZeptoData[[#This Row],[discountPercent]]=0, "No Discount", ZeptoData[[#This Row],[discountPercent]]&lt;=15, "Standard (1-15%)", ZeptoData[[#This Row],[discountPercent]]&gt;15, "Mega (&gt;15%)")</f>
        <v>No Discount</v>
      </c>
      <c r="S2404" s="9" t="str" cm="1">
        <f t="array" ref="S2404">_xlfn.IFS(ZeptoData[[#This Row],[weightInGms]]&lt;=100, "Small (&lt;100g)", ZeptoData[[#This Row],[weightInGms]]&lt;=500, "Medium (100-500g)", ZeptoData[[#This Row],[weightInGms]]&gt;500, "Large (&gt;500g)")</f>
        <v>Medium (100-500g)</v>
      </c>
    </row>
    <row r="2405" spans="1:19" x14ac:dyDescent="0.25">
      <c r="A2405" t="s">
        <v>978</v>
      </c>
      <c r="B2405" t="s">
        <v>875</v>
      </c>
      <c r="C2405" t="str">
        <f>TRIM(ZeptoData[[#This Row],[name]])</f>
        <v>Bagrrys Fruit and Nut Muesli with Cranberries</v>
      </c>
      <c r="D2405">
        <v>49900</v>
      </c>
      <c r="E2405" s="3">
        <f>'Cleaned Data'!F2408</f>
        <v>15</v>
      </c>
      <c r="F2405">
        <v>0</v>
      </c>
      <c r="G2405">
        <v>5</v>
      </c>
      <c r="H2405">
        <v>49900</v>
      </c>
      <c r="I2405" s="3">
        <f>ZeptoData[[#This Row],[discountedSellingPrice]]/100</f>
        <v>499</v>
      </c>
      <c r="J2405">
        <v>750</v>
      </c>
      <c r="K2405" t="b">
        <v>0</v>
      </c>
      <c r="L2405">
        <v>750</v>
      </c>
      <c r="N2405" s="3">
        <f>ZeptoData[[#This Row],[MRP_Rupees]] - ZeptoData[[#This Row],[Sale_Price]]</f>
        <v>-484</v>
      </c>
      <c r="O2405" t="str">
        <f>IF(ZeptoData[[#This Row],[outOfStock]]=TRUE, "Out of Stock", IF(ZeptoData[[#This Row],[availableQuantity]]&lt;=2, "LOW STOCK", "HEALTHY"))</f>
        <v>HEALTHY</v>
      </c>
      <c r="P2405" t="str" cm="1">
        <f t="array" ref="P2405">_xlfn.IFS(ZeptoData[[#This Row],[Sale_Price]]&lt;50, "Budget", ZeptoData[[#This Row],[Sale_Price]]&lt;150, "Mid-Range", ZeptoData[[#This Row],[Sale_Price]]&gt;=150, "Premium")</f>
        <v>Premium</v>
      </c>
      <c r="Q2405" t="str">
        <f>IF(ROUND(((ZeptoData[[#This Row],[mrp]]-ZeptoData[[#This Row],[discountedSellingPrice]])/ZeptoData[[#This Row],[mrp]])*100,0) = ZeptoData[[#This Row],[discountPercent]], "Match", "Error")</f>
        <v>Match</v>
      </c>
      <c r="R2405" s="9" t="str" cm="1">
        <f t="array" ref="R2405">_xlfn.IFS(ZeptoData[[#This Row],[discountPercent]]=0, "No Discount", ZeptoData[[#This Row],[discountPercent]]&lt;=15, "Standard (1-15%)", ZeptoData[[#This Row],[discountPercent]]&gt;15, "Mega (&gt;15%)")</f>
        <v>No Discount</v>
      </c>
      <c r="S2405" s="9" t="str" cm="1">
        <f t="array" ref="S2405">_xlfn.IFS(ZeptoData[[#This Row],[weightInGms]]&lt;=100, "Small (&lt;100g)", ZeptoData[[#This Row],[weightInGms]]&lt;=500, "Medium (100-500g)", ZeptoData[[#This Row],[weightInGms]]&gt;500, "Large (&gt;500g)")</f>
        <v>Large (&gt;500g)</v>
      </c>
    </row>
    <row r="2406" spans="1:19" x14ac:dyDescent="0.25">
      <c r="A2406" t="s">
        <v>978</v>
      </c>
      <c r="B2406" t="s">
        <v>876</v>
      </c>
      <c r="C2406" t="str">
        <f>TRIM(ZeptoData[[#This Row],[name]])</f>
        <v>Kitchens Of India Yellow Dal Tadka</v>
      </c>
      <c r="D2406">
        <v>11000</v>
      </c>
      <c r="E2406" s="3">
        <f>'Cleaned Data'!F2409</f>
        <v>0</v>
      </c>
      <c r="F2406">
        <v>30</v>
      </c>
      <c r="G2406">
        <v>6</v>
      </c>
      <c r="H2406">
        <v>7700</v>
      </c>
      <c r="I2406" s="3">
        <f>ZeptoData[[#This Row],[discountedSellingPrice]]/100</f>
        <v>77</v>
      </c>
      <c r="J2406">
        <v>285</v>
      </c>
      <c r="K2406" t="b">
        <v>0</v>
      </c>
      <c r="L2406">
        <v>285</v>
      </c>
      <c r="N2406" s="3">
        <f>ZeptoData[[#This Row],[MRP_Rupees]] - ZeptoData[[#This Row],[Sale_Price]]</f>
        <v>-77</v>
      </c>
      <c r="O2406" t="str">
        <f>IF(ZeptoData[[#This Row],[outOfStock]]=TRUE, "Out of Stock", IF(ZeptoData[[#This Row],[availableQuantity]]&lt;=2, "LOW STOCK", "HEALTHY"))</f>
        <v>HEALTHY</v>
      </c>
      <c r="P2406" t="str" cm="1">
        <f t="array" ref="P2406">_xlfn.IFS(ZeptoData[[#This Row],[Sale_Price]]&lt;50, "Budget", ZeptoData[[#This Row],[Sale_Price]]&lt;150, "Mid-Range", ZeptoData[[#This Row],[Sale_Price]]&gt;=150, "Premium")</f>
        <v>Mid-Range</v>
      </c>
      <c r="Q2406" t="str">
        <f>IF(ROUND(((ZeptoData[[#This Row],[mrp]]-ZeptoData[[#This Row],[discountedSellingPrice]])/ZeptoData[[#This Row],[mrp]])*100,0) = ZeptoData[[#This Row],[discountPercent]], "Match", "Error")</f>
        <v>Match</v>
      </c>
      <c r="R2406" s="9" t="str" cm="1">
        <f t="array" ref="R2406">_xlfn.IFS(ZeptoData[[#This Row],[discountPercent]]=0, "No Discount", ZeptoData[[#This Row],[discountPercent]]&lt;=15, "Standard (1-15%)", ZeptoData[[#This Row],[discountPercent]]&gt;15, "Mega (&gt;15%)")</f>
        <v>Mega (&gt;15%)</v>
      </c>
      <c r="S2406" s="9" t="str" cm="1">
        <f t="array" ref="S2406">_xlfn.IFS(ZeptoData[[#This Row],[weightInGms]]&lt;=100, "Small (&lt;100g)", ZeptoData[[#This Row],[weightInGms]]&lt;=500, "Medium (100-500g)", ZeptoData[[#This Row],[weightInGms]]&gt;500, "Large (&gt;500g)")</f>
        <v>Medium (100-500g)</v>
      </c>
    </row>
    <row r="2407" spans="1:19" x14ac:dyDescent="0.25">
      <c r="A2407" t="s">
        <v>978</v>
      </c>
      <c r="B2407" t="s">
        <v>877</v>
      </c>
      <c r="C2407" t="str">
        <f>TRIM(ZeptoData[[#This Row],[name]])</f>
        <v>Soulfull Vanilla Fills - Ragi Bites</v>
      </c>
      <c r="D2407">
        <v>16900</v>
      </c>
      <c r="E2407" s="3">
        <f>'Cleaned Data'!F2410</f>
        <v>30</v>
      </c>
      <c r="F2407">
        <v>5</v>
      </c>
      <c r="G2407">
        <v>6</v>
      </c>
      <c r="H2407">
        <v>16000</v>
      </c>
      <c r="I2407" s="3">
        <f>ZeptoData[[#This Row],[discountedSellingPrice]]/100</f>
        <v>160</v>
      </c>
      <c r="J2407">
        <v>250</v>
      </c>
      <c r="K2407" t="b">
        <v>0</v>
      </c>
      <c r="L2407">
        <v>250</v>
      </c>
      <c r="N2407" s="3">
        <f>ZeptoData[[#This Row],[MRP_Rupees]] - ZeptoData[[#This Row],[Sale_Price]]</f>
        <v>-130</v>
      </c>
      <c r="O2407" t="str">
        <f>IF(ZeptoData[[#This Row],[outOfStock]]=TRUE, "Out of Stock", IF(ZeptoData[[#This Row],[availableQuantity]]&lt;=2, "LOW STOCK", "HEALTHY"))</f>
        <v>HEALTHY</v>
      </c>
      <c r="P2407" t="str" cm="1">
        <f t="array" ref="P2407">_xlfn.IFS(ZeptoData[[#This Row],[Sale_Price]]&lt;50, "Budget", ZeptoData[[#This Row],[Sale_Price]]&lt;150, "Mid-Range", ZeptoData[[#This Row],[Sale_Price]]&gt;=150, "Premium")</f>
        <v>Premium</v>
      </c>
      <c r="Q2407" t="str">
        <f>IF(ROUND(((ZeptoData[[#This Row],[mrp]]-ZeptoData[[#This Row],[discountedSellingPrice]])/ZeptoData[[#This Row],[mrp]])*100,0) = ZeptoData[[#This Row],[discountPercent]], "Match", "Error")</f>
        <v>Match</v>
      </c>
      <c r="R2407" s="9" t="str" cm="1">
        <f t="array" ref="R2407">_xlfn.IFS(ZeptoData[[#This Row],[discountPercent]]=0, "No Discount", ZeptoData[[#This Row],[discountPercent]]&lt;=15, "Standard (1-15%)", ZeptoData[[#This Row],[discountPercent]]&gt;15, "Mega (&gt;15%)")</f>
        <v>Standard (1-15%)</v>
      </c>
      <c r="S2407" s="9" t="str" cm="1">
        <f t="array" ref="S2407">_xlfn.IFS(ZeptoData[[#This Row],[weightInGms]]&lt;=100, "Small (&lt;100g)", ZeptoData[[#This Row],[weightInGms]]&lt;=500, "Medium (100-500g)", ZeptoData[[#This Row],[weightInGms]]&gt;500, "Large (&gt;500g)")</f>
        <v>Medium (100-500g)</v>
      </c>
    </row>
    <row r="2408" spans="1:19" x14ac:dyDescent="0.25">
      <c r="A2408" t="s">
        <v>978</v>
      </c>
      <c r="B2408" t="s">
        <v>878</v>
      </c>
      <c r="C2408" t="str">
        <f>TRIM(ZeptoData[[#This Row],[name]])</f>
        <v>Pantai Teriyaki Sauce with Garlic</v>
      </c>
      <c r="D2408">
        <v>32500</v>
      </c>
      <c r="E2408" s="3">
        <f>'Cleaned Data'!F2411</f>
        <v>10</v>
      </c>
      <c r="F2408">
        <v>15</v>
      </c>
      <c r="G2408">
        <v>6</v>
      </c>
      <c r="H2408">
        <v>27600</v>
      </c>
      <c r="I2408" s="3">
        <f>ZeptoData[[#This Row],[discountedSellingPrice]]/100</f>
        <v>276</v>
      </c>
      <c r="J2408">
        <v>200</v>
      </c>
      <c r="K2408" t="b">
        <v>0</v>
      </c>
      <c r="L2408">
        <v>200</v>
      </c>
      <c r="N2408" s="3">
        <f>ZeptoData[[#This Row],[MRP_Rupees]] - ZeptoData[[#This Row],[Sale_Price]]</f>
        <v>-266</v>
      </c>
      <c r="O2408" t="str">
        <f>IF(ZeptoData[[#This Row],[outOfStock]]=TRUE, "Out of Stock", IF(ZeptoData[[#This Row],[availableQuantity]]&lt;=2, "LOW STOCK", "HEALTHY"))</f>
        <v>HEALTHY</v>
      </c>
      <c r="P2408" t="str" cm="1">
        <f t="array" ref="P2408">_xlfn.IFS(ZeptoData[[#This Row],[Sale_Price]]&lt;50, "Budget", ZeptoData[[#This Row],[Sale_Price]]&lt;150, "Mid-Range", ZeptoData[[#This Row],[Sale_Price]]&gt;=150, "Premium")</f>
        <v>Premium</v>
      </c>
      <c r="Q2408" t="str">
        <f>IF(ROUND(((ZeptoData[[#This Row],[mrp]]-ZeptoData[[#This Row],[discountedSellingPrice]])/ZeptoData[[#This Row],[mrp]])*100,0) = ZeptoData[[#This Row],[discountPercent]], "Match", "Error")</f>
        <v>Match</v>
      </c>
      <c r="R2408" s="9" t="str" cm="1">
        <f t="array" ref="R2408">_xlfn.IFS(ZeptoData[[#This Row],[discountPercent]]=0, "No Discount", ZeptoData[[#This Row],[discountPercent]]&lt;=15, "Standard (1-15%)", ZeptoData[[#This Row],[discountPercent]]&gt;15, "Mega (&gt;15%)")</f>
        <v>Standard (1-15%)</v>
      </c>
      <c r="S2408" s="9" t="str" cm="1">
        <f t="array" ref="S2408">_xlfn.IFS(ZeptoData[[#This Row],[weightInGms]]&lt;=100, "Small (&lt;100g)", ZeptoData[[#This Row],[weightInGms]]&lt;=500, "Medium (100-500g)", ZeptoData[[#This Row],[weightInGms]]&gt;500, "Large (&gt;500g)")</f>
        <v>Medium (100-500g)</v>
      </c>
    </row>
    <row r="2409" spans="1:19" x14ac:dyDescent="0.25">
      <c r="A2409" t="s">
        <v>978</v>
      </c>
      <c r="B2409" t="s">
        <v>879</v>
      </c>
      <c r="C2409" t="str">
        <f>TRIM(ZeptoData[[#This Row],[name]])</f>
        <v>Whiskas Adult Pocket Tuna Cat Food</v>
      </c>
      <c r="D2409">
        <v>41000</v>
      </c>
      <c r="E2409" s="3">
        <f>'Cleaned Data'!F2412</f>
        <v>0</v>
      </c>
      <c r="F2409">
        <v>0</v>
      </c>
      <c r="G2409">
        <v>1</v>
      </c>
      <c r="H2409">
        <v>41000</v>
      </c>
      <c r="I2409" s="3">
        <f>ZeptoData[[#This Row],[discountedSellingPrice]]/100</f>
        <v>410</v>
      </c>
      <c r="J2409">
        <v>1200</v>
      </c>
      <c r="K2409" t="b">
        <v>0</v>
      </c>
      <c r="L2409">
        <v>1</v>
      </c>
      <c r="N2409" s="3">
        <f>ZeptoData[[#This Row],[MRP_Rupees]] - ZeptoData[[#This Row],[Sale_Price]]</f>
        <v>-410</v>
      </c>
      <c r="O2409" t="str">
        <f>IF(ZeptoData[[#This Row],[outOfStock]]=TRUE, "Out of Stock", IF(ZeptoData[[#This Row],[availableQuantity]]&lt;=2, "LOW STOCK", "HEALTHY"))</f>
        <v>LOW STOCK</v>
      </c>
      <c r="P2409" t="str" cm="1">
        <f t="array" ref="P2409">_xlfn.IFS(ZeptoData[[#This Row],[Sale_Price]]&lt;50, "Budget", ZeptoData[[#This Row],[Sale_Price]]&lt;150, "Mid-Range", ZeptoData[[#This Row],[Sale_Price]]&gt;=150, "Premium")</f>
        <v>Premium</v>
      </c>
      <c r="Q2409" t="str">
        <f>IF(ROUND(((ZeptoData[[#This Row],[mrp]]-ZeptoData[[#This Row],[discountedSellingPrice]])/ZeptoData[[#This Row],[mrp]])*100,0) = ZeptoData[[#This Row],[discountPercent]], "Match", "Error")</f>
        <v>Match</v>
      </c>
      <c r="R2409" s="9" t="str" cm="1">
        <f t="array" ref="R2409">_xlfn.IFS(ZeptoData[[#This Row],[discountPercent]]=0, "No Discount", ZeptoData[[#This Row],[discountPercent]]&lt;=15, "Standard (1-15%)", ZeptoData[[#This Row],[discountPercent]]&gt;15, "Mega (&gt;15%)")</f>
        <v>No Discount</v>
      </c>
      <c r="S2409" s="9" t="str" cm="1">
        <f t="array" ref="S2409">_xlfn.IFS(ZeptoData[[#This Row],[weightInGms]]&lt;=100, "Small (&lt;100g)", ZeptoData[[#This Row],[weightInGms]]&lt;=500, "Medium (100-500g)", ZeptoData[[#This Row],[weightInGms]]&gt;500, "Large (&gt;500g)")</f>
        <v>Large (&gt;500g)</v>
      </c>
    </row>
    <row r="2410" spans="1:19" x14ac:dyDescent="0.25">
      <c r="A2410" t="s">
        <v>978</v>
      </c>
      <c r="B2410" t="s">
        <v>1781</v>
      </c>
      <c r="C2410" t="str">
        <f>TRIM(ZeptoData[[#This Row],[name]])</f>
        <v>Kitchens Of India Chicken Darbari</v>
      </c>
      <c r="D2410">
        <v>20000</v>
      </c>
      <c r="E2410" s="3">
        <f>'Cleaned Data'!F2413</f>
        <v>9</v>
      </c>
      <c r="F2410">
        <v>30</v>
      </c>
      <c r="G2410">
        <v>4</v>
      </c>
      <c r="H2410">
        <v>14000</v>
      </c>
      <c r="I2410" s="3">
        <f>ZeptoData[[#This Row],[discountedSellingPrice]]/100</f>
        <v>140</v>
      </c>
      <c r="J2410">
        <v>285</v>
      </c>
      <c r="K2410" t="b">
        <v>0</v>
      </c>
      <c r="L2410">
        <v>285</v>
      </c>
      <c r="N2410" s="3">
        <f>ZeptoData[[#This Row],[MRP_Rupees]] - ZeptoData[[#This Row],[Sale_Price]]</f>
        <v>-131</v>
      </c>
      <c r="O2410" t="str">
        <f>IF(ZeptoData[[#This Row],[outOfStock]]=TRUE, "Out of Stock", IF(ZeptoData[[#This Row],[availableQuantity]]&lt;=2, "LOW STOCK", "HEALTHY"))</f>
        <v>HEALTHY</v>
      </c>
      <c r="P2410" t="str" cm="1">
        <f t="array" ref="P2410">_xlfn.IFS(ZeptoData[[#This Row],[Sale_Price]]&lt;50, "Budget", ZeptoData[[#This Row],[Sale_Price]]&lt;150, "Mid-Range", ZeptoData[[#This Row],[Sale_Price]]&gt;=150, "Premium")</f>
        <v>Mid-Range</v>
      </c>
      <c r="Q2410" t="str">
        <f>IF(ROUND(((ZeptoData[[#This Row],[mrp]]-ZeptoData[[#This Row],[discountedSellingPrice]])/ZeptoData[[#This Row],[mrp]])*100,0) = ZeptoData[[#This Row],[discountPercent]], "Match", "Error")</f>
        <v>Match</v>
      </c>
      <c r="R2410" s="9" t="str" cm="1">
        <f t="array" ref="R2410">_xlfn.IFS(ZeptoData[[#This Row],[discountPercent]]=0, "No Discount", ZeptoData[[#This Row],[discountPercent]]&lt;=15, "Standard (1-15%)", ZeptoData[[#This Row],[discountPercent]]&gt;15, "Mega (&gt;15%)")</f>
        <v>Mega (&gt;15%)</v>
      </c>
      <c r="S2410" s="9" t="str" cm="1">
        <f t="array" ref="S2410">_xlfn.IFS(ZeptoData[[#This Row],[weightInGms]]&lt;=100, "Small (&lt;100g)", ZeptoData[[#This Row],[weightInGms]]&lt;=500, "Medium (100-500g)", ZeptoData[[#This Row],[weightInGms]]&gt;500, "Large (&gt;500g)")</f>
        <v>Medium (100-500g)</v>
      </c>
    </row>
    <row r="2411" spans="1:19" x14ac:dyDescent="0.25">
      <c r="A2411" t="s">
        <v>978</v>
      </c>
      <c r="B2411" t="s">
        <v>881</v>
      </c>
      <c r="C2411" t="str">
        <f>TRIM(ZeptoData[[#This Row],[name]])</f>
        <v>Soulfull Millet Muesli Fruit &amp; Nut Almonds &amp; Real Fruits</v>
      </c>
      <c r="D2411">
        <v>29900</v>
      </c>
      <c r="E2411" s="3">
        <f>'Cleaned Data'!F2414</f>
        <v>30</v>
      </c>
      <c r="F2411">
        <v>10</v>
      </c>
      <c r="G2411">
        <v>6</v>
      </c>
      <c r="H2411">
        <v>26900</v>
      </c>
      <c r="I2411" s="3">
        <f>ZeptoData[[#This Row],[discountedSellingPrice]]/100</f>
        <v>269</v>
      </c>
      <c r="J2411">
        <v>400</v>
      </c>
      <c r="K2411" t="b">
        <v>0</v>
      </c>
      <c r="L2411">
        <v>400</v>
      </c>
      <c r="N2411" s="3">
        <f>ZeptoData[[#This Row],[MRP_Rupees]] - ZeptoData[[#This Row],[Sale_Price]]</f>
        <v>-239</v>
      </c>
      <c r="O2411" t="str">
        <f>IF(ZeptoData[[#This Row],[outOfStock]]=TRUE, "Out of Stock", IF(ZeptoData[[#This Row],[availableQuantity]]&lt;=2, "LOW STOCK", "HEALTHY"))</f>
        <v>HEALTHY</v>
      </c>
      <c r="P2411" t="str" cm="1">
        <f t="array" ref="P2411">_xlfn.IFS(ZeptoData[[#This Row],[Sale_Price]]&lt;50, "Budget", ZeptoData[[#This Row],[Sale_Price]]&lt;150, "Mid-Range", ZeptoData[[#This Row],[Sale_Price]]&gt;=150, "Premium")</f>
        <v>Premium</v>
      </c>
      <c r="Q2411" t="str">
        <f>IF(ROUND(((ZeptoData[[#This Row],[mrp]]-ZeptoData[[#This Row],[discountedSellingPrice]])/ZeptoData[[#This Row],[mrp]])*100,0) = ZeptoData[[#This Row],[discountPercent]], "Match", "Error")</f>
        <v>Match</v>
      </c>
      <c r="R2411" s="9" t="str" cm="1">
        <f t="array" ref="R2411">_xlfn.IFS(ZeptoData[[#This Row],[discountPercent]]=0, "No Discount", ZeptoData[[#This Row],[discountPercent]]&lt;=15, "Standard (1-15%)", ZeptoData[[#This Row],[discountPercent]]&gt;15, "Mega (&gt;15%)")</f>
        <v>Standard (1-15%)</v>
      </c>
      <c r="S2411" s="9" t="str" cm="1">
        <f t="array" ref="S2411">_xlfn.IFS(ZeptoData[[#This Row],[weightInGms]]&lt;=100, "Small (&lt;100g)", ZeptoData[[#This Row],[weightInGms]]&lt;=500, "Medium (100-500g)", ZeptoData[[#This Row],[weightInGms]]&gt;500, "Large (&gt;500g)")</f>
        <v>Medium (100-500g)</v>
      </c>
    </row>
    <row r="2412" spans="1:19" x14ac:dyDescent="0.25">
      <c r="A2412" t="s">
        <v>978</v>
      </c>
      <c r="B2412" t="s">
        <v>882</v>
      </c>
      <c r="C2412" t="str">
        <f>TRIM(ZeptoData[[#This Row],[name]])</f>
        <v>Smith &amp; Jones Red Pasta Sauce Mix</v>
      </c>
      <c r="D2412">
        <v>4000</v>
      </c>
      <c r="E2412" s="3">
        <f>'Cleaned Data'!F2415</f>
        <v>20</v>
      </c>
      <c r="F2412">
        <v>0</v>
      </c>
      <c r="G2412">
        <v>6</v>
      </c>
      <c r="H2412">
        <v>4000</v>
      </c>
      <c r="I2412" s="3">
        <f>ZeptoData[[#This Row],[discountedSellingPrice]]/100</f>
        <v>40</v>
      </c>
      <c r="J2412">
        <v>46</v>
      </c>
      <c r="K2412" t="b">
        <v>0</v>
      </c>
      <c r="L2412">
        <v>46</v>
      </c>
      <c r="N2412" s="3">
        <f>ZeptoData[[#This Row],[MRP_Rupees]] - ZeptoData[[#This Row],[Sale_Price]]</f>
        <v>-20</v>
      </c>
      <c r="O2412" t="str">
        <f>IF(ZeptoData[[#This Row],[outOfStock]]=TRUE, "Out of Stock", IF(ZeptoData[[#This Row],[availableQuantity]]&lt;=2, "LOW STOCK", "HEALTHY"))</f>
        <v>HEALTHY</v>
      </c>
      <c r="P2412" t="str" cm="1">
        <f t="array" ref="P2412">_xlfn.IFS(ZeptoData[[#This Row],[Sale_Price]]&lt;50, "Budget", ZeptoData[[#This Row],[Sale_Price]]&lt;150, "Mid-Range", ZeptoData[[#This Row],[Sale_Price]]&gt;=150, "Premium")</f>
        <v>Budget</v>
      </c>
      <c r="Q2412" t="str">
        <f>IF(ROUND(((ZeptoData[[#This Row],[mrp]]-ZeptoData[[#This Row],[discountedSellingPrice]])/ZeptoData[[#This Row],[mrp]])*100,0) = ZeptoData[[#This Row],[discountPercent]], "Match", "Error")</f>
        <v>Match</v>
      </c>
      <c r="R2412" s="9" t="str" cm="1">
        <f t="array" ref="R2412">_xlfn.IFS(ZeptoData[[#This Row],[discountPercent]]=0, "No Discount", ZeptoData[[#This Row],[discountPercent]]&lt;=15, "Standard (1-15%)", ZeptoData[[#This Row],[discountPercent]]&gt;15, "Mega (&gt;15%)")</f>
        <v>No Discount</v>
      </c>
      <c r="S2412" s="9" t="str" cm="1">
        <f t="array" ref="S2412">_xlfn.IFS(ZeptoData[[#This Row],[weightInGms]]&lt;=100, "Small (&lt;100g)", ZeptoData[[#This Row],[weightInGms]]&lt;=500, "Medium (100-500g)", ZeptoData[[#This Row],[weightInGms]]&gt;500, "Large (&gt;500g)")</f>
        <v>Small (&lt;100g)</v>
      </c>
    </row>
    <row r="2413" spans="1:19" x14ac:dyDescent="0.25">
      <c r="A2413" t="s">
        <v>978</v>
      </c>
      <c r="B2413" t="s">
        <v>883</v>
      </c>
      <c r="C2413" t="str">
        <f>TRIM(ZeptoData[[#This Row],[name]])</f>
        <v>Kellogg's Muesli Nuts Delight</v>
      </c>
      <c r="D2413">
        <v>42500</v>
      </c>
      <c r="E2413" s="3">
        <f>'Cleaned Data'!F2416</f>
        <v>0</v>
      </c>
      <c r="F2413">
        <v>9</v>
      </c>
      <c r="G2413">
        <v>3</v>
      </c>
      <c r="H2413">
        <v>38300</v>
      </c>
      <c r="I2413" s="3">
        <f>ZeptoData[[#This Row],[discountedSellingPrice]]/100</f>
        <v>383</v>
      </c>
      <c r="J2413">
        <v>750</v>
      </c>
      <c r="K2413" t="b">
        <v>0</v>
      </c>
      <c r="L2413">
        <v>750</v>
      </c>
      <c r="N2413" s="3">
        <f>ZeptoData[[#This Row],[MRP_Rupees]] - ZeptoData[[#This Row],[Sale_Price]]</f>
        <v>-383</v>
      </c>
      <c r="O2413" t="str">
        <f>IF(ZeptoData[[#This Row],[outOfStock]]=TRUE, "Out of Stock", IF(ZeptoData[[#This Row],[availableQuantity]]&lt;=2, "LOW STOCK", "HEALTHY"))</f>
        <v>HEALTHY</v>
      </c>
      <c r="P2413" t="str" cm="1">
        <f t="array" ref="P2413">_xlfn.IFS(ZeptoData[[#This Row],[Sale_Price]]&lt;50, "Budget", ZeptoData[[#This Row],[Sale_Price]]&lt;150, "Mid-Range", ZeptoData[[#This Row],[Sale_Price]]&gt;=150, "Premium")</f>
        <v>Premium</v>
      </c>
      <c r="Q2413" t="str">
        <f>IF(ROUND(((ZeptoData[[#This Row],[mrp]]-ZeptoData[[#This Row],[discountedSellingPrice]])/ZeptoData[[#This Row],[mrp]])*100,0) = ZeptoData[[#This Row],[discountPercent]], "Match", "Error")</f>
        <v>Error</v>
      </c>
      <c r="R2413" s="9" t="str" cm="1">
        <f t="array" ref="R2413">_xlfn.IFS(ZeptoData[[#This Row],[discountPercent]]=0, "No Discount", ZeptoData[[#This Row],[discountPercent]]&lt;=15, "Standard (1-15%)", ZeptoData[[#This Row],[discountPercent]]&gt;15, "Mega (&gt;15%)")</f>
        <v>Standard (1-15%)</v>
      </c>
      <c r="S2413" s="9" t="str" cm="1">
        <f t="array" ref="S2413">_xlfn.IFS(ZeptoData[[#This Row],[weightInGms]]&lt;=100, "Small (&lt;100g)", ZeptoData[[#This Row],[weightInGms]]&lt;=500, "Medium (100-500g)", ZeptoData[[#This Row],[weightInGms]]&gt;500, "Large (&gt;500g)")</f>
        <v>Large (&gt;500g)</v>
      </c>
    </row>
    <row r="2414" spans="1:19" x14ac:dyDescent="0.25">
      <c r="A2414" t="s">
        <v>978</v>
      </c>
      <c r="B2414" t="s">
        <v>439</v>
      </c>
      <c r="C2414" t="str">
        <f>TRIM(ZeptoData[[#This Row],[name]])</f>
        <v>Kitchens of India Dal Bukhara Gravy Mix</v>
      </c>
      <c r="D2414">
        <v>11000</v>
      </c>
      <c r="E2414" s="3">
        <f>'Cleaned Data'!F2417</f>
        <v>0</v>
      </c>
      <c r="F2414">
        <v>30</v>
      </c>
      <c r="G2414">
        <v>6</v>
      </c>
      <c r="H2414">
        <v>7700</v>
      </c>
      <c r="I2414" s="3">
        <f>ZeptoData[[#This Row],[discountedSellingPrice]]/100</f>
        <v>77</v>
      </c>
      <c r="J2414">
        <v>285</v>
      </c>
      <c r="K2414" t="b">
        <v>0</v>
      </c>
      <c r="L2414">
        <v>285</v>
      </c>
      <c r="N2414" s="3">
        <f>ZeptoData[[#This Row],[MRP_Rupees]] - ZeptoData[[#This Row],[Sale_Price]]</f>
        <v>-77</v>
      </c>
      <c r="O2414" t="str">
        <f>IF(ZeptoData[[#This Row],[outOfStock]]=TRUE, "Out of Stock", IF(ZeptoData[[#This Row],[availableQuantity]]&lt;=2, "LOW STOCK", "HEALTHY"))</f>
        <v>HEALTHY</v>
      </c>
      <c r="P2414" t="str" cm="1">
        <f t="array" ref="P2414">_xlfn.IFS(ZeptoData[[#This Row],[Sale_Price]]&lt;50, "Budget", ZeptoData[[#This Row],[Sale_Price]]&lt;150, "Mid-Range", ZeptoData[[#This Row],[Sale_Price]]&gt;=150, "Premium")</f>
        <v>Mid-Range</v>
      </c>
      <c r="Q2414" t="str">
        <f>IF(ROUND(((ZeptoData[[#This Row],[mrp]]-ZeptoData[[#This Row],[discountedSellingPrice]])/ZeptoData[[#This Row],[mrp]])*100,0) = ZeptoData[[#This Row],[discountPercent]], "Match", "Error")</f>
        <v>Match</v>
      </c>
      <c r="R2414" s="9" t="str" cm="1">
        <f t="array" ref="R2414">_xlfn.IFS(ZeptoData[[#This Row],[discountPercent]]=0, "No Discount", ZeptoData[[#This Row],[discountPercent]]&lt;=15, "Standard (1-15%)", ZeptoData[[#This Row],[discountPercent]]&gt;15, "Mega (&gt;15%)")</f>
        <v>Mega (&gt;15%)</v>
      </c>
      <c r="S2414" s="9" t="str" cm="1">
        <f t="array" ref="S2414">_xlfn.IFS(ZeptoData[[#This Row],[weightInGms]]&lt;=100, "Small (&lt;100g)", ZeptoData[[#This Row],[weightInGms]]&lt;=500, "Medium (100-500g)", ZeptoData[[#This Row],[weightInGms]]&gt;500, "Large (&gt;500g)")</f>
        <v>Medium (100-500g)</v>
      </c>
    </row>
    <row r="2415" spans="1:19" x14ac:dyDescent="0.25">
      <c r="A2415" t="s">
        <v>978</v>
      </c>
      <c r="B2415" t="s">
        <v>651</v>
      </c>
      <c r="C2415" t="str">
        <f>TRIM(ZeptoData[[#This Row],[name]])</f>
        <v>The Whole Truth Peanut Butter - Sweetened &amp; Crunchy</v>
      </c>
      <c r="D2415">
        <v>21500</v>
      </c>
      <c r="E2415" s="3">
        <f>'Cleaned Data'!F2418</f>
        <v>0</v>
      </c>
      <c r="F2415">
        <v>20</v>
      </c>
      <c r="G2415">
        <v>6</v>
      </c>
      <c r="H2415">
        <v>17200</v>
      </c>
      <c r="I2415" s="3">
        <f>ZeptoData[[#This Row],[discountedSellingPrice]]/100</f>
        <v>172</v>
      </c>
      <c r="J2415">
        <v>325</v>
      </c>
      <c r="K2415" t="b">
        <v>0</v>
      </c>
      <c r="L2415">
        <v>325</v>
      </c>
      <c r="N2415" s="3">
        <f>ZeptoData[[#This Row],[MRP_Rupees]] - ZeptoData[[#This Row],[Sale_Price]]</f>
        <v>-172</v>
      </c>
      <c r="O2415" t="str">
        <f>IF(ZeptoData[[#This Row],[outOfStock]]=TRUE, "Out of Stock", IF(ZeptoData[[#This Row],[availableQuantity]]&lt;=2, "LOW STOCK", "HEALTHY"))</f>
        <v>HEALTHY</v>
      </c>
      <c r="P2415" t="str" cm="1">
        <f t="array" ref="P2415">_xlfn.IFS(ZeptoData[[#This Row],[Sale_Price]]&lt;50, "Budget", ZeptoData[[#This Row],[Sale_Price]]&lt;150, "Mid-Range", ZeptoData[[#This Row],[Sale_Price]]&gt;=150, "Premium")</f>
        <v>Premium</v>
      </c>
      <c r="Q2415" t="str">
        <f>IF(ROUND(((ZeptoData[[#This Row],[mrp]]-ZeptoData[[#This Row],[discountedSellingPrice]])/ZeptoData[[#This Row],[mrp]])*100,0) = ZeptoData[[#This Row],[discountPercent]], "Match", "Error")</f>
        <v>Match</v>
      </c>
      <c r="R2415" s="9" t="str" cm="1">
        <f t="array" ref="R2415">_xlfn.IFS(ZeptoData[[#This Row],[discountPercent]]=0, "No Discount", ZeptoData[[#This Row],[discountPercent]]&lt;=15, "Standard (1-15%)", ZeptoData[[#This Row],[discountPercent]]&gt;15, "Mega (&gt;15%)")</f>
        <v>Mega (&gt;15%)</v>
      </c>
      <c r="S2415" s="9" t="str" cm="1">
        <f t="array" ref="S2415">_xlfn.IFS(ZeptoData[[#This Row],[weightInGms]]&lt;=100, "Small (&lt;100g)", ZeptoData[[#This Row],[weightInGms]]&lt;=500, "Medium (100-500g)", ZeptoData[[#This Row],[weightInGms]]&gt;500, "Large (&gt;500g)")</f>
        <v>Medium (100-500g)</v>
      </c>
    </row>
    <row r="2416" spans="1:19" x14ac:dyDescent="0.25">
      <c r="A2416" t="s">
        <v>978</v>
      </c>
      <c r="B2416" t="s">
        <v>884</v>
      </c>
      <c r="C2416" t="str">
        <f>TRIM(ZeptoData[[#This Row],[name]])</f>
        <v>Remia Mayonnaise</v>
      </c>
      <c r="D2416">
        <v>23000</v>
      </c>
      <c r="E2416" s="3">
        <f>'Cleaned Data'!F2419</f>
        <v>0</v>
      </c>
      <c r="F2416">
        <v>0</v>
      </c>
      <c r="G2416">
        <v>6</v>
      </c>
      <c r="H2416">
        <v>23000</v>
      </c>
      <c r="I2416" s="3">
        <f>ZeptoData[[#This Row],[discountedSellingPrice]]/100</f>
        <v>230</v>
      </c>
      <c r="J2416">
        <v>241</v>
      </c>
      <c r="K2416" t="b">
        <v>0</v>
      </c>
      <c r="L2416">
        <v>241</v>
      </c>
      <c r="N2416" s="3">
        <f>ZeptoData[[#This Row],[MRP_Rupees]] - ZeptoData[[#This Row],[Sale_Price]]</f>
        <v>-230</v>
      </c>
      <c r="O2416" t="str">
        <f>IF(ZeptoData[[#This Row],[outOfStock]]=TRUE, "Out of Stock", IF(ZeptoData[[#This Row],[availableQuantity]]&lt;=2, "LOW STOCK", "HEALTHY"))</f>
        <v>HEALTHY</v>
      </c>
      <c r="P2416" t="str" cm="1">
        <f t="array" ref="P2416">_xlfn.IFS(ZeptoData[[#This Row],[Sale_Price]]&lt;50, "Budget", ZeptoData[[#This Row],[Sale_Price]]&lt;150, "Mid-Range", ZeptoData[[#This Row],[Sale_Price]]&gt;=150, "Premium")</f>
        <v>Premium</v>
      </c>
      <c r="Q2416" t="str">
        <f>IF(ROUND(((ZeptoData[[#This Row],[mrp]]-ZeptoData[[#This Row],[discountedSellingPrice]])/ZeptoData[[#This Row],[mrp]])*100,0) = ZeptoData[[#This Row],[discountPercent]], "Match", "Error")</f>
        <v>Match</v>
      </c>
      <c r="R2416" s="9" t="str" cm="1">
        <f t="array" ref="R2416">_xlfn.IFS(ZeptoData[[#This Row],[discountPercent]]=0, "No Discount", ZeptoData[[#This Row],[discountPercent]]&lt;=15, "Standard (1-15%)", ZeptoData[[#This Row],[discountPercent]]&gt;15, "Mega (&gt;15%)")</f>
        <v>No Discount</v>
      </c>
      <c r="S2416" s="9" t="str" cm="1">
        <f t="array" ref="S2416">_xlfn.IFS(ZeptoData[[#This Row],[weightInGms]]&lt;=100, "Small (&lt;100g)", ZeptoData[[#This Row],[weightInGms]]&lt;=500, "Medium (100-500g)", ZeptoData[[#This Row],[weightInGms]]&gt;500, "Large (&gt;500g)")</f>
        <v>Medium (100-500g)</v>
      </c>
    </row>
    <row r="2417" spans="1:19" x14ac:dyDescent="0.25">
      <c r="A2417" t="s">
        <v>978</v>
      </c>
      <c r="B2417" t="s">
        <v>866</v>
      </c>
      <c r="C2417" t="str">
        <f>TRIM(ZeptoData[[#This Row],[name]])</f>
        <v>Ching's Secret Green Chilli Sauce</v>
      </c>
      <c r="D2417">
        <v>10500</v>
      </c>
      <c r="E2417" s="3">
        <f>'Cleaned Data'!F2420</f>
        <v>5</v>
      </c>
      <c r="F2417">
        <v>0</v>
      </c>
      <c r="G2417">
        <v>6</v>
      </c>
      <c r="H2417">
        <v>10500</v>
      </c>
      <c r="I2417" s="3">
        <f>ZeptoData[[#This Row],[discountedSellingPrice]]/100</f>
        <v>105</v>
      </c>
      <c r="J2417">
        <v>425</v>
      </c>
      <c r="K2417" t="b">
        <v>0</v>
      </c>
      <c r="L2417">
        <v>425</v>
      </c>
      <c r="N2417" s="3">
        <f>ZeptoData[[#This Row],[MRP_Rupees]] - ZeptoData[[#This Row],[Sale_Price]]</f>
        <v>-100</v>
      </c>
      <c r="O2417" t="str">
        <f>IF(ZeptoData[[#This Row],[outOfStock]]=TRUE, "Out of Stock", IF(ZeptoData[[#This Row],[availableQuantity]]&lt;=2, "LOW STOCK", "HEALTHY"))</f>
        <v>HEALTHY</v>
      </c>
      <c r="P2417" t="str" cm="1">
        <f t="array" ref="P2417">_xlfn.IFS(ZeptoData[[#This Row],[Sale_Price]]&lt;50, "Budget", ZeptoData[[#This Row],[Sale_Price]]&lt;150, "Mid-Range", ZeptoData[[#This Row],[Sale_Price]]&gt;=150, "Premium")</f>
        <v>Mid-Range</v>
      </c>
      <c r="Q2417" t="str">
        <f>IF(ROUND(((ZeptoData[[#This Row],[mrp]]-ZeptoData[[#This Row],[discountedSellingPrice]])/ZeptoData[[#This Row],[mrp]])*100,0) = ZeptoData[[#This Row],[discountPercent]], "Match", "Error")</f>
        <v>Match</v>
      </c>
      <c r="R2417" s="9" t="str" cm="1">
        <f t="array" ref="R2417">_xlfn.IFS(ZeptoData[[#This Row],[discountPercent]]=0, "No Discount", ZeptoData[[#This Row],[discountPercent]]&lt;=15, "Standard (1-15%)", ZeptoData[[#This Row],[discountPercent]]&gt;15, "Mega (&gt;15%)")</f>
        <v>No Discount</v>
      </c>
      <c r="S2417" s="9" t="str" cm="1">
        <f t="array" ref="S2417">_xlfn.IFS(ZeptoData[[#This Row],[weightInGms]]&lt;=100, "Small (&lt;100g)", ZeptoData[[#This Row],[weightInGms]]&lt;=500, "Medium (100-500g)", ZeptoData[[#This Row],[weightInGms]]&gt;500, "Large (&gt;500g)")</f>
        <v>Medium (100-500g)</v>
      </c>
    </row>
    <row r="2418" spans="1:19" x14ac:dyDescent="0.25">
      <c r="A2418" t="s">
        <v>978</v>
      </c>
      <c r="B2418" t="s">
        <v>885</v>
      </c>
      <c r="C2418" t="str">
        <f>TRIM(ZeptoData[[#This Row],[name]])</f>
        <v>Bagrrys Fruit N Fibre Muesli - Strawberry</v>
      </c>
      <c r="D2418">
        <v>59500</v>
      </c>
      <c r="E2418" s="3">
        <f>'Cleaned Data'!F2421</f>
        <v>50</v>
      </c>
      <c r="F2418">
        <v>0</v>
      </c>
      <c r="G2418">
        <v>1</v>
      </c>
      <c r="H2418">
        <v>59500</v>
      </c>
      <c r="I2418" s="3">
        <f>ZeptoData[[#This Row],[discountedSellingPrice]]/100</f>
        <v>595</v>
      </c>
      <c r="J2418">
        <v>1000</v>
      </c>
      <c r="K2418" t="b">
        <v>0</v>
      </c>
      <c r="L2418">
        <v>1</v>
      </c>
      <c r="N2418" s="3">
        <f>ZeptoData[[#This Row],[MRP_Rupees]] - ZeptoData[[#This Row],[Sale_Price]]</f>
        <v>-545</v>
      </c>
      <c r="O2418" t="str">
        <f>IF(ZeptoData[[#This Row],[outOfStock]]=TRUE, "Out of Stock", IF(ZeptoData[[#This Row],[availableQuantity]]&lt;=2, "LOW STOCK", "HEALTHY"))</f>
        <v>LOW STOCK</v>
      </c>
      <c r="P2418" t="str" cm="1">
        <f t="array" ref="P2418">_xlfn.IFS(ZeptoData[[#This Row],[Sale_Price]]&lt;50, "Budget", ZeptoData[[#This Row],[Sale_Price]]&lt;150, "Mid-Range", ZeptoData[[#This Row],[Sale_Price]]&gt;=150, "Premium")</f>
        <v>Premium</v>
      </c>
      <c r="Q2418" t="str">
        <f>IF(ROUND(((ZeptoData[[#This Row],[mrp]]-ZeptoData[[#This Row],[discountedSellingPrice]])/ZeptoData[[#This Row],[mrp]])*100,0) = ZeptoData[[#This Row],[discountPercent]], "Match", "Error")</f>
        <v>Match</v>
      </c>
      <c r="R2418" s="9" t="str" cm="1">
        <f t="array" ref="R2418">_xlfn.IFS(ZeptoData[[#This Row],[discountPercent]]=0, "No Discount", ZeptoData[[#This Row],[discountPercent]]&lt;=15, "Standard (1-15%)", ZeptoData[[#This Row],[discountPercent]]&gt;15, "Mega (&gt;15%)")</f>
        <v>No Discount</v>
      </c>
      <c r="S2418" s="9" t="str" cm="1">
        <f t="array" ref="S2418">_xlfn.IFS(ZeptoData[[#This Row],[weightInGms]]&lt;=100, "Small (&lt;100g)", ZeptoData[[#This Row],[weightInGms]]&lt;=500, "Medium (100-500g)", ZeptoData[[#This Row],[weightInGms]]&gt;500, "Large (&gt;500g)")</f>
        <v>Large (&gt;500g)</v>
      </c>
    </row>
    <row r="2419" spans="1:19" x14ac:dyDescent="0.25">
      <c r="A2419" t="s">
        <v>978</v>
      </c>
      <c r="B2419" t="s">
        <v>886</v>
      </c>
      <c r="C2419" t="str">
        <f>TRIM(ZeptoData[[#This Row],[name]])</f>
        <v>Ching's Secret Tomato Oats Instant Soup</v>
      </c>
      <c r="D2419">
        <v>1500</v>
      </c>
      <c r="E2419" s="3">
        <f>'Cleaned Data'!F2422</f>
        <v>4</v>
      </c>
      <c r="F2419">
        <v>0</v>
      </c>
      <c r="G2419">
        <v>3</v>
      </c>
      <c r="H2419">
        <v>1500</v>
      </c>
      <c r="I2419" s="3">
        <f>ZeptoData[[#This Row],[discountedSellingPrice]]/100</f>
        <v>15</v>
      </c>
      <c r="J2419">
        <v>20</v>
      </c>
      <c r="K2419" t="b">
        <v>0</v>
      </c>
      <c r="L2419">
        <v>20</v>
      </c>
      <c r="N2419" s="3">
        <f>ZeptoData[[#This Row],[MRP_Rupees]] - ZeptoData[[#This Row],[Sale_Price]]</f>
        <v>-11</v>
      </c>
      <c r="O2419" t="str">
        <f>IF(ZeptoData[[#This Row],[outOfStock]]=TRUE, "Out of Stock", IF(ZeptoData[[#This Row],[availableQuantity]]&lt;=2, "LOW STOCK", "HEALTHY"))</f>
        <v>HEALTHY</v>
      </c>
      <c r="P2419" t="str" cm="1">
        <f t="array" ref="P2419">_xlfn.IFS(ZeptoData[[#This Row],[Sale_Price]]&lt;50, "Budget", ZeptoData[[#This Row],[Sale_Price]]&lt;150, "Mid-Range", ZeptoData[[#This Row],[Sale_Price]]&gt;=150, "Premium")</f>
        <v>Budget</v>
      </c>
      <c r="Q2419" t="str">
        <f>IF(ROUND(((ZeptoData[[#This Row],[mrp]]-ZeptoData[[#This Row],[discountedSellingPrice]])/ZeptoData[[#This Row],[mrp]])*100,0) = ZeptoData[[#This Row],[discountPercent]], "Match", "Error")</f>
        <v>Match</v>
      </c>
      <c r="R2419" s="9" t="str" cm="1">
        <f t="array" ref="R2419">_xlfn.IFS(ZeptoData[[#This Row],[discountPercent]]=0, "No Discount", ZeptoData[[#This Row],[discountPercent]]&lt;=15, "Standard (1-15%)", ZeptoData[[#This Row],[discountPercent]]&gt;15, "Mega (&gt;15%)")</f>
        <v>No Discount</v>
      </c>
      <c r="S2419" s="9" t="str" cm="1">
        <f t="array" ref="S2419">_xlfn.IFS(ZeptoData[[#This Row],[weightInGms]]&lt;=100, "Small (&lt;100g)", ZeptoData[[#This Row],[weightInGms]]&lt;=500, "Medium (100-500g)", ZeptoData[[#This Row],[weightInGms]]&gt;500, "Large (&gt;500g)")</f>
        <v>Small (&lt;100g)</v>
      </c>
    </row>
    <row r="2420" spans="1:19" x14ac:dyDescent="0.25">
      <c r="A2420" t="s">
        <v>978</v>
      </c>
      <c r="B2420" t="s">
        <v>887</v>
      </c>
      <c r="C2420" t="str">
        <f>TRIM(ZeptoData[[#This Row],[name]])</f>
        <v>Kellogg's Special K Original Corn Flakes</v>
      </c>
      <c r="D2420">
        <v>14000</v>
      </c>
      <c r="E2420" s="3">
        <f>'Cleaned Data'!F2423</f>
        <v>0</v>
      </c>
      <c r="F2420">
        <v>5</v>
      </c>
      <c r="G2420">
        <v>1</v>
      </c>
      <c r="H2420">
        <v>13300</v>
      </c>
      <c r="I2420" s="3">
        <f>ZeptoData[[#This Row],[discountedSellingPrice]]/100</f>
        <v>133</v>
      </c>
      <c r="J2420">
        <v>290</v>
      </c>
      <c r="K2420" t="b">
        <v>0</v>
      </c>
      <c r="L2420">
        <v>290</v>
      </c>
      <c r="N2420" s="3">
        <f>ZeptoData[[#This Row],[MRP_Rupees]] - ZeptoData[[#This Row],[Sale_Price]]</f>
        <v>-133</v>
      </c>
      <c r="O2420" t="str">
        <f>IF(ZeptoData[[#This Row],[outOfStock]]=TRUE, "Out of Stock", IF(ZeptoData[[#This Row],[availableQuantity]]&lt;=2, "LOW STOCK", "HEALTHY"))</f>
        <v>LOW STOCK</v>
      </c>
      <c r="P2420" t="str" cm="1">
        <f t="array" ref="P2420">_xlfn.IFS(ZeptoData[[#This Row],[Sale_Price]]&lt;50, "Budget", ZeptoData[[#This Row],[Sale_Price]]&lt;150, "Mid-Range", ZeptoData[[#This Row],[Sale_Price]]&gt;=150, "Premium")</f>
        <v>Mid-Range</v>
      </c>
      <c r="Q2420" t="str">
        <f>IF(ROUND(((ZeptoData[[#This Row],[mrp]]-ZeptoData[[#This Row],[discountedSellingPrice]])/ZeptoData[[#This Row],[mrp]])*100,0) = ZeptoData[[#This Row],[discountPercent]], "Match", "Error")</f>
        <v>Match</v>
      </c>
      <c r="R2420" s="9" t="str" cm="1">
        <f t="array" ref="R2420">_xlfn.IFS(ZeptoData[[#This Row],[discountPercent]]=0, "No Discount", ZeptoData[[#This Row],[discountPercent]]&lt;=15, "Standard (1-15%)", ZeptoData[[#This Row],[discountPercent]]&gt;15, "Mega (&gt;15%)")</f>
        <v>Standard (1-15%)</v>
      </c>
      <c r="S2420" s="9" t="str" cm="1">
        <f t="array" ref="S2420">_xlfn.IFS(ZeptoData[[#This Row],[weightInGms]]&lt;=100, "Small (&lt;100g)", ZeptoData[[#This Row],[weightInGms]]&lt;=500, "Medium (100-500g)", ZeptoData[[#This Row],[weightInGms]]&gt;500, "Large (&gt;500g)")</f>
        <v>Medium (100-500g)</v>
      </c>
    </row>
    <row r="2421" spans="1:19" x14ac:dyDescent="0.25">
      <c r="A2421" t="s">
        <v>978</v>
      </c>
      <c r="B2421" t="s">
        <v>1782</v>
      </c>
      <c r="C2421" t="str">
        <f>TRIM(ZeptoData[[#This Row],[name]])</f>
        <v>Moi Soi Black Bean Sauce - Dip Spread Stir Fry &amp; Marinade</v>
      </c>
      <c r="D2421">
        <v>28000</v>
      </c>
      <c r="E2421" s="3">
        <f>'Cleaned Data'!F2424</f>
        <v>0</v>
      </c>
      <c r="F2421">
        <v>50</v>
      </c>
      <c r="G2421">
        <v>5</v>
      </c>
      <c r="H2421">
        <v>14000</v>
      </c>
      <c r="I2421" s="3">
        <f>ZeptoData[[#This Row],[discountedSellingPrice]]/100</f>
        <v>140</v>
      </c>
      <c r="J2421">
        <v>175</v>
      </c>
      <c r="K2421" t="b">
        <v>0</v>
      </c>
      <c r="L2421">
        <v>175</v>
      </c>
      <c r="N2421" s="3">
        <f>ZeptoData[[#This Row],[MRP_Rupees]] - ZeptoData[[#This Row],[Sale_Price]]</f>
        <v>-140</v>
      </c>
      <c r="O2421" t="str">
        <f>IF(ZeptoData[[#This Row],[outOfStock]]=TRUE, "Out of Stock", IF(ZeptoData[[#This Row],[availableQuantity]]&lt;=2, "LOW STOCK", "HEALTHY"))</f>
        <v>HEALTHY</v>
      </c>
      <c r="P2421" t="str" cm="1">
        <f t="array" ref="P2421">_xlfn.IFS(ZeptoData[[#This Row],[Sale_Price]]&lt;50, "Budget", ZeptoData[[#This Row],[Sale_Price]]&lt;150, "Mid-Range", ZeptoData[[#This Row],[Sale_Price]]&gt;=150, "Premium")</f>
        <v>Mid-Range</v>
      </c>
      <c r="Q2421" t="str">
        <f>IF(ROUND(((ZeptoData[[#This Row],[mrp]]-ZeptoData[[#This Row],[discountedSellingPrice]])/ZeptoData[[#This Row],[mrp]])*100,0) = ZeptoData[[#This Row],[discountPercent]], "Match", "Error")</f>
        <v>Match</v>
      </c>
      <c r="R2421" s="9" t="str" cm="1">
        <f t="array" ref="R2421">_xlfn.IFS(ZeptoData[[#This Row],[discountPercent]]=0, "No Discount", ZeptoData[[#This Row],[discountPercent]]&lt;=15, "Standard (1-15%)", ZeptoData[[#This Row],[discountPercent]]&gt;15, "Mega (&gt;15%)")</f>
        <v>Mega (&gt;15%)</v>
      </c>
      <c r="S2421" s="9" t="str" cm="1">
        <f t="array" ref="S2421">_xlfn.IFS(ZeptoData[[#This Row],[weightInGms]]&lt;=100, "Small (&lt;100g)", ZeptoData[[#This Row],[weightInGms]]&lt;=500, "Medium (100-500g)", ZeptoData[[#This Row],[weightInGms]]&gt;500, "Large (&gt;500g)")</f>
        <v>Medium (100-500g)</v>
      </c>
    </row>
    <row r="2422" spans="1:19" x14ac:dyDescent="0.25">
      <c r="A2422" t="s">
        <v>978</v>
      </c>
      <c r="B2422" t="s">
        <v>889</v>
      </c>
      <c r="C2422" t="str">
        <f>TRIM(ZeptoData[[#This Row],[name]])</f>
        <v>Tong Garden Wasabi Green Peas</v>
      </c>
      <c r="D2422">
        <v>17500</v>
      </c>
      <c r="E2422" s="3">
        <f>'Cleaned Data'!F2425</f>
        <v>0</v>
      </c>
      <c r="F2422">
        <v>4</v>
      </c>
      <c r="G2422">
        <v>6</v>
      </c>
      <c r="H2422">
        <v>16700</v>
      </c>
      <c r="I2422" s="3">
        <f>ZeptoData[[#This Row],[discountedSellingPrice]]/100</f>
        <v>167</v>
      </c>
      <c r="J2422">
        <v>150</v>
      </c>
      <c r="K2422" t="b">
        <v>0</v>
      </c>
      <c r="L2422">
        <v>150</v>
      </c>
      <c r="N2422" s="3">
        <f>ZeptoData[[#This Row],[MRP_Rupees]] - ZeptoData[[#This Row],[Sale_Price]]</f>
        <v>-167</v>
      </c>
      <c r="O2422" t="str">
        <f>IF(ZeptoData[[#This Row],[outOfStock]]=TRUE, "Out of Stock", IF(ZeptoData[[#This Row],[availableQuantity]]&lt;=2, "LOW STOCK", "HEALTHY"))</f>
        <v>HEALTHY</v>
      </c>
      <c r="P2422" t="str" cm="1">
        <f t="array" ref="P2422">_xlfn.IFS(ZeptoData[[#This Row],[Sale_Price]]&lt;50, "Budget", ZeptoData[[#This Row],[Sale_Price]]&lt;150, "Mid-Range", ZeptoData[[#This Row],[Sale_Price]]&gt;=150, "Premium")</f>
        <v>Premium</v>
      </c>
      <c r="Q2422" t="str">
        <f>IF(ROUND(((ZeptoData[[#This Row],[mrp]]-ZeptoData[[#This Row],[discountedSellingPrice]])/ZeptoData[[#This Row],[mrp]])*100,0) = ZeptoData[[#This Row],[discountPercent]], "Match", "Error")</f>
        <v>Error</v>
      </c>
      <c r="R2422" s="9" t="str" cm="1">
        <f t="array" ref="R2422">_xlfn.IFS(ZeptoData[[#This Row],[discountPercent]]=0, "No Discount", ZeptoData[[#This Row],[discountPercent]]&lt;=15, "Standard (1-15%)", ZeptoData[[#This Row],[discountPercent]]&gt;15, "Mega (&gt;15%)")</f>
        <v>Standard (1-15%)</v>
      </c>
      <c r="S2422" s="9" t="str" cm="1">
        <f t="array" ref="S2422">_xlfn.IFS(ZeptoData[[#This Row],[weightInGms]]&lt;=100, "Small (&lt;100g)", ZeptoData[[#This Row],[weightInGms]]&lt;=500, "Medium (100-500g)", ZeptoData[[#This Row],[weightInGms]]&gt;500, "Large (&gt;500g)")</f>
        <v>Medium (100-500g)</v>
      </c>
    </row>
    <row r="2423" spans="1:19" x14ac:dyDescent="0.25">
      <c r="A2423" t="s">
        <v>978</v>
      </c>
      <c r="B2423" t="s">
        <v>890</v>
      </c>
      <c r="C2423" t="str">
        <f>TRIM(ZeptoData[[#This Row],[name]])</f>
        <v>Ching's Secret Red Chilli Sauce</v>
      </c>
      <c r="D2423">
        <v>10500</v>
      </c>
      <c r="E2423" s="3">
        <f>'Cleaned Data'!F2426</f>
        <v>30</v>
      </c>
      <c r="F2423">
        <v>0</v>
      </c>
      <c r="G2423">
        <v>4</v>
      </c>
      <c r="H2423">
        <v>10500</v>
      </c>
      <c r="I2423" s="3">
        <f>ZeptoData[[#This Row],[discountedSellingPrice]]/100</f>
        <v>105</v>
      </c>
      <c r="J2423">
        <v>440</v>
      </c>
      <c r="K2423" t="b">
        <v>0</v>
      </c>
      <c r="L2423">
        <v>440</v>
      </c>
      <c r="N2423" s="3">
        <f>ZeptoData[[#This Row],[MRP_Rupees]] - ZeptoData[[#This Row],[Sale_Price]]</f>
        <v>-75</v>
      </c>
      <c r="O2423" t="str">
        <f>IF(ZeptoData[[#This Row],[outOfStock]]=TRUE, "Out of Stock", IF(ZeptoData[[#This Row],[availableQuantity]]&lt;=2, "LOW STOCK", "HEALTHY"))</f>
        <v>HEALTHY</v>
      </c>
      <c r="P2423" t="str" cm="1">
        <f t="array" ref="P2423">_xlfn.IFS(ZeptoData[[#This Row],[Sale_Price]]&lt;50, "Budget", ZeptoData[[#This Row],[Sale_Price]]&lt;150, "Mid-Range", ZeptoData[[#This Row],[Sale_Price]]&gt;=150, "Premium")</f>
        <v>Mid-Range</v>
      </c>
      <c r="Q2423" t="str">
        <f>IF(ROUND(((ZeptoData[[#This Row],[mrp]]-ZeptoData[[#This Row],[discountedSellingPrice]])/ZeptoData[[#This Row],[mrp]])*100,0) = ZeptoData[[#This Row],[discountPercent]], "Match", "Error")</f>
        <v>Match</v>
      </c>
      <c r="R2423" s="9" t="str" cm="1">
        <f t="array" ref="R2423">_xlfn.IFS(ZeptoData[[#This Row],[discountPercent]]=0, "No Discount", ZeptoData[[#This Row],[discountPercent]]&lt;=15, "Standard (1-15%)", ZeptoData[[#This Row],[discountPercent]]&gt;15, "Mega (&gt;15%)")</f>
        <v>No Discount</v>
      </c>
      <c r="S2423" s="9" t="str" cm="1">
        <f t="array" ref="S2423">_xlfn.IFS(ZeptoData[[#This Row],[weightInGms]]&lt;=100, "Small (&lt;100g)", ZeptoData[[#This Row],[weightInGms]]&lt;=500, "Medium (100-500g)", ZeptoData[[#This Row],[weightInGms]]&gt;500, "Large (&gt;500g)")</f>
        <v>Medium (100-500g)</v>
      </c>
    </row>
    <row r="2424" spans="1:19" x14ac:dyDescent="0.25">
      <c r="A2424" t="s">
        <v>978</v>
      </c>
      <c r="B2424" t="s">
        <v>891</v>
      </c>
      <c r="C2424" t="str">
        <f>TRIM(ZeptoData[[#This Row],[name]])</f>
        <v>Ching's Instant Hot and Sour Soup</v>
      </c>
      <c r="D2424">
        <v>5500</v>
      </c>
      <c r="E2424" s="3">
        <f>'Cleaned Data'!F2427</f>
        <v>0</v>
      </c>
      <c r="F2424">
        <v>0</v>
      </c>
      <c r="G2424">
        <v>5</v>
      </c>
      <c r="H2424">
        <v>5500</v>
      </c>
      <c r="I2424" s="3">
        <f>ZeptoData[[#This Row],[discountedSellingPrice]]/100</f>
        <v>55</v>
      </c>
      <c r="J2424">
        <v>55</v>
      </c>
      <c r="K2424" t="b">
        <v>0</v>
      </c>
      <c r="L2424">
        <v>55</v>
      </c>
      <c r="N2424" s="3">
        <f>ZeptoData[[#This Row],[MRP_Rupees]] - ZeptoData[[#This Row],[Sale_Price]]</f>
        <v>-55</v>
      </c>
      <c r="O2424" t="str">
        <f>IF(ZeptoData[[#This Row],[outOfStock]]=TRUE, "Out of Stock", IF(ZeptoData[[#This Row],[availableQuantity]]&lt;=2, "LOW STOCK", "HEALTHY"))</f>
        <v>HEALTHY</v>
      </c>
      <c r="P2424" t="str" cm="1">
        <f t="array" ref="P2424">_xlfn.IFS(ZeptoData[[#This Row],[Sale_Price]]&lt;50, "Budget", ZeptoData[[#This Row],[Sale_Price]]&lt;150, "Mid-Range", ZeptoData[[#This Row],[Sale_Price]]&gt;=150, "Premium")</f>
        <v>Mid-Range</v>
      </c>
      <c r="Q2424" t="str">
        <f>IF(ROUND(((ZeptoData[[#This Row],[mrp]]-ZeptoData[[#This Row],[discountedSellingPrice]])/ZeptoData[[#This Row],[mrp]])*100,0) = ZeptoData[[#This Row],[discountPercent]], "Match", "Error")</f>
        <v>Match</v>
      </c>
      <c r="R2424" s="9" t="str" cm="1">
        <f t="array" ref="R2424">_xlfn.IFS(ZeptoData[[#This Row],[discountPercent]]=0, "No Discount", ZeptoData[[#This Row],[discountPercent]]&lt;=15, "Standard (1-15%)", ZeptoData[[#This Row],[discountPercent]]&gt;15, "Mega (&gt;15%)")</f>
        <v>No Discount</v>
      </c>
      <c r="S2424" s="9" t="str" cm="1">
        <f t="array" ref="S2424">_xlfn.IFS(ZeptoData[[#This Row],[weightInGms]]&lt;=100, "Small (&lt;100g)", ZeptoData[[#This Row],[weightInGms]]&lt;=500, "Medium (100-500g)", ZeptoData[[#This Row],[weightInGms]]&gt;500, "Large (&gt;500g)")</f>
        <v>Small (&lt;100g)</v>
      </c>
    </row>
    <row r="2425" spans="1:19" x14ac:dyDescent="0.25">
      <c r="A2425" t="s">
        <v>978</v>
      </c>
      <c r="B2425" t="s">
        <v>892</v>
      </c>
      <c r="C2425" t="str">
        <f>TRIM(ZeptoData[[#This Row],[name]])</f>
        <v>Ching's Secret Noodles - Pad Thai Original</v>
      </c>
      <c r="D2425">
        <v>20000</v>
      </c>
      <c r="E2425" s="3">
        <f>'Cleaned Data'!F2428</f>
        <v>30</v>
      </c>
      <c r="F2425">
        <v>0</v>
      </c>
      <c r="G2425">
        <v>6</v>
      </c>
      <c r="H2425">
        <v>20000</v>
      </c>
      <c r="I2425" s="3">
        <f>ZeptoData[[#This Row],[discountedSellingPrice]]/100</f>
        <v>200</v>
      </c>
      <c r="J2425">
        <v>130</v>
      </c>
      <c r="K2425" t="b">
        <v>0</v>
      </c>
      <c r="L2425">
        <v>130</v>
      </c>
      <c r="N2425" s="3">
        <f>ZeptoData[[#This Row],[MRP_Rupees]] - ZeptoData[[#This Row],[Sale_Price]]</f>
        <v>-170</v>
      </c>
      <c r="O2425" t="str">
        <f>IF(ZeptoData[[#This Row],[outOfStock]]=TRUE, "Out of Stock", IF(ZeptoData[[#This Row],[availableQuantity]]&lt;=2, "LOW STOCK", "HEALTHY"))</f>
        <v>HEALTHY</v>
      </c>
      <c r="P2425" t="str" cm="1">
        <f t="array" ref="P2425">_xlfn.IFS(ZeptoData[[#This Row],[Sale_Price]]&lt;50, "Budget", ZeptoData[[#This Row],[Sale_Price]]&lt;150, "Mid-Range", ZeptoData[[#This Row],[Sale_Price]]&gt;=150, "Premium")</f>
        <v>Premium</v>
      </c>
      <c r="Q2425" t="str">
        <f>IF(ROUND(((ZeptoData[[#This Row],[mrp]]-ZeptoData[[#This Row],[discountedSellingPrice]])/ZeptoData[[#This Row],[mrp]])*100,0) = ZeptoData[[#This Row],[discountPercent]], "Match", "Error")</f>
        <v>Match</v>
      </c>
      <c r="R2425" s="9" t="str" cm="1">
        <f t="array" ref="R2425">_xlfn.IFS(ZeptoData[[#This Row],[discountPercent]]=0, "No Discount", ZeptoData[[#This Row],[discountPercent]]&lt;=15, "Standard (1-15%)", ZeptoData[[#This Row],[discountPercent]]&gt;15, "Mega (&gt;15%)")</f>
        <v>No Discount</v>
      </c>
      <c r="S2425" s="9" t="str" cm="1">
        <f t="array" ref="S2425">_xlfn.IFS(ZeptoData[[#This Row],[weightInGms]]&lt;=100, "Small (&lt;100g)", ZeptoData[[#This Row],[weightInGms]]&lt;=500, "Medium (100-500g)", ZeptoData[[#This Row],[weightInGms]]&gt;500, "Large (&gt;500g)")</f>
        <v>Medium (100-500g)</v>
      </c>
    </row>
    <row r="2426" spans="1:19" x14ac:dyDescent="0.25">
      <c r="A2426" t="s">
        <v>978</v>
      </c>
      <c r="B2426" t="s">
        <v>893</v>
      </c>
      <c r="C2426" t="str">
        <f>TRIM(ZeptoData[[#This Row],[name]])</f>
        <v>Aashirvaad Instant Meals - Khatta Meetha Pohaa With Millets</v>
      </c>
      <c r="D2426">
        <v>5500</v>
      </c>
      <c r="E2426" s="3">
        <f>'Cleaned Data'!F2429</f>
        <v>0</v>
      </c>
      <c r="F2426">
        <v>30</v>
      </c>
      <c r="G2426">
        <v>5</v>
      </c>
      <c r="H2426">
        <v>3800</v>
      </c>
      <c r="I2426" s="3">
        <f>ZeptoData[[#This Row],[discountedSellingPrice]]/100</f>
        <v>38</v>
      </c>
      <c r="J2426">
        <v>80</v>
      </c>
      <c r="K2426" t="b">
        <v>0</v>
      </c>
      <c r="L2426">
        <v>80</v>
      </c>
      <c r="N2426" s="3">
        <f>ZeptoData[[#This Row],[MRP_Rupees]] - ZeptoData[[#This Row],[Sale_Price]]</f>
        <v>-38</v>
      </c>
      <c r="O2426" t="str">
        <f>IF(ZeptoData[[#This Row],[outOfStock]]=TRUE, "Out of Stock", IF(ZeptoData[[#This Row],[availableQuantity]]&lt;=2, "LOW STOCK", "HEALTHY"))</f>
        <v>HEALTHY</v>
      </c>
      <c r="P2426" t="str" cm="1">
        <f t="array" ref="P2426">_xlfn.IFS(ZeptoData[[#This Row],[Sale_Price]]&lt;50, "Budget", ZeptoData[[#This Row],[Sale_Price]]&lt;150, "Mid-Range", ZeptoData[[#This Row],[Sale_Price]]&gt;=150, "Premium")</f>
        <v>Budget</v>
      </c>
      <c r="Q2426" t="str">
        <f>IF(ROUND(((ZeptoData[[#This Row],[mrp]]-ZeptoData[[#This Row],[discountedSellingPrice]])/ZeptoData[[#This Row],[mrp]])*100,0) = ZeptoData[[#This Row],[discountPercent]], "Match", "Error")</f>
        <v>Error</v>
      </c>
      <c r="R2426" s="9" t="str" cm="1">
        <f t="array" ref="R2426">_xlfn.IFS(ZeptoData[[#This Row],[discountPercent]]=0, "No Discount", ZeptoData[[#This Row],[discountPercent]]&lt;=15, "Standard (1-15%)", ZeptoData[[#This Row],[discountPercent]]&gt;15, "Mega (&gt;15%)")</f>
        <v>Mega (&gt;15%)</v>
      </c>
      <c r="S2426" s="9" t="str" cm="1">
        <f t="array" ref="S2426">_xlfn.IFS(ZeptoData[[#This Row],[weightInGms]]&lt;=100, "Small (&lt;100g)", ZeptoData[[#This Row],[weightInGms]]&lt;=500, "Medium (100-500g)", ZeptoData[[#This Row],[weightInGms]]&gt;500, "Large (&gt;500g)")</f>
        <v>Small (&lt;100g)</v>
      </c>
    </row>
    <row r="2427" spans="1:19" x14ac:dyDescent="0.25">
      <c r="A2427" t="s">
        <v>978</v>
      </c>
      <c r="B2427" t="s">
        <v>894</v>
      </c>
      <c r="C2427" t="str">
        <f>TRIM(ZeptoData[[#This Row],[name]])</f>
        <v>Del Monte Black Sliced Olives</v>
      </c>
      <c r="D2427">
        <v>25000</v>
      </c>
      <c r="E2427" s="3">
        <f>'Cleaned Data'!F2430</f>
        <v>20</v>
      </c>
      <c r="F2427">
        <v>0</v>
      </c>
      <c r="G2427">
        <v>1</v>
      </c>
      <c r="H2427">
        <v>25000</v>
      </c>
      <c r="I2427" s="3">
        <f>ZeptoData[[#This Row],[discountedSellingPrice]]/100</f>
        <v>250</v>
      </c>
      <c r="J2427">
        <v>450</v>
      </c>
      <c r="K2427" t="b">
        <v>0</v>
      </c>
      <c r="L2427">
        <v>450</v>
      </c>
      <c r="N2427" s="3">
        <f>ZeptoData[[#This Row],[MRP_Rupees]] - ZeptoData[[#This Row],[Sale_Price]]</f>
        <v>-230</v>
      </c>
      <c r="O2427" t="str">
        <f>IF(ZeptoData[[#This Row],[outOfStock]]=TRUE, "Out of Stock", IF(ZeptoData[[#This Row],[availableQuantity]]&lt;=2, "LOW STOCK", "HEALTHY"))</f>
        <v>LOW STOCK</v>
      </c>
      <c r="P2427" t="str" cm="1">
        <f t="array" ref="P2427">_xlfn.IFS(ZeptoData[[#This Row],[Sale_Price]]&lt;50, "Budget", ZeptoData[[#This Row],[Sale_Price]]&lt;150, "Mid-Range", ZeptoData[[#This Row],[Sale_Price]]&gt;=150, "Premium")</f>
        <v>Premium</v>
      </c>
      <c r="Q2427" t="str">
        <f>IF(ROUND(((ZeptoData[[#This Row],[mrp]]-ZeptoData[[#This Row],[discountedSellingPrice]])/ZeptoData[[#This Row],[mrp]])*100,0) = ZeptoData[[#This Row],[discountPercent]], "Match", "Error")</f>
        <v>Match</v>
      </c>
      <c r="R2427" s="9" t="str" cm="1">
        <f t="array" ref="R2427">_xlfn.IFS(ZeptoData[[#This Row],[discountPercent]]=0, "No Discount", ZeptoData[[#This Row],[discountPercent]]&lt;=15, "Standard (1-15%)", ZeptoData[[#This Row],[discountPercent]]&gt;15, "Mega (&gt;15%)")</f>
        <v>No Discount</v>
      </c>
      <c r="S2427" s="9" t="str" cm="1">
        <f t="array" ref="S2427">_xlfn.IFS(ZeptoData[[#This Row],[weightInGms]]&lt;=100, "Small (&lt;100g)", ZeptoData[[#This Row],[weightInGms]]&lt;=500, "Medium (100-500g)", ZeptoData[[#This Row],[weightInGms]]&gt;500, "Large (&gt;500g)")</f>
        <v>Medium (100-500g)</v>
      </c>
    </row>
    <row r="2428" spans="1:19" x14ac:dyDescent="0.25">
      <c r="A2428" t="s">
        <v>978</v>
      </c>
      <c r="B2428" t="s">
        <v>895</v>
      </c>
      <c r="C2428" t="str">
        <f>TRIM(ZeptoData[[#This Row],[name]])</f>
        <v>Kitchens Of India Murgh Methi</v>
      </c>
      <c r="D2428">
        <v>22000</v>
      </c>
      <c r="E2428" s="3">
        <f>'Cleaned Data'!F2431</f>
        <v>0</v>
      </c>
      <c r="F2428">
        <v>30</v>
      </c>
      <c r="G2428">
        <v>5</v>
      </c>
      <c r="H2428">
        <v>15400</v>
      </c>
      <c r="I2428" s="3">
        <f>ZeptoData[[#This Row],[discountedSellingPrice]]/100</f>
        <v>154</v>
      </c>
      <c r="J2428">
        <v>285</v>
      </c>
      <c r="K2428" t="b">
        <v>0</v>
      </c>
      <c r="L2428">
        <v>285</v>
      </c>
      <c r="N2428" s="3">
        <f>ZeptoData[[#This Row],[MRP_Rupees]] - ZeptoData[[#This Row],[Sale_Price]]</f>
        <v>-154</v>
      </c>
      <c r="O2428" t="str">
        <f>IF(ZeptoData[[#This Row],[outOfStock]]=TRUE, "Out of Stock", IF(ZeptoData[[#This Row],[availableQuantity]]&lt;=2, "LOW STOCK", "HEALTHY"))</f>
        <v>HEALTHY</v>
      </c>
      <c r="P2428" t="str" cm="1">
        <f t="array" ref="P2428">_xlfn.IFS(ZeptoData[[#This Row],[Sale_Price]]&lt;50, "Budget", ZeptoData[[#This Row],[Sale_Price]]&lt;150, "Mid-Range", ZeptoData[[#This Row],[Sale_Price]]&gt;=150, "Premium")</f>
        <v>Premium</v>
      </c>
      <c r="Q2428" t="str">
        <f>IF(ROUND(((ZeptoData[[#This Row],[mrp]]-ZeptoData[[#This Row],[discountedSellingPrice]])/ZeptoData[[#This Row],[mrp]])*100,0) = ZeptoData[[#This Row],[discountPercent]], "Match", "Error")</f>
        <v>Match</v>
      </c>
      <c r="R2428" s="9" t="str" cm="1">
        <f t="array" ref="R2428">_xlfn.IFS(ZeptoData[[#This Row],[discountPercent]]=0, "No Discount", ZeptoData[[#This Row],[discountPercent]]&lt;=15, "Standard (1-15%)", ZeptoData[[#This Row],[discountPercent]]&gt;15, "Mega (&gt;15%)")</f>
        <v>Mega (&gt;15%)</v>
      </c>
      <c r="S2428" s="9" t="str" cm="1">
        <f t="array" ref="S2428">_xlfn.IFS(ZeptoData[[#This Row],[weightInGms]]&lt;=100, "Small (&lt;100g)", ZeptoData[[#This Row],[weightInGms]]&lt;=500, "Medium (100-500g)", ZeptoData[[#This Row],[weightInGms]]&gt;500, "Large (&gt;500g)")</f>
        <v>Medium (100-500g)</v>
      </c>
    </row>
    <row r="2429" spans="1:19" x14ac:dyDescent="0.25">
      <c r="A2429" t="s">
        <v>978</v>
      </c>
      <c r="B2429" t="s">
        <v>896</v>
      </c>
      <c r="C2429" t="str">
        <f>TRIM(ZeptoData[[#This Row],[name]])</f>
        <v>Nestle Cerelac 5 Grains &amp; Fruits Cereal</v>
      </c>
      <c r="D2429">
        <v>28800</v>
      </c>
      <c r="E2429" s="3">
        <f>'Cleaned Data'!F2432</f>
        <v>0</v>
      </c>
      <c r="F2429">
        <v>0</v>
      </c>
      <c r="G2429">
        <v>6</v>
      </c>
      <c r="H2429">
        <v>28800</v>
      </c>
      <c r="I2429" s="3">
        <f>ZeptoData[[#This Row],[discountedSellingPrice]]/100</f>
        <v>288</v>
      </c>
      <c r="J2429">
        <v>300</v>
      </c>
      <c r="K2429" t="b">
        <v>0</v>
      </c>
      <c r="L2429">
        <v>300</v>
      </c>
      <c r="N2429" s="3">
        <f>ZeptoData[[#This Row],[MRP_Rupees]] - ZeptoData[[#This Row],[Sale_Price]]</f>
        <v>-288</v>
      </c>
      <c r="O2429" t="str">
        <f>IF(ZeptoData[[#This Row],[outOfStock]]=TRUE, "Out of Stock", IF(ZeptoData[[#This Row],[availableQuantity]]&lt;=2, "LOW STOCK", "HEALTHY"))</f>
        <v>HEALTHY</v>
      </c>
      <c r="P2429" t="str" cm="1">
        <f t="array" ref="P2429">_xlfn.IFS(ZeptoData[[#This Row],[Sale_Price]]&lt;50, "Budget", ZeptoData[[#This Row],[Sale_Price]]&lt;150, "Mid-Range", ZeptoData[[#This Row],[Sale_Price]]&gt;=150, "Premium")</f>
        <v>Premium</v>
      </c>
      <c r="Q2429" t="str">
        <f>IF(ROUND(((ZeptoData[[#This Row],[mrp]]-ZeptoData[[#This Row],[discountedSellingPrice]])/ZeptoData[[#This Row],[mrp]])*100,0) = ZeptoData[[#This Row],[discountPercent]], "Match", "Error")</f>
        <v>Match</v>
      </c>
      <c r="R2429" s="9" t="str" cm="1">
        <f t="array" ref="R2429">_xlfn.IFS(ZeptoData[[#This Row],[discountPercent]]=0, "No Discount", ZeptoData[[#This Row],[discountPercent]]&lt;=15, "Standard (1-15%)", ZeptoData[[#This Row],[discountPercent]]&gt;15, "Mega (&gt;15%)")</f>
        <v>No Discount</v>
      </c>
      <c r="S2429" s="9" t="str" cm="1">
        <f t="array" ref="S2429">_xlfn.IFS(ZeptoData[[#This Row],[weightInGms]]&lt;=100, "Small (&lt;100g)", ZeptoData[[#This Row],[weightInGms]]&lt;=500, "Medium (100-500g)", ZeptoData[[#This Row],[weightInGms]]&gt;500, "Large (&gt;500g)")</f>
        <v>Medium (100-500g)</v>
      </c>
    </row>
    <row r="2430" spans="1:19" x14ac:dyDescent="0.25">
      <c r="A2430" t="s">
        <v>978</v>
      </c>
      <c r="B2430" t="s">
        <v>897</v>
      </c>
      <c r="C2430" t="str">
        <f>TRIM(ZeptoData[[#This Row],[name]])</f>
        <v>The Whole Truth - 5 Grain Muesli No Added Sugar</v>
      </c>
      <c r="D2430">
        <v>32500</v>
      </c>
      <c r="E2430" s="3">
        <f>'Cleaned Data'!F2433</f>
        <v>0</v>
      </c>
      <c r="F2430">
        <v>20</v>
      </c>
      <c r="G2430">
        <v>6</v>
      </c>
      <c r="H2430">
        <v>26000</v>
      </c>
      <c r="I2430" s="3">
        <f>ZeptoData[[#This Row],[discountedSellingPrice]]/100</f>
        <v>260</v>
      </c>
      <c r="J2430">
        <v>350</v>
      </c>
      <c r="K2430" t="b">
        <v>0</v>
      </c>
      <c r="L2430">
        <v>350</v>
      </c>
      <c r="N2430" s="3">
        <f>ZeptoData[[#This Row],[MRP_Rupees]] - ZeptoData[[#This Row],[Sale_Price]]</f>
        <v>-260</v>
      </c>
      <c r="O2430" t="str">
        <f>IF(ZeptoData[[#This Row],[outOfStock]]=TRUE, "Out of Stock", IF(ZeptoData[[#This Row],[availableQuantity]]&lt;=2, "LOW STOCK", "HEALTHY"))</f>
        <v>HEALTHY</v>
      </c>
      <c r="P2430" t="str" cm="1">
        <f t="array" ref="P2430">_xlfn.IFS(ZeptoData[[#This Row],[Sale_Price]]&lt;50, "Budget", ZeptoData[[#This Row],[Sale_Price]]&lt;150, "Mid-Range", ZeptoData[[#This Row],[Sale_Price]]&gt;=150, "Premium")</f>
        <v>Premium</v>
      </c>
      <c r="Q2430" t="str">
        <f>IF(ROUND(((ZeptoData[[#This Row],[mrp]]-ZeptoData[[#This Row],[discountedSellingPrice]])/ZeptoData[[#This Row],[mrp]])*100,0) = ZeptoData[[#This Row],[discountPercent]], "Match", "Error")</f>
        <v>Match</v>
      </c>
      <c r="R2430" s="9" t="str" cm="1">
        <f t="array" ref="R2430">_xlfn.IFS(ZeptoData[[#This Row],[discountPercent]]=0, "No Discount", ZeptoData[[#This Row],[discountPercent]]&lt;=15, "Standard (1-15%)", ZeptoData[[#This Row],[discountPercent]]&gt;15, "Mega (&gt;15%)")</f>
        <v>Mega (&gt;15%)</v>
      </c>
      <c r="S2430" s="9" t="str" cm="1">
        <f t="array" ref="S2430">_xlfn.IFS(ZeptoData[[#This Row],[weightInGms]]&lt;=100, "Small (&lt;100g)", ZeptoData[[#This Row],[weightInGms]]&lt;=500, "Medium (100-500g)", ZeptoData[[#This Row],[weightInGms]]&gt;500, "Large (&gt;500g)")</f>
        <v>Medium (100-500g)</v>
      </c>
    </row>
    <row r="2431" spans="1:19" x14ac:dyDescent="0.25">
      <c r="A2431" t="s">
        <v>978</v>
      </c>
      <c r="B2431" t="s">
        <v>1783</v>
      </c>
      <c r="C2431" t="str">
        <f>TRIM(ZeptoData[[#This Row],[name]])</f>
        <v>Ching's Secret Pad Thai Noodles Green Curry</v>
      </c>
      <c r="D2431">
        <v>20000</v>
      </c>
      <c r="E2431" s="3">
        <f>'Cleaned Data'!F2434</f>
        <v>0</v>
      </c>
      <c r="F2431">
        <v>0</v>
      </c>
      <c r="G2431">
        <v>6</v>
      </c>
      <c r="H2431">
        <v>20000</v>
      </c>
      <c r="I2431" s="3">
        <f>ZeptoData[[#This Row],[discountedSellingPrice]]/100</f>
        <v>200</v>
      </c>
      <c r="J2431">
        <v>130</v>
      </c>
      <c r="K2431" t="b">
        <v>0</v>
      </c>
      <c r="L2431">
        <v>130</v>
      </c>
      <c r="N2431" s="3">
        <f>ZeptoData[[#This Row],[MRP_Rupees]] - ZeptoData[[#This Row],[Sale_Price]]</f>
        <v>-200</v>
      </c>
      <c r="O2431" t="str">
        <f>IF(ZeptoData[[#This Row],[outOfStock]]=TRUE, "Out of Stock", IF(ZeptoData[[#This Row],[availableQuantity]]&lt;=2, "LOW STOCK", "HEALTHY"))</f>
        <v>HEALTHY</v>
      </c>
      <c r="P2431" t="str" cm="1">
        <f t="array" ref="P2431">_xlfn.IFS(ZeptoData[[#This Row],[Sale_Price]]&lt;50, "Budget", ZeptoData[[#This Row],[Sale_Price]]&lt;150, "Mid-Range", ZeptoData[[#This Row],[Sale_Price]]&gt;=150, "Premium")</f>
        <v>Premium</v>
      </c>
      <c r="Q2431" t="str">
        <f>IF(ROUND(((ZeptoData[[#This Row],[mrp]]-ZeptoData[[#This Row],[discountedSellingPrice]])/ZeptoData[[#This Row],[mrp]])*100,0) = ZeptoData[[#This Row],[discountPercent]], "Match", "Error")</f>
        <v>Match</v>
      </c>
      <c r="R2431" s="9" t="str" cm="1">
        <f t="array" ref="R2431">_xlfn.IFS(ZeptoData[[#This Row],[discountPercent]]=0, "No Discount", ZeptoData[[#This Row],[discountPercent]]&lt;=15, "Standard (1-15%)", ZeptoData[[#This Row],[discountPercent]]&gt;15, "Mega (&gt;15%)")</f>
        <v>No Discount</v>
      </c>
      <c r="S2431" s="9" t="str" cm="1">
        <f t="array" ref="S2431">_xlfn.IFS(ZeptoData[[#This Row],[weightInGms]]&lt;=100, "Small (&lt;100g)", ZeptoData[[#This Row],[weightInGms]]&lt;=500, "Medium (100-500g)", ZeptoData[[#This Row],[weightInGms]]&gt;500, "Large (&gt;500g)")</f>
        <v>Medium (100-500g)</v>
      </c>
    </row>
    <row r="2432" spans="1:19" x14ac:dyDescent="0.25">
      <c r="A2432" t="s">
        <v>978</v>
      </c>
      <c r="B2432" t="s">
        <v>899</v>
      </c>
      <c r="C2432" t="str">
        <f>TRIM(ZeptoData[[#This Row],[name]])</f>
        <v>Aashirvaad Suji Halwa With Jaggery</v>
      </c>
      <c r="D2432">
        <v>7500</v>
      </c>
      <c r="E2432" s="3">
        <f>'Cleaned Data'!F2435</f>
        <v>11</v>
      </c>
      <c r="F2432">
        <v>0</v>
      </c>
      <c r="G2432">
        <v>6</v>
      </c>
      <c r="H2432">
        <v>7500</v>
      </c>
      <c r="I2432" s="3">
        <f>ZeptoData[[#This Row],[discountedSellingPrice]]/100</f>
        <v>75</v>
      </c>
      <c r="J2432">
        <v>70</v>
      </c>
      <c r="K2432" t="b">
        <v>0</v>
      </c>
      <c r="L2432">
        <v>70</v>
      </c>
      <c r="N2432" s="3">
        <f>ZeptoData[[#This Row],[MRP_Rupees]] - ZeptoData[[#This Row],[Sale_Price]]</f>
        <v>-64</v>
      </c>
      <c r="O2432" t="str">
        <f>IF(ZeptoData[[#This Row],[outOfStock]]=TRUE, "Out of Stock", IF(ZeptoData[[#This Row],[availableQuantity]]&lt;=2, "LOW STOCK", "HEALTHY"))</f>
        <v>HEALTHY</v>
      </c>
      <c r="P2432" t="str" cm="1">
        <f t="array" ref="P2432">_xlfn.IFS(ZeptoData[[#This Row],[Sale_Price]]&lt;50, "Budget", ZeptoData[[#This Row],[Sale_Price]]&lt;150, "Mid-Range", ZeptoData[[#This Row],[Sale_Price]]&gt;=150, "Premium")</f>
        <v>Mid-Range</v>
      </c>
      <c r="Q2432" t="str">
        <f>IF(ROUND(((ZeptoData[[#This Row],[mrp]]-ZeptoData[[#This Row],[discountedSellingPrice]])/ZeptoData[[#This Row],[mrp]])*100,0) = ZeptoData[[#This Row],[discountPercent]], "Match", "Error")</f>
        <v>Match</v>
      </c>
      <c r="R2432" s="9" t="str" cm="1">
        <f t="array" ref="R2432">_xlfn.IFS(ZeptoData[[#This Row],[discountPercent]]=0, "No Discount", ZeptoData[[#This Row],[discountPercent]]&lt;=15, "Standard (1-15%)", ZeptoData[[#This Row],[discountPercent]]&gt;15, "Mega (&gt;15%)")</f>
        <v>No Discount</v>
      </c>
      <c r="S2432" s="9" t="str" cm="1">
        <f t="array" ref="S2432">_xlfn.IFS(ZeptoData[[#This Row],[weightInGms]]&lt;=100, "Small (&lt;100g)", ZeptoData[[#This Row],[weightInGms]]&lt;=500, "Medium (100-500g)", ZeptoData[[#This Row],[weightInGms]]&gt;500, "Large (&gt;500g)")</f>
        <v>Small (&lt;100g)</v>
      </c>
    </row>
    <row r="2433" spans="1:19" x14ac:dyDescent="0.25">
      <c r="A2433" t="s">
        <v>978</v>
      </c>
      <c r="B2433" t="s">
        <v>1784</v>
      </c>
      <c r="C2433" t="str">
        <f>TRIM(ZeptoData[[#This Row],[name]])</f>
        <v>Mother's Recipe Mango Pickle</v>
      </c>
      <c r="D2433">
        <v>12000</v>
      </c>
      <c r="E2433" s="3">
        <f>'Cleaned Data'!F2436</f>
        <v>0</v>
      </c>
      <c r="F2433">
        <v>0</v>
      </c>
      <c r="G2433">
        <v>1</v>
      </c>
      <c r="H2433">
        <v>12000</v>
      </c>
      <c r="I2433" s="3">
        <f>ZeptoData[[#This Row],[discountedSellingPrice]]/100</f>
        <v>120</v>
      </c>
      <c r="J2433">
        <v>400</v>
      </c>
      <c r="K2433" t="b">
        <v>0</v>
      </c>
      <c r="L2433">
        <v>400</v>
      </c>
      <c r="N2433" s="3">
        <f>ZeptoData[[#This Row],[MRP_Rupees]] - ZeptoData[[#This Row],[Sale_Price]]</f>
        <v>-120</v>
      </c>
      <c r="O2433" t="str">
        <f>IF(ZeptoData[[#This Row],[outOfStock]]=TRUE, "Out of Stock", IF(ZeptoData[[#This Row],[availableQuantity]]&lt;=2, "LOW STOCK", "HEALTHY"))</f>
        <v>LOW STOCK</v>
      </c>
      <c r="P2433" t="str" cm="1">
        <f t="array" ref="P2433">_xlfn.IFS(ZeptoData[[#This Row],[Sale_Price]]&lt;50, "Budget", ZeptoData[[#This Row],[Sale_Price]]&lt;150, "Mid-Range", ZeptoData[[#This Row],[Sale_Price]]&gt;=150, "Premium")</f>
        <v>Mid-Range</v>
      </c>
      <c r="Q2433" t="str">
        <f>IF(ROUND(((ZeptoData[[#This Row],[mrp]]-ZeptoData[[#This Row],[discountedSellingPrice]])/ZeptoData[[#This Row],[mrp]])*100,0) = ZeptoData[[#This Row],[discountPercent]], "Match", "Error")</f>
        <v>Match</v>
      </c>
      <c r="R2433" s="9" t="str" cm="1">
        <f t="array" ref="R2433">_xlfn.IFS(ZeptoData[[#This Row],[discountPercent]]=0, "No Discount", ZeptoData[[#This Row],[discountPercent]]&lt;=15, "Standard (1-15%)", ZeptoData[[#This Row],[discountPercent]]&gt;15, "Mega (&gt;15%)")</f>
        <v>No Discount</v>
      </c>
      <c r="S2433" s="9" t="str" cm="1">
        <f t="array" ref="S2433">_xlfn.IFS(ZeptoData[[#This Row],[weightInGms]]&lt;=100, "Small (&lt;100g)", ZeptoData[[#This Row],[weightInGms]]&lt;=500, "Medium (100-500g)", ZeptoData[[#This Row],[weightInGms]]&gt;500, "Large (&gt;500g)")</f>
        <v>Medium (100-500g)</v>
      </c>
    </row>
    <row r="2434" spans="1:19" x14ac:dyDescent="0.25">
      <c r="A2434" t="s">
        <v>978</v>
      </c>
      <c r="B2434" t="s">
        <v>901</v>
      </c>
      <c r="C2434" t="str">
        <f>TRIM(ZeptoData[[#This Row],[name]])</f>
        <v>Ching's Secret Pad Thai Noodles - Extra Hot Thai Chilli</v>
      </c>
      <c r="D2434">
        <v>20000</v>
      </c>
      <c r="E2434" s="3">
        <f>'Cleaned Data'!F2437</f>
        <v>0</v>
      </c>
      <c r="F2434">
        <v>0</v>
      </c>
      <c r="G2434">
        <v>6</v>
      </c>
      <c r="H2434">
        <v>20000</v>
      </c>
      <c r="I2434" s="3">
        <f>ZeptoData[[#This Row],[discountedSellingPrice]]/100</f>
        <v>200</v>
      </c>
      <c r="J2434">
        <v>130</v>
      </c>
      <c r="K2434" t="b">
        <v>0</v>
      </c>
      <c r="L2434">
        <v>130</v>
      </c>
      <c r="N2434" s="3">
        <f>ZeptoData[[#This Row],[MRP_Rupees]] - ZeptoData[[#This Row],[Sale_Price]]</f>
        <v>-200</v>
      </c>
      <c r="O2434" t="str">
        <f>IF(ZeptoData[[#This Row],[outOfStock]]=TRUE, "Out of Stock", IF(ZeptoData[[#This Row],[availableQuantity]]&lt;=2, "LOW STOCK", "HEALTHY"))</f>
        <v>HEALTHY</v>
      </c>
      <c r="P2434" t="str" cm="1">
        <f t="array" ref="P2434">_xlfn.IFS(ZeptoData[[#This Row],[Sale_Price]]&lt;50, "Budget", ZeptoData[[#This Row],[Sale_Price]]&lt;150, "Mid-Range", ZeptoData[[#This Row],[Sale_Price]]&gt;=150, "Premium")</f>
        <v>Premium</v>
      </c>
      <c r="Q2434" t="str">
        <f>IF(ROUND(((ZeptoData[[#This Row],[mrp]]-ZeptoData[[#This Row],[discountedSellingPrice]])/ZeptoData[[#This Row],[mrp]])*100,0) = ZeptoData[[#This Row],[discountPercent]], "Match", "Error")</f>
        <v>Match</v>
      </c>
      <c r="R2434" s="9" t="str" cm="1">
        <f t="array" ref="R2434">_xlfn.IFS(ZeptoData[[#This Row],[discountPercent]]=0, "No Discount", ZeptoData[[#This Row],[discountPercent]]&lt;=15, "Standard (1-15%)", ZeptoData[[#This Row],[discountPercent]]&gt;15, "Mega (&gt;15%)")</f>
        <v>No Discount</v>
      </c>
      <c r="S2434" s="9" t="str" cm="1">
        <f t="array" ref="S2434">_xlfn.IFS(ZeptoData[[#This Row],[weightInGms]]&lt;=100, "Small (&lt;100g)", ZeptoData[[#This Row],[weightInGms]]&lt;=500, "Medium (100-500g)", ZeptoData[[#This Row],[weightInGms]]&gt;500, "Large (&gt;500g)")</f>
        <v>Medium (100-500g)</v>
      </c>
    </row>
    <row r="2435" spans="1:19" x14ac:dyDescent="0.25">
      <c r="A2435" t="s">
        <v>978</v>
      </c>
      <c r="B2435" t="s">
        <v>887</v>
      </c>
      <c r="C2435" t="str">
        <f>TRIM(ZeptoData[[#This Row],[name]])</f>
        <v>Kellogg's Special K Original Corn Flakes</v>
      </c>
      <c r="D2435">
        <v>39900</v>
      </c>
      <c r="E2435" s="3">
        <f>'Cleaned Data'!F2438</f>
        <v>0</v>
      </c>
      <c r="F2435">
        <v>11</v>
      </c>
      <c r="G2435">
        <v>6</v>
      </c>
      <c r="H2435">
        <v>35500</v>
      </c>
      <c r="I2435" s="3">
        <f>ZeptoData[[#This Row],[discountedSellingPrice]]/100</f>
        <v>355</v>
      </c>
      <c r="J2435">
        <v>900</v>
      </c>
      <c r="K2435" t="b">
        <v>0</v>
      </c>
      <c r="L2435">
        <v>900</v>
      </c>
      <c r="N2435" s="3">
        <f>ZeptoData[[#This Row],[MRP_Rupees]] - ZeptoData[[#This Row],[Sale_Price]]</f>
        <v>-355</v>
      </c>
      <c r="O2435" t="str">
        <f>IF(ZeptoData[[#This Row],[outOfStock]]=TRUE, "Out of Stock", IF(ZeptoData[[#This Row],[availableQuantity]]&lt;=2, "LOW STOCK", "HEALTHY"))</f>
        <v>HEALTHY</v>
      </c>
      <c r="P2435" t="str" cm="1">
        <f t="array" ref="P2435">_xlfn.IFS(ZeptoData[[#This Row],[Sale_Price]]&lt;50, "Budget", ZeptoData[[#This Row],[Sale_Price]]&lt;150, "Mid-Range", ZeptoData[[#This Row],[Sale_Price]]&gt;=150, "Premium")</f>
        <v>Premium</v>
      </c>
      <c r="Q2435" t="str">
        <f>IF(ROUND(((ZeptoData[[#This Row],[mrp]]-ZeptoData[[#This Row],[discountedSellingPrice]])/ZeptoData[[#This Row],[mrp]])*100,0) = ZeptoData[[#This Row],[discountPercent]], "Match", "Error")</f>
        <v>Match</v>
      </c>
      <c r="R2435" s="9" t="str" cm="1">
        <f t="array" ref="R2435">_xlfn.IFS(ZeptoData[[#This Row],[discountPercent]]=0, "No Discount", ZeptoData[[#This Row],[discountPercent]]&lt;=15, "Standard (1-15%)", ZeptoData[[#This Row],[discountPercent]]&gt;15, "Mega (&gt;15%)")</f>
        <v>Standard (1-15%)</v>
      </c>
      <c r="S2435" s="9" t="str" cm="1">
        <f t="array" ref="S2435">_xlfn.IFS(ZeptoData[[#This Row],[weightInGms]]&lt;=100, "Small (&lt;100g)", ZeptoData[[#This Row],[weightInGms]]&lt;=500, "Medium (100-500g)", ZeptoData[[#This Row],[weightInGms]]&gt;500, "Large (&gt;500g)")</f>
        <v>Large (&gt;500g)</v>
      </c>
    </row>
    <row r="2436" spans="1:19" x14ac:dyDescent="0.25">
      <c r="A2436" t="s">
        <v>978</v>
      </c>
      <c r="B2436" t="s">
        <v>902</v>
      </c>
      <c r="C2436" t="str">
        <f>TRIM(ZeptoData[[#This Row],[name]])</f>
        <v>Knorr Sweet Corn Chicken Soup</v>
      </c>
      <c r="D2436">
        <v>5500</v>
      </c>
      <c r="E2436" s="3">
        <f>'Cleaned Data'!F2439</f>
        <v>9</v>
      </c>
      <c r="F2436">
        <v>0</v>
      </c>
      <c r="G2436">
        <v>2</v>
      </c>
      <c r="H2436">
        <v>5500</v>
      </c>
      <c r="I2436" s="3">
        <f>ZeptoData[[#This Row],[discountedSellingPrice]]/100</f>
        <v>55</v>
      </c>
      <c r="J2436">
        <v>42</v>
      </c>
      <c r="K2436" t="b">
        <v>0</v>
      </c>
      <c r="L2436">
        <v>42</v>
      </c>
      <c r="N2436" s="3">
        <f>ZeptoData[[#This Row],[MRP_Rupees]] - ZeptoData[[#This Row],[Sale_Price]]</f>
        <v>-46</v>
      </c>
      <c r="O2436" t="str">
        <f>IF(ZeptoData[[#This Row],[outOfStock]]=TRUE, "Out of Stock", IF(ZeptoData[[#This Row],[availableQuantity]]&lt;=2, "LOW STOCK", "HEALTHY"))</f>
        <v>LOW STOCK</v>
      </c>
      <c r="P2436" t="str" cm="1">
        <f t="array" ref="P2436">_xlfn.IFS(ZeptoData[[#This Row],[Sale_Price]]&lt;50, "Budget", ZeptoData[[#This Row],[Sale_Price]]&lt;150, "Mid-Range", ZeptoData[[#This Row],[Sale_Price]]&gt;=150, "Premium")</f>
        <v>Mid-Range</v>
      </c>
      <c r="Q2436" t="str">
        <f>IF(ROUND(((ZeptoData[[#This Row],[mrp]]-ZeptoData[[#This Row],[discountedSellingPrice]])/ZeptoData[[#This Row],[mrp]])*100,0) = ZeptoData[[#This Row],[discountPercent]], "Match", "Error")</f>
        <v>Match</v>
      </c>
      <c r="R2436" s="9" t="str" cm="1">
        <f t="array" ref="R2436">_xlfn.IFS(ZeptoData[[#This Row],[discountPercent]]=0, "No Discount", ZeptoData[[#This Row],[discountPercent]]&lt;=15, "Standard (1-15%)", ZeptoData[[#This Row],[discountPercent]]&gt;15, "Mega (&gt;15%)")</f>
        <v>No Discount</v>
      </c>
      <c r="S2436" s="9" t="str" cm="1">
        <f t="array" ref="S2436">_xlfn.IFS(ZeptoData[[#This Row],[weightInGms]]&lt;=100, "Small (&lt;100g)", ZeptoData[[#This Row],[weightInGms]]&lt;=500, "Medium (100-500g)", ZeptoData[[#This Row],[weightInGms]]&gt;500, "Large (&gt;500g)")</f>
        <v>Small (&lt;100g)</v>
      </c>
    </row>
    <row r="2437" spans="1:19" x14ac:dyDescent="0.25">
      <c r="A2437" t="s">
        <v>978</v>
      </c>
      <c r="B2437" t="s">
        <v>903</v>
      </c>
      <c r="C2437" t="str">
        <f>TRIM(ZeptoData[[#This Row],[name]])</f>
        <v>Ching's Secret Tomato Soup</v>
      </c>
      <c r="D2437">
        <v>5500</v>
      </c>
      <c r="E2437" s="3">
        <f>'Cleaned Data'!F2440</f>
        <v>10</v>
      </c>
      <c r="F2437">
        <v>0</v>
      </c>
      <c r="G2437">
        <v>6</v>
      </c>
      <c r="H2437">
        <v>5500</v>
      </c>
      <c r="I2437" s="3">
        <f>ZeptoData[[#This Row],[discountedSellingPrice]]/100</f>
        <v>55</v>
      </c>
      <c r="J2437">
        <v>55</v>
      </c>
      <c r="K2437" t="b">
        <v>0</v>
      </c>
      <c r="L2437">
        <v>55</v>
      </c>
      <c r="N2437" s="3">
        <f>ZeptoData[[#This Row],[MRP_Rupees]] - ZeptoData[[#This Row],[Sale_Price]]</f>
        <v>-45</v>
      </c>
      <c r="O2437" t="str">
        <f>IF(ZeptoData[[#This Row],[outOfStock]]=TRUE, "Out of Stock", IF(ZeptoData[[#This Row],[availableQuantity]]&lt;=2, "LOW STOCK", "HEALTHY"))</f>
        <v>HEALTHY</v>
      </c>
      <c r="P2437" t="str" cm="1">
        <f t="array" ref="P2437">_xlfn.IFS(ZeptoData[[#This Row],[Sale_Price]]&lt;50, "Budget", ZeptoData[[#This Row],[Sale_Price]]&lt;150, "Mid-Range", ZeptoData[[#This Row],[Sale_Price]]&gt;=150, "Premium")</f>
        <v>Mid-Range</v>
      </c>
      <c r="Q2437" t="str">
        <f>IF(ROUND(((ZeptoData[[#This Row],[mrp]]-ZeptoData[[#This Row],[discountedSellingPrice]])/ZeptoData[[#This Row],[mrp]])*100,0) = ZeptoData[[#This Row],[discountPercent]], "Match", "Error")</f>
        <v>Match</v>
      </c>
      <c r="R2437" s="9" t="str" cm="1">
        <f t="array" ref="R2437">_xlfn.IFS(ZeptoData[[#This Row],[discountPercent]]=0, "No Discount", ZeptoData[[#This Row],[discountPercent]]&lt;=15, "Standard (1-15%)", ZeptoData[[#This Row],[discountPercent]]&gt;15, "Mega (&gt;15%)")</f>
        <v>No Discount</v>
      </c>
      <c r="S2437" s="9" t="str" cm="1">
        <f t="array" ref="S2437">_xlfn.IFS(ZeptoData[[#This Row],[weightInGms]]&lt;=100, "Small (&lt;100g)", ZeptoData[[#This Row],[weightInGms]]&lt;=500, "Medium (100-500g)", ZeptoData[[#This Row],[weightInGms]]&gt;500, "Large (&gt;500g)")</f>
        <v>Small (&lt;100g)</v>
      </c>
    </row>
    <row r="2438" spans="1:19" x14ac:dyDescent="0.25">
      <c r="A2438" t="s">
        <v>978</v>
      </c>
      <c r="B2438" t="s">
        <v>657</v>
      </c>
      <c r="C2438" t="str">
        <f>TRIM(ZeptoData[[#This Row],[name]])</f>
        <v>Funfoods Peanut Butter Creamy</v>
      </c>
      <c r="D2438">
        <v>16900</v>
      </c>
      <c r="E2438" s="3">
        <f>'Cleaned Data'!F2441</f>
        <v>6</v>
      </c>
      <c r="F2438">
        <v>0</v>
      </c>
      <c r="G2438">
        <v>1</v>
      </c>
      <c r="H2438">
        <v>16900</v>
      </c>
      <c r="I2438" s="3">
        <f>ZeptoData[[#This Row],[discountedSellingPrice]]/100</f>
        <v>169</v>
      </c>
      <c r="J2438">
        <v>400</v>
      </c>
      <c r="K2438" t="b">
        <v>0</v>
      </c>
      <c r="L2438">
        <v>400</v>
      </c>
      <c r="N2438" s="3">
        <f>ZeptoData[[#This Row],[MRP_Rupees]] - ZeptoData[[#This Row],[Sale_Price]]</f>
        <v>-163</v>
      </c>
      <c r="O2438" t="str">
        <f>IF(ZeptoData[[#This Row],[outOfStock]]=TRUE, "Out of Stock", IF(ZeptoData[[#This Row],[availableQuantity]]&lt;=2, "LOW STOCK", "HEALTHY"))</f>
        <v>LOW STOCK</v>
      </c>
      <c r="P2438" t="str" cm="1">
        <f t="array" ref="P2438">_xlfn.IFS(ZeptoData[[#This Row],[Sale_Price]]&lt;50, "Budget", ZeptoData[[#This Row],[Sale_Price]]&lt;150, "Mid-Range", ZeptoData[[#This Row],[Sale_Price]]&gt;=150, "Premium")</f>
        <v>Premium</v>
      </c>
      <c r="Q2438" t="str">
        <f>IF(ROUND(((ZeptoData[[#This Row],[mrp]]-ZeptoData[[#This Row],[discountedSellingPrice]])/ZeptoData[[#This Row],[mrp]])*100,0) = ZeptoData[[#This Row],[discountPercent]], "Match", "Error")</f>
        <v>Match</v>
      </c>
      <c r="R2438" s="9" t="str" cm="1">
        <f t="array" ref="R2438">_xlfn.IFS(ZeptoData[[#This Row],[discountPercent]]=0, "No Discount", ZeptoData[[#This Row],[discountPercent]]&lt;=15, "Standard (1-15%)", ZeptoData[[#This Row],[discountPercent]]&gt;15, "Mega (&gt;15%)")</f>
        <v>No Discount</v>
      </c>
      <c r="S2438" s="9" t="str" cm="1">
        <f t="array" ref="S2438">_xlfn.IFS(ZeptoData[[#This Row],[weightInGms]]&lt;=100, "Small (&lt;100g)", ZeptoData[[#This Row],[weightInGms]]&lt;=500, "Medium (100-500g)", ZeptoData[[#This Row],[weightInGms]]&gt;500, "Large (&gt;500g)")</f>
        <v>Medium (100-500g)</v>
      </c>
    </row>
    <row r="2439" spans="1:19" x14ac:dyDescent="0.25">
      <c r="A2439" t="s">
        <v>978</v>
      </c>
      <c r="B2439" t="s">
        <v>452</v>
      </c>
      <c r="C2439" t="str">
        <f>TRIM(ZeptoData[[#This Row],[name]])</f>
        <v>Japanese Choice Udon Noodles</v>
      </c>
      <c r="D2439">
        <v>29500</v>
      </c>
      <c r="E2439" s="3">
        <f>'Cleaned Data'!F2442</f>
        <v>30</v>
      </c>
      <c r="F2439">
        <v>9</v>
      </c>
      <c r="G2439">
        <v>6</v>
      </c>
      <c r="H2439">
        <v>26600</v>
      </c>
      <c r="I2439" s="3">
        <f>ZeptoData[[#This Row],[discountedSellingPrice]]/100</f>
        <v>266</v>
      </c>
      <c r="J2439">
        <v>250</v>
      </c>
      <c r="K2439" t="b">
        <v>0</v>
      </c>
      <c r="L2439">
        <v>250</v>
      </c>
      <c r="N2439" s="3">
        <f>ZeptoData[[#This Row],[MRP_Rupees]] - ZeptoData[[#This Row],[Sale_Price]]</f>
        <v>-236</v>
      </c>
      <c r="O2439" t="str">
        <f>IF(ZeptoData[[#This Row],[outOfStock]]=TRUE, "Out of Stock", IF(ZeptoData[[#This Row],[availableQuantity]]&lt;=2, "LOW STOCK", "HEALTHY"))</f>
        <v>HEALTHY</v>
      </c>
      <c r="P2439" t="str" cm="1">
        <f t="array" ref="P2439">_xlfn.IFS(ZeptoData[[#This Row],[Sale_Price]]&lt;50, "Budget", ZeptoData[[#This Row],[Sale_Price]]&lt;150, "Mid-Range", ZeptoData[[#This Row],[Sale_Price]]&gt;=150, "Premium")</f>
        <v>Premium</v>
      </c>
      <c r="Q2439" t="str">
        <f>IF(ROUND(((ZeptoData[[#This Row],[mrp]]-ZeptoData[[#This Row],[discountedSellingPrice]])/ZeptoData[[#This Row],[mrp]])*100,0) = ZeptoData[[#This Row],[discountPercent]], "Match", "Error")</f>
        <v>Error</v>
      </c>
      <c r="R2439" s="9" t="str" cm="1">
        <f t="array" ref="R2439">_xlfn.IFS(ZeptoData[[#This Row],[discountPercent]]=0, "No Discount", ZeptoData[[#This Row],[discountPercent]]&lt;=15, "Standard (1-15%)", ZeptoData[[#This Row],[discountPercent]]&gt;15, "Mega (&gt;15%)")</f>
        <v>Standard (1-15%)</v>
      </c>
      <c r="S2439" s="9" t="str" cm="1">
        <f t="array" ref="S2439">_xlfn.IFS(ZeptoData[[#This Row],[weightInGms]]&lt;=100, "Small (&lt;100g)", ZeptoData[[#This Row],[weightInGms]]&lt;=500, "Medium (100-500g)", ZeptoData[[#This Row],[weightInGms]]&gt;500, "Large (&gt;500g)")</f>
        <v>Medium (100-500g)</v>
      </c>
    </row>
    <row r="2440" spans="1:19" x14ac:dyDescent="0.25">
      <c r="A2440" t="s">
        <v>978</v>
      </c>
      <c r="B2440" t="s">
        <v>904</v>
      </c>
      <c r="C2440" t="str">
        <f>TRIM(ZeptoData[[#This Row],[name]])</f>
        <v>Kelloggs Muesli - With 22% Fruit Magic</v>
      </c>
      <c r="D2440">
        <v>32000</v>
      </c>
      <c r="E2440" s="3">
        <f>'Cleaned Data'!F2443</f>
        <v>30</v>
      </c>
      <c r="F2440">
        <v>10</v>
      </c>
      <c r="G2440">
        <v>5</v>
      </c>
      <c r="H2440">
        <v>28800</v>
      </c>
      <c r="I2440" s="3">
        <f>ZeptoData[[#This Row],[discountedSellingPrice]]/100</f>
        <v>288</v>
      </c>
      <c r="J2440">
        <v>500</v>
      </c>
      <c r="K2440" t="b">
        <v>0</v>
      </c>
      <c r="L2440">
        <v>500</v>
      </c>
      <c r="N2440" s="3">
        <f>ZeptoData[[#This Row],[MRP_Rupees]] - ZeptoData[[#This Row],[Sale_Price]]</f>
        <v>-258</v>
      </c>
      <c r="O2440" t="str">
        <f>IF(ZeptoData[[#This Row],[outOfStock]]=TRUE, "Out of Stock", IF(ZeptoData[[#This Row],[availableQuantity]]&lt;=2, "LOW STOCK", "HEALTHY"))</f>
        <v>HEALTHY</v>
      </c>
      <c r="P2440" t="str" cm="1">
        <f t="array" ref="P2440">_xlfn.IFS(ZeptoData[[#This Row],[Sale_Price]]&lt;50, "Budget", ZeptoData[[#This Row],[Sale_Price]]&lt;150, "Mid-Range", ZeptoData[[#This Row],[Sale_Price]]&gt;=150, "Premium")</f>
        <v>Premium</v>
      </c>
      <c r="Q2440" t="str">
        <f>IF(ROUND(((ZeptoData[[#This Row],[mrp]]-ZeptoData[[#This Row],[discountedSellingPrice]])/ZeptoData[[#This Row],[mrp]])*100,0) = ZeptoData[[#This Row],[discountPercent]], "Match", "Error")</f>
        <v>Match</v>
      </c>
      <c r="R2440" s="9" t="str" cm="1">
        <f t="array" ref="R2440">_xlfn.IFS(ZeptoData[[#This Row],[discountPercent]]=0, "No Discount", ZeptoData[[#This Row],[discountPercent]]&lt;=15, "Standard (1-15%)", ZeptoData[[#This Row],[discountPercent]]&gt;15, "Mega (&gt;15%)")</f>
        <v>Standard (1-15%)</v>
      </c>
      <c r="S2440" s="9" t="str" cm="1">
        <f t="array" ref="S2440">_xlfn.IFS(ZeptoData[[#This Row],[weightInGms]]&lt;=100, "Small (&lt;100g)", ZeptoData[[#This Row],[weightInGms]]&lt;=500, "Medium (100-500g)", ZeptoData[[#This Row],[weightInGms]]&gt;500, "Large (&gt;500g)")</f>
        <v>Medium (100-500g)</v>
      </c>
    </row>
    <row r="2441" spans="1:19" x14ac:dyDescent="0.25">
      <c r="A2441" t="s">
        <v>978</v>
      </c>
      <c r="B2441" t="s">
        <v>905</v>
      </c>
      <c r="C2441" t="str">
        <f>TRIM(ZeptoData[[#This Row],[name]])</f>
        <v>Dabur Hommade - Kalonji Tamatar Ki Chutney</v>
      </c>
      <c r="D2441">
        <v>6500</v>
      </c>
      <c r="E2441" s="3">
        <f>'Cleaned Data'!F2444</f>
        <v>0</v>
      </c>
      <c r="F2441">
        <v>6</v>
      </c>
      <c r="G2441">
        <v>6</v>
      </c>
      <c r="H2441">
        <v>6100</v>
      </c>
      <c r="I2441" s="3">
        <f>ZeptoData[[#This Row],[discountedSellingPrice]]/100</f>
        <v>61</v>
      </c>
      <c r="J2441">
        <v>200</v>
      </c>
      <c r="K2441" t="b">
        <v>0</v>
      </c>
      <c r="L2441">
        <v>200</v>
      </c>
      <c r="N2441" s="3">
        <f>ZeptoData[[#This Row],[MRP_Rupees]] - ZeptoData[[#This Row],[Sale_Price]]</f>
        <v>-61</v>
      </c>
      <c r="O2441" t="str">
        <f>IF(ZeptoData[[#This Row],[outOfStock]]=TRUE, "Out of Stock", IF(ZeptoData[[#This Row],[availableQuantity]]&lt;=2, "LOW STOCK", "HEALTHY"))</f>
        <v>HEALTHY</v>
      </c>
      <c r="P2441" t="str" cm="1">
        <f t="array" ref="P2441">_xlfn.IFS(ZeptoData[[#This Row],[Sale_Price]]&lt;50, "Budget", ZeptoData[[#This Row],[Sale_Price]]&lt;150, "Mid-Range", ZeptoData[[#This Row],[Sale_Price]]&gt;=150, "Premium")</f>
        <v>Mid-Range</v>
      </c>
      <c r="Q2441" t="str">
        <f>IF(ROUND(((ZeptoData[[#This Row],[mrp]]-ZeptoData[[#This Row],[discountedSellingPrice]])/ZeptoData[[#This Row],[mrp]])*100,0) = ZeptoData[[#This Row],[discountPercent]], "Match", "Error")</f>
        <v>Match</v>
      </c>
      <c r="R2441" s="9" t="str" cm="1">
        <f t="array" ref="R2441">_xlfn.IFS(ZeptoData[[#This Row],[discountPercent]]=0, "No Discount", ZeptoData[[#This Row],[discountPercent]]&lt;=15, "Standard (1-15%)", ZeptoData[[#This Row],[discountPercent]]&gt;15, "Mega (&gt;15%)")</f>
        <v>Standard (1-15%)</v>
      </c>
      <c r="S2441" s="9" t="str" cm="1">
        <f t="array" ref="S2441">_xlfn.IFS(ZeptoData[[#This Row],[weightInGms]]&lt;=100, "Small (&lt;100g)", ZeptoData[[#This Row],[weightInGms]]&lt;=500, "Medium (100-500g)", ZeptoData[[#This Row],[weightInGms]]&gt;500, "Large (&gt;500g)")</f>
        <v>Medium (100-500g)</v>
      </c>
    </row>
    <row r="2442" spans="1:19" x14ac:dyDescent="0.25">
      <c r="A2442" t="s">
        <v>978</v>
      </c>
      <c r="B2442" t="s">
        <v>906</v>
      </c>
      <c r="C2442" t="str">
        <f>TRIM(ZeptoData[[#This Row],[name]])</f>
        <v>Kitchens Of India Dal Makhani</v>
      </c>
      <c r="D2442">
        <v>11000</v>
      </c>
      <c r="E2442" s="3">
        <f>'Cleaned Data'!F2445</f>
        <v>10</v>
      </c>
      <c r="F2442">
        <v>30</v>
      </c>
      <c r="G2442">
        <v>1</v>
      </c>
      <c r="H2442">
        <v>7700</v>
      </c>
      <c r="I2442" s="3">
        <f>ZeptoData[[#This Row],[discountedSellingPrice]]/100</f>
        <v>77</v>
      </c>
      <c r="J2442">
        <v>285</v>
      </c>
      <c r="K2442" t="b">
        <v>0</v>
      </c>
      <c r="L2442">
        <v>285</v>
      </c>
      <c r="N2442" s="3">
        <f>ZeptoData[[#This Row],[MRP_Rupees]] - ZeptoData[[#This Row],[Sale_Price]]</f>
        <v>-67</v>
      </c>
      <c r="O2442" t="str">
        <f>IF(ZeptoData[[#This Row],[outOfStock]]=TRUE, "Out of Stock", IF(ZeptoData[[#This Row],[availableQuantity]]&lt;=2, "LOW STOCK", "HEALTHY"))</f>
        <v>LOW STOCK</v>
      </c>
      <c r="P2442" t="str" cm="1">
        <f t="array" ref="P2442">_xlfn.IFS(ZeptoData[[#This Row],[Sale_Price]]&lt;50, "Budget", ZeptoData[[#This Row],[Sale_Price]]&lt;150, "Mid-Range", ZeptoData[[#This Row],[Sale_Price]]&gt;=150, "Premium")</f>
        <v>Mid-Range</v>
      </c>
      <c r="Q2442" t="str">
        <f>IF(ROUND(((ZeptoData[[#This Row],[mrp]]-ZeptoData[[#This Row],[discountedSellingPrice]])/ZeptoData[[#This Row],[mrp]])*100,0) = ZeptoData[[#This Row],[discountPercent]], "Match", "Error")</f>
        <v>Match</v>
      </c>
      <c r="R2442" s="9" t="str" cm="1">
        <f t="array" ref="R2442">_xlfn.IFS(ZeptoData[[#This Row],[discountPercent]]=0, "No Discount", ZeptoData[[#This Row],[discountPercent]]&lt;=15, "Standard (1-15%)", ZeptoData[[#This Row],[discountPercent]]&gt;15, "Mega (&gt;15%)")</f>
        <v>Mega (&gt;15%)</v>
      </c>
      <c r="S2442" s="9" t="str" cm="1">
        <f t="array" ref="S2442">_xlfn.IFS(ZeptoData[[#This Row],[weightInGms]]&lt;=100, "Small (&lt;100g)", ZeptoData[[#This Row],[weightInGms]]&lt;=500, "Medium (100-500g)", ZeptoData[[#This Row],[weightInGms]]&gt;500, "Large (&gt;500g)")</f>
        <v>Medium (100-500g)</v>
      </c>
    </row>
    <row r="2443" spans="1:19" x14ac:dyDescent="0.25">
      <c r="A2443" t="s">
        <v>978</v>
      </c>
      <c r="B2443" t="s">
        <v>899</v>
      </c>
      <c r="C2443" t="str">
        <f>TRIM(ZeptoData[[#This Row],[name]])</f>
        <v>Aashirvaad Suji Halwa With Jaggery</v>
      </c>
      <c r="D2443">
        <v>5500</v>
      </c>
      <c r="E2443" s="3">
        <f>'Cleaned Data'!F2446</f>
        <v>5</v>
      </c>
      <c r="F2443">
        <v>30</v>
      </c>
      <c r="G2443">
        <v>6</v>
      </c>
      <c r="H2443">
        <v>3800</v>
      </c>
      <c r="I2443" s="3">
        <f>ZeptoData[[#This Row],[discountedSellingPrice]]/100</f>
        <v>38</v>
      </c>
      <c r="J2443">
        <v>80</v>
      </c>
      <c r="K2443" t="b">
        <v>0</v>
      </c>
      <c r="L2443">
        <v>80</v>
      </c>
      <c r="N2443" s="3">
        <f>ZeptoData[[#This Row],[MRP_Rupees]] - ZeptoData[[#This Row],[Sale_Price]]</f>
        <v>-33</v>
      </c>
      <c r="O2443" t="str">
        <f>IF(ZeptoData[[#This Row],[outOfStock]]=TRUE, "Out of Stock", IF(ZeptoData[[#This Row],[availableQuantity]]&lt;=2, "LOW STOCK", "HEALTHY"))</f>
        <v>HEALTHY</v>
      </c>
      <c r="P2443" t="str" cm="1">
        <f t="array" ref="P2443">_xlfn.IFS(ZeptoData[[#This Row],[Sale_Price]]&lt;50, "Budget", ZeptoData[[#This Row],[Sale_Price]]&lt;150, "Mid-Range", ZeptoData[[#This Row],[Sale_Price]]&gt;=150, "Premium")</f>
        <v>Budget</v>
      </c>
      <c r="Q2443" t="str">
        <f>IF(ROUND(((ZeptoData[[#This Row],[mrp]]-ZeptoData[[#This Row],[discountedSellingPrice]])/ZeptoData[[#This Row],[mrp]])*100,0) = ZeptoData[[#This Row],[discountPercent]], "Match", "Error")</f>
        <v>Error</v>
      </c>
      <c r="R2443" s="9" t="str" cm="1">
        <f t="array" ref="R2443">_xlfn.IFS(ZeptoData[[#This Row],[discountPercent]]=0, "No Discount", ZeptoData[[#This Row],[discountPercent]]&lt;=15, "Standard (1-15%)", ZeptoData[[#This Row],[discountPercent]]&gt;15, "Mega (&gt;15%)")</f>
        <v>Mega (&gt;15%)</v>
      </c>
      <c r="S2443" s="9" t="str" cm="1">
        <f t="array" ref="S2443">_xlfn.IFS(ZeptoData[[#This Row],[weightInGms]]&lt;=100, "Small (&lt;100g)", ZeptoData[[#This Row],[weightInGms]]&lt;=500, "Medium (100-500g)", ZeptoData[[#This Row],[weightInGms]]&gt;500, "Large (&gt;500g)")</f>
        <v>Small (&lt;100g)</v>
      </c>
    </row>
    <row r="2444" spans="1:19" x14ac:dyDescent="0.25">
      <c r="A2444" t="s">
        <v>978</v>
      </c>
      <c r="B2444" t="s">
        <v>907</v>
      </c>
      <c r="C2444" t="str">
        <f>TRIM(ZeptoData[[#This Row],[name]])</f>
        <v>Del Monte Green Chili Sauce</v>
      </c>
      <c r="D2444">
        <v>5500</v>
      </c>
      <c r="E2444" s="3">
        <f>'Cleaned Data'!F2447</f>
        <v>6</v>
      </c>
      <c r="F2444">
        <v>0</v>
      </c>
      <c r="G2444">
        <v>3</v>
      </c>
      <c r="H2444">
        <v>5500</v>
      </c>
      <c r="I2444" s="3">
        <f>ZeptoData[[#This Row],[discountedSellingPrice]]/100</f>
        <v>55</v>
      </c>
      <c r="J2444">
        <v>190</v>
      </c>
      <c r="K2444" t="b">
        <v>0</v>
      </c>
      <c r="L2444">
        <v>190</v>
      </c>
      <c r="N2444" s="3">
        <f>ZeptoData[[#This Row],[MRP_Rupees]] - ZeptoData[[#This Row],[Sale_Price]]</f>
        <v>-49</v>
      </c>
      <c r="O2444" t="str">
        <f>IF(ZeptoData[[#This Row],[outOfStock]]=TRUE, "Out of Stock", IF(ZeptoData[[#This Row],[availableQuantity]]&lt;=2, "LOW STOCK", "HEALTHY"))</f>
        <v>HEALTHY</v>
      </c>
      <c r="P2444" t="str" cm="1">
        <f t="array" ref="P2444">_xlfn.IFS(ZeptoData[[#This Row],[Sale_Price]]&lt;50, "Budget", ZeptoData[[#This Row],[Sale_Price]]&lt;150, "Mid-Range", ZeptoData[[#This Row],[Sale_Price]]&gt;=150, "Premium")</f>
        <v>Mid-Range</v>
      </c>
      <c r="Q2444" t="str">
        <f>IF(ROUND(((ZeptoData[[#This Row],[mrp]]-ZeptoData[[#This Row],[discountedSellingPrice]])/ZeptoData[[#This Row],[mrp]])*100,0) = ZeptoData[[#This Row],[discountPercent]], "Match", "Error")</f>
        <v>Match</v>
      </c>
      <c r="R2444" s="9" t="str" cm="1">
        <f t="array" ref="R2444">_xlfn.IFS(ZeptoData[[#This Row],[discountPercent]]=0, "No Discount", ZeptoData[[#This Row],[discountPercent]]&lt;=15, "Standard (1-15%)", ZeptoData[[#This Row],[discountPercent]]&gt;15, "Mega (&gt;15%)")</f>
        <v>No Discount</v>
      </c>
      <c r="S2444" s="9" t="str" cm="1">
        <f t="array" ref="S2444">_xlfn.IFS(ZeptoData[[#This Row],[weightInGms]]&lt;=100, "Small (&lt;100g)", ZeptoData[[#This Row],[weightInGms]]&lt;=500, "Medium (100-500g)", ZeptoData[[#This Row],[weightInGms]]&gt;500, "Large (&gt;500g)")</f>
        <v>Medium (100-500g)</v>
      </c>
    </row>
    <row r="2445" spans="1:19" x14ac:dyDescent="0.25">
      <c r="A2445" t="s">
        <v>978</v>
      </c>
      <c r="B2445" t="s">
        <v>908</v>
      </c>
      <c r="C2445" t="str">
        <f>TRIM(ZeptoData[[#This Row],[name]])</f>
        <v>Pedigree Dog Food Adult Chicken &amp; Veg</v>
      </c>
      <c r="D2445">
        <v>66000</v>
      </c>
      <c r="E2445" s="3">
        <f>'Cleaned Data'!F2448</f>
        <v>30</v>
      </c>
      <c r="F2445">
        <v>10</v>
      </c>
      <c r="G2445">
        <v>1</v>
      </c>
      <c r="H2445">
        <v>59400</v>
      </c>
      <c r="I2445" s="3">
        <f>ZeptoData[[#This Row],[discountedSellingPrice]]/100</f>
        <v>594</v>
      </c>
      <c r="J2445">
        <v>3000</v>
      </c>
      <c r="K2445" t="b">
        <v>0</v>
      </c>
      <c r="L2445">
        <v>3</v>
      </c>
      <c r="N2445" s="3">
        <f>ZeptoData[[#This Row],[MRP_Rupees]] - ZeptoData[[#This Row],[Sale_Price]]</f>
        <v>-564</v>
      </c>
      <c r="O2445" t="str">
        <f>IF(ZeptoData[[#This Row],[outOfStock]]=TRUE, "Out of Stock", IF(ZeptoData[[#This Row],[availableQuantity]]&lt;=2, "LOW STOCK", "HEALTHY"))</f>
        <v>LOW STOCK</v>
      </c>
      <c r="P2445" t="str" cm="1">
        <f t="array" ref="P2445">_xlfn.IFS(ZeptoData[[#This Row],[Sale_Price]]&lt;50, "Budget", ZeptoData[[#This Row],[Sale_Price]]&lt;150, "Mid-Range", ZeptoData[[#This Row],[Sale_Price]]&gt;=150, "Premium")</f>
        <v>Premium</v>
      </c>
      <c r="Q2445" t="str">
        <f>IF(ROUND(((ZeptoData[[#This Row],[mrp]]-ZeptoData[[#This Row],[discountedSellingPrice]])/ZeptoData[[#This Row],[mrp]])*100,0) = ZeptoData[[#This Row],[discountPercent]], "Match", "Error")</f>
        <v>Match</v>
      </c>
      <c r="R2445" s="9" t="str" cm="1">
        <f t="array" ref="R2445">_xlfn.IFS(ZeptoData[[#This Row],[discountPercent]]=0, "No Discount", ZeptoData[[#This Row],[discountPercent]]&lt;=15, "Standard (1-15%)", ZeptoData[[#This Row],[discountPercent]]&gt;15, "Mega (&gt;15%)")</f>
        <v>Standard (1-15%)</v>
      </c>
      <c r="S2445" s="9" t="str" cm="1">
        <f t="array" ref="S2445">_xlfn.IFS(ZeptoData[[#This Row],[weightInGms]]&lt;=100, "Small (&lt;100g)", ZeptoData[[#This Row],[weightInGms]]&lt;=500, "Medium (100-500g)", ZeptoData[[#This Row],[weightInGms]]&gt;500, "Large (&gt;500g)")</f>
        <v>Large (&gt;500g)</v>
      </c>
    </row>
    <row r="2446" spans="1:19" x14ac:dyDescent="0.25">
      <c r="A2446" t="s">
        <v>978</v>
      </c>
      <c r="B2446" t="s">
        <v>800</v>
      </c>
      <c r="C2446" t="str">
        <f>TRIM(ZeptoData[[#This Row],[name]])</f>
        <v>Kellogg's Original Corn Flakes</v>
      </c>
      <c r="D2446">
        <v>18500</v>
      </c>
      <c r="E2446" s="3">
        <f>'Cleaned Data'!F2449</f>
        <v>30</v>
      </c>
      <c r="F2446">
        <v>5</v>
      </c>
      <c r="G2446">
        <v>6</v>
      </c>
      <c r="H2446">
        <v>17500</v>
      </c>
      <c r="I2446" s="3">
        <f>ZeptoData[[#This Row],[discountedSellingPrice]]/100</f>
        <v>175</v>
      </c>
      <c r="J2446">
        <v>475</v>
      </c>
      <c r="K2446" t="b">
        <v>0</v>
      </c>
      <c r="L2446">
        <v>475</v>
      </c>
      <c r="N2446" s="3">
        <f>ZeptoData[[#This Row],[MRP_Rupees]] - ZeptoData[[#This Row],[Sale_Price]]</f>
        <v>-145</v>
      </c>
      <c r="O2446" t="str">
        <f>IF(ZeptoData[[#This Row],[outOfStock]]=TRUE, "Out of Stock", IF(ZeptoData[[#This Row],[availableQuantity]]&lt;=2, "LOW STOCK", "HEALTHY"))</f>
        <v>HEALTHY</v>
      </c>
      <c r="P2446" t="str" cm="1">
        <f t="array" ref="P2446">_xlfn.IFS(ZeptoData[[#This Row],[Sale_Price]]&lt;50, "Budget", ZeptoData[[#This Row],[Sale_Price]]&lt;150, "Mid-Range", ZeptoData[[#This Row],[Sale_Price]]&gt;=150, "Premium")</f>
        <v>Premium</v>
      </c>
      <c r="Q2446" t="str">
        <f>IF(ROUND(((ZeptoData[[#This Row],[mrp]]-ZeptoData[[#This Row],[discountedSellingPrice]])/ZeptoData[[#This Row],[mrp]])*100,0) = ZeptoData[[#This Row],[discountPercent]], "Match", "Error")</f>
        <v>Match</v>
      </c>
      <c r="R2446" s="9" t="str" cm="1">
        <f t="array" ref="R2446">_xlfn.IFS(ZeptoData[[#This Row],[discountPercent]]=0, "No Discount", ZeptoData[[#This Row],[discountPercent]]&lt;=15, "Standard (1-15%)", ZeptoData[[#This Row],[discountPercent]]&gt;15, "Mega (&gt;15%)")</f>
        <v>Standard (1-15%)</v>
      </c>
      <c r="S2446" s="9" t="str" cm="1">
        <f t="array" ref="S2446">_xlfn.IFS(ZeptoData[[#This Row],[weightInGms]]&lt;=100, "Small (&lt;100g)", ZeptoData[[#This Row],[weightInGms]]&lt;=500, "Medium (100-500g)", ZeptoData[[#This Row],[weightInGms]]&gt;500, "Large (&gt;500g)")</f>
        <v>Medium (100-500g)</v>
      </c>
    </row>
    <row r="2447" spans="1:19" x14ac:dyDescent="0.25">
      <c r="A2447" t="s">
        <v>978</v>
      </c>
      <c r="B2447" t="s">
        <v>807</v>
      </c>
      <c r="C2447" t="str">
        <f>TRIM(ZeptoData[[#This Row],[name]])</f>
        <v>Pedigree Puppy Dry Dog Food Food Chicken &amp; Milk</v>
      </c>
      <c r="D2447">
        <v>69000</v>
      </c>
      <c r="E2447" s="3">
        <f>'Cleaned Data'!F2450</f>
        <v>0</v>
      </c>
      <c r="F2447">
        <v>6</v>
      </c>
      <c r="G2447">
        <v>2</v>
      </c>
      <c r="H2447">
        <v>64800</v>
      </c>
      <c r="I2447" s="3">
        <f>ZeptoData[[#This Row],[discountedSellingPrice]]/100</f>
        <v>648</v>
      </c>
      <c r="J2447">
        <v>3000</v>
      </c>
      <c r="K2447" t="b">
        <v>0</v>
      </c>
      <c r="L2447">
        <v>3</v>
      </c>
      <c r="N2447" s="3">
        <f>ZeptoData[[#This Row],[MRP_Rupees]] - ZeptoData[[#This Row],[Sale_Price]]</f>
        <v>-648</v>
      </c>
      <c r="O2447" t="str">
        <f>IF(ZeptoData[[#This Row],[outOfStock]]=TRUE, "Out of Stock", IF(ZeptoData[[#This Row],[availableQuantity]]&lt;=2, "LOW STOCK", "HEALTHY"))</f>
        <v>LOW STOCK</v>
      </c>
      <c r="P2447" t="str" cm="1">
        <f t="array" ref="P2447">_xlfn.IFS(ZeptoData[[#This Row],[Sale_Price]]&lt;50, "Budget", ZeptoData[[#This Row],[Sale_Price]]&lt;150, "Mid-Range", ZeptoData[[#This Row],[Sale_Price]]&gt;=150, "Premium")</f>
        <v>Premium</v>
      </c>
      <c r="Q2447" t="str">
        <f>IF(ROUND(((ZeptoData[[#This Row],[mrp]]-ZeptoData[[#This Row],[discountedSellingPrice]])/ZeptoData[[#This Row],[mrp]])*100,0) = ZeptoData[[#This Row],[discountPercent]], "Match", "Error")</f>
        <v>Match</v>
      </c>
      <c r="R2447" s="9" t="str" cm="1">
        <f t="array" ref="R2447">_xlfn.IFS(ZeptoData[[#This Row],[discountPercent]]=0, "No Discount", ZeptoData[[#This Row],[discountPercent]]&lt;=15, "Standard (1-15%)", ZeptoData[[#This Row],[discountPercent]]&gt;15, "Mega (&gt;15%)")</f>
        <v>Standard (1-15%)</v>
      </c>
      <c r="S2447" s="9" t="str" cm="1">
        <f t="array" ref="S2447">_xlfn.IFS(ZeptoData[[#This Row],[weightInGms]]&lt;=100, "Small (&lt;100g)", ZeptoData[[#This Row],[weightInGms]]&lt;=500, "Medium (100-500g)", ZeptoData[[#This Row],[weightInGms]]&gt;500, "Large (&gt;500g)")</f>
        <v>Large (&gt;500g)</v>
      </c>
    </row>
    <row r="2448" spans="1:19" x14ac:dyDescent="0.25">
      <c r="A2448" t="s">
        <v>978</v>
      </c>
      <c r="B2448" t="s">
        <v>909</v>
      </c>
      <c r="C2448" t="str">
        <f>TRIM(ZeptoData[[#This Row],[name]])</f>
        <v>Kitchens Of India Rajma Masala</v>
      </c>
      <c r="D2448">
        <v>11000</v>
      </c>
      <c r="E2448" s="3">
        <f>'Cleaned Data'!F2451</f>
        <v>15</v>
      </c>
      <c r="F2448">
        <v>30</v>
      </c>
      <c r="G2448">
        <v>5</v>
      </c>
      <c r="H2448">
        <v>7700</v>
      </c>
      <c r="I2448" s="3">
        <f>ZeptoData[[#This Row],[discountedSellingPrice]]/100</f>
        <v>77</v>
      </c>
      <c r="J2448">
        <v>285</v>
      </c>
      <c r="K2448" t="b">
        <v>0</v>
      </c>
      <c r="L2448">
        <v>285</v>
      </c>
      <c r="N2448" s="3">
        <f>ZeptoData[[#This Row],[MRP_Rupees]] - ZeptoData[[#This Row],[Sale_Price]]</f>
        <v>-62</v>
      </c>
      <c r="O2448" t="str">
        <f>IF(ZeptoData[[#This Row],[outOfStock]]=TRUE, "Out of Stock", IF(ZeptoData[[#This Row],[availableQuantity]]&lt;=2, "LOW STOCK", "HEALTHY"))</f>
        <v>HEALTHY</v>
      </c>
      <c r="P2448" t="str" cm="1">
        <f t="array" ref="P2448">_xlfn.IFS(ZeptoData[[#This Row],[Sale_Price]]&lt;50, "Budget", ZeptoData[[#This Row],[Sale_Price]]&lt;150, "Mid-Range", ZeptoData[[#This Row],[Sale_Price]]&gt;=150, "Premium")</f>
        <v>Mid-Range</v>
      </c>
      <c r="Q2448" t="str">
        <f>IF(ROUND(((ZeptoData[[#This Row],[mrp]]-ZeptoData[[#This Row],[discountedSellingPrice]])/ZeptoData[[#This Row],[mrp]])*100,0) = ZeptoData[[#This Row],[discountPercent]], "Match", "Error")</f>
        <v>Match</v>
      </c>
      <c r="R2448" s="9" t="str" cm="1">
        <f t="array" ref="R2448">_xlfn.IFS(ZeptoData[[#This Row],[discountPercent]]=0, "No Discount", ZeptoData[[#This Row],[discountPercent]]&lt;=15, "Standard (1-15%)", ZeptoData[[#This Row],[discountPercent]]&gt;15, "Mega (&gt;15%)")</f>
        <v>Mega (&gt;15%)</v>
      </c>
      <c r="S2448" s="9" t="str" cm="1">
        <f t="array" ref="S2448">_xlfn.IFS(ZeptoData[[#This Row],[weightInGms]]&lt;=100, "Small (&lt;100g)", ZeptoData[[#This Row],[weightInGms]]&lt;=500, "Medium (100-500g)", ZeptoData[[#This Row],[weightInGms]]&gt;500, "Large (&gt;500g)")</f>
        <v>Medium (100-500g)</v>
      </c>
    </row>
    <row r="2449" spans="1:19" x14ac:dyDescent="0.25">
      <c r="A2449" t="s">
        <v>978</v>
      </c>
      <c r="B2449" t="s">
        <v>910</v>
      </c>
      <c r="C2449" t="str">
        <f>TRIM(ZeptoData[[#This Row],[name]])</f>
        <v>Kitchen Of India Ready-To-Eat Pindi Channa</v>
      </c>
      <c r="D2449">
        <v>11000</v>
      </c>
      <c r="E2449" s="3">
        <f>'Cleaned Data'!F2452</f>
        <v>26</v>
      </c>
      <c r="F2449">
        <v>30</v>
      </c>
      <c r="G2449">
        <v>2</v>
      </c>
      <c r="H2449">
        <v>7700</v>
      </c>
      <c r="I2449" s="3">
        <f>ZeptoData[[#This Row],[discountedSellingPrice]]/100</f>
        <v>77</v>
      </c>
      <c r="J2449">
        <v>285</v>
      </c>
      <c r="K2449" t="b">
        <v>0</v>
      </c>
      <c r="L2449">
        <v>285</v>
      </c>
      <c r="N2449" s="3">
        <f>ZeptoData[[#This Row],[MRP_Rupees]] - ZeptoData[[#This Row],[Sale_Price]]</f>
        <v>-51</v>
      </c>
      <c r="O2449" t="str">
        <f>IF(ZeptoData[[#This Row],[outOfStock]]=TRUE, "Out of Stock", IF(ZeptoData[[#This Row],[availableQuantity]]&lt;=2, "LOW STOCK", "HEALTHY"))</f>
        <v>LOW STOCK</v>
      </c>
      <c r="P2449" t="str" cm="1">
        <f t="array" ref="P2449">_xlfn.IFS(ZeptoData[[#This Row],[Sale_Price]]&lt;50, "Budget", ZeptoData[[#This Row],[Sale_Price]]&lt;150, "Mid-Range", ZeptoData[[#This Row],[Sale_Price]]&gt;=150, "Premium")</f>
        <v>Mid-Range</v>
      </c>
      <c r="Q2449" t="str">
        <f>IF(ROUND(((ZeptoData[[#This Row],[mrp]]-ZeptoData[[#This Row],[discountedSellingPrice]])/ZeptoData[[#This Row],[mrp]])*100,0) = ZeptoData[[#This Row],[discountPercent]], "Match", "Error")</f>
        <v>Match</v>
      </c>
      <c r="R2449" s="9" t="str" cm="1">
        <f t="array" ref="R2449">_xlfn.IFS(ZeptoData[[#This Row],[discountPercent]]=0, "No Discount", ZeptoData[[#This Row],[discountPercent]]&lt;=15, "Standard (1-15%)", ZeptoData[[#This Row],[discountPercent]]&gt;15, "Mega (&gt;15%)")</f>
        <v>Mega (&gt;15%)</v>
      </c>
      <c r="S2449" s="9" t="str" cm="1">
        <f t="array" ref="S2449">_xlfn.IFS(ZeptoData[[#This Row],[weightInGms]]&lt;=100, "Small (&lt;100g)", ZeptoData[[#This Row],[weightInGms]]&lt;=500, "Medium (100-500g)", ZeptoData[[#This Row],[weightInGms]]&gt;500, "Large (&gt;500g)")</f>
        <v>Medium (100-500g)</v>
      </c>
    </row>
    <row r="2450" spans="1:19" x14ac:dyDescent="0.25">
      <c r="A2450" t="s">
        <v>978</v>
      </c>
      <c r="B2450" t="s">
        <v>1785</v>
      </c>
      <c r="C2450" t="str">
        <f>TRIM(ZeptoData[[#This Row],[name]])</f>
        <v>Figaro Pitted Black Olive</v>
      </c>
      <c r="D2450">
        <v>17900</v>
      </c>
      <c r="E2450" s="3">
        <f>'Cleaned Data'!F2453</f>
        <v>0</v>
      </c>
      <c r="F2450">
        <v>0</v>
      </c>
      <c r="G2450">
        <v>6</v>
      </c>
      <c r="H2450">
        <v>17900</v>
      </c>
      <c r="I2450" s="3">
        <f>ZeptoData[[#This Row],[discountedSellingPrice]]/100</f>
        <v>179</v>
      </c>
      <c r="J2450">
        <v>450</v>
      </c>
      <c r="K2450" t="b">
        <v>0</v>
      </c>
      <c r="L2450">
        <v>450</v>
      </c>
      <c r="N2450" s="3">
        <f>ZeptoData[[#This Row],[MRP_Rupees]] - ZeptoData[[#This Row],[Sale_Price]]</f>
        <v>-179</v>
      </c>
      <c r="O2450" t="str">
        <f>IF(ZeptoData[[#This Row],[outOfStock]]=TRUE, "Out of Stock", IF(ZeptoData[[#This Row],[availableQuantity]]&lt;=2, "LOW STOCK", "HEALTHY"))</f>
        <v>HEALTHY</v>
      </c>
      <c r="P2450" t="str" cm="1">
        <f t="array" ref="P2450">_xlfn.IFS(ZeptoData[[#This Row],[Sale_Price]]&lt;50, "Budget", ZeptoData[[#This Row],[Sale_Price]]&lt;150, "Mid-Range", ZeptoData[[#This Row],[Sale_Price]]&gt;=150, "Premium")</f>
        <v>Premium</v>
      </c>
      <c r="Q2450" t="str">
        <f>IF(ROUND(((ZeptoData[[#This Row],[mrp]]-ZeptoData[[#This Row],[discountedSellingPrice]])/ZeptoData[[#This Row],[mrp]])*100,0) = ZeptoData[[#This Row],[discountPercent]], "Match", "Error")</f>
        <v>Match</v>
      </c>
      <c r="R2450" s="9" t="str" cm="1">
        <f t="array" ref="R2450">_xlfn.IFS(ZeptoData[[#This Row],[discountPercent]]=0, "No Discount", ZeptoData[[#This Row],[discountPercent]]&lt;=15, "Standard (1-15%)", ZeptoData[[#This Row],[discountPercent]]&gt;15, "Mega (&gt;15%)")</f>
        <v>No Discount</v>
      </c>
      <c r="S2450" s="9" t="str" cm="1">
        <f t="array" ref="S2450">_xlfn.IFS(ZeptoData[[#This Row],[weightInGms]]&lt;=100, "Small (&lt;100g)", ZeptoData[[#This Row],[weightInGms]]&lt;=500, "Medium (100-500g)", ZeptoData[[#This Row],[weightInGms]]&gt;500, "Large (&gt;500g)")</f>
        <v>Medium (100-500g)</v>
      </c>
    </row>
    <row r="2451" spans="1:19" x14ac:dyDescent="0.25">
      <c r="A2451" t="s">
        <v>978</v>
      </c>
      <c r="B2451" t="s">
        <v>912</v>
      </c>
      <c r="C2451" t="str">
        <f>TRIM(ZeptoData[[#This Row],[name]])</f>
        <v>Cantina Tabasco Red Sauce</v>
      </c>
      <c r="D2451">
        <v>14000</v>
      </c>
      <c r="E2451" s="3">
        <f>'Cleaned Data'!F2454</f>
        <v>2</v>
      </c>
      <c r="F2451">
        <v>15</v>
      </c>
      <c r="G2451">
        <v>6</v>
      </c>
      <c r="H2451">
        <v>11900</v>
      </c>
      <c r="I2451" s="3">
        <f>ZeptoData[[#This Row],[discountedSellingPrice]]/100</f>
        <v>119</v>
      </c>
      <c r="J2451">
        <v>60</v>
      </c>
      <c r="K2451" t="b">
        <v>0</v>
      </c>
      <c r="L2451">
        <v>60</v>
      </c>
      <c r="N2451" s="3">
        <f>ZeptoData[[#This Row],[MRP_Rupees]] - ZeptoData[[#This Row],[Sale_Price]]</f>
        <v>-117</v>
      </c>
      <c r="O2451" t="str">
        <f>IF(ZeptoData[[#This Row],[outOfStock]]=TRUE, "Out of Stock", IF(ZeptoData[[#This Row],[availableQuantity]]&lt;=2, "LOW STOCK", "HEALTHY"))</f>
        <v>HEALTHY</v>
      </c>
      <c r="P2451" t="str" cm="1">
        <f t="array" ref="P2451">_xlfn.IFS(ZeptoData[[#This Row],[Sale_Price]]&lt;50, "Budget", ZeptoData[[#This Row],[Sale_Price]]&lt;150, "Mid-Range", ZeptoData[[#This Row],[Sale_Price]]&gt;=150, "Premium")</f>
        <v>Mid-Range</v>
      </c>
      <c r="Q2451" t="str">
        <f>IF(ROUND(((ZeptoData[[#This Row],[mrp]]-ZeptoData[[#This Row],[discountedSellingPrice]])/ZeptoData[[#This Row],[mrp]])*100,0) = ZeptoData[[#This Row],[discountPercent]], "Match", "Error")</f>
        <v>Match</v>
      </c>
      <c r="R2451" s="9" t="str" cm="1">
        <f t="array" ref="R2451">_xlfn.IFS(ZeptoData[[#This Row],[discountPercent]]=0, "No Discount", ZeptoData[[#This Row],[discountPercent]]&lt;=15, "Standard (1-15%)", ZeptoData[[#This Row],[discountPercent]]&gt;15, "Mega (&gt;15%)")</f>
        <v>Standard (1-15%)</v>
      </c>
      <c r="S2451" s="9" t="str" cm="1">
        <f t="array" ref="S2451">_xlfn.IFS(ZeptoData[[#This Row],[weightInGms]]&lt;=100, "Small (&lt;100g)", ZeptoData[[#This Row],[weightInGms]]&lt;=500, "Medium (100-500g)", ZeptoData[[#This Row],[weightInGms]]&gt;500, "Large (&gt;500g)")</f>
        <v>Small (&lt;100g)</v>
      </c>
    </row>
    <row r="2452" spans="1:19" x14ac:dyDescent="0.25">
      <c r="A2452" t="s">
        <v>978</v>
      </c>
      <c r="B2452" t="s">
        <v>913</v>
      </c>
      <c r="C2452" t="str">
        <f>TRIM(ZeptoData[[#This Row],[name]])</f>
        <v>Mother's Recipe Pickle - Mixed</v>
      </c>
      <c r="D2452">
        <v>14900</v>
      </c>
      <c r="E2452" s="3">
        <f>'Cleaned Data'!F2455</f>
        <v>20</v>
      </c>
      <c r="F2452">
        <v>26</v>
      </c>
      <c r="G2452">
        <v>6</v>
      </c>
      <c r="H2452">
        <v>10900</v>
      </c>
      <c r="I2452" s="3">
        <f>ZeptoData[[#This Row],[discountedSellingPrice]]/100</f>
        <v>109</v>
      </c>
      <c r="J2452">
        <v>500</v>
      </c>
      <c r="K2452" t="b">
        <v>0</v>
      </c>
      <c r="L2452">
        <v>500</v>
      </c>
      <c r="N2452" s="3">
        <f>ZeptoData[[#This Row],[MRP_Rupees]] - ZeptoData[[#This Row],[Sale_Price]]</f>
        <v>-89</v>
      </c>
      <c r="O2452" t="str">
        <f>IF(ZeptoData[[#This Row],[outOfStock]]=TRUE, "Out of Stock", IF(ZeptoData[[#This Row],[availableQuantity]]&lt;=2, "LOW STOCK", "HEALTHY"))</f>
        <v>HEALTHY</v>
      </c>
      <c r="P2452" t="str" cm="1">
        <f t="array" ref="P2452">_xlfn.IFS(ZeptoData[[#This Row],[Sale_Price]]&lt;50, "Budget", ZeptoData[[#This Row],[Sale_Price]]&lt;150, "Mid-Range", ZeptoData[[#This Row],[Sale_Price]]&gt;=150, "Premium")</f>
        <v>Mid-Range</v>
      </c>
      <c r="Q2452" t="str">
        <f>IF(ROUND(((ZeptoData[[#This Row],[mrp]]-ZeptoData[[#This Row],[discountedSellingPrice]])/ZeptoData[[#This Row],[mrp]])*100,0) = ZeptoData[[#This Row],[discountPercent]], "Match", "Error")</f>
        <v>Error</v>
      </c>
      <c r="R2452" s="9" t="str" cm="1">
        <f t="array" ref="R2452">_xlfn.IFS(ZeptoData[[#This Row],[discountPercent]]=0, "No Discount", ZeptoData[[#This Row],[discountPercent]]&lt;=15, "Standard (1-15%)", ZeptoData[[#This Row],[discountPercent]]&gt;15, "Mega (&gt;15%)")</f>
        <v>Mega (&gt;15%)</v>
      </c>
      <c r="S2452" s="9" t="str" cm="1">
        <f t="array" ref="S2452">_xlfn.IFS(ZeptoData[[#This Row],[weightInGms]]&lt;=100, "Small (&lt;100g)", ZeptoData[[#This Row],[weightInGms]]&lt;=500, "Medium (100-500g)", ZeptoData[[#This Row],[weightInGms]]&gt;500, "Large (&gt;500g)")</f>
        <v>Medium (100-500g)</v>
      </c>
    </row>
    <row r="2453" spans="1:19" x14ac:dyDescent="0.25">
      <c r="A2453" t="s">
        <v>978</v>
      </c>
      <c r="B2453" t="s">
        <v>914</v>
      </c>
      <c r="C2453" t="str">
        <f>TRIM(ZeptoData[[#This Row],[name]])</f>
        <v>Nestle Cerelac Baby Cereal with Milk 5 Grains &amp; Vegetables from 18 to 24 Month</v>
      </c>
      <c r="D2453">
        <v>27900</v>
      </c>
      <c r="E2453" s="3">
        <f>'Cleaned Data'!F2456</f>
        <v>0</v>
      </c>
      <c r="F2453">
        <v>0</v>
      </c>
      <c r="G2453">
        <v>5</v>
      </c>
      <c r="H2453">
        <v>27900</v>
      </c>
      <c r="I2453" s="3">
        <f>ZeptoData[[#This Row],[discountedSellingPrice]]/100</f>
        <v>279</v>
      </c>
      <c r="J2453">
        <v>300</v>
      </c>
      <c r="K2453" t="b">
        <v>0</v>
      </c>
      <c r="L2453">
        <v>300</v>
      </c>
      <c r="N2453" s="3">
        <f>ZeptoData[[#This Row],[MRP_Rupees]] - ZeptoData[[#This Row],[Sale_Price]]</f>
        <v>-279</v>
      </c>
      <c r="O2453" t="str">
        <f>IF(ZeptoData[[#This Row],[outOfStock]]=TRUE, "Out of Stock", IF(ZeptoData[[#This Row],[availableQuantity]]&lt;=2, "LOW STOCK", "HEALTHY"))</f>
        <v>HEALTHY</v>
      </c>
      <c r="P2453" t="str" cm="1">
        <f t="array" ref="P2453">_xlfn.IFS(ZeptoData[[#This Row],[Sale_Price]]&lt;50, "Budget", ZeptoData[[#This Row],[Sale_Price]]&lt;150, "Mid-Range", ZeptoData[[#This Row],[Sale_Price]]&gt;=150, "Premium")</f>
        <v>Premium</v>
      </c>
      <c r="Q2453" t="str">
        <f>IF(ROUND(((ZeptoData[[#This Row],[mrp]]-ZeptoData[[#This Row],[discountedSellingPrice]])/ZeptoData[[#This Row],[mrp]])*100,0) = ZeptoData[[#This Row],[discountPercent]], "Match", "Error")</f>
        <v>Match</v>
      </c>
      <c r="R2453" s="9" t="str" cm="1">
        <f t="array" ref="R2453">_xlfn.IFS(ZeptoData[[#This Row],[discountPercent]]=0, "No Discount", ZeptoData[[#This Row],[discountPercent]]&lt;=15, "Standard (1-15%)", ZeptoData[[#This Row],[discountPercent]]&gt;15, "Mega (&gt;15%)")</f>
        <v>No Discount</v>
      </c>
      <c r="S2453" s="9" t="str" cm="1">
        <f t="array" ref="S2453">_xlfn.IFS(ZeptoData[[#This Row],[weightInGms]]&lt;=100, "Small (&lt;100g)", ZeptoData[[#This Row],[weightInGms]]&lt;=500, "Medium (100-500g)", ZeptoData[[#This Row],[weightInGms]]&gt;500, "Large (&gt;500g)")</f>
        <v>Medium (100-500g)</v>
      </c>
    </row>
    <row r="2454" spans="1:19" x14ac:dyDescent="0.25">
      <c r="A2454" t="s">
        <v>978</v>
      </c>
      <c r="B2454" t="s">
        <v>296</v>
      </c>
      <c r="C2454" t="str">
        <f>TRIM(ZeptoData[[#This Row],[name]])</f>
        <v>Mother's Recipe Tamarind Paste</v>
      </c>
      <c r="D2454">
        <v>5000</v>
      </c>
      <c r="E2454" s="3">
        <f>'Cleaned Data'!F2457</f>
        <v>15</v>
      </c>
      <c r="F2454">
        <v>2</v>
      </c>
      <c r="G2454">
        <v>2</v>
      </c>
      <c r="H2454">
        <v>4900</v>
      </c>
      <c r="I2454" s="3">
        <f>ZeptoData[[#This Row],[discountedSellingPrice]]/100</f>
        <v>49</v>
      </c>
      <c r="J2454">
        <v>200</v>
      </c>
      <c r="K2454" t="b">
        <v>0</v>
      </c>
      <c r="L2454">
        <v>200</v>
      </c>
      <c r="N2454" s="3">
        <f>ZeptoData[[#This Row],[MRP_Rupees]] - ZeptoData[[#This Row],[Sale_Price]]</f>
        <v>-34</v>
      </c>
      <c r="O2454" t="str">
        <f>IF(ZeptoData[[#This Row],[outOfStock]]=TRUE, "Out of Stock", IF(ZeptoData[[#This Row],[availableQuantity]]&lt;=2, "LOW STOCK", "HEALTHY"))</f>
        <v>LOW STOCK</v>
      </c>
      <c r="P2454" t="str" cm="1">
        <f t="array" ref="P2454">_xlfn.IFS(ZeptoData[[#This Row],[Sale_Price]]&lt;50, "Budget", ZeptoData[[#This Row],[Sale_Price]]&lt;150, "Mid-Range", ZeptoData[[#This Row],[Sale_Price]]&gt;=150, "Premium")</f>
        <v>Budget</v>
      </c>
      <c r="Q2454" t="str">
        <f>IF(ROUND(((ZeptoData[[#This Row],[mrp]]-ZeptoData[[#This Row],[discountedSellingPrice]])/ZeptoData[[#This Row],[mrp]])*100,0) = ZeptoData[[#This Row],[discountPercent]], "Match", "Error")</f>
        <v>Match</v>
      </c>
      <c r="R2454" s="9" t="str" cm="1">
        <f t="array" ref="R2454">_xlfn.IFS(ZeptoData[[#This Row],[discountPercent]]=0, "No Discount", ZeptoData[[#This Row],[discountPercent]]&lt;=15, "Standard (1-15%)", ZeptoData[[#This Row],[discountPercent]]&gt;15, "Mega (&gt;15%)")</f>
        <v>Standard (1-15%)</v>
      </c>
      <c r="S2454" s="9" t="str" cm="1">
        <f t="array" ref="S2454">_xlfn.IFS(ZeptoData[[#This Row],[weightInGms]]&lt;=100, "Small (&lt;100g)", ZeptoData[[#This Row],[weightInGms]]&lt;=500, "Medium (100-500g)", ZeptoData[[#This Row],[weightInGms]]&gt;500, "Large (&gt;500g)")</f>
        <v>Medium (100-500g)</v>
      </c>
    </row>
    <row r="2455" spans="1:19" x14ac:dyDescent="0.25">
      <c r="A2455" t="s">
        <v>978</v>
      </c>
      <c r="B2455" t="s">
        <v>915</v>
      </c>
      <c r="C2455" t="str">
        <f>TRIM(ZeptoData[[#This Row],[name]])</f>
        <v>Pedigree Meat Jerky Adult Dog Treat Barbecued Chicken</v>
      </c>
      <c r="D2455">
        <v>14000</v>
      </c>
      <c r="E2455" s="3">
        <f>'Cleaned Data'!F2458</f>
        <v>11</v>
      </c>
      <c r="F2455">
        <v>20</v>
      </c>
      <c r="G2455">
        <v>6</v>
      </c>
      <c r="H2455">
        <v>11200</v>
      </c>
      <c r="I2455" s="3">
        <f>ZeptoData[[#This Row],[discountedSellingPrice]]/100</f>
        <v>112</v>
      </c>
      <c r="J2455">
        <v>80</v>
      </c>
      <c r="K2455" t="b">
        <v>0</v>
      </c>
      <c r="L2455">
        <v>80</v>
      </c>
      <c r="N2455" s="3">
        <f>ZeptoData[[#This Row],[MRP_Rupees]] - ZeptoData[[#This Row],[Sale_Price]]</f>
        <v>-101</v>
      </c>
      <c r="O2455" t="str">
        <f>IF(ZeptoData[[#This Row],[outOfStock]]=TRUE, "Out of Stock", IF(ZeptoData[[#This Row],[availableQuantity]]&lt;=2, "LOW STOCK", "HEALTHY"))</f>
        <v>HEALTHY</v>
      </c>
      <c r="P2455" t="str" cm="1">
        <f t="array" ref="P2455">_xlfn.IFS(ZeptoData[[#This Row],[Sale_Price]]&lt;50, "Budget", ZeptoData[[#This Row],[Sale_Price]]&lt;150, "Mid-Range", ZeptoData[[#This Row],[Sale_Price]]&gt;=150, "Premium")</f>
        <v>Mid-Range</v>
      </c>
      <c r="Q2455" t="str">
        <f>IF(ROUND(((ZeptoData[[#This Row],[mrp]]-ZeptoData[[#This Row],[discountedSellingPrice]])/ZeptoData[[#This Row],[mrp]])*100,0) = ZeptoData[[#This Row],[discountPercent]], "Match", "Error")</f>
        <v>Match</v>
      </c>
      <c r="R2455" s="9" t="str" cm="1">
        <f t="array" ref="R2455">_xlfn.IFS(ZeptoData[[#This Row],[discountPercent]]=0, "No Discount", ZeptoData[[#This Row],[discountPercent]]&lt;=15, "Standard (1-15%)", ZeptoData[[#This Row],[discountPercent]]&gt;15, "Mega (&gt;15%)")</f>
        <v>Mega (&gt;15%)</v>
      </c>
      <c r="S2455" s="9" t="str" cm="1">
        <f t="array" ref="S2455">_xlfn.IFS(ZeptoData[[#This Row],[weightInGms]]&lt;=100, "Small (&lt;100g)", ZeptoData[[#This Row],[weightInGms]]&lt;=500, "Medium (100-500g)", ZeptoData[[#This Row],[weightInGms]]&gt;500, "Large (&gt;500g)")</f>
        <v>Small (&lt;100g)</v>
      </c>
    </row>
    <row r="2456" spans="1:19" x14ac:dyDescent="0.25">
      <c r="A2456" t="s">
        <v>978</v>
      </c>
      <c r="B2456" t="s">
        <v>916</v>
      </c>
      <c r="C2456" t="str">
        <f>TRIM(ZeptoData[[#This Row],[name]])</f>
        <v>Veeba Peri Peri Sauce</v>
      </c>
      <c r="D2456">
        <v>16100</v>
      </c>
      <c r="E2456" s="3">
        <f>'Cleaned Data'!F2459</f>
        <v>0</v>
      </c>
      <c r="F2456">
        <v>0</v>
      </c>
      <c r="G2456">
        <v>6</v>
      </c>
      <c r="H2456">
        <v>16100</v>
      </c>
      <c r="I2456" s="3">
        <f>ZeptoData[[#This Row],[discountedSellingPrice]]/100</f>
        <v>161</v>
      </c>
      <c r="J2456">
        <v>300</v>
      </c>
      <c r="K2456" t="b">
        <v>0</v>
      </c>
      <c r="L2456">
        <v>300</v>
      </c>
      <c r="N2456" s="3">
        <f>ZeptoData[[#This Row],[MRP_Rupees]] - ZeptoData[[#This Row],[Sale_Price]]</f>
        <v>-161</v>
      </c>
      <c r="O2456" t="str">
        <f>IF(ZeptoData[[#This Row],[outOfStock]]=TRUE, "Out of Stock", IF(ZeptoData[[#This Row],[availableQuantity]]&lt;=2, "LOW STOCK", "HEALTHY"))</f>
        <v>HEALTHY</v>
      </c>
      <c r="P2456" t="str" cm="1">
        <f t="array" ref="P2456">_xlfn.IFS(ZeptoData[[#This Row],[Sale_Price]]&lt;50, "Budget", ZeptoData[[#This Row],[Sale_Price]]&lt;150, "Mid-Range", ZeptoData[[#This Row],[Sale_Price]]&gt;=150, "Premium")</f>
        <v>Premium</v>
      </c>
      <c r="Q2456" t="str">
        <f>IF(ROUND(((ZeptoData[[#This Row],[mrp]]-ZeptoData[[#This Row],[discountedSellingPrice]])/ZeptoData[[#This Row],[mrp]])*100,0) = ZeptoData[[#This Row],[discountPercent]], "Match", "Error")</f>
        <v>Match</v>
      </c>
      <c r="R2456" s="9" t="str" cm="1">
        <f t="array" ref="R2456">_xlfn.IFS(ZeptoData[[#This Row],[discountPercent]]=0, "No Discount", ZeptoData[[#This Row],[discountPercent]]&lt;=15, "Standard (1-15%)", ZeptoData[[#This Row],[discountPercent]]&gt;15, "Mega (&gt;15%)")</f>
        <v>No Discount</v>
      </c>
      <c r="S2456" s="9" t="str" cm="1">
        <f t="array" ref="S2456">_xlfn.IFS(ZeptoData[[#This Row],[weightInGms]]&lt;=100, "Small (&lt;100g)", ZeptoData[[#This Row],[weightInGms]]&lt;=500, "Medium (100-500g)", ZeptoData[[#This Row],[weightInGms]]&gt;500, "Large (&gt;500g)")</f>
        <v>Medium (100-500g)</v>
      </c>
    </row>
    <row r="2457" spans="1:19" x14ac:dyDescent="0.25">
      <c r="A2457" t="s">
        <v>978</v>
      </c>
      <c r="B2457" t="s">
        <v>917</v>
      </c>
      <c r="C2457" t="str">
        <f>TRIM(ZeptoData[[#This Row],[name]])</f>
        <v>Pantai Sriracha Yellow Chilli Sauce</v>
      </c>
      <c r="D2457">
        <v>22500</v>
      </c>
      <c r="E2457" s="3">
        <f>'Cleaned Data'!F2460</f>
        <v>10</v>
      </c>
      <c r="F2457">
        <v>15</v>
      </c>
      <c r="G2457">
        <v>6</v>
      </c>
      <c r="H2457">
        <v>19100</v>
      </c>
      <c r="I2457" s="3">
        <f>ZeptoData[[#This Row],[discountedSellingPrice]]/100</f>
        <v>191</v>
      </c>
      <c r="J2457">
        <v>200</v>
      </c>
      <c r="K2457" t="b">
        <v>0</v>
      </c>
      <c r="L2457">
        <v>200</v>
      </c>
      <c r="N2457" s="3">
        <f>ZeptoData[[#This Row],[MRP_Rupees]] - ZeptoData[[#This Row],[Sale_Price]]</f>
        <v>-181</v>
      </c>
      <c r="O2457" t="str">
        <f>IF(ZeptoData[[#This Row],[outOfStock]]=TRUE, "Out of Stock", IF(ZeptoData[[#This Row],[availableQuantity]]&lt;=2, "LOW STOCK", "HEALTHY"))</f>
        <v>HEALTHY</v>
      </c>
      <c r="P2457" t="str" cm="1">
        <f t="array" ref="P2457">_xlfn.IFS(ZeptoData[[#This Row],[Sale_Price]]&lt;50, "Budget", ZeptoData[[#This Row],[Sale_Price]]&lt;150, "Mid-Range", ZeptoData[[#This Row],[Sale_Price]]&gt;=150, "Premium")</f>
        <v>Premium</v>
      </c>
      <c r="Q2457" t="str">
        <f>IF(ROUND(((ZeptoData[[#This Row],[mrp]]-ZeptoData[[#This Row],[discountedSellingPrice]])/ZeptoData[[#This Row],[mrp]])*100,0) = ZeptoData[[#This Row],[discountPercent]], "Match", "Error")</f>
        <v>Match</v>
      </c>
      <c r="R2457" s="9" t="str" cm="1">
        <f t="array" ref="R2457">_xlfn.IFS(ZeptoData[[#This Row],[discountPercent]]=0, "No Discount", ZeptoData[[#This Row],[discountPercent]]&lt;=15, "Standard (1-15%)", ZeptoData[[#This Row],[discountPercent]]&gt;15, "Mega (&gt;15%)")</f>
        <v>Standard (1-15%)</v>
      </c>
      <c r="S2457" s="9" t="str" cm="1">
        <f t="array" ref="S2457">_xlfn.IFS(ZeptoData[[#This Row],[weightInGms]]&lt;=100, "Small (&lt;100g)", ZeptoData[[#This Row],[weightInGms]]&lt;=500, "Medium (100-500g)", ZeptoData[[#This Row],[weightInGms]]&gt;500, "Large (&gt;500g)")</f>
        <v>Medium (100-500g)</v>
      </c>
    </row>
    <row r="2458" spans="1:19" x14ac:dyDescent="0.25">
      <c r="A2458" t="s">
        <v>978</v>
      </c>
      <c r="B2458" t="s">
        <v>513</v>
      </c>
      <c r="C2458" t="str">
        <f>TRIM(ZeptoData[[#This Row],[name]])</f>
        <v>Praakritik Organic Jumbo Rolled Oats</v>
      </c>
      <c r="D2458">
        <v>19000</v>
      </c>
      <c r="E2458" s="3">
        <f>'Cleaned Data'!F2461</f>
        <v>0</v>
      </c>
      <c r="F2458">
        <v>11</v>
      </c>
      <c r="G2458">
        <v>6</v>
      </c>
      <c r="H2458">
        <v>16900</v>
      </c>
      <c r="I2458" s="3">
        <f>ZeptoData[[#This Row],[discountedSellingPrice]]/100</f>
        <v>169</v>
      </c>
      <c r="J2458">
        <v>500</v>
      </c>
      <c r="K2458" t="b">
        <v>0</v>
      </c>
      <c r="L2458">
        <v>500</v>
      </c>
      <c r="N2458" s="3">
        <f>ZeptoData[[#This Row],[MRP_Rupees]] - ZeptoData[[#This Row],[Sale_Price]]</f>
        <v>-169</v>
      </c>
      <c r="O2458" t="str">
        <f>IF(ZeptoData[[#This Row],[outOfStock]]=TRUE, "Out of Stock", IF(ZeptoData[[#This Row],[availableQuantity]]&lt;=2, "LOW STOCK", "HEALTHY"))</f>
        <v>HEALTHY</v>
      </c>
      <c r="P2458" t="str" cm="1">
        <f t="array" ref="P2458">_xlfn.IFS(ZeptoData[[#This Row],[Sale_Price]]&lt;50, "Budget", ZeptoData[[#This Row],[Sale_Price]]&lt;150, "Mid-Range", ZeptoData[[#This Row],[Sale_Price]]&gt;=150, "Premium")</f>
        <v>Premium</v>
      </c>
      <c r="Q2458" t="str">
        <f>IF(ROUND(((ZeptoData[[#This Row],[mrp]]-ZeptoData[[#This Row],[discountedSellingPrice]])/ZeptoData[[#This Row],[mrp]])*100,0) = ZeptoData[[#This Row],[discountPercent]], "Match", "Error")</f>
        <v>Match</v>
      </c>
      <c r="R2458" s="9" t="str" cm="1">
        <f t="array" ref="R2458">_xlfn.IFS(ZeptoData[[#This Row],[discountPercent]]=0, "No Discount", ZeptoData[[#This Row],[discountPercent]]&lt;=15, "Standard (1-15%)", ZeptoData[[#This Row],[discountPercent]]&gt;15, "Mega (&gt;15%)")</f>
        <v>Standard (1-15%)</v>
      </c>
      <c r="S2458" s="9" t="str" cm="1">
        <f t="array" ref="S2458">_xlfn.IFS(ZeptoData[[#This Row],[weightInGms]]&lt;=100, "Small (&lt;100g)", ZeptoData[[#This Row],[weightInGms]]&lt;=500, "Medium (100-500g)", ZeptoData[[#This Row],[weightInGms]]&gt;500, "Large (&gt;500g)")</f>
        <v>Medium (100-500g)</v>
      </c>
    </row>
    <row r="2459" spans="1:19" x14ac:dyDescent="0.25">
      <c r="A2459" t="s">
        <v>978</v>
      </c>
      <c r="B2459" t="s">
        <v>918</v>
      </c>
      <c r="C2459" t="str">
        <f>TRIM(ZeptoData[[#This Row],[name]])</f>
        <v>Ching's Secret Just Soak - Whole Wheat Veg Hakka Noodles</v>
      </c>
      <c r="D2459">
        <v>12300</v>
      </c>
      <c r="E2459" s="3">
        <f>'Cleaned Data'!F2462</f>
        <v>0</v>
      </c>
      <c r="F2459">
        <v>0</v>
      </c>
      <c r="G2459">
        <v>6</v>
      </c>
      <c r="H2459">
        <v>12300</v>
      </c>
      <c r="I2459" s="3">
        <f>ZeptoData[[#This Row],[discountedSellingPrice]]/100</f>
        <v>123</v>
      </c>
      <c r="J2459">
        <v>600</v>
      </c>
      <c r="K2459" t="b">
        <v>0</v>
      </c>
      <c r="L2459">
        <v>600</v>
      </c>
      <c r="N2459" s="3">
        <f>ZeptoData[[#This Row],[MRP_Rupees]] - ZeptoData[[#This Row],[Sale_Price]]</f>
        <v>-123</v>
      </c>
      <c r="O2459" t="str">
        <f>IF(ZeptoData[[#This Row],[outOfStock]]=TRUE, "Out of Stock", IF(ZeptoData[[#This Row],[availableQuantity]]&lt;=2, "LOW STOCK", "HEALTHY"))</f>
        <v>HEALTHY</v>
      </c>
      <c r="P2459" t="str" cm="1">
        <f t="array" ref="P2459">_xlfn.IFS(ZeptoData[[#This Row],[Sale_Price]]&lt;50, "Budget", ZeptoData[[#This Row],[Sale_Price]]&lt;150, "Mid-Range", ZeptoData[[#This Row],[Sale_Price]]&gt;=150, "Premium")</f>
        <v>Mid-Range</v>
      </c>
      <c r="Q2459" t="str">
        <f>IF(ROUND(((ZeptoData[[#This Row],[mrp]]-ZeptoData[[#This Row],[discountedSellingPrice]])/ZeptoData[[#This Row],[mrp]])*100,0) = ZeptoData[[#This Row],[discountPercent]], "Match", "Error")</f>
        <v>Match</v>
      </c>
      <c r="R2459" s="9" t="str" cm="1">
        <f t="array" ref="R2459">_xlfn.IFS(ZeptoData[[#This Row],[discountPercent]]=0, "No Discount", ZeptoData[[#This Row],[discountPercent]]&lt;=15, "Standard (1-15%)", ZeptoData[[#This Row],[discountPercent]]&gt;15, "Mega (&gt;15%)")</f>
        <v>No Discount</v>
      </c>
      <c r="S2459" s="9" t="str" cm="1">
        <f t="array" ref="S2459">_xlfn.IFS(ZeptoData[[#This Row],[weightInGms]]&lt;=100, "Small (&lt;100g)", ZeptoData[[#This Row],[weightInGms]]&lt;=500, "Medium (100-500g)", ZeptoData[[#This Row],[weightInGms]]&gt;500, "Large (&gt;500g)")</f>
        <v>Large (&gt;500g)</v>
      </c>
    </row>
    <row r="2460" spans="1:19" x14ac:dyDescent="0.25">
      <c r="A2460" t="s">
        <v>978</v>
      </c>
      <c r="B2460" t="s">
        <v>919</v>
      </c>
      <c r="C2460" t="str">
        <f>TRIM(ZeptoData[[#This Row],[name]])</f>
        <v>Pantai Spring Roll Sauce</v>
      </c>
      <c r="D2460">
        <v>27500</v>
      </c>
      <c r="E2460" s="3">
        <f>'Cleaned Data'!F2463</f>
        <v>11</v>
      </c>
      <c r="F2460">
        <v>10</v>
      </c>
      <c r="G2460">
        <v>6</v>
      </c>
      <c r="H2460">
        <v>24500</v>
      </c>
      <c r="I2460" s="3">
        <f>ZeptoData[[#This Row],[discountedSellingPrice]]/100</f>
        <v>245</v>
      </c>
      <c r="J2460">
        <v>200</v>
      </c>
      <c r="K2460" t="b">
        <v>0</v>
      </c>
      <c r="L2460">
        <v>200</v>
      </c>
      <c r="N2460" s="3">
        <f>ZeptoData[[#This Row],[MRP_Rupees]] - ZeptoData[[#This Row],[Sale_Price]]</f>
        <v>-234</v>
      </c>
      <c r="O2460" t="str">
        <f>IF(ZeptoData[[#This Row],[outOfStock]]=TRUE, "Out of Stock", IF(ZeptoData[[#This Row],[availableQuantity]]&lt;=2, "LOW STOCK", "HEALTHY"))</f>
        <v>HEALTHY</v>
      </c>
      <c r="P2460" t="str" cm="1">
        <f t="array" ref="P2460">_xlfn.IFS(ZeptoData[[#This Row],[Sale_Price]]&lt;50, "Budget", ZeptoData[[#This Row],[Sale_Price]]&lt;150, "Mid-Range", ZeptoData[[#This Row],[Sale_Price]]&gt;=150, "Premium")</f>
        <v>Premium</v>
      </c>
      <c r="Q2460" t="str">
        <f>IF(ROUND(((ZeptoData[[#This Row],[mrp]]-ZeptoData[[#This Row],[discountedSellingPrice]])/ZeptoData[[#This Row],[mrp]])*100,0) = ZeptoData[[#This Row],[discountPercent]], "Match", "Error")</f>
        <v>Error</v>
      </c>
      <c r="R2460" s="9" t="str" cm="1">
        <f t="array" ref="R2460">_xlfn.IFS(ZeptoData[[#This Row],[discountPercent]]=0, "No Discount", ZeptoData[[#This Row],[discountPercent]]&lt;=15, "Standard (1-15%)", ZeptoData[[#This Row],[discountPercent]]&gt;15, "Mega (&gt;15%)")</f>
        <v>Standard (1-15%)</v>
      </c>
      <c r="S2460" s="9" t="str" cm="1">
        <f t="array" ref="S2460">_xlfn.IFS(ZeptoData[[#This Row],[weightInGms]]&lt;=100, "Small (&lt;100g)", ZeptoData[[#This Row],[weightInGms]]&lt;=500, "Medium (100-500g)", ZeptoData[[#This Row],[weightInGms]]&gt;500, "Large (&gt;500g)")</f>
        <v>Medium (100-500g)</v>
      </c>
    </row>
    <row r="2461" spans="1:19" x14ac:dyDescent="0.25">
      <c r="A2461" t="s">
        <v>978</v>
      </c>
      <c r="B2461" t="s">
        <v>920</v>
      </c>
      <c r="C2461" t="str">
        <f>TRIM(ZeptoData[[#This Row],[name]])</f>
        <v>MTR Vermicelli Payasam</v>
      </c>
      <c r="D2461">
        <v>7500</v>
      </c>
      <c r="E2461" s="3">
        <f>'Cleaned Data'!F2464</f>
        <v>0</v>
      </c>
      <c r="F2461">
        <v>0</v>
      </c>
      <c r="G2461">
        <v>6</v>
      </c>
      <c r="H2461">
        <v>7500</v>
      </c>
      <c r="I2461" s="3">
        <f>ZeptoData[[#This Row],[discountedSellingPrice]]/100</f>
        <v>75</v>
      </c>
      <c r="J2461">
        <v>180</v>
      </c>
      <c r="K2461" t="b">
        <v>0</v>
      </c>
      <c r="L2461">
        <v>180</v>
      </c>
      <c r="N2461" s="3">
        <f>ZeptoData[[#This Row],[MRP_Rupees]] - ZeptoData[[#This Row],[Sale_Price]]</f>
        <v>-75</v>
      </c>
      <c r="O2461" t="str">
        <f>IF(ZeptoData[[#This Row],[outOfStock]]=TRUE, "Out of Stock", IF(ZeptoData[[#This Row],[availableQuantity]]&lt;=2, "LOW STOCK", "HEALTHY"))</f>
        <v>HEALTHY</v>
      </c>
      <c r="P2461" t="str" cm="1">
        <f t="array" ref="P2461">_xlfn.IFS(ZeptoData[[#This Row],[Sale_Price]]&lt;50, "Budget", ZeptoData[[#This Row],[Sale_Price]]&lt;150, "Mid-Range", ZeptoData[[#This Row],[Sale_Price]]&gt;=150, "Premium")</f>
        <v>Mid-Range</v>
      </c>
      <c r="Q2461" t="str">
        <f>IF(ROUND(((ZeptoData[[#This Row],[mrp]]-ZeptoData[[#This Row],[discountedSellingPrice]])/ZeptoData[[#This Row],[mrp]])*100,0) = ZeptoData[[#This Row],[discountPercent]], "Match", "Error")</f>
        <v>Match</v>
      </c>
      <c r="R2461" s="9" t="str" cm="1">
        <f t="array" ref="R2461">_xlfn.IFS(ZeptoData[[#This Row],[discountPercent]]=0, "No Discount", ZeptoData[[#This Row],[discountPercent]]&lt;=15, "Standard (1-15%)", ZeptoData[[#This Row],[discountPercent]]&gt;15, "Mega (&gt;15%)")</f>
        <v>No Discount</v>
      </c>
      <c r="S2461" s="9" t="str" cm="1">
        <f t="array" ref="S2461">_xlfn.IFS(ZeptoData[[#This Row],[weightInGms]]&lt;=100, "Small (&lt;100g)", ZeptoData[[#This Row],[weightInGms]]&lt;=500, "Medium (100-500g)", ZeptoData[[#This Row],[weightInGms]]&gt;500, "Large (&gt;500g)")</f>
        <v>Medium (100-500g)</v>
      </c>
    </row>
    <row r="2462" spans="1:19" x14ac:dyDescent="0.25">
      <c r="A2462" t="s">
        <v>978</v>
      </c>
      <c r="B2462" t="s">
        <v>921</v>
      </c>
      <c r="C2462" t="str">
        <f>TRIM(ZeptoData[[#This Row],[name]])</f>
        <v>Bagrrys Corn Flakes</v>
      </c>
      <c r="D2462">
        <v>35000</v>
      </c>
      <c r="E2462" s="3">
        <f>'Cleaned Data'!F2465</f>
        <v>30</v>
      </c>
      <c r="F2462">
        <v>0</v>
      </c>
      <c r="G2462">
        <v>6</v>
      </c>
      <c r="H2462">
        <v>35000</v>
      </c>
      <c r="I2462" s="3">
        <f>ZeptoData[[#This Row],[discountedSellingPrice]]/100</f>
        <v>350</v>
      </c>
      <c r="J2462">
        <v>880</v>
      </c>
      <c r="K2462" t="b">
        <v>0</v>
      </c>
      <c r="L2462">
        <v>800</v>
      </c>
      <c r="N2462" s="3">
        <f>ZeptoData[[#This Row],[MRP_Rupees]] - ZeptoData[[#This Row],[Sale_Price]]</f>
        <v>-320</v>
      </c>
      <c r="O2462" t="str">
        <f>IF(ZeptoData[[#This Row],[outOfStock]]=TRUE, "Out of Stock", IF(ZeptoData[[#This Row],[availableQuantity]]&lt;=2, "LOW STOCK", "HEALTHY"))</f>
        <v>HEALTHY</v>
      </c>
      <c r="P2462" t="str" cm="1">
        <f t="array" ref="P2462">_xlfn.IFS(ZeptoData[[#This Row],[Sale_Price]]&lt;50, "Budget", ZeptoData[[#This Row],[Sale_Price]]&lt;150, "Mid-Range", ZeptoData[[#This Row],[Sale_Price]]&gt;=150, "Premium")</f>
        <v>Premium</v>
      </c>
      <c r="Q2462" t="str">
        <f>IF(ROUND(((ZeptoData[[#This Row],[mrp]]-ZeptoData[[#This Row],[discountedSellingPrice]])/ZeptoData[[#This Row],[mrp]])*100,0) = ZeptoData[[#This Row],[discountPercent]], "Match", "Error")</f>
        <v>Match</v>
      </c>
      <c r="R2462" s="9" t="str" cm="1">
        <f t="array" ref="R2462">_xlfn.IFS(ZeptoData[[#This Row],[discountPercent]]=0, "No Discount", ZeptoData[[#This Row],[discountPercent]]&lt;=15, "Standard (1-15%)", ZeptoData[[#This Row],[discountPercent]]&gt;15, "Mega (&gt;15%)")</f>
        <v>No Discount</v>
      </c>
      <c r="S2462" s="9" t="str" cm="1">
        <f t="array" ref="S2462">_xlfn.IFS(ZeptoData[[#This Row],[weightInGms]]&lt;=100, "Small (&lt;100g)", ZeptoData[[#This Row],[weightInGms]]&lt;=500, "Medium (100-500g)", ZeptoData[[#This Row],[weightInGms]]&gt;500, "Large (&gt;500g)")</f>
        <v>Large (&gt;500g)</v>
      </c>
    </row>
    <row r="2463" spans="1:19" x14ac:dyDescent="0.25">
      <c r="A2463" t="s">
        <v>978</v>
      </c>
      <c r="B2463" t="s">
        <v>1786</v>
      </c>
      <c r="C2463" t="str">
        <f>TRIM(ZeptoData[[#This Row],[name]])</f>
        <v>MTR Ready To Eat Palak Paneer</v>
      </c>
      <c r="D2463">
        <v>13500</v>
      </c>
      <c r="E2463" s="3">
        <f>'Cleaned Data'!F2466</f>
        <v>6</v>
      </c>
      <c r="F2463">
        <v>11</v>
      </c>
      <c r="G2463">
        <v>6</v>
      </c>
      <c r="H2463">
        <v>12000</v>
      </c>
      <c r="I2463" s="3">
        <f>ZeptoData[[#This Row],[discountedSellingPrice]]/100</f>
        <v>120</v>
      </c>
      <c r="J2463">
        <v>300</v>
      </c>
      <c r="K2463" t="b">
        <v>0</v>
      </c>
      <c r="L2463">
        <v>300</v>
      </c>
      <c r="N2463" s="3">
        <f>ZeptoData[[#This Row],[MRP_Rupees]] - ZeptoData[[#This Row],[Sale_Price]]</f>
        <v>-114</v>
      </c>
      <c r="O2463" t="str">
        <f>IF(ZeptoData[[#This Row],[outOfStock]]=TRUE, "Out of Stock", IF(ZeptoData[[#This Row],[availableQuantity]]&lt;=2, "LOW STOCK", "HEALTHY"))</f>
        <v>HEALTHY</v>
      </c>
      <c r="P2463" t="str" cm="1">
        <f t="array" ref="P2463">_xlfn.IFS(ZeptoData[[#This Row],[Sale_Price]]&lt;50, "Budget", ZeptoData[[#This Row],[Sale_Price]]&lt;150, "Mid-Range", ZeptoData[[#This Row],[Sale_Price]]&gt;=150, "Premium")</f>
        <v>Mid-Range</v>
      </c>
      <c r="Q2463" t="str">
        <f>IF(ROUND(((ZeptoData[[#This Row],[mrp]]-ZeptoData[[#This Row],[discountedSellingPrice]])/ZeptoData[[#This Row],[mrp]])*100,0) = ZeptoData[[#This Row],[discountPercent]], "Match", "Error")</f>
        <v>Match</v>
      </c>
      <c r="R2463" s="9" t="str" cm="1">
        <f t="array" ref="R2463">_xlfn.IFS(ZeptoData[[#This Row],[discountPercent]]=0, "No Discount", ZeptoData[[#This Row],[discountPercent]]&lt;=15, "Standard (1-15%)", ZeptoData[[#This Row],[discountPercent]]&gt;15, "Mega (&gt;15%)")</f>
        <v>Standard (1-15%)</v>
      </c>
      <c r="S2463" s="9" t="str" cm="1">
        <f t="array" ref="S2463">_xlfn.IFS(ZeptoData[[#This Row],[weightInGms]]&lt;=100, "Small (&lt;100g)", ZeptoData[[#This Row],[weightInGms]]&lt;=500, "Medium (100-500g)", ZeptoData[[#This Row],[weightInGms]]&gt;500, "Large (&gt;500g)")</f>
        <v>Medium (100-500g)</v>
      </c>
    </row>
    <row r="2464" spans="1:19" x14ac:dyDescent="0.25">
      <c r="A2464" t="s">
        <v>978</v>
      </c>
      <c r="B2464" t="s">
        <v>923</v>
      </c>
      <c r="C2464" t="str">
        <f>TRIM(ZeptoData[[#This Row],[name]])</f>
        <v>Del Monte Red Chili Sauce</v>
      </c>
      <c r="D2464">
        <v>5500</v>
      </c>
      <c r="E2464" s="3">
        <f>'Cleaned Data'!F2467</f>
        <v>0</v>
      </c>
      <c r="F2464">
        <v>0</v>
      </c>
      <c r="G2464">
        <v>5</v>
      </c>
      <c r="H2464">
        <v>5500</v>
      </c>
      <c r="I2464" s="3">
        <f>ZeptoData[[#This Row],[discountedSellingPrice]]/100</f>
        <v>55</v>
      </c>
      <c r="J2464">
        <v>190</v>
      </c>
      <c r="K2464" t="b">
        <v>0</v>
      </c>
      <c r="L2464">
        <v>190</v>
      </c>
      <c r="N2464" s="3">
        <f>ZeptoData[[#This Row],[MRP_Rupees]] - ZeptoData[[#This Row],[Sale_Price]]</f>
        <v>-55</v>
      </c>
      <c r="O2464" t="str">
        <f>IF(ZeptoData[[#This Row],[outOfStock]]=TRUE, "Out of Stock", IF(ZeptoData[[#This Row],[availableQuantity]]&lt;=2, "LOW STOCK", "HEALTHY"))</f>
        <v>HEALTHY</v>
      </c>
      <c r="P2464" t="str" cm="1">
        <f t="array" ref="P2464">_xlfn.IFS(ZeptoData[[#This Row],[Sale_Price]]&lt;50, "Budget", ZeptoData[[#This Row],[Sale_Price]]&lt;150, "Mid-Range", ZeptoData[[#This Row],[Sale_Price]]&gt;=150, "Premium")</f>
        <v>Mid-Range</v>
      </c>
      <c r="Q2464" t="str">
        <f>IF(ROUND(((ZeptoData[[#This Row],[mrp]]-ZeptoData[[#This Row],[discountedSellingPrice]])/ZeptoData[[#This Row],[mrp]])*100,0) = ZeptoData[[#This Row],[discountPercent]], "Match", "Error")</f>
        <v>Match</v>
      </c>
      <c r="R2464" s="9" t="str" cm="1">
        <f t="array" ref="R2464">_xlfn.IFS(ZeptoData[[#This Row],[discountPercent]]=0, "No Discount", ZeptoData[[#This Row],[discountPercent]]&lt;=15, "Standard (1-15%)", ZeptoData[[#This Row],[discountPercent]]&gt;15, "Mega (&gt;15%)")</f>
        <v>No Discount</v>
      </c>
      <c r="S2464" s="9" t="str" cm="1">
        <f t="array" ref="S2464">_xlfn.IFS(ZeptoData[[#This Row],[weightInGms]]&lt;=100, "Small (&lt;100g)", ZeptoData[[#This Row],[weightInGms]]&lt;=500, "Medium (100-500g)", ZeptoData[[#This Row],[weightInGms]]&gt;500, "Large (&gt;500g)")</f>
        <v>Medium (100-500g)</v>
      </c>
    </row>
    <row r="2465" spans="1:19" x14ac:dyDescent="0.25">
      <c r="A2465" t="s">
        <v>978</v>
      </c>
      <c r="B2465" t="s">
        <v>504</v>
      </c>
      <c r="C2465" t="str">
        <f>TRIM(ZeptoData[[#This Row],[name]])</f>
        <v>Kitchens of India Mutter Paneer Mix</v>
      </c>
      <c r="D2465">
        <v>12000</v>
      </c>
      <c r="E2465" s="3">
        <f>'Cleaned Data'!F2468</f>
        <v>0</v>
      </c>
      <c r="F2465">
        <v>30</v>
      </c>
      <c r="G2465">
        <v>4</v>
      </c>
      <c r="H2465">
        <v>8400</v>
      </c>
      <c r="I2465" s="3">
        <f>ZeptoData[[#This Row],[discountedSellingPrice]]/100</f>
        <v>84</v>
      </c>
      <c r="J2465">
        <v>285</v>
      </c>
      <c r="K2465" t="b">
        <v>0</v>
      </c>
      <c r="L2465">
        <v>285</v>
      </c>
      <c r="N2465" s="3">
        <f>ZeptoData[[#This Row],[MRP_Rupees]] - ZeptoData[[#This Row],[Sale_Price]]</f>
        <v>-84</v>
      </c>
      <c r="O2465" t="str">
        <f>IF(ZeptoData[[#This Row],[outOfStock]]=TRUE, "Out of Stock", IF(ZeptoData[[#This Row],[availableQuantity]]&lt;=2, "LOW STOCK", "HEALTHY"))</f>
        <v>HEALTHY</v>
      </c>
      <c r="P2465" t="str" cm="1">
        <f t="array" ref="P2465">_xlfn.IFS(ZeptoData[[#This Row],[Sale_Price]]&lt;50, "Budget", ZeptoData[[#This Row],[Sale_Price]]&lt;150, "Mid-Range", ZeptoData[[#This Row],[Sale_Price]]&gt;=150, "Premium")</f>
        <v>Mid-Range</v>
      </c>
      <c r="Q2465" t="str">
        <f>IF(ROUND(((ZeptoData[[#This Row],[mrp]]-ZeptoData[[#This Row],[discountedSellingPrice]])/ZeptoData[[#This Row],[mrp]])*100,0) = ZeptoData[[#This Row],[discountPercent]], "Match", "Error")</f>
        <v>Match</v>
      </c>
      <c r="R2465" s="9" t="str" cm="1">
        <f t="array" ref="R2465">_xlfn.IFS(ZeptoData[[#This Row],[discountPercent]]=0, "No Discount", ZeptoData[[#This Row],[discountPercent]]&lt;=15, "Standard (1-15%)", ZeptoData[[#This Row],[discountPercent]]&gt;15, "Mega (&gt;15%)")</f>
        <v>Mega (&gt;15%)</v>
      </c>
      <c r="S2465" s="9" t="str" cm="1">
        <f t="array" ref="S2465">_xlfn.IFS(ZeptoData[[#This Row],[weightInGms]]&lt;=100, "Small (&lt;100g)", ZeptoData[[#This Row],[weightInGms]]&lt;=500, "Medium (100-500g)", ZeptoData[[#This Row],[weightInGms]]&gt;500, "Large (&gt;500g)")</f>
        <v>Medium (100-500g)</v>
      </c>
    </row>
    <row r="2466" spans="1:19" x14ac:dyDescent="0.25">
      <c r="A2466" t="s">
        <v>978</v>
      </c>
      <c r="B2466" t="s">
        <v>819</v>
      </c>
      <c r="C2466" t="str">
        <f>TRIM(ZeptoData[[#This Row],[name]])</f>
        <v>Pantai Green Curry Paste</v>
      </c>
      <c r="D2466">
        <v>6000</v>
      </c>
      <c r="E2466" s="3">
        <f>'Cleaned Data'!F2469</f>
        <v>14</v>
      </c>
      <c r="F2466">
        <v>6</v>
      </c>
      <c r="G2466">
        <v>6</v>
      </c>
      <c r="H2466">
        <v>5600</v>
      </c>
      <c r="I2466" s="3">
        <f>ZeptoData[[#This Row],[discountedSellingPrice]]/100</f>
        <v>56</v>
      </c>
      <c r="J2466">
        <v>50</v>
      </c>
      <c r="K2466" t="b">
        <v>0</v>
      </c>
      <c r="L2466">
        <v>50</v>
      </c>
      <c r="N2466" s="3">
        <f>ZeptoData[[#This Row],[MRP_Rupees]] - ZeptoData[[#This Row],[Sale_Price]]</f>
        <v>-42</v>
      </c>
      <c r="O2466" t="str">
        <f>IF(ZeptoData[[#This Row],[outOfStock]]=TRUE, "Out of Stock", IF(ZeptoData[[#This Row],[availableQuantity]]&lt;=2, "LOW STOCK", "HEALTHY"))</f>
        <v>HEALTHY</v>
      </c>
      <c r="P2466" t="str" cm="1">
        <f t="array" ref="P2466">_xlfn.IFS(ZeptoData[[#This Row],[Sale_Price]]&lt;50, "Budget", ZeptoData[[#This Row],[Sale_Price]]&lt;150, "Mid-Range", ZeptoData[[#This Row],[Sale_Price]]&gt;=150, "Premium")</f>
        <v>Mid-Range</v>
      </c>
      <c r="Q2466" t="str">
        <f>IF(ROUND(((ZeptoData[[#This Row],[mrp]]-ZeptoData[[#This Row],[discountedSellingPrice]])/ZeptoData[[#This Row],[mrp]])*100,0) = ZeptoData[[#This Row],[discountPercent]], "Match", "Error")</f>
        <v>Error</v>
      </c>
      <c r="R2466" s="9" t="str" cm="1">
        <f t="array" ref="R2466">_xlfn.IFS(ZeptoData[[#This Row],[discountPercent]]=0, "No Discount", ZeptoData[[#This Row],[discountPercent]]&lt;=15, "Standard (1-15%)", ZeptoData[[#This Row],[discountPercent]]&gt;15, "Mega (&gt;15%)")</f>
        <v>Standard (1-15%)</v>
      </c>
      <c r="S2466" s="9" t="str" cm="1">
        <f t="array" ref="S2466">_xlfn.IFS(ZeptoData[[#This Row],[weightInGms]]&lt;=100, "Small (&lt;100g)", ZeptoData[[#This Row],[weightInGms]]&lt;=500, "Medium (100-500g)", ZeptoData[[#This Row],[weightInGms]]&gt;500, "Large (&gt;500g)")</f>
        <v>Small (&lt;100g)</v>
      </c>
    </row>
    <row r="2467" spans="1:19" x14ac:dyDescent="0.25">
      <c r="A2467" t="s">
        <v>978</v>
      </c>
      <c r="B2467" t="s">
        <v>662</v>
      </c>
      <c r="C2467" t="str">
        <f>TRIM(ZeptoData[[#This Row],[name]])</f>
        <v>The Laughing Cow Cheese Spread Plain</v>
      </c>
      <c r="D2467">
        <v>11000</v>
      </c>
      <c r="E2467" s="3">
        <f>'Cleaned Data'!F2470</f>
        <v>14</v>
      </c>
      <c r="F2467">
        <v>0</v>
      </c>
      <c r="G2467">
        <v>6</v>
      </c>
      <c r="H2467">
        <v>11000</v>
      </c>
      <c r="I2467" s="3">
        <f>ZeptoData[[#This Row],[discountedSellingPrice]]/100</f>
        <v>110</v>
      </c>
      <c r="J2467">
        <v>180</v>
      </c>
      <c r="K2467" t="b">
        <v>0</v>
      </c>
      <c r="L2467">
        <v>180</v>
      </c>
      <c r="N2467" s="3">
        <f>ZeptoData[[#This Row],[MRP_Rupees]] - ZeptoData[[#This Row],[Sale_Price]]</f>
        <v>-96</v>
      </c>
      <c r="O2467" t="str">
        <f>IF(ZeptoData[[#This Row],[outOfStock]]=TRUE, "Out of Stock", IF(ZeptoData[[#This Row],[availableQuantity]]&lt;=2, "LOW STOCK", "HEALTHY"))</f>
        <v>HEALTHY</v>
      </c>
      <c r="P2467" t="str" cm="1">
        <f t="array" ref="P2467">_xlfn.IFS(ZeptoData[[#This Row],[Sale_Price]]&lt;50, "Budget", ZeptoData[[#This Row],[Sale_Price]]&lt;150, "Mid-Range", ZeptoData[[#This Row],[Sale_Price]]&gt;=150, "Premium")</f>
        <v>Mid-Range</v>
      </c>
      <c r="Q2467" t="str">
        <f>IF(ROUND(((ZeptoData[[#This Row],[mrp]]-ZeptoData[[#This Row],[discountedSellingPrice]])/ZeptoData[[#This Row],[mrp]])*100,0) = ZeptoData[[#This Row],[discountPercent]], "Match", "Error")</f>
        <v>Match</v>
      </c>
      <c r="R2467" s="9" t="str" cm="1">
        <f t="array" ref="R2467">_xlfn.IFS(ZeptoData[[#This Row],[discountPercent]]=0, "No Discount", ZeptoData[[#This Row],[discountPercent]]&lt;=15, "Standard (1-15%)", ZeptoData[[#This Row],[discountPercent]]&gt;15, "Mega (&gt;15%)")</f>
        <v>No Discount</v>
      </c>
      <c r="S2467" s="9" t="str" cm="1">
        <f t="array" ref="S2467">_xlfn.IFS(ZeptoData[[#This Row],[weightInGms]]&lt;=100, "Small (&lt;100g)", ZeptoData[[#This Row],[weightInGms]]&lt;=500, "Medium (100-500g)", ZeptoData[[#This Row],[weightInGms]]&gt;500, "Large (&gt;500g)")</f>
        <v>Medium (100-500g)</v>
      </c>
    </row>
    <row r="2468" spans="1:19" x14ac:dyDescent="0.25">
      <c r="A2468" t="s">
        <v>978</v>
      </c>
      <c r="B2468" t="s">
        <v>924</v>
      </c>
      <c r="C2468" t="str">
        <f>TRIM(ZeptoData[[#This Row],[name]])</f>
        <v>MTR Dal Fry</v>
      </c>
      <c r="D2468">
        <v>11000</v>
      </c>
      <c r="E2468" s="3">
        <f>'Cleaned Data'!F2471</f>
        <v>0</v>
      </c>
      <c r="F2468">
        <v>0</v>
      </c>
      <c r="G2468">
        <v>5</v>
      </c>
      <c r="H2468">
        <v>11000</v>
      </c>
      <c r="I2468" s="3">
        <f>ZeptoData[[#This Row],[discountedSellingPrice]]/100</f>
        <v>110</v>
      </c>
      <c r="J2468">
        <v>300</v>
      </c>
      <c r="K2468" t="b">
        <v>0</v>
      </c>
      <c r="L2468">
        <v>300</v>
      </c>
      <c r="N2468" s="3">
        <f>ZeptoData[[#This Row],[MRP_Rupees]] - ZeptoData[[#This Row],[Sale_Price]]</f>
        <v>-110</v>
      </c>
      <c r="O2468" t="str">
        <f>IF(ZeptoData[[#This Row],[outOfStock]]=TRUE, "Out of Stock", IF(ZeptoData[[#This Row],[availableQuantity]]&lt;=2, "LOW STOCK", "HEALTHY"))</f>
        <v>HEALTHY</v>
      </c>
      <c r="P2468" t="str" cm="1">
        <f t="array" ref="P2468">_xlfn.IFS(ZeptoData[[#This Row],[Sale_Price]]&lt;50, "Budget", ZeptoData[[#This Row],[Sale_Price]]&lt;150, "Mid-Range", ZeptoData[[#This Row],[Sale_Price]]&gt;=150, "Premium")</f>
        <v>Mid-Range</v>
      </c>
      <c r="Q2468" t="str">
        <f>IF(ROUND(((ZeptoData[[#This Row],[mrp]]-ZeptoData[[#This Row],[discountedSellingPrice]])/ZeptoData[[#This Row],[mrp]])*100,0) = ZeptoData[[#This Row],[discountPercent]], "Match", "Error")</f>
        <v>Match</v>
      </c>
      <c r="R2468" s="9" t="str" cm="1">
        <f t="array" ref="R2468">_xlfn.IFS(ZeptoData[[#This Row],[discountPercent]]=0, "No Discount", ZeptoData[[#This Row],[discountPercent]]&lt;=15, "Standard (1-15%)", ZeptoData[[#This Row],[discountPercent]]&gt;15, "Mega (&gt;15%)")</f>
        <v>No Discount</v>
      </c>
      <c r="S2468" s="9" t="str" cm="1">
        <f t="array" ref="S2468">_xlfn.IFS(ZeptoData[[#This Row],[weightInGms]]&lt;=100, "Small (&lt;100g)", ZeptoData[[#This Row],[weightInGms]]&lt;=500, "Medium (100-500g)", ZeptoData[[#This Row],[weightInGms]]&gt;500, "Large (&gt;500g)")</f>
        <v>Medium (100-500g)</v>
      </c>
    </row>
    <row r="2469" spans="1:19" x14ac:dyDescent="0.25">
      <c r="A2469" t="s">
        <v>978</v>
      </c>
      <c r="B2469" t="s">
        <v>925</v>
      </c>
      <c r="C2469" t="str">
        <f>TRIM(ZeptoData[[#This Row],[name]])</f>
        <v>Pantai Fish Sauce</v>
      </c>
      <c r="D2469">
        <v>27500</v>
      </c>
      <c r="E2469" s="3">
        <f>'Cleaned Data'!F2472</f>
        <v>0</v>
      </c>
      <c r="F2469">
        <v>14</v>
      </c>
      <c r="G2469">
        <v>6</v>
      </c>
      <c r="H2469">
        <v>23400</v>
      </c>
      <c r="I2469" s="3">
        <f>ZeptoData[[#This Row],[discountedSellingPrice]]/100</f>
        <v>234</v>
      </c>
      <c r="J2469">
        <v>200</v>
      </c>
      <c r="K2469" t="b">
        <v>0</v>
      </c>
      <c r="L2469">
        <v>200</v>
      </c>
      <c r="N2469" s="3">
        <f>ZeptoData[[#This Row],[MRP_Rupees]] - ZeptoData[[#This Row],[Sale_Price]]</f>
        <v>-234</v>
      </c>
      <c r="O2469" t="str">
        <f>IF(ZeptoData[[#This Row],[outOfStock]]=TRUE, "Out of Stock", IF(ZeptoData[[#This Row],[availableQuantity]]&lt;=2, "LOW STOCK", "HEALTHY"))</f>
        <v>HEALTHY</v>
      </c>
      <c r="P2469" t="str" cm="1">
        <f t="array" ref="P2469">_xlfn.IFS(ZeptoData[[#This Row],[Sale_Price]]&lt;50, "Budget", ZeptoData[[#This Row],[Sale_Price]]&lt;150, "Mid-Range", ZeptoData[[#This Row],[Sale_Price]]&gt;=150, "Premium")</f>
        <v>Premium</v>
      </c>
      <c r="Q2469" t="str">
        <f>IF(ROUND(((ZeptoData[[#This Row],[mrp]]-ZeptoData[[#This Row],[discountedSellingPrice]])/ZeptoData[[#This Row],[mrp]])*100,0) = ZeptoData[[#This Row],[discountPercent]], "Match", "Error")</f>
        <v>Error</v>
      </c>
      <c r="R2469" s="9" t="str" cm="1">
        <f t="array" ref="R2469">_xlfn.IFS(ZeptoData[[#This Row],[discountPercent]]=0, "No Discount", ZeptoData[[#This Row],[discountPercent]]&lt;=15, "Standard (1-15%)", ZeptoData[[#This Row],[discountPercent]]&gt;15, "Mega (&gt;15%)")</f>
        <v>Standard (1-15%)</v>
      </c>
      <c r="S2469" s="9" t="str" cm="1">
        <f t="array" ref="S2469">_xlfn.IFS(ZeptoData[[#This Row],[weightInGms]]&lt;=100, "Small (&lt;100g)", ZeptoData[[#This Row],[weightInGms]]&lt;=500, "Medium (100-500g)", ZeptoData[[#This Row],[weightInGms]]&gt;500, "Large (&gt;500g)")</f>
        <v>Medium (100-500g)</v>
      </c>
    </row>
    <row r="2470" spans="1:19" x14ac:dyDescent="0.25">
      <c r="A2470" t="s">
        <v>978</v>
      </c>
      <c r="B2470" t="s">
        <v>484</v>
      </c>
      <c r="C2470" t="str">
        <f>TRIM(ZeptoData[[#This Row],[name]])</f>
        <v>Cantina Beans Mexican Beans</v>
      </c>
      <c r="D2470">
        <v>25000</v>
      </c>
      <c r="E2470" s="3">
        <f>'Cleaned Data'!F2473</f>
        <v>0</v>
      </c>
      <c r="F2470">
        <v>14</v>
      </c>
      <c r="G2470">
        <v>6</v>
      </c>
      <c r="H2470">
        <v>21300</v>
      </c>
      <c r="I2470" s="3">
        <f>ZeptoData[[#This Row],[discountedSellingPrice]]/100</f>
        <v>213</v>
      </c>
      <c r="J2470">
        <v>410</v>
      </c>
      <c r="K2470" t="b">
        <v>0</v>
      </c>
      <c r="L2470">
        <v>410</v>
      </c>
      <c r="N2470" s="3">
        <f>ZeptoData[[#This Row],[MRP_Rupees]] - ZeptoData[[#This Row],[Sale_Price]]</f>
        <v>-213</v>
      </c>
      <c r="O2470" t="str">
        <f>IF(ZeptoData[[#This Row],[outOfStock]]=TRUE, "Out of Stock", IF(ZeptoData[[#This Row],[availableQuantity]]&lt;=2, "LOW STOCK", "HEALTHY"))</f>
        <v>HEALTHY</v>
      </c>
      <c r="P2470" t="str" cm="1">
        <f t="array" ref="P2470">_xlfn.IFS(ZeptoData[[#This Row],[Sale_Price]]&lt;50, "Budget", ZeptoData[[#This Row],[Sale_Price]]&lt;150, "Mid-Range", ZeptoData[[#This Row],[Sale_Price]]&gt;=150, "Premium")</f>
        <v>Premium</v>
      </c>
      <c r="Q2470" t="str">
        <f>IF(ROUND(((ZeptoData[[#This Row],[mrp]]-ZeptoData[[#This Row],[discountedSellingPrice]])/ZeptoData[[#This Row],[mrp]])*100,0) = ZeptoData[[#This Row],[discountPercent]], "Match", "Error")</f>
        <v>Error</v>
      </c>
      <c r="R2470" s="9" t="str" cm="1">
        <f t="array" ref="R2470">_xlfn.IFS(ZeptoData[[#This Row],[discountPercent]]=0, "No Discount", ZeptoData[[#This Row],[discountPercent]]&lt;=15, "Standard (1-15%)", ZeptoData[[#This Row],[discountPercent]]&gt;15, "Mega (&gt;15%)")</f>
        <v>Standard (1-15%)</v>
      </c>
      <c r="S2470" s="9" t="str" cm="1">
        <f t="array" ref="S2470">_xlfn.IFS(ZeptoData[[#This Row],[weightInGms]]&lt;=100, "Small (&lt;100g)", ZeptoData[[#This Row],[weightInGms]]&lt;=500, "Medium (100-500g)", ZeptoData[[#This Row],[weightInGms]]&gt;500, "Large (&gt;500g)")</f>
        <v>Medium (100-500g)</v>
      </c>
    </row>
    <row r="2471" spans="1:19" x14ac:dyDescent="0.25">
      <c r="A2471" t="s">
        <v>978</v>
      </c>
      <c r="B2471" t="s">
        <v>926</v>
      </c>
      <c r="C2471" t="str">
        <f>TRIM(ZeptoData[[#This Row],[name]])</f>
        <v>Ching's Secret Manchurian Instant Noodle</v>
      </c>
      <c r="D2471">
        <v>11400</v>
      </c>
      <c r="E2471" s="3">
        <f>'Cleaned Data'!F2474</f>
        <v>0</v>
      </c>
      <c r="F2471">
        <v>0</v>
      </c>
      <c r="G2471">
        <v>6</v>
      </c>
      <c r="H2471">
        <v>11400</v>
      </c>
      <c r="I2471" s="3">
        <f>ZeptoData[[#This Row],[discountedSellingPrice]]/100</f>
        <v>114</v>
      </c>
      <c r="J2471">
        <v>480</v>
      </c>
      <c r="K2471" t="b">
        <v>0</v>
      </c>
      <c r="L2471">
        <v>480</v>
      </c>
      <c r="N2471" s="3">
        <f>ZeptoData[[#This Row],[MRP_Rupees]] - ZeptoData[[#This Row],[Sale_Price]]</f>
        <v>-114</v>
      </c>
      <c r="O2471" t="str">
        <f>IF(ZeptoData[[#This Row],[outOfStock]]=TRUE, "Out of Stock", IF(ZeptoData[[#This Row],[availableQuantity]]&lt;=2, "LOW STOCK", "HEALTHY"))</f>
        <v>HEALTHY</v>
      </c>
      <c r="P2471" t="str" cm="1">
        <f t="array" ref="P2471">_xlfn.IFS(ZeptoData[[#This Row],[Sale_Price]]&lt;50, "Budget", ZeptoData[[#This Row],[Sale_Price]]&lt;150, "Mid-Range", ZeptoData[[#This Row],[Sale_Price]]&gt;=150, "Premium")</f>
        <v>Mid-Range</v>
      </c>
      <c r="Q2471" t="str">
        <f>IF(ROUND(((ZeptoData[[#This Row],[mrp]]-ZeptoData[[#This Row],[discountedSellingPrice]])/ZeptoData[[#This Row],[mrp]])*100,0) = ZeptoData[[#This Row],[discountPercent]], "Match", "Error")</f>
        <v>Match</v>
      </c>
      <c r="R2471" s="9" t="str" cm="1">
        <f t="array" ref="R2471">_xlfn.IFS(ZeptoData[[#This Row],[discountPercent]]=0, "No Discount", ZeptoData[[#This Row],[discountPercent]]&lt;=15, "Standard (1-15%)", ZeptoData[[#This Row],[discountPercent]]&gt;15, "Mega (&gt;15%)")</f>
        <v>No Discount</v>
      </c>
      <c r="S2471" s="9" t="str" cm="1">
        <f t="array" ref="S2471">_xlfn.IFS(ZeptoData[[#This Row],[weightInGms]]&lt;=100, "Small (&lt;100g)", ZeptoData[[#This Row],[weightInGms]]&lt;=500, "Medium (100-500g)", ZeptoData[[#This Row],[weightInGms]]&gt;500, "Large (&gt;500g)")</f>
        <v>Medium (100-500g)</v>
      </c>
    </row>
    <row r="2472" spans="1:19" x14ac:dyDescent="0.25">
      <c r="A2472" t="s">
        <v>978</v>
      </c>
      <c r="B2472" t="s">
        <v>1787</v>
      </c>
      <c r="C2472" t="str">
        <f>TRIM(ZeptoData[[#This Row],[name]])</f>
        <v>Remia Salad Italian Dressing</v>
      </c>
      <c r="D2472">
        <v>23000</v>
      </c>
      <c r="E2472" s="3">
        <f>'Cleaned Data'!F2475</f>
        <v>0</v>
      </c>
      <c r="F2472">
        <v>0</v>
      </c>
      <c r="G2472">
        <v>6</v>
      </c>
      <c r="H2472">
        <v>23000</v>
      </c>
      <c r="I2472" s="3">
        <f>ZeptoData[[#This Row],[discountedSellingPrice]]/100</f>
        <v>230</v>
      </c>
      <c r="J2472">
        <v>250</v>
      </c>
      <c r="K2472" t="b">
        <v>0</v>
      </c>
      <c r="L2472">
        <v>250</v>
      </c>
      <c r="N2472" s="3">
        <f>ZeptoData[[#This Row],[MRP_Rupees]] - ZeptoData[[#This Row],[Sale_Price]]</f>
        <v>-230</v>
      </c>
      <c r="O2472" t="str">
        <f>IF(ZeptoData[[#This Row],[outOfStock]]=TRUE, "Out of Stock", IF(ZeptoData[[#This Row],[availableQuantity]]&lt;=2, "LOW STOCK", "HEALTHY"))</f>
        <v>HEALTHY</v>
      </c>
      <c r="P2472" t="str" cm="1">
        <f t="array" ref="P2472">_xlfn.IFS(ZeptoData[[#This Row],[Sale_Price]]&lt;50, "Budget", ZeptoData[[#This Row],[Sale_Price]]&lt;150, "Mid-Range", ZeptoData[[#This Row],[Sale_Price]]&gt;=150, "Premium")</f>
        <v>Premium</v>
      </c>
      <c r="Q2472" t="str">
        <f>IF(ROUND(((ZeptoData[[#This Row],[mrp]]-ZeptoData[[#This Row],[discountedSellingPrice]])/ZeptoData[[#This Row],[mrp]])*100,0) = ZeptoData[[#This Row],[discountPercent]], "Match", "Error")</f>
        <v>Match</v>
      </c>
      <c r="R2472" s="9" t="str" cm="1">
        <f t="array" ref="R2472">_xlfn.IFS(ZeptoData[[#This Row],[discountPercent]]=0, "No Discount", ZeptoData[[#This Row],[discountPercent]]&lt;=15, "Standard (1-15%)", ZeptoData[[#This Row],[discountPercent]]&gt;15, "Mega (&gt;15%)")</f>
        <v>No Discount</v>
      </c>
      <c r="S2472" s="9" t="str" cm="1">
        <f t="array" ref="S2472">_xlfn.IFS(ZeptoData[[#This Row],[weightInGms]]&lt;=100, "Small (&lt;100g)", ZeptoData[[#This Row],[weightInGms]]&lt;=500, "Medium (100-500g)", ZeptoData[[#This Row],[weightInGms]]&gt;500, "Large (&gt;500g)")</f>
        <v>Medium (100-500g)</v>
      </c>
    </row>
    <row r="2473" spans="1:19" x14ac:dyDescent="0.25">
      <c r="A2473" t="s">
        <v>978</v>
      </c>
      <c r="B2473" t="s">
        <v>928</v>
      </c>
      <c r="C2473" t="str">
        <f>TRIM(ZeptoData[[#This Row],[name]])</f>
        <v>Yummiez Veg Cheese Fingers Pouch</v>
      </c>
      <c r="D2473">
        <v>23000</v>
      </c>
      <c r="E2473" s="3">
        <f>'Cleaned Data'!F2476</f>
        <v>0</v>
      </c>
      <c r="F2473">
        <v>0</v>
      </c>
      <c r="G2473">
        <v>4</v>
      </c>
      <c r="H2473">
        <v>23000</v>
      </c>
      <c r="I2473" s="3">
        <f>ZeptoData[[#This Row],[discountedSellingPrice]]/100</f>
        <v>230</v>
      </c>
      <c r="J2473">
        <v>400</v>
      </c>
      <c r="K2473" t="b">
        <v>0</v>
      </c>
      <c r="L2473">
        <v>400</v>
      </c>
      <c r="N2473" s="3">
        <f>ZeptoData[[#This Row],[MRP_Rupees]] - ZeptoData[[#This Row],[Sale_Price]]</f>
        <v>-230</v>
      </c>
      <c r="O2473" t="str">
        <f>IF(ZeptoData[[#This Row],[outOfStock]]=TRUE, "Out of Stock", IF(ZeptoData[[#This Row],[availableQuantity]]&lt;=2, "LOW STOCK", "HEALTHY"))</f>
        <v>HEALTHY</v>
      </c>
      <c r="P2473" t="str" cm="1">
        <f t="array" ref="P2473">_xlfn.IFS(ZeptoData[[#This Row],[Sale_Price]]&lt;50, "Budget", ZeptoData[[#This Row],[Sale_Price]]&lt;150, "Mid-Range", ZeptoData[[#This Row],[Sale_Price]]&gt;=150, "Premium")</f>
        <v>Premium</v>
      </c>
      <c r="Q2473" t="str">
        <f>IF(ROUND(((ZeptoData[[#This Row],[mrp]]-ZeptoData[[#This Row],[discountedSellingPrice]])/ZeptoData[[#This Row],[mrp]])*100,0) = ZeptoData[[#This Row],[discountPercent]], "Match", "Error")</f>
        <v>Match</v>
      </c>
      <c r="R2473" s="9" t="str" cm="1">
        <f t="array" ref="R2473">_xlfn.IFS(ZeptoData[[#This Row],[discountPercent]]=0, "No Discount", ZeptoData[[#This Row],[discountPercent]]&lt;=15, "Standard (1-15%)", ZeptoData[[#This Row],[discountPercent]]&gt;15, "Mega (&gt;15%)")</f>
        <v>No Discount</v>
      </c>
      <c r="S2473" s="9" t="str" cm="1">
        <f t="array" ref="S2473">_xlfn.IFS(ZeptoData[[#This Row],[weightInGms]]&lt;=100, "Small (&lt;100g)", ZeptoData[[#This Row],[weightInGms]]&lt;=500, "Medium (100-500g)", ZeptoData[[#This Row],[weightInGms]]&gt;500, "Large (&gt;500g)")</f>
        <v>Medium (100-500g)</v>
      </c>
    </row>
    <row r="2474" spans="1:19" x14ac:dyDescent="0.25">
      <c r="A2474" t="s">
        <v>978</v>
      </c>
      <c r="B2474" t="s">
        <v>929</v>
      </c>
      <c r="C2474" t="str">
        <f>TRIM(ZeptoData[[#This Row],[name]])</f>
        <v>MTR Dal Makhani</v>
      </c>
      <c r="D2474">
        <v>11000</v>
      </c>
      <c r="E2474" s="3">
        <f>'Cleaned Data'!F2477</f>
        <v>0</v>
      </c>
      <c r="F2474">
        <v>0</v>
      </c>
      <c r="G2474">
        <v>4</v>
      </c>
      <c r="H2474">
        <v>11000</v>
      </c>
      <c r="I2474" s="3">
        <f>ZeptoData[[#This Row],[discountedSellingPrice]]/100</f>
        <v>110</v>
      </c>
      <c r="J2474">
        <v>300</v>
      </c>
      <c r="K2474" t="b">
        <v>0</v>
      </c>
      <c r="L2474">
        <v>300</v>
      </c>
      <c r="N2474" s="3">
        <f>ZeptoData[[#This Row],[MRP_Rupees]] - ZeptoData[[#This Row],[Sale_Price]]</f>
        <v>-110</v>
      </c>
      <c r="O2474" t="str">
        <f>IF(ZeptoData[[#This Row],[outOfStock]]=TRUE, "Out of Stock", IF(ZeptoData[[#This Row],[availableQuantity]]&lt;=2, "LOW STOCK", "HEALTHY"))</f>
        <v>HEALTHY</v>
      </c>
      <c r="P2474" t="str" cm="1">
        <f t="array" ref="P2474">_xlfn.IFS(ZeptoData[[#This Row],[Sale_Price]]&lt;50, "Budget", ZeptoData[[#This Row],[Sale_Price]]&lt;150, "Mid-Range", ZeptoData[[#This Row],[Sale_Price]]&gt;=150, "Premium")</f>
        <v>Mid-Range</v>
      </c>
      <c r="Q2474" t="str">
        <f>IF(ROUND(((ZeptoData[[#This Row],[mrp]]-ZeptoData[[#This Row],[discountedSellingPrice]])/ZeptoData[[#This Row],[mrp]])*100,0) = ZeptoData[[#This Row],[discountPercent]], "Match", "Error")</f>
        <v>Match</v>
      </c>
      <c r="R2474" s="9" t="str" cm="1">
        <f t="array" ref="R2474">_xlfn.IFS(ZeptoData[[#This Row],[discountPercent]]=0, "No Discount", ZeptoData[[#This Row],[discountPercent]]&lt;=15, "Standard (1-15%)", ZeptoData[[#This Row],[discountPercent]]&gt;15, "Mega (&gt;15%)")</f>
        <v>No Discount</v>
      </c>
      <c r="S2474" s="9" t="str" cm="1">
        <f t="array" ref="S2474">_xlfn.IFS(ZeptoData[[#This Row],[weightInGms]]&lt;=100, "Small (&lt;100g)", ZeptoData[[#This Row],[weightInGms]]&lt;=500, "Medium (100-500g)", ZeptoData[[#This Row],[weightInGms]]&gt;500, "Large (&gt;500g)")</f>
        <v>Medium (100-500g)</v>
      </c>
    </row>
    <row r="2475" spans="1:19" x14ac:dyDescent="0.25">
      <c r="A2475" t="s">
        <v>978</v>
      </c>
      <c r="B2475" t="s">
        <v>930</v>
      </c>
      <c r="C2475" t="str">
        <f>TRIM(ZeptoData[[#This Row],[name]])</f>
        <v>MTR Ready to Eat Pav Bhaji</v>
      </c>
      <c r="D2475">
        <v>11000</v>
      </c>
      <c r="E2475" s="3">
        <f>'Cleaned Data'!F2478</f>
        <v>0</v>
      </c>
      <c r="F2475">
        <v>0</v>
      </c>
      <c r="G2475">
        <v>6</v>
      </c>
      <c r="H2475">
        <v>11000</v>
      </c>
      <c r="I2475" s="3">
        <f>ZeptoData[[#This Row],[discountedSellingPrice]]/100</f>
        <v>110</v>
      </c>
      <c r="J2475">
        <v>300</v>
      </c>
      <c r="K2475" t="b">
        <v>0</v>
      </c>
      <c r="L2475">
        <v>300</v>
      </c>
      <c r="N2475" s="3">
        <f>ZeptoData[[#This Row],[MRP_Rupees]] - ZeptoData[[#This Row],[Sale_Price]]</f>
        <v>-110</v>
      </c>
      <c r="O2475" t="str">
        <f>IF(ZeptoData[[#This Row],[outOfStock]]=TRUE, "Out of Stock", IF(ZeptoData[[#This Row],[availableQuantity]]&lt;=2, "LOW STOCK", "HEALTHY"))</f>
        <v>HEALTHY</v>
      </c>
      <c r="P2475" t="str" cm="1">
        <f t="array" ref="P2475">_xlfn.IFS(ZeptoData[[#This Row],[Sale_Price]]&lt;50, "Budget", ZeptoData[[#This Row],[Sale_Price]]&lt;150, "Mid-Range", ZeptoData[[#This Row],[Sale_Price]]&gt;=150, "Premium")</f>
        <v>Mid-Range</v>
      </c>
      <c r="Q2475" t="str">
        <f>IF(ROUND(((ZeptoData[[#This Row],[mrp]]-ZeptoData[[#This Row],[discountedSellingPrice]])/ZeptoData[[#This Row],[mrp]])*100,0) = ZeptoData[[#This Row],[discountPercent]], "Match", "Error")</f>
        <v>Match</v>
      </c>
      <c r="R2475" s="9" t="str" cm="1">
        <f t="array" ref="R2475">_xlfn.IFS(ZeptoData[[#This Row],[discountPercent]]=0, "No Discount", ZeptoData[[#This Row],[discountPercent]]&lt;=15, "Standard (1-15%)", ZeptoData[[#This Row],[discountPercent]]&gt;15, "Mega (&gt;15%)")</f>
        <v>No Discount</v>
      </c>
      <c r="S2475" s="9" t="str" cm="1">
        <f t="array" ref="S2475">_xlfn.IFS(ZeptoData[[#This Row],[weightInGms]]&lt;=100, "Small (&lt;100g)", ZeptoData[[#This Row],[weightInGms]]&lt;=500, "Medium (100-500g)", ZeptoData[[#This Row],[weightInGms]]&gt;500, "Large (&gt;500g)")</f>
        <v>Medium (100-500g)</v>
      </c>
    </row>
    <row r="2476" spans="1:19" x14ac:dyDescent="0.25">
      <c r="A2476" t="s">
        <v>978</v>
      </c>
      <c r="B2476" t="s">
        <v>478</v>
      </c>
      <c r="C2476" t="str">
        <f>TRIM(ZeptoData[[#This Row],[name]])</f>
        <v>Weikfield Tomato Salsa Instant Pasta</v>
      </c>
      <c r="D2476">
        <v>2500</v>
      </c>
      <c r="E2476" s="3">
        <f>'Cleaned Data'!F2479</f>
        <v>0</v>
      </c>
      <c r="F2476">
        <v>0</v>
      </c>
      <c r="G2476">
        <v>1</v>
      </c>
      <c r="H2476">
        <v>2500</v>
      </c>
      <c r="I2476" s="3">
        <f>ZeptoData[[#This Row],[discountedSellingPrice]]/100</f>
        <v>25</v>
      </c>
      <c r="J2476">
        <v>77</v>
      </c>
      <c r="K2476" t="b">
        <v>0</v>
      </c>
      <c r="L2476">
        <v>77</v>
      </c>
      <c r="N2476" s="3">
        <f>ZeptoData[[#This Row],[MRP_Rupees]] - ZeptoData[[#This Row],[Sale_Price]]</f>
        <v>-25</v>
      </c>
      <c r="O2476" t="str">
        <f>IF(ZeptoData[[#This Row],[outOfStock]]=TRUE, "Out of Stock", IF(ZeptoData[[#This Row],[availableQuantity]]&lt;=2, "LOW STOCK", "HEALTHY"))</f>
        <v>LOW STOCK</v>
      </c>
      <c r="P2476" t="str" cm="1">
        <f t="array" ref="P2476">_xlfn.IFS(ZeptoData[[#This Row],[Sale_Price]]&lt;50, "Budget", ZeptoData[[#This Row],[Sale_Price]]&lt;150, "Mid-Range", ZeptoData[[#This Row],[Sale_Price]]&gt;=150, "Premium")</f>
        <v>Budget</v>
      </c>
      <c r="Q2476" t="str">
        <f>IF(ROUND(((ZeptoData[[#This Row],[mrp]]-ZeptoData[[#This Row],[discountedSellingPrice]])/ZeptoData[[#This Row],[mrp]])*100,0) = ZeptoData[[#This Row],[discountPercent]], "Match", "Error")</f>
        <v>Match</v>
      </c>
      <c r="R2476" s="9" t="str" cm="1">
        <f t="array" ref="R2476">_xlfn.IFS(ZeptoData[[#This Row],[discountPercent]]=0, "No Discount", ZeptoData[[#This Row],[discountPercent]]&lt;=15, "Standard (1-15%)", ZeptoData[[#This Row],[discountPercent]]&gt;15, "Mega (&gt;15%)")</f>
        <v>No Discount</v>
      </c>
      <c r="S2476" s="9" t="str" cm="1">
        <f t="array" ref="S2476">_xlfn.IFS(ZeptoData[[#This Row],[weightInGms]]&lt;=100, "Small (&lt;100g)", ZeptoData[[#This Row],[weightInGms]]&lt;=500, "Medium (100-500g)", ZeptoData[[#This Row],[weightInGms]]&gt;500, "Large (&gt;500g)")</f>
        <v>Small (&lt;100g)</v>
      </c>
    </row>
    <row r="2477" spans="1:19" x14ac:dyDescent="0.25">
      <c r="A2477" t="s">
        <v>978</v>
      </c>
      <c r="B2477" t="s">
        <v>931</v>
      </c>
      <c r="C2477" t="str">
        <f>TRIM(ZeptoData[[#This Row],[name]])</f>
        <v>Nestlé CERELAC Baby Cereal with Milk</v>
      </c>
      <c r="D2477">
        <v>27200</v>
      </c>
      <c r="E2477" s="3">
        <f>'Cleaned Data'!F2480</f>
        <v>9</v>
      </c>
      <c r="F2477">
        <v>0</v>
      </c>
      <c r="G2477">
        <v>1</v>
      </c>
      <c r="H2477">
        <v>27200</v>
      </c>
      <c r="I2477" s="3">
        <f>ZeptoData[[#This Row],[discountedSellingPrice]]/100</f>
        <v>272</v>
      </c>
      <c r="J2477">
        <v>300</v>
      </c>
      <c r="K2477" t="b">
        <v>0</v>
      </c>
      <c r="L2477">
        <v>300</v>
      </c>
      <c r="N2477" s="3">
        <f>ZeptoData[[#This Row],[MRP_Rupees]] - ZeptoData[[#This Row],[Sale_Price]]</f>
        <v>-263</v>
      </c>
      <c r="O2477" t="str">
        <f>IF(ZeptoData[[#This Row],[outOfStock]]=TRUE, "Out of Stock", IF(ZeptoData[[#This Row],[availableQuantity]]&lt;=2, "LOW STOCK", "HEALTHY"))</f>
        <v>LOW STOCK</v>
      </c>
      <c r="P2477" t="str" cm="1">
        <f t="array" ref="P2477">_xlfn.IFS(ZeptoData[[#This Row],[Sale_Price]]&lt;50, "Budget", ZeptoData[[#This Row],[Sale_Price]]&lt;150, "Mid-Range", ZeptoData[[#This Row],[Sale_Price]]&gt;=150, "Premium")</f>
        <v>Premium</v>
      </c>
      <c r="Q2477" t="str">
        <f>IF(ROUND(((ZeptoData[[#This Row],[mrp]]-ZeptoData[[#This Row],[discountedSellingPrice]])/ZeptoData[[#This Row],[mrp]])*100,0) = ZeptoData[[#This Row],[discountPercent]], "Match", "Error")</f>
        <v>Match</v>
      </c>
      <c r="R2477" s="9" t="str" cm="1">
        <f t="array" ref="R2477">_xlfn.IFS(ZeptoData[[#This Row],[discountPercent]]=0, "No Discount", ZeptoData[[#This Row],[discountPercent]]&lt;=15, "Standard (1-15%)", ZeptoData[[#This Row],[discountPercent]]&gt;15, "Mega (&gt;15%)")</f>
        <v>No Discount</v>
      </c>
      <c r="S2477" s="9" t="str" cm="1">
        <f t="array" ref="S2477">_xlfn.IFS(ZeptoData[[#This Row],[weightInGms]]&lt;=100, "Small (&lt;100g)", ZeptoData[[#This Row],[weightInGms]]&lt;=500, "Medium (100-500g)", ZeptoData[[#This Row],[weightInGms]]&gt;500, "Large (&gt;500g)")</f>
        <v>Medium (100-500g)</v>
      </c>
    </row>
    <row r="2478" spans="1:19" x14ac:dyDescent="0.25">
      <c r="A2478" t="s">
        <v>978</v>
      </c>
      <c r="B2478" t="s">
        <v>932</v>
      </c>
      <c r="C2478" t="str">
        <f>TRIM(ZeptoData[[#This Row],[name]])</f>
        <v>Remia Salad Caesar Dressing</v>
      </c>
      <c r="D2478">
        <v>25000</v>
      </c>
      <c r="E2478" s="3">
        <f>'Cleaned Data'!F2481</f>
        <v>0</v>
      </c>
      <c r="F2478">
        <v>0</v>
      </c>
      <c r="G2478">
        <v>6</v>
      </c>
      <c r="H2478">
        <v>25000</v>
      </c>
      <c r="I2478" s="3">
        <f>ZeptoData[[#This Row],[discountedSellingPrice]]/100</f>
        <v>250</v>
      </c>
      <c r="J2478">
        <v>250</v>
      </c>
      <c r="K2478" t="b">
        <v>0</v>
      </c>
      <c r="L2478">
        <v>250</v>
      </c>
      <c r="N2478" s="3">
        <f>ZeptoData[[#This Row],[MRP_Rupees]] - ZeptoData[[#This Row],[Sale_Price]]</f>
        <v>-250</v>
      </c>
      <c r="O2478" t="str">
        <f>IF(ZeptoData[[#This Row],[outOfStock]]=TRUE, "Out of Stock", IF(ZeptoData[[#This Row],[availableQuantity]]&lt;=2, "LOW STOCK", "HEALTHY"))</f>
        <v>HEALTHY</v>
      </c>
      <c r="P2478" t="str" cm="1">
        <f t="array" ref="P2478">_xlfn.IFS(ZeptoData[[#This Row],[Sale_Price]]&lt;50, "Budget", ZeptoData[[#This Row],[Sale_Price]]&lt;150, "Mid-Range", ZeptoData[[#This Row],[Sale_Price]]&gt;=150, "Premium")</f>
        <v>Premium</v>
      </c>
      <c r="Q2478" t="str">
        <f>IF(ROUND(((ZeptoData[[#This Row],[mrp]]-ZeptoData[[#This Row],[discountedSellingPrice]])/ZeptoData[[#This Row],[mrp]])*100,0) = ZeptoData[[#This Row],[discountPercent]], "Match", "Error")</f>
        <v>Match</v>
      </c>
      <c r="R2478" s="9" t="str" cm="1">
        <f t="array" ref="R2478">_xlfn.IFS(ZeptoData[[#This Row],[discountPercent]]=0, "No Discount", ZeptoData[[#This Row],[discountPercent]]&lt;=15, "Standard (1-15%)", ZeptoData[[#This Row],[discountPercent]]&gt;15, "Mega (&gt;15%)")</f>
        <v>No Discount</v>
      </c>
      <c r="S2478" s="9" t="str" cm="1">
        <f t="array" ref="S2478">_xlfn.IFS(ZeptoData[[#This Row],[weightInGms]]&lt;=100, "Small (&lt;100g)", ZeptoData[[#This Row],[weightInGms]]&lt;=500, "Medium (100-500g)", ZeptoData[[#This Row],[weightInGms]]&gt;500, "Large (&gt;500g)")</f>
        <v>Medium (100-500g)</v>
      </c>
    </row>
    <row r="2479" spans="1:19" x14ac:dyDescent="0.25">
      <c r="A2479" t="s">
        <v>978</v>
      </c>
      <c r="B2479" t="s">
        <v>933</v>
      </c>
      <c r="C2479" t="str">
        <f>TRIM(ZeptoData[[#This Row],[name]])</f>
        <v>Bagrrys Fruit N Fibre Muesli Mixed Fruit</v>
      </c>
      <c r="D2479">
        <v>33000</v>
      </c>
      <c r="E2479" s="3">
        <f>'Cleaned Data'!F2482</f>
        <v>50</v>
      </c>
      <c r="F2479">
        <v>0</v>
      </c>
      <c r="G2479">
        <v>6</v>
      </c>
      <c r="H2479">
        <v>33000</v>
      </c>
      <c r="I2479" s="3">
        <f>ZeptoData[[#This Row],[discountedSellingPrice]]/100</f>
        <v>330</v>
      </c>
      <c r="J2479">
        <v>500</v>
      </c>
      <c r="K2479" t="b">
        <v>0</v>
      </c>
      <c r="L2479">
        <v>500</v>
      </c>
      <c r="N2479" s="3">
        <f>ZeptoData[[#This Row],[MRP_Rupees]] - ZeptoData[[#This Row],[Sale_Price]]</f>
        <v>-280</v>
      </c>
      <c r="O2479" t="str">
        <f>IF(ZeptoData[[#This Row],[outOfStock]]=TRUE, "Out of Stock", IF(ZeptoData[[#This Row],[availableQuantity]]&lt;=2, "LOW STOCK", "HEALTHY"))</f>
        <v>HEALTHY</v>
      </c>
      <c r="P2479" t="str" cm="1">
        <f t="array" ref="P2479">_xlfn.IFS(ZeptoData[[#This Row],[Sale_Price]]&lt;50, "Budget", ZeptoData[[#This Row],[Sale_Price]]&lt;150, "Mid-Range", ZeptoData[[#This Row],[Sale_Price]]&gt;=150, "Premium")</f>
        <v>Premium</v>
      </c>
      <c r="Q2479" t="str">
        <f>IF(ROUND(((ZeptoData[[#This Row],[mrp]]-ZeptoData[[#This Row],[discountedSellingPrice]])/ZeptoData[[#This Row],[mrp]])*100,0) = ZeptoData[[#This Row],[discountPercent]], "Match", "Error")</f>
        <v>Match</v>
      </c>
      <c r="R2479" s="9" t="str" cm="1">
        <f t="array" ref="R2479">_xlfn.IFS(ZeptoData[[#This Row],[discountPercent]]=0, "No Discount", ZeptoData[[#This Row],[discountPercent]]&lt;=15, "Standard (1-15%)", ZeptoData[[#This Row],[discountPercent]]&gt;15, "Mega (&gt;15%)")</f>
        <v>No Discount</v>
      </c>
      <c r="S2479" s="9" t="str" cm="1">
        <f t="array" ref="S2479">_xlfn.IFS(ZeptoData[[#This Row],[weightInGms]]&lt;=100, "Small (&lt;100g)", ZeptoData[[#This Row],[weightInGms]]&lt;=500, "Medium (100-500g)", ZeptoData[[#This Row],[weightInGms]]&gt;500, "Large (&gt;500g)")</f>
        <v>Medium (100-500g)</v>
      </c>
    </row>
    <row r="2480" spans="1:19" x14ac:dyDescent="0.25">
      <c r="A2480" t="s">
        <v>978</v>
      </c>
      <c r="B2480" t="s">
        <v>934</v>
      </c>
      <c r="C2480" t="str">
        <f>TRIM(ZeptoData[[#This Row],[name]])</f>
        <v>MTR Paneer Butter Masala &amp; Veg Pulao</v>
      </c>
      <c r="D2480">
        <v>17500</v>
      </c>
      <c r="E2480" s="3">
        <f>'Cleaned Data'!F2483</f>
        <v>7</v>
      </c>
      <c r="F2480">
        <v>9</v>
      </c>
      <c r="G2480">
        <v>4</v>
      </c>
      <c r="H2480">
        <v>15800</v>
      </c>
      <c r="I2480" s="3">
        <f>ZeptoData[[#This Row],[discountedSellingPrice]]/100</f>
        <v>158</v>
      </c>
      <c r="J2480">
        <v>375</v>
      </c>
      <c r="K2480" t="b">
        <v>0</v>
      </c>
      <c r="L2480">
        <v>375</v>
      </c>
      <c r="N2480" s="3">
        <f>ZeptoData[[#This Row],[MRP_Rupees]] - ZeptoData[[#This Row],[Sale_Price]]</f>
        <v>-151</v>
      </c>
      <c r="O2480" t="str">
        <f>IF(ZeptoData[[#This Row],[outOfStock]]=TRUE, "Out of Stock", IF(ZeptoData[[#This Row],[availableQuantity]]&lt;=2, "LOW STOCK", "HEALTHY"))</f>
        <v>HEALTHY</v>
      </c>
      <c r="P2480" t="str" cm="1">
        <f t="array" ref="P2480">_xlfn.IFS(ZeptoData[[#This Row],[Sale_Price]]&lt;50, "Budget", ZeptoData[[#This Row],[Sale_Price]]&lt;150, "Mid-Range", ZeptoData[[#This Row],[Sale_Price]]&gt;=150, "Premium")</f>
        <v>Premium</v>
      </c>
      <c r="Q2480" t="str">
        <f>IF(ROUND(((ZeptoData[[#This Row],[mrp]]-ZeptoData[[#This Row],[discountedSellingPrice]])/ZeptoData[[#This Row],[mrp]])*100,0) = ZeptoData[[#This Row],[discountPercent]], "Match", "Error")</f>
        <v>Error</v>
      </c>
      <c r="R2480" s="9" t="str" cm="1">
        <f t="array" ref="R2480">_xlfn.IFS(ZeptoData[[#This Row],[discountPercent]]=0, "No Discount", ZeptoData[[#This Row],[discountPercent]]&lt;=15, "Standard (1-15%)", ZeptoData[[#This Row],[discountPercent]]&gt;15, "Mega (&gt;15%)")</f>
        <v>Standard (1-15%)</v>
      </c>
      <c r="S2480" s="9" t="str" cm="1">
        <f t="array" ref="S2480">_xlfn.IFS(ZeptoData[[#This Row],[weightInGms]]&lt;=100, "Small (&lt;100g)", ZeptoData[[#This Row],[weightInGms]]&lt;=500, "Medium (100-500g)", ZeptoData[[#This Row],[weightInGms]]&gt;500, "Large (&gt;500g)")</f>
        <v>Medium (100-500g)</v>
      </c>
    </row>
    <row r="2481" spans="1:19" x14ac:dyDescent="0.25">
      <c r="A2481" t="s">
        <v>978</v>
      </c>
      <c r="B2481" t="s">
        <v>935</v>
      </c>
      <c r="C2481" t="str">
        <f>TRIM(ZeptoData[[#This Row],[name]])</f>
        <v>Sundrop Cocoa Nut Hazelnut Chocolatey Spread</v>
      </c>
      <c r="D2481">
        <v>12000</v>
      </c>
      <c r="E2481" s="3">
        <f>'Cleaned Data'!F2484</f>
        <v>15</v>
      </c>
      <c r="F2481">
        <v>0</v>
      </c>
      <c r="G2481">
        <v>6</v>
      </c>
      <c r="H2481">
        <v>12000</v>
      </c>
      <c r="I2481" s="3">
        <f>ZeptoData[[#This Row],[discountedSellingPrice]]/100</f>
        <v>120</v>
      </c>
      <c r="J2481">
        <v>160</v>
      </c>
      <c r="K2481" t="b">
        <v>0</v>
      </c>
      <c r="L2481">
        <v>160</v>
      </c>
      <c r="N2481" s="3">
        <f>ZeptoData[[#This Row],[MRP_Rupees]] - ZeptoData[[#This Row],[Sale_Price]]</f>
        <v>-105</v>
      </c>
      <c r="O2481" t="str">
        <f>IF(ZeptoData[[#This Row],[outOfStock]]=TRUE, "Out of Stock", IF(ZeptoData[[#This Row],[availableQuantity]]&lt;=2, "LOW STOCK", "HEALTHY"))</f>
        <v>HEALTHY</v>
      </c>
      <c r="P2481" t="str" cm="1">
        <f t="array" ref="P2481">_xlfn.IFS(ZeptoData[[#This Row],[Sale_Price]]&lt;50, "Budget", ZeptoData[[#This Row],[Sale_Price]]&lt;150, "Mid-Range", ZeptoData[[#This Row],[Sale_Price]]&gt;=150, "Premium")</f>
        <v>Mid-Range</v>
      </c>
      <c r="Q2481" t="str">
        <f>IF(ROUND(((ZeptoData[[#This Row],[mrp]]-ZeptoData[[#This Row],[discountedSellingPrice]])/ZeptoData[[#This Row],[mrp]])*100,0) = ZeptoData[[#This Row],[discountPercent]], "Match", "Error")</f>
        <v>Match</v>
      </c>
      <c r="R2481" s="9" t="str" cm="1">
        <f t="array" ref="R2481">_xlfn.IFS(ZeptoData[[#This Row],[discountPercent]]=0, "No Discount", ZeptoData[[#This Row],[discountPercent]]&lt;=15, "Standard (1-15%)", ZeptoData[[#This Row],[discountPercent]]&gt;15, "Mega (&gt;15%)")</f>
        <v>No Discount</v>
      </c>
      <c r="S2481" s="9" t="str" cm="1">
        <f t="array" ref="S2481">_xlfn.IFS(ZeptoData[[#This Row],[weightInGms]]&lt;=100, "Small (&lt;100g)", ZeptoData[[#This Row],[weightInGms]]&lt;=500, "Medium (100-500g)", ZeptoData[[#This Row],[weightInGms]]&gt;500, "Large (&gt;500g)")</f>
        <v>Medium (100-500g)</v>
      </c>
    </row>
    <row r="2482" spans="1:19" x14ac:dyDescent="0.25">
      <c r="A2482" t="s">
        <v>978</v>
      </c>
      <c r="B2482" t="s">
        <v>936</v>
      </c>
      <c r="C2482" t="str">
        <f>TRIM(ZeptoData[[#This Row],[name]])</f>
        <v>Moi Soi Manchurian Sauce - For Stir Fry Marinade Spread &amp; Dip</v>
      </c>
      <c r="D2482">
        <v>28000</v>
      </c>
      <c r="E2482" s="3">
        <f>'Cleaned Data'!F2485</f>
        <v>14</v>
      </c>
      <c r="F2482">
        <v>50</v>
      </c>
      <c r="G2482">
        <v>6</v>
      </c>
      <c r="H2482">
        <v>14000</v>
      </c>
      <c r="I2482" s="3">
        <f>ZeptoData[[#This Row],[discountedSellingPrice]]/100</f>
        <v>140</v>
      </c>
      <c r="J2482">
        <v>175</v>
      </c>
      <c r="K2482" t="b">
        <v>0</v>
      </c>
      <c r="L2482">
        <v>175</v>
      </c>
      <c r="N2482" s="3">
        <f>ZeptoData[[#This Row],[MRP_Rupees]] - ZeptoData[[#This Row],[Sale_Price]]</f>
        <v>-126</v>
      </c>
      <c r="O2482" t="str">
        <f>IF(ZeptoData[[#This Row],[outOfStock]]=TRUE, "Out of Stock", IF(ZeptoData[[#This Row],[availableQuantity]]&lt;=2, "LOW STOCK", "HEALTHY"))</f>
        <v>HEALTHY</v>
      </c>
      <c r="P2482" t="str" cm="1">
        <f t="array" ref="P2482">_xlfn.IFS(ZeptoData[[#This Row],[Sale_Price]]&lt;50, "Budget", ZeptoData[[#This Row],[Sale_Price]]&lt;150, "Mid-Range", ZeptoData[[#This Row],[Sale_Price]]&gt;=150, "Premium")</f>
        <v>Mid-Range</v>
      </c>
      <c r="Q2482" t="str">
        <f>IF(ROUND(((ZeptoData[[#This Row],[mrp]]-ZeptoData[[#This Row],[discountedSellingPrice]])/ZeptoData[[#This Row],[mrp]])*100,0) = ZeptoData[[#This Row],[discountPercent]], "Match", "Error")</f>
        <v>Match</v>
      </c>
      <c r="R2482" s="9" t="str" cm="1">
        <f t="array" ref="R2482">_xlfn.IFS(ZeptoData[[#This Row],[discountPercent]]=0, "No Discount", ZeptoData[[#This Row],[discountPercent]]&lt;=15, "Standard (1-15%)", ZeptoData[[#This Row],[discountPercent]]&gt;15, "Mega (&gt;15%)")</f>
        <v>Mega (&gt;15%)</v>
      </c>
      <c r="S2482" s="9" t="str" cm="1">
        <f t="array" ref="S2482">_xlfn.IFS(ZeptoData[[#This Row],[weightInGms]]&lt;=100, "Small (&lt;100g)", ZeptoData[[#This Row],[weightInGms]]&lt;=500, "Medium (100-500g)", ZeptoData[[#This Row],[weightInGms]]&gt;500, "Large (&gt;500g)")</f>
        <v>Medium (100-500g)</v>
      </c>
    </row>
    <row r="2483" spans="1:19" x14ac:dyDescent="0.25">
      <c r="A2483" t="s">
        <v>978</v>
      </c>
      <c r="B2483" t="s">
        <v>937</v>
      </c>
      <c r="C2483" t="str">
        <f>TRIM(ZeptoData[[#This Row],[name]])</f>
        <v>Pedigree Dog Food Adult Meat &amp; Rice</v>
      </c>
      <c r="D2483">
        <v>66000</v>
      </c>
      <c r="E2483" s="3">
        <f>'Cleaned Data'!F2486</f>
        <v>14</v>
      </c>
      <c r="F2483">
        <v>7</v>
      </c>
      <c r="G2483">
        <v>2</v>
      </c>
      <c r="H2483">
        <v>60800</v>
      </c>
      <c r="I2483" s="3">
        <f>ZeptoData[[#This Row],[discountedSellingPrice]]/100</f>
        <v>608</v>
      </c>
      <c r="J2483">
        <v>3000</v>
      </c>
      <c r="K2483" t="b">
        <v>0</v>
      </c>
      <c r="L2483">
        <v>3</v>
      </c>
      <c r="N2483" s="3">
        <f>ZeptoData[[#This Row],[MRP_Rupees]] - ZeptoData[[#This Row],[Sale_Price]]</f>
        <v>-594</v>
      </c>
      <c r="O2483" t="str">
        <f>IF(ZeptoData[[#This Row],[outOfStock]]=TRUE, "Out of Stock", IF(ZeptoData[[#This Row],[availableQuantity]]&lt;=2, "LOW STOCK", "HEALTHY"))</f>
        <v>LOW STOCK</v>
      </c>
      <c r="P2483" t="str" cm="1">
        <f t="array" ref="P2483">_xlfn.IFS(ZeptoData[[#This Row],[Sale_Price]]&lt;50, "Budget", ZeptoData[[#This Row],[Sale_Price]]&lt;150, "Mid-Range", ZeptoData[[#This Row],[Sale_Price]]&gt;=150, "Premium")</f>
        <v>Premium</v>
      </c>
      <c r="Q2483" t="str">
        <f>IF(ROUND(((ZeptoData[[#This Row],[mrp]]-ZeptoData[[#This Row],[discountedSellingPrice]])/ZeptoData[[#This Row],[mrp]])*100,0) = ZeptoData[[#This Row],[discountPercent]], "Match", "Error")</f>
        <v>Error</v>
      </c>
      <c r="R2483" s="9" t="str" cm="1">
        <f t="array" ref="R2483">_xlfn.IFS(ZeptoData[[#This Row],[discountPercent]]=0, "No Discount", ZeptoData[[#This Row],[discountPercent]]&lt;=15, "Standard (1-15%)", ZeptoData[[#This Row],[discountPercent]]&gt;15, "Mega (&gt;15%)")</f>
        <v>Standard (1-15%)</v>
      </c>
      <c r="S2483" s="9" t="str" cm="1">
        <f t="array" ref="S2483">_xlfn.IFS(ZeptoData[[#This Row],[weightInGms]]&lt;=100, "Small (&lt;100g)", ZeptoData[[#This Row],[weightInGms]]&lt;=500, "Medium (100-500g)", ZeptoData[[#This Row],[weightInGms]]&gt;500, "Large (&gt;500g)")</f>
        <v>Large (&gt;500g)</v>
      </c>
    </row>
    <row r="2484" spans="1:19" x14ac:dyDescent="0.25">
      <c r="A2484" t="s">
        <v>978</v>
      </c>
      <c r="B2484" t="s">
        <v>938</v>
      </c>
      <c r="C2484" t="str">
        <f>TRIM(ZeptoData[[#This Row],[name]])</f>
        <v>Pantai Sriracha Green Chilli Sauce</v>
      </c>
      <c r="D2484">
        <v>22500</v>
      </c>
      <c r="E2484" s="3">
        <f>'Cleaned Data'!F2487</f>
        <v>0</v>
      </c>
      <c r="F2484">
        <v>15</v>
      </c>
      <c r="G2484">
        <v>6</v>
      </c>
      <c r="H2484">
        <v>19100</v>
      </c>
      <c r="I2484" s="3">
        <f>ZeptoData[[#This Row],[discountedSellingPrice]]/100</f>
        <v>191</v>
      </c>
      <c r="J2484">
        <v>200</v>
      </c>
      <c r="K2484" t="b">
        <v>0</v>
      </c>
      <c r="L2484">
        <v>200</v>
      </c>
      <c r="N2484" s="3">
        <f>ZeptoData[[#This Row],[MRP_Rupees]] - ZeptoData[[#This Row],[Sale_Price]]</f>
        <v>-191</v>
      </c>
      <c r="O2484" t="str">
        <f>IF(ZeptoData[[#This Row],[outOfStock]]=TRUE, "Out of Stock", IF(ZeptoData[[#This Row],[availableQuantity]]&lt;=2, "LOW STOCK", "HEALTHY"))</f>
        <v>HEALTHY</v>
      </c>
      <c r="P2484" t="str" cm="1">
        <f t="array" ref="P2484">_xlfn.IFS(ZeptoData[[#This Row],[Sale_Price]]&lt;50, "Budget", ZeptoData[[#This Row],[Sale_Price]]&lt;150, "Mid-Range", ZeptoData[[#This Row],[Sale_Price]]&gt;=150, "Premium")</f>
        <v>Premium</v>
      </c>
      <c r="Q2484" t="str">
        <f>IF(ROUND(((ZeptoData[[#This Row],[mrp]]-ZeptoData[[#This Row],[discountedSellingPrice]])/ZeptoData[[#This Row],[mrp]])*100,0) = ZeptoData[[#This Row],[discountPercent]], "Match", "Error")</f>
        <v>Match</v>
      </c>
      <c r="R2484" s="9" t="str" cm="1">
        <f t="array" ref="R2484">_xlfn.IFS(ZeptoData[[#This Row],[discountPercent]]=0, "No Discount", ZeptoData[[#This Row],[discountPercent]]&lt;=15, "Standard (1-15%)", ZeptoData[[#This Row],[discountPercent]]&gt;15, "Mega (&gt;15%)")</f>
        <v>Standard (1-15%)</v>
      </c>
      <c r="S2484" s="9" t="str" cm="1">
        <f t="array" ref="S2484">_xlfn.IFS(ZeptoData[[#This Row],[weightInGms]]&lt;=100, "Small (&lt;100g)", ZeptoData[[#This Row],[weightInGms]]&lt;=500, "Medium (100-500g)", ZeptoData[[#This Row],[weightInGms]]&gt;500, "Large (&gt;500g)")</f>
        <v>Medium (100-500g)</v>
      </c>
    </row>
    <row r="2485" spans="1:19" x14ac:dyDescent="0.25">
      <c r="A2485" t="s">
        <v>978</v>
      </c>
      <c r="B2485" t="s">
        <v>939</v>
      </c>
      <c r="C2485" t="str">
        <f>TRIM(ZeptoData[[#This Row],[name]])</f>
        <v>Pantai Chilli Garlic Sauce</v>
      </c>
      <c r="D2485">
        <v>27500</v>
      </c>
      <c r="E2485" s="3">
        <f>'Cleaned Data'!F2488</f>
        <v>15</v>
      </c>
      <c r="F2485">
        <v>14</v>
      </c>
      <c r="G2485">
        <v>6</v>
      </c>
      <c r="H2485">
        <v>23400</v>
      </c>
      <c r="I2485" s="3">
        <f>ZeptoData[[#This Row],[discountedSellingPrice]]/100</f>
        <v>234</v>
      </c>
      <c r="J2485">
        <v>200</v>
      </c>
      <c r="K2485" t="b">
        <v>0</v>
      </c>
      <c r="L2485">
        <v>200</v>
      </c>
      <c r="N2485" s="3">
        <f>ZeptoData[[#This Row],[MRP_Rupees]] - ZeptoData[[#This Row],[Sale_Price]]</f>
        <v>-219</v>
      </c>
      <c r="O2485" t="str">
        <f>IF(ZeptoData[[#This Row],[outOfStock]]=TRUE, "Out of Stock", IF(ZeptoData[[#This Row],[availableQuantity]]&lt;=2, "LOW STOCK", "HEALTHY"))</f>
        <v>HEALTHY</v>
      </c>
      <c r="P2485" t="str" cm="1">
        <f t="array" ref="P2485">_xlfn.IFS(ZeptoData[[#This Row],[Sale_Price]]&lt;50, "Budget", ZeptoData[[#This Row],[Sale_Price]]&lt;150, "Mid-Range", ZeptoData[[#This Row],[Sale_Price]]&gt;=150, "Premium")</f>
        <v>Premium</v>
      </c>
      <c r="Q2485" t="str">
        <f>IF(ROUND(((ZeptoData[[#This Row],[mrp]]-ZeptoData[[#This Row],[discountedSellingPrice]])/ZeptoData[[#This Row],[mrp]])*100,0) = ZeptoData[[#This Row],[discountPercent]], "Match", "Error")</f>
        <v>Error</v>
      </c>
      <c r="R2485" s="9" t="str" cm="1">
        <f t="array" ref="R2485">_xlfn.IFS(ZeptoData[[#This Row],[discountPercent]]=0, "No Discount", ZeptoData[[#This Row],[discountPercent]]&lt;=15, "Standard (1-15%)", ZeptoData[[#This Row],[discountPercent]]&gt;15, "Mega (&gt;15%)")</f>
        <v>Standard (1-15%)</v>
      </c>
      <c r="S2485" s="9" t="str" cm="1">
        <f t="array" ref="S2485">_xlfn.IFS(ZeptoData[[#This Row],[weightInGms]]&lt;=100, "Small (&lt;100g)", ZeptoData[[#This Row],[weightInGms]]&lt;=500, "Medium (100-500g)", ZeptoData[[#This Row],[weightInGms]]&gt;500, "Large (&gt;500g)")</f>
        <v>Medium (100-500g)</v>
      </c>
    </row>
    <row r="2486" spans="1:19" x14ac:dyDescent="0.25">
      <c r="A2486" t="s">
        <v>978</v>
      </c>
      <c r="B2486" t="s">
        <v>940</v>
      </c>
      <c r="C2486" t="str">
        <f>TRIM(ZeptoData[[#This Row],[name]])</f>
        <v>Pantai Dark Soy Sauce</v>
      </c>
      <c r="D2486">
        <v>27500</v>
      </c>
      <c r="E2486" s="3">
        <f>'Cleaned Data'!F2489</f>
        <v>9</v>
      </c>
      <c r="F2486">
        <v>14</v>
      </c>
      <c r="G2486">
        <v>6</v>
      </c>
      <c r="H2486">
        <v>23400</v>
      </c>
      <c r="I2486" s="3">
        <f>ZeptoData[[#This Row],[discountedSellingPrice]]/100</f>
        <v>234</v>
      </c>
      <c r="J2486">
        <v>200</v>
      </c>
      <c r="K2486" t="b">
        <v>0</v>
      </c>
      <c r="L2486">
        <v>200</v>
      </c>
      <c r="N2486" s="3">
        <f>ZeptoData[[#This Row],[MRP_Rupees]] - ZeptoData[[#This Row],[Sale_Price]]</f>
        <v>-225</v>
      </c>
      <c r="O2486" t="str">
        <f>IF(ZeptoData[[#This Row],[outOfStock]]=TRUE, "Out of Stock", IF(ZeptoData[[#This Row],[availableQuantity]]&lt;=2, "LOW STOCK", "HEALTHY"))</f>
        <v>HEALTHY</v>
      </c>
      <c r="P2486" t="str" cm="1">
        <f t="array" ref="P2486">_xlfn.IFS(ZeptoData[[#This Row],[Sale_Price]]&lt;50, "Budget", ZeptoData[[#This Row],[Sale_Price]]&lt;150, "Mid-Range", ZeptoData[[#This Row],[Sale_Price]]&gt;=150, "Premium")</f>
        <v>Premium</v>
      </c>
      <c r="Q2486" t="str">
        <f>IF(ROUND(((ZeptoData[[#This Row],[mrp]]-ZeptoData[[#This Row],[discountedSellingPrice]])/ZeptoData[[#This Row],[mrp]])*100,0) = ZeptoData[[#This Row],[discountPercent]], "Match", "Error")</f>
        <v>Error</v>
      </c>
      <c r="R2486" s="9" t="str" cm="1">
        <f t="array" ref="R2486">_xlfn.IFS(ZeptoData[[#This Row],[discountPercent]]=0, "No Discount", ZeptoData[[#This Row],[discountPercent]]&lt;=15, "Standard (1-15%)", ZeptoData[[#This Row],[discountPercent]]&gt;15, "Mega (&gt;15%)")</f>
        <v>Standard (1-15%)</v>
      </c>
      <c r="S2486" s="9" t="str" cm="1">
        <f t="array" ref="S2486">_xlfn.IFS(ZeptoData[[#This Row],[weightInGms]]&lt;=100, "Small (&lt;100g)", ZeptoData[[#This Row],[weightInGms]]&lt;=500, "Medium (100-500g)", ZeptoData[[#This Row],[weightInGms]]&gt;500, "Large (&gt;500g)")</f>
        <v>Medium (100-500g)</v>
      </c>
    </row>
    <row r="2487" spans="1:19" x14ac:dyDescent="0.25">
      <c r="A2487" t="s">
        <v>978</v>
      </c>
      <c r="B2487" t="s">
        <v>661</v>
      </c>
      <c r="C2487" t="str">
        <f>TRIM(ZeptoData[[#This Row],[name]])</f>
        <v>Yoga Bar Peanut Butter Dark Chocolate Jar</v>
      </c>
      <c r="D2487">
        <v>24900</v>
      </c>
      <c r="E2487" s="3">
        <f>'Cleaned Data'!F2490</f>
        <v>14</v>
      </c>
      <c r="F2487">
        <v>0</v>
      </c>
      <c r="G2487">
        <v>4</v>
      </c>
      <c r="H2487">
        <v>24900</v>
      </c>
      <c r="I2487" s="3">
        <f>ZeptoData[[#This Row],[discountedSellingPrice]]/100</f>
        <v>249</v>
      </c>
      <c r="J2487">
        <v>400</v>
      </c>
      <c r="K2487" t="b">
        <v>0</v>
      </c>
      <c r="L2487">
        <v>400</v>
      </c>
      <c r="N2487" s="3">
        <f>ZeptoData[[#This Row],[MRP_Rupees]] - ZeptoData[[#This Row],[Sale_Price]]</f>
        <v>-235</v>
      </c>
      <c r="O2487" t="str">
        <f>IF(ZeptoData[[#This Row],[outOfStock]]=TRUE, "Out of Stock", IF(ZeptoData[[#This Row],[availableQuantity]]&lt;=2, "LOW STOCK", "HEALTHY"))</f>
        <v>HEALTHY</v>
      </c>
      <c r="P2487" t="str" cm="1">
        <f t="array" ref="P2487">_xlfn.IFS(ZeptoData[[#This Row],[Sale_Price]]&lt;50, "Budget", ZeptoData[[#This Row],[Sale_Price]]&lt;150, "Mid-Range", ZeptoData[[#This Row],[Sale_Price]]&gt;=150, "Premium")</f>
        <v>Premium</v>
      </c>
      <c r="Q2487" t="str">
        <f>IF(ROUND(((ZeptoData[[#This Row],[mrp]]-ZeptoData[[#This Row],[discountedSellingPrice]])/ZeptoData[[#This Row],[mrp]])*100,0) = ZeptoData[[#This Row],[discountPercent]], "Match", "Error")</f>
        <v>Match</v>
      </c>
      <c r="R2487" s="9" t="str" cm="1">
        <f t="array" ref="R2487">_xlfn.IFS(ZeptoData[[#This Row],[discountPercent]]=0, "No Discount", ZeptoData[[#This Row],[discountPercent]]&lt;=15, "Standard (1-15%)", ZeptoData[[#This Row],[discountPercent]]&gt;15, "Mega (&gt;15%)")</f>
        <v>No Discount</v>
      </c>
      <c r="S2487" s="9" t="str" cm="1">
        <f t="array" ref="S2487">_xlfn.IFS(ZeptoData[[#This Row],[weightInGms]]&lt;=100, "Small (&lt;100g)", ZeptoData[[#This Row],[weightInGms]]&lt;=500, "Medium (100-500g)", ZeptoData[[#This Row],[weightInGms]]&gt;500, "Large (&gt;500g)")</f>
        <v>Medium (100-500g)</v>
      </c>
    </row>
    <row r="2488" spans="1:19" x14ac:dyDescent="0.25">
      <c r="A2488" t="s">
        <v>978</v>
      </c>
      <c r="B2488" t="s">
        <v>941</v>
      </c>
      <c r="C2488" t="str">
        <f>TRIM(ZeptoData[[#This Row],[name]])</f>
        <v>Cantina Tabasco Green Sauce</v>
      </c>
      <c r="D2488">
        <v>14000</v>
      </c>
      <c r="E2488" s="3">
        <f>'Cleaned Data'!F2491</f>
        <v>0</v>
      </c>
      <c r="F2488">
        <v>15</v>
      </c>
      <c r="G2488">
        <v>6</v>
      </c>
      <c r="H2488">
        <v>11900</v>
      </c>
      <c r="I2488" s="3">
        <f>ZeptoData[[#This Row],[discountedSellingPrice]]/100</f>
        <v>119</v>
      </c>
      <c r="J2488">
        <v>60</v>
      </c>
      <c r="K2488" t="b">
        <v>0</v>
      </c>
      <c r="L2488">
        <v>60</v>
      </c>
      <c r="N2488" s="3">
        <f>ZeptoData[[#This Row],[MRP_Rupees]] - ZeptoData[[#This Row],[Sale_Price]]</f>
        <v>-119</v>
      </c>
      <c r="O2488" t="str">
        <f>IF(ZeptoData[[#This Row],[outOfStock]]=TRUE, "Out of Stock", IF(ZeptoData[[#This Row],[availableQuantity]]&lt;=2, "LOW STOCK", "HEALTHY"))</f>
        <v>HEALTHY</v>
      </c>
      <c r="P2488" t="str" cm="1">
        <f t="array" ref="P2488">_xlfn.IFS(ZeptoData[[#This Row],[Sale_Price]]&lt;50, "Budget", ZeptoData[[#This Row],[Sale_Price]]&lt;150, "Mid-Range", ZeptoData[[#This Row],[Sale_Price]]&gt;=150, "Premium")</f>
        <v>Mid-Range</v>
      </c>
      <c r="Q2488" t="str">
        <f>IF(ROUND(((ZeptoData[[#This Row],[mrp]]-ZeptoData[[#This Row],[discountedSellingPrice]])/ZeptoData[[#This Row],[mrp]])*100,0) = ZeptoData[[#This Row],[discountPercent]], "Match", "Error")</f>
        <v>Match</v>
      </c>
      <c r="R2488" s="9" t="str" cm="1">
        <f t="array" ref="R2488">_xlfn.IFS(ZeptoData[[#This Row],[discountPercent]]=0, "No Discount", ZeptoData[[#This Row],[discountPercent]]&lt;=15, "Standard (1-15%)", ZeptoData[[#This Row],[discountPercent]]&gt;15, "Mega (&gt;15%)")</f>
        <v>Standard (1-15%)</v>
      </c>
      <c r="S2488" s="9" t="str" cm="1">
        <f t="array" ref="S2488">_xlfn.IFS(ZeptoData[[#This Row],[weightInGms]]&lt;=100, "Small (&lt;100g)", ZeptoData[[#This Row],[weightInGms]]&lt;=500, "Medium (100-500g)", ZeptoData[[#This Row],[weightInGms]]&gt;500, "Large (&gt;500g)")</f>
        <v>Small (&lt;100g)</v>
      </c>
    </row>
    <row r="2489" spans="1:19" x14ac:dyDescent="0.25">
      <c r="A2489" t="s">
        <v>978</v>
      </c>
      <c r="B2489" t="s">
        <v>942</v>
      </c>
      <c r="C2489" t="str">
        <f>TRIM(ZeptoData[[#This Row],[name]])</f>
        <v>Pantai Pad Thai Sauce (Non-Veg)</v>
      </c>
      <c r="D2489">
        <v>32500</v>
      </c>
      <c r="E2489" s="3">
        <f>'Cleaned Data'!F2492</f>
        <v>0</v>
      </c>
      <c r="F2489">
        <v>9</v>
      </c>
      <c r="G2489">
        <v>5</v>
      </c>
      <c r="H2489">
        <v>29300</v>
      </c>
      <c r="I2489" s="3">
        <f>ZeptoData[[#This Row],[discountedSellingPrice]]/100</f>
        <v>293</v>
      </c>
      <c r="J2489">
        <v>200</v>
      </c>
      <c r="K2489" t="b">
        <v>0</v>
      </c>
      <c r="L2489">
        <v>200</v>
      </c>
      <c r="N2489" s="3">
        <f>ZeptoData[[#This Row],[MRP_Rupees]] - ZeptoData[[#This Row],[Sale_Price]]</f>
        <v>-293</v>
      </c>
      <c r="O2489" t="str">
        <f>IF(ZeptoData[[#This Row],[outOfStock]]=TRUE, "Out of Stock", IF(ZeptoData[[#This Row],[availableQuantity]]&lt;=2, "LOW STOCK", "HEALTHY"))</f>
        <v>HEALTHY</v>
      </c>
      <c r="P2489" t="str" cm="1">
        <f t="array" ref="P2489">_xlfn.IFS(ZeptoData[[#This Row],[Sale_Price]]&lt;50, "Budget", ZeptoData[[#This Row],[Sale_Price]]&lt;150, "Mid-Range", ZeptoData[[#This Row],[Sale_Price]]&gt;=150, "Premium")</f>
        <v>Premium</v>
      </c>
      <c r="Q2489" t="str">
        <f>IF(ROUND(((ZeptoData[[#This Row],[mrp]]-ZeptoData[[#This Row],[discountedSellingPrice]])/ZeptoData[[#This Row],[mrp]])*100,0) = ZeptoData[[#This Row],[discountPercent]], "Match", "Error")</f>
        <v>Error</v>
      </c>
      <c r="R2489" s="9" t="str" cm="1">
        <f t="array" ref="R2489">_xlfn.IFS(ZeptoData[[#This Row],[discountPercent]]=0, "No Discount", ZeptoData[[#This Row],[discountPercent]]&lt;=15, "Standard (1-15%)", ZeptoData[[#This Row],[discountPercent]]&gt;15, "Mega (&gt;15%)")</f>
        <v>Standard (1-15%)</v>
      </c>
      <c r="S2489" s="9" t="str" cm="1">
        <f t="array" ref="S2489">_xlfn.IFS(ZeptoData[[#This Row],[weightInGms]]&lt;=100, "Small (&lt;100g)", ZeptoData[[#This Row],[weightInGms]]&lt;=500, "Medium (100-500g)", ZeptoData[[#This Row],[weightInGms]]&gt;500, "Large (&gt;500g)")</f>
        <v>Medium (100-500g)</v>
      </c>
    </row>
    <row r="2490" spans="1:19" x14ac:dyDescent="0.25">
      <c r="A2490" t="s">
        <v>978</v>
      </c>
      <c r="B2490" t="s">
        <v>943</v>
      </c>
      <c r="C2490" t="str">
        <f>TRIM(ZeptoData[[#This Row],[name]])</f>
        <v>Pantai Sweet Chilli Sauce</v>
      </c>
      <c r="D2490">
        <v>27500</v>
      </c>
      <c r="E2490" s="3">
        <f>'Cleaned Data'!F2493</f>
        <v>0</v>
      </c>
      <c r="F2490">
        <v>14</v>
      </c>
      <c r="G2490">
        <v>6</v>
      </c>
      <c r="H2490">
        <v>23400</v>
      </c>
      <c r="I2490" s="3">
        <f>ZeptoData[[#This Row],[discountedSellingPrice]]/100</f>
        <v>234</v>
      </c>
      <c r="J2490">
        <v>200</v>
      </c>
      <c r="K2490" t="b">
        <v>0</v>
      </c>
      <c r="L2490">
        <v>200</v>
      </c>
      <c r="N2490" s="3">
        <f>ZeptoData[[#This Row],[MRP_Rupees]] - ZeptoData[[#This Row],[Sale_Price]]</f>
        <v>-234</v>
      </c>
      <c r="O2490" t="str">
        <f>IF(ZeptoData[[#This Row],[outOfStock]]=TRUE, "Out of Stock", IF(ZeptoData[[#This Row],[availableQuantity]]&lt;=2, "LOW STOCK", "HEALTHY"))</f>
        <v>HEALTHY</v>
      </c>
      <c r="P2490" t="str" cm="1">
        <f t="array" ref="P2490">_xlfn.IFS(ZeptoData[[#This Row],[Sale_Price]]&lt;50, "Budget", ZeptoData[[#This Row],[Sale_Price]]&lt;150, "Mid-Range", ZeptoData[[#This Row],[Sale_Price]]&gt;=150, "Premium")</f>
        <v>Premium</v>
      </c>
      <c r="Q2490" t="str">
        <f>IF(ROUND(((ZeptoData[[#This Row],[mrp]]-ZeptoData[[#This Row],[discountedSellingPrice]])/ZeptoData[[#This Row],[mrp]])*100,0) = ZeptoData[[#This Row],[discountPercent]], "Match", "Error")</f>
        <v>Error</v>
      </c>
      <c r="R2490" s="9" t="str" cm="1">
        <f t="array" ref="R2490">_xlfn.IFS(ZeptoData[[#This Row],[discountPercent]]=0, "No Discount", ZeptoData[[#This Row],[discountPercent]]&lt;=15, "Standard (1-15%)", ZeptoData[[#This Row],[discountPercent]]&gt;15, "Mega (&gt;15%)")</f>
        <v>Standard (1-15%)</v>
      </c>
      <c r="S2490" s="9" t="str" cm="1">
        <f t="array" ref="S2490">_xlfn.IFS(ZeptoData[[#This Row],[weightInGms]]&lt;=100, "Small (&lt;100g)", ZeptoData[[#This Row],[weightInGms]]&lt;=500, "Medium (100-500g)", ZeptoData[[#This Row],[weightInGms]]&gt;500, "Large (&gt;500g)")</f>
        <v>Medium (100-500g)</v>
      </c>
    </row>
    <row r="2491" spans="1:19" x14ac:dyDescent="0.25">
      <c r="A2491" t="s">
        <v>978</v>
      </c>
      <c r="B2491" t="s">
        <v>944</v>
      </c>
      <c r="C2491" t="str">
        <f>TRIM(ZeptoData[[#This Row],[name]])</f>
        <v>Ching's Secret Schezwan Instant Noodle</v>
      </c>
      <c r="D2491">
        <v>11400</v>
      </c>
      <c r="E2491" s="3">
        <f>'Cleaned Data'!F2494</f>
        <v>0</v>
      </c>
      <c r="F2491">
        <v>0</v>
      </c>
      <c r="G2491">
        <v>6</v>
      </c>
      <c r="H2491">
        <v>11400</v>
      </c>
      <c r="I2491" s="3">
        <f>ZeptoData[[#This Row],[discountedSellingPrice]]/100</f>
        <v>114</v>
      </c>
      <c r="J2491">
        <v>480</v>
      </c>
      <c r="K2491" t="b">
        <v>0</v>
      </c>
      <c r="L2491">
        <v>480</v>
      </c>
      <c r="N2491" s="3">
        <f>ZeptoData[[#This Row],[MRP_Rupees]] - ZeptoData[[#This Row],[Sale_Price]]</f>
        <v>-114</v>
      </c>
      <c r="O2491" t="str">
        <f>IF(ZeptoData[[#This Row],[outOfStock]]=TRUE, "Out of Stock", IF(ZeptoData[[#This Row],[availableQuantity]]&lt;=2, "LOW STOCK", "HEALTHY"))</f>
        <v>HEALTHY</v>
      </c>
      <c r="P2491" t="str" cm="1">
        <f t="array" ref="P2491">_xlfn.IFS(ZeptoData[[#This Row],[Sale_Price]]&lt;50, "Budget", ZeptoData[[#This Row],[Sale_Price]]&lt;150, "Mid-Range", ZeptoData[[#This Row],[Sale_Price]]&gt;=150, "Premium")</f>
        <v>Mid-Range</v>
      </c>
      <c r="Q2491" t="str">
        <f>IF(ROUND(((ZeptoData[[#This Row],[mrp]]-ZeptoData[[#This Row],[discountedSellingPrice]])/ZeptoData[[#This Row],[mrp]])*100,0) = ZeptoData[[#This Row],[discountPercent]], "Match", "Error")</f>
        <v>Match</v>
      </c>
      <c r="R2491" s="9" t="str" cm="1">
        <f t="array" ref="R2491">_xlfn.IFS(ZeptoData[[#This Row],[discountPercent]]=0, "No Discount", ZeptoData[[#This Row],[discountPercent]]&lt;=15, "Standard (1-15%)", ZeptoData[[#This Row],[discountPercent]]&gt;15, "Mega (&gt;15%)")</f>
        <v>No Discount</v>
      </c>
      <c r="S2491" s="9" t="str" cm="1">
        <f t="array" ref="S2491">_xlfn.IFS(ZeptoData[[#This Row],[weightInGms]]&lt;=100, "Small (&lt;100g)", ZeptoData[[#This Row],[weightInGms]]&lt;=500, "Medium (100-500g)", ZeptoData[[#This Row],[weightInGms]]&gt;500, "Large (&gt;500g)")</f>
        <v>Medium (100-500g)</v>
      </c>
    </row>
    <row r="2492" spans="1:19" x14ac:dyDescent="0.25">
      <c r="A2492" t="s">
        <v>978</v>
      </c>
      <c r="B2492" t="s">
        <v>481</v>
      </c>
      <c r="C2492" t="str">
        <f>TRIM(ZeptoData[[#This Row],[name]])</f>
        <v>Yummiez Chicken Garlic Fingers Pouch</v>
      </c>
      <c r="D2492">
        <v>25000</v>
      </c>
      <c r="E2492" s="3">
        <f>'Cleaned Data'!F2495</f>
        <v>0</v>
      </c>
      <c r="F2492">
        <v>0</v>
      </c>
      <c r="G2492">
        <v>5</v>
      </c>
      <c r="H2492">
        <v>25000</v>
      </c>
      <c r="I2492" s="3">
        <f>ZeptoData[[#This Row],[discountedSellingPrice]]/100</f>
        <v>250</v>
      </c>
      <c r="J2492">
        <v>400</v>
      </c>
      <c r="K2492" t="b">
        <v>0</v>
      </c>
      <c r="L2492">
        <v>400</v>
      </c>
      <c r="N2492" s="3">
        <f>ZeptoData[[#This Row],[MRP_Rupees]] - ZeptoData[[#This Row],[Sale_Price]]</f>
        <v>-250</v>
      </c>
      <c r="O2492" t="str">
        <f>IF(ZeptoData[[#This Row],[outOfStock]]=TRUE, "Out of Stock", IF(ZeptoData[[#This Row],[availableQuantity]]&lt;=2, "LOW STOCK", "HEALTHY"))</f>
        <v>HEALTHY</v>
      </c>
      <c r="P2492" t="str" cm="1">
        <f t="array" ref="P2492">_xlfn.IFS(ZeptoData[[#This Row],[Sale_Price]]&lt;50, "Budget", ZeptoData[[#This Row],[Sale_Price]]&lt;150, "Mid-Range", ZeptoData[[#This Row],[Sale_Price]]&gt;=150, "Premium")</f>
        <v>Premium</v>
      </c>
      <c r="Q2492" t="str">
        <f>IF(ROUND(((ZeptoData[[#This Row],[mrp]]-ZeptoData[[#This Row],[discountedSellingPrice]])/ZeptoData[[#This Row],[mrp]])*100,0) = ZeptoData[[#This Row],[discountPercent]], "Match", "Error")</f>
        <v>Match</v>
      </c>
      <c r="R2492" s="9" t="str" cm="1">
        <f t="array" ref="R2492">_xlfn.IFS(ZeptoData[[#This Row],[discountPercent]]=0, "No Discount", ZeptoData[[#This Row],[discountPercent]]&lt;=15, "Standard (1-15%)", ZeptoData[[#This Row],[discountPercent]]&gt;15, "Mega (&gt;15%)")</f>
        <v>No Discount</v>
      </c>
      <c r="S2492" s="9" t="str" cm="1">
        <f t="array" ref="S2492">_xlfn.IFS(ZeptoData[[#This Row],[weightInGms]]&lt;=100, "Small (&lt;100g)", ZeptoData[[#This Row],[weightInGms]]&lt;=500, "Medium (100-500g)", ZeptoData[[#This Row],[weightInGms]]&gt;500, "Large (&gt;500g)")</f>
        <v>Medium (100-500g)</v>
      </c>
    </row>
    <row r="2493" spans="1:19" x14ac:dyDescent="0.25">
      <c r="A2493" t="s">
        <v>978</v>
      </c>
      <c r="B2493" t="s">
        <v>945</v>
      </c>
      <c r="C2493" t="str">
        <f>TRIM(ZeptoData[[#This Row],[name]])</f>
        <v>Pediasure Premium Chocolate Powdered Health Drink</v>
      </c>
      <c r="D2493">
        <v>61000</v>
      </c>
      <c r="E2493" s="3">
        <f>'Cleaned Data'!F2496</f>
        <v>14</v>
      </c>
      <c r="F2493">
        <v>0</v>
      </c>
      <c r="G2493">
        <v>2</v>
      </c>
      <c r="H2493">
        <v>61000</v>
      </c>
      <c r="I2493" s="3">
        <f>ZeptoData[[#This Row],[discountedSellingPrice]]/100</f>
        <v>610</v>
      </c>
      <c r="J2493">
        <v>400</v>
      </c>
      <c r="K2493" t="b">
        <v>0</v>
      </c>
      <c r="L2493">
        <v>400</v>
      </c>
      <c r="N2493" s="3">
        <f>ZeptoData[[#This Row],[MRP_Rupees]] - ZeptoData[[#This Row],[Sale_Price]]</f>
        <v>-596</v>
      </c>
      <c r="O2493" t="str">
        <f>IF(ZeptoData[[#This Row],[outOfStock]]=TRUE, "Out of Stock", IF(ZeptoData[[#This Row],[availableQuantity]]&lt;=2, "LOW STOCK", "HEALTHY"))</f>
        <v>LOW STOCK</v>
      </c>
      <c r="P2493" t="str" cm="1">
        <f t="array" ref="P2493">_xlfn.IFS(ZeptoData[[#This Row],[Sale_Price]]&lt;50, "Budget", ZeptoData[[#This Row],[Sale_Price]]&lt;150, "Mid-Range", ZeptoData[[#This Row],[Sale_Price]]&gt;=150, "Premium")</f>
        <v>Premium</v>
      </c>
      <c r="Q2493" t="str">
        <f>IF(ROUND(((ZeptoData[[#This Row],[mrp]]-ZeptoData[[#This Row],[discountedSellingPrice]])/ZeptoData[[#This Row],[mrp]])*100,0) = ZeptoData[[#This Row],[discountPercent]], "Match", "Error")</f>
        <v>Match</v>
      </c>
      <c r="R2493" s="9" t="str" cm="1">
        <f t="array" ref="R2493">_xlfn.IFS(ZeptoData[[#This Row],[discountPercent]]=0, "No Discount", ZeptoData[[#This Row],[discountPercent]]&lt;=15, "Standard (1-15%)", ZeptoData[[#This Row],[discountPercent]]&gt;15, "Mega (&gt;15%)")</f>
        <v>No Discount</v>
      </c>
      <c r="S2493" s="9" t="str" cm="1">
        <f t="array" ref="S2493">_xlfn.IFS(ZeptoData[[#This Row],[weightInGms]]&lt;=100, "Small (&lt;100g)", ZeptoData[[#This Row],[weightInGms]]&lt;=500, "Medium (100-500g)", ZeptoData[[#This Row],[weightInGms]]&gt;500, "Large (&gt;500g)")</f>
        <v>Medium (100-500g)</v>
      </c>
    </row>
    <row r="2494" spans="1:19" x14ac:dyDescent="0.25">
      <c r="A2494" t="s">
        <v>978</v>
      </c>
      <c r="B2494" t="s">
        <v>946</v>
      </c>
      <c r="C2494" t="str">
        <f>TRIM(ZeptoData[[#This Row],[name]])</f>
        <v>Chings Secret Hot Garlic Instant Noodles</v>
      </c>
      <c r="D2494">
        <v>9100</v>
      </c>
      <c r="E2494" s="3">
        <f>'Cleaned Data'!F2497</f>
        <v>6</v>
      </c>
      <c r="F2494">
        <v>0</v>
      </c>
      <c r="G2494">
        <v>6</v>
      </c>
      <c r="H2494">
        <v>9100</v>
      </c>
      <c r="I2494" s="3">
        <f>ZeptoData[[#This Row],[discountedSellingPrice]]/100</f>
        <v>91</v>
      </c>
      <c r="J2494">
        <v>60</v>
      </c>
      <c r="K2494" t="b">
        <v>0</v>
      </c>
      <c r="L2494">
        <v>60</v>
      </c>
      <c r="N2494" s="3">
        <f>ZeptoData[[#This Row],[MRP_Rupees]] - ZeptoData[[#This Row],[Sale_Price]]</f>
        <v>-85</v>
      </c>
      <c r="O2494" t="str">
        <f>IF(ZeptoData[[#This Row],[outOfStock]]=TRUE, "Out of Stock", IF(ZeptoData[[#This Row],[availableQuantity]]&lt;=2, "LOW STOCK", "HEALTHY"))</f>
        <v>HEALTHY</v>
      </c>
      <c r="P2494" t="str" cm="1">
        <f t="array" ref="P2494">_xlfn.IFS(ZeptoData[[#This Row],[Sale_Price]]&lt;50, "Budget", ZeptoData[[#This Row],[Sale_Price]]&lt;150, "Mid-Range", ZeptoData[[#This Row],[Sale_Price]]&gt;=150, "Premium")</f>
        <v>Mid-Range</v>
      </c>
      <c r="Q2494" t="str">
        <f>IF(ROUND(((ZeptoData[[#This Row],[mrp]]-ZeptoData[[#This Row],[discountedSellingPrice]])/ZeptoData[[#This Row],[mrp]])*100,0) = ZeptoData[[#This Row],[discountPercent]], "Match", "Error")</f>
        <v>Match</v>
      </c>
      <c r="R2494" s="9" t="str" cm="1">
        <f t="array" ref="R2494">_xlfn.IFS(ZeptoData[[#This Row],[discountPercent]]=0, "No Discount", ZeptoData[[#This Row],[discountPercent]]&lt;=15, "Standard (1-15%)", ZeptoData[[#This Row],[discountPercent]]&gt;15, "Mega (&gt;15%)")</f>
        <v>No Discount</v>
      </c>
      <c r="S2494" s="9" t="str" cm="1">
        <f t="array" ref="S2494">_xlfn.IFS(ZeptoData[[#This Row],[weightInGms]]&lt;=100, "Small (&lt;100g)", ZeptoData[[#This Row],[weightInGms]]&lt;=500, "Medium (100-500g)", ZeptoData[[#This Row],[weightInGms]]&gt;500, "Large (&gt;500g)")</f>
        <v>Small (&lt;100g)</v>
      </c>
    </row>
    <row r="2495" spans="1:19" x14ac:dyDescent="0.25">
      <c r="A2495" t="s">
        <v>978</v>
      </c>
      <c r="B2495" t="s">
        <v>1788</v>
      </c>
      <c r="C2495" t="str">
        <f>TRIM(ZeptoData[[#This Row],[name]])</f>
        <v>Godrej Yummiez Cheese Corn Nuggets</v>
      </c>
      <c r="D2495">
        <v>23000</v>
      </c>
      <c r="E2495" s="3">
        <f>'Cleaned Data'!F2498</f>
        <v>0</v>
      </c>
      <c r="F2495">
        <v>0</v>
      </c>
      <c r="G2495">
        <v>4</v>
      </c>
      <c r="H2495">
        <v>23000</v>
      </c>
      <c r="I2495" s="3">
        <f>ZeptoData[[#This Row],[discountedSellingPrice]]/100</f>
        <v>230</v>
      </c>
      <c r="J2495">
        <v>400</v>
      </c>
      <c r="K2495" t="b">
        <v>0</v>
      </c>
      <c r="L2495">
        <v>400</v>
      </c>
      <c r="N2495" s="3">
        <f>ZeptoData[[#This Row],[MRP_Rupees]] - ZeptoData[[#This Row],[Sale_Price]]</f>
        <v>-230</v>
      </c>
      <c r="O2495" t="str">
        <f>IF(ZeptoData[[#This Row],[outOfStock]]=TRUE, "Out of Stock", IF(ZeptoData[[#This Row],[availableQuantity]]&lt;=2, "LOW STOCK", "HEALTHY"))</f>
        <v>HEALTHY</v>
      </c>
      <c r="P2495" t="str" cm="1">
        <f t="array" ref="P2495">_xlfn.IFS(ZeptoData[[#This Row],[Sale_Price]]&lt;50, "Budget", ZeptoData[[#This Row],[Sale_Price]]&lt;150, "Mid-Range", ZeptoData[[#This Row],[Sale_Price]]&gt;=150, "Premium")</f>
        <v>Premium</v>
      </c>
      <c r="Q2495" t="str">
        <f>IF(ROUND(((ZeptoData[[#This Row],[mrp]]-ZeptoData[[#This Row],[discountedSellingPrice]])/ZeptoData[[#This Row],[mrp]])*100,0) = ZeptoData[[#This Row],[discountPercent]], "Match", "Error")</f>
        <v>Match</v>
      </c>
      <c r="R2495" s="9" t="str" cm="1">
        <f t="array" ref="R2495">_xlfn.IFS(ZeptoData[[#This Row],[discountPercent]]=0, "No Discount", ZeptoData[[#This Row],[discountPercent]]&lt;=15, "Standard (1-15%)", ZeptoData[[#This Row],[discountPercent]]&gt;15, "Mega (&gt;15%)")</f>
        <v>No Discount</v>
      </c>
      <c r="S2495" s="9" t="str" cm="1">
        <f t="array" ref="S2495">_xlfn.IFS(ZeptoData[[#This Row],[weightInGms]]&lt;=100, "Small (&lt;100g)", ZeptoData[[#This Row],[weightInGms]]&lt;=500, "Medium (100-500g)", ZeptoData[[#This Row],[weightInGms]]&gt;500, "Large (&gt;500g)")</f>
        <v>Medium (100-500g)</v>
      </c>
    </row>
    <row r="2496" spans="1:19" x14ac:dyDescent="0.25">
      <c r="A2496" t="s">
        <v>978</v>
      </c>
      <c r="B2496" t="s">
        <v>948</v>
      </c>
      <c r="C2496" t="str">
        <f>TRIM(ZeptoData[[#This Row],[name]])</f>
        <v>Pantai Hot Chilli Sauce</v>
      </c>
      <c r="D2496">
        <v>27500</v>
      </c>
      <c r="E2496" s="3">
        <f>'Cleaned Data'!F2499</f>
        <v>0</v>
      </c>
      <c r="F2496">
        <v>14</v>
      </c>
      <c r="G2496">
        <v>6</v>
      </c>
      <c r="H2496">
        <v>23400</v>
      </c>
      <c r="I2496" s="3">
        <f>ZeptoData[[#This Row],[discountedSellingPrice]]/100</f>
        <v>234</v>
      </c>
      <c r="J2496">
        <v>200</v>
      </c>
      <c r="K2496" t="b">
        <v>0</v>
      </c>
      <c r="L2496">
        <v>200</v>
      </c>
      <c r="N2496" s="3">
        <f>ZeptoData[[#This Row],[MRP_Rupees]] - ZeptoData[[#This Row],[Sale_Price]]</f>
        <v>-234</v>
      </c>
      <c r="O2496" t="str">
        <f>IF(ZeptoData[[#This Row],[outOfStock]]=TRUE, "Out of Stock", IF(ZeptoData[[#This Row],[availableQuantity]]&lt;=2, "LOW STOCK", "HEALTHY"))</f>
        <v>HEALTHY</v>
      </c>
      <c r="P2496" t="str" cm="1">
        <f t="array" ref="P2496">_xlfn.IFS(ZeptoData[[#This Row],[Sale_Price]]&lt;50, "Budget", ZeptoData[[#This Row],[Sale_Price]]&lt;150, "Mid-Range", ZeptoData[[#This Row],[Sale_Price]]&gt;=150, "Premium")</f>
        <v>Premium</v>
      </c>
      <c r="Q2496" t="str">
        <f>IF(ROUND(((ZeptoData[[#This Row],[mrp]]-ZeptoData[[#This Row],[discountedSellingPrice]])/ZeptoData[[#This Row],[mrp]])*100,0) = ZeptoData[[#This Row],[discountPercent]], "Match", "Error")</f>
        <v>Error</v>
      </c>
      <c r="R2496" s="9" t="str" cm="1">
        <f t="array" ref="R2496">_xlfn.IFS(ZeptoData[[#This Row],[discountPercent]]=0, "No Discount", ZeptoData[[#This Row],[discountPercent]]&lt;=15, "Standard (1-15%)", ZeptoData[[#This Row],[discountPercent]]&gt;15, "Mega (&gt;15%)")</f>
        <v>Standard (1-15%)</v>
      </c>
      <c r="S2496" s="9" t="str" cm="1">
        <f t="array" ref="S2496">_xlfn.IFS(ZeptoData[[#This Row],[weightInGms]]&lt;=100, "Small (&lt;100g)", ZeptoData[[#This Row],[weightInGms]]&lt;=500, "Medium (100-500g)", ZeptoData[[#This Row],[weightInGms]]&gt;500, "Large (&gt;500g)")</f>
        <v>Medium (100-500g)</v>
      </c>
    </row>
    <row r="2497" spans="1:19" x14ac:dyDescent="0.25">
      <c r="A2497" t="s">
        <v>978</v>
      </c>
      <c r="B2497" t="s">
        <v>1789</v>
      </c>
      <c r="C2497" t="str">
        <f>TRIM(ZeptoData[[#This Row],[name]])</f>
        <v>Knorr International Mexican Tomato Corn Soup</v>
      </c>
      <c r="D2497">
        <v>6500</v>
      </c>
      <c r="E2497" s="3">
        <f>'Cleaned Data'!F2500</f>
        <v>0</v>
      </c>
      <c r="F2497">
        <v>6</v>
      </c>
      <c r="G2497">
        <v>3</v>
      </c>
      <c r="H2497">
        <v>6100</v>
      </c>
      <c r="I2497" s="3">
        <f>ZeptoData[[#This Row],[discountedSellingPrice]]/100</f>
        <v>61</v>
      </c>
      <c r="J2497">
        <v>52</v>
      </c>
      <c r="K2497" t="b">
        <v>0</v>
      </c>
      <c r="L2497">
        <v>52</v>
      </c>
      <c r="N2497" s="3">
        <f>ZeptoData[[#This Row],[MRP_Rupees]] - ZeptoData[[#This Row],[Sale_Price]]</f>
        <v>-61</v>
      </c>
      <c r="O2497" t="str">
        <f>IF(ZeptoData[[#This Row],[outOfStock]]=TRUE, "Out of Stock", IF(ZeptoData[[#This Row],[availableQuantity]]&lt;=2, "LOW STOCK", "HEALTHY"))</f>
        <v>HEALTHY</v>
      </c>
      <c r="P2497" t="str" cm="1">
        <f t="array" ref="P2497">_xlfn.IFS(ZeptoData[[#This Row],[Sale_Price]]&lt;50, "Budget", ZeptoData[[#This Row],[Sale_Price]]&lt;150, "Mid-Range", ZeptoData[[#This Row],[Sale_Price]]&gt;=150, "Premium")</f>
        <v>Mid-Range</v>
      </c>
      <c r="Q2497" t="str">
        <f>IF(ROUND(((ZeptoData[[#This Row],[mrp]]-ZeptoData[[#This Row],[discountedSellingPrice]])/ZeptoData[[#This Row],[mrp]])*100,0) = ZeptoData[[#This Row],[discountPercent]], "Match", "Error")</f>
        <v>Match</v>
      </c>
      <c r="R2497" s="9" t="str" cm="1">
        <f t="array" ref="R2497">_xlfn.IFS(ZeptoData[[#This Row],[discountPercent]]=0, "No Discount", ZeptoData[[#This Row],[discountPercent]]&lt;=15, "Standard (1-15%)", ZeptoData[[#This Row],[discountPercent]]&gt;15, "Mega (&gt;15%)")</f>
        <v>Standard (1-15%)</v>
      </c>
      <c r="S2497" s="9" t="str" cm="1">
        <f t="array" ref="S2497">_xlfn.IFS(ZeptoData[[#This Row],[weightInGms]]&lt;=100, "Small (&lt;100g)", ZeptoData[[#This Row],[weightInGms]]&lt;=500, "Medium (100-500g)", ZeptoData[[#This Row],[weightInGms]]&gt;500, "Large (&gt;500g)")</f>
        <v>Small (&lt;100g)</v>
      </c>
    </row>
    <row r="2498" spans="1:19" x14ac:dyDescent="0.25">
      <c r="A2498" t="s">
        <v>978</v>
      </c>
      <c r="B2498" t="s">
        <v>1790</v>
      </c>
      <c r="C2498" t="str">
        <f>TRIM(ZeptoData[[#This Row],[name]])</f>
        <v>Bagrry's Fruit Fibre Muesli Mixed Fruit</v>
      </c>
      <c r="D2498">
        <v>59500</v>
      </c>
      <c r="E2498" s="3">
        <f>'Cleaned Data'!F2501</f>
        <v>0</v>
      </c>
      <c r="F2498">
        <v>0</v>
      </c>
      <c r="G2498">
        <v>5</v>
      </c>
      <c r="H2498">
        <v>59500</v>
      </c>
      <c r="I2498" s="3">
        <f>ZeptoData[[#This Row],[discountedSellingPrice]]/100</f>
        <v>595</v>
      </c>
      <c r="J2498">
        <v>1000</v>
      </c>
      <c r="K2498" t="b">
        <v>0</v>
      </c>
      <c r="L2498">
        <v>1</v>
      </c>
      <c r="N2498" s="3">
        <f>ZeptoData[[#This Row],[MRP_Rupees]] - ZeptoData[[#This Row],[Sale_Price]]</f>
        <v>-595</v>
      </c>
      <c r="O2498" t="str">
        <f>IF(ZeptoData[[#This Row],[outOfStock]]=TRUE, "Out of Stock", IF(ZeptoData[[#This Row],[availableQuantity]]&lt;=2, "LOW STOCK", "HEALTHY"))</f>
        <v>HEALTHY</v>
      </c>
      <c r="P2498" t="str" cm="1">
        <f t="array" ref="P2498">_xlfn.IFS(ZeptoData[[#This Row],[Sale_Price]]&lt;50, "Budget", ZeptoData[[#This Row],[Sale_Price]]&lt;150, "Mid-Range", ZeptoData[[#This Row],[Sale_Price]]&gt;=150, "Premium")</f>
        <v>Premium</v>
      </c>
      <c r="Q2498" t="str">
        <f>IF(ROUND(((ZeptoData[[#This Row],[mrp]]-ZeptoData[[#This Row],[discountedSellingPrice]])/ZeptoData[[#This Row],[mrp]])*100,0) = ZeptoData[[#This Row],[discountPercent]], "Match", "Error")</f>
        <v>Match</v>
      </c>
      <c r="R2498" s="9" t="str" cm="1">
        <f t="array" ref="R2498">_xlfn.IFS(ZeptoData[[#This Row],[discountPercent]]=0, "No Discount", ZeptoData[[#This Row],[discountPercent]]&lt;=15, "Standard (1-15%)", ZeptoData[[#This Row],[discountPercent]]&gt;15, "Mega (&gt;15%)")</f>
        <v>No Discount</v>
      </c>
      <c r="S2498" s="9" t="str" cm="1">
        <f t="array" ref="S2498">_xlfn.IFS(ZeptoData[[#This Row],[weightInGms]]&lt;=100, "Small (&lt;100g)", ZeptoData[[#This Row],[weightInGms]]&lt;=500, "Medium (100-500g)", ZeptoData[[#This Row],[weightInGms]]&gt;500, "Large (&gt;500g)")</f>
        <v>Large (&gt;500g)</v>
      </c>
    </row>
    <row r="2499" spans="1:19" x14ac:dyDescent="0.25">
      <c r="A2499" t="s">
        <v>978</v>
      </c>
      <c r="B2499" t="s">
        <v>1779</v>
      </c>
      <c r="C2499" t="str">
        <f>TRIM(ZeptoData[[#This Row],[name]])</f>
        <v>MTR Roasted Vermicelli</v>
      </c>
      <c r="D2499">
        <v>10500</v>
      </c>
      <c r="E2499" s="3">
        <f>'Cleaned Data'!F2502</f>
        <v>6</v>
      </c>
      <c r="F2499">
        <v>0</v>
      </c>
      <c r="G2499">
        <v>4</v>
      </c>
      <c r="H2499">
        <v>10500</v>
      </c>
      <c r="I2499" s="3">
        <f>ZeptoData[[#This Row],[discountedSellingPrice]]/100</f>
        <v>105</v>
      </c>
      <c r="J2499">
        <v>850</v>
      </c>
      <c r="K2499" t="b">
        <v>0</v>
      </c>
      <c r="L2499">
        <v>850</v>
      </c>
      <c r="N2499" s="3">
        <f>ZeptoData[[#This Row],[MRP_Rupees]] - ZeptoData[[#This Row],[Sale_Price]]</f>
        <v>-99</v>
      </c>
      <c r="O2499" t="str">
        <f>IF(ZeptoData[[#This Row],[outOfStock]]=TRUE, "Out of Stock", IF(ZeptoData[[#This Row],[availableQuantity]]&lt;=2, "LOW STOCK", "HEALTHY"))</f>
        <v>HEALTHY</v>
      </c>
      <c r="P2499" t="str" cm="1">
        <f t="array" ref="P2499">_xlfn.IFS(ZeptoData[[#This Row],[Sale_Price]]&lt;50, "Budget", ZeptoData[[#This Row],[Sale_Price]]&lt;150, "Mid-Range", ZeptoData[[#This Row],[Sale_Price]]&gt;=150, "Premium")</f>
        <v>Mid-Range</v>
      </c>
      <c r="Q2499" t="str">
        <f>IF(ROUND(((ZeptoData[[#This Row],[mrp]]-ZeptoData[[#This Row],[discountedSellingPrice]])/ZeptoData[[#This Row],[mrp]])*100,0) = ZeptoData[[#This Row],[discountPercent]], "Match", "Error")</f>
        <v>Match</v>
      </c>
      <c r="R2499" s="9" t="str" cm="1">
        <f t="array" ref="R2499">_xlfn.IFS(ZeptoData[[#This Row],[discountPercent]]=0, "No Discount", ZeptoData[[#This Row],[discountPercent]]&lt;=15, "Standard (1-15%)", ZeptoData[[#This Row],[discountPercent]]&gt;15, "Mega (&gt;15%)")</f>
        <v>No Discount</v>
      </c>
      <c r="S2499" s="9" t="str" cm="1">
        <f t="array" ref="S2499">_xlfn.IFS(ZeptoData[[#This Row],[weightInGms]]&lt;=100, "Small (&lt;100g)", ZeptoData[[#This Row],[weightInGms]]&lt;=500, "Medium (100-500g)", ZeptoData[[#This Row],[weightInGms]]&gt;500, "Large (&gt;500g)")</f>
        <v>Large (&gt;500g)</v>
      </c>
    </row>
    <row r="2500" spans="1:19" x14ac:dyDescent="0.25">
      <c r="A2500" t="s">
        <v>978</v>
      </c>
      <c r="B2500" t="s">
        <v>526</v>
      </c>
      <c r="C2500" t="str">
        <f>TRIM(ZeptoData[[#This Row],[name]])</f>
        <v>Maggi 2-Minute Instant Noodles - Masala</v>
      </c>
      <c r="D2500">
        <v>4400</v>
      </c>
      <c r="E2500" s="3">
        <f>'Cleaned Data'!F2503</f>
        <v>0</v>
      </c>
      <c r="F2500">
        <v>0</v>
      </c>
      <c r="G2500">
        <v>0</v>
      </c>
      <c r="H2500">
        <v>4400</v>
      </c>
      <c r="I2500" s="3">
        <f>ZeptoData[[#This Row],[discountedSellingPrice]]/100</f>
        <v>44</v>
      </c>
      <c r="J2500">
        <v>280</v>
      </c>
      <c r="K2500" t="b">
        <v>1</v>
      </c>
      <c r="L2500">
        <v>280</v>
      </c>
      <c r="N2500" s="3">
        <f>ZeptoData[[#This Row],[MRP_Rupees]] - ZeptoData[[#This Row],[Sale_Price]]</f>
        <v>-44</v>
      </c>
      <c r="O2500" t="str">
        <f>IF(ZeptoData[[#This Row],[outOfStock]]=TRUE, "Out of Stock", IF(ZeptoData[[#This Row],[availableQuantity]]&lt;=2, "LOW STOCK", "HEALTHY"))</f>
        <v>Out of Stock</v>
      </c>
      <c r="P2500" t="str" cm="1">
        <f t="array" ref="P2500">_xlfn.IFS(ZeptoData[[#This Row],[Sale_Price]]&lt;50, "Budget", ZeptoData[[#This Row],[Sale_Price]]&lt;150, "Mid-Range", ZeptoData[[#This Row],[Sale_Price]]&gt;=150, "Premium")</f>
        <v>Budget</v>
      </c>
      <c r="Q2500" t="str">
        <f>IF(ROUND(((ZeptoData[[#This Row],[mrp]]-ZeptoData[[#This Row],[discountedSellingPrice]])/ZeptoData[[#This Row],[mrp]])*100,0) = ZeptoData[[#This Row],[discountPercent]], "Match", "Error")</f>
        <v>Match</v>
      </c>
      <c r="R2500" s="9" t="str" cm="1">
        <f t="array" ref="R2500">_xlfn.IFS(ZeptoData[[#This Row],[discountPercent]]=0, "No Discount", ZeptoData[[#This Row],[discountPercent]]&lt;=15, "Standard (1-15%)", ZeptoData[[#This Row],[discountPercent]]&gt;15, "Mega (&gt;15%)")</f>
        <v>No Discount</v>
      </c>
      <c r="S2500" s="9" t="str" cm="1">
        <f t="array" ref="S2500">_xlfn.IFS(ZeptoData[[#This Row],[weightInGms]]&lt;=100, "Small (&lt;100g)", ZeptoData[[#This Row],[weightInGms]]&lt;=500, "Medium (100-500g)", ZeptoData[[#This Row],[weightInGms]]&gt;500, "Large (&gt;500g)")</f>
        <v>Medium (100-500g)</v>
      </c>
    </row>
    <row r="2501" spans="1:19" x14ac:dyDescent="0.25">
      <c r="A2501" t="s">
        <v>978</v>
      </c>
      <c r="B2501" t="s">
        <v>951</v>
      </c>
      <c r="C2501" t="str">
        <f>TRIM(ZeptoData[[#This Row],[name]])</f>
        <v>Kurkure Green Chutney, Rajasthani Style</v>
      </c>
      <c r="D2501">
        <v>2000</v>
      </c>
      <c r="E2501" s="3">
        <f>'Cleaned Data'!F2504</f>
        <v>5</v>
      </c>
      <c r="F2501">
        <v>0</v>
      </c>
      <c r="G2501">
        <v>0</v>
      </c>
      <c r="H2501">
        <v>2000</v>
      </c>
      <c r="I2501" s="3">
        <f>ZeptoData[[#This Row],[discountedSellingPrice]]/100</f>
        <v>20</v>
      </c>
      <c r="J2501">
        <v>90</v>
      </c>
      <c r="K2501" t="b">
        <v>1</v>
      </c>
      <c r="L2501">
        <v>90</v>
      </c>
      <c r="N2501" s="3">
        <f>ZeptoData[[#This Row],[MRP_Rupees]] - ZeptoData[[#This Row],[Sale_Price]]</f>
        <v>-15</v>
      </c>
      <c r="O2501" t="str">
        <f>IF(ZeptoData[[#This Row],[outOfStock]]=TRUE, "Out of Stock", IF(ZeptoData[[#This Row],[availableQuantity]]&lt;=2, "LOW STOCK", "HEALTHY"))</f>
        <v>Out of Stock</v>
      </c>
      <c r="P2501" t="str" cm="1">
        <f t="array" ref="P2501">_xlfn.IFS(ZeptoData[[#This Row],[Sale_Price]]&lt;50, "Budget", ZeptoData[[#This Row],[Sale_Price]]&lt;150, "Mid-Range", ZeptoData[[#This Row],[Sale_Price]]&gt;=150, "Premium")</f>
        <v>Budget</v>
      </c>
      <c r="Q2501" t="str">
        <f>IF(ROUND(((ZeptoData[[#This Row],[mrp]]-ZeptoData[[#This Row],[discountedSellingPrice]])/ZeptoData[[#This Row],[mrp]])*100,0) = ZeptoData[[#This Row],[discountPercent]], "Match", "Error")</f>
        <v>Match</v>
      </c>
      <c r="R2501" s="9" t="str" cm="1">
        <f t="array" ref="R2501">_xlfn.IFS(ZeptoData[[#This Row],[discountPercent]]=0, "No Discount", ZeptoData[[#This Row],[discountPercent]]&lt;=15, "Standard (1-15%)", ZeptoData[[#This Row],[discountPercent]]&gt;15, "Mega (&gt;15%)")</f>
        <v>No Discount</v>
      </c>
      <c r="S2501" s="9" t="str" cm="1">
        <f t="array" ref="S2501">_xlfn.IFS(ZeptoData[[#This Row],[weightInGms]]&lt;=100, "Small (&lt;100g)", ZeptoData[[#This Row],[weightInGms]]&lt;=500, "Medium (100-500g)", ZeptoData[[#This Row],[weightInGms]]&gt;500, "Large (&gt;500g)")</f>
        <v>Small (&lt;100g)</v>
      </c>
    </row>
    <row r="2502" spans="1:19" x14ac:dyDescent="0.25">
      <c r="A2502" t="s">
        <v>978</v>
      </c>
      <c r="B2502" t="s">
        <v>952</v>
      </c>
      <c r="C2502" t="str">
        <f>TRIM(ZeptoData[[#This Row],[name]])</f>
        <v>Kellogg's Chocos Combo Pack</v>
      </c>
      <c r="D2502">
        <v>6000</v>
      </c>
      <c r="E2502" s="3">
        <f>'Cleaned Data'!F2505</f>
        <v>0</v>
      </c>
      <c r="F2502">
        <v>6</v>
      </c>
      <c r="G2502">
        <v>0</v>
      </c>
      <c r="H2502">
        <v>5600</v>
      </c>
      <c r="I2502" s="3">
        <f>ZeptoData[[#This Row],[discountedSellingPrice]]/100</f>
        <v>56</v>
      </c>
      <c r="J2502">
        <v>156</v>
      </c>
      <c r="K2502" t="b">
        <v>1</v>
      </c>
      <c r="L2502">
        <v>156</v>
      </c>
      <c r="N2502" s="3">
        <f>ZeptoData[[#This Row],[MRP_Rupees]] - ZeptoData[[#This Row],[Sale_Price]]</f>
        <v>-56</v>
      </c>
      <c r="O2502" t="str">
        <f>IF(ZeptoData[[#This Row],[outOfStock]]=TRUE, "Out of Stock", IF(ZeptoData[[#This Row],[availableQuantity]]&lt;=2, "LOW STOCK", "HEALTHY"))</f>
        <v>Out of Stock</v>
      </c>
      <c r="P2502" t="str" cm="1">
        <f t="array" ref="P2502">_xlfn.IFS(ZeptoData[[#This Row],[Sale_Price]]&lt;50, "Budget", ZeptoData[[#This Row],[Sale_Price]]&lt;150, "Mid-Range", ZeptoData[[#This Row],[Sale_Price]]&gt;=150, "Premium")</f>
        <v>Mid-Range</v>
      </c>
      <c r="Q2502" t="str">
        <f>IF(ROUND(((ZeptoData[[#This Row],[mrp]]-ZeptoData[[#This Row],[discountedSellingPrice]])/ZeptoData[[#This Row],[mrp]])*100,0) = ZeptoData[[#This Row],[discountPercent]], "Match", "Error")</f>
        <v>Error</v>
      </c>
      <c r="R2502" s="9" t="str" cm="1">
        <f t="array" ref="R2502">_xlfn.IFS(ZeptoData[[#This Row],[discountPercent]]=0, "No Discount", ZeptoData[[#This Row],[discountPercent]]&lt;=15, "Standard (1-15%)", ZeptoData[[#This Row],[discountPercent]]&gt;15, "Mega (&gt;15%)")</f>
        <v>Standard (1-15%)</v>
      </c>
      <c r="S2502" s="9" t="str" cm="1">
        <f t="array" ref="S2502">_xlfn.IFS(ZeptoData[[#This Row],[weightInGms]]&lt;=100, "Small (&lt;100g)", ZeptoData[[#This Row],[weightInGms]]&lt;=500, "Medium (100-500g)", ZeptoData[[#This Row],[weightInGms]]&gt;500, "Large (&gt;500g)")</f>
        <v>Medium (100-500g)</v>
      </c>
    </row>
    <row r="2503" spans="1:19" x14ac:dyDescent="0.25">
      <c r="A2503" t="s">
        <v>978</v>
      </c>
      <c r="B2503" t="s">
        <v>1791</v>
      </c>
      <c r="C2503" t="str">
        <f>TRIM(ZeptoData[[#This Row],[name]])</f>
        <v>Kissan Mixed Fruit Jam</v>
      </c>
      <c r="D2503">
        <v>15500</v>
      </c>
      <c r="E2503" s="3">
        <f>'Cleaned Data'!F2506</f>
        <v>24</v>
      </c>
      <c r="F2503">
        <v>0</v>
      </c>
      <c r="G2503">
        <v>0</v>
      </c>
      <c r="H2503">
        <v>15500</v>
      </c>
      <c r="I2503" s="3">
        <f>ZeptoData[[#This Row],[discountedSellingPrice]]/100</f>
        <v>155</v>
      </c>
      <c r="J2503">
        <v>500</v>
      </c>
      <c r="K2503" t="b">
        <v>1</v>
      </c>
      <c r="L2503">
        <v>500</v>
      </c>
      <c r="N2503" s="3">
        <f>ZeptoData[[#This Row],[MRP_Rupees]] - ZeptoData[[#This Row],[Sale_Price]]</f>
        <v>-131</v>
      </c>
      <c r="O2503" t="str">
        <f>IF(ZeptoData[[#This Row],[outOfStock]]=TRUE, "Out of Stock", IF(ZeptoData[[#This Row],[availableQuantity]]&lt;=2, "LOW STOCK", "HEALTHY"))</f>
        <v>Out of Stock</v>
      </c>
      <c r="P2503" t="str" cm="1">
        <f t="array" ref="P2503">_xlfn.IFS(ZeptoData[[#This Row],[Sale_Price]]&lt;50, "Budget", ZeptoData[[#This Row],[Sale_Price]]&lt;150, "Mid-Range", ZeptoData[[#This Row],[Sale_Price]]&gt;=150, "Premium")</f>
        <v>Premium</v>
      </c>
      <c r="Q2503" t="str">
        <f>IF(ROUND(((ZeptoData[[#This Row],[mrp]]-ZeptoData[[#This Row],[discountedSellingPrice]])/ZeptoData[[#This Row],[mrp]])*100,0) = ZeptoData[[#This Row],[discountPercent]], "Match", "Error")</f>
        <v>Match</v>
      </c>
      <c r="R2503" s="9" t="str" cm="1">
        <f t="array" ref="R2503">_xlfn.IFS(ZeptoData[[#This Row],[discountPercent]]=0, "No Discount", ZeptoData[[#This Row],[discountPercent]]&lt;=15, "Standard (1-15%)", ZeptoData[[#This Row],[discountPercent]]&gt;15, "Mega (&gt;15%)")</f>
        <v>No Discount</v>
      </c>
      <c r="S2503" s="9" t="str" cm="1">
        <f t="array" ref="S2503">_xlfn.IFS(ZeptoData[[#This Row],[weightInGms]]&lt;=100, "Small (&lt;100g)", ZeptoData[[#This Row],[weightInGms]]&lt;=500, "Medium (100-500g)", ZeptoData[[#This Row],[weightInGms]]&gt;500, "Large (&gt;500g)")</f>
        <v>Medium (100-500g)</v>
      </c>
    </row>
    <row r="2504" spans="1:19" x14ac:dyDescent="0.25">
      <c r="A2504" t="s">
        <v>978</v>
      </c>
      <c r="B2504" t="s">
        <v>954</v>
      </c>
      <c r="C2504" t="str">
        <f>TRIM(ZeptoData[[#This Row],[name]])</f>
        <v>Lijjat Urad Papad</v>
      </c>
      <c r="D2504">
        <v>6000</v>
      </c>
      <c r="E2504" s="3">
        <f>'Cleaned Data'!F2507</f>
        <v>2</v>
      </c>
      <c r="F2504">
        <v>5</v>
      </c>
      <c r="G2504">
        <v>0</v>
      </c>
      <c r="H2504">
        <v>5700</v>
      </c>
      <c r="I2504" s="3">
        <f>ZeptoData[[#This Row],[discountedSellingPrice]]/100</f>
        <v>57</v>
      </c>
      <c r="J2504">
        <v>200</v>
      </c>
      <c r="K2504" t="b">
        <v>1</v>
      </c>
      <c r="L2504">
        <v>200</v>
      </c>
      <c r="N2504" s="3">
        <f>ZeptoData[[#This Row],[MRP_Rupees]] - ZeptoData[[#This Row],[Sale_Price]]</f>
        <v>-55</v>
      </c>
      <c r="O2504" t="str">
        <f>IF(ZeptoData[[#This Row],[outOfStock]]=TRUE, "Out of Stock", IF(ZeptoData[[#This Row],[availableQuantity]]&lt;=2, "LOW STOCK", "HEALTHY"))</f>
        <v>Out of Stock</v>
      </c>
      <c r="P2504" t="str" cm="1">
        <f t="array" ref="P2504">_xlfn.IFS(ZeptoData[[#This Row],[Sale_Price]]&lt;50, "Budget", ZeptoData[[#This Row],[Sale_Price]]&lt;150, "Mid-Range", ZeptoData[[#This Row],[Sale_Price]]&gt;=150, "Premium")</f>
        <v>Mid-Range</v>
      </c>
      <c r="Q2504" t="str">
        <f>IF(ROUND(((ZeptoData[[#This Row],[mrp]]-ZeptoData[[#This Row],[discountedSellingPrice]])/ZeptoData[[#This Row],[mrp]])*100,0) = ZeptoData[[#This Row],[discountPercent]], "Match", "Error")</f>
        <v>Match</v>
      </c>
      <c r="R2504" s="9" t="str" cm="1">
        <f t="array" ref="R2504">_xlfn.IFS(ZeptoData[[#This Row],[discountPercent]]=0, "No Discount", ZeptoData[[#This Row],[discountPercent]]&lt;=15, "Standard (1-15%)", ZeptoData[[#This Row],[discountPercent]]&gt;15, "Mega (&gt;15%)")</f>
        <v>Standard (1-15%)</v>
      </c>
      <c r="S2504" s="9" t="str" cm="1">
        <f t="array" ref="S2504">_xlfn.IFS(ZeptoData[[#This Row],[weightInGms]]&lt;=100, "Small (&lt;100g)", ZeptoData[[#This Row],[weightInGms]]&lt;=500, "Medium (100-500g)", ZeptoData[[#This Row],[weightInGms]]&gt;500, "Large (&gt;500g)")</f>
        <v>Medium (100-500g)</v>
      </c>
    </row>
    <row r="2505" spans="1:19" x14ac:dyDescent="0.25">
      <c r="A2505" t="s">
        <v>978</v>
      </c>
      <c r="B2505" t="s">
        <v>673</v>
      </c>
      <c r="C2505" t="str">
        <f>TRIM(ZeptoData[[#This Row],[name]])</f>
        <v>Amul Cheese Spread Yummy Plain</v>
      </c>
      <c r="D2505">
        <v>8500</v>
      </c>
      <c r="E2505" s="3">
        <f>'Cleaned Data'!F2508</f>
        <v>2</v>
      </c>
      <c r="F2505">
        <v>0</v>
      </c>
      <c r="G2505">
        <v>0</v>
      </c>
      <c r="H2505">
        <v>8500</v>
      </c>
      <c r="I2505" s="3">
        <f>ZeptoData[[#This Row],[discountedSellingPrice]]/100</f>
        <v>85</v>
      </c>
      <c r="J2505">
        <v>200</v>
      </c>
      <c r="K2505" t="b">
        <v>1</v>
      </c>
      <c r="L2505">
        <v>200</v>
      </c>
      <c r="N2505" s="3">
        <f>ZeptoData[[#This Row],[MRP_Rupees]] - ZeptoData[[#This Row],[Sale_Price]]</f>
        <v>-83</v>
      </c>
      <c r="O2505" t="str">
        <f>IF(ZeptoData[[#This Row],[outOfStock]]=TRUE, "Out of Stock", IF(ZeptoData[[#This Row],[availableQuantity]]&lt;=2, "LOW STOCK", "HEALTHY"))</f>
        <v>Out of Stock</v>
      </c>
      <c r="P2505" t="str" cm="1">
        <f t="array" ref="P2505">_xlfn.IFS(ZeptoData[[#This Row],[Sale_Price]]&lt;50, "Budget", ZeptoData[[#This Row],[Sale_Price]]&lt;150, "Mid-Range", ZeptoData[[#This Row],[Sale_Price]]&gt;=150, "Premium")</f>
        <v>Mid-Range</v>
      </c>
      <c r="Q2505" t="str">
        <f>IF(ROUND(((ZeptoData[[#This Row],[mrp]]-ZeptoData[[#This Row],[discountedSellingPrice]])/ZeptoData[[#This Row],[mrp]])*100,0) = ZeptoData[[#This Row],[discountPercent]], "Match", "Error")</f>
        <v>Match</v>
      </c>
      <c r="R2505" s="9" t="str" cm="1">
        <f t="array" ref="R2505">_xlfn.IFS(ZeptoData[[#This Row],[discountPercent]]=0, "No Discount", ZeptoData[[#This Row],[discountPercent]]&lt;=15, "Standard (1-15%)", ZeptoData[[#This Row],[discountPercent]]&gt;15, "Mega (&gt;15%)")</f>
        <v>No Discount</v>
      </c>
      <c r="S2505" s="9" t="str" cm="1">
        <f t="array" ref="S2505">_xlfn.IFS(ZeptoData[[#This Row],[weightInGms]]&lt;=100, "Small (&lt;100g)", ZeptoData[[#This Row],[weightInGms]]&lt;=500, "Medium (100-500g)", ZeptoData[[#This Row],[weightInGms]]&gt;500, "Large (&gt;500g)")</f>
        <v>Medium (100-500g)</v>
      </c>
    </row>
    <row r="2506" spans="1:19" x14ac:dyDescent="0.25">
      <c r="A2506" t="s">
        <v>978</v>
      </c>
      <c r="B2506" t="s">
        <v>955</v>
      </c>
      <c r="C2506" t="str">
        <f>TRIM(ZeptoData[[#This Row],[name]])</f>
        <v>Mother's Recipe Ginger And Garlic Paste</v>
      </c>
      <c r="D2506">
        <v>5000</v>
      </c>
      <c r="E2506" s="3">
        <f>'Cleaned Data'!F2509</f>
        <v>20</v>
      </c>
      <c r="F2506">
        <v>24</v>
      </c>
      <c r="G2506">
        <v>0</v>
      </c>
      <c r="H2506">
        <v>3800</v>
      </c>
      <c r="I2506" s="3">
        <f>ZeptoData[[#This Row],[discountedSellingPrice]]/100</f>
        <v>38</v>
      </c>
      <c r="J2506">
        <v>200</v>
      </c>
      <c r="K2506" t="b">
        <v>1</v>
      </c>
      <c r="L2506">
        <v>200</v>
      </c>
      <c r="N2506" s="3">
        <f>ZeptoData[[#This Row],[MRP_Rupees]] - ZeptoData[[#This Row],[Sale_Price]]</f>
        <v>-18</v>
      </c>
      <c r="O2506" t="str">
        <f>IF(ZeptoData[[#This Row],[outOfStock]]=TRUE, "Out of Stock", IF(ZeptoData[[#This Row],[availableQuantity]]&lt;=2, "LOW STOCK", "HEALTHY"))</f>
        <v>Out of Stock</v>
      </c>
      <c r="P2506" t="str" cm="1">
        <f t="array" ref="P2506">_xlfn.IFS(ZeptoData[[#This Row],[Sale_Price]]&lt;50, "Budget", ZeptoData[[#This Row],[Sale_Price]]&lt;150, "Mid-Range", ZeptoData[[#This Row],[Sale_Price]]&gt;=150, "Premium")</f>
        <v>Budget</v>
      </c>
      <c r="Q2506" t="str">
        <f>IF(ROUND(((ZeptoData[[#This Row],[mrp]]-ZeptoData[[#This Row],[discountedSellingPrice]])/ZeptoData[[#This Row],[mrp]])*100,0) = ZeptoData[[#This Row],[discountPercent]], "Match", "Error")</f>
        <v>Match</v>
      </c>
      <c r="R2506" s="9" t="str" cm="1">
        <f t="array" ref="R2506">_xlfn.IFS(ZeptoData[[#This Row],[discountPercent]]=0, "No Discount", ZeptoData[[#This Row],[discountPercent]]&lt;=15, "Standard (1-15%)", ZeptoData[[#This Row],[discountPercent]]&gt;15, "Mega (&gt;15%)")</f>
        <v>Mega (&gt;15%)</v>
      </c>
      <c r="S2506" s="9" t="str" cm="1">
        <f t="array" ref="S2506">_xlfn.IFS(ZeptoData[[#This Row],[weightInGms]]&lt;=100, "Small (&lt;100g)", ZeptoData[[#This Row],[weightInGms]]&lt;=500, "Medium (100-500g)", ZeptoData[[#This Row],[weightInGms]]&gt;500, "Large (&gt;500g)")</f>
        <v>Medium (100-500g)</v>
      </c>
    </row>
    <row r="2507" spans="1:19" x14ac:dyDescent="0.25">
      <c r="A2507" t="s">
        <v>978</v>
      </c>
      <c r="B2507" t="s">
        <v>956</v>
      </c>
      <c r="C2507" t="str">
        <f>TRIM(ZeptoData[[#This Row],[name]])</f>
        <v>Maggi Magic Cubes Chicken</v>
      </c>
      <c r="D2507">
        <v>4000</v>
      </c>
      <c r="E2507" s="3">
        <f>'Cleaned Data'!F2510</f>
        <v>0</v>
      </c>
      <c r="F2507">
        <v>2</v>
      </c>
      <c r="G2507">
        <v>0</v>
      </c>
      <c r="H2507">
        <v>3900</v>
      </c>
      <c r="I2507" s="3">
        <f>ZeptoData[[#This Row],[discountedSellingPrice]]/100</f>
        <v>39</v>
      </c>
      <c r="J2507">
        <v>40</v>
      </c>
      <c r="K2507" t="b">
        <v>1</v>
      </c>
      <c r="L2507">
        <v>40</v>
      </c>
      <c r="N2507" s="3">
        <f>ZeptoData[[#This Row],[MRP_Rupees]] - ZeptoData[[#This Row],[Sale_Price]]</f>
        <v>-39</v>
      </c>
      <c r="O2507" t="str">
        <f>IF(ZeptoData[[#This Row],[outOfStock]]=TRUE, "Out of Stock", IF(ZeptoData[[#This Row],[availableQuantity]]&lt;=2, "LOW STOCK", "HEALTHY"))</f>
        <v>Out of Stock</v>
      </c>
      <c r="P2507" t="str" cm="1">
        <f t="array" ref="P2507">_xlfn.IFS(ZeptoData[[#This Row],[Sale_Price]]&lt;50, "Budget", ZeptoData[[#This Row],[Sale_Price]]&lt;150, "Mid-Range", ZeptoData[[#This Row],[Sale_Price]]&gt;=150, "Premium")</f>
        <v>Budget</v>
      </c>
      <c r="Q2507" t="str">
        <f>IF(ROUND(((ZeptoData[[#This Row],[mrp]]-ZeptoData[[#This Row],[discountedSellingPrice]])/ZeptoData[[#This Row],[mrp]])*100,0) = ZeptoData[[#This Row],[discountPercent]], "Match", "Error")</f>
        <v>Error</v>
      </c>
      <c r="R2507" s="9" t="str" cm="1">
        <f t="array" ref="R2507">_xlfn.IFS(ZeptoData[[#This Row],[discountPercent]]=0, "No Discount", ZeptoData[[#This Row],[discountPercent]]&lt;=15, "Standard (1-15%)", ZeptoData[[#This Row],[discountPercent]]&gt;15, "Mega (&gt;15%)")</f>
        <v>Standard (1-15%)</v>
      </c>
      <c r="S2507" s="9" t="str" cm="1">
        <f t="array" ref="S2507">_xlfn.IFS(ZeptoData[[#This Row],[weightInGms]]&lt;=100, "Small (&lt;100g)", ZeptoData[[#This Row],[weightInGms]]&lt;=500, "Medium (100-500g)", ZeptoData[[#This Row],[weightInGms]]&gt;500, "Large (&gt;500g)")</f>
        <v>Small (&lt;100g)</v>
      </c>
    </row>
    <row r="2508" spans="1:19" x14ac:dyDescent="0.25">
      <c r="A2508" t="s">
        <v>978</v>
      </c>
      <c r="B2508" t="s">
        <v>1792</v>
      </c>
      <c r="C2508" t="str">
        <f>TRIM(ZeptoData[[#This Row],[name]])</f>
        <v>Pedigree Puppy Chicken Chunks in Gravy</v>
      </c>
      <c r="D2508">
        <v>3500</v>
      </c>
      <c r="E2508" s="3">
        <f>'Cleaned Data'!F2511</f>
        <v>5</v>
      </c>
      <c r="F2508">
        <v>2</v>
      </c>
      <c r="G2508">
        <v>0</v>
      </c>
      <c r="H2508">
        <v>3400</v>
      </c>
      <c r="I2508" s="3">
        <f>ZeptoData[[#This Row],[discountedSellingPrice]]/100</f>
        <v>34</v>
      </c>
      <c r="J2508">
        <v>70</v>
      </c>
      <c r="K2508" t="b">
        <v>1</v>
      </c>
      <c r="L2508">
        <v>70</v>
      </c>
      <c r="N2508" s="3">
        <f>ZeptoData[[#This Row],[MRP_Rupees]] - ZeptoData[[#This Row],[Sale_Price]]</f>
        <v>-29</v>
      </c>
      <c r="O2508" t="str">
        <f>IF(ZeptoData[[#This Row],[outOfStock]]=TRUE, "Out of Stock", IF(ZeptoData[[#This Row],[availableQuantity]]&lt;=2, "LOW STOCK", "HEALTHY"))</f>
        <v>Out of Stock</v>
      </c>
      <c r="P2508" t="str" cm="1">
        <f t="array" ref="P2508">_xlfn.IFS(ZeptoData[[#This Row],[Sale_Price]]&lt;50, "Budget", ZeptoData[[#This Row],[Sale_Price]]&lt;150, "Mid-Range", ZeptoData[[#This Row],[Sale_Price]]&gt;=150, "Premium")</f>
        <v>Budget</v>
      </c>
      <c r="Q2508" t="str">
        <f>IF(ROUND(((ZeptoData[[#This Row],[mrp]]-ZeptoData[[#This Row],[discountedSellingPrice]])/ZeptoData[[#This Row],[mrp]])*100,0) = ZeptoData[[#This Row],[discountPercent]], "Match", "Error")</f>
        <v>Error</v>
      </c>
      <c r="R2508" s="9" t="str" cm="1">
        <f t="array" ref="R2508">_xlfn.IFS(ZeptoData[[#This Row],[discountPercent]]=0, "No Discount", ZeptoData[[#This Row],[discountPercent]]&lt;=15, "Standard (1-15%)", ZeptoData[[#This Row],[discountPercent]]&gt;15, "Mega (&gt;15%)")</f>
        <v>Standard (1-15%)</v>
      </c>
      <c r="S2508" s="9" t="str" cm="1">
        <f t="array" ref="S2508">_xlfn.IFS(ZeptoData[[#This Row],[weightInGms]]&lt;=100, "Small (&lt;100g)", ZeptoData[[#This Row],[weightInGms]]&lt;=500, "Medium (100-500g)", ZeptoData[[#This Row],[weightInGms]]&gt;500, "Large (&gt;500g)")</f>
        <v>Small (&lt;100g)</v>
      </c>
    </row>
    <row r="2509" spans="1:19" x14ac:dyDescent="0.25">
      <c r="A2509" t="s">
        <v>978</v>
      </c>
      <c r="B2509" t="s">
        <v>679</v>
      </c>
      <c r="C2509" t="str">
        <f>TRIM(ZeptoData[[#This Row],[name]])</f>
        <v>The Whole Truth Peanut Butter - Unsweetened &amp; Crunchy</v>
      </c>
      <c r="D2509">
        <v>18500</v>
      </c>
      <c r="E2509" s="3">
        <f>'Cleaned Data'!F2512</f>
        <v>4</v>
      </c>
      <c r="F2509">
        <v>20</v>
      </c>
      <c r="G2509">
        <v>0</v>
      </c>
      <c r="H2509">
        <v>14800</v>
      </c>
      <c r="I2509" s="3">
        <f>ZeptoData[[#This Row],[discountedSellingPrice]]/100</f>
        <v>148</v>
      </c>
      <c r="J2509">
        <v>325</v>
      </c>
      <c r="K2509" t="b">
        <v>1</v>
      </c>
      <c r="L2509">
        <v>325</v>
      </c>
      <c r="N2509" s="3">
        <f>ZeptoData[[#This Row],[MRP_Rupees]] - ZeptoData[[#This Row],[Sale_Price]]</f>
        <v>-144</v>
      </c>
      <c r="O2509" t="str">
        <f>IF(ZeptoData[[#This Row],[outOfStock]]=TRUE, "Out of Stock", IF(ZeptoData[[#This Row],[availableQuantity]]&lt;=2, "LOW STOCK", "HEALTHY"))</f>
        <v>Out of Stock</v>
      </c>
      <c r="P2509" t="str" cm="1">
        <f t="array" ref="P2509">_xlfn.IFS(ZeptoData[[#This Row],[Sale_Price]]&lt;50, "Budget", ZeptoData[[#This Row],[Sale_Price]]&lt;150, "Mid-Range", ZeptoData[[#This Row],[Sale_Price]]&gt;=150, "Premium")</f>
        <v>Mid-Range</v>
      </c>
      <c r="Q2509" t="str">
        <f>IF(ROUND(((ZeptoData[[#This Row],[mrp]]-ZeptoData[[#This Row],[discountedSellingPrice]])/ZeptoData[[#This Row],[mrp]])*100,0) = ZeptoData[[#This Row],[discountPercent]], "Match", "Error")</f>
        <v>Match</v>
      </c>
      <c r="R2509" s="9" t="str" cm="1">
        <f t="array" ref="R2509">_xlfn.IFS(ZeptoData[[#This Row],[discountPercent]]=0, "No Discount", ZeptoData[[#This Row],[discountPercent]]&lt;=15, "Standard (1-15%)", ZeptoData[[#This Row],[discountPercent]]&gt;15, "Mega (&gt;15%)")</f>
        <v>Mega (&gt;15%)</v>
      </c>
      <c r="S2509" s="9" t="str" cm="1">
        <f t="array" ref="S2509">_xlfn.IFS(ZeptoData[[#This Row],[weightInGms]]&lt;=100, "Small (&lt;100g)", ZeptoData[[#This Row],[weightInGms]]&lt;=500, "Medium (100-500g)", ZeptoData[[#This Row],[weightInGms]]&gt;500, "Large (&gt;500g)")</f>
        <v>Medium (100-500g)</v>
      </c>
    </row>
    <row r="2510" spans="1:19" x14ac:dyDescent="0.25">
      <c r="A2510" t="s">
        <v>978</v>
      </c>
      <c r="B2510" t="s">
        <v>541</v>
      </c>
      <c r="C2510" t="str">
        <f>TRIM(ZeptoData[[#This Row],[name]])</f>
        <v>Ching's Chow Mein Hakka Noodles Masala</v>
      </c>
      <c r="D2510">
        <v>1000</v>
      </c>
      <c r="E2510" s="3">
        <f>'Cleaned Data'!F2513</f>
        <v>3</v>
      </c>
      <c r="F2510">
        <v>0</v>
      </c>
      <c r="G2510">
        <v>0</v>
      </c>
      <c r="H2510">
        <v>1000</v>
      </c>
      <c r="I2510" s="3">
        <f>ZeptoData[[#This Row],[discountedSellingPrice]]/100</f>
        <v>10</v>
      </c>
      <c r="J2510">
        <v>20</v>
      </c>
      <c r="K2510" t="b">
        <v>1</v>
      </c>
      <c r="L2510">
        <v>20</v>
      </c>
      <c r="N2510" s="3">
        <f>ZeptoData[[#This Row],[MRP_Rupees]] - ZeptoData[[#This Row],[Sale_Price]]</f>
        <v>-7</v>
      </c>
      <c r="O2510" t="str">
        <f>IF(ZeptoData[[#This Row],[outOfStock]]=TRUE, "Out of Stock", IF(ZeptoData[[#This Row],[availableQuantity]]&lt;=2, "LOW STOCK", "HEALTHY"))</f>
        <v>Out of Stock</v>
      </c>
      <c r="P2510" t="str" cm="1">
        <f t="array" ref="P2510">_xlfn.IFS(ZeptoData[[#This Row],[Sale_Price]]&lt;50, "Budget", ZeptoData[[#This Row],[Sale_Price]]&lt;150, "Mid-Range", ZeptoData[[#This Row],[Sale_Price]]&gt;=150, "Premium")</f>
        <v>Budget</v>
      </c>
      <c r="Q2510" t="str">
        <f>IF(ROUND(((ZeptoData[[#This Row],[mrp]]-ZeptoData[[#This Row],[discountedSellingPrice]])/ZeptoData[[#This Row],[mrp]])*100,0) = ZeptoData[[#This Row],[discountPercent]], "Match", "Error")</f>
        <v>Match</v>
      </c>
      <c r="R2510" s="9" t="str" cm="1">
        <f t="array" ref="R2510">_xlfn.IFS(ZeptoData[[#This Row],[discountPercent]]=0, "No Discount", ZeptoData[[#This Row],[discountPercent]]&lt;=15, "Standard (1-15%)", ZeptoData[[#This Row],[discountPercent]]&gt;15, "Mega (&gt;15%)")</f>
        <v>No Discount</v>
      </c>
      <c r="S2510" s="9" t="str" cm="1">
        <f t="array" ref="S2510">_xlfn.IFS(ZeptoData[[#This Row],[weightInGms]]&lt;=100, "Small (&lt;100g)", ZeptoData[[#This Row],[weightInGms]]&lt;=500, "Medium (100-500g)", ZeptoData[[#This Row],[weightInGms]]&gt;500, "Large (&gt;500g)")</f>
        <v>Small (&lt;100g)</v>
      </c>
    </row>
    <row r="2511" spans="1:19" x14ac:dyDescent="0.25">
      <c r="A2511" t="s">
        <v>978</v>
      </c>
      <c r="B2511" t="s">
        <v>94</v>
      </c>
      <c r="C2511" t="str">
        <f>TRIM(ZeptoData[[#This Row],[name]])</f>
        <v>Safal Frozen Mixed Vegetables</v>
      </c>
      <c r="D2511">
        <v>6000</v>
      </c>
      <c r="E2511" s="3">
        <f>'Cleaned Data'!F2514</f>
        <v>0</v>
      </c>
      <c r="F2511">
        <v>5</v>
      </c>
      <c r="G2511">
        <v>0</v>
      </c>
      <c r="H2511">
        <v>5700</v>
      </c>
      <c r="I2511" s="3">
        <f>ZeptoData[[#This Row],[discountedSellingPrice]]/100</f>
        <v>57</v>
      </c>
      <c r="J2511">
        <v>500</v>
      </c>
      <c r="K2511" t="b">
        <v>1</v>
      </c>
      <c r="L2511">
        <v>500</v>
      </c>
      <c r="N2511" s="3">
        <f>ZeptoData[[#This Row],[MRP_Rupees]] - ZeptoData[[#This Row],[Sale_Price]]</f>
        <v>-57</v>
      </c>
      <c r="O2511" t="str">
        <f>IF(ZeptoData[[#This Row],[outOfStock]]=TRUE, "Out of Stock", IF(ZeptoData[[#This Row],[availableQuantity]]&lt;=2, "LOW STOCK", "HEALTHY"))</f>
        <v>Out of Stock</v>
      </c>
      <c r="P2511" t="str" cm="1">
        <f t="array" ref="P2511">_xlfn.IFS(ZeptoData[[#This Row],[Sale_Price]]&lt;50, "Budget", ZeptoData[[#This Row],[Sale_Price]]&lt;150, "Mid-Range", ZeptoData[[#This Row],[Sale_Price]]&gt;=150, "Premium")</f>
        <v>Mid-Range</v>
      </c>
      <c r="Q2511" t="str">
        <f>IF(ROUND(((ZeptoData[[#This Row],[mrp]]-ZeptoData[[#This Row],[discountedSellingPrice]])/ZeptoData[[#This Row],[mrp]])*100,0) = ZeptoData[[#This Row],[discountPercent]], "Match", "Error")</f>
        <v>Match</v>
      </c>
      <c r="R2511" s="9" t="str" cm="1">
        <f t="array" ref="R2511">_xlfn.IFS(ZeptoData[[#This Row],[discountPercent]]=0, "No Discount", ZeptoData[[#This Row],[discountPercent]]&lt;=15, "Standard (1-15%)", ZeptoData[[#This Row],[discountPercent]]&gt;15, "Mega (&gt;15%)")</f>
        <v>Standard (1-15%)</v>
      </c>
      <c r="S2511" s="9" t="str" cm="1">
        <f t="array" ref="S2511">_xlfn.IFS(ZeptoData[[#This Row],[weightInGms]]&lt;=100, "Small (&lt;100g)", ZeptoData[[#This Row],[weightInGms]]&lt;=500, "Medium (100-500g)", ZeptoData[[#This Row],[weightInGms]]&gt;500, "Large (&gt;500g)")</f>
        <v>Medium (100-500g)</v>
      </c>
    </row>
    <row r="2512" spans="1:19" x14ac:dyDescent="0.25">
      <c r="A2512" t="s">
        <v>978</v>
      </c>
      <c r="B2512" t="s">
        <v>95</v>
      </c>
      <c r="C2512" t="str">
        <f>TRIM(ZeptoData[[#This Row],[name]])</f>
        <v>Safal Frozen Corn</v>
      </c>
      <c r="D2512">
        <v>4100</v>
      </c>
      <c r="E2512" s="3">
        <f>'Cleaned Data'!F2515</f>
        <v>0</v>
      </c>
      <c r="F2512">
        <v>4</v>
      </c>
      <c r="G2512">
        <v>0</v>
      </c>
      <c r="H2512">
        <v>3900</v>
      </c>
      <c r="I2512" s="3">
        <f>ZeptoData[[#This Row],[discountedSellingPrice]]/100</f>
        <v>39</v>
      </c>
      <c r="J2512">
        <v>200</v>
      </c>
      <c r="K2512" t="b">
        <v>1</v>
      </c>
      <c r="L2512">
        <v>200</v>
      </c>
      <c r="N2512" s="3">
        <f>ZeptoData[[#This Row],[MRP_Rupees]] - ZeptoData[[#This Row],[Sale_Price]]</f>
        <v>-39</v>
      </c>
      <c r="O2512" t="str">
        <f>IF(ZeptoData[[#This Row],[outOfStock]]=TRUE, "Out of Stock", IF(ZeptoData[[#This Row],[availableQuantity]]&lt;=2, "LOW STOCK", "HEALTHY"))</f>
        <v>Out of Stock</v>
      </c>
      <c r="P2512" t="str" cm="1">
        <f t="array" ref="P2512">_xlfn.IFS(ZeptoData[[#This Row],[Sale_Price]]&lt;50, "Budget", ZeptoData[[#This Row],[Sale_Price]]&lt;150, "Mid-Range", ZeptoData[[#This Row],[Sale_Price]]&gt;=150, "Premium")</f>
        <v>Budget</v>
      </c>
      <c r="Q2512" t="str">
        <f>IF(ROUND(((ZeptoData[[#This Row],[mrp]]-ZeptoData[[#This Row],[discountedSellingPrice]])/ZeptoData[[#This Row],[mrp]])*100,0) = ZeptoData[[#This Row],[discountPercent]], "Match", "Error")</f>
        <v>Error</v>
      </c>
      <c r="R2512" s="9" t="str" cm="1">
        <f t="array" ref="R2512">_xlfn.IFS(ZeptoData[[#This Row],[discountPercent]]=0, "No Discount", ZeptoData[[#This Row],[discountPercent]]&lt;=15, "Standard (1-15%)", ZeptoData[[#This Row],[discountPercent]]&gt;15, "Mega (&gt;15%)")</f>
        <v>Standard (1-15%)</v>
      </c>
      <c r="S2512" s="9" t="str" cm="1">
        <f t="array" ref="S2512">_xlfn.IFS(ZeptoData[[#This Row],[weightInGms]]&lt;=100, "Small (&lt;100g)", ZeptoData[[#This Row],[weightInGms]]&lt;=500, "Medium (100-500g)", ZeptoData[[#This Row],[weightInGms]]&gt;500, "Large (&gt;500g)")</f>
        <v>Medium (100-500g)</v>
      </c>
    </row>
    <row r="2513" spans="1:19" x14ac:dyDescent="0.25">
      <c r="A2513" t="s">
        <v>978</v>
      </c>
      <c r="B2513" t="s">
        <v>680</v>
      </c>
      <c r="C2513" t="str">
        <f>TRIM(ZeptoData[[#This Row],[name]])</f>
        <v>Amul Cheese Spread Spicy Garlic</v>
      </c>
      <c r="D2513">
        <v>8500</v>
      </c>
      <c r="E2513" s="3">
        <f>'Cleaned Data'!F2516</f>
        <v>5</v>
      </c>
      <c r="F2513">
        <v>3</v>
      </c>
      <c r="G2513">
        <v>0</v>
      </c>
      <c r="H2513">
        <v>8200</v>
      </c>
      <c r="I2513" s="3">
        <f>ZeptoData[[#This Row],[discountedSellingPrice]]/100</f>
        <v>82</v>
      </c>
      <c r="J2513">
        <v>200</v>
      </c>
      <c r="K2513" t="b">
        <v>1</v>
      </c>
      <c r="L2513">
        <v>200</v>
      </c>
      <c r="N2513" s="3">
        <f>ZeptoData[[#This Row],[MRP_Rupees]] - ZeptoData[[#This Row],[Sale_Price]]</f>
        <v>-77</v>
      </c>
      <c r="O2513" t="str">
        <f>IF(ZeptoData[[#This Row],[outOfStock]]=TRUE, "Out of Stock", IF(ZeptoData[[#This Row],[availableQuantity]]&lt;=2, "LOW STOCK", "HEALTHY"))</f>
        <v>Out of Stock</v>
      </c>
      <c r="P2513" t="str" cm="1">
        <f t="array" ref="P2513">_xlfn.IFS(ZeptoData[[#This Row],[Sale_Price]]&lt;50, "Budget", ZeptoData[[#This Row],[Sale_Price]]&lt;150, "Mid-Range", ZeptoData[[#This Row],[Sale_Price]]&gt;=150, "Premium")</f>
        <v>Mid-Range</v>
      </c>
      <c r="Q2513" t="str">
        <f>IF(ROUND(((ZeptoData[[#This Row],[mrp]]-ZeptoData[[#This Row],[discountedSellingPrice]])/ZeptoData[[#This Row],[mrp]])*100,0) = ZeptoData[[#This Row],[discountPercent]], "Match", "Error")</f>
        <v>Error</v>
      </c>
      <c r="R2513" s="9" t="str" cm="1">
        <f t="array" ref="R2513">_xlfn.IFS(ZeptoData[[#This Row],[discountPercent]]=0, "No Discount", ZeptoData[[#This Row],[discountPercent]]&lt;=15, "Standard (1-15%)", ZeptoData[[#This Row],[discountPercent]]&gt;15, "Mega (&gt;15%)")</f>
        <v>Standard (1-15%)</v>
      </c>
      <c r="S2513" s="9" t="str" cm="1">
        <f t="array" ref="S2513">_xlfn.IFS(ZeptoData[[#This Row],[weightInGms]]&lt;=100, "Small (&lt;100g)", ZeptoData[[#This Row],[weightInGms]]&lt;=500, "Medium (100-500g)", ZeptoData[[#This Row],[weightInGms]]&gt;500, "Large (&gt;500g)")</f>
        <v>Medium (100-500g)</v>
      </c>
    </row>
    <row r="2514" spans="1:19" x14ac:dyDescent="0.25">
      <c r="A2514" t="s">
        <v>978</v>
      </c>
      <c r="B2514" t="s">
        <v>544</v>
      </c>
      <c r="C2514" t="str">
        <f>TRIM(ZeptoData[[#This Row],[name]])</f>
        <v>Ching's Secret Veg Hakka Noodles</v>
      </c>
      <c r="D2514">
        <v>10700</v>
      </c>
      <c r="E2514" s="3">
        <f>'Cleaned Data'!F2517</f>
        <v>9</v>
      </c>
      <c r="F2514">
        <v>0</v>
      </c>
      <c r="G2514">
        <v>0</v>
      </c>
      <c r="H2514">
        <v>10700</v>
      </c>
      <c r="I2514" s="3">
        <f>ZeptoData[[#This Row],[discountedSellingPrice]]/100</f>
        <v>107</v>
      </c>
      <c r="J2514">
        <v>600</v>
      </c>
      <c r="K2514" t="b">
        <v>1</v>
      </c>
      <c r="L2514">
        <v>600</v>
      </c>
      <c r="N2514" s="3">
        <f>ZeptoData[[#This Row],[MRP_Rupees]] - ZeptoData[[#This Row],[Sale_Price]]</f>
        <v>-98</v>
      </c>
      <c r="O2514" t="str">
        <f>IF(ZeptoData[[#This Row],[outOfStock]]=TRUE, "Out of Stock", IF(ZeptoData[[#This Row],[availableQuantity]]&lt;=2, "LOW STOCK", "HEALTHY"))</f>
        <v>Out of Stock</v>
      </c>
      <c r="P2514" t="str" cm="1">
        <f t="array" ref="P2514">_xlfn.IFS(ZeptoData[[#This Row],[Sale_Price]]&lt;50, "Budget", ZeptoData[[#This Row],[Sale_Price]]&lt;150, "Mid-Range", ZeptoData[[#This Row],[Sale_Price]]&gt;=150, "Premium")</f>
        <v>Mid-Range</v>
      </c>
      <c r="Q2514" t="str">
        <f>IF(ROUND(((ZeptoData[[#This Row],[mrp]]-ZeptoData[[#This Row],[discountedSellingPrice]])/ZeptoData[[#This Row],[mrp]])*100,0) = ZeptoData[[#This Row],[discountPercent]], "Match", "Error")</f>
        <v>Match</v>
      </c>
      <c r="R2514" s="9" t="str" cm="1">
        <f t="array" ref="R2514">_xlfn.IFS(ZeptoData[[#This Row],[discountPercent]]=0, "No Discount", ZeptoData[[#This Row],[discountPercent]]&lt;=15, "Standard (1-15%)", ZeptoData[[#This Row],[discountPercent]]&gt;15, "Mega (&gt;15%)")</f>
        <v>No Discount</v>
      </c>
      <c r="S2514" s="9" t="str" cm="1">
        <f t="array" ref="S2514">_xlfn.IFS(ZeptoData[[#This Row],[weightInGms]]&lt;=100, "Small (&lt;100g)", ZeptoData[[#This Row],[weightInGms]]&lt;=500, "Medium (100-500g)", ZeptoData[[#This Row],[weightInGms]]&gt;500, "Large (&gt;500g)")</f>
        <v>Large (&gt;500g)</v>
      </c>
    </row>
    <row r="2515" spans="1:19" x14ac:dyDescent="0.25">
      <c r="A2515" t="s">
        <v>978</v>
      </c>
      <c r="B2515" t="s">
        <v>545</v>
      </c>
      <c r="C2515" t="str">
        <f>TRIM(ZeptoData[[#This Row],[name]])</f>
        <v>Saffola Oats 100 % Natural</v>
      </c>
      <c r="D2515">
        <v>1500</v>
      </c>
      <c r="E2515" s="3">
        <f>'Cleaned Data'!F2518</f>
        <v>0</v>
      </c>
      <c r="F2515">
        <v>0</v>
      </c>
      <c r="G2515">
        <v>0</v>
      </c>
      <c r="H2515">
        <v>1500</v>
      </c>
      <c r="I2515" s="3">
        <f>ZeptoData[[#This Row],[discountedSellingPrice]]/100</f>
        <v>15</v>
      </c>
      <c r="J2515">
        <v>38</v>
      </c>
      <c r="K2515" t="b">
        <v>1</v>
      </c>
      <c r="L2515">
        <v>38</v>
      </c>
      <c r="N2515" s="3">
        <f>ZeptoData[[#This Row],[MRP_Rupees]] - ZeptoData[[#This Row],[Sale_Price]]</f>
        <v>-15</v>
      </c>
      <c r="O2515" t="str">
        <f>IF(ZeptoData[[#This Row],[outOfStock]]=TRUE, "Out of Stock", IF(ZeptoData[[#This Row],[availableQuantity]]&lt;=2, "LOW STOCK", "HEALTHY"))</f>
        <v>Out of Stock</v>
      </c>
      <c r="P2515" t="str" cm="1">
        <f t="array" ref="P2515">_xlfn.IFS(ZeptoData[[#This Row],[Sale_Price]]&lt;50, "Budget", ZeptoData[[#This Row],[Sale_Price]]&lt;150, "Mid-Range", ZeptoData[[#This Row],[Sale_Price]]&gt;=150, "Premium")</f>
        <v>Budget</v>
      </c>
      <c r="Q2515" t="str">
        <f>IF(ROUND(((ZeptoData[[#This Row],[mrp]]-ZeptoData[[#This Row],[discountedSellingPrice]])/ZeptoData[[#This Row],[mrp]])*100,0) = ZeptoData[[#This Row],[discountPercent]], "Match", "Error")</f>
        <v>Match</v>
      </c>
      <c r="R2515" s="9" t="str" cm="1">
        <f t="array" ref="R2515">_xlfn.IFS(ZeptoData[[#This Row],[discountPercent]]=0, "No Discount", ZeptoData[[#This Row],[discountPercent]]&lt;=15, "Standard (1-15%)", ZeptoData[[#This Row],[discountPercent]]&gt;15, "Mega (&gt;15%)")</f>
        <v>No Discount</v>
      </c>
      <c r="S2515" s="9" t="str" cm="1">
        <f t="array" ref="S2515">_xlfn.IFS(ZeptoData[[#This Row],[weightInGms]]&lt;=100, "Small (&lt;100g)", ZeptoData[[#This Row],[weightInGms]]&lt;=500, "Medium (100-500g)", ZeptoData[[#This Row],[weightInGms]]&gt;500, "Large (&gt;500g)")</f>
        <v>Small (&lt;100g)</v>
      </c>
    </row>
    <row r="2516" spans="1:19" x14ac:dyDescent="0.25">
      <c r="A2516" t="s">
        <v>978</v>
      </c>
      <c r="B2516" t="s">
        <v>958</v>
      </c>
      <c r="C2516" t="str">
        <f>TRIM(ZeptoData[[#This Row],[name]])</f>
        <v>Lijjat Moong Papad</v>
      </c>
      <c r="D2516">
        <v>6000</v>
      </c>
      <c r="E2516" s="3">
        <f>'Cleaned Data'!F2519</f>
        <v>8</v>
      </c>
      <c r="F2516">
        <v>5</v>
      </c>
      <c r="G2516">
        <v>0</v>
      </c>
      <c r="H2516">
        <v>5700</v>
      </c>
      <c r="I2516" s="3">
        <f>ZeptoData[[#This Row],[discountedSellingPrice]]/100</f>
        <v>57</v>
      </c>
      <c r="J2516">
        <v>200</v>
      </c>
      <c r="K2516" t="b">
        <v>1</v>
      </c>
      <c r="L2516">
        <v>200</v>
      </c>
      <c r="N2516" s="3">
        <f>ZeptoData[[#This Row],[MRP_Rupees]] - ZeptoData[[#This Row],[Sale_Price]]</f>
        <v>-49</v>
      </c>
      <c r="O2516" t="str">
        <f>IF(ZeptoData[[#This Row],[outOfStock]]=TRUE, "Out of Stock", IF(ZeptoData[[#This Row],[availableQuantity]]&lt;=2, "LOW STOCK", "HEALTHY"))</f>
        <v>Out of Stock</v>
      </c>
      <c r="P2516" t="str" cm="1">
        <f t="array" ref="P2516">_xlfn.IFS(ZeptoData[[#This Row],[Sale_Price]]&lt;50, "Budget", ZeptoData[[#This Row],[Sale_Price]]&lt;150, "Mid-Range", ZeptoData[[#This Row],[Sale_Price]]&gt;=150, "Premium")</f>
        <v>Mid-Range</v>
      </c>
      <c r="Q2516" t="str">
        <f>IF(ROUND(((ZeptoData[[#This Row],[mrp]]-ZeptoData[[#This Row],[discountedSellingPrice]])/ZeptoData[[#This Row],[mrp]])*100,0) = ZeptoData[[#This Row],[discountPercent]], "Match", "Error")</f>
        <v>Match</v>
      </c>
      <c r="R2516" s="9" t="str" cm="1">
        <f t="array" ref="R2516">_xlfn.IFS(ZeptoData[[#This Row],[discountPercent]]=0, "No Discount", ZeptoData[[#This Row],[discountPercent]]&lt;=15, "Standard (1-15%)", ZeptoData[[#This Row],[discountPercent]]&gt;15, "Mega (&gt;15%)")</f>
        <v>Standard (1-15%)</v>
      </c>
      <c r="S2516" s="9" t="str" cm="1">
        <f t="array" ref="S2516">_xlfn.IFS(ZeptoData[[#This Row],[weightInGms]]&lt;=100, "Small (&lt;100g)", ZeptoData[[#This Row],[weightInGms]]&lt;=500, "Medium (100-500g)", ZeptoData[[#This Row],[weightInGms]]&gt;500, "Large (&gt;500g)")</f>
        <v>Medium (100-500g)</v>
      </c>
    </row>
    <row r="2517" spans="1:19" x14ac:dyDescent="0.25">
      <c r="A2517" t="s">
        <v>978</v>
      </c>
      <c r="B2517" t="s">
        <v>959</v>
      </c>
      <c r="C2517" t="str">
        <f>TRIM(ZeptoData[[#This Row],[name]])</f>
        <v>Mothers Recipe Papad - Sabudana With Rock Salt</v>
      </c>
      <c r="D2517">
        <v>3100</v>
      </c>
      <c r="E2517" s="3">
        <f>'Cleaned Data'!F2520</f>
        <v>6</v>
      </c>
      <c r="F2517">
        <v>9</v>
      </c>
      <c r="G2517">
        <v>0</v>
      </c>
      <c r="H2517">
        <v>2800</v>
      </c>
      <c r="I2517" s="3">
        <f>ZeptoData[[#This Row],[discountedSellingPrice]]/100</f>
        <v>28</v>
      </c>
      <c r="J2517">
        <v>70</v>
      </c>
      <c r="K2517" t="b">
        <v>1</v>
      </c>
      <c r="L2517">
        <v>70</v>
      </c>
      <c r="N2517" s="3">
        <f>ZeptoData[[#This Row],[MRP_Rupees]] - ZeptoData[[#This Row],[Sale_Price]]</f>
        <v>-22</v>
      </c>
      <c r="O2517" t="str">
        <f>IF(ZeptoData[[#This Row],[outOfStock]]=TRUE, "Out of Stock", IF(ZeptoData[[#This Row],[availableQuantity]]&lt;=2, "LOW STOCK", "HEALTHY"))</f>
        <v>Out of Stock</v>
      </c>
      <c r="P2517" t="str" cm="1">
        <f t="array" ref="P2517">_xlfn.IFS(ZeptoData[[#This Row],[Sale_Price]]&lt;50, "Budget", ZeptoData[[#This Row],[Sale_Price]]&lt;150, "Mid-Range", ZeptoData[[#This Row],[Sale_Price]]&gt;=150, "Premium")</f>
        <v>Budget</v>
      </c>
      <c r="Q2517" t="str">
        <f>IF(ROUND(((ZeptoData[[#This Row],[mrp]]-ZeptoData[[#This Row],[discountedSellingPrice]])/ZeptoData[[#This Row],[mrp]])*100,0) = ZeptoData[[#This Row],[discountPercent]], "Match", "Error")</f>
        <v>Error</v>
      </c>
      <c r="R2517" s="9" t="str" cm="1">
        <f t="array" ref="R2517">_xlfn.IFS(ZeptoData[[#This Row],[discountPercent]]=0, "No Discount", ZeptoData[[#This Row],[discountPercent]]&lt;=15, "Standard (1-15%)", ZeptoData[[#This Row],[discountPercent]]&gt;15, "Mega (&gt;15%)")</f>
        <v>Standard (1-15%)</v>
      </c>
      <c r="S2517" s="9" t="str" cm="1">
        <f t="array" ref="S2517">_xlfn.IFS(ZeptoData[[#This Row],[weightInGms]]&lt;=100, "Small (&lt;100g)", ZeptoData[[#This Row],[weightInGms]]&lt;=500, "Medium (100-500g)", ZeptoData[[#This Row],[weightInGms]]&gt;500, "Large (&gt;500g)")</f>
        <v>Small (&lt;100g)</v>
      </c>
    </row>
    <row r="2518" spans="1:19" x14ac:dyDescent="0.25">
      <c r="A2518" t="s">
        <v>978</v>
      </c>
      <c r="B2518" t="s">
        <v>551</v>
      </c>
      <c r="C2518" t="str">
        <f>TRIM(ZeptoData[[#This Row],[name]])</f>
        <v>Maggi Chilly Chow Cuppa Noodles</v>
      </c>
      <c r="D2518">
        <v>5000</v>
      </c>
      <c r="E2518" s="3">
        <f>'Cleaned Data'!F2521</f>
        <v>9</v>
      </c>
      <c r="F2518">
        <v>0</v>
      </c>
      <c r="G2518">
        <v>0</v>
      </c>
      <c r="H2518">
        <v>5000</v>
      </c>
      <c r="I2518" s="3">
        <f>ZeptoData[[#This Row],[discountedSellingPrice]]/100</f>
        <v>50</v>
      </c>
      <c r="J2518">
        <v>70</v>
      </c>
      <c r="K2518" t="b">
        <v>1</v>
      </c>
      <c r="L2518">
        <v>70</v>
      </c>
      <c r="N2518" s="3">
        <f>ZeptoData[[#This Row],[MRP_Rupees]] - ZeptoData[[#This Row],[Sale_Price]]</f>
        <v>-41</v>
      </c>
      <c r="O2518" t="str">
        <f>IF(ZeptoData[[#This Row],[outOfStock]]=TRUE, "Out of Stock", IF(ZeptoData[[#This Row],[availableQuantity]]&lt;=2, "LOW STOCK", "HEALTHY"))</f>
        <v>Out of Stock</v>
      </c>
      <c r="P2518" t="str" cm="1">
        <f t="array" ref="P2518">_xlfn.IFS(ZeptoData[[#This Row],[Sale_Price]]&lt;50, "Budget", ZeptoData[[#This Row],[Sale_Price]]&lt;150, "Mid-Range", ZeptoData[[#This Row],[Sale_Price]]&gt;=150, "Premium")</f>
        <v>Mid-Range</v>
      </c>
      <c r="Q2518" t="str">
        <f>IF(ROUND(((ZeptoData[[#This Row],[mrp]]-ZeptoData[[#This Row],[discountedSellingPrice]])/ZeptoData[[#This Row],[mrp]])*100,0) = ZeptoData[[#This Row],[discountPercent]], "Match", "Error")</f>
        <v>Match</v>
      </c>
      <c r="R2518" s="9" t="str" cm="1">
        <f t="array" ref="R2518">_xlfn.IFS(ZeptoData[[#This Row],[discountPercent]]=0, "No Discount", ZeptoData[[#This Row],[discountPercent]]&lt;=15, "Standard (1-15%)", ZeptoData[[#This Row],[discountPercent]]&gt;15, "Mega (&gt;15%)")</f>
        <v>No Discount</v>
      </c>
      <c r="S2518" s="9" t="str" cm="1">
        <f t="array" ref="S2518">_xlfn.IFS(ZeptoData[[#This Row],[weightInGms]]&lt;=100, "Small (&lt;100g)", ZeptoData[[#This Row],[weightInGms]]&lt;=500, "Medium (100-500g)", ZeptoData[[#This Row],[weightInGms]]&gt;500, "Large (&gt;500g)")</f>
        <v>Small (&lt;100g)</v>
      </c>
    </row>
    <row r="2519" spans="1:19" x14ac:dyDescent="0.25">
      <c r="A2519" t="s">
        <v>978</v>
      </c>
      <c r="B2519" t="s">
        <v>960</v>
      </c>
      <c r="C2519" t="str">
        <f>TRIM(ZeptoData[[#This Row],[name]])</f>
        <v>Veeba Favourites Eggless Burger Mayonnaise</v>
      </c>
      <c r="D2519">
        <v>6900</v>
      </c>
      <c r="E2519" s="3">
        <f>'Cleaned Data'!F2522</f>
        <v>10</v>
      </c>
      <c r="F2519">
        <v>8</v>
      </c>
      <c r="G2519">
        <v>0</v>
      </c>
      <c r="H2519">
        <v>6300</v>
      </c>
      <c r="I2519" s="3">
        <f>ZeptoData[[#This Row],[discountedSellingPrice]]/100</f>
        <v>63</v>
      </c>
      <c r="J2519">
        <v>250</v>
      </c>
      <c r="K2519" t="b">
        <v>1</v>
      </c>
      <c r="L2519">
        <v>250</v>
      </c>
      <c r="N2519" s="3">
        <f>ZeptoData[[#This Row],[MRP_Rupees]] - ZeptoData[[#This Row],[Sale_Price]]</f>
        <v>-53</v>
      </c>
      <c r="O2519" t="str">
        <f>IF(ZeptoData[[#This Row],[outOfStock]]=TRUE, "Out of Stock", IF(ZeptoData[[#This Row],[availableQuantity]]&lt;=2, "LOW STOCK", "HEALTHY"))</f>
        <v>Out of Stock</v>
      </c>
      <c r="P2519" t="str" cm="1">
        <f t="array" ref="P2519">_xlfn.IFS(ZeptoData[[#This Row],[Sale_Price]]&lt;50, "Budget", ZeptoData[[#This Row],[Sale_Price]]&lt;150, "Mid-Range", ZeptoData[[#This Row],[Sale_Price]]&gt;=150, "Premium")</f>
        <v>Mid-Range</v>
      </c>
      <c r="Q2519" t="str">
        <f>IF(ROUND(((ZeptoData[[#This Row],[mrp]]-ZeptoData[[#This Row],[discountedSellingPrice]])/ZeptoData[[#This Row],[mrp]])*100,0) = ZeptoData[[#This Row],[discountPercent]], "Match", "Error")</f>
        <v>Error</v>
      </c>
      <c r="R2519" s="9" t="str" cm="1">
        <f t="array" ref="R2519">_xlfn.IFS(ZeptoData[[#This Row],[discountPercent]]=0, "No Discount", ZeptoData[[#This Row],[discountPercent]]&lt;=15, "Standard (1-15%)", ZeptoData[[#This Row],[discountPercent]]&gt;15, "Mega (&gt;15%)")</f>
        <v>Standard (1-15%)</v>
      </c>
      <c r="S2519" s="9" t="str" cm="1">
        <f t="array" ref="S2519">_xlfn.IFS(ZeptoData[[#This Row],[weightInGms]]&lt;=100, "Small (&lt;100g)", ZeptoData[[#This Row],[weightInGms]]&lt;=500, "Medium (100-500g)", ZeptoData[[#This Row],[weightInGms]]&gt;500, "Large (&gt;500g)")</f>
        <v>Medium (100-500g)</v>
      </c>
    </row>
    <row r="2520" spans="1:19" x14ac:dyDescent="0.25">
      <c r="A2520" t="s">
        <v>978</v>
      </c>
      <c r="B2520" t="s">
        <v>558</v>
      </c>
      <c r="C2520" t="str">
        <f>TRIM(ZeptoData[[#This Row],[name]])</f>
        <v>Sunfeast Yippee! Magic Masala Noodles</v>
      </c>
      <c r="D2520">
        <v>4800</v>
      </c>
      <c r="E2520" s="3">
        <f>'Cleaned Data'!F2523</f>
        <v>9</v>
      </c>
      <c r="F2520">
        <v>6</v>
      </c>
      <c r="G2520">
        <v>0</v>
      </c>
      <c r="H2520">
        <v>4500</v>
      </c>
      <c r="I2520" s="3">
        <f>ZeptoData[[#This Row],[discountedSellingPrice]]/100</f>
        <v>45</v>
      </c>
      <c r="J2520">
        <v>240</v>
      </c>
      <c r="K2520" t="b">
        <v>1</v>
      </c>
      <c r="L2520">
        <v>240</v>
      </c>
      <c r="N2520" s="3">
        <f>ZeptoData[[#This Row],[MRP_Rupees]] - ZeptoData[[#This Row],[Sale_Price]]</f>
        <v>-36</v>
      </c>
      <c r="O2520" t="str">
        <f>IF(ZeptoData[[#This Row],[outOfStock]]=TRUE, "Out of Stock", IF(ZeptoData[[#This Row],[availableQuantity]]&lt;=2, "LOW STOCK", "HEALTHY"))</f>
        <v>Out of Stock</v>
      </c>
      <c r="P2520" t="str" cm="1">
        <f t="array" ref="P2520">_xlfn.IFS(ZeptoData[[#This Row],[Sale_Price]]&lt;50, "Budget", ZeptoData[[#This Row],[Sale_Price]]&lt;150, "Mid-Range", ZeptoData[[#This Row],[Sale_Price]]&gt;=150, "Premium")</f>
        <v>Budget</v>
      </c>
      <c r="Q2520" t="str">
        <f>IF(ROUND(((ZeptoData[[#This Row],[mrp]]-ZeptoData[[#This Row],[discountedSellingPrice]])/ZeptoData[[#This Row],[mrp]])*100,0) = ZeptoData[[#This Row],[discountPercent]], "Match", "Error")</f>
        <v>Match</v>
      </c>
      <c r="R2520" s="9" t="str" cm="1">
        <f t="array" ref="R2520">_xlfn.IFS(ZeptoData[[#This Row],[discountPercent]]=0, "No Discount", ZeptoData[[#This Row],[discountPercent]]&lt;=15, "Standard (1-15%)", ZeptoData[[#This Row],[discountPercent]]&gt;15, "Mega (&gt;15%)")</f>
        <v>Standard (1-15%)</v>
      </c>
      <c r="S2520" s="9" t="str" cm="1">
        <f t="array" ref="S2520">_xlfn.IFS(ZeptoData[[#This Row],[weightInGms]]&lt;=100, "Small (&lt;100g)", ZeptoData[[#This Row],[weightInGms]]&lt;=500, "Medium (100-500g)", ZeptoData[[#This Row],[weightInGms]]&gt;500, "Large (&gt;500g)")</f>
        <v>Medium (100-500g)</v>
      </c>
    </row>
    <row r="2521" spans="1:19" x14ac:dyDescent="0.25">
      <c r="A2521" t="s">
        <v>978</v>
      </c>
      <c r="B2521" t="s">
        <v>561</v>
      </c>
      <c r="C2521" t="str">
        <f>TRIM(ZeptoData[[#This Row],[name]])</f>
        <v>Top Ramen Masala</v>
      </c>
      <c r="D2521">
        <v>9100</v>
      </c>
      <c r="E2521" s="3">
        <f>'Cleaned Data'!F2524</f>
        <v>0</v>
      </c>
      <c r="F2521">
        <v>9</v>
      </c>
      <c r="G2521">
        <v>0</v>
      </c>
      <c r="H2521">
        <v>8200</v>
      </c>
      <c r="I2521" s="3">
        <f>ZeptoData[[#This Row],[discountedSellingPrice]]/100</f>
        <v>82</v>
      </c>
      <c r="J2521">
        <v>560</v>
      </c>
      <c r="K2521" t="b">
        <v>1</v>
      </c>
      <c r="L2521">
        <v>560</v>
      </c>
      <c r="N2521" s="3">
        <f>ZeptoData[[#This Row],[MRP_Rupees]] - ZeptoData[[#This Row],[Sale_Price]]</f>
        <v>-82</v>
      </c>
      <c r="O2521" t="str">
        <f>IF(ZeptoData[[#This Row],[outOfStock]]=TRUE, "Out of Stock", IF(ZeptoData[[#This Row],[availableQuantity]]&lt;=2, "LOW STOCK", "HEALTHY"))</f>
        <v>Out of Stock</v>
      </c>
      <c r="P2521" t="str" cm="1">
        <f t="array" ref="P2521">_xlfn.IFS(ZeptoData[[#This Row],[Sale_Price]]&lt;50, "Budget", ZeptoData[[#This Row],[Sale_Price]]&lt;150, "Mid-Range", ZeptoData[[#This Row],[Sale_Price]]&gt;=150, "Premium")</f>
        <v>Mid-Range</v>
      </c>
      <c r="Q2521" t="str">
        <f>IF(ROUND(((ZeptoData[[#This Row],[mrp]]-ZeptoData[[#This Row],[discountedSellingPrice]])/ZeptoData[[#This Row],[mrp]])*100,0) = ZeptoData[[#This Row],[discountPercent]], "Match", "Error")</f>
        <v>Error</v>
      </c>
      <c r="R2521" s="9" t="str" cm="1">
        <f t="array" ref="R2521">_xlfn.IFS(ZeptoData[[#This Row],[discountPercent]]=0, "No Discount", ZeptoData[[#This Row],[discountPercent]]&lt;=15, "Standard (1-15%)", ZeptoData[[#This Row],[discountPercent]]&gt;15, "Mega (&gt;15%)")</f>
        <v>Standard (1-15%)</v>
      </c>
      <c r="S2521" s="9" t="str" cm="1">
        <f t="array" ref="S2521">_xlfn.IFS(ZeptoData[[#This Row],[weightInGms]]&lt;=100, "Small (&lt;100g)", ZeptoData[[#This Row],[weightInGms]]&lt;=500, "Medium (100-500g)", ZeptoData[[#This Row],[weightInGms]]&gt;500, "Large (&gt;500g)")</f>
        <v>Large (&gt;500g)</v>
      </c>
    </row>
    <row r="2522" spans="1:19" x14ac:dyDescent="0.25">
      <c r="A2522" t="s">
        <v>978</v>
      </c>
      <c r="B2522" t="s">
        <v>961</v>
      </c>
      <c r="C2522" t="str">
        <f>TRIM(ZeptoData[[#This Row],[name]])</f>
        <v>Kelloggs Corn Flakes With Real Strawberry Pure</v>
      </c>
      <c r="D2522">
        <v>26500</v>
      </c>
      <c r="E2522" s="3">
        <f>'Cleaned Data'!F2525</f>
        <v>50</v>
      </c>
      <c r="F2522">
        <v>10</v>
      </c>
      <c r="G2522">
        <v>0</v>
      </c>
      <c r="H2522">
        <v>23600</v>
      </c>
      <c r="I2522" s="3">
        <f>ZeptoData[[#This Row],[discountedSellingPrice]]/100</f>
        <v>236</v>
      </c>
      <c r="J2522">
        <v>575</v>
      </c>
      <c r="K2522" t="b">
        <v>1</v>
      </c>
      <c r="L2522">
        <v>575</v>
      </c>
      <c r="N2522" s="3">
        <f>ZeptoData[[#This Row],[MRP_Rupees]] - ZeptoData[[#This Row],[Sale_Price]]</f>
        <v>-186</v>
      </c>
      <c r="O2522" t="str">
        <f>IF(ZeptoData[[#This Row],[outOfStock]]=TRUE, "Out of Stock", IF(ZeptoData[[#This Row],[availableQuantity]]&lt;=2, "LOW STOCK", "HEALTHY"))</f>
        <v>Out of Stock</v>
      </c>
      <c r="P2522" t="str" cm="1">
        <f t="array" ref="P2522">_xlfn.IFS(ZeptoData[[#This Row],[Sale_Price]]&lt;50, "Budget", ZeptoData[[#This Row],[Sale_Price]]&lt;150, "Mid-Range", ZeptoData[[#This Row],[Sale_Price]]&gt;=150, "Premium")</f>
        <v>Premium</v>
      </c>
      <c r="Q2522" t="str">
        <f>IF(ROUND(((ZeptoData[[#This Row],[mrp]]-ZeptoData[[#This Row],[discountedSellingPrice]])/ZeptoData[[#This Row],[mrp]])*100,0) = ZeptoData[[#This Row],[discountPercent]], "Match", "Error")</f>
        <v>Error</v>
      </c>
      <c r="R2522" s="9" t="str" cm="1">
        <f t="array" ref="R2522">_xlfn.IFS(ZeptoData[[#This Row],[discountPercent]]=0, "No Discount", ZeptoData[[#This Row],[discountPercent]]&lt;=15, "Standard (1-15%)", ZeptoData[[#This Row],[discountPercent]]&gt;15, "Mega (&gt;15%)")</f>
        <v>Standard (1-15%)</v>
      </c>
      <c r="S2522" s="9" t="str" cm="1">
        <f t="array" ref="S2522">_xlfn.IFS(ZeptoData[[#This Row],[weightInGms]]&lt;=100, "Small (&lt;100g)", ZeptoData[[#This Row],[weightInGms]]&lt;=500, "Medium (100-500g)", ZeptoData[[#This Row],[weightInGms]]&gt;500, "Large (&gt;500g)")</f>
        <v>Large (&gt;500g)</v>
      </c>
    </row>
    <row r="2523" spans="1:19" x14ac:dyDescent="0.25">
      <c r="A2523" t="s">
        <v>978</v>
      </c>
      <c r="B2523" t="s">
        <v>962</v>
      </c>
      <c r="C2523" t="str">
        <f>TRIM(ZeptoData[[#This Row],[name]])</f>
        <v>Mother's Recipe Potato Papad</v>
      </c>
      <c r="D2523">
        <v>3100</v>
      </c>
      <c r="E2523" s="3">
        <f>'Cleaned Data'!F2526</f>
        <v>10</v>
      </c>
      <c r="F2523">
        <v>9</v>
      </c>
      <c r="G2523">
        <v>0</v>
      </c>
      <c r="H2523">
        <v>2800</v>
      </c>
      <c r="I2523" s="3">
        <f>ZeptoData[[#This Row],[discountedSellingPrice]]/100</f>
        <v>28</v>
      </c>
      <c r="J2523">
        <v>70</v>
      </c>
      <c r="K2523" t="b">
        <v>1</v>
      </c>
      <c r="L2523">
        <v>75</v>
      </c>
      <c r="N2523" s="3">
        <f>ZeptoData[[#This Row],[MRP_Rupees]] - ZeptoData[[#This Row],[Sale_Price]]</f>
        <v>-18</v>
      </c>
      <c r="O2523" t="str">
        <f>IF(ZeptoData[[#This Row],[outOfStock]]=TRUE, "Out of Stock", IF(ZeptoData[[#This Row],[availableQuantity]]&lt;=2, "LOW STOCK", "HEALTHY"))</f>
        <v>Out of Stock</v>
      </c>
      <c r="P2523" t="str" cm="1">
        <f t="array" ref="P2523">_xlfn.IFS(ZeptoData[[#This Row],[Sale_Price]]&lt;50, "Budget", ZeptoData[[#This Row],[Sale_Price]]&lt;150, "Mid-Range", ZeptoData[[#This Row],[Sale_Price]]&gt;=150, "Premium")</f>
        <v>Budget</v>
      </c>
      <c r="Q2523" t="str">
        <f>IF(ROUND(((ZeptoData[[#This Row],[mrp]]-ZeptoData[[#This Row],[discountedSellingPrice]])/ZeptoData[[#This Row],[mrp]])*100,0) = ZeptoData[[#This Row],[discountPercent]], "Match", "Error")</f>
        <v>Error</v>
      </c>
      <c r="R2523" s="9" t="str" cm="1">
        <f t="array" ref="R2523">_xlfn.IFS(ZeptoData[[#This Row],[discountPercent]]=0, "No Discount", ZeptoData[[#This Row],[discountPercent]]&lt;=15, "Standard (1-15%)", ZeptoData[[#This Row],[discountPercent]]&gt;15, "Mega (&gt;15%)")</f>
        <v>Standard (1-15%)</v>
      </c>
      <c r="S2523" s="9" t="str" cm="1">
        <f t="array" ref="S2523">_xlfn.IFS(ZeptoData[[#This Row],[weightInGms]]&lt;=100, "Small (&lt;100g)", ZeptoData[[#This Row],[weightInGms]]&lt;=500, "Medium (100-500g)", ZeptoData[[#This Row],[weightInGms]]&gt;500, "Large (&gt;500g)")</f>
        <v>Small (&lt;100g)</v>
      </c>
    </row>
    <row r="2524" spans="1:19" x14ac:dyDescent="0.25">
      <c r="A2524" t="s">
        <v>978</v>
      </c>
      <c r="B2524" t="s">
        <v>963</v>
      </c>
      <c r="C2524" t="str">
        <f>TRIM(ZeptoData[[#This Row],[name]])</f>
        <v>Mothers Recipe Rice Papad Ajwain</v>
      </c>
      <c r="D2524">
        <v>2400</v>
      </c>
      <c r="E2524" s="3">
        <f>'Cleaned Data'!F2527</f>
        <v>0</v>
      </c>
      <c r="F2524">
        <v>0</v>
      </c>
      <c r="G2524">
        <v>0</v>
      </c>
      <c r="H2524">
        <v>2400</v>
      </c>
      <c r="I2524" s="3">
        <f>ZeptoData[[#This Row],[discountedSellingPrice]]/100</f>
        <v>24</v>
      </c>
      <c r="J2524">
        <v>75</v>
      </c>
      <c r="K2524" t="b">
        <v>1</v>
      </c>
      <c r="L2524">
        <v>75</v>
      </c>
      <c r="N2524" s="3">
        <f>ZeptoData[[#This Row],[MRP_Rupees]] - ZeptoData[[#This Row],[Sale_Price]]</f>
        <v>-24</v>
      </c>
      <c r="O2524" t="str">
        <f>IF(ZeptoData[[#This Row],[outOfStock]]=TRUE, "Out of Stock", IF(ZeptoData[[#This Row],[availableQuantity]]&lt;=2, "LOW STOCK", "HEALTHY"))</f>
        <v>Out of Stock</v>
      </c>
      <c r="P2524" t="str" cm="1">
        <f t="array" ref="P2524">_xlfn.IFS(ZeptoData[[#This Row],[Sale_Price]]&lt;50, "Budget", ZeptoData[[#This Row],[Sale_Price]]&lt;150, "Mid-Range", ZeptoData[[#This Row],[Sale_Price]]&gt;=150, "Premium")</f>
        <v>Budget</v>
      </c>
      <c r="Q2524" t="str">
        <f>IF(ROUND(((ZeptoData[[#This Row],[mrp]]-ZeptoData[[#This Row],[discountedSellingPrice]])/ZeptoData[[#This Row],[mrp]])*100,0) = ZeptoData[[#This Row],[discountPercent]], "Match", "Error")</f>
        <v>Match</v>
      </c>
      <c r="R2524" s="9" t="str" cm="1">
        <f t="array" ref="R2524">_xlfn.IFS(ZeptoData[[#This Row],[discountPercent]]=0, "No Discount", ZeptoData[[#This Row],[discountPercent]]&lt;=15, "Standard (1-15%)", ZeptoData[[#This Row],[discountPercent]]&gt;15, "Mega (&gt;15%)")</f>
        <v>No Discount</v>
      </c>
      <c r="S2524" s="9" t="str" cm="1">
        <f t="array" ref="S2524">_xlfn.IFS(ZeptoData[[#This Row],[weightInGms]]&lt;=100, "Small (&lt;100g)", ZeptoData[[#This Row],[weightInGms]]&lt;=500, "Medium (100-500g)", ZeptoData[[#This Row],[weightInGms]]&gt;500, "Large (&gt;500g)")</f>
        <v>Small (&lt;100g)</v>
      </c>
    </row>
    <row r="2525" spans="1:19" x14ac:dyDescent="0.25">
      <c r="A2525" t="s">
        <v>978</v>
      </c>
      <c r="B2525" t="s">
        <v>565</v>
      </c>
      <c r="C2525" t="str">
        <f>TRIM(ZeptoData[[#This Row],[name]])</f>
        <v>Chef's Basket Durum Wheat Penne Pasta</v>
      </c>
      <c r="D2525">
        <v>16000</v>
      </c>
      <c r="E2525" s="3">
        <f>'Cleaned Data'!F2528</f>
        <v>17</v>
      </c>
      <c r="F2525">
        <v>50</v>
      </c>
      <c r="G2525">
        <v>0</v>
      </c>
      <c r="H2525">
        <v>8000</v>
      </c>
      <c r="I2525" s="3">
        <f>ZeptoData[[#This Row],[discountedSellingPrice]]/100</f>
        <v>80</v>
      </c>
      <c r="J2525">
        <v>500</v>
      </c>
      <c r="K2525" t="b">
        <v>1</v>
      </c>
      <c r="L2525">
        <v>500</v>
      </c>
      <c r="N2525" s="3">
        <f>ZeptoData[[#This Row],[MRP_Rupees]] - ZeptoData[[#This Row],[Sale_Price]]</f>
        <v>-63</v>
      </c>
      <c r="O2525" t="str">
        <f>IF(ZeptoData[[#This Row],[outOfStock]]=TRUE, "Out of Stock", IF(ZeptoData[[#This Row],[availableQuantity]]&lt;=2, "LOW STOCK", "HEALTHY"))</f>
        <v>Out of Stock</v>
      </c>
      <c r="P2525" t="str" cm="1">
        <f t="array" ref="P2525">_xlfn.IFS(ZeptoData[[#This Row],[Sale_Price]]&lt;50, "Budget", ZeptoData[[#This Row],[Sale_Price]]&lt;150, "Mid-Range", ZeptoData[[#This Row],[Sale_Price]]&gt;=150, "Premium")</f>
        <v>Mid-Range</v>
      </c>
      <c r="Q2525" t="str">
        <f>IF(ROUND(((ZeptoData[[#This Row],[mrp]]-ZeptoData[[#This Row],[discountedSellingPrice]])/ZeptoData[[#This Row],[mrp]])*100,0) = ZeptoData[[#This Row],[discountPercent]], "Match", "Error")</f>
        <v>Match</v>
      </c>
      <c r="R2525" s="9" t="str" cm="1">
        <f t="array" ref="R2525">_xlfn.IFS(ZeptoData[[#This Row],[discountPercent]]=0, "No Discount", ZeptoData[[#This Row],[discountPercent]]&lt;=15, "Standard (1-15%)", ZeptoData[[#This Row],[discountPercent]]&gt;15, "Mega (&gt;15%)")</f>
        <v>Mega (&gt;15%)</v>
      </c>
      <c r="S2525" s="9" t="str" cm="1">
        <f t="array" ref="S2525">_xlfn.IFS(ZeptoData[[#This Row],[weightInGms]]&lt;=100, "Small (&lt;100g)", ZeptoData[[#This Row],[weightInGms]]&lt;=500, "Medium (100-500g)", ZeptoData[[#This Row],[weightInGms]]&gt;500, "Large (&gt;500g)")</f>
        <v>Medium (100-500g)</v>
      </c>
    </row>
    <row r="2526" spans="1:19" x14ac:dyDescent="0.25">
      <c r="A2526" t="s">
        <v>978</v>
      </c>
      <c r="B2526" t="s">
        <v>964</v>
      </c>
      <c r="C2526" t="str">
        <f>TRIM(ZeptoData[[#This Row],[name]])</f>
        <v>Dabur Hommade - Imli Sauce Saunth</v>
      </c>
      <c r="D2526">
        <v>2000</v>
      </c>
      <c r="E2526" s="3">
        <f>'Cleaned Data'!F2529</f>
        <v>5</v>
      </c>
      <c r="F2526">
        <v>10</v>
      </c>
      <c r="G2526">
        <v>0</v>
      </c>
      <c r="H2526">
        <v>1800</v>
      </c>
      <c r="I2526" s="3">
        <f>ZeptoData[[#This Row],[discountedSellingPrice]]/100</f>
        <v>18</v>
      </c>
      <c r="J2526">
        <v>100</v>
      </c>
      <c r="K2526" t="b">
        <v>1</v>
      </c>
      <c r="L2526">
        <v>100</v>
      </c>
      <c r="N2526" s="3">
        <f>ZeptoData[[#This Row],[MRP_Rupees]] - ZeptoData[[#This Row],[Sale_Price]]</f>
        <v>-13</v>
      </c>
      <c r="O2526" t="str">
        <f>IF(ZeptoData[[#This Row],[outOfStock]]=TRUE, "Out of Stock", IF(ZeptoData[[#This Row],[availableQuantity]]&lt;=2, "LOW STOCK", "HEALTHY"))</f>
        <v>Out of Stock</v>
      </c>
      <c r="P2526" t="str" cm="1">
        <f t="array" ref="P2526">_xlfn.IFS(ZeptoData[[#This Row],[Sale_Price]]&lt;50, "Budget", ZeptoData[[#This Row],[Sale_Price]]&lt;150, "Mid-Range", ZeptoData[[#This Row],[Sale_Price]]&gt;=150, "Premium")</f>
        <v>Budget</v>
      </c>
      <c r="Q2526" t="str">
        <f>IF(ROUND(((ZeptoData[[#This Row],[mrp]]-ZeptoData[[#This Row],[discountedSellingPrice]])/ZeptoData[[#This Row],[mrp]])*100,0) = ZeptoData[[#This Row],[discountPercent]], "Match", "Error")</f>
        <v>Match</v>
      </c>
      <c r="R2526" s="9" t="str" cm="1">
        <f t="array" ref="R2526">_xlfn.IFS(ZeptoData[[#This Row],[discountPercent]]=0, "No Discount", ZeptoData[[#This Row],[discountPercent]]&lt;=15, "Standard (1-15%)", ZeptoData[[#This Row],[discountPercent]]&gt;15, "Mega (&gt;15%)")</f>
        <v>Standard (1-15%)</v>
      </c>
      <c r="S2526" s="9" t="str" cm="1">
        <f t="array" ref="S2526">_xlfn.IFS(ZeptoData[[#This Row],[weightInGms]]&lt;=100, "Small (&lt;100g)", ZeptoData[[#This Row],[weightInGms]]&lt;=500, "Medium (100-500g)", ZeptoData[[#This Row],[weightInGms]]&gt;500, "Large (&gt;500g)")</f>
        <v>Small (&lt;100g)</v>
      </c>
    </row>
    <row r="2527" spans="1:19" x14ac:dyDescent="0.25">
      <c r="A2527" t="s">
        <v>978</v>
      </c>
      <c r="B2527" t="s">
        <v>568</v>
      </c>
      <c r="C2527" t="str">
        <f>TRIM(ZeptoData[[#This Row],[name]])</f>
        <v>Zorabian Chicken Kheema Parathas</v>
      </c>
      <c r="D2527">
        <v>19000</v>
      </c>
      <c r="E2527" s="3">
        <f>'Cleaned Data'!F2530</f>
        <v>0</v>
      </c>
      <c r="F2527">
        <v>0</v>
      </c>
      <c r="G2527">
        <v>0</v>
      </c>
      <c r="H2527">
        <v>19000</v>
      </c>
      <c r="I2527" s="3">
        <f>ZeptoData[[#This Row],[discountedSellingPrice]]/100</f>
        <v>190</v>
      </c>
      <c r="J2527">
        <v>300</v>
      </c>
      <c r="K2527" t="b">
        <v>1</v>
      </c>
      <c r="L2527">
        <v>300</v>
      </c>
      <c r="N2527" s="3">
        <f>ZeptoData[[#This Row],[MRP_Rupees]] - ZeptoData[[#This Row],[Sale_Price]]</f>
        <v>-190</v>
      </c>
      <c r="O2527" t="str">
        <f>IF(ZeptoData[[#This Row],[outOfStock]]=TRUE, "Out of Stock", IF(ZeptoData[[#This Row],[availableQuantity]]&lt;=2, "LOW STOCK", "HEALTHY"))</f>
        <v>Out of Stock</v>
      </c>
      <c r="P2527" t="str" cm="1">
        <f t="array" ref="P2527">_xlfn.IFS(ZeptoData[[#This Row],[Sale_Price]]&lt;50, "Budget", ZeptoData[[#This Row],[Sale_Price]]&lt;150, "Mid-Range", ZeptoData[[#This Row],[Sale_Price]]&gt;=150, "Premium")</f>
        <v>Premium</v>
      </c>
      <c r="Q2527" t="str">
        <f>IF(ROUND(((ZeptoData[[#This Row],[mrp]]-ZeptoData[[#This Row],[discountedSellingPrice]])/ZeptoData[[#This Row],[mrp]])*100,0) = ZeptoData[[#This Row],[discountPercent]], "Match", "Error")</f>
        <v>Match</v>
      </c>
      <c r="R2527" s="9" t="str" cm="1">
        <f t="array" ref="R2527">_xlfn.IFS(ZeptoData[[#This Row],[discountPercent]]=0, "No Discount", ZeptoData[[#This Row],[discountPercent]]&lt;=15, "Standard (1-15%)", ZeptoData[[#This Row],[discountPercent]]&gt;15, "Mega (&gt;15%)")</f>
        <v>No Discount</v>
      </c>
      <c r="S2527" s="9" t="str" cm="1">
        <f t="array" ref="S2527">_xlfn.IFS(ZeptoData[[#This Row],[weightInGms]]&lt;=100, "Small (&lt;100g)", ZeptoData[[#This Row],[weightInGms]]&lt;=500, "Medium (100-500g)", ZeptoData[[#This Row],[weightInGms]]&gt;500, "Large (&gt;500g)")</f>
        <v>Medium (100-500g)</v>
      </c>
    </row>
    <row r="2528" spans="1:19" x14ac:dyDescent="0.25">
      <c r="A2528" t="s">
        <v>978</v>
      </c>
      <c r="B2528" t="s">
        <v>569</v>
      </c>
      <c r="C2528" t="str">
        <f>TRIM(ZeptoData[[#This Row],[name]])</f>
        <v>Sunfeast Pasta Treat Pack of Tomato Cheese</v>
      </c>
      <c r="D2528">
        <v>2800</v>
      </c>
      <c r="E2528" s="3">
        <f>'Cleaned Data'!F2531</f>
        <v>7</v>
      </c>
      <c r="F2528">
        <v>17</v>
      </c>
      <c r="G2528">
        <v>0</v>
      </c>
      <c r="H2528">
        <v>2300</v>
      </c>
      <c r="I2528" s="3">
        <f>ZeptoData[[#This Row],[discountedSellingPrice]]/100</f>
        <v>23</v>
      </c>
      <c r="J2528">
        <v>65</v>
      </c>
      <c r="K2528" t="b">
        <v>1</v>
      </c>
      <c r="L2528">
        <v>65</v>
      </c>
      <c r="N2528" s="3">
        <f>ZeptoData[[#This Row],[MRP_Rupees]] - ZeptoData[[#This Row],[Sale_Price]]</f>
        <v>-16</v>
      </c>
      <c r="O2528" t="str">
        <f>IF(ZeptoData[[#This Row],[outOfStock]]=TRUE, "Out of Stock", IF(ZeptoData[[#This Row],[availableQuantity]]&lt;=2, "LOW STOCK", "HEALTHY"))</f>
        <v>Out of Stock</v>
      </c>
      <c r="P2528" t="str" cm="1">
        <f t="array" ref="P2528">_xlfn.IFS(ZeptoData[[#This Row],[Sale_Price]]&lt;50, "Budget", ZeptoData[[#This Row],[Sale_Price]]&lt;150, "Mid-Range", ZeptoData[[#This Row],[Sale_Price]]&gt;=150, "Premium")</f>
        <v>Budget</v>
      </c>
      <c r="Q2528" t="str">
        <f>IF(ROUND(((ZeptoData[[#This Row],[mrp]]-ZeptoData[[#This Row],[discountedSellingPrice]])/ZeptoData[[#This Row],[mrp]])*100,0) = ZeptoData[[#This Row],[discountPercent]], "Match", "Error")</f>
        <v>Error</v>
      </c>
      <c r="R2528" s="9" t="str" cm="1">
        <f t="array" ref="R2528">_xlfn.IFS(ZeptoData[[#This Row],[discountPercent]]=0, "No Discount", ZeptoData[[#This Row],[discountPercent]]&lt;=15, "Standard (1-15%)", ZeptoData[[#This Row],[discountPercent]]&gt;15, "Mega (&gt;15%)")</f>
        <v>Mega (&gt;15%)</v>
      </c>
      <c r="S2528" s="9" t="str" cm="1">
        <f t="array" ref="S2528">_xlfn.IFS(ZeptoData[[#This Row],[weightInGms]]&lt;=100, "Small (&lt;100g)", ZeptoData[[#This Row],[weightInGms]]&lt;=500, "Medium (100-500g)", ZeptoData[[#This Row],[weightInGms]]&gt;500, "Large (&gt;500g)")</f>
        <v>Small (&lt;100g)</v>
      </c>
    </row>
    <row r="2529" spans="1:19" x14ac:dyDescent="0.25">
      <c r="A2529" t="s">
        <v>978</v>
      </c>
      <c r="B2529" t="s">
        <v>96</v>
      </c>
      <c r="C2529" t="str">
        <f>TRIM(ZeptoData[[#This Row],[name]])</f>
        <v>Safal Frozen - Sweet Corn</v>
      </c>
      <c r="D2529">
        <v>16000</v>
      </c>
      <c r="E2529" s="3">
        <f>'Cleaned Data'!F2532</f>
        <v>3</v>
      </c>
      <c r="F2529">
        <v>5</v>
      </c>
      <c r="G2529">
        <v>0</v>
      </c>
      <c r="H2529">
        <v>15200</v>
      </c>
      <c r="I2529" s="3">
        <f>ZeptoData[[#This Row],[discountedSellingPrice]]/100</f>
        <v>152</v>
      </c>
      <c r="J2529">
        <v>1000</v>
      </c>
      <c r="K2529" t="b">
        <v>1</v>
      </c>
      <c r="L2529">
        <v>1</v>
      </c>
      <c r="N2529" s="3">
        <f>ZeptoData[[#This Row],[MRP_Rupees]] - ZeptoData[[#This Row],[Sale_Price]]</f>
        <v>-149</v>
      </c>
      <c r="O2529" t="str">
        <f>IF(ZeptoData[[#This Row],[outOfStock]]=TRUE, "Out of Stock", IF(ZeptoData[[#This Row],[availableQuantity]]&lt;=2, "LOW STOCK", "HEALTHY"))</f>
        <v>Out of Stock</v>
      </c>
      <c r="P2529" t="str" cm="1">
        <f t="array" ref="P2529">_xlfn.IFS(ZeptoData[[#This Row],[Sale_Price]]&lt;50, "Budget", ZeptoData[[#This Row],[Sale_Price]]&lt;150, "Mid-Range", ZeptoData[[#This Row],[Sale_Price]]&gt;=150, "Premium")</f>
        <v>Premium</v>
      </c>
      <c r="Q2529" t="str">
        <f>IF(ROUND(((ZeptoData[[#This Row],[mrp]]-ZeptoData[[#This Row],[discountedSellingPrice]])/ZeptoData[[#This Row],[mrp]])*100,0) = ZeptoData[[#This Row],[discountPercent]], "Match", "Error")</f>
        <v>Match</v>
      </c>
      <c r="R2529" s="9" t="str" cm="1">
        <f t="array" ref="R2529">_xlfn.IFS(ZeptoData[[#This Row],[discountPercent]]=0, "No Discount", ZeptoData[[#This Row],[discountPercent]]&lt;=15, "Standard (1-15%)", ZeptoData[[#This Row],[discountPercent]]&gt;15, "Mega (&gt;15%)")</f>
        <v>Standard (1-15%)</v>
      </c>
      <c r="S2529" s="9" t="str" cm="1">
        <f t="array" ref="S2529">_xlfn.IFS(ZeptoData[[#This Row],[weightInGms]]&lt;=100, "Small (&lt;100g)", ZeptoData[[#This Row],[weightInGms]]&lt;=500, "Medium (100-500g)", ZeptoData[[#This Row],[weightInGms]]&gt;500, "Large (&gt;500g)")</f>
        <v>Large (&gt;500g)</v>
      </c>
    </row>
    <row r="2530" spans="1:19" x14ac:dyDescent="0.25">
      <c r="A2530" t="s">
        <v>978</v>
      </c>
      <c r="B2530" t="s">
        <v>965</v>
      </c>
      <c r="C2530" t="str">
        <f>TRIM(ZeptoData[[#This Row],[name]])</f>
        <v>MTR Vegetable Upma</v>
      </c>
      <c r="D2530">
        <v>2500</v>
      </c>
      <c r="E2530" s="3">
        <f>'Cleaned Data'!F2533</f>
        <v>6</v>
      </c>
      <c r="F2530">
        <v>0</v>
      </c>
      <c r="G2530">
        <v>0</v>
      </c>
      <c r="H2530">
        <v>2500</v>
      </c>
      <c r="I2530" s="3">
        <f>ZeptoData[[#This Row],[discountedSellingPrice]]/100</f>
        <v>25</v>
      </c>
      <c r="J2530">
        <v>60</v>
      </c>
      <c r="K2530" t="b">
        <v>1</v>
      </c>
      <c r="L2530">
        <v>60</v>
      </c>
      <c r="N2530" s="3">
        <f>ZeptoData[[#This Row],[MRP_Rupees]] - ZeptoData[[#This Row],[Sale_Price]]</f>
        <v>-19</v>
      </c>
      <c r="O2530" t="str">
        <f>IF(ZeptoData[[#This Row],[outOfStock]]=TRUE, "Out of Stock", IF(ZeptoData[[#This Row],[availableQuantity]]&lt;=2, "LOW STOCK", "HEALTHY"))</f>
        <v>Out of Stock</v>
      </c>
      <c r="P2530" t="str" cm="1">
        <f t="array" ref="P2530">_xlfn.IFS(ZeptoData[[#This Row],[Sale_Price]]&lt;50, "Budget", ZeptoData[[#This Row],[Sale_Price]]&lt;150, "Mid-Range", ZeptoData[[#This Row],[Sale_Price]]&gt;=150, "Premium")</f>
        <v>Budget</v>
      </c>
      <c r="Q2530" t="str">
        <f>IF(ROUND(((ZeptoData[[#This Row],[mrp]]-ZeptoData[[#This Row],[discountedSellingPrice]])/ZeptoData[[#This Row],[mrp]])*100,0) = ZeptoData[[#This Row],[discountPercent]], "Match", "Error")</f>
        <v>Match</v>
      </c>
      <c r="R2530" s="9" t="str" cm="1">
        <f t="array" ref="R2530">_xlfn.IFS(ZeptoData[[#This Row],[discountPercent]]=0, "No Discount", ZeptoData[[#This Row],[discountPercent]]&lt;=15, "Standard (1-15%)", ZeptoData[[#This Row],[discountPercent]]&gt;15, "Mega (&gt;15%)")</f>
        <v>No Discount</v>
      </c>
      <c r="S2530" s="9" t="str" cm="1">
        <f t="array" ref="S2530">_xlfn.IFS(ZeptoData[[#This Row],[weightInGms]]&lt;=100, "Small (&lt;100g)", ZeptoData[[#This Row],[weightInGms]]&lt;=500, "Medium (100-500g)", ZeptoData[[#This Row],[weightInGms]]&gt;500, "Large (&gt;500g)")</f>
        <v>Small (&lt;100g)</v>
      </c>
    </row>
    <row r="2531" spans="1:19" x14ac:dyDescent="0.25">
      <c r="A2531" t="s">
        <v>978</v>
      </c>
      <c r="B2531" t="s">
        <v>966</v>
      </c>
      <c r="C2531" t="str">
        <f>TRIM(ZeptoData[[#This Row],[name]])</f>
        <v>Del Monte Original Blend Tomato Ketchup Pouch</v>
      </c>
      <c r="D2531">
        <v>12000</v>
      </c>
      <c r="E2531" s="3">
        <f>'Cleaned Data'!F2534</f>
        <v>5</v>
      </c>
      <c r="F2531">
        <v>7</v>
      </c>
      <c r="G2531">
        <v>0</v>
      </c>
      <c r="H2531">
        <v>11100</v>
      </c>
      <c r="I2531" s="3">
        <f>ZeptoData[[#This Row],[discountedSellingPrice]]/100</f>
        <v>111</v>
      </c>
      <c r="J2531">
        <v>950</v>
      </c>
      <c r="K2531" t="b">
        <v>1</v>
      </c>
      <c r="L2531">
        <v>950</v>
      </c>
      <c r="N2531" s="3">
        <f>ZeptoData[[#This Row],[MRP_Rupees]] - ZeptoData[[#This Row],[Sale_Price]]</f>
        <v>-106</v>
      </c>
      <c r="O2531" t="str">
        <f>IF(ZeptoData[[#This Row],[outOfStock]]=TRUE, "Out of Stock", IF(ZeptoData[[#This Row],[availableQuantity]]&lt;=2, "LOW STOCK", "HEALTHY"))</f>
        <v>Out of Stock</v>
      </c>
      <c r="P2531" t="str" cm="1">
        <f t="array" ref="P2531">_xlfn.IFS(ZeptoData[[#This Row],[Sale_Price]]&lt;50, "Budget", ZeptoData[[#This Row],[Sale_Price]]&lt;150, "Mid-Range", ZeptoData[[#This Row],[Sale_Price]]&gt;=150, "Premium")</f>
        <v>Mid-Range</v>
      </c>
      <c r="Q2531" t="str">
        <f>IF(ROUND(((ZeptoData[[#This Row],[mrp]]-ZeptoData[[#This Row],[discountedSellingPrice]])/ZeptoData[[#This Row],[mrp]])*100,0) = ZeptoData[[#This Row],[discountPercent]], "Match", "Error")</f>
        <v>Error</v>
      </c>
      <c r="R2531" s="9" t="str" cm="1">
        <f t="array" ref="R2531">_xlfn.IFS(ZeptoData[[#This Row],[discountPercent]]=0, "No Discount", ZeptoData[[#This Row],[discountPercent]]&lt;=15, "Standard (1-15%)", ZeptoData[[#This Row],[discountPercent]]&gt;15, "Mega (&gt;15%)")</f>
        <v>Standard (1-15%)</v>
      </c>
      <c r="S2531" s="9" t="str" cm="1">
        <f t="array" ref="S2531">_xlfn.IFS(ZeptoData[[#This Row],[weightInGms]]&lt;=100, "Small (&lt;100g)", ZeptoData[[#This Row],[weightInGms]]&lt;=500, "Medium (100-500g)", ZeptoData[[#This Row],[weightInGms]]&gt;500, "Large (&gt;500g)")</f>
        <v>Large (&gt;500g)</v>
      </c>
    </row>
    <row r="2532" spans="1:19" x14ac:dyDescent="0.25">
      <c r="A2532" t="s">
        <v>978</v>
      </c>
      <c r="B2532" t="s">
        <v>1793</v>
      </c>
      <c r="C2532" t="str">
        <f>TRIM(ZeptoData[[#This Row],[name]])</f>
        <v>Del Monte Natural Vinegar</v>
      </c>
      <c r="D2532">
        <v>5500</v>
      </c>
      <c r="E2532" s="3">
        <f>'Cleaned Data'!F2535</f>
        <v>4</v>
      </c>
      <c r="F2532">
        <v>3</v>
      </c>
      <c r="G2532">
        <v>0</v>
      </c>
      <c r="H2532">
        <v>5300</v>
      </c>
      <c r="I2532" s="3">
        <f>ZeptoData[[#This Row],[discountedSellingPrice]]/100</f>
        <v>53</v>
      </c>
      <c r="J2532">
        <v>180</v>
      </c>
      <c r="K2532" t="b">
        <v>1</v>
      </c>
      <c r="L2532">
        <v>180</v>
      </c>
      <c r="N2532" s="3">
        <f>ZeptoData[[#This Row],[MRP_Rupees]] - ZeptoData[[#This Row],[Sale_Price]]</f>
        <v>-49</v>
      </c>
      <c r="O2532" t="str">
        <f>IF(ZeptoData[[#This Row],[outOfStock]]=TRUE, "Out of Stock", IF(ZeptoData[[#This Row],[availableQuantity]]&lt;=2, "LOW STOCK", "HEALTHY"))</f>
        <v>Out of Stock</v>
      </c>
      <c r="P2532" t="str" cm="1">
        <f t="array" ref="P2532">_xlfn.IFS(ZeptoData[[#This Row],[Sale_Price]]&lt;50, "Budget", ZeptoData[[#This Row],[Sale_Price]]&lt;150, "Mid-Range", ZeptoData[[#This Row],[Sale_Price]]&gt;=150, "Premium")</f>
        <v>Mid-Range</v>
      </c>
      <c r="Q2532" t="str">
        <f>IF(ROUND(((ZeptoData[[#This Row],[mrp]]-ZeptoData[[#This Row],[discountedSellingPrice]])/ZeptoData[[#This Row],[mrp]])*100,0) = ZeptoData[[#This Row],[discountPercent]], "Match", "Error")</f>
        <v>Error</v>
      </c>
      <c r="R2532" s="9" t="str" cm="1">
        <f t="array" ref="R2532">_xlfn.IFS(ZeptoData[[#This Row],[discountPercent]]=0, "No Discount", ZeptoData[[#This Row],[discountPercent]]&lt;=15, "Standard (1-15%)", ZeptoData[[#This Row],[discountPercent]]&gt;15, "Mega (&gt;15%)")</f>
        <v>Standard (1-15%)</v>
      </c>
      <c r="S2532" s="9" t="str" cm="1">
        <f t="array" ref="S2532">_xlfn.IFS(ZeptoData[[#This Row],[weightInGms]]&lt;=100, "Small (&lt;100g)", ZeptoData[[#This Row],[weightInGms]]&lt;=500, "Medium (100-500g)", ZeptoData[[#This Row],[weightInGms]]&gt;500, "Large (&gt;500g)")</f>
        <v>Medium (100-500g)</v>
      </c>
    </row>
    <row r="2533" spans="1:19" x14ac:dyDescent="0.25">
      <c r="A2533" t="s">
        <v>978</v>
      </c>
      <c r="B2533" t="s">
        <v>968</v>
      </c>
      <c r="C2533" t="str">
        <f>TRIM(ZeptoData[[#This Row],[name]])</f>
        <v>Del Monte Eggless Mayo</v>
      </c>
      <c r="D2533">
        <v>13500</v>
      </c>
      <c r="E2533" s="3">
        <f>'Cleaned Data'!F2536</f>
        <v>4</v>
      </c>
      <c r="F2533">
        <v>6</v>
      </c>
      <c r="G2533">
        <v>0</v>
      </c>
      <c r="H2533">
        <v>12600</v>
      </c>
      <c r="I2533" s="3">
        <f>ZeptoData[[#This Row],[discountedSellingPrice]]/100</f>
        <v>126</v>
      </c>
      <c r="J2533">
        <v>500</v>
      </c>
      <c r="K2533" t="b">
        <v>1</v>
      </c>
      <c r="L2533">
        <v>500</v>
      </c>
      <c r="N2533" s="3">
        <f>ZeptoData[[#This Row],[MRP_Rupees]] - ZeptoData[[#This Row],[Sale_Price]]</f>
        <v>-122</v>
      </c>
      <c r="O2533" t="str">
        <f>IF(ZeptoData[[#This Row],[outOfStock]]=TRUE, "Out of Stock", IF(ZeptoData[[#This Row],[availableQuantity]]&lt;=2, "LOW STOCK", "HEALTHY"))</f>
        <v>Out of Stock</v>
      </c>
      <c r="P2533" t="str" cm="1">
        <f t="array" ref="P2533">_xlfn.IFS(ZeptoData[[#This Row],[Sale_Price]]&lt;50, "Budget", ZeptoData[[#This Row],[Sale_Price]]&lt;150, "Mid-Range", ZeptoData[[#This Row],[Sale_Price]]&gt;=150, "Premium")</f>
        <v>Mid-Range</v>
      </c>
      <c r="Q2533" t="str">
        <f>IF(ROUND(((ZeptoData[[#This Row],[mrp]]-ZeptoData[[#This Row],[discountedSellingPrice]])/ZeptoData[[#This Row],[mrp]])*100,0) = ZeptoData[[#This Row],[discountPercent]], "Match", "Error")</f>
        <v>Error</v>
      </c>
      <c r="R2533" s="9" t="str" cm="1">
        <f t="array" ref="R2533">_xlfn.IFS(ZeptoData[[#This Row],[discountPercent]]=0, "No Discount", ZeptoData[[#This Row],[discountPercent]]&lt;=15, "Standard (1-15%)", ZeptoData[[#This Row],[discountPercent]]&gt;15, "Mega (&gt;15%)")</f>
        <v>Standard (1-15%)</v>
      </c>
      <c r="S2533" s="9" t="str" cm="1">
        <f t="array" ref="S2533">_xlfn.IFS(ZeptoData[[#This Row],[weightInGms]]&lt;=100, "Small (&lt;100g)", ZeptoData[[#This Row],[weightInGms]]&lt;=500, "Medium (100-500g)", ZeptoData[[#This Row],[weightInGms]]&gt;500, "Large (&gt;500g)")</f>
        <v>Medium (100-500g)</v>
      </c>
    </row>
    <row r="2534" spans="1:19" x14ac:dyDescent="0.25">
      <c r="A2534" t="s">
        <v>978</v>
      </c>
      <c r="B2534" t="s">
        <v>969</v>
      </c>
      <c r="C2534" t="str">
        <f>TRIM(ZeptoData[[#This Row],[name]])</f>
        <v>ITC Master Chef Cheesy Corn Triangles</v>
      </c>
      <c r="D2534">
        <v>16000</v>
      </c>
      <c r="E2534" s="3">
        <f>'Cleaned Data'!F2537</f>
        <v>9</v>
      </c>
      <c r="F2534">
        <v>5</v>
      </c>
      <c r="G2534">
        <v>0</v>
      </c>
      <c r="H2534">
        <v>15200</v>
      </c>
      <c r="I2534" s="3">
        <f>ZeptoData[[#This Row],[discountedSellingPrice]]/100</f>
        <v>152</v>
      </c>
      <c r="J2534">
        <v>320</v>
      </c>
      <c r="K2534" t="b">
        <v>1</v>
      </c>
      <c r="L2534">
        <v>320</v>
      </c>
      <c r="N2534" s="3">
        <f>ZeptoData[[#This Row],[MRP_Rupees]] - ZeptoData[[#This Row],[Sale_Price]]</f>
        <v>-143</v>
      </c>
      <c r="O2534" t="str">
        <f>IF(ZeptoData[[#This Row],[outOfStock]]=TRUE, "Out of Stock", IF(ZeptoData[[#This Row],[availableQuantity]]&lt;=2, "LOW STOCK", "HEALTHY"))</f>
        <v>Out of Stock</v>
      </c>
      <c r="P2534" t="str" cm="1">
        <f t="array" ref="P2534">_xlfn.IFS(ZeptoData[[#This Row],[Sale_Price]]&lt;50, "Budget", ZeptoData[[#This Row],[Sale_Price]]&lt;150, "Mid-Range", ZeptoData[[#This Row],[Sale_Price]]&gt;=150, "Premium")</f>
        <v>Premium</v>
      </c>
      <c r="Q2534" t="str">
        <f>IF(ROUND(((ZeptoData[[#This Row],[mrp]]-ZeptoData[[#This Row],[discountedSellingPrice]])/ZeptoData[[#This Row],[mrp]])*100,0) = ZeptoData[[#This Row],[discountPercent]], "Match", "Error")</f>
        <v>Match</v>
      </c>
      <c r="R2534" s="9" t="str" cm="1">
        <f t="array" ref="R2534">_xlfn.IFS(ZeptoData[[#This Row],[discountPercent]]=0, "No Discount", ZeptoData[[#This Row],[discountPercent]]&lt;=15, "Standard (1-15%)", ZeptoData[[#This Row],[discountPercent]]&gt;15, "Mega (&gt;15%)")</f>
        <v>Standard (1-15%)</v>
      </c>
      <c r="S2534" s="9" t="str" cm="1">
        <f t="array" ref="S2534">_xlfn.IFS(ZeptoData[[#This Row],[weightInGms]]&lt;=100, "Small (&lt;100g)", ZeptoData[[#This Row],[weightInGms]]&lt;=500, "Medium (100-500g)", ZeptoData[[#This Row],[weightInGms]]&gt;500, "Large (&gt;500g)")</f>
        <v>Medium (100-500g)</v>
      </c>
    </row>
    <row r="2535" spans="1:19" x14ac:dyDescent="0.25">
      <c r="A2535" t="s">
        <v>978</v>
      </c>
      <c r="B2535" t="s">
        <v>767</v>
      </c>
      <c r="C2535" t="str">
        <f>TRIM(ZeptoData[[#This Row],[name]])</f>
        <v>Mother's Recipe Mixed Pickle</v>
      </c>
      <c r="D2535">
        <v>11500</v>
      </c>
      <c r="E2535" s="3">
        <f>'Cleaned Data'!F2538</f>
        <v>0</v>
      </c>
      <c r="F2535">
        <v>4</v>
      </c>
      <c r="G2535">
        <v>0</v>
      </c>
      <c r="H2535">
        <v>11000</v>
      </c>
      <c r="I2535" s="3">
        <f>ZeptoData[[#This Row],[discountedSellingPrice]]/100</f>
        <v>110</v>
      </c>
      <c r="J2535">
        <v>400</v>
      </c>
      <c r="K2535" t="b">
        <v>1</v>
      </c>
      <c r="L2535">
        <v>400</v>
      </c>
      <c r="N2535" s="3">
        <f>ZeptoData[[#This Row],[MRP_Rupees]] - ZeptoData[[#This Row],[Sale_Price]]</f>
        <v>-110</v>
      </c>
      <c r="O2535" t="str">
        <f>IF(ZeptoData[[#This Row],[outOfStock]]=TRUE, "Out of Stock", IF(ZeptoData[[#This Row],[availableQuantity]]&lt;=2, "LOW STOCK", "HEALTHY"))</f>
        <v>Out of Stock</v>
      </c>
      <c r="P2535" t="str" cm="1">
        <f t="array" ref="P2535">_xlfn.IFS(ZeptoData[[#This Row],[Sale_Price]]&lt;50, "Budget", ZeptoData[[#This Row],[Sale_Price]]&lt;150, "Mid-Range", ZeptoData[[#This Row],[Sale_Price]]&gt;=150, "Premium")</f>
        <v>Mid-Range</v>
      </c>
      <c r="Q2535" t="str">
        <f>IF(ROUND(((ZeptoData[[#This Row],[mrp]]-ZeptoData[[#This Row],[discountedSellingPrice]])/ZeptoData[[#This Row],[mrp]])*100,0) = ZeptoData[[#This Row],[discountPercent]], "Match", "Error")</f>
        <v>Match</v>
      </c>
      <c r="R2535" s="9" t="str" cm="1">
        <f t="array" ref="R2535">_xlfn.IFS(ZeptoData[[#This Row],[discountPercent]]=0, "No Discount", ZeptoData[[#This Row],[discountPercent]]&lt;=15, "Standard (1-15%)", ZeptoData[[#This Row],[discountPercent]]&gt;15, "Mega (&gt;15%)")</f>
        <v>Standard (1-15%)</v>
      </c>
      <c r="S2535" s="9" t="str" cm="1">
        <f t="array" ref="S2535">_xlfn.IFS(ZeptoData[[#This Row],[weightInGms]]&lt;=100, "Small (&lt;100g)", ZeptoData[[#This Row],[weightInGms]]&lt;=500, "Medium (100-500g)", ZeptoData[[#This Row],[weightInGms]]&gt;500, "Large (&gt;500g)")</f>
        <v>Medium (100-500g)</v>
      </c>
    </row>
    <row r="2536" spans="1:19" x14ac:dyDescent="0.25">
      <c r="A2536" t="s">
        <v>978</v>
      </c>
      <c r="B2536" t="s">
        <v>576</v>
      </c>
      <c r="C2536" t="str">
        <f>TRIM(ZeptoData[[#This Row],[name]])</f>
        <v>Godrej Yummiez Chicken Breakfast Salami</v>
      </c>
      <c r="D2536">
        <v>15000</v>
      </c>
      <c r="E2536" s="3">
        <f>'Cleaned Data'!F2539</f>
        <v>0</v>
      </c>
      <c r="F2536">
        <v>4</v>
      </c>
      <c r="G2536">
        <v>0</v>
      </c>
      <c r="H2536">
        <v>14300</v>
      </c>
      <c r="I2536" s="3">
        <f>ZeptoData[[#This Row],[discountedSellingPrice]]/100</f>
        <v>143</v>
      </c>
      <c r="J2536">
        <v>250</v>
      </c>
      <c r="K2536" t="b">
        <v>1</v>
      </c>
      <c r="L2536">
        <v>250</v>
      </c>
      <c r="N2536" s="3">
        <f>ZeptoData[[#This Row],[MRP_Rupees]] - ZeptoData[[#This Row],[Sale_Price]]</f>
        <v>-143</v>
      </c>
      <c r="O2536" t="str">
        <f>IF(ZeptoData[[#This Row],[outOfStock]]=TRUE, "Out of Stock", IF(ZeptoData[[#This Row],[availableQuantity]]&lt;=2, "LOW STOCK", "HEALTHY"))</f>
        <v>Out of Stock</v>
      </c>
      <c r="P2536" t="str" cm="1">
        <f t="array" ref="P2536">_xlfn.IFS(ZeptoData[[#This Row],[Sale_Price]]&lt;50, "Budget", ZeptoData[[#This Row],[Sale_Price]]&lt;150, "Mid-Range", ZeptoData[[#This Row],[Sale_Price]]&gt;=150, "Premium")</f>
        <v>Mid-Range</v>
      </c>
      <c r="Q2536" t="str">
        <f>IF(ROUND(((ZeptoData[[#This Row],[mrp]]-ZeptoData[[#This Row],[discountedSellingPrice]])/ZeptoData[[#This Row],[mrp]])*100,0) = ZeptoData[[#This Row],[discountPercent]], "Match", "Error")</f>
        <v>Error</v>
      </c>
      <c r="R2536" s="9" t="str" cm="1">
        <f t="array" ref="R2536">_xlfn.IFS(ZeptoData[[#This Row],[discountPercent]]=0, "No Discount", ZeptoData[[#This Row],[discountPercent]]&lt;=15, "Standard (1-15%)", ZeptoData[[#This Row],[discountPercent]]&gt;15, "Mega (&gt;15%)")</f>
        <v>Standard (1-15%)</v>
      </c>
      <c r="S2536" s="9" t="str" cm="1">
        <f t="array" ref="S2536">_xlfn.IFS(ZeptoData[[#This Row],[weightInGms]]&lt;=100, "Small (&lt;100g)", ZeptoData[[#This Row],[weightInGms]]&lt;=500, "Medium (100-500g)", ZeptoData[[#This Row],[weightInGms]]&gt;500, "Large (&gt;500g)")</f>
        <v>Medium (100-500g)</v>
      </c>
    </row>
    <row r="2537" spans="1:19" x14ac:dyDescent="0.25">
      <c r="A2537" t="s">
        <v>978</v>
      </c>
      <c r="B2537" t="s">
        <v>971</v>
      </c>
      <c r="C2537" t="str">
        <f>TRIM(ZeptoData[[#This Row],[name]])</f>
        <v>Hershey's Cocoa + Almond Spread</v>
      </c>
      <c r="D2537">
        <v>29500</v>
      </c>
      <c r="E2537" s="3">
        <f>'Cleaned Data'!F2540</f>
        <v>0</v>
      </c>
      <c r="F2537">
        <v>9</v>
      </c>
      <c r="G2537">
        <v>0</v>
      </c>
      <c r="H2537">
        <v>26600</v>
      </c>
      <c r="I2537" s="3">
        <f>ZeptoData[[#This Row],[discountedSellingPrice]]/100</f>
        <v>266</v>
      </c>
      <c r="J2537">
        <v>350</v>
      </c>
      <c r="K2537" t="b">
        <v>1</v>
      </c>
      <c r="L2537">
        <v>350</v>
      </c>
      <c r="N2537" s="3">
        <f>ZeptoData[[#This Row],[MRP_Rupees]] - ZeptoData[[#This Row],[Sale_Price]]</f>
        <v>-266</v>
      </c>
      <c r="O2537" t="str">
        <f>IF(ZeptoData[[#This Row],[outOfStock]]=TRUE, "Out of Stock", IF(ZeptoData[[#This Row],[availableQuantity]]&lt;=2, "LOW STOCK", "HEALTHY"))</f>
        <v>Out of Stock</v>
      </c>
      <c r="P2537" t="str" cm="1">
        <f t="array" ref="P2537">_xlfn.IFS(ZeptoData[[#This Row],[Sale_Price]]&lt;50, "Budget", ZeptoData[[#This Row],[Sale_Price]]&lt;150, "Mid-Range", ZeptoData[[#This Row],[Sale_Price]]&gt;=150, "Premium")</f>
        <v>Premium</v>
      </c>
      <c r="Q2537" t="str">
        <f>IF(ROUND(((ZeptoData[[#This Row],[mrp]]-ZeptoData[[#This Row],[discountedSellingPrice]])/ZeptoData[[#This Row],[mrp]])*100,0) = ZeptoData[[#This Row],[discountPercent]], "Match", "Error")</f>
        <v>Error</v>
      </c>
      <c r="R2537" s="9" t="str" cm="1">
        <f t="array" ref="R2537">_xlfn.IFS(ZeptoData[[#This Row],[discountPercent]]=0, "No Discount", ZeptoData[[#This Row],[discountPercent]]&lt;=15, "Standard (1-15%)", ZeptoData[[#This Row],[discountPercent]]&gt;15, "Mega (&gt;15%)")</f>
        <v>Standard (1-15%)</v>
      </c>
      <c r="S2537" s="9" t="str" cm="1">
        <f t="array" ref="S2537">_xlfn.IFS(ZeptoData[[#This Row],[weightInGms]]&lt;=100, "Small (&lt;100g)", ZeptoData[[#This Row],[weightInGms]]&lt;=500, "Medium (100-500g)", ZeptoData[[#This Row],[weightInGms]]&gt;500, "Large (&gt;500g)")</f>
        <v>Medium (100-500g)</v>
      </c>
    </row>
    <row r="2538" spans="1:19" x14ac:dyDescent="0.25">
      <c r="A2538" t="s">
        <v>978</v>
      </c>
      <c r="B2538" t="s">
        <v>575</v>
      </c>
      <c r="C2538" t="str">
        <f>TRIM(ZeptoData[[#This Row],[name]])</f>
        <v>Maggi Special Masala Spicy Yummy Noodles</v>
      </c>
      <c r="D2538">
        <v>7200</v>
      </c>
      <c r="E2538" s="3">
        <f>'Cleaned Data'!F2541</f>
        <v>0</v>
      </c>
      <c r="F2538">
        <v>0</v>
      </c>
      <c r="G2538">
        <v>0</v>
      </c>
      <c r="H2538">
        <v>7200</v>
      </c>
      <c r="I2538" s="3">
        <f>ZeptoData[[#This Row],[discountedSellingPrice]]/100</f>
        <v>72</v>
      </c>
      <c r="J2538">
        <v>280</v>
      </c>
      <c r="K2538" t="b">
        <v>1</v>
      </c>
      <c r="L2538">
        <v>280</v>
      </c>
      <c r="N2538" s="3">
        <f>ZeptoData[[#This Row],[MRP_Rupees]] - ZeptoData[[#This Row],[Sale_Price]]</f>
        <v>-72</v>
      </c>
      <c r="O2538" t="str">
        <f>IF(ZeptoData[[#This Row],[outOfStock]]=TRUE, "Out of Stock", IF(ZeptoData[[#This Row],[availableQuantity]]&lt;=2, "LOW STOCK", "HEALTHY"))</f>
        <v>Out of Stock</v>
      </c>
      <c r="P2538" t="str" cm="1">
        <f t="array" ref="P2538">_xlfn.IFS(ZeptoData[[#This Row],[Sale_Price]]&lt;50, "Budget", ZeptoData[[#This Row],[Sale_Price]]&lt;150, "Mid-Range", ZeptoData[[#This Row],[Sale_Price]]&gt;=150, "Premium")</f>
        <v>Mid-Range</v>
      </c>
      <c r="Q2538" t="str">
        <f>IF(ROUND(((ZeptoData[[#This Row],[mrp]]-ZeptoData[[#This Row],[discountedSellingPrice]])/ZeptoData[[#This Row],[mrp]])*100,0) = ZeptoData[[#This Row],[discountPercent]], "Match", "Error")</f>
        <v>Match</v>
      </c>
      <c r="R2538" s="9" t="str" cm="1">
        <f t="array" ref="R2538">_xlfn.IFS(ZeptoData[[#This Row],[discountPercent]]=0, "No Discount", ZeptoData[[#This Row],[discountPercent]]&lt;=15, "Standard (1-15%)", ZeptoData[[#This Row],[discountPercent]]&gt;15, "Mega (&gt;15%)")</f>
        <v>No Discount</v>
      </c>
      <c r="S2538" s="9" t="str" cm="1">
        <f t="array" ref="S2538">_xlfn.IFS(ZeptoData[[#This Row],[weightInGms]]&lt;=100, "Small (&lt;100g)", ZeptoData[[#This Row],[weightInGms]]&lt;=500, "Medium (100-500g)", ZeptoData[[#This Row],[weightInGms]]&gt;500, "Large (&gt;500g)")</f>
        <v>Medium (100-500g)</v>
      </c>
    </row>
    <row r="2539" spans="1:19" x14ac:dyDescent="0.25">
      <c r="A2539" t="s">
        <v>978</v>
      </c>
      <c r="B2539" t="s">
        <v>972</v>
      </c>
      <c r="C2539" t="str">
        <f>TRIM(ZeptoData[[#This Row],[name]])</f>
        <v>Del Monte Schezwan Sauce</v>
      </c>
      <c r="D2539">
        <v>5500</v>
      </c>
      <c r="E2539" s="3">
        <f>'Cleaned Data'!F2542</f>
        <v>0</v>
      </c>
      <c r="F2539">
        <v>0</v>
      </c>
      <c r="G2539">
        <v>0</v>
      </c>
      <c r="H2539">
        <v>5500</v>
      </c>
      <c r="I2539" s="3">
        <f>ZeptoData[[#This Row],[discountedSellingPrice]]/100</f>
        <v>55</v>
      </c>
      <c r="J2539">
        <v>190</v>
      </c>
      <c r="K2539" t="b">
        <v>1</v>
      </c>
      <c r="L2539">
        <v>190</v>
      </c>
      <c r="N2539" s="3">
        <f>ZeptoData[[#This Row],[MRP_Rupees]] - ZeptoData[[#This Row],[Sale_Price]]</f>
        <v>-55</v>
      </c>
      <c r="O2539" t="str">
        <f>IF(ZeptoData[[#This Row],[outOfStock]]=TRUE, "Out of Stock", IF(ZeptoData[[#This Row],[availableQuantity]]&lt;=2, "LOW STOCK", "HEALTHY"))</f>
        <v>Out of Stock</v>
      </c>
      <c r="P2539" t="str" cm="1">
        <f t="array" ref="P2539">_xlfn.IFS(ZeptoData[[#This Row],[Sale_Price]]&lt;50, "Budget", ZeptoData[[#This Row],[Sale_Price]]&lt;150, "Mid-Range", ZeptoData[[#This Row],[Sale_Price]]&gt;=150, "Premium")</f>
        <v>Mid-Range</v>
      </c>
      <c r="Q2539" t="str">
        <f>IF(ROUND(((ZeptoData[[#This Row],[mrp]]-ZeptoData[[#This Row],[discountedSellingPrice]])/ZeptoData[[#This Row],[mrp]])*100,0) = ZeptoData[[#This Row],[discountPercent]], "Match", "Error")</f>
        <v>Match</v>
      </c>
      <c r="R2539" s="9" t="str" cm="1">
        <f t="array" ref="R2539">_xlfn.IFS(ZeptoData[[#This Row],[discountPercent]]=0, "No Discount", ZeptoData[[#This Row],[discountPercent]]&lt;=15, "Standard (1-15%)", ZeptoData[[#This Row],[discountPercent]]&gt;15, "Mega (&gt;15%)")</f>
        <v>No Discount</v>
      </c>
      <c r="S2539" s="9" t="str" cm="1">
        <f t="array" ref="S2539">_xlfn.IFS(ZeptoData[[#This Row],[weightInGms]]&lt;=100, "Small (&lt;100g)", ZeptoData[[#This Row],[weightInGms]]&lt;=500, "Medium (100-500g)", ZeptoData[[#This Row],[weightInGms]]&gt;500, "Large (&gt;500g)")</f>
        <v>Medium (100-500g)</v>
      </c>
    </row>
    <row r="2540" spans="1:19" x14ac:dyDescent="0.25">
      <c r="A2540" t="s">
        <v>978</v>
      </c>
      <c r="B2540" t="s">
        <v>973</v>
      </c>
      <c r="C2540" t="str">
        <f>TRIM(ZeptoData[[#This Row],[name]])</f>
        <v>Yummiez Green Peas</v>
      </c>
      <c r="D2540">
        <v>13500</v>
      </c>
      <c r="E2540" s="3">
        <f>'Cleaned Data'!F2543</f>
        <v>0</v>
      </c>
      <c r="F2540">
        <v>0</v>
      </c>
      <c r="G2540">
        <v>0</v>
      </c>
      <c r="H2540">
        <v>13500</v>
      </c>
      <c r="I2540" s="3">
        <f>ZeptoData[[#This Row],[discountedSellingPrice]]/100</f>
        <v>135</v>
      </c>
      <c r="J2540">
        <v>500</v>
      </c>
      <c r="K2540" t="b">
        <v>1</v>
      </c>
      <c r="L2540">
        <v>500</v>
      </c>
      <c r="N2540" s="3">
        <f>ZeptoData[[#This Row],[MRP_Rupees]] - ZeptoData[[#This Row],[Sale_Price]]</f>
        <v>-135</v>
      </c>
      <c r="O2540" t="str">
        <f>IF(ZeptoData[[#This Row],[outOfStock]]=TRUE, "Out of Stock", IF(ZeptoData[[#This Row],[availableQuantity]]&lt;=2, "LOW STOCK", "HEALTHY"))</f>
        <v>Out of Stock</v>
      </c>
      <c r="P2540" t="str" cm="1">
        <f t="array" ref="P2540">_xlfn.IFS(ZeptoData[[#This Row],[Sale_Price]]&lt;50, "Budget", ZeptoData[[#This Row],[Sale_Price]]&lt;150, "Mid-Range", ZeptoData[[#This Row],[Sale_Price]]&gt;=150, "Premium")</f>
        <v>Mid-Range</v>
      </c>
      <c r="Q2540" t="str">
        <f>IF(ROUND(((ZeptoData[[#This Row],[mrp]]-ZeptoData[[#This Row],[discountedSellingPrice]])/ZeptoData[[#This Row],[mrp]])*100,0) = ZeptoData[[#This Row],[discountPercent]], "Match", "Error")</f>
        <v>Match</v>
      </c>
      <c r="R2540" s="9" t="str" cm="1">
        <f t="array" ref="R2540">_xlfn.IFS(ZeptoData[[#This Row],[discountPercent]]=0, "No Discount", ZeptoData[[#This Row],[discountPercent]]&lt;=15, "Standard (1-15%)", ZeptoData[[#This Row],[discountPercent]]&gt;15, "Mega (&gt;15%)")</f>
        <v>No Discount</v>
      </c>
      <c r="S2540" s="9" t="str" cm="1">
        <f t="array" ref="S2540">_xlfn.IFS(ZeptoData[[#This Row],[weightInGms]]&lt;=100, "Small (&lt;100g)", ZeptoData[[#This Row],[weightInGms]]&lt;=500, "Medium (100-500g)", ZeptoData[[#This Row],[weightInGms]]&gt;500, "Large (&gt;500g)")</f>
        <v>Medium (100-500g)</v>
      </c>
    </row>
    <row r="2541" spans="1:19" x14ac:dyDescent="0.25">
      <c r="A2541" t="s">
        <v>978</v>
      </c>
      <c r="B2541" t="s">
        <v>973</v>
      </c>
      <c r="C2541" t="str">
        <f>TRIM(ZeptoData[[#This Row],[name]])</f>
        <v>Yummiez Green Peas</v>
      </c>
      <c r="D2541">
        <v>25000</v>
      </c>
      <c r="E2541" s="3">
        <f>'Cleaned Data'!F2544</f>
        <v>0</v>
      </c>
      <c r="F2541">
        <v>0</v>
      </c>
      <c r="G2541">
        <v>0</v>
      </c>
      <c r="H2541">
        <v>25000</v>
      </c>
      <c r="I2541" s="3">
        <f>ZeptoData[[#This Row],[discountedSellingPrice]]/100</f>
        <v>250</v>
      </c>
      <c r="J2541">
        <v>1000</v>
      </c>
      <c r="K2541" t="b">
        <v>1</v>
      </c>
      <c r="L2541">
        <v>1</v>
      </c>
      <c r="N2541" s="3">
        <f>ZeptoData[[#This Row],[MRP_Rupees]] - ZeptoData[[#This Row],[Sale_Price]]</f>
        <v>-250</v>
      </c>
      <c r="O2541" t="str">
        <f>IF(ZeptoData[[#This Row],[outOfStock]]=TRUE, "Out of Stock", IF(ZeptoData[[#This Row],[availableQuantity]]&lt;=2, "LOW STOCK", "HEALTHY"))</f>
        <v>Out of Stock</v>
      </c>
      <c r="P2541" t="str" cm="1">
        <f t="array" ref="P2541">_xlfn.IFS(ZeptoData[[#This Row],[Sale_Price]]&lt;50, "Budget", ZeptoData[[#This Row],[Sale_Price]]&lt;150, "Mid-Range", ZeptoData[[#This Row],[Sale_Price]]&gt;=150, "Premium")</f>
        <v>Premium</v>
      </c>
      <c r="Q2541" t="str">
        <f>IF(ROUND(((ZeptoData[[#This Row],[mrp]]-ZeptoData[[#This Row],[discountedSellingPrice]])/ZeptoData[[#This Row],[mrp]])*100,0) = ZeptoData[[#This Row],[discountPercent]], "Match", "Error")</f>
        <v>Match</v>
      </c>
      <c r="R2541" s="9" t="str" cm="1">
        <f t="array" ref="R2541">_xlfn.IFS(ZeptoData[[#This Row],[discountPercent]]=0, "No Discount", ZeptoData[[#This Row],[discountPercent]]&lt;=15, "Standard (1-15%)", ZeptoData[[#This Row],[discountPercent]]&gt;15, "Mega (&gt;15%)")</f>
        <v>No Discount</v>
      </c>
      <c r="S2541" s="9" t="str" cm="1">
        <f t="array" ref="S2541">_xlfn.IFS(ZeptoData[[#This Row],[weightInGms]]&lt;=100, "Small (&lt;100g)", ZeptoData[[#This Row],[weightInGms]]&lt;=500, "Medium (100-500g)", ZeptoData[[#This Row],[weightInGms]]&gt;500, "Large (&gt;500g)")</f>
        <v>Large (&gt;500g)</v>
      </c>
    </row>
    <row r="2542" spans="1:19" x14ac:dyDescent="0.25">
      <c r="A2542" t="s">
        <v>978</v>
      </c>
      <c r="B2542" t="s">
        <v>974</v>
      </c>
      <c r="C2542" t="str">
        <f>TRIM(ZeptoData[[#This Row],[name]])</f>
        <v>Yummiez American Sweet Corn</v>
      </c>
      <c r="D2542">
        <v>8500</v>
      </c>
      <c r="E2542" s="3">
        <f>'Cleaned Data'!F2545</f>
        <v>0</v>
      </c>
      <c r="F2542">
        <v>0</v>
      </c>
      <c r="G2542">
        <v>0</v>
      </c>
      <c r="H2542">
        <v>8500</v>
      </c>
      <c r="I2542" s="3">
        <f>ZeptoData[[#This Row],[discountedSellingPrice]]/100</f>
        <v>85</v>
      </c>
      <c r="J2542">
        <v>400</v>
      </c>
      <c r="K2542" t="b">
        <v>1</v>
      </c>
      <c r="L2542">
        <v>400</v>
      </c>
      <c r="N2542" s="3">
        <f>ZeptoData[[#This Row],[MRP_Rupees]] - ZeptoData[[#This Row],[Sale_Price]]</f>
        <v>-85</v>
      </c>
      <c r="O2542" t="str">
        <f>IF(ZeptoData[[#This Row],[outOfStock]]=TRUE, "Out of Stock", IF(ZeptoData[[#This Row],[availableQuantity]]&lt;=2, "LOW STOCK", "HEALTHY"))</f>
        <v>Out of Stock</v>
      </c>
      <c r="P2542" t="str" cm="1">
        <f t="array" ref="P2542">_xlfn.IFS(ZeptoData[[#This Row],[Sale_Price]]&lt;50, "Budget", ZeptoData[[#This Row],[Sale_Price]]&lt;150, "Mid-Range", ZeptoData[[#This Row],[Sale_Price]]&gt;=150, "Premium")</f>
        <v>Mid-Range</v>
      </c>
      <c r="Q2542" t="str">
        <f>IF(ROUND(((ZeptoData[[#This Row],[mrp]]-ZeptoData[[#This Row],[discountedSellingPrice]])/ZeptoData[[#This Row],[mrp]])*100,0) = ZeptoData[[#This Row],[discountPercent]], "Match", "Error")</f>
        <v>Match</v>
      </c>
      <c r="R2542" s="9" t="str" cm="1">
        <f t="array" ref="R2542">_xlfn.IFS(ZeptoData[[#This Row],[discountPercent]]=0, "No Discount", ZeptoData[[#This Row],[discountPercent]]&lt;=15, "Standard (1-15%)", ZeptoData[[#This Row],[discountPercent]]&gt;15, "Mega (&gt;15%)")</f>
        <v>No Discount</v>
      </c>
      <c r="S2542" s="9" t="str" cm="1">
        <f t="array" ref="S2542">_xlfn.IFS(ZeptoData[[#This Row],[weightInGms]]&lt;=100, "Small (&lt;100g)", ZeptoData[[#This Row],[weightInGms]]&lt;=500, "Medium (100-500g)", ZeptoData[[#This Row],[weightInGms]]&gt;500, "Large (&gt;500g)")</f>
        <v>Medium (100-500g)</v>
      </c>
    </row>
    <row r="2543" spans="1:19" x14ac:dyDescent="0.25">
      <c r="A2543" t="s">
        <v>978</v>
      </c>
      <c r="B2543" t="s">
        <v>975</v>
      </c>
      <c r="C2543" t="str">
        <f>TRIM(ZeptoData[[#This Row],[name]])</f>
        <v>Dr Oetker Cucumber &amp; Carrot Sandwich Spread Veg</v>
      </c>
      <c r="D2543">
        <v>7900</v>
      </c>
      <c r="E2543" s="3">
        <f>'Cleaned Data'!F2546</f>
        <v>15</v>
      </c>
      <c r="F2543">
        <v>0</v>
      </c>
      <c r="G2543">
        <v>0</v>
      </c>
      <c r="H2543">
        <v>7900</v>
      </c>
      <c r="I2543" s="3">
        <f>ZeptoData[[#This Row],[discountedSellingPrice]]/100</f>
        <v>79</v>
      </c>
      <c r="J2543">
        <v>250</v>
      </c>
      <c r="K2543" t="b">
        <v>1</v>
      </c>
      <c r="L2543">
        <v>250</v>
      </c>
      <c r="N2543" s="3">
        <f>ZeptoData[[#This Row],[MRP_Rupees]] - ZeptoData[[#This Row],[Sale_Price]]</f>
        <v>-64</v>
      </c>
      <c r="O2543" t="str">
        <f>IF(ZeptoData[[#This Row],[outOfStock]]=TRUE, "Out of Stock", IF(ZeptoData[[#This Row],[availableQuantity]]&lt;=2, "LOW STOCK", "HEALTHY"))</f>
        <v>Out of Stock</v>
      </c>
      <c r="P2543" t="str" cm="1">
        <f t="array" ref="P2543">_xlfn.IFS(ZeptoData[[#This Row],[Sale_Price]]&lt;50, "Budget", ZeptoData[[#This Row],[Sale_Price]]&lt;150, "Mid-Range", ZeptoData[[#This Row],[Sale_Price]]&gt;=150, "Premium")</f>
        <v>Mid-Range</v>
      </c>
      <c r="Q2543" t="str">
        <f>IF(ROUND(((ZeptoData[[#This Row],[mrp]]-ZeptoData[[#This Row],[discountedSellingPrice]])/ZeptoData[[#This Row],[mrp]])*100,0) = ZeptoData[[#This Row],[discountPercent]], "Match", "Error")</f>
        <v>Match</v>
      </c>
      <c r="R2543" s="9" t="str" cm="1">
        <f t="array" ref="R2543">_xlfn.IFS(ZeptoData[[#This Row],[discountPercent]]=0, "No Discount", ZeptoData[[#This Row],[discountPercent]]&lt;=15, "Standard (1-15%)", ZeptoData[[#This Row],[discountPercent]]&gt;15, "Mega (&gt;15%)")</f>
        <v>No Discount</v>
      </c>
      <c r="S2543" s="9" t="str" cm="1">
        <f t="array" ref="S2543">_xlfn.IFS(ZeptoData[[#This Row],[weightInGms]]&lt;=100, "Small (&lt;100g)", ZeptoData[[#This Row],[weightInGms]]&lt;=500, "Medium (100-500g)", ZeptoData[[#This Row],[weightInGms]]&gt;500, "Large (&gt;500g)")</f>
        <v>Medium (100-500g)</v>
      </c>
    </row>
    <row r="2544" spans="1:19" x14ac:dyDescent="0.25">
      <c r="A2544" t="s">
        <v>978</v>
      </c>
      <c r="B2544" t="s">
        <v>976</v>
      </c>
      <c r="C2544" t="str">
        <f>TRIM(ZeptoData[[#This Row],[name]])</f>
        <v>Del Monte Pitted Green Olives</v>
      </c>
      <c r="D2544">
        <v>25000</v>
      </c>
      <c r="E2544" s="3">
        <f>'Cleaned Data'!F2547</f>
        <v>7</v>
      </c>
      <c r="F2544">
        <v>0</v>
      </c>
      <c r="G2544">
        <v>0</v>
      </c>
      <c r="H2544">
        <v>25000</v>
      </c>
      <c r="I2544" s="3">
        <f>ZeptoData[[#This Row],[discountedSellingPrice]]/100</f>
        <v>250</v>
      </c>
      <c r="J2544">
        <v>450</v>
      </c>
      <c r="K2544" t="b">
        <v>1</v>
      </c>
      <c r="L2544">
        <v>450</v>
      </c>
      <c r="N2544" s="3">
        <f>ZeptoData[[#This Row],[MRP_Rupees]] - ZeptoData[[#This Row],[Sale_Price]]</f>
        <v>-243</v>
      </c>
      <c r="O2544" t="str">
        <f>IF(ZeptoData[[#This Row],[outOfStock]]=TRUE, "Out of Stock", IF(ZeptoData[[#This Row],[availableQuantity]]&lt;=2, "LOW STOCK", "HEALTHY"))</f>
        <v>Out of Stock</v>
      </c>
      <c r="P2544" t="str" cm="1">
        <f t="array" ref="P2544">_xlfn.IFS(ZeptoData[[#This Row],[Sale_Price]]&lt;50, "Budget", ZeptoData[[#This Row],[Sale_Price]]&lt;150, "Mid-Range", ZeptoData[[#This Row],[Sale_Price]]&gt;=150, "Premium")</f>
        <v>Premium</v>
      </c>
      <c r="Q2544" t="str">
        <f>IF(ROUND(((ZeptoData[[#This Row],[mrp]]-ZeptoData[[#This Row],[discountedSellingPrice]])/ZeptoData[[#This Row],[mrp]])*100,0) = ZeptoData[[#This Row],[discountPercent]], "Match", "Error")</f>
        <v>Match</v>
      </c>
      <c r="R2544" s="9" t="str" cm="1">
        <f t="array" ref="R2544">_xlfn.IFS(ZeptoData[[#This Row],[discountPercent]]=0, "No Discount", ZeptoData[[#This Row],[discountPercent]]&lt;=15, "Standard (1-15%)", ZeptoData[[#This Row],[discountPercent]]&gt;15, "Mega (&gt;15%)")</f>
        <v>No Discount</v>
      </c>
      <c r="S2544" s="9" t="str" cm="1">
        <f t="array" ref="S2544">_xlfn.IFS(ZeptoData[[#This Row],[weightInGms]]&lt;=100, "Small (&lt;100g)", ZeptoData[[#This Row],[weightInGms]]&lt;=500, "Medium (100-500g)", ZeptoData[[#This Row],[weightInGms]]&gt;500, "Large (&gt;500g)")</f>
        <v>Medium (100-500g)</v>
      </c>
    </row>
    <row r="2545" spans="1:19" x14ac:dyDescent="0.25">
      <c r="A2545" t="s">
        <v>979</v>
      </c>
      <c r="B2545" t="s">
        <v>103</v>
      </c>
      <c r="C2545" t="str">
        <f>TRIM(ZeptoData[[#This Row],[name]])</f>
        <v>Arden Eggs White</v>
      </c>
      <c r="D2545">
        <v>9700</v>
      </c>
      <c r="E2545" s="3">
        <f>'Cleaned Data'!F2548</f>
        <v>10</v>
      </c>
      <c r="F2545">
        <v>0</v>
      </c>
      <c r="G2545">
        <v>4</v>
      </c>
      <c r="H2545">
        <v>9700</v>
      </c>
      <c r="I2545" s="3">
        <f>ZeptoData[[#This Row],[discountedSellingPrice]]/100</f>
        <v>97</v>
      </c>
      <c r="J2545">
        <v>696</v>
      </c>
      <c r="K2545" t="b">
        <v>0</v>
      </c>
      <c r="L2545">
        <v>12</v>
      </c>
      <c r="N2545" s="3">
        <f>ZeptoData[[#This Row],[MRP_Rupees]] - ZeptoData[[#This Row],[Sale_Price]]</f>
        <v>-87</v>
      </c>
      <c r="O2545" t="str">
        <f>IF(ZeptoData[[#This Row],[outOfStock]]=TRUE, "Out of Stock", IF(ZeptoData[[#This Row],[availableQuantity]]&lt;=2, "LOW STOCK", "HEALTHY"))</f>
        <v>HEALTHY</v>
      </c>
      <c r="P2545" t="str" cm="1">
        <f t="array" ref="P2545">_xlfn.IFS(ZeptoData[[#This Row],[Sale_Price]]&lt;50, "Budget", ZeptoData[[#This Row],[Sale_Price]]&lt;150, "Mid-Range", ZeptoData[[#This Row],[Sale_Price]]&gt;=150, "Premium")</f>
        <v>Mid-Range</v>
      </c>
      <c r="Q2545" t="str">
        <f>IF(ROUND(((ZeptoData[[#This Row],[mrp]]-ZeptoData[[#This Row],[discountedSellingPrice]])/ZeptoData[[#This Row],[mrp]])*100,0) = ZeptoData[[#This Row],[discountPercent]], "Match", "Error")</f>
        <v>Match</v>
      </c>
      <c r="R2545" s="9" t="str" cm="1">
        <f t="array" ref="R2545">_xlfn.IFS(ZeptoData[[#This Row],[discountPercent]]=0, "No Discount", ZeptoData[[#This Row],[discountPercent]]&lt;=15, "Standard (1-15%)", ZeptoData[[#This Row],[discountPercent]]&gt;15, "Mega (&gt;15%)")</f>
        <v>No Discount</v>
      </c>
      <c r="S2545" s="9" t="str" cm="1">
        <f t="array" ref="S2545">_xlfn.IFS(ZeptoData[[#This Row],[weightInGms]]&lt;=100, "Small (&lt;100g)", ZeptoData[[#This Row],[weightInGms]]&lt;=500, "Medium (100-500g)", ZeptoData[[#This Row],[weightInGms]]&gt;500, "Large (&gt;500g)")</f>
        <v>Large (&gt;500g)</v>
      </c>
    </row>
    <row r="2546" spans="1:19" x14ac:dyDescent="0.25">
      <c r="A2546" t="s">
        <v>979</v>
      </c>
      <c r="B2546" t="s">
        <v>103</v>
      </c>
      <c r="C2546" t="str">
        <f>TRIM(ZeptoData[[#This Row],[name]])</f>
        <v>Arden Eggs White</v>
      </c>
      <c r="D2546">
        <v>6500</v>
      </c>
      <c r="E2546" s="3">
        <f>'Cleaned Data'!F2549</f>
        <v>8</v>
      </c>
      <c r="F2546">
        <v>15</v>
      </c>
      <c r="G2546">
        <v>4</v>
      </c>
      <c r="H2546">
        <v>5500</v>
      </c>
      <c r="I2546" s="3">
        <f>ZeptoData[[#This Row],[discountedSellingPrice]]/100</f>
        <v>55</v>
      </c>
      <c r="J2546">
        <v>348</v>
      </c>
      <c r="K2546" t="b">
        <v>0</v>
      </c>
      <c r="L2546">
        <v>6</v>
      </c>
      <c r="N2546" s="3">
        <f>ZeptoData[[#This Row],[MRP_Rupees]] - ZeptoData[[#This Row],[Sale_Price]]</f>
        <v>-47</v>
      </c>
      <c r="O2546" t="str">
        <f>IF(ZeptoData[[#This Row],[outOfStock]]=TRUE, "Out of Stock", IF(ZeptoData[[#This Row],[availableQuantity]]&lt;=2, "LOW STOCK", "HEALTHY"))</f>
        <v>HEALTHY</v>
      </c>
      <c r="P2546" t="str" cm="1">
        <f t="array" ref="P2546">_xlfn.IFS(ZeptoData[[#This Row],[Sale_Price]]&lt;50, "Budget", ZeptoData[[#This Row],[Sale_Price]]&lt;150, "Mid-Range", ZeptoData[[#This Row],[Sale_Price]]&gt;=150, "Premium")</f>
        <v>Mid-Range</v>
      </c>
      <c r="Q2546" t="str">
        <f>IF(ROUND(((ZeptoData[[#This Row],[mrp]]-ZeptoData[[#This Row],[discountedSellingPrice]])/ZeptoData[[#This Row],[mrp]])*100,0) = ZeptoData[[#This Row],[discountPercent]], "Match", "Error")</f>
        <v>Match</v>
      </c>
      <c r="R2546" s="9" t="str" cm="1">
        <f t="array" ref="R2546">_xlfn.IFS(ZeptoData[[#This Row],[discountPercent]]=0, "No Discount", ZeptoData[[#This Row],[discountPercent]]&lt;=15, "Standard (1-15%)", ZeptoData[[#This Row],[discountPercent]]&gt;15, "Mega (&gt;15%)")</f>
        <v>Standard (1-15%)</v>
      </c>
      <c r="S2546" s="9" t="str" cm="1">
        <f t="array" ref="S2546">_xlfn.IFS(ZeptoData[[#This Row],[weightInGms]]&lt;=100, "Small (&lt;100g)", ZeptoData[[#This Row],[weightInGms]]&lt;=500, "Medium (100-500g)", ZeptoData[[#This Row],[weightInGms]]&gt;500, "Large (&gt;500g)")</f>
        <v>Medium (100-500g)</v>
      </c>
    </row>
    <row r="2547" spans="1:19" x14ac:dyDescent="0.25">
      <c r="A2547" t="s">
        <v>979</v>
      </c>
      <c r="B2547" t="s">
        <v>107</v>
      </c>
      <c r="C2547" t="str">
        <f>TRIM(ZeptoData[[#This Row],[name]])</f>
        <v>Arden Eggs Brown</v>
      </c>
      <c r="D2547">
        <v>8500</v>
      </c>
      <c r="E2547" s="3">
        <f>'Cleaned Data'!F2550</f>
        <v>9</v>
      </c>
      <c r="F2547">
        <v>7</v>
      </c>
      <c r="G2547">
        <v>4</v>
      </c>
      <c r="H2547">
        <v>7900</v>
      </c>
      <c r="I2547" s="3">
        <f>ZeptoData[[#This Row],[discountedSellingPrice]]/100</f>
        <v>79</v>
      </c>
      <c r="J2547">
        <v>348</v>
      </c>
      <c r="K2547" t="b">
        <v>0</v>
      </c>
      <c r="L2547">
        <v>6</v>
      </c>
      <c r="N2547" s="3">
        <f>ZeptoData[[#This Row],[MRP_Rupees]] - ZeptoData[[#This Row],[Sale_Price]]</f>
        <v>-70</v>
      </c>
      <c r="O2547" t="str">
        <f>IF(ZeptoData[[#This Row],[outOfStock]]=TRUE, "Out of Stock", IF(ZeptoData[[#This Row],[availableQuantity]]&lt;=2, "LOW STOCK", "HEALTHY"))</f>
        <v>HEALTHY</v>
      </c>
      <c r="P2547" t="str" cm="1">
        <f t="array" ref="P2547">_xlfn.IFS(ZeptoData[[#This Row],[Sale_Price]]&lt;50, "Budget", ZeptoData[[#This Row],[Sale_Price]]&lt;150, "Mid-Range", ZeptoData[[#This Row],[Sale_Price]]&gt;=150, "Premium")</f>
        <v>Mid-Range</v>
      </c>
      <c r="Q2547" t="str">
        <f>IF(ROUND(((ZeptoData[[#This Row],[mrp]]-ZeptoData[[#This Row],[discountedSellingPrice]])/ZeptoData[[#This Row],[mrp]])*100,0) = ZeptoData[[#This Row],[discountPercent]], "Match", "Error")</f>
        <v>Match</v>
      </c>
      <c r="R2547" s="9" t="str" cm="1">
        <f t="array" ref="R2547">_xlfn.IFS(ZeptoData[[#This Row],[discountPercent]]=0, "No Discount", ZeptoData[[#This Row],[discountPercent]]&lt;=15, "Standard (1-15%)", ZeptoData[[#This Row],[discountPercent]]&gt;15, "Mega (&gt;15%)")</f>
        <v>Standard (1-15%)</v>
      </c>
      <c r="S2547" s="9" t="str" cm="1">
        <f t="array" ref="S2547">_xlfn.IFS(ZeptoData[[#This Row],[weightInGms]]&lt;=100, "Small (&lt;100g)", ZeptoData[[#This Row],[weightInGms]]&lt;=500, "Medium (100-500g)", ZeptoData[[#This Row],[weightInGms]]&gt;500, "Large (&gt;500g)")</f>
        <v>Medium (100-500g)</v>
      </c>
    </row>
    <row r="2548" spans="1:19" x14ac:dyDescent="0.25">
      <c r="A2548" t="s">
        <v>979</v>
      </c>
      <c r="B2548" t="s">
        <v>980</v>
      </c>
      <c r="C2548" t="str">
        <f>TRIM(ZeptoData[[#This Row],[name]])</f>
        <v>Godrej Real Good Chicken Whole Pre-Cut</v>
      </c>
      <c r="D2548">
        <v>30000</v>
      </c>
      <c r="E2548" s="3">
        <f>'Cleaned Data'!F2551</f>
        <v>25</v>
      </c>
      <c r="F2548">
        <v>10</v>
      </c>
      <c r="G2548">
        <v>4</v>
      </c>
      <c r="H2548">
        <v>27000</v>
      </c>
      <c r="I2548" s="3">
        <f>ZeptoData[[#This Row],[discountedSellingPrice]]/100</f>
        <v>270</v>
      </c>
      <c r="J2548">
        <v>1000</v>
      </c>
      <c r="K2548" t="b">
        <v>0</v>
      </c>
      <c r="L2548">
        <v>1</v>
      </c>
      <c r="N2548" s="3">
        <f>ZeptoData[[#This Row],[MRP_Rupees]] - ZeptoData[[#This Row],[Sale_Price]]</f>
        <v>-245</v>
      </c>
      <c r="O2548" t="str">
        <f>IF(ZeptoData[[#This Row],[outOfStock]]=TRUE, "Out of Stock", IF(ZeptoData[[#This Row],[availableQuantity]]&lt;=2, "LOW STOCK", "HEALTHY"))</f>
        <v>HEALTHY</v>
      </c>
      <c r="P2548" t="str" cm="1">
        <f t="array" ref="P2548">_xlfn.IFS(ZeptoData[[#This Row],[Sale_Price]]&lt;50, "Budget", ZeptoData[[#This Row],[Sale_Price]]&lt;150, "Mid-Range", ZeptoData[[#This Row],[Sale_Price]]&gt;=150, "Premium")</f>
        <v>Premium</v>
      </c>
      <c r="Q2548" t="str">
        <f>IF(ROUND(((ZeptoData[[#This Row],[mrp]]-ZeptoData[[#This Row],[discountedSellingPrice]])/ZeptoData[[#This Row],[mrp]])*100,0) = ZeptoData[[#This Row],[discountPercent]], "Match", "Error")</f>
        <v>Match</v>
      </c>
      <c r="R2548" s="9" t="str" cm="1">
        <f t="array" ref="R2548">_xlfn.IFS(ZeptoData[[#This Row],[discountPercent]]=0, "No Discount", ZeptoData[[#This Row],[discountPercent]]&lt;=15, "Standard (1-15%)", ZeptoData[[#This Row],[discountPercent]]&gt;15, "Mega (&gt;15%)")</f>
        <v>Standard (1-15%)</v>
      </c>
      <c r="S2548" s="9" t="str" cm="1">
        <f t="array" ref="S2548">_xlfn.IFS(ZeptoData[[#This Row],[weightInGms]]&lt;=100, "Small (&lt;100g)", ZeptoData[[#This Row],[weightInGms]]&lt;=500, "Medium (100-500g)", ZeptoData[[#This Row],[weightInGms]]&gt;500, "Large (&gt;500g)")</f>
        <v>Large (&gt;500g)</v>
      </c>
    </row>
    <row r="2549" spans="1:19" x14ac:dyDescent="0.25">
      <c r="A2549" t="s">
        <v>979</v>
      </c>
      <c r="B2549" t="s">
        <v>981</v>
      </c>
      <c r="C2549" t="str">
        <f>TRIM(ZeptoData[[#This Row],[name]])</f>
        <v>Zorabian Chicken Breast Boneless</v>
      </c>
      <c r="D2549">
        <v>14500</v>
      </c>
      <c r="E2549" s="3">
        <f>'Cleaned Data'!F2552</f>
        <v>13</v>
      </c>
      <c r="F2549">
        <v>8</v>
      </c>
      <c r="G2549">
        <v>3</v>
      </c>
      <c r="H2549">
        <v>13300</v>
      </c>
      <c r="I2549" s="3">
        <f>ZeptoData[[#This Row],[discountedSellingPrice]]/100</f>
        <v>133</v>
      </c>
      <c r="J2549">
        <v>250</v>
      </c>
      <c r="K2549" t="b">
        <v>0</v>
      </c>
      <c r="L2549">
        <v>250</v>
      </c>
      <c r="N2549" s="3">
        <f>ZeptoData[[#This Row],[MRP_Rupees]] - ZeptoData[[#This Row],[Sale_Price]]</f>
        <v>-120</v>
      </c>
      <c r="O2549" t="str">
        <f>IF(ZeptoData[[#This Row],[outOfStock]]=TRUE, "Out of Stock", IF(ZeptoData[[#This Row],[availableQuantity]]&lt;=2, "LOW STOCK", "HEALTHY"))</f>
        <v>HEALTHY</v>
      </c>
      <c r="P2549" t="str" cm="1">
        <f t="array" ref="P2549">_xlfn.IFS(ZeptoData[[#This Row],[Sale_Price]]&lt;50, "Budget", ZeptoData[[#This Row],[Sale_Price]]&lt;150, "Mid-Range", ZeptoData[[#This Row],[Sale_Price]]&gt;=150, "Premium")</f>
        <v>Mid-Range</v>
      </c>
      <c r="Q2549" t="str">
        <f>IF(ROUND(((ZeptoData[[#This Row],[mrp]]-ZeptoData[[#This Row],[discountedSellingPrice]])/ZeptoData[[#This Row],[mrp]])*100,0) = ZeptoData[[#This Row],[discountPercent]], "Match", "Error")</f>
        <v>Match</v>
      </c>
      <c r="R2549" s="9" t="str" cm="1">
        <f t="array" ref="R2549">_xlfn.IFS(ZeptoData[[#This Row],[discountPercent]]=0, "No Discount", ZeptoData[[#This Row],[discountPercent]]&lt;=15, "Standard (1-15%)", ZeptoData[[#This Row],[discountPercent]]&gt;15, "Mega (&gt;15%)")</f>
        <v>Standard (1-15%)</v>
      </c>
      <c r="S2549" s="9" t="str" cm="1">
        <f t="array" ref="S2549">_xlfn.IFS(ZeptoData[[#This Row],[weightInGms]]&lt;=100, "Small (&lt;100g)", ZeptoData[[#This Row],[weightInGms]]&lt;=500, "Medium (100-500g)", ZeptoData[[#This Row],[weightInGms]]&gt;500, "Large (&gt;500g)")</f>
        <v>Medium (100-500g)</v>
      </c>
    </row>
    <row r="2550" spans="1:19" x14ac:dyDescent="0.25">
      <c r="A2550" t="s">
        <v>979</v>
      </c>
      <c r="B2550" t="s">
        <v>982</v>
      </c>
      <c r="C2550" t="str">
        <f>TRIM(ZeptoData[[#This Row],[name]])</f>
        <v>Godrej Real Good Chicken Curry Cut</v>
      </c>
      <c r="D2550">
        <v>17500</v>
      </c>
      <c r="E2550" s="3">
        <f>'Cleaned Data'!F2553</f>
        <v>9</v>
      </c>
      <c r="F2550">
        <v>9</v>
      </c>
      <c r="G2550">
        <v>3</v>
      </c>
      <c r="H2550">
        <v>15800</v>
      </c>
      <c r="I2550" s="3">
        <f>ZeptoData[[#This Row],[discountedSellingPrice]]/100</f>
        <v>158</v>
      </c>
      <c r="J2550">
        <v>500</v>
      </c>
      <c r="K2550" t="b">
        <v>0</v>
      </c>
      <c r="L2550">
        <v>500</v>
      </c>
      <c r="N2550" s="3">
        <f>ZeptoData[[#This Row],[MRP_Rupees]] - ZeptoData[[#This Row],[Sale_Price]]</f>
        <v>-149</v>
      </c>
      <c r="O2550" t="str">
        <f>IF(ZeptoData[[#This Row],[outOfStock]]=TRUE, "Out of Stock", IF(ZeptoData[[#This Row],[availableQuantity]]&lt;=2, "LOW STOCK", "HEALTHY"))</f>
        <v>HEALTHY</v>
      </c>
      <c r="P2550" t="str" cm="1">
        <f t="array" ref="P2550">_xlfn.IFS(ZeptoData[[#This Row],[Sale_Price]]&lt;50, "Budget", ZeptoData[[#This Row],[Sale_Price]]&lt;150, "Mid-Range", ZeptoData[[#This Row],[Sale_Price]]&gt;=150, "Premium")</f>
        <v>Premium</v>
      </c>
      <c r="Q2550" t="str">
        <f>IF(ROUND(((ZeptoData[[#This Row],[mrp]]-ZeptoData[[#This Row],[discountedSellingPrice]])/ZeptoData[[#This Row],[mrp]])*100,0) = ZeptoData[[#This Row],[discountPercent]], "Match", "Error")</f>
        <v>Error</v>
      </c>
      <c r="R2550" s="9" t="str" cm="1">
        <f t="array" ref="R2550">_xlfn.IFS(ZeptoData[[#This Row],[discountPercent]]=0, "No Discount", ZeptoData[[#This Row],[discountPercent]]&lt;=15, "Standard (1-15%)", ZeptoData[[#This Row],[discountPercent]]&gt;15, "Mega (&gt;15%)")</f>
        <v>Standard (1-15%)</v>
      </c>
      <c r="S2550" s="9" t="str" cm="1">
        <f t="array" ref="S2550">_xlfn.IFS(ZeptoData[[#This Row],[weightInGms]]&lt;=100, "Small (&lt;100g)", ZeptoData[[#This Row],[weightInGms]]&lt;=500, "Medium (100-500g)", ZeptoData[[#This Row],[weightInGms]]&gt;500, "Large (&gt;500g)")</f>
        <v>Medium (100-500g)</v>
      </c>
    </row>
    <row r="2551" spans="1:19" x14ac:dyDescent="0.25">
      <c r="A2551" t="s">
        <v>979</v>
      </c>
      <c r="B2551" t="s">
        <v>983</v>
      </c>
      <c r="C2551" t="str">
        <f>TRIM(ZeptoData[[#This Row],[name]])</f>
        <v>TGFC Chicken Curry Cut Fresh</v>
      </c>
      <c r="D2551">
        <v>24900</v>
      </c>
      <c r="E2551" s="3">
        <f>'Cleaned Data'!F2554</f>
        <v>5</v>
      </c>
      <c r="F2551">
        <v>25</v>
      </c>
      <c r="G2551">
        <v>1</v>
      </c>
      <c r="H2551">
        <v>18600</v>
      </c>
      <c r="I2551" s="3">
        <f>ZeptoData[[#This Row],[discountedSellingPrice]]/100</f>
        <v>186</v>
      </c>
      <c r="J2551">
        <v>500</v>
      </c>
      <c r="K2551" t="b">
        <v>0</v>
      </c>
      <c r="L2551">
        <v>500</v>
      </c>
      <c r="N2551" s="3">
        <f>ZeptoData[[#This Row],[MRP_Rupees]] - ZeptoData[[#This Row],[Sale_Price]]</f>
        <v>-181</v>
      </c>
      <c r="O2551" t="str">
        <f>IF(ZeptoData[[#This Row],[outOfStock]]=TRUE, "Out of Stock", IF(ZeptoData[[#This Row],[availableQuantity]]&lt;=2, "LOW STOCK", "HEALTHY"))</f>
        <v>LOW STOCK</v>
      </c>
      <c r="P2551" t="str" cm="1">
        <f t="array" ref="P2551">_xlfn.IFS(ZeptoData[[#This Row],[Sale_Price]]&lt;50, "Budget", ZeptoData[[#This Row],[Sale_Price]]&lt;150, "Mid-Range", ZeptoData[[#This Row],[Sale_Price]]&gt;=150, "Premium")</f>
        <v>Premium</v>
      </c>
      <c r="Q2551" t="str">
        <f>IF(ROUND(((ZeptoData[[#This Row],[mrp]]-ZeptoData[[#This Row],[discountedSellingPrice]])/ZeptoData[[#This Row],[mrp]])*100,0) = ZeptoData[[#This Row],[discountPercent]], "Match", "Error")</f>
        <v>Match</v>
      </c>
      <c r="R2551" s="9" t="str" cm="1">
        <f t="array" ref="R2551">_xlfn.IFS(ZeptoData[[#This Row],[discountPercent]]=0, "No Discount", ZeptoData[[#This Row],[discountPercent]]&lt;=15, "Standard (1-15%)", ZeptoData[[#This Row],[discountPercent]]&gt;15, "Mega (&gt;15%)")</f>
        <v>Mega (&gt;15%)</v>
      </c>
      <c r="S2551" s="9" t="str" cm="1">
        <f t="array" ref="S2551">_xlfn.IFS(ZeptoData[[#This Row],[weightInGms]]&lt;=100, "Small (&lt;100g)", ZeptoData[[#This Row],[weightInGms]]&lt;=500, "Medium (100-500g)", ZeptoData[[#This Row],[weightInGms]]&gt;500, "Large (&gt;500g)")</f>
        <v>Medium (100-500g)</v>
      </c>
    </row>
    <row r="2552" spans="1:19" x14ac:dyDescent="0.25">
      <c r="A2552" t="s">
        <v>979</v>
      </c>
      <c r="B2552" t="s">
        <v>151</v>
      </c>
      <c r="C2552" t="str">
        <f>TRIM(ZeptoData[[#This Row],[name]])</f>
        <v>Arden Desi Eggs</v>
      </c>
      <c r="D2552">
        <v>11000</v>
      </c>
      <c r="E2552" s="3">
        <f>'Cleaned Data'!F2555</f>
        <v>9</v>
      </c>
      <c r="F2552">
        <v>13</v>
      </c>
      <c r="G2552">
        <v>4</v>
      </c>
      <c r="H2552">
        <v>9500</v>
      </c>
      <c r="I2552" s="3">
        <f>ZeptoData[[#This Row],[discountedSellingPrice]]/100</f>
        <v>95</v>
      </c>
      <c r="J2552">
        <v>348</v>
      </c>
      <c r="K2552" t="b">
        <v>0</v>
      </c>
      <c r="L2552">
        <v>6</v>
      </c>
      <c r="N2552" s="3">
        <f>ZeptoData[[#This Row],[MRP_Rupees]] - ZeptoData[[#This Row],[Sale_Price]]</f>
        <v>-86</v>
      </c>
      <c r="O2552" t="str">
        <f>IF(ZeptoData[[#This Row],[outOfStock]]=TRUE, "Out of Stock", IF(ZeptoData[[#This Row],[availableQuantity]]&lt;=2, "LOW STOCK", "HEALTHY"))</f>
        <v>HEALTHY</v>
      </c>
      <c r="P2552" t="str" cm="1">
        <f t="array" ref="P2552">_xlfn.IFS(ZeptoData[[#This Row],[Sale_Price]]&lt;50, "Budget", ZeptoData[[#This Row],[Sale_Price]]&lt;150, "Mid-Range", ZeptoData[[#This Row],[Sale_Price]]&gt;=150, "Premium")</f>
        <v>Mid-Range</v>
      </c>
      <c r="Q2552" t="str">
        <f>IF(ROUND(((ZeptoData[[#This Row],[mrp]]-ZeptoData[[#This Row],[discountedSellingPrice]])/ZeptoData[[#This Row],[mrp]])*100,0) = ZeptoData[[#This Row],[discountPercent]], "Match", "Error")</f>
        <v>Error</v>
      </c>
      <c r="R2552" s="9" t="str" cm="1">
        <f t="array" ref="R2552">_xlfn.IFS(ZeptoData[[#This Row],[discountPercent]]=0, "No Discount", ZeptoData[[#This Row],[discountPercent]]&lt;=15, "Standard (1-15%)", ZeptoData[[#This Row],[discountPercent]]&gt;15, "Mega (&gt;15%)")</f>
        <v>Standard (1-15%)</v>
      </c>
      <c r="S2552" s="9" t="str" cm="1">
        <f t="array" ref="S2552">_xlfn.IFS(ZeptoData[[#This Row],[weightInGms]]&lt;=100, "Small (&lt;100g)", ZeptoData[[#This Row],[weightInGms]]&lt;=500, "Medium (100-500g)", ZeptoData[[#This Row],[weightInGms]]&gt;500, "Large (&gt;500g)")</f>
        <v>Medium (100-500g)</v>
      </c>
    </row>
    <row r="2553" spans="1:19" x14ac:dyDescent="0.25">
      <c r="A2553" t="s">
        <v>979</v>
      </c>
      <c r="B2553" t="s">
        <v>984</v>
      </c>
      <c r="C2553" t="str">
        <f>TRIM(ZeptoData[[#This Row],[name]])</f>
        <v>Godrej Real Good Chicken Breast Boneless</v>
      </c>
      <c r="D2553">
        <v>27500</v>
      </c>
      <c r="E2553" s="3">
        <f>'Cleaned Data'!F2556</f>
        <v>13</v>
      </c>
      <c r="F2553">
        <v>9</v>
      </c>
      <c r="G2553">
        <v>6</v>
      </c>
      <c r="H2553">
        <v>24800</v>
      </c>
      <c r="I2553" s="3">
        <f>ZeptoData[[#This Row],[discountedSellingPrice]]/100</f>
        <v>248</v>
      </c>
      <c r="J2553">
        <v>450</v>
      </c>
      <c r="K2553" t="b">
        <v>0</v>
      </c>
      <c r="L2553">
        <v>450</v>
      </c>
      <c r="N2553" s="3">
        <f>ZeptoData[[#This Row],[MRP_Rupees]] - ZeptoData[[#This Row],[Sale_Price]]</f>
        <v>-235</v>
      </c>
      <c r="O2553" t="str">
        <f>IF(ZeptoData[[#This Row],[outOfStock]]=TRUE, "Out of Stock", IF(ZeptoData[[#This Row],[availableQuantity]]&lt;=2, "LOW STOCK", "HEALTHY"))</f>
        <v>HEALTHY</v>
      </c>
      <c r="P2553" t="str" cm="1">
        <f t="array" ref="P2553">_xlfn.IFS(ZeptoData[[#This Row],[Sale_Price]]&lt;50, "Budget", ZeptoData[[#This Row],[Sale_Price]]&lt;150, "Mid-Range", ZeptoData[[#This Row],[Sale_Price]]&gt;=150, "Premium")</f>
        <v>Premium</v>
      </c>
      <c r="Q2553" t="str">
        <f>IF(ROUND(((ZeptoData[[#This Row],[mrp]]-ZeptoData[[#This Row],[discountedSellingPrice]])/ZeptoData[[#This Row],[mrp]])*100,0) = ZeptoData[[#This Row],[discountPercent]], "Match", "Error")</f>
        <v>Error</v>
      </c>
      <c r="R2553" s="9" t="str" cm="1">
        <f t="array" ref="R2553">_xlfn.IFS(ZeptoData[[#This Row],[discountPercent]]=0, "No Discount", ZeptoData[[#This Row],[discountPercent]]&lt;=15, "Standard (1-15%)", ZeptoData[[#This Row],[discountPercent]]&gt;15, "Mega (&gt;15%)")</f>
        <v>Standard (1-15%)</v>
      </c>
      <c r="S2553" s="9" t="str" cm="1">
        <f t="array" ref="S2553">_xlfn.IFS(ZeptoData[[#This Row],[weightInGms]]&lt;=100, "Small (&lt;100g)", ZeptoData[[#This Row],[weightInGms]]&lt;=500, "Medium (100-500g)", ZeptoData[[#This Row],[weightInGms]]&gt;500, "Large (&gt;500g)")</f>
        <v>Medium (100-500g)</v>
      </c>
    </row>
    <row r="2554" spans="1:19" x14ac:dyDescent="0.25">
      <c r="A2554" t="s">
        <v>979</v>
      </c>
      <c r="B2554" t="s">
        <v>985</v>
      </c>
      <c r="C2554" t="str">
        <f>TRIM(ZeptoData[[#This Row],[name]])</f>
        <v>Fresh Chicken Boneless Cubes (Halal)</v>
      </c>
      <c r="D2554">
        <v>21500</v>
      </c>
      <c r="E2554" s="3">
        <f>'Cleaned Data'!F2557</f>
        <v>14</v>
      </c>
      <c r="F2554">
        <v>5</v>
      </c>
      <c r="G2554">
        <v>1</v>
      </c>
      <c r="H2554">
        <v>20400</v>
      </c>
      <c r="I2554" s="3">
        <f>ZeptoData[[#This Row],[discountedSellingPrice]]/100</f>
        <v>204</v>
      </c>
      <c r="J2554">
        <v>500</v>
      </c>
      <c r="K2554" t="b">
        <v>0</v>
      </c>
      <c r="L2554">
        <v>500</v>
      </c>
      <c r="N2554" s="3">
        <f>ZeptoData[[#This Row],[MRP_Rupees]] - ZeptoData[[#This Row],[Sale_Price]]</f>
        <v>-190</v>
      </c>
      <c r="O2554" t="str">
        <f>IF(ZeptoData[[#This Row],[outOfStock]]=TRUE, "Out of Stock", IF(ZeptoData[[#This Row],[availableQuantity]]&lt;=2, "LOW STOCK", "HEALTHY"))</f>
        <v>LOW STOCK</v>
      </c>
      <c r="P2554" t="str" cm="1">
        <f t="array" ref="P2554">_xlfn.IFS(ZeptoData[[#This Row],[Sale_Price]]&lt;50, "Budget", ZeptoData[[#This Row],[Sale_Price]]&lt;150, "Mid-Range", ZeptoData[[#This Row],[Sale_Price]]&gt;=150, "Premium")</f>
        <v>Premium</v>
      </c>
      <c r="Q2554" t="str">
        <f>IF(ROUND(((ZeptoData[[#This Row],[mrp]]-ZeptoData[[#This Row],[discountedSellingPrice]])/ZeptoData[[#This Row],[mrp]])*100,0) = ZeptoData[[#This Row],[discountPercent]], "Match", "Error")</f>
        <v>Match</v>
      </c>
      <c r="R2554" s="9" t="str" cm="1">
        <f t="array" ref="R2554">_xlfn.IFS(ZeptoData[[#This Row],[discountPercent]]=0, "No Discount", ZeptoData[[#This Row],[discountPercent]]&lt;=15, "Standard (1-15%)", ZeptoData[[#This Row],[discountPercent]]&gt;15, "Mega (&gt;15%)")</f>
        <v>Standard (1-15%)</v>
      </c>
      <c r="S2554" s="9" t="str" cm="1">
        <f t="array" ref="S2554">_xlfn.IFS(ZeptoData[[#This Row],[weightInGms]]&lt;=100, "Small (&lt;100g)", ZeptoData[[#This Row],[weightInGms]]&lt;=500, "Medium (100-500g)", ZeptoData[[#This Row],[weightInGms]]&gt;500, "Large (&gt;500g)")</f>
        <v>Medium (100-500g)</v>
      </c>
    </row>
    <row r="2555" spans="1:19" x14ac:dyDescent="0.25">
      <c r="A2555" t="s">
        <v>979</v>
      </c>
      <c r="B2555" t="s">
        <v>986</v>
      </c>
      <c r="C2555" t="str">
        <f>TRIM(ZeptoData[[#This Row],[name]])</f>
        <v>Godrej Real Good Chicken Kheema</v>
      </c>
      <c r="D2555">
        <v>25500</v>
      </c>
      <c r="E2555" s="3">
        <f>'Cleaned Data'!F2558</f>
        <v>0</v>
      </c>
      <c r="F2555">
        <v>9</v>
      </c>
      <c r="G2555">
        <v>3</v>
      </c>
      <c r="H2555">
        <v>23000</v>
      </c>
      <c r="I2555" s="3">
        <f>ZeptoData[[#This Row],[discountedSellingPrice]]/100</f>
        <v>230</v>
      </c>
      <c r="J2555">
        <v>450</v>
      </c>
      <c r="K2555" t="b">
        <v>0</v>
      </c>
      <c r="L2555">
        <v>450</v>
      </c>
      <c r="N2555" s="3">
        <f>ZeptoData[[#This Row],[MRP_Rupees]] - ZeptoData[[#This Row],[Sale_Price]]</f>
        <v>-230</v>
      </c>
      <c r="O2555" t="str">
        <f>IF(ZeptoData[[#This Row],[outOfStock]]=TRUE, "Out of Stock", IF(ZeptoData[[#This Row],[availableQuantity]]&lt;=2, "LOW STOCK", "HEALTHY"))</f>
        <v>HEALTHY</v>
      </c>
      <c r="P2555" t="str" cm="1">
        <f t="array" ref="P2555">_xlfn.IFS(ZeptoData[[#This Row],[Sale_Price]]&lt;50, "Budget", ZeptoData[[#This Row],[Sale_Price]]&lt;150, "Mid-Range", ZeptoData[[#This Row],[Sale_Price]]&gt;=150, "Premium")</f>
        <v>Premium</v>
      </c>
      <c r="Q2555" t="str">
        <f>IF(ROUND(((ZeptoData[[#This Row],[mrp]]-ZeptoData[[#This Row],[discountedSellingPrice]])/ZeptoData[[#This Row],[mrp]])*100,0) = ZeptoData[[#This Row],[discountPercent]], "Match", "Error")</f>
        <v>Error</v>
      </c>
      <c r="R2555" s="9" t="str" cm="1">
        <f t="array" ref="R2555">_xlfn.IFS(ZeptoData[[#This Row],[discountPercent]]=0, "No Discount", ZeptoData[[#This Row],[discountPercent]]&lt;=15, "Standard (1-15%)", ZeptoData[[#This Row],[discountPercent]]&gt;15, "Mega (&gt;15%)")</f>
        <v>Standard (1-15%)</v>
      </c>
      <c r="S2555" s="9" t="str" cm="1">
        <f t="array" ref="S2555">_xlfn.IFS(ZeptoData[[#This Row],[weightInGms]]&lt;=100, "Small (&lt;100g)", ZeptoData[[#This Row],[weightInGms]]&lt;=500, "Medium (100-500g)", ZeptoData[[#This Row],[weightInGms]]&gt;500, "Large (&gt;500g)")</f>
        <v>Medium (100-500g)</v>
      </c>
    </row>
    <row r="2556" spans="1:19" x14ac:dyDescent="0.25">
      <c r="A2556" t="s">
        <v>979</v>
      </c>
      <c r="B2556" t="s">
        <v>1762</v>
      </c>
      <c r="C2556" t="str">
        <f>TRIM(ZeptoData[[#This Row],[name]])</f>
        <v>Suguna Sharp Egg</v>
      </c>
      <c r="D2556">
        <v>7200</v>
      </c>
      <c r="E2556" s="3">
        <f>'Cleaned Data'!F2559</f>
        <v>9</v>
      </c>
      <c r="F2556">
        <v>13</v>
      </c>
      <c r="G2556">
        <v>3</v>
      </c>
      <c r="H2556">
        <v>6200</v>
      </c>
      <c r="I2556" s="3">
        <f>ZeptoData[[#This Row],[discountedSellingPrice]]/100</f>
        <v>62</v>
      </c>
      <c r="J2556">
        <v>348</v>
      </c>
      <c r="K2556" t="b">
        <v>0</v>
      </c>
      <c r="L2556">
        <v>6</v>
      </c>
      <c r="N2556" s="3">
        <f>ZeptoData[[#This Row],[MRP_Rupees]] - ZeptoData[[#This Row],[Sale_Price]]</f>
        <v>-53</v>
      </c>
      <c r="O2556" t="str">
        <f>IF(ZeptoData[[#This Row],[outOfStock]]=TRUE, "Out of Stock", IF(ZeptoData[[#This Row],[availableQuantity]]&lt;=2, "LOW STOCK", "HEALTHY"))</f>
        <v>HEALTHY</v>
      </c>
      <c r="P2556" t="str" cm="1">
        <f t="array" ref="P2556">_xlfn.IFS(ZeptoData[[#This Row],[Sale_Price]]&lt;50, "Budget", ZeptoData[[#This Row],[Sale_Price]]&lt;150, "Mid-Range", ZeptoData[[#This Row],[Sale_Price]]&gt;=150, "Premium")</f>
        <v>Mid-Range</v>
      </c>
      <c r="Q2556" t="str">
        <f>IF(ROUND(((ZeptoData[[#This Row],[mrp]]-ZeptoData[[#This Row],[discountedSellingPrice]])/ZeptoData[[#This Row],[mrp]])*100,0) = ZeptoData[[#This Row],[discountPercent]], "Match", "Error")</f>
        <v>Error</v>
      </c>
      <c r="R2556" s="9" t="str" cm="1">
        <f t="array" ref="R2556">_xlfn.IFS(ZeptoData[[#This Row],[discountPercent]]=0, "No Discount", ZeptoData[[#This Row],[discountPercent]]&lt;=15, "Standard (1-15%)", ZeptoData[[#This Row],[discountPercent]]&gt;15, "Mega (&gt;15%)")</f>
        <v>Standard (1-15%)</v>
      </c>
      <c r="S2556" s="9" t="str" cm="1">
        <f t="array" ref="S2556">_xlfn.IFS(ZeptoData[[#This Row],[weightInGms]]&lt;=100, "Small (&lt;100g)", ZeptoData[[#This Row],[weightInGms]]&lt;=500, "Medium (100-500g)", ZeptoData[[#This Row],[weightInGms]]&gt;500, "Large (&gt;500g)")</f>
        <v>Medium (100-500g)</v>
      </c>
    </row>
    <row r="2557" spans="1:19" x14ac:dyDescent="0.25">
      <c r="A2557" t="s">
        <v>979</v>
      </c>
      <c r="B2557" t="s">
        <v>987</v>
      </c>
      <c r="C2557" t="str">
        <f>TRIM(ZeptoData[[#This Row],[name]])</f>
        <v>TGFC Bombay Duck Whole Cleaned</v>
      </c>
      <c r="D2557">
        <v>31900</v>
      </c>
      <c r="E2557" s="3">
        <f>'Cleaned Data'!F2560</f>
        <v>13</v>
      </c>
      <c r="F2557">
        <v>14</v>
      </c>
      <c r="G2557">
        <v>1</v>
      </c>
      <c r="H2557">
        <v>27400</v>
      </c>
      <c r="I2557" s="3">
        <f>ZeptoData[[#This Row],[discountedSellingPrice]]/100</f>
        <v>274</v>
      </c>
      <c r="J2557">
        <v>500</v>
      </c>
      <c r="K2557" t="b">
        <v>0</v>
      </c>
      <c r="L2557">
        <v>500</v>
      </c>
      <c r="N2557" s="3">
        <f>ZeptoData[[#This Row],[MRP_Rupees]] - ZeptoData[[#This Row],[Sale_Price]]</f>
        <v>-261</v>
      </c>
      <c r="O2557" t="str">
        <f>IF(ZeptoData[[#This Row],[outOfStock]]=TRUE, "Out of Stock", IF(ZeptoData[[#This Row],[availableQuantity]]&lt;=2, "LOW STOCK", "HEALTHY"))</f>
        <v>LOW STOCK</v>
      </c>
      <c r="P2557" t="str" cm="1">
        <f t="array" ref="P2557">_xlfn.IFS(ZeptoData[[#This Row],[Sale_Price]]&lt;50, "Budget", ZeptoData[[#This Row],[Sale_Price]]&lt;150, "Mid-Range", ZeptoData[[#This Row],[Sale_Price]]&gt;=150, "Premium")</f>
        <v>Premium</v>
      </c>
      <c r="Q2557" t="str">
        <f>IF(ROUND(((ZeptoData[[#This Row],[mrp]]-ZeptoData[[#This Row],[discountedSellingPrice]])/ZeptoData[[#This Row],[mrp]])*100,0) = ZeptoData[[#This Row],[discountPercent]], "Match", "Error")</f>
        <v>Match</v>
      </c>
      <c r="R2557" s="9" t="str" cm="1">
        <f t="array" ref="R2557">_xlfn.IFS(ZeptoData[[#This Row],[discountPercent]]=0, "No Discount", ZeptoData[[#This Row],[discountPercent]]&lt;=15, "Standard (1-15%)", ZeptoData[[#This Row],[discountPercent]]&gt;15, "Mega (&gt;15%)")</f>
        <v>Standard (1-15%)</v>
      </c>
      <c r="S2557" s="9" t="str" cm="1">
        <f t="array" ref="S2557">_xlfn.IFS(ZeptoData[[#This Row],[weightInGms]]&lt;=100, "Small (&lt;100g)", ZeptoData[[#This Row],[weightInGms]]&lt;=500, "Medium (100-500g)", ZeptoData[[#This Row],[weightInGms]]&gt;500, "Large (&gt;500g)")</f>
        <v>Medium (100-500g)</v>
      </c>
    </row>
    <row r="2558" spans="1:19" x14ac:dyDescent="0.25">
      <c r="A2558" t="s">
        <v>979</v>
      </c>
      <c r="B2558" t="s">
        <v>988</v>
      </c>
      <c r="C2558" t="str">
        <f>TRIM(ZeptoData[[#This Row],[name]])</f>
        <v>Zorabian Pre Cut Chicken Skinless (Half)</v>
      </c>
      <c r="D2558">
        <v>16500</v>
      </c>
      <c r="E2558" s="3">
        <f>'Cleaned Data'!F2561</f>
        <v>10</v>
      </c>
      <c r="F2558">
        <v>0</v>
      </c>
      <c r="G2558">
        <v>1</v>
      </c>
      <c r="H2558">
        <v>16500</v>
      </c>
      <c r="I2558" s="3">
        <f>ZeptoData[[#This Row],[discountedSellingPrice]]/100</f>
        <v>165</v>
      </c>
      <c r="J2558">
        <v>500</v>
      </c>
      <c r="K2558" t="b">
        <v>0</v>
      </c>
      <c r="L2558">
        <v>500</v>
      </c>
      <c r="N2558" s="3">
        <f>ZeptoData[[#This Row],[MRP_Rupees]] - ZeptoData[[#This Row],[Sale_Price]]</f>
        <v>-155</v>
      </c>
      <c r="O2558" t="str">
        <f>IF(ZeptoData[[#This Row],[outOfStock]]=TRUE, "Out of Stock", IF(ZeptoData[[#This Row],[availableQuantity]]&lt;=2, "LOW STOCK", "HEALTHY"))</f>
        <v>LOW STOCK</v>
      </c>
      <c r="P2558" t="str" cm="1">
        <f t="array" ref="P2558">_xlfn.IFS(ZeptoData[[#This Row],[Sale_Price]]&lt;50, "Budget", ZeptoData[[#This Row],[Sale_Price]]&lt;150, "Mid-Range", ZeptoData[[#This Row],[Sale_Price]]&gt;=150, "Premium")</f>
        <v>Premium</v>
      </c>
      <c r="Q2558" t="str">
        <f>IF(ROUND(((ZeptoData[[#This Row],[mrp]]-ZeptoData[[#This Row],[discountedSellingPrice]])/ZeptoData[[#This Row],[mrp]])*100,0) = ZeptoData[[#This Row],[discountPercent]], "Match", "Error")</f>
        <v>Match</v>
      </c>
      <c r="R2558" s="9" t="str" cm="1">
        <f t="array" ref="R2558">_xlfn.IFS(ZeptoData[[#This Row],[discountPercent]]=0, "No Discount", ZeptoData[[#This Row],[discountPercent]]&lt;=15, "Standard (1-15%)", ZeptoData[[#This Row],[discountPercent]]&gt;15, "Mega (&gt;15%)")</f>
        <v>No Discount</v>
      </c>
      <c r="S2558" s="9" t="str" cm="1">
        <f t="array" ref="S2558">_xlfn.IFS(ZeptoData[[#This Row],[weightInGms]]&lt;=100, "Small (&lt;100g)", ZeptoData[[#This Row],[weightInGms]]&lt;=500, "Medium (100-500g)", ZeptoData[[#This Row],[weightInGms]]&gt;500, "Large (&gt;500g)")</f>
        <v>Medium (100-500g)</v>
      </c>
    </row>
    <row r="2559" spans="1:19" x14ac:dyDescent="0.25">
      <c r="A2559" t="s">
        <v>979</v>
      </c>
      <c r="B2559" t="s">
        <v>1794</v>
      </c>
      <c r="C2559" t="str">
        <f>TRIM(ZeptoData[[#This Row],[name]])</f>
        <v>Godrej Real Good Chicken Drumstick</v>
      </c>
      <c r="D2559">
        <v>26500</v>
      </c>
      <c r="E2559" s="3">
        <f>'Cleaned Data'!F2562</f>
        <v>9</v>
      </c>
      <c r="F2559">
        <v>9</v>
      </c>
      <c r="G2559">
        <v>2</v>
      </c>
      <c r="H2559">
        <v>23900</v>
      </c>
      <c r="I2559" s="3">
        <f>ZeptoData[[#This Row],[discountedSellingPrice]]/100</f>
        <v>239</v>
      </c>
      <c r="J2559">
        <v>500</v>
      </c>
      <c r="K2559" t="b">
        <v>0</v>
      </c>
      <c r="L2559">
        <v>500</v>
      </c>
      <c r="N2559" s="3">
        <f>ZeptoData[[#This Row],[MRP_Rupees]] - ZeptoData[[#This Row],[Sale_Price]]</f>
        <v>-230</v>
      </c>
      <c r="O2559" t="str">
        <f>IF(ZeptoData[[#This Row],[outOfStock]]=TRUE, "Out of Stock", IF(ZeptoData[[#This Row],[availableQuantity]]&lt;=2, "LOW STOCK", "HEALTHY"))</f>
        <v>LOW STOCK</v>
      </c>
      <c r="P2559" t="str" cm="1">
        <f t="array" ref="P2559">_xlfn.IFS(ZeptoData[[#This Row],[Sale_Price]]&lt;50, "Budget", ZeptoData[[#This Row],[Sale_Price]]&lt;150, "Mid-Range", ZeptoData[[#This Row],[Sale_Price]]&gt;=150, "Premium")</f>
        <v>Premium</v>
      </c>
      <c r="Q2559" t="str">
        <f>IF(ROUND(((ZeptoData[[#This Row],[mrp]]-ZeptoData[[#This Row],[discountedSellingPrice]])/ZeptoData[[#This Row],[mrp]])*100,0) = ZeptoData[[#This Row],[discountPercent]], "Match", "Error")</f>
        <v>Error</v>
      </c>
      <c r="R2559" s="9" t="str" cm="1">
        <f t="array" ref="R2559">_xlfn.IFS(ZeptoData[[#This Row],[discountPercent]]=0, "No Discount", ZeptoData[[#This Row],[discountPercent]]&lt;=15, "Standard (1-15%)", ZeptoData[[#This Row],[discountPercent]]&gt;15, "Mega (&gt;15%)")</f>
        <v>Standard (1-15%)</v>
      </c>
      <c r="S2559" s="9" t="str" cm="1">
        <f t="array" ref="S2559">_xlfn.IFS(ZeptoData[[#This Row],[weightInGms]]&lt;=100, "Small (&lt;100g)", ZeptoData[[#This Row],[weightInGms]]&lt;=500, "Medium (100-500g)", ZeptoData[[#This Row],[weightInGms]]&gt;500, "Large (&gt;500g)")</f>
        <v>Medium (100-500g)</v>
      </c>
    </row>
    <row r="2560" spans="1:19" x14ac:dyDescent="0.25">
      <c r="A2560" t="s">
        <v>979</v>
      </c>
      <c r="B2560" t="s">
        <v>621</v>
      </c>
      <c r="C2560" t="str">
        <f>TRIM(ZeptoData[[#This Row],[name]])</f>
        <v>Suguna Active - DHA</v>
      </c>
      <c r="D2560">
        <v>7200</v>
      </c>
      <c r="E2560" s="3">
        <f>'Cleaned Data'!F2563</f>
        <v>7</v>
      </c>
      <c r="F2560">
        <v>13</v>
      </c>
      <c r="G2560">
        <v>4</v>
      </c>
      <c r="H2560">
        <v>6200</v>
      </c>
      <c r="I2560" s="3">
        <f>ZeptoData[[#This Row],[discountedSellingPrice]]/100</f>
        <v>62</v>
      </c>
      <c r="J2560">
        <v>348</v>
      </c>
      <c r="K2560" t="b">
        <v>0</v>
      </c>
      <c r="L2560">
        <v>6</v>
      </c>
      <c r="N2560" s="3">
        <f>ZeptoData[[#This Row],[MRP_Rupees]] - ZeptoData[[#This Row],[Sale_Price]]</f>
        <v>-55</v>
      </c>
      <c r="O2560" t="str">
        <f>IF(ZeptoData[[#This Row],[outOfStock]]=TRUE, "Out of Stock", IF(ZeptoData[[#This Row],[availableQuantity]]&lt;=2, "LOW STOCK", "HEALTHY"))</f>
        <v>HEALTHY</v>
      </c>
      <c r="P2560" t="str" cm="1">
        <f t="array" ref="P2560">_xlfn.IFS(ZeptoData[[#This Row],[Sale_Price]]&lt;50, "Budget", ZeptoData[[#This Row],[Sale_Price]]&lt;150, "Mid-Range", ZeptoData[[#This Row],[Sale_Price]]&gt;=150, "Premium")</f>
        <v>Mid-Range</v>
      </c>
      <c r="Q2560" t="str">
        <f>IF(ROUND(((ZeptoData[[#This Row],[mrp]]-ZeptoData[[#This Row],[discountedSellingPrice]])/ZeptoData[[#This Row],[mrp]])*100,0) = ZeptoData[[#This Row],[discountPercent]], "Match", "Error")</f>
        <v>Error</v>
      </c>
      <c r="R2560" s="9" t="str" cm="1">
        <f t="array" ref="R2560">_xlfn.IFS(ZeptoData[[#This Row],[discountPercent]]=0, "No Discount", ZeptoData[[#This Row],[discountPercent]]&lt;=15, "Standard (1-15%)", ZeptoData[[#This Row],[discountPercent]]&gt;15, "Mega (&gt;15%)")</f>
        <v>Standard (1-15%)</v>
      </c>
      <c r="S2560" s="9" t="str" cm="1">
        <f t="array" ref="S2560">_xlfn.IFS(ZeptoData[[#This Row],[weightInGms]]&lt;=100, "Small (&lt;100g)", ZeptoData[[#This Row],[weightInGms]]&lt;=500, "Medium (100-500g)", ZeptoData[[#This Row],[weightInGms]]&gt;500, "Large (&gt;500g)")</f>
        <v>Medium (100-500g)</v>
      </c>
    </row>
    <row r="2561" spans="1:19" x14ac:dyDescent="0.25">
      <c r="A2561" t="s">
        <v>979</v>
      </c>
      <c r="B2561" t="s">
        <v>1795</v>
      </c>
      <c r="C2561" t="str">
        <f>TRIM(ZeptoData[[#This Row],[name]])</f>
        <v>Godrej Real Good Chicken Marinated Lollipop</v>
      </c>
      <c r="D2561">
        <v>20000</v>
      </c>
      <c r="E2561" s="3">
        <f>'Cleaned Data'!F2564</f>
        <v>0</v>
      </c>
      <c r="F2561">
        <v>10</v>
      </c>
      <c r="G2561">
        <v>2</v>
      </c>
      <c r="H2561">
        <v>18000</v>
      </c>
      <c r="I2561" s="3">
        <f>ZeptoData[[#This Row],[discountedSellingPrice]]/100</f>
        <v>180</v>
      </c>
      <c r="J2561">
        <v>580</v>
      </c>
      <c r="K2561" t="b">
        <v>0</v>
      </c>
      <c r="L2561">
        <v>10</v>
      </c>
      <c r="N2561" s="3">
        <f>ZeptoData[[#This Row],[MRP_Rupees]] - ZeptoData[[#This Row],[Sale_Price]]</f>
        <v>-180</v>
      </c>
      <c r="O2561" t="str">
        <f>IF(ZeptoData[[#This Row],[outOfStock]]=TRUE, "Out of Stock", IF(ZeptoData[[#This Row],[availableQuantity]]&lt;=2, "LOW STOCK", "HEALTHY"))</f>
        <v>LOW STOCK</v>
      </c>
      <c r="P2561" t="str" cm="1">
        <f t="array" ref="P2561">_xlfn.IFS(ZeptoData[[#This Row],[Sale_Price]]&lt;50, "Budget", ZeptoData[[#This Row],[Sale_Price]]&lt;150, "Mid-Range", ZeptoData[[#This Row],[Sale_Price]]&gt;=150, "Premium")</f>
        <v>Premium</v>
      </c>
      <c r="Q2561" t="str">
        <f>IF(ROUND(((ZeptoData[[#This Row],[mrp]]-ZeptoData[[#This Row],[discountedSellingPrice]])/ZeptoData[[#This Row],[mrp]])*100,0) = ZeptoData[[#This Row],[discountPercent]], "Match", "Error")</f>
        <v>Match</v>
      </c>
      <c r="R2561" s="9" t="str" cm="1">
        <f t="array" ref="R2561">_xlfn.IFS(ZeptoData[[#This Row],[discountPercent]]=0, "No Discount", ZeptoData[[#This Row],[discountPercent]]&lt;=15, "Standard (1-15%)", ZeptoData[[#This Row],[discountPercent]]&gt;15, "Mega (&gt;15%)")</f>
        <v>Standard (1-15%)</v>
      </c>
      <c r="S2561" s="9" t="str" cm="1">
        <f t="array" ref="S2561">_xlfn.IFS(ZeptoData[[#This Row],[weightInGms]]&lt;=100, "Small (&lt;100g)", ZeptoData[[#This Row],[weightInGms]]&lt;=500, "Medium (100-500g)", ZeptoData[[#This Row],[weightInGms]]&gt;500, "Large (&gt;500g)")</f>
        <v>Large (&gt;500g)</v>
      </c>
    </row>
    <row r="2562" spans="1:19" x14ac:dyDescent="0.25">
      <c r="A2562" t="s">
        <v>979</v>
      </c>
      <c r="B2562" t="s">
        <v>248</v>
      </c>
      <c r="C2562" t="str">
        <f>TRIM(ZeptoData[[#This Row],[name]])</f>
        <v>Godrej Yummiez Chicken Nuggets</v>
      </c>
      <c r="D2562">
        <v>32500</v>
      </c>
      <c r="E2562" s="3">
        <f>'Cleaned Data'!F2565</f>
        <v>4</v>
      </c>
      <c r="F2562">
        <v>9</v>
      </c>
      <c r="G2562">
        <v>1</v>
      </c>
      <c r="H2562">
        <v>29300</v>
      </c>
      <c r="I2562" s="3">
        <f>ZeptoData[[#This Row],[discountedSellingPrice]]/100</f>
        <v>293</v>
      </c>
      <c r="J2562">
        <v>500</v>
      </c>
      <c r="K2562" t="b">
        <v>0</v>
      </c>
      <c r="L2562">
        <v>500</v>
      </c>
      <c r="N2562" s="3">
        <f>ZeptoData[[#This Row],[MRP_Rupees]] - ZeptoData[[#This Row],[Sale_Price]]</f>
        <v>-289</v>
      </c>
      <c r="O2562" t="str">
        <f>IF(ZeptoData[[#This Row],[outOfStock]]=TRUE, "Out of Stock", IF(ZeptoData[[#This Row],[availableQuantity]]&lt;=2, "LOW STOCK", "HEALTHY"))</f>
        <v>LOW STOCK</v>
      </c>
      <c r="P2562" t="str" cm="1">
        <f t="array" ref="P2562">_xlfn.IFS(ZeptoData[[#This Row],[Sale_Price]]&lt;50, "Budget", ZeptoData[[#This Row],[Sale_Price]]&lt;150, "Mid-Range", ZeptoData[[#This Row],[Sale_Price]]&gt;=150, "Premium")</f>
        <v>Premium</v>
      </c>
      <c r="Q2562" t="str">
        <f>IF(ROUND(((ZeptoData[[#This Row],[mrp]]-ZeptoData[[#This Row],[discountedSellingPrice]])/ZeptoData[[#This Row],[mrp]])*100,0) = ZeptoData[[#This Row],[discountPercent]], "Match", "Error")</f>
        <v>Error</v>
      </c>
      <c r="R2562" s="9" t="str" cm="1">
        <f t="array" ref="R2562">_xlfn.IFS(ZeptoData[[#This Row],[discountPercent]]=0, "No Discount", ZeptoData[[#This Row],[discountPercent]]&lt;=15, "Standard (1-15%)", ZeptoData[[#This Row],[discountPercent]]&gt;15, "Mega (&gt;15%)")</f>
        <v>Standard (1-15%)</v>
      </c>
      <c r="S2562" s="9" t="str" cm="1">
        <f t="array" ref="S2562">_xlfn.IFS(ZeptoData[[#This Row],[weightInGms]]&lt;=100, "Small (&lt;100g)", ZeptoData[[#This Row],[weightInGms]]&lt;=500, "Medium (100-500g)", ZeptoData[[#This Row],[weightInGms]]&gt;500, "Large (&gt;500g)")</f>
        <v>Medium (100-500g)</v>
      </c>
    </row>
    <row r="2563" spans="1:19" x14ac:dyDescent="0.25">
      <c r="A2563" t="s">
        <v>979</v>
      </c>
      <c r="B2563" t="s">
        <v>258</v>
      </c>
      <c r="C2563" t="str">
        <f>TRIM(ZeptoData[[#This Row],[name]])</f>
        <v>Eastern Chicken Masala</v>
      </c>
      <c r="D2563">
        <v>7000</v>
      </c>
      <c r="E2563" s="3">
        <f>'Cleaned Data'!F2566</f>
        <v>50</v>
      </c>
      <c r="F2563">
        <v>7</v>
      </c>
      <c r="G2563">
        <v>3</v>
      </c>
      <c r="H2563">
        <v>6500</v>
      </c>
      <c r="I2563" s="3">
        <f>ZeptoData[[#This Row],[discountedSellingPrice]]/100</f>
        <v>65</v>
      </c>
      <c r="J2563">
        <v>100</v>
      </c>
      <c r="K2563" t="b">
        <v>0</v>
      </c>
      <c r="L2563">
        <v>100</v>
      </c>
      <c r="N2563" s="3">
        <f>ZeptoData[[#This Row],[MRP_Rupees]] - ZeptoData[[#This Row],[Sale_Price]]</f>
        <v>-15</v>
      </c>
      <c r="O2563" t="str">
        <f>IF(ZeptoData[[#This Row],[outOfStock]]=TRUE, "Out of Stock", IF(ZeptoData[[#This Row],[availableQuantity]]&lt;=2, "LOW STOCK", "HEALTHY"))</f>
        <v>HEALTHY</v>
      </c>
      <c r="P2563" t="str" cm="1">
        <f t="array" ref="P2563">_xlfn.IFS(ZeptoData[[#This Row],[Sale_Price]]&lt;50, "Budget", ZeptoData[[#This Row],[Sale_Price]]&lt;150, "Mid-Range", ZeptoData[[#This Row],[Sale_Price]]&gt;=150, "Premium")</f>
        <v>Mid-Range</v>
      </c>
      <c r="Q2563" t="str">
        <f>IF(ROUND(((ZeptoData[[#This Row],[mrp]]-ZeptoData[[#This Row],[discountedSellingPrice]])/ZeptoData[[#This Row],[mrp]])*100,0) = ZeptoData[[#This Row],[discountPercent]], "Match", "Error")</f>
        <v>Match</v>
      </c>
      <c r="R2563" s="9" t="str" cm="1">
        <f t="array" ref="R2563">_xlfn.IFS(ZeptoData[[#This Row],[discountPercent]]=0, "No Discount", ZeptoData[[#This Row],[discountPercent]]&lt;=15, "Standard (1-15%)", ZeptoData[[#This Row],[discountPercent]]&gt;15, "Mega (&gt;15%)")</f>
        <v>Standard (1-15%)</v>
      </c>
      <c r="S2563" s="9" t="str" cm="1">
        <f t="array" ref="S2563">_xlfn.IFS(ZeptoData[[#This Row],[weightInGms]]&lt;=100, "Small (&lt;100g)", ZeptoData[[#This Row],[weightInGms]]&lt;=500, "Medium (100-500g)", ZeptoData[[#This Row],[weightInGms]]&gt;500, "Large (&gt;500g)")</f>
        <v>Small (&lt;100g)</v>
      </c>
    </row>
    <row r="2564" spans="1:19" x14ac:dyDescent="0.25">
      <c r="A2564" t="s">
        <v>979</v>
      </c>
      <c r="B2564" t="s">
        <v>262</v>
      </c>
      <c r="C2564" t="str">
        <f>TRIM(ZeptoData[[#This Row],[name]])</f>
        <v>Ching's Chicken Chilli Masala</v>
      </c>
      <c r="D2564">
        <v>1000</v>
      </c>
      <c r="E2564" s="3">
        <f>'Cleaned Data'!F2567</f>
        <v>43</v>
      </c>
      <c r="F2564">
        <v>0</v>
      </c>
      <c r="G2564">
        <v>6</v>
      </c>
      <c r="H2564">
        <v>1000</v>
      </c>
      <c r="I2564" s="3">
        <f>ZeptoData[[#This Row],[discountedSellingPrice]]/100</f>
        <v>10</v>
      </c>
      <c r="J2564">
        <v>20</v>
      </c>
      <c r="K2564" t="b">
        <v>0</v>
      </c>
      <c r="L2564">
        <v>20</v>
      </c>
      <c r="N2564" s="3">
        <f>ZeptoData[[#This Row],[MRP_Rupees]] - ZeptoData[[#This Row],[Sale_Price]]</f>
        <v>33</v>
      </c>
      <c r="O2564" t="str">
        <f>IF(ZeptoData[[#This Row],[outOfStock]]=TRUE, "Out of Stock", IF(ZeptoData[[#This Row],[availableQuantity]]&lt;=2, "LOW STOCK", "HEALTHY"))</f>
        <v>HEALTHY</v>
      </c>
      <c r="P2564" t="str" cm="1">
        <f t="array" ref="P2564">_xlfn.IFS(ZeptoData[[#This Row],[Sale_Price]]&lt;50, "Budget", ZeptoData[[#This Row],[Sale_Price]]&lt;150, "Mid-Range", ZeptoData[[#This Row],[Sale_Price]]&gt;=150, "Premium")</f>
        <v>Budget</v>
      </c>
      <c r="Q2564" t="str">
        <f>IF(ROUND(((ZeptoData[[#This Row],[mrp]]-ZeptoData[[#This Row],[discountedSellingPrice]])/ZeptoData[[#This Row],[mrp]])*100,0) = ZeptoData[[#This Row],[discountPercent]], "Match", "Error")</f>
        <v>Match</v>
      </c>
      <c r="R2564" s="9" t="str" cm="1">
        <f t="array" ref="R2564">_xlfn.IFS(ZeptoData[[#This Row],[discountPercent]]=0, "No Discount", ZeptoData[[#This Row],[discountPercent]]&lt;=15, "Standard (1-15%)", ZeptoData[[#This Row],[discountPercent]]&gt;15, "Mega (&gt;15%)")</f>
        <v>No Discount</v>
      </c>
      <c r="S2564" s="9" t="str" cm="1">
        <f t="array" ref="S2564">_xlfn.IFS(ZeptoData[[#This Row],[weightInGms]]&lt;=100, "Small (&lt;100g)", ZeptoData[[#This Row],[weightInGms]]&lt;=500, "Medium (100-500g)", ZeptoData[[#This Row],[weightInGms]]&gt;500, "Large (&gt;500g)")</f>
        <v>Small (&lt;100g)</v>
      </c>
    </row>
    <row r="2565" spans="1:19" x14ac:dyDescent="0.25">
      <c r="A2565" t="s">
        <v>979</v>
      </c>
      <c r="B2565" t="s">
        <v>991</v>
      </c>
      <c r="C2565" t="str">
        <f>TRIM(ZeptoData[[#This Row],[name]])</f>
        <v>Fresh Chicken Whole Leg - Skinless (Halal)</v>
      </c>
      <c r="D2565">
        <v>16500</v>
      </c>
      <c r="E2565" s="3">
        <f>'Cleaned Data'!F2568</f>
        <v>10</v>
      </c>
      <c r="F2565">
        <v>4</v>
      </c>
      <c r="G2565">
        <v>1</v>
      </c>
      <c r="H2565">
        <v>15700</v>
      </c>
      <c r="I2565" s="3">
        <f>ZeptoData[[#This Row],[discountedSellingPrice]]/100</f>
        <v>157</v>
      </c>
      <c r="J2565">
        <v>500</v>
      </c>
      <c r="K2565" t="b">
        <v>0</v>
      </c>
      <c r="L2565">
        <v>500</v>
      </c>
      <c r="N2565" s="3">
        <f>ZeptoData[[#This Row],[MRP_Rupees]] - ZeptoData[[#This Row],[Sale_Price]]</f>
        <v>-147</v>
      </c>
      <c r="O2565" t="str">
        <f>IF(ZeptoData[[#This Row],[outOfStock]]=TRUE, "Out of Stock", IF(ZeptoData[[#This Row],[availableQuantity]]&lt;=2, "LOW STOCK", "HEALTHY"))</f>
        <v>LOW STOCK</v>
      </c>
      <c r="P2565" t="str" cm="1">
        <f t="array" ref="P2565">_xlfn.IFS(ZeptoData[[#This Row],[Sale_Price]]&lt;50, "Budget", ZeptoData[[#This Row],[Sale_Price]]&lt;150, "Mid-Range", ZeptoData[[#This Row],[Sale_Price]]&gt;=150, "Premium")</f>
        <v>Premium</v>
      </c>
      <c r="Q2565" t="str">
        <f>IF(ROUND(((ZeptoData[[#This Row],[mrp]]-ZeptoData[[#This Row],[discountedSellingPrice]])/ZeptoData[[#This Row],[mrp]])*100,0) = ZeptoData[[#This Row],[discountPercent]], "Match", "Error")</f>
        <v>Error</v>
      </c>
      <c r="R2565" s="9" t="str" cm="1">
        <f t="array" ref="R2565">_xlfn.IFS(ZeptoData[[#This Row],[discountPercent]]=0, "No Discount", ZeptoData[[#This Row],[discountPercent]]&lt;=15, "Standard (1-15%)", ZeptoData[[#This Row],[discountPercent]]&gt;15, "Mega (&gt;15%)")</f>
        <v>Standard (1-15%)</v>
      </c>
      <c r="S2565" s="9" t="str" cm="1">
        <f t="array" ref="S2565">_xlfn.IFS(ZeptoData[[#This Row],[weightInGms]]&lt;=100, "Small (&lt;100g)", ZeptoData[[#This Row],[weightInGms]]&lt;=500, "Medium (100-500g)", ZeptoData[[#This Row],[weightInGms]]&gt;500, "Large (&gt;500g)")</f>
        <v>Medium (100-500g)</v>
      </c>
    </row>
    <row r="2566" spans="1:19" x14ac:dyDescent="0.25">
      <c r="A2566" t="s">
        <v>979</v>
      </c>
      <c r="B2566" t="s">
        <v>274</v>
      </c>
      <c r="C2566" t="str">
        <f>TRIM(ZeptoData[[#This Row],[name]])</f>
        <v>Ceres Foods Fish Mustard Instant Liquid Masala</v>
      </c>
      <c r="D2566">
        <v>22000</v>
      </c>
      <c r="E2566" s="3">
        <f>'Cleaned Data'!F2569</f>
        <v>9</v>
      </c>
      <c r="F2566">
        <v>50</v>
      </c>
      <c r="G2566">
        <v>6</v>
      </c>
      <c r="H2566">
        <v>11000</v>
      </c>
      <c r="I2566" s="3">
        <f>ZeptoData[[#This Row],[discountedSellingPrice]]/100</f>
        <v>110</v>
      </c>
      <c r="J2566">
        <v>200</v>
      </c>
      <c r="K2566" t="b">
        <v>0</v>
      </c>
      <c r="L2566">
        <v>200</v>
      </c>
      <c r="N2566" s="3">
        <f>ZeptoData[[#This Row],[MRP_Rupees]] - ZeptoData[[#This Row],[Sale_Price]]</f>
        <v>-101</v>
      </c>
      <c r="O2566" t="str">
        <f>IF(ZeptoData[[#This Row],[outOfStock]]=TRUE, "Out of Stock", IF(ZeptoData[[#This Row],[availableQuantity]]&lt;=2, "LOW STOCK", "HEALTHY"))</f>
        <v>HEALTHY</v>
      </c>
      <c r="P2566" t="str" cm="1">
        <f t="array" ref="P2566">_xlfn.IFS(ZeptoData[[#This Row],[Sale_Price]]&lt;50, "Budget", ZeptoData[[#This Row],[Sale_Price]]&lt;150, "Mid-Range", ZeptoData[[#This Row],[Sale_Price]]&gt;=150, "Premium")</f>
        <v>Mid-Range</v>
      </c>
      <c r="Q2566" t="str">
        <f>IF(ROUND(((ZeptoData[[#This Row],[mrp]]-ZeptoData[[#This Row],[discountedSellingPrice]])/ZeptoData[[#This Row],[mrp]])*100,0) = ZeptoData[[#This Row],[discountPercent]], "Match", "Error")</f>
        <v>Match</v>
      </c>
      <c r="R2566" s="9" t="str" cm="1">
        <f t="array" ref="R2566">_xlfn.IFS(ZeptoData[[#This Row],[discountPercent]]=0, "No Discount", ZeptoData[[#This Row],[discountPercent]]&lt;=15, "Standard (1-15%)", ZeptoData[[#This Row],[discountPercent]]&gt;15, "Mega (&gt;15%)")</f>
        <v>Mega (&gt;15%)</v>
      </c>
      <c r="S2566" s="9" t="str" cm="1">
        <f t="array" ref="S2566">_xlfn.IFS(ZeptoData[[#This Row],[weightInGms]]&lt;=100, "Small (&lt;100g)", ZeptoData[[#This Row],[weightInGms]]&lt;=500, "Medium (100-500g)", ZeptoData[[#This Row],[weightInGms]]&gt;500, "Large (&gt;500g)")</f>
        <v>Medium (100-500g)</v>
      </c>
    </row>
    <row r="2567" spans="1:19" x14ac:dyDescent="0.25">
      <c r="A2567" t="s">
        <v>979</v>
      </c>
      <c r="B2567" t="s">
        <v>992</v>
      </c>
      <c r="C2567" t="str">
        <f>TRIM(ZeptoData[[#This Row],[name]])</f>
        <v>TGFC Tilapia Curry Cut</v>
      </c>
      <c r="D2567">
        <v>25900</v>
      </c>
      <c r="E2567" s="3">
        <f>'Cleaned Data'!F2570</f>
        <v>9</v>
      </c>
      <c r="F2567">
        <v>43</v>
      </c>
      <c r="G2567">
        <v>1</v>
      </c>
      <c r="H2567">
        <v>14700</v>
      </c>
      <c r="I2567" s="3">
        <f>ZeptoData[[#This Row],[discountedSellingPrice]]/100</f>
        <v>147</v>
      </c>
      <c r="J2567">
        <v>500</v>
      </c>
      <c r="K2567" t="b">
        <v>0</v>
      </c>
      <c r="L2567">
        <v>500</v>
      </c>
      <c r="N2567" s="3">
        <f>ZeptoData[[#This Row],[MRP_Rupees]] - ZeptoData[[#This Row],[Sale_Price]]</f>
        <v>-138</v>
      </c>
      <c r="O2567" t="str">
        <f>IF(ZeptoData[[#This Row],[outOfStock]]=TRUE, "Out of Stock", IF(ZeptoData[[#This Row],[availableQuantity]]&lt;=2, "LOW STOCK", "HEALTHY"))</f>
        <v>LOW STOCK</v>
      </c>
      <c r="P2567" t="str" cm="1">
        <f t="array" ref="P2567">_xlfn.IFS(ZeptoData[[#This Row],[Sale_Price]]&lt;50, "Budget", ZeptoData[[#This Row],[Sale_Price]]&lt;150, "Mid-Range", ZeptoData[[#This Row],[Sale_Price]]&gt;=150, "Premium")</f>
        <v>Mid-Range</v>
      </c>
      <c r="Q2567" t="str">
        <f>IF(ROUND(((ZeptoData[[#This Row],[mrp]]-ZeptoData[[#This Row],[discountedSellingPrice]])/ZeptoData[[#This Row],[mrp]])*100,0) = ZeptoData[[#This Row],[discountPercent]], "Match", "Error")</f>
        <v>Match</v>
      </c>
      <c r="R2567" s="9" t="str" cm="1">
        <f t="array" ref="R2567">_xlfn.IFS(ZeptoData[[#This Row],[discountPercent]]=0, "No Discount", ZeptoData[[#This Row],[discountPercent]]&lt;=15, "Standard (1-15%)", ZeptoData[[#This Row],[discountPercent]]&gt;15, "Mega (&gt;15%)")</f>
        <v>Mega (&gt;15%)</v>
      </c>
      <c r="S2567" s="9" t="str" cm="1">
        <f t="array" ref="S2567">_xlfn.IFS(ZeptoData[[#This Row],[weightInGms]]&lt;=100, "Small (&lt;100g)", ZeptoData[[#This Row],[weightInGms]]&lt;=500, "Medium (100-500g)", ZeptoData[[#This Row],[weightInGms]]&gt;500, "Large (&gt;500g)")</f>
        <v>Medium (100-500g)</v>
      </c>
    </row>
    <row r="2568" spans="1:19" x14ac:dyDescent="0.25">
      <c r="A2568" t="s">
        <v>979</v>
      </c>
      <c r="B2568" t="s">
        <v>766</v>
      </c>
      <c r="C2568" t="str">
        <f>TRIM(ZeptoData[[#This Row],[name]])</f>
        <v>Godrej Yummiez Chicken Lucknowi Seekh Kebab</v>
      </c>
      <c r="D2568">
        <v>26000</v>
      </c>
      <c r="E2568" s="3">
        <f>'Cleaned Data'!F2571</f>
        <v>13</v>
      </c>
      <c r="F2568">
        <v>10</v>
      </c>
      <c r="G2568">
        <v>4</v>
      </c>
      <c r="H2568">
        <v>23400</v>
      </c>
      <c r="I2568" s="3">
        <f>ZeptoData[[#This Row],[discountedSellingPrice]]/100</f>
        <v>234</v>
      </c>
      <c r="J2568">
        <v>400</v>
      </c>
      <c r="K2568" t="b">
        <v>0</v>
      </c>
      <c r="L2568">
        <v>400</v>
      </c>
      <c r="N2568" s="3">
        <f>ZeptoData[[#This Row],[MRP_Rupees]] - ZeptoData[[#This Row],[Sale_Price]]</f>
        <v>-221</v>
      </c>
      <c r="O2568" t="str">
        <f>IF(ZeptoData[[#This Row],[outOfStock]]=TRUE, "Out of Stock", IF(ZeptoData[[#This Row],[availableQuantity]]&lt;=2, "LOW STOCK", "HEALTHY"))</f>
        <v>HEALTHY</v>
      </c>
      <c r="P2568" t="str" cm="1">
        <f t="array" ref="P2568">_xlfn.IFS(ZeptoData[[#This Row],[Sale_Price]]&lt;50, "Budget", ZeptoData[[#This Row],[Sale_Price]]&lt;150, "Mid-Range", ZeptoData[[#This Row],[Sale_Price]]&gt;=150, "Premium")</f>
        <v>Premium</v>
      </c>
      <c r="Q2568" t="str">
        <f>IF(ROUND(((ZeptoData[[#This Row],[mrp]]-ZeptoData[[#This Row],[discountedSellingPrice]])/ZeptoData[[#This Row],[mrp]])*100,0) = ZeptoData[[#This Row],[discountPercent]], "Match", "Error")</f>
        <v>Match</v>
      </c>
      <c r="R2568" s="9" t="str" cm="1">
        <f t="array" ref="R2568">_xlfn.IFS(ZeptoData[[#This Row],[discountPercent]]=0, "No Discount", ZeptoData[[#This Row],[discountPercent]]&lt;=15, "Standard (1-15%)", ZeptoData[[#This Row],[discountPercent]]&gt;15, "Mega (&gt;15%)")</f>
        <v>Standard (1-15%)</v>
      </c>
      <c r="S2568" s="9" t="str" cm="1">
        <f t="array" ref="S2568">_xlfn.IFS(ZeptoData[[#This Row],[weightInGms]]&lt;=100, "Small (&lt;100g)", ZeptoData[[#This Row],[weightInGms]]&lt;=500, "Medium (100-500g)", ZeptoData[[#This Row],[weightInGms]]&gt;500, "Large (&gt;500g)")</f>
        <v>Medium (100-500g)</v>
      </c>
    </row>
    <row r="2569" spans="1:19" x14ac:dyDescent="0.25">
      <c r="A2569" t="s">
        <v>979</v>
      </c>
      <c r="B2569" t="s">
        <v>993</v>
      </c>
      <c r="C2569" t="str">
        <f>TRIM(ZeptoData[[#This Row],[name]])</f>
        <v>Godrej Real Good Marinated Hot &amp; Grill Chicken</v>
      </c>
      <c r="D2569">
        <v>24500</v>
      </c>
      <c r="E2569" s="3">
        <f>'Cleaned Data'!F2572</f>
        <v>2</v>
      </c>
      <c r="F2569">
        <v>9</v>
      </c>
      <c r="G2569">
        <v>2</v>
      </c>
      <c r="H2569">
        <v>22100</v>
      </c>
      <c r="I2569" s="3">
        <f>ZeptoData[[#This Row],[discountedSellingPrice]]/100</f>
        <v>221</v>
      </c>
      <c r="J2569">
        <v>450</v>
      </c>
      <c r="K2569" t="b">
        <v>0</v>
      </c>
      <c r="L2569">
        <v>450</v>
      </c>
      <c r="N2569" s="3">
        <f>ZeptoData[[#This Row],[MRP_Rupees]] - ZeptoData[[#This Row],[Sale_Price]]</f>
        <v>-219</v>
      </c>
      <c r="O2569" t="str">
        <f>IF(ZeptoData[[#This Row],[outOfStock]]=TRUE, "Out of Stock", IF(ZeptoData[[#This Row],[availableQuantity]]&lt;=2, "LOW STOCK", "HEALTHY"))</f>
        <v>LOW STOCK</v>
      </c>
      <c r="P2569" t="str" cm="1">
        <f t="array" ref="P2569">_xlfn.IFS(ZeptoData[[#This Row],[Sale_Price]]&lt;50, "Budget", ZeptoData[[#This Row],[Sale_Price]]&lt;150, "Mid-Range", ZeptoData[[#This Row],[Sale_Price]]&gt;=150, "Premium")</f>
        <v>Premium</v>
      </c>
      <c r="Q2569" t="str">
        <f>IF(ROUND(((ZeptoData[[#This Row],[mrp]]-ZeptoData[[#This Row],[discountedSellingPrice]])/ZeptoData[[#This Row],[mrp]])*100,0) = ZeptoData[[#This Row],[discountPercent]], "Match", "Error")</f>
        <v>Error</v>
      </c>
      <c r="R2569" s="9" t="str" cm="1">
        <f t="array" ref="R2569">_xlfn.IFS(ZeptoData[[#This Row],[discountPercent]]=0, "No Discount", ZeptoData[[#This Row],[discountPercent]]&lt;=15, "Standard (1-15%)", ZeptoData[[#This Row],[discountPercent]]&gt;15, "Mega (&gt;15%)")</f>
        <v>Standard (1-15%)</v>
      </c>
      <c r="S2569" s="9" t="str" cm="1">
        <f t="array" ref="S2569">_xlfn.IFS(ZeptoData[[#This Row],[weightInGms]]&lt;=100, "Small (&lt;100g)", ZeptoData[[#This Row],[weightInGms]]&lt;=500, "Medium (100-500g)", ZeptoData[[#This Row],[weightInGms]]&gt;500, "Large (&gt;500g)")</f>
        <v>Medium (100-500g)</v>
      </c>
    </row>
    <row r="2570" spans="1:19" x14ac:dyDescent="0.25">
      <c r="A2570" t="s">
        <v>979</v>
      </c>
      <c r="B2570" t="s">
        <v>294</v>
      </c>
      <c r="C2570" t="str">
        <f>TRIM(ZeptoData[[#This Row],[name]])</f>
        <v>Everest Meat Masala Powder</v>
      </c>
      <c r="D2570">
        <v>7400</v>
      </c>
      <c r="E2570" s="3">
        <f>'Cleaned Data'!F2573</f>
        <v>14</v>
      </c>
      <c r="F2570">
        <v>9</v>
      </c>
      <c r="G2570">
        <v>3</v>
      </c>
      <c r="H2570">
        <v>6700</v>
      </c>
      <c r="I2570" s="3">
        <f>ZeptoData[[#This Row],[discountedSellingPrice]]/100</f>
        <v>67</v>
      </c>
      <c r="J2570">
        <v>100</v>
      </c>
      <c r="K2570" t="b">
        <v>0</v>
      </c>
      <c r="L2570">
        <v>100</v>
      </c>
      <c r="N2570" s="3">
        <f>ZeptoData[[#This Row],[MRP_Rupees]] - ZeptoData[[#This Row],[Sale_Price]]</f>
        <v>-53</v>
      </c>
      <c r="O2570" t="str">
        <f>IF(ZeptoData[[#This Row],[outOfStock]]=TRUE, "Out of Stock", IF(ZeptoData[[#This Row],[availableQuantity]]&lt;=2, "LOW STOCK", "HEALTHY"))</f>
        <v>HEALTHY</v>
      </c>
      <c r="P2570" t="str" cm="1">
        <f t="array" ref="P2570">_xlfn.IFS(ZeptoData[[#This Row],[Sale_Price]]&lt;50, "Budget", ZeptoData[[#This Row],[Sale_Price]]&lt;150, "Mid-Range", ZeptoData[[#This Row],[Sale_Price]]&gt;=150, "Premium")</f>
        <v>Mid-Range</v>
      </c>
      <c r="Q2570" t="str">
        <f>IF(ROUND(((ZeptoData[[#This Row],[mrp]]-ZeptoData[[#This Row],[discountedSellingPrice]])/ZeptoData[[#This Row],[mrp]])*100,0) = ZeptoData[[#This Row],[discountPercent]], "Match", "Error")</f>
        <v>Match</v>
      </c>
      <c r="R2570" s="9" t="str" cm="1">
        <f t="array" ref="R2570">_xlfn.IFS(ZeptoData[[#This Row],[discountPercent]]=0, "No Discount", ZeptoData[[#This Row],[discountPercent]]&lt;=15, "Standard (1-15%)", ZeptoData[[#This Row],[discountPercent]]&gt;15, "Mega (&gt;15%)")</f>
        <v>Standard (1-15%)</v>
      </c>
      <c r="S2570" s="9" t="str" cm="1">
        <f t="array" ref="S2570">_xlfn.IFS(ZeptoData[[#This Row],[weightInGms]]&lt;=100, "Small (&lt;100g)", ZeptoData[[#This Row],[weightInGms]]&lt;=500, "Medium (100-500g)", ZeptoData[[#This Row],[weightInGms]]&gt;500, "Large (&gt;500g)")</f>
        <v>Small (&lt;100g)</v>
      </c>
    </row>
    <row r="2571" spans="1:19" x14ac:dyDescent="0.25">
      <c r="A2571" t="s">
        <v>979</v>
      </c>
      <c r="B2571" t="s">
        <v>633</v>
      </c>
      <c r="C2571" t="str">
        <f>TRIM(ZeptoData[[#This Row],[name]])</f>
        <v>Suguna Heart- Omega3</v>
      </c>
      <c r="D2571">
        <v>7200</v>
      </c>
      <c r="E2571" s="3">
        <f>'Cleaned Data'!F2574</f>
        <v>5</v>
      </c>
      <c r="F2571">
        <v>13</v>
      </c>
      <c r="G2571">
        <v>4</v>
      </c>
      <c r="H2571">
        <v>6200</v>
      </c>
      <c r="I2571" s="3">
        <f>ZeptoData[[#This Row],[discountedSellingPrice]]/100</f>
        <v>62</v>
      </c>
      <c r="J2571">
        <v>348</v>
      </c>
      <c r="K2571" t="b">
        <v>0</v>
      </c>
      <c r="L2571">
        <v>6</v>
      </c>
      <c r="N2571" s="3">
        <f>ZeptoData[[#This Row],[MRP_Rupees]] - ZeptoData[[#This Row],[Sale_Price]]</f>
        <v>-57</v>
      </c>
      <c r="O2571" t="str">
        <f>IF(ZeptoData[[#This Row],[outOfStock]]=TRUE, "Out of Stock", IF(ZeptoData[[#This Row],[availableQuantity]]&lt;=2, "LOW STOCK", "HEALTHY"))</f>
        <v>HEALTHY</v>
      </c>
      <c r="P2571" t="str" cm="1">
        <f t="array" ref="P2571">_xlfn.IFS(ZeptoData[[#This Row],[Sale_Price]]&lt;50, "Budget", ZeptoData[[#This Row],[Sale_Price]]&lt;150, "Mid-Range", ZeptoData[[#This Row],[Sale_Price]]&gt;=150, "Premium")</f>
        <v>Mid-Range</v>
      </c>
      <c r="Q2571" t="str">
        <f>IF(ROUND(((ZeptoData[[#This Row],[mrp]]-ZeptoData[[#This Row],[discountedSellingPrice]])/ZeptoData[[#This Row],[mrp]])*100,0) = ZeptoData[[#This Row],[discountPercent]], "Match", "Error")</f>
        <v>Error</v>
      </c>
      <c r="R2571" s="9" t="str" cm="1">
        <f t="array" ref="R2571">_xlfn.IFS(ZeptoData[[#This Row],[discountPercent]]=0, "No Discount", ZeptoData[[#This Row],[discountPercent]]&lt;=15, "Standard (1-15%)", ZeptoData[[#This Row],[discountPercent]]&gt;15, "Mega (&gt;15%)")</f>
        <v>Standard (1-15%)</v>
      </c>
      <c r="S2571" s="9" t="str" cm="1">
        <f t="array" ref="S2571">_xlfn.IFS(ZeptoData[[#This Row],[weightInGms]]&lt;=100, "Small (&lt;100g)", ZeptoData[[#This Row],[weightInGms]]&lt;=500, "Medium (100-500g)", ZeptoData[[#This Row],[weightInGms]]&gt;500, "Large (&gt;500g)")</f>
        <v>Medium (100-500g)</v>
      </c>
    </row>
    <row r="2572" spans="1:19" x14ac:dyDescent="0.25">
      <c r="A2572" t="s">
        <v>979</v>
      </c>
      <c r="B2572" t="s">
        <v>303</v>
      </c>
      <c r="C2572" t="str">
        <f>TRIM(ZeptoData[[#This Row],[name]])</f>
        <v>Everest Powder - Egg Curry Masala</v>
      </c>
      <c r="D2572">
        <v>4000</v>
      </c>
      <c r="E2572" s="3">
        <f>'Cleaned Data'!F2575</f>
        <v>43</v>
      </c>
      <c r="F2572">
        <v>2</v>
      </c>
      <c r="G2572">
        <v>6</v>
      </c>
      <c r="H2572">
        <v>3900</v>
      </c>
      <c r="I2572" s="3">
        <f>ZeptoData[[#This Row],[discountedSellingPrice]]/100</f>
        <v>39</v>
      </c>
      <c r="J2572">
        <v>50</v>
      </c>
      <c r="K2572" t="b">
        <v>0</v>
      </c>
      <c r="L2572">
        <v>50</v>
      </c>
      <c r="N2572" s="3">
        <f>ZeptoData[[#This Row],[MRP_Rupees]] - ZeptoData[[#This Row],[Sale_Price]]</f>
        <v>4</v>
      </c>
      <c r="O2572" t="str">
        <f>IF(ZeptoData[[#This Row],[outOfStock]]=TRUE, "Out of Stock", IF(ZeptoData[[#This Row],[availableQuantity]]&lt;=2, "LOW STOCK", "HEALTHY"))</f>
        <v>HEALTHY</v>
      </c>
      <c r="P2572" t="str" cm="1">
        <f t="array" ref="P2572">_xlfn.IFS(ZeptoData[[#This Row],[Sale_Price]]&lt;50, "Budget", ZeptoData[[#This Row],[Sale_Price]]&lt;150, "Mid-Range", ZeptoData[[#This Row],[Sale_Price]]&gt;=150, "Premium")</f>
        <v>Budget</v>
      </c>
      <c r="Q2572" t="str">
        <f>IF(ROUND(((ZeptoData[[#This Row],[mrp]]-ZeptoData[[#This Row],[discountedSellingPrice]])/ZeptoData[[#This Row],[mrp]])*100,0) = ZeptoData[[#This Row],[discountPercent]], "Match", "Error")</f>
        <v>Error</v>
      </c>
      <c r="R2572" s="9" t="str" cm="1">
        <f t="array" ref="R2572">_xlfn.IFS(ZeptoData[[#This Row],[discountPercent]]=0, "No Discount", ZeptoData[[#This Row],[discountPercent]]&lt;=15, "Standard (1-15%)", ZeptoData[[#This Row],[discountPercent]]&gt;15, "Mega (&gt;15%)")</f>
        <v>Standard (1-15%)</v>
      </c>
      <c r="S2572" s="9" t="str" cm="1">
        <f t="array" ref="S2572">_xlfn.IFS(ZeptoData[[#This Row],[weightInGms]]&lt;=100, "Small (&lt;100g)", ZeptoData[[#This Row],[weightInGms]]&lt;=500, "Medium (100-500g)", ZeptoData[[#This Row],[weightInGms]]&gt;500, "Large (&gt;500g)")</f>
        <v>Small (&lt;100g)</v>
      </c>
    </row>
    <row r="2573" spans="1:19" x14ac:dyDescent="0.25">
      <c r="A2573" t="s">
        <v>979</v>
      </c>
      <c r="B2573" t="s">
        <v>994</v>
      </c>
      <c r="C2573" t="str">
        <f>TRIM(ZeptoData[[#This Row],[name]])</f>
        <v>TGFC Chicken Boneless Fresh Whole</v>
      </c>
      <c r="D2573">
        <v>26100</v>
      </c>
      <c r="E2573" s="3">
        <f>'Cleaned Data'!F2576</f>
        <v>2</v>
      </c>
      <c r="F2573">
        <v>14</v>
      </c>
      <c r="G2573">
        <v>1</v>
      </c>
      <c r="H2573">
        <v>22200</v>
      </c>
      <c r="I2573" s="3">
        <f>ZeptoData[[#This Row],[discountedSellingPrice]]/100</f>
        <v>222</v>
      </c>
      <c r="J2573">
        <v>500</v>
      </c>
      <c r="K2573" t="b">
        <v>0</v>
      </c>
      <c r="L2573">
        <v>500</v>
      </c>
      <c r="N2573" s="3">
        <f>ZeptoData[[#This Row],[MRP_Rupees]] - ZeptoData[[#This Row],[Sale_Price]]</f>
        <v>-220</v>
      </c>
      <c r="O2573" t="str">
        <f>IF(ZeptoData[[#This Row],[outOfStock]]=TRUE, "Out of Stock", IF(ZeptoData[[#This Row],[availableQuantity]]&lt;=2, "LOW STOCK", "HEALTHY"))</f>
        <v>LOW STOCK</v>
      </c>
      <c r="P2573" t="str" cm="1">
        <f t="array" ref="P2573">_xlfn.IFS(ZeptoData[[#This Row],[Sale_Price]]&lt;50, "Budget", ZeptoData[[#This Row],[Sale_Price]]&lt;150, "Mid-Range", ZeptoData[[#This Row],[Sale_Price]]&gt;=150, "Premium")</f>
        <v>Premium</v>
      </c>
      <c r="Q2573" t="str">
        <f>IF(ROUND(((ZeptoData[[#This Row],[mrp]]-ZeptoData[[#This Row],[discountedSellingPrice]])/ZeptoData[[#This Row],[mrp]])*100,0) = ZeptoData[[#This Row],[discountPercent]], "Match", "Error")</f>
        <v>Error</v>
      </c>
      <c r="R2573" s="9" t="str" cm="1">
        <f t="array" ref="R2573">_xlfn.IFS(ZeptoData[[#This Row],[discountPercent]]=0, "No Discount", ZeptoData[[#This Row],[discountPercent]]&lt;=15, "Standard (1-15%)", ZeptoData[[#This Row],[discountPercent]]&gt;15, "Mega (&gt;15%)")</f>
        <v>Standard (1-15%)</v>
      </c>
      <c r="S2573" s="9" t="str" cm="1">
        <f t="array" ref="S2573">_xlfn.IFS(ZeptoData[[#This Row],[weightInGms]]&lt;=100, "Small (&lt;100g)", ZeptoData[[#This Row],[weightInGms]]&lt;=500, "Medium (100-500g)", ZeptoData[[#This Row],[weightInGms]]&gt;500, "Large (&gt;500g)")</f>
        <v>Medium (100-500g)</v>
      </c>
    </row>
    <row r="2574" spans="1:19" x14ac:dyDescent="0.25">
      <c r="A2574" t="s">
        <v>979</v>
      </c>
      <c r="B2574" t="s">
        <v>312</v>
      </c>
      <c r="C2574" t="str">
        <f>TRIM(ZeptoData[[#This Row],[name]])</f>
        <v>Zorabian Chicken Smoked Ham</v>
      </c>
      <c r="D2574">
        <v>20500</v>
      </c>
      <c r="E2574" s="3">
        <f>'Cleaned Data'!F2577</f>
        <v>10</v>
      </c>
      <c r="F2574">
        <v>5</v>
      </c>
      <c r="G2574">
        <v>1</v>
      </c>
      <c r="H2574">
        <v>19400</v>
      </c>
      <c r="I2574" s="3">
        <f>ZeptoData[[#This Row],[discountedSellingPrice]]/100</f>
        <v>194</v>
      </c>
      <c r="J2574">
        <v>250</v>
      </c>
      <c r="K2574" t="b">
        <v>0</v>
      </c>
      <c r="L2574">
        <v>250</v>
      </c>
      <c r="N2574" s="3">
        <f>ZeptoData[[#This Row],[MRP_Rupees]] - ZeptoData[[#This Row],[Sale_Price]]</f>
        <v>-184</v>
      </c>
      <c r="O2574" t="str">
        <f>IF(ZeptoData[[#This Row],[outOfStock]]=TRUE, "Out of Stock", IF(ZeptoData[[#This Row],[availableQuantity]]&lt;=2, "LOW STOCK", "HEALTHY"))</f>
        <v>LOW STOCK</v>
      </c>
      <c r="P2574" t="str" cm="1">
        <f t="array" ref="P2574">_xlfn.IFS(ZeptoData[[#This Row],[Sale_Price]]&lt;50, "Budget", ZeptoData[[#This Row],[Sale_Price]]&lt;150, "Mid-Range", ZeptoData[[#This Row],[Sale_Price]]&gt;=150, "Premium")</f>
        <v>Premium</v>
      </c>
      <c r="Q2574" t="str">
        <f>IF(ROUND(((ZeptoData[[#This Row],[mrp]]-ZeptoData[[#This Row],[discountedSellingPrice]])/ZeptoData[[#This Row],[mrp]])*100,0) = ZeptoData[[#This Row],[discountPercent]], "Match", "Error")</f>
        <v>Match</v>
      </c>
      <c r="R2574" s="9" t="str" cm="1">
        <f t="array" ref="R2574">_xlfn.IFS(ZeptoData[[#This Row],[discountPercent]]=0, "No Discount", ZeptoData[[#This Row],[discountPercent]]&lt;=15, "Standard (1-15%)", ZeptoData[[#This Row],[discountPercent]]&gt;15, "Mega (&gt;15%)")</f>
        <v>Standard (1-15%)</v>
      </c>
      <c r="S2574" s="9" t="str" cm="1">
        <f t="array" ref="S2574">_xlfn.IFS(ZeptoData[[#This Row],[weightInGms]]&lt;=100, "Small (&lt;100g)", ZeptoData[[#This Row],[weightInGms]]&lt;=500, "Medium (100-500g)", ZeptoData[[#This Row],[weightInGms]]&gt;500, "Large (&gt;500g)")</f>
        <v>Medium (100-500g)</v>
      </c>
    </row>
    <row r="2575" spans="1:19" x14ac:dyDescent="0.25">
      <c r="A2575" t="s">
        <v>979</v>
      </c>
      <c r="B2575" t="s">
        <v>638</v>
      </c>
      <c r="C2575" t="str">
        <f>TRIM(ZeptoData[[#This Row],[name]])</f>
        <v>Suguna Fit Egg</v>
      </c>
      <c r="D2575">
        <v>12000</v>
      </c>
      <c r="E2575" s="3">
        <f>'Cleaned Data'!F2578</f>
        <v>9</v>
      </c>
      <c r="F2575">
        <v>43</v>
      </c>
      <c r="G2575">
        <v>4</v>
      </c>
      <c r="H2575">
        <v>6800</v>
      </c>
      <c r="I2575" s="3">
        <f>ZeptoData[[#This Row],[discountedSellingPrice]]/100</f>
        <v>68</v>
      </c>
      <c r="J2575">
        <v>348</v>
      </c>
      <c r="K2575" t="b">
        <v>0</v>
      </c>
      <c r="L2575">
        <v>6</v>
      </c>
      <c r="N2575" s="3">
        <f>ZeptoData[[#This Row],[MRP_Rupees]] - ZeptoData[[#This Row],[Sale_Price]]</f>
        <v>-59</v>
      </c>
      <c r="O2575" t="str">
        <f>IF(ZeptoData[[#This Row],[outOfStock]]=TRUE, "Out of Stock", IF(ZeptoData[[#This Row],[availableQuantity]]&lt;=2, "LOW STOCK", "HEALTHY"))</f>
        <v>HEALTHY</v>
      </c>
      <c r="P2575" t="str" cm="1">
        <f t="array" ref="P2575">_xlfn.IFS(ZeptoData[[#This Row],[Sale_Price]]&lt;50, "Budget", ZeptoData[[#This Row],[Sale_Price]]&lt;150, "Mid-Range", ZeptoData[[#This Row],[Sale_Price]]&gt;=150, "Premium")</f>
        <v>Mid-Range</v>
      </c>
      <c r="Q2575" t="str">
        <f>IF(ROUND(((ZeptoData[[#This Row],[mrp]]-ZeptoData[[#This Row],[discountedSellingPrice]])/ZeptoData[[#This Row],[mrp]])*100,0) = ZeptoData[[#This Row],[discountPercent]], "Match", "Error")</f>
        <v>Match</v>
      </c>
      <c r="R2575" s="9" t="str" cm="1">
        <f t="array" ref="R2575">_xlfn.IFS(ZeptoData[[#This Row],[discountPercent]]=0, "No Discount", ZeptoData[[#This Row],[discountPercent]]&lt;=15, "Standard (1-15%)", ZeptoData[[#This Row],[discountPercent]]&gt;15, "Mega (&gt;15%)")</f>
        <v>Mega (&gt;15%)</v>
      </c>
      <c r="S2575" s="9" t="str" cm="1">
        <f t="array" ref="S2575">_xlfn.IFS(ZeptoData[[#This Row],[weightInGms]]&lt;=100, "Small (&lt;100g)", ZeptoData[[#This Row],[weightInGms]]&lt;=500, "Medium (100-500g)", ZeptoData[[#This Row],[weightInGms]]&gt;500, "Large (&gt;500g)")</f>
        <v>Medium (100-500g)</v>
      </c>
    </row>
    <row r="2576" spans="1:19" x14ac:dyDescent="0.25">
      <c r="A2576" t="s">
        <v>979</v>
      </c>
      <c r="B2576" t="s">
        <v>326</v>
      </c>
      <c r="C2576" t="str">
        <f>TRIM(ZeptoData[[#This Row],[name]])</f>
        <v>Everest Tandoori Chicken Masala</v>
      </c>
      <c r="D2576">
        <v>3900</v>
      </c>
      <c r="E2576" s="3">
        <f>'Cleaned Data'!F2579</f>
        <v>2</v>
      </c>
      <c r="F2576">
        <v>2</v>
      </c>
      <c r="G2576">
        <v>5</v>
      </c>
      <c r="H2576">
        <v>3800</v>
      </c>
      <c r="I2576" s="3">
        <f>ZeptoData[[#This Row],[discountedSellingPrice]]/100</f>
        <v>38</v>
      </c>
      <c r="J2576">
        <v>50</v>
      </c>
      <c r="K2576" t="b">
        <v>0</v>
      </c>
      <c r="L2576">
        <v>50</v>
      </c>
      <c r="N2576" s="3">
        <f>ZeptoData[[#This Row],[MRP_Rupees]] - ZeptoData[[#This Row],[Sale_Price]]</f>
        <v>-36</v>
      </c>
      <c r="O2576" t="str">
        <f>IF(ZeptoData[[#This Row],[outOfStock]]=TRUE, "Out of Stock", IF(ZeptoData[[#This Row],[availableQuantity]]&lt;=2, "LOW STOCK", "HEALTHY"))</f>
        <v>HEALTHY</v>
      </c>
      <c r="P2576" t="str" cm="1">
        <f t="array" ref="P2576">_xlfn.IFS(ZeptoData[[#This Row],[Sale_Price]]&lt;50, "Budget", ZeptoData[[#This Row],[Sale_Price]]&lt;150, "Mid-Range", ZeptoData[[#This Row],[Sale_Price]]&gt;=150, "Premium")</f>
        <v>Budget</v>
      </c>
      <c r="Q2576" t="str">
        <f>IF(ROUND(((ZeptoData[[#This Row],[mrp]]-ZeptoData[[#This Row],[discountedSellingPrice]])/ZeptoData[[#This Row],[mrp]])*100,0) = ZeptoData[[#This Row],[discountPercent]], "Match", "Error")</f>
        <v>Error</v>
      </c>
      <c r="R2576" s="9" t="str" cm="1">
        <f t="array" ref="R2576">_xlfn.IFS(ZeptoData[[#This Row],[discountPercent]]=0, "No Discount", ZeptoData[[#This Row],[discountPercent]]&lt;=15, "Standard (1-15%)", ZeptoData[[#This Row],[discountPercent]]&gt;15, "Mega (&gt;15%)")</f>
        <v>Standard (1-15%)</v>
      </c>
      <c r="S2576" s="9" t="str" cm="1">
        <f t="array" ref="S2576">_xlfn.IFS(ZeptoData[[#This Row],[weightInGms]]&lt;=100, "Small (&lt;100g)", ZeptoData[[#This Row],[weightInGms]]&lt;=500, "Medium (100-500g)", ZeptoData[[#This Row],[weightInGms]]&gt;500, "Large (&gt;500g)")</f>
        <v>Small (&lt;100g)</v>
      </c>
    </row>
    <row r="2577" spans="1:19" x14ac:dyDescent="0.25">
      <c r="A2577" t="s">
        <v>979</v>
      </c>
      <c r="B2577" t="s">
        <v>1736</v>
      </c>
      <c r="C2577" t="str">
        <f>TRIM(ZeptoData[[#This Row],[name]])</f>
        <v>Godrej Yummiez Chilli Chicken Sausages</v>
      </c>
      <c r="D2577">
        <v>16000</v>
      </c>
      <c r="E2577" s="3">
        <f>'Cleaned Data'!F2580</f>
        <v>29</v>
      </c>
      <c r="F2577">
        <v>10</v>
      </c>
      <c r="G2577">
        <v>3</v>
      </c>
      <c r="H2577">
        <v>14400</v>
      </c>
      <c r="I2577" s="3">
        <f>ZeptoData[[#This Row],[discountedSellingPrice]]/100</f>
        <v>144</v>
      </c>
      <c r="J2577">
        <v>250</v>
      </c>
      <c r="K2577" t="b">
        <v>0</v>
      </c>
      <c r="L2577">
        <v>250</v>
      </c>
      <c r="N2577" s="3">
        <f>ZeptoData[[#This Row],[MRP_Rupees]] - ZeptoData[[#This Row],[Sale_Price]]</f>
        <v>-115</v>
      </c>
      <c r="O2577" t="str">
        <f>IF(ZeptoData[[#This Row],[outOfStock]]=TRUE, "Out of Stock", IF(ZeptoData[[#This Row],[availableQuantity]]&lt;=2, "LOW STOCK", "HEALTHY"))</f>
        <v>HEALTHY</v>
      </c>
      <c r="P2577" t="str" cm="1">
        <f t="array" ref="P2577">_xlfn.IFS(ZeptoData[[#This Row],[Sale_Price]]&lt;50, "Budget", ZeptoData[[#This Row],[Sale_Price]]&lt;150, "Mid-Range", ZeptoData[[#This Row],[Sale_Price]]&gt;=150, "Premium")</f>
        <v>Mid-Range</v>
      </c>
      <c r="Q2577" t="str">
        <f>IF(ROUND(((ZeptoData[[#This Row],[mrp]]-ZeptoData[[#This Row],[discountedSellingPrice]])/ZeptoData[[#This Row],[mrp]])*100,0) = ZeptoData[[#This Row],[discountPercent]], "Match", "Error")</f>
        <v>Match</v>
      </c>
      <c r="R2577" s="9" t="str" cm="1">
        <f t="array" ref="R2577">_xlfn.IFS(ZeptoData[[#This Row],[discountPercent]]=0, "No Discount", ZeptoData[[#This Row],[discountPercent]]&lt;=15, "Standard (1-15%)", ZeptoData[[#This Row],[discountPercent]]&gt;15, "Mega (&gt;15%)")</f>
        <v>Standard (1-15%)</v>
      </c>
      <c r="S2577" s="9" t="str" cm="1">
        <f t="array" ref="S2577">_xlfn.IFS(ZeptoData[[#This Row],[weightInGms]]&lt;=100, "Small (&lt;100g)", ZeptoData[[#This Row],[weightInGms]]&lt;=500, "Medium (100-500g)", ZeptoData[[#This Row],[weightInGms]]&gt;500, "Large (&gt;500g)")</f>
        <v>Medium (100-500g)</v>
      </c>
    </row>
    <row r="2578" spans="1:19" x14ac:dyDescent="0.25">
      <c r="A2578" t="s">
        <v>979</v>
      </c>
      <c r="B2578" t="s">
        <v>1738</v>
      </c>
      <c r="C2578" t="str">
        <f>TRIM(ZeptoData[[#This Row],[name]])</f>
        <v>Godrej Yummiez Chicken Punjabi Tikka</v>
      </c>
      <c r="D2578">
        <v>29500</v>
      </c>
      <c r="E2578" s="3">
        <f>'Cleaned Data'!F2581</f>
        <v>9</v>
      </c>
      <c r="F2578">
        <v>9</v>
      </c>
      <c r="G2578">
        <v>6</v>
      </c>
      <c r="H2578">
        <v>26600</v>
      </c>
      <c r="I2578" s="3">
        <f>ZeptoData[[#This Row],[discountedSellingPrice]]/100</f>
        <v>266</v>
      </c>
      <c r="J2578">
        <v>360</v>
      </c>
      <c r="K2578" t="b">
        <v>0</v>
      </c>
      <c r="L2578">
        <v>360</v>
      </c>
      <c r="N2578" s="3">
        <f>ZeptoData[[#This Row],[MRP_Rupees]] - ZeptoData[[#This Row],[Sale_Price]]</f>
        <v>-257</v>
      </c>
      <c r="O2578" t="str">
        <f>IF(ZeptoData[[#This Row],[outOfStock]]=TRUE, "Out of Stock", IF(ZeptoData[[#This Row],[availableQuantity]]&lt;=2, "LOW STOCK", "HEALTHY"))</f>
        <v>HEALTHY</v>
      </c>
      <c r="P2578" t="str" cm="1">
        <f t="array" ref="P2578">_xlfn.IFS(ZeptoData[[#This Row],[Sale_Price]]&lt;50, "Budget", ZeptoData[[#This Row],[Sale_Price]]&lt;150, "Mid-Range", ZeptoData[[#This Row],[Sale_Price]]&gt;=150, "Premium")</f>
        <v>Premium</v>
      </c>
      <c r="Q2578" t="str">
        <f>IF(ROUND(((ZeptoData[[#This Row],[mrp]]-ZeptoData[[#This Row],[discountedSellingPrice]])/ZeptoData[[#This Row],[mrp]])*100,0) = ZeptoData[[#This Row],[discountPercent]], "Match", "Error")</f>
        <v>Error</v>
      </c>
      <c r="R2578" s="9" t="str" cm="1">
        <f t="array" ref="R2578">_xlfn.IFS(ZeptoData[[#This Row],[discountPercent]]=0, "No Discount", ZeptoData[[#This Row],[discountPercent]]&lt;=15, "Standard (1-15%)", ZeptoData[[#This Row],[discountPercent]]&gt;15, "Mega (&gt;15%)")</f>
        <v>Standard (1-15%)</v>
      </c>
      <c r="S2578" s="9" t="str" cm="1">
        <f t="array" ref="S2578">_xlfn.IFS(ZeptoData[[#This Row],[weightInGms]]&lt;=100, "Small (&lt;100g)", ZeptoData[[#This Row],[weightInGms]]&lt;=500, "Medium (100-500g)", ZeptoData[[#This Row],[weightInGms]]&gt;500, "Large (&gt;500g)")</f>
        <v>Medium (100-500g)</v>
      </c>
    </row>
    <row r="2579" spans="1:19" x14ac:dyDescent="0.25">
      <c r="A2579" t="s">
        <v>979</v>
      </c>
      <c r="B2579" t="s">
        <v>332</v>
      </c>
      <c r="C2579" t="str">
        <f>TRIM(ZeptoData[[#This Row],[name]])</f>
        <v>Eastern Fish Masala</v>
      </c>
      <c r="D2579">
        <v>4800</v>
      </c>
      <c r="E2579" s="3">
        <f>'Cleaned Data'!F2582</f>
        <v>28</v>
      </c>
      <c r="F2579">
        <v>2</v>
      </c>
      <c r="G2579">
        <v>5</v>
      </c>
      <c r="H2579">
        <v>4700</v>
      </c>
      <c r="I2579" s="3">
        <f>ZeptoData[[#This Row],[discountedSellingPrice]]/100</f>
        <v>47</v>
      </c>
      <c r="J2579">
        <v>100</v>
      </c>
      <c r="K2579" t="b">
        <v>0</v>
      </c>
      <c r="L2579">
        <v>100</v>
      </c>
      <c r="N2579" s="3">
        <f>ZeptoData[[#This Row],[MRP_Rupees]] - ZeptoData[[#This Row],[Sale_Price]]</f>
        <v>-19</v>
      </c>
      <c r="O2579" t="str">
        <f>IF(ZeptoData[[#This Row],[outOfStock]]=TRUE, "Out of Stock", IF(ZeptoData[[#This Row],[availableQuantity]]&lt;=2, "LOW STOCK", "HEALTHY"))</f>
        <v>HEALTHY</v>
      </c>
      <c r="P2579" t="str" cm="1">
        <f t="array" ref="P2579">_xlfn.IFS(ZeptoData[[#This Row],[Sale_Price]]&lt;50, "Budget", ZeptoData[[#This Row],[Sale_Price]]&lt;150, "Mid-Range", ZeptoData[[#This Row],[Sale_Price]]&gt;=150, "Premium")</f>
        <v>Budget</v>
      </c>
      <c r="Q2579" t="str">
        <f>IF(ROUND(((ZeptoData[[#This Row],[mrp]]-ZeptoData[[#This Row],[discountedSellingPrice]])/ZeptoData[[#This Row],[mrp]])*100,0) = ZeptoData[[#This Row],[discountPercent]], "Match", "Error")</f>
        <v>Match</v>
      </c>
      <c r="R2579" s="9" t="str" cm="1">
        <f t="array" ref="R2579">_xlfn.IFS(ZeptoData[[#This Row],[discountPercent]]=0, "No Discount", ZeptoData[[#This Row],[discountPercent]]&lt;=15, "Standard (1-15%)", ZeptoData[[#This Row],[discountPercent]]&gt;15, "Mega (&gt;15%)")</f>
        <v>Standard (1-15%)</v>
      </c>
      <c r="S2579" s="9" t="str" cm="1">
        <f t="array" ref="S2579">_xlfn.IFS(ZeptoData[[#This Row],[weightInGms]]&lt;=100, "Small (&lt;100g)", ZeptoData[[#This Row],[weightInGms]]&lt;=500, "Medium (100-500g)", ZeptoData[[#This Row],[weightInGms]]&gt;500, "Large (&gt;500g)")</f>
        <v>Small (&lt;100g)</v>
      </c>
    </row>
    <row r="2580" spans="1:19" x14ac:dyDescent="0.25">
      <c r="A2580" t="s">
        <v>979</v>
      </c>
      <c r="B2580" t="s">
        <v>995</v>
      </c>
      <c r="C2580" t="str">
        <f>TRIM(ZeptoData[[#This Row],[name]])</f>
        <v>TGFC Catla Bengali Cut</v>
      </c>
      <c r="D2580">
        <v>29000</v>
      </c>
      <c r="E2580" s="3">
        <f>'Cleaned Data'!F2583</f>
        <v>9</v>
      </c>
      <c r="F2580">
        <v>29</v>
      </c>
      <c r="G2580">
        <v>1</v>
      </c>
      <c r="H2580">
        <v>20400</v>
      </c>
      <c r="I2580" s="3">
        <f>ZeptoData[[#This Row],[discountedSellingPrice]]/100</f>
        <v>204</v>
      </c>
      <c r="J2580">
        <v>500</v>
      </c>
      <c r="K2580" t="b">
        <v>0</v>
      </c>
      <c r="L2580">
        <v>500</v>
      </c>
      <c r="N2580" s="3">
        <f>ZeptoData[[#This Row],[MRP_Rupees]] - ZeptoData[[#This Row],[Sale_Price]]</f>
        <v>-195</v>
      </c>
      <c r="O2580" t="str">
        <f>IF(ZeptoData[[#This Row],[outOfStock]]=TRUE, "Out of Stock", IF(ZeptoData[[#This Row],[availableQuantity]]&lt;=2, "LOW STOCK", "HEALTHY"))</f>
        <v>LOW STOCK</v>
      </c>
      <c r="P2580" t="str" cm="1">
        <f t="array" ref="P2580">_xlfn.IFS(ZeptoData[[#This Row],[Sale_Price]]&lt;50, "Budget", ZeptoData[[#This Row],[Sale_Price]]&lt;150, "Mid-Range", ZeptoData[[#This Row],[Sale_Price]]&gt;=150, "Premium")</f>
        <v>Premium</v>
      </c>
      <c r="Q2580" t="str">
        <f>IF(ROUND(((ZeptoData[[#This Row],[mrp]]-ZeptoData[[#This Row],[discountedSellingPrice]])/ZeptoData[[#This Row],[mrp]])*100,0) = ZeptoData[[#This Row],[discountPercent]], "Match", "Error")</f>
        <v>Error</v>
      </c>
      <c r="R2580" s="9" t="str" cm="1">
        <f t="array" ref="R2580">_xlfn.IFS(ZeptoData[[#This Row],[discountPercent]]=0, "No Discount", ZeptoData[[#This Row],[discountPercent]]&lt;=15, "Standard (1-15%)", ZeptoData[[#This Row],[discountPercent]]&gt;15, "Mega (&gt;15%)")</f>
        <v>Mega (&gt;15%)</v>
      </c>
      <c r="S2580" s="9" t="str" cm="1">
        <f t="array" ref="S2580">_xlfn.IFS(ZeptoData[[#This Row],[weightInGms]]&lt;=100, "Small (&lt;100g)", ZeptoData[[#This Row],[weightInGms]]&lt;=500, "Medium (100-500g)", ZeptoData[[#This Row],[weightInGms]]&gt;500, "Large (&gt;500g)")</f>
        <v>Medium (100-500g)</v>
      </c>
    </row>
    <row r="2581" spans="1:19" x14ac:dyDescent="0.25">
      <c r="A2581" t="s">
        <v>979</v>
      </c>
      <c r="B2581" t="s">
        <v>996</v>
      </c>
      <c r="C2581" t="str">
        <f>TRIM(ZeptoData[[#This Row],[name]])</f>
        <v>Godrej Real Good Chicken Leg Boneless</v>
      </c>
      <c r="D2581">
        <v>27500</v>
      </c>
      <c r="E2581" s="3">
        <f>'Cleaned Data'!F2584</f>
        <v>9</v>
      </c>
      <c r="F2581">
        <v>9</v>
      </c>
      <c r="G2581">
        <v>3</v>
      </c>
      <c r="H2581">
        <v>24800</v>
      </c>
      <c r="I2581" s="3">
        <f>ZeptoData[[#This Row],[discountedSellingPrice]]/100</f>
        <v>248</v>
      </c>
      <c r="J2581">
        <v>450</v>
      </c>
      <c r="K2581" t="b">
        <v>0</v>
      </c>
      <c r="L2581">
        <v>450</v>
      </c>
      <c r="N2581" s="3">
        <f>ZeptoData[[#This Row],[MRP_Rupees]] - ZeptoData[[#This Row],[Sale_Price]]</f>
        <v>-239</v>
      </c>
      <c r="O2581" t="str">
        <f>IF(ZeptoData[[#This Row],[outOfStock]]=TRUE, "Out of Stock", IF(ZeptoData[[#This Row],[availableQuantity]]&lt;=2, "LOW STOCK", "HEALTHY"))</f>
        <v>HEALTHY</v>
      </c>
      <c r="P2581" t="str" cm="1">
        <f t="array" ref="P2581">_xlfn.IFS(ZeptoData[[#This Row],[Sale_Price]]&lt;50, "Budget", ZeptoData[[#This Row],[Sale_Price]]&lt;150, "Mid-Range", ZeptoData[[#This Row],[Sale_Price]]&gt;=150, "Premium")</f>
        <v>Premium</v>
      </c>
      <c r="Q2581" t="str">
        <f>IF(ROUND(((ZeptoData[[#This Row],[mrp]]-ZeptoData[[#This Row],[discountedSellingPrice]])/ZeptoData[[#This Row],[mrp]])*100,0) = ZeptoData[[#This Row],[discountPercent]], "Match", "Error")</f>
        <v>Error</v>
      </c>
      <c r="R2581" s="9" t="str" cm="1">
        <f t="array" ref="R2581">_xlfn.IFS(ZeptoData[[#This Row],[discountPercent]]=0, "No Discount", ZeptoData[[#This Row],[discountPercent]]&lt;=15, "Standard (1-15%)", ZeptoData[[#This Row],[discountPercent]]&gt;15, "Mega (&gt;15%)")</f>
        <v>Standard (1-15%)</v>
      </c>
      <c r="S2581" s="9" t="str" cm="1">
        <f t="array" ref="S2581">_xlfn.IFS(ZeptoData[[#This Row],[weightInGms]]&lt;=100, "Small (&lt;100g)", ZeptoData[[#This Row],[weightInGms]]&lt;=500, "Medium (100-500g)", ZeptoData[[#This Row],[weightInGms]]&gt;500, "Large (&gt;500g)")</f>
        <v>Medium (100-500g)</v>
      </c>
    </row>
    <row r="2582" spans="1:19" x14ac:dyDescent="0.25">
      <c r="A2582" t="s">
        <v>979</v>
      </c>
      <c r="B2582" t="s">
        <v>997</v>
      </c>
      <c r="C2582" t="str">
        <f>TRIM(ZeptoData[[#This Row],[name]])</f>
        <v>TGFC Rohu Bengali Cut</v>
      </c>
      <c r="D2582">
        <v>24900</v>
      </c>
      <c r="E2582" s="3">
        <f>'Cleaned Data'!F2585</f>
        <v>9</v>
      </c>
      <c r="F2582">
        <v>28</v>
      </c>
      <c r="G2582">
        <v>1</v>
      </c>
      <c r="H2582">
        <v>17900</v>
      </c>
      <c r="I2582" s="3">
        <f>ZeptoData[[#This Row],[discountedSellingPrice]]/100</f>
        <v>179</v>
      </c>
      <c r="J2582">
        <v>500</v>
      </c>
      <c r="K2582" t="b">
        <v>0</v>
      </c>
      <c r="L2582">
        <v>500</v>
      </c>
      <c r="N2582" s="3">
        <f>ZeptoData[[#This Row],[MRP_Rupees]] - ZeptoData[[#This Row],[Sale_Price]]</f>
        <v>-170</v>
      </c>
      <c r="O2582" t="str">
        <f>IF(ZeptoData[[#This Row],[outOfStock]]=TRUE, "Out of Stock", IF(ZeptoData[[#This Row],[availableQuantity]]&lt;=2, "LOW STOCK", "HEALTHY"))</f>
        <v>LOW STOCK</v>
      </c>
      <c r="P2582" t="str" cm="1">
        <f t="array" ref="P2582">_xlfn.IFS(ZeptoData[[#This Row],[Sale_Price]]&lt;50, "Budget", ZeptoData[[#This Row],[Sale_Price]]&lt;150, "Mid-Range", ZeptoData[[#This Row],[Sale_Price]]&gt;=150, "Premium")</f>
        <v>Premium</v>
      </c>
      <c r="Q2582" t="str">
        <f>IF(ROUND(((ZeptoData[[#This Row],[mrp]]-ZeptoData[[#This Row],[discountedSellingPrice]])/ZeptoData[[#This Row],[mrp]])*100,0) = ZeptoData[[#This Row],[discountPercent]], "Match", "Error")</f>
        <v>Match</v>
      </c>
      <c r="R2582" s="9" t="str" cm="1">
        <f t="array" ref="R2582">_xlfn.IFS(ZeptoData[[#This Row],[discountPercent]]=0, "No Discount", ZeptoData[[#This Row],[discountPercent]]&lt;=15, "Standard (1-15%)", ZeptoData[[#This Row],[discountPercent]]&gt;15, "Mega (&gt;15%)")</f>
        <v>Mega (&gt;15%)</v>
      </c>
      <c r="S2582" s="9" t="str" cm="1">
        <f t="array" ref="S2582">_xlfn.IFS(ZeptoData[[#This Row],[weightInGms]]&lt;=100, "Small (&lt;100g)", ZeptoData[[#This Row],[weightInGms]]&lt;=500, "Medium (100-500g)", ZeptoData[[#This Row],[weightInGms]]&gt;500, "Large (&gt;500g)")</f>
        <v>Medium (100-500g)</v>
      </c>
    </row>
    <row r="2583" spans="1:19" x14ac:dyDescent="0.25">
      <c r="A2583" t="s">
        <v>979</v>
      </c>
      <c r="B2583" t="s">
        <v>998</v>
      </c>
      <c r="C2583" t="str">
        <f>TRIM(ZeptoData[[#This Row],[name]])</f>
        <v>Godrej Real Good Chicken Lollypop</v>
      </c>
      <c r="D2583">
        <v>17500</v>
      </c>
      <c r="E2583" s="3">
        <f>'Cleaned Data'!F2586</f>
        <v>3</v>
      </c>
      <c r="F2583">
        <v>9</v>
      </c>
      <c r="G2583">
        <v>1</v>
      </c>
      <c r="H2583">
        <v>15800</v>
      </c>
      <c r="I2583" s="3">
        <f>ZeptoData[[#This Row],[discountedSellingPrice]]/100</f>
        <v>158</v>
      </c>
      <c r="J2583">
        <v>580</v>
      </c>
      <c r="K2583" t="b">
        <v>0</v>
      </c>
      <c r="L2583">
        <v>10</v>
      </c>
      <c r="N2583" s="3">
        <f>ZeptoData[[#This Row],[MRP_Rupees]] - ZeptoData[[#This Row],[Sale_Price]]</f>
        <v>-155</v>
      </c>
      <c r="O2583" t="str">
        <f>IF(ZeptoData[[#This Row],[outOfStock]]=TRUE, "Out of Stock", IF(ZeptoData[[#This Row],[availableQuantity]]&lt;=2, "LOW STOCK", "HEALTHY"))</f>
        <v>LOW STOCK</v>
      </c>
      <c r="P2583" t="str" cm="1">
        <f t="array" ref="P2583">_xlfn.IFS(ZeptoData[[#This Row],[Sale_Price]]&lt;50, "Budget", ZeptoData[[#This Row],[Sale_Price]]&lt;150, "Mid-Range", ZeptoData[[#This Row],[Sale_Price]]&gt;=150, "Premium")</f>
        <v>Premium</v>
      </c>
      <c r="Q2583" t="str">
        <f>IF(ROUND(((ZeptoData[[#This Row],[mrp]]-ZeptoData[[#This Row],[discountedSellingPrice]])/ZeptoData[[#This Row],[mrp]])*100,0) = ZeptoData[[#This Row],[discountPercent]], "Match", "Error")</f>
        <v>Error</v>
      </c>
      <c r="R2583" s="9" t="str" cm="1">
        <f t="array" ref="R2583">_xlfn.IFS(ZeptoData[[#This Row],[discountPercent]]=0, "No Discount", ZeptoData[[#This Row],[discountPercent]]&lt;=15, "Standard (1-15%)", ZeptoData[[#This Row],[discountPercent]]&gt;15, "Mega (&gt;15%)")</f>
        <v>Standard (1-15%)</v>
      </c>
      <c r="S2583" s="9" t="str" cm="1">
        <f t="array" ref="S2583">_xlfn.IFS(ZeptoData[[#This Row],[weightInGms]]&lt;=100, "Small (&lt;100g)", ZeptoData[[#This Row],[weightInGms]]&lt;=500, "Medium (100-500g)", ZeptoData[[#This Row],[weightInGms]]&gt;500, "Large (&gt;500g)")</f>
        <v>Large (&gt;500g)</v>
      </c>
    </row>
    <row r="2584" spans="1:19" x14ac:dyDescent="0.25">
      <c r="A2584" t="s">
        <v>979</v>
      </c>
      <c r="B2584" t="s">
        <v>1796</v>
      </c>
      <c r="C2584" t="str">
        <f>TRIM(ZeptoData[[#This Row],[name]])</f>
        <v>Godrej Real Good Chicken Liver Sealed</v>
      </c>
      <c r="D2584">
        <v>7500</v>
      </c>
      <c r="E2584" s="3">
        <f>'Cleaned Data'!F2587</f>
        <v>4</v>
      </c>
      <c r="F2584">
        <v>9</v>
      </c>
      <c r="G2584">
        <v>1</v>
      </c>
      <c r="H2584">
        <v>6800</v>
      </c>
      <c r="I2584" s="3">
        <f>ZeptoData[[#This Row],[discountedSellingPrice]]/100</f>
        <v>68</v>
      </c>
      <c r="J2584">
        <v>200</v>
      </c>
      <c r="K2584" t="b">
        <v>0</v>
      </c>
      <c r="L2584">
        <v>200</v>
      </c>
      <c r="N2584" s="3">
        <f>ZeptoData[[#This Row],[MRP_Rupees]] - ZeptoData[[#This Row],[Sale_Price]]</f>
        <v>-64</v>
      </c>
      <c r="O2584" t="str">
        <f>IF(ZeptoData[[#This Row],[outOfStock]]=TRUE, "Out of Stock", IF(ZeptoData[[#This Row],[availableQuantity]]&lt;=2, "LOW STOCK", "HEALTHY"))</f>
        <v>LOW STOCK</v>
      </c>
      <c r="P2584" t="str" cm="1">
        <f t="array" ref="P2584">_xlfn.IFS(ZeptoData[[#This Row],[Sale_Price]]&lt;50, "Budget", ZeptoData[[#This Row],[Sale_Price]]&lt;150, "Mid-Range", ZeptoData[[#This Row],[Sale_Price]]&gt;=150, "Premium")</f>
        <v>Mid-Range</v>
      </c>
      <c r="Q2584" t="str">
        <f>IF(ROUND(((ZeptoData[[#This Row],[mrp]]-ZeptoData[[#This Row],[discountedSellingPrice]])/ZeptoData[[#This Row],[mrp]])*100,0) = ZeptoData[[#This Row],[discountPercent]], "Match", "Error")</f>
        <v>Match</v>
      </c>
      <c r="R2584" s="9" t="str" cm="1">
        <f t="array" ref="R2584">_xlfn.IFS(ZeptoData[[#This Row],[discountPercent]]=0, "No Discount", ZeptoData[[#This Row],[discountPercent]]&lt;=15, "Standard (1-15%)", ZeptoData[[#This Row],[discountPercent]]&gt;15, "Mega (&gt;15%)")</f>
        <v>Standard (1-15%)</v>
      </c>
      <c r="S2584" s="9" t="str" cm="1">
        <f t="array" ref="S2584">_xlfn.IFS(ZeptoData[[#This Row],[weightInGms]]&lt;=100, "Small (&lt;100g)", ZeptoData[[#This Row],[weightInGms]]&lt;=500, "Medium (100-500g)", ZeptoData[[#This Row],[weightInGms]]&gt;500, "Large (&gt;500g)")</f>
        <v>Medium (100-500g)</v>
      </c>
    </row>
    <row r="2585" spans="1:19" x14ac:dyDescent="0.25">
      <c r="A2585" t="s">
        <v>979</v>
      </c>
      <c r="B2585" t="s">
        <v>326</v>
      </c>
      <c r="C2585" t="str">
        <f>TRIM(ZeptoData[[#This Row],[name]])</f>
        <v>Everest Tandoori Chicken Masala</v>
      </c>
      <c r="D2585">
        <v>7400</v>
      </c>
      <c r="E2585" s="3">
        <f>'Cleaned Data'!F2588</f>
        <v>50</v>
      </c>
      <c r="F2585">
        <v>9</v>
      </c>
      <c r="G2585">
        <v>3</v>
      </c>
      <c r="H2585">
        <v>6700</v>
      </c>
      <c r="I2585" s="3">
        <f>ZeptoData[[#This Row],[discountedSellingPrice]]/100</f>
        <v>67</v>
      </c>
      <c r="J2585">
        <v>100</v>
      </c>
      <c r="K2585" t="b">
        <v>0</v>
      </c>
      <c r="L2585">
        <v>100</v>
      </c>
      <c r="N2585" s="3">
        <f>ZeptoData[[#This Row],[MRP_Rupees]] - ZeptoData[[#This Row],[Sale_Price]]</f>
        <v>-17</v>
      </c>
      <c r="O2585" t="str">
        <f>IF(ZeptoData[[#This Row],[outOfStock]]=TRUE, "Out of Stock", IF(ZeptoData[[#This Row],[availableQuantity]]&lt;=2, "LOW STOCK", "HEALTHY"))</f>
        <v>HEALTHY</v>
      </c>
      <c r="P2585" t="str" cm="1">
        <f t="array" ref="P2585">_xlfn.IFS(ZeptoData[[#This Row],[Sale_Price]]&lt;50, "Budget", ZeptoData[[#This Row],[Sale_Price]]&lt;150, "Mid-Range", ZeptoData[[#This Row],[Sale_Price]]&gt;=150, "Premium")</f>
        <v>Mid-Range</v>
      </c>
      <c r="Q2585" t="str">
        <f>IF(ROUND(((ZeptoData[[#This Row],[mrp]]-ZeptoData[[#This Row],[discountedSellingPrice]])/ZeptoData[[#This Row],[mrp]])*100,0) = ZeptoData[[#This Row],[discountPercent]], "Match", "Error")</f>
        <v>Match</v>
      </c>
      <c r="R2585" s="9" t="str" cm="1">
        <f t="array" ref="R2585">_xlfn.IFS(ZeptoData[[#This Row],[discountPercent]]=0, "No Discount", ZeptoData[[#This Row],[discountPercent]]&lt;=15, "Standard (1-15%)", ZeptoData[[#This Row],[discountPercent]]&gt;15, "Mega (&gt;15%)")</f>
        <v>Standard (1-15%)</v>
      </c>
      <c r="S2585" s="9" t="str" cm="1">
        <f t="array" ref="S2585">_xlfn.IFS(ZeptoData[[#This Row],[weightInGms]]&lt;=100, "Small (&lt;100g)", ZeptoData[[#This Row],[weightInGms]]&lt;=500, "Medium (100-500g)", ZeptoData[[#This Row],[weightInGms]]&gt;500, "Large (&gt;500g)")</f>
        <v>Small (&lt;100g)</v>
      </c>
    </row>
    <row r="2586" spans="1:19" x14ac:dyDescent="0.25">
      <c r="A2586" t="s">
        <v>979</v>
      </c>
      <c r="B2586" t="s">
        <v>1000</v>
      </c>
      <c r="C2586" t="str">
        <f>TRIM(ZeptoData[[#This Row],[name]])</f>
        <v>Fresh Mutton Mince - Kheema (Halal)</v>
      </c>
      <c r="D2586">
        <v>51500</v>
      </c>
      <c r="E2586" s="3">
        <f>'Cleaned Data'!F2589</f>
        <v>10</v>
      </c>
      <c r="F2586">
        <v>3</v>
      </c>
      <c r="G2586">
        <v>1</v>
      </c>
      <c r="H2586">
        <v>49500</v>
      </c>
      <c r="I2586" s="3">
        <f>ZeptoData[[#This Row],[discountedSellingPrice]]/100</f>
        <v>495</v>
      </c>
      <c r="J2586">
        <v>500</v>
      </c>
      <c r="K2586" t="b">
        <v>0</v>
      </c>
      <c r="L2586">
        <v>500</v>
      </c>
      <c r="N2586" s="3">
        <f>ZeptoData[[#This Row],[MRP_Rupees]] - ZeptoData[[#This Row],[Sale_Price]]</f>
        <v>-485</v>
      </c>
      <c r="O2586" t="str">
        <f>IF(ZeptoData[[#This Row],[outOfStock]]=TRUE, "Out of Stock", IF(ZeptoData[[#This Row],[availableQuantity]]&lt;=2, "LOW STOCK", "HEALTHY"))</f>
        <v>LOW STOCK</v>
      </c>
      <c r="P2586" t="str" cm="1">
        <f t="array" ref="P2586">_xlfn.IFS(ZeptoData[[#This Row],[Sale_Price]]&lt;50, "Budget", ZeptoData[[#This Row],[Sale_Price]]&lt;150, "Mid-Range", ZeptoData[[#This Row],[Sale_Price]]&gt;=150, "Premium")</f>
        <v>Premium</v>
      </c>
      <c r="Q2586" t="str">
        <f>IF(ROUND(((ZeptoData[[#This Row],[mrp]]-ZeptoData[[#This Row],[discountedSellingPrice]])/ZeptoData[[#This Row],[mrp]])*100,0) = ZeptoData[[#This Row],[discountPercent]], "Match", "Error")</f>
        <v>Error</v>
      </c>
      <c r="R2586" s="9" t="str" cm="1">
        <f t="array" ref="R2586">_xlfn.IFS(ZeptoData[[#This Row],[discountPercent]]=0, "No Discount", ZeptoData[[#This Row],[discountPercent]]&lt;=15, "Standard (1-15%)", ZeptoData[[#This Row],[discountPercent]]&gt;15, "Mega (&gt;15%)")</f>
        <v>Standard (1-15%)</v>
      </c>
      <c r="S2586" s="9" t="str" cm="1">
        <f t="array" ref="S2586">_xlfn.IFS(ZeptoData[[#This Row],[weightInGms]]&lt;=100, "Small (&lt;100g)", ZeptoData[[#This Row],[weightInGms]]&lt;=500, "Medium (100-500g)", ZeptoData[[#This Row],[weightInGms]]&gt;500, "Large (&gt;500g)")</f>
        <v>Medium (100-500g)</v>
      </c>
    </row>
    <row r="2587" spans="1:19" x14ac:dyDescent="0.25">
      <c r="A2587" t="s">
        <v>979</v>
      </c>
      <c r="B2587" t="s">
        <v>1001</v>
      </c>
      <c r="C2587" t="str">
        <f>TRIM(ZeptoData[[#This Row],[name]])</f>
        <v>Fresh Mutton Curry Cut Cubes (Halal)</v>
      </c>
      <c r="D2587">
        <v>46500</v>
      </c>
      <c r="E2587" s="3">
        <f>'Cleaned Data'!F2590</f>
        <v>0</v>
      </c>
      <c r="F2587">
        <v>4</v>
      </c>
      <c r="G2587">
        <v>1</v>
      </c>
      <c r="H2587">
        <v>44200</v>
      </c>
      <c r="I2587" s="3">
        <f>ZeptoData[[#This Row],[discountedSellingPrice]]/100</f>
        <v>442</v>
      </c>
      <c r="J2587">
        <v>500</v>
      </c>
      <c r="K2587" t="b">
        <v>0</v>
      </c>
      <c r="L2587">
        <v>500</v>
      </c>
      <c r="N2587" s="3">
        <f>ZeptoData[[#This Row],[MRP_Rupees]] - ZeptoData[[#This Row],[Sale_Price]]</f>
        <v>-442</v>
      </c>
      <c r="O2587" t="str">
        <f>IF(ZeptoData[[#This Row],[outOfStock]]=TRUE, "Out of Stock", IF(ZeptoData[[#This Row],[availableQuantity]]&lt;=2, "LOW STOCK", "HEALTHY"))</f>
        <v>LOW STOCK</v>
      </c>
      <c r="P2587" t="str" cm="1">
        <f t="array" ref="P2587">_xlfn.IFS(ZeptoData[[#This Row],[Sale_Price]]&lt;50, "Budget", ZeptoData[[#This Row],[Sale_Price]]&lt;150, "Mid-Range", ZeptoData[[#This Row],[Sale_Price]]&gt;=150, "Premium")</f>
        <v>Premium</v>
      </c>
      <c r="Q2587" t="str">
        <f>IF(ROUND(((ZeptoData[[#This Row],[mrp]]-ZeptoData[[#This Row],[discountedSellingPrice]])/ZeptoData[[#This Row],[mrp]])*100,0) = ZeptoData[[#This Row],[discountPercent]], "Match", "Error")</f>
        <v>Error</v>
      </c>
      <c r="R2587" s="9" t="str" cm="1">
        <f t="array" ref="R2587">_xlfn.IFS(ZeptoData[[#This Row],[discountPercent]]=0, "No Discount", ZeptoData[[#This Row],[discountPercent]]&lt;=15, "Standard (1-15%)", ZeptoData[[#This Row],[discountPercent]]&gt;15, "Mega (&gt;15%)")</f>
        <v>Standard (1-15%)</v>
      </c>
      <c r="S2587" s="9" t="str" cm="1">
        <f t="array" ref="S2587">_xlfn.IFS(ZeptoData[[#This Row],[weightInGms]]&lt;=100, "Small (&lt;100g)", ZeptoData[[#This Row],[weightInGms]]&lt;=500, "Medium (100-500g)", ZeptoData[[#This Row],[weightInGms]]&gt;500, "Large (&gt;500g)")</f>
        <v>Medium (100-500g)</v>
      </c>
    </row>
    <row r="2588" spans="1:19" x14ac:dyDescent="0.25">
      <c r="A2588" t="s">
        <v>979</v>
      </c>
      <c r="B2588" t="s">
        <v>383</v>
      </c>
      <c r="C2588" t="str">
        <f>TRIM(ZeptoData[[#This Row],[name]])</f>
        <v>Ceres Foods Laal Maas Instant Liquid Masala</v>
      </c>
      <c r="D2588">
        <v>22000</v>
      </c>
      <c r="E2588" s="3">
        <f>'Cleaned Data'!F2591</f>
        <v>24</v>
      </c>
      <c r="F2588">
        <v>50</v>
      </c>
      <c r="G2588">
        <v>5</v>
      </c>
      <c r="H2588">
        <v>11000</v>
      </c>
      <c r="I2588" s="3">
        <f>ZeptoData[[#This Row],[discountedSellingPrice]]/100</f>
        <v>110</v>
      </c>
      <c r="J2588">
        <v>200</v>
      </c>
      <c r="K2588" t="b">
        <v>0</v>
      </c>
      <c r="L2588">
        <v>200</v>
      </c>
      <c r="N2588" s="3">
        <f>ZeptoData[[#This Row],[MRP_Rupees]] - ZeptoData[[#This Row],[Sale_Price]]</f>
        <v>-86</v>
      </c>
      <c r="O2588" t="str">
        <f>IF(ZeptoData[[#This Row],[outOfStock]]=TRUE, "Out of Stock", IF(ZeptoData[[#This Row],[availableQuantity]]&lt;=2, "LOW STOCK", "HEALTHY"))</f>
        <v>HEALTHY</v>
      </c>
      <c r="P2588" t="str" cm="1">
        <f t="array" ref="P2588">_xlfn.IFS(ZeptoData[[#This Row],[Sale_Price]]&lt;50, "Budget", ZeptoData[[#This Row],[Sale_Price]]&lt;150, "Mid-Range", ZeptoData[[#This Row],[Sale_Price]]&gt;=150, "Premium")</f>
        <v>Mid-Range</v>
      </c>
      <c r="Q2588" t="str">
        <f>IF(ROUND(((ZeptoData[[#This Row],[mrp]]-ZeptoData[[#This Row],[discountedSellingPrice]])/ZeptoData[[#This Row],[mrp]])*100,0) = ZeptoData[[#This Row],[discountPercent]], "Match", "Error")</f>
        <v>Match</v>
      </c>
      <c r="R2588" s="9" t="str" cm="1">
        <f t="array" ref="R2588">_xlfn.IFS(ZeptoData[[#This Row],[discountPercent]]=0, "No Discount", ZeptoData[[#This Row],[discountPercent]]&lt;=15, "Standard (1-15%)", ZeptoData[[#This Row],[discountPercent]]&gt;15, "Mega (&gt;15%)")</f>
        <v>Mega (&gt;15%)</v>
      </c>
      <c r="S2588" s="9" t="str" cm="1">
        <f t="array" ref="S2588">_xlfn.IFS(ZeptoData[[#This Row],[weightInGms]]&lt;=100, "Small (&lt;100g)", ZeptoData[[#This Row],[weightInGms]]&lt;=500, "Medium (100-500g)", ZeptoData[[#This Row],[weightInGms]]&gt;500, "Large (&gt;500g)")</f>
        <v>Medium (100-500g)</v>
      </c>
    </row>
    <row r="2589" spans="1:19" x14ac:dyDescent="0.25">
      <c r="A2589" t="s">
        <v>979</v>
      </c>
      <c r="B2589" t="s">
        <v>1797</v>
      </c>
      <c r="C2589" t="str">
        <f>TRIM(ZeptoData[[#This Row],[name]])</f>
        <v>Godrej Real Good Chicken Legs</v>
      </c>
      <c r="D2589">
        <v>21000</v>
      </c>
      <c r="E2589" s="3">
        <f>'Cleaned Data'!F2592</f>
        <v>0</v>
      </c>
      <c r="F2589">
        <v>10</v>
      </c>
      <c r="G2589">
        <v>1</v>
      </c>
      <c r="H2589">
        <v>18900</v>
      </c>
      <c r="I2589" s="3">
        <f>ZeptoData[[#This Row],[discountedSellingPrice]]/100</f>
        <v>189</v>
      </c>
      <c r="J2589">
        <v>116</v>
      </c>
      <c r="K2589" t="b">
        <v>0</v>
      </c>
      <c r="L2589">
        <v>2</v>
      </c>
      <c r="N2589" s="3">
        <f>ZeptoData[[#This Row],[MRP_Rupees]] - ZeptoData[[#This Row],[Sale_Price]]</f>
        <v>-189</v>
      </c>
      <c r="O2589" t="str">
        <f>IF(ZeptoData[[#This Row],[outOfStock]]=TRUE, "Out of Stock", IF(ZeptoData[[#This Row],[availableQuantity]]&lt;=2, "LOW STOCK", "HEALTHY"))</f>
        <v>LOW STOCK</v>
      </c>
      <c r="P2589" t="str" cm="1">
        <f t="array" ref="P2589">_xlfn.IFS(ZeptoData[[#This Row],[Sale_Price]]&lt;50, "Budget", ZeptoData[[#This Row],[Sale_Price]]&lt;150, "Mid-Range", ZeptoData[[#This Row],[Sale_Price]]&gt;=150, "Premium")</f>
        <v>Premium</v>
      </c>
      <c r="Q2589" t="str">
        <f>IF(ROUND(((ZeptoData[[#This Row],[mrp]]-ZeptoData[[#This Row],[discountedSellingPrice]])/ZeptoData[[#This Row],[mrp]])*100,0) = ZeptoData[[#This Row],[discountPercent]], "Match", "Error")</f>
        <v>Match</v>
      </c>
      <c r="R2589" s="9" t="str" cm="1">
        <f t="array" ref="R2589">_xlfn.IFS(ZeptoData[[#This Row],[discountPercent]]=0, "No Discount", ZeptoData[[#This Row],[discountPercent]]&lt;=15, "Standard (1-15%)", ZeptoData[[#This Row],[discountPercent]]&gt;15, "Mega (&gt;15%)")</f>
        <v>Standard (1-15%)</v>
      </c>
      <c r="S2589" s="9" t="str" cm="1">
        <f t="array" ref="S2589">_xlfn.IFS(ZeptoData[[#This Row],[weightInGms]]&lt;=100, "Small (&lt;100g)", ZeptoData[[#This Row],[weightInGms]]&lt;=500, "Medium (100-500g)", ZeptoData[[#This Row],[weightInGms]]&gt;500, "Large (&gt;500g)")</f>
        <v>Medium (100-500g)</v>
      </c>
    </row>
    <row r="2590" spans="1:19" x14ac:dyDescent="0.25">
      <c r="A2590" t="s">
        <v>979</v>
      </c>
      <c r="B2590" t="s">
        <v>856</v>
      </c>
      <c r="C2590" t="str">
        <f>TRIM(ZeptoData[[#This Row],[name]])</f>
        <v>Yummiez Chicken Breakfast Sausages</v>
      </c>
      <c r="D2590">
        <v>15000</v>
      </c>
      <c r="E2590" s="3">
        <f>'Cleaned Data'!F2593</f>
        <v>50</v>
      </c>
      <c r="F2590">
        <v>0</v>
      </c>
      <c r="G2590">
        <v>3</v>
      </c>
      <c r="H2590">
        <v>15000</v>
      </c>
      <c r="I2590" s="3">
        <f>ZeptoData[[#This Row],[discountedSellingPrice]]/100</f>
        <v>150</v>
      </c>
      <c r="J2590">
        <v>250</v>
      </c>
      <c r="K2590" t="b">
        <v>0</v>
      </c>
      <c r="L2590">
        <v>250</v>
      </c>
      <c r="N2590" s="3">
        <f>ZeptoData[[#This Row],[MRP_Rupees]] - ZeptoData[[#This Row],[Sale_Price]]</f>
        <v>-100</v>
      </c>
      <c r="O2590" t="str">
        <f>IF(ZeptoData[[#This Row],[outOfStock]]=TRUE, "Out of Stock", IF(ZeptoData[[#This Row],[availableQuantity]]&lt;=2, "LOW STOCK", "HEALTHY"))</f>
        <v>HEALTHY</v>
      </c>
      <c r="P2590" t="str" cm="1">
        <f t="array" ref="P2590">_xlfn.IFS(ZeptoData[[#This Row],[Sale_Price]]&lt;50, "Budget", ZeptoData[[#This Row],[Sale_Price]]&lt;150, "Mid-Range", ZeptoData[[#This Row],[Sale_Price]]&gt;=150, "Premium")</f>
        <v>Premium</v>
      </c>
      <c r="Q2590" t="str">
        <f>IF(ROUND(((ZeptoData[[#This Row],[mrp]]-ZeptoData[[#This Row],[discountedSellingPrice]])/ZeptoData[[#This Row],[mrp]])*100,0) = ZeptoData[[#This Row],[discountPercent]], "Match", "Error")</f>
        <v>Match</v>
      </c>
      <c r="R2590" s="9" t="str" cm="1">
        <f t="array" ref="R2590">_xlfn.IFS(ZeptoData[[#This Row],[discountPercent]]=0, "No Discount", ZeptoData[[#This Row],[discountPercent]]&lt;=15, "Standard (1-15%)", ZeptoData[[#This Row],[discountPercent]]&gt;15, "Mega (&gt;15%)")</f>
        <v>No Discount</v>
      </c>
      <c r="S2590" s="9" t="str" cm="1">
        <f t="array" ref="S2590">_xlfn.IFS(ZeptoData[[#This Row],[weightInGms]]&lt;=100, "Small (&lt;100g)", ZeptoData[[#This Row],[weightInGms]]&lt;=500, "Medium (100-500g)", ZeptoData[[#This Row],[weightInGms]]&gt;500, "Large (&gt;500g)")</f>
        <v>Medium (100-500g)</v>
      </c>
    </row>
    <row r="2591" spans="1:19" x14ac:dyDescent="0.25">
      <c r="A2591" t="s">
        <v>979</v>
      </c>
      <c r="B2591" t="s">
        <v>1003</v>
      </c>
      <c r="C2591" t="str">
        <f>TRIM(ZeptoData[[#This Row],[name]])</f>
        <v>TGFC Basa Fillets</v>
      </c>
      <c r="D2591">
        <v>32900</v>
      </c>
      <c r="E2591" s="3">
        <f>'Cleaned Data'!F2594</f>
        <v>0</v>
      </c>
      <c r="F2591">
        <v>24</v>
      </c>
      <c r="G2591">
        <v>1</v>
      </c>
      <c r="H2591">
        <v>24700</v>
      </c>
      <c r="I2591" s="3">
        <f>ZeptoData[[#This Row],[discountedSellingPrice]]/100</f>
        <v>247</v>
      </c>
      <c r="J2591">
        <v>500</v>
      </c>
      <c r="K2591" t="b">
        <v>0</v>
      </c>
      <c r="L2591">
        <v>500</v>
      </c>
      <c r="N2591" s="3">
        <f>ZeptoData[[#This Row],[MRP_Rupees]] - ZeptoData[[#This Row],[Sale_Price]]</f>
        <v>-247</v>
      </c>
      <c r="O2591" t="str">
        <f>IF(ZeptoData[[#This Row],[outOfStock]]=TRUE, "Out of Stock", IF(ZeptoData[[#This Row],[availableQuantity]]&lt;=2, "LOW STOCK", "HEALTHY"))</f>
        <v>LOW STOCK</v>
      </c>
      <c r="P2591" t="str" cm="1">
        <f t="array" ref="P2591">_xlfn.IFS(ZeptoData[[#This Row],[Sale_Price]]&lt;50, "Budget", ZeptoData[[#This Row],[Sale_Price]]&lt;150, "Mid-Range", ZeptoData[[#This Row],[Sale_Price]]&gt;=150, "Premium")</f>
        <v>Premium</v>
      </c>
      <c r="Q2591" t="str">
        <f>IF(ROUND(((ZeptoData[[#This Row],[mrp]]-ZeptoData[[#This Row],[discountedSellingPrice]])/ZeptoData[[#This Row],[mrp]])*100,0) = ZeptoData[[#This Row],[discountPercent]], "Match", "Error")</f>
        <v>Error</v>
      </c>
      <c r="R2591" s="9" t="str" cm="1">
        <f t="array" ref="R2591">_xlfn.IFS(ZeptoData[[#This Row],[discountPercent]]=0, "No Discount", ZeptoData[[#This Row],[discountPercent]]&lt;=15, "Standard (1-15%)", ZeptoData[[#This Row],[discountPercent]]&gt;15, "Mega (&gt;15%)")</f>
        <v>Mega (&gt;15%)</v>
      </c>
      <c r="S2591" s="9" t="str" cm="1">
        <f t="array" ref="S2591">_xlfn.IFS(ZeptoData[[#This Row],[weightInGms]]&lt;=100, "Small (&lt;100g)", ZeptoData[[#This Row],[weightInGms]]&lt;=500, "Medium (100-500g)", ZeptoData[[#This Row],[weightInGms]]&gt;500, "Large (&gt;500g)")</f>
        <v>Medium (100-500g)</v>
      </c>
    </row>
    <row r="2592" spans="1:19" x14ac:dyDescent="0.25">
      <c r="A2592" t="s">
        <v>979</v>
      </c>
      <c r="B2592" t="s">
        <v>1004</v>
      </c>
      <c r="C2592" t="str">
        <f>TRIM(ZeptoData[[#This Row],[name]])</f>
        <v>Zorabian Chicken Legs Skinless</v>
      </c>
      <c r="D2592">
        <v>21000</v>
      </c>
      <c r="E2592" s="3">
        <f>'Cleaned Data'!F2595</f>
        <v>0</v>
      </c>
      <c r="F2592">
        <v>0</v>
      </c>
      <c r="G2592">
        <v>1</v>
      </c>
      <c r="H2592">
        <v>21000</v>
      </c>
      <c r="I2592" s="3">
        <f>ZeptoData[[#This Row],[discountedSellingPrice]]/100</f>
        <v>210</v>
      </c>
      <c r="J2592">
        <v>450</v>
      </c>
      <c r="K2592" t="b">
        <v>0</v>
      </c>
      <c r="L2592">
        <v>450</v>
      </c>
      <c r="N2592" s="3">
        <f>ZeptoData[[#This Row],[MRP_Rupees]] - ZeptoData[[#This Row],[Sale_Price]]</f>
        <v>-210</v>
      </c>
      <c r="O2592" t="str">
        <f>IF(ZeptoData[[#This Row],[outOfStock]]=TRUE, "Out of Stock", IF(ZeptoData[[#This Row],[availableQuantity]]&lt;=2, "LOW STOCK", "HEALTHY"))</f>
        <v>LOW STOCK</v>
      </c>
      <c r="P2592" t="str" cm="1">
        <f t="array" ref="P2592">_xlfn.IFS(ZeptoData[[#This Row],[Sale_Price]]&lt;50, "Budget", ZeptoData[[#This Row],[Sale_Price]]&lt;150, "Mid-Range", ZeptoData[[#This Row],[Sale_Price]]&gt;=150, "Premium")</f>
        <v>Premium</v>
      </c>
      <c r="Q2592" t="str">
        <f>IF(ROUND(((ZeptoData[[#This Row],[mrp]]-ZeptoData[[#This Row],[discountedSellingPrice]])/ZeptoData[[#This Row],[mrp]])*100,0) = ZeptoData[[#This Row],[discountPercent]], "Match", "Error")</f>
        <v>Match</v>
      </c>
      <c r="R2592" s="9" t="str" cm="1">
        <f t="array" ref="R2592">_xlfn.IFS(ZeptoData[[#This Row],[discountPercent]]=0, "No Discount", ZeptoData[[#This Row],[discountPercent]]&lt;=15, "Standard (1-15%)", ZeptoData[[#This Row],[discountPercent]]&gt;15, "Mega (&gt;15%)")</f>
        <v>No Discount</v>
      </c>
      <c r="S2592" s="9" t="str" cm="1">
        <f t="array" ref="S2592">_xlfn.IFS(ZeptoData[[#This Row],[weightInGms]]&lt;=100, "Small (&lt;100g)", ZeptoData[[#This Row],[weightInGms]]&lt;=500, "Medium (100-500g)", ZeptoData[[#This Row],[weightInGms]]&gt;500, "Large (&gt;500g)")</f>
        <v>Medium (100-500g)</v>
      </c>
    </row>
    <row r="2593" spans="1:19" x14ac:dyDescent="0.25">
      <c r="A2593" t="s">
        <v>979</v>
      </c>
      <c r="B2593" t="s">
        <v>472</v>
      </c>
      <c r="C2593" t="str">
        <f>TRIM(ZeptoData[[#This Row],[name]])</f>
        <v>Ceres Foods Nalli Nihari Instant Liquid Masala</v>
      </c>
      <c r="D2593">
        <v>22000</v>
      </c>
      <c r="E2593" s="3">
        <f>'Cleaned Data'!F2596</f>
        <v>0</v>
      </c>
      <c r="F2593">
        <v>50</v>
      </c>
      <c r="G2593">
        <v>6</v>
      </c>
      <c r="H2593">
        <v>11000</v>
      </c>
      <c r="I2593" s="3">
        <f>ZeptoData[[#This Row],[discountedSellingPrice]]/100</f>
        <v>110</v>
      </c>
      <c r="J2593">
        <v>200</v>
      </c>
      <c r="K2593" t="b">
        <v>0</v>
      </c>
      <c r="L2593">
        <v>200</v>
      </c>
      <c r="N2593" s="3">
        <f>ZeptoData[[#This Row],[MRP_Rupees]] - ZeptoData[[#This Row],[Sale_Price]]</f>
        <v>-110</v>
      </c>
      <c r="O2593" t="str">
        <f>IF(ZeptoData[[#This Row],[outOfStock]]=TRUE, "Out of Stock", IF(ZeptoData[[#This Row],[availableQuantity]]&lt;=2, "LOW STOCK", "HEALTHY"))</f>
        <v>HEALTHY</v>
      </c>
      <c r="P2593" t="str" cm="1">
        <f t="array" ref="P2593">_xlfn.IFS(ZeptoData[[#This Row],[Sale_Price]]&lt;50, "Budget", ZeptoData[[#This Row],[Sale_Price]]&lt;150, "Mid-Range", ZeptoData[[#This Row],[Sale_Price]]&gt;=150, "Premium")</f>
        <v>Mid-Range</v>
      </c>
      <c r="Q2593" t="str">
        <f>IF(ROUND(((ZeptoData[[#This Row],[mrp]]-ZeptoData[[#This Row],[discountedSellingPrice]])/ZeptoData[[#This Row],[mrp]])*100,0) = ZeptoData[[#This Row],[discountPercent]], "Match", "Error")</f>
        <v>Match</v>
      </c>
      <c r="R2593" s="9" t="str" cm="1">
        <f t="array" ref="R2593">_xlfn.IFS(ZeptoData[[#This Row],[discountPercent]]=0, "No Discount", ZeptoData[[#This Row],[discountPercent]]&lt;=15, "Standard (1-15%)", ZeptoData[[#This Row],[discountPercent]]&gt;15, "Mega (&gt;15%)")</f>
        <v>Mega (&gt;15%)</v>
      </c>
      <c r="S2593" s="9" t="str" cm="1">
        <f t="array" ref="S2593">_xlfn.IFS(ZeptoData[[#This Row],[weightInGms]]&lt;=100, "Small (&lt;100g)", ZeptoData[[#This Row],[weightInGms]]&lt;=500, "Medium (100-500g)", ZeptoData[[#This Row],[weightInGms]]&gt;500, "Large (&gt;500g)")</f>
        <v>Medium (100-500g)</v>
      </c>
    </row>
    <row r="2594" spans="1:19" x14ac:dyDescent="0.25">
      <c r="A2594" t="s">
        <v>979</v>
      </c>
      <c r="B2594" t="s">
        <v>481</v>
      </c>
      <c r="C2594" t="str">
        <f>TRIM(ZeptoData[[#This Row],[name]])</f>
        <v>Yummiez Chicken Garlic Fingers Pouch</v>
      </c>
      <c r="D2594">
        <v>25000</v>
      </c>
      <c r="E2594" s="3">
        <f>'Cleaned Data'!F2597</f>
        <v>0</v>
      </c>
      <c r="F2594">
        <v>0</v>
      </c>
      <c r="G2594">
        <v>5</v>
      </c>
      <c r="H2594">
        <v>25000</v>
      </c>
      <c r="I2594" s="3">
        <f>ZeptoData[[#This Row],[discountedSellingPrice]]/100</f>
        <v>250</v>
      </c>
      <c r="J2594">
        <v>400</v>
      </c>
      <c r="K2594" t="b">
        <v>0</v>
      </c>
      <c r="L2594">
        <v>400</v>
      </c>
      <c r="N2594" s="3">
        <f>ZeptoData[[#This Row],[MRP_Rupees]] - ZeptoData[[#This Row],[Sale_Price]]</f>
        <v>-250</v>
      </c>
      <c r="O2594" t="str">
        <f>IF(ZeptoData[[#This Row],[outOfStock]]=TRUE, "Out of Stock", IF(ZeptoData[[#This Row],[availableQuantity]]&lt;=2, "LOW STOCK", "HEALTHY"))</f>
        <v>HEALTHY</v>
      </c>
      <c r="P2594" t="str" cm="1">
        <f t="array" ref="P2594">_xlfn.IFS(ZeptoData[[#This Row],[Sale_Price]]&lt;50, "Budget", ZeptoData[[#This Row],[Sale_Price]]&lt;150, "Mid-Range", ZeptoData[[#This Row],[Sale_Price]]&gt;=150, "Premium")</f>
        <v>Premium</v>
      </c>
      <c r="Q2594" t="str">
        <f>IF(ROUND(((ZeptoData[[#This Row],[mrp]]-ZeptoData[[#This Row],[discountedSellingPrice]])/ZeptoData[[#This Row],[mrp]])*100,0) = ZeptoData[[#This Row],[discountPercent]], "Match", "Error")</f>
        <v>Match</v>
      </c>
      <c r="R2594" s="9" t="str" cm="1">
        <f t="array" ref="R2594">_xlfn.IFS(ZeptoData[[#This Row],[discountPercent]]=0, "No Discount", ZeptoData[[#This Row],[discountPercent]]&lt;=15, "Standard (1-15%)", ZeptoData[[#This Row],[discountPercent]]&gt;15, "Mega (&gt;15%)")</f>
        <v>No Discount</v>
      </c>
      <c r="S2594" s="9" t="str" cm="1">
        <f t="array" ref="S2594">_xlfn.IFS(ZeptoData[[#This Row],[weightInGms]]&lt;=100, "Small (&lt;100g)", ZeptoData[[#This Row],[weightInGms]]&lt;=500, "Medium (100-500g)", ZeptoData[[#This Row],[weightInGms]]&gt;500, "Large (&gt;500g)")</f>
        <v>Medium (100-500g)</v>
      </c>
    </row>
    <row r="2595" spans="1:19" x14ac:dyDescent="0.25">
      <c r="A2595" t="s">
        <v>979</v>
      </c>
      <c r="B2595" t="s">
        <v>488</v>
      </c>
      <c r="C2595" t="str">
        <f>TRIM(ZeptoData[[#This Row],[name]])</f>
        <v>Suhana Spice Mix - Chicken Biryani</v>
      </c>
      <c r="D2595">
        <v>6600</v>
      </c>
      <c r="E2595" s="3">
        <f>'Cleaned Data'!F2598</f>
        <v>0</v>
      </c>
      <c r="F2595">
        <v>0</v>
      </c>
      <c r="G2595">
        <v>6</v>
      </c>
      <c r="H2595">
        <v>6600</v>
      </c>
      <c r="I2595" s="3">
        <f>ZeptoData[[#This Row],[discountedSellingPrice]]/100</f>
        <v>66</v>
      </c>
      <c r="J2595">
        <v>50</v>
      </c>
      <c r="K2595" t="b">
        <v>0</v>
      </c>
      <c r="L2595">
        <v>50</v>
      </c>
      <c r="N2595" s="3">
        <f>ZeptoData[[#This Row],[MRP_Rupees]] - ZeptoData[[#This Row],[Sale_Price]]</f>
        <v>-66</v>
      </c>
      <c r="O2595" t="str">
        <f>IF(ZeptoData[[#This Row],[outOfStock]]=TRUE, "Out of Stock", IF(ZeptoData[[#This Row],[availableQuantity]]&lt;=2, "LOW STOCK", "HEALTHY"))</f>
        <v>HEALTHY</v>
      </c>
      <c r="P2595" t="str" cm="1">
        <f t="array" ref="P2595">_xlfn.IFS(ZeptoData[[#This Row],[Sale_Price]]&lt;50, "Budget", ZeptoData[[#This Row],[Sale_Price]]&lt;150, "Mid-Range", ZeptoData[[#This Row],[Sale_Price]]&gt;=150, "Premium")</f>
        <v>Mid-Range</v>
      </c>
      <c r="Q2595" t="str">
        <f>IF(ROUND(((ZeptoData[[#This Row],[mrp]]-ZeptoData[[#This Row],[discountedSellingPrice]])/ZeptoData[[#This Row],[mrp]])*100,0) = ZeptoData[[#This Row],[discountPercent]], "Match", "Error")</f>
        <v>Match</v>
      </c>
      <c r="R2595" s="9" t="str" cm="1">
        <f t="array" ref="R2595">_xlfn.IFS(ZeptoData[[#This Row],[discountPercent]]=0, "No Discount", ZeptoData[[#This Row],[discountPercent]]&lt;=15, "Standard (1-15%)", ZeptoData[[#This Row],[discountPercent]]&gt;15, "Mega (&gt;15%)")</f>
        <v>No Discount</v>
      </c>
      <c r="S2595" s="9" t="str" cm="1">
        <f t="array" ref="S2595">_xlfn.IFS(ZeptoData[[#This Row],[weightInGms]]&lt;=100, "Small (&lt;100g)", ZeptoData[[#This Row],[weightInGms]]&lt;=500, "Medium (100-500g)", ZeptoData[[#This Row],[weightInGms]]&gt;500, "Large (&gt;500g)")</f>
        <v>Small (&lt;100g)</v>
      </c>
    </row>
    <row r="2596" spans="1:19" x14ac:dyDescent="0.25">
      <c r="A2596" t="s">
        <v>979</v>
      </c>
      <c r="B2596" t="s">
        <v>675</v>
      </c>
      <c r="C2596" t="str">
        <f>TRIM(ZeptoData[[#This Row],[name]])</f>
        <v>Suguna Nourish Egg</v>
      </c>
      <c r="D2596">
        <v>6200</v>
      </c>
      <c r="E2596" s="3">
        <f>'Cleaned Data'!F2599</f>
        <v>0</v>
      </c>
      <c r="F2596">
        <v>0</v>
      </c>
      <c r="G2596">
        <v>0</v>
      </c>
      <c r="H2596">
        <v>6200</v>
      </c>
      <c r="I2596" s="3">
        <f>ZeptoData[[#This Row],[discountedSellingPrice]]/100</f>
        <v>62</v>
      </c>
      <c r="J2596">
        <v>696</v>
      </c>
      <c r="K2596" t="b">
        <v>1</v>
      </c>
      <c r="L2596">
        <v>12</v>
      </c>
      <c r="N2596" s="3">
        <f>ZeptoData[[#This Row],[MRP_Rupees]] - ZeptoData[[#This Row],[Sale_Price]]</f>
        <v>-62</v>
      </c>
      <c r="O2596" t="str">
        <f>IF(ZeptoData[[#This Row],[outOfStock]]=TRUE, "Out of Stock", IF(ZeptoData[[#This Row],[availableQuantity]]&lt;=2, "LOW STOCK", "HEALTHY"))</f>
        <v>Out of Stock</v>
      </c>
      <c r="P2596" t="str" cm="1">
        <f t="array" ref="P2596">_xlfn.IFS(ZeptoData[[#This Row],[Sale_Price]]&lt;50, "Budget", ZeptoData[[#This Row],[Sale_Price]]&lt;150, "Mid-Range", ZeptoData[[#This Row],[Sale_Price]]&gt;=150, "Premium")</f>
        <v>Mid-Range</v>
      </c>
      <c r="Q2596" t="str">
        <f>IF(ROUND(((ZeptoData[[#This Row],[mrp]]-ZeptoData[[#This Row],[discountedSellingPrice]])/ZeptoData[[#This Row],[mrp]])*100,0) = ZeptoData[[#This Row],[discountPercent]], "Match", "Error")</f>
        <v>Match</v>
      </c>
      <c r="R2596" s="9" t="str" cm="1">
        <f t="array" ref="R2596">_xlfn.IFS(ZeptoData[[#This Row],[discountPercent]]=0, "No Discount", ZeptoData[[#This Row],[discountPercent]]&lt;=15, "Standard (1-15%)", ZeptoData[[#This Row],[discountPercent]]&gt;15, "Mega (&gt;15%)")</f>
        <v>No Discount</v>
      </c>
      <c r="S2596" s="9" t="str" cm="1">
        <f t="array" ref="S2596">_xlfn.IFS(ZeptoData[[#This Row],[weightInGms]]&lt;=100, "Small (&lt;100g)", ZeptoData[[#This Row],[weightInGms]]&lt;=500, "Medium (100-500g)", ZeptoData[[#This Row],[weightInGms]]&gt;500, "Large (&gt;500g)")</f>
        <v>Large (&gt;500g)</v>
      </c>
    </row>
    <row r="2597" spans="1:19" x14ac:dyDescent="0.25">
      <c r="A2597" t="s">
        <v>979</v>
      </c>
      <c r="B2597" t="s">
        <v>1005</v>
      </c>
      <c r="C2597" t="str">
        <f>TRIM(ZeptoData[[#This Row],[name]])</f>
        <v>Fresh Chicken Curry Cut - Skinless (Halal)</v>
      </c>
      <c r="D2597">
        <v>14000</v>
      </c>
      <c r="E2597" s="3">
        <f>'Cleaned Data'!F2600</f>
        <v>5</v>
      </c>
      <c r="F2597">
        <v>0</v>
      </c>
      <c r="G2597">
        <v>0</v>
      </c>
      <c r="H2597">
        <v>14000</v>
      </c>
      <c r="I2597" s="3">
        <f>ZeptoData[[#This Row],[discountedSellingPrice]]/100</f>
        <v>140</v>
      </c>
      <c r="J2597">
        <v>500</v>
      </c>
      <c r="K2597" t="b">
        <v>1</v>
      </c>
      <c r="L2597">
        <v>500</v>
      </c>
      <c r="N2597" s="3">
        <f>ZeptoData[[#This Row],[MRP_Rupees]] - ZeptoData[[#This Row],[Sale_Price]]</f>
        <v>-135</v>
      </c>
      <c r="O2597" t="str">
        <f>IF(ZeptoData[[#This Row],[outOfStock]]=TRUE, "Out of Stock", IF(ZeptoData[[#This Row],[availableQuantity]]&lt;=2, "LOW STOCK", "HEALTHY"))</f>
        <v>Out of Stock</v>
      </c>
      <c r="P2597" t="str" cm="1">
        <f t="array" ref="P2597">_xlfn.IFS(ZeptoData[[#This Row],[Sale_Price]]&lt;50, "Budget", ZeptoData[[#This Row],[Sale_Price]]&lt;150, "Mid-Range", ZeptoData[[#This Row],[Sale_Price]]&gt;=150, "Premium")</f>
        <v>Mid-Range</v>
      </c>
      <c r="Q2597" t="str">
        <f>IF(ROUND(((ZeptoData[[#This Row],[mrp]]-ZeptoData[[#This Row],[discountedSellingPrice]])/ZeptoData[[#This Row],[mrp]])*100,0) = ZeptoData[[#This Row],[discountPercent]], "Match", "Error")</f>
        <v>Match</v>
      </c>
      <c r="R2597" s="9" t="str" cm="1">
        <f t="array" ref="R2597">_xlfn.IFS(ZeptoData[[#This Row],[discountPercent]]=0, "No Discount", ZeptoData[[#This Row],[discountPercent]]&lt;=15, "Standard (1-15%)", ZeptoData[[#This Row],[discountPercent]]&gt;15, "Mega (&gt;15%)")</f>
        <v>No Discount</v>
      </c>
      <c r="S2597" s="9" t="str" cm="1">
        <f t="array" ref="S2597">_xlfn.IFS(ZeptoData[[#This Row],[weightInGms]]&lt;=100, "Small (&lt;100g)", ZeptoData[[#This Row],[weightInGms]]&lt;=500, "Medium (100-500g)", ZeptoData[[#This Row],[weightInGms]]&gt;500, "Large (&gt;500g)")</f>
        <v>Medium (100-500g)</v>
      </c>
    </row>
    <row r="2598" spans="1:19" x14ac:dyDescent="0.25">
      <c r="A2598" t="s">
        <v>979</v>
      </c>
      <c r="B2598" t="s">
        <v>981</v>
      </c>
      <c r="C2598" t="str">
        <f>TRIM(ZeptoData[[#This Row],[name]])</f>
        <v>Zorabian Chicken Breast Boneless</v>
      </c>
      <c r="D2598">
        <v>14500</v>
      </c>
      <c r="E2598" s="3">
        <f>'Cleaned Data'!F2601</f>
        <v>9</v>
      </c>
      <c r="F2598">
        <v>0</v>
      </c>
      <c r="G2598">
        <v>0</v>
      </c>
      <c r="H2598">
        <v>14500</v>
      </c>
      <c r="I2598" s="3">
        <f>ZeptoData[[#This Row],[discountedSellingPrice]]/100</f>
        <v>145</v>
      </c>
      <c r="J2598">
        <v>450</v>
      </c>
      <c r="K2598" t="b">
        <v>1</v>
      </c>
      <c r="L2598">
        <v>450</v>
      </c>
      <c r="N2598" s="3">
        <f>ZeptoData[[#This Row],[MRP_Rupees]] - ZeptoData[[#This Row],[Sale_Price]]</f>
        <v>-136</v>
      </c>
      <c r="O2598" t="str">
        <f>IF(ZeptoData[[#This Row],[outOfStock]]=TRUE, "Out of Stock", IF(ZeptoData[[#This Row],[availableQuantity]]&lt;=2, "LOW STOCK", "HEALTHY"))</f>
        <v>Out of Stock</v>
      </c>
      <c r="P2598" t="str" cm="1">
        <f t="array" ref="P2598">_xlfn.IFS(ZeptoData[[#This Row],[Sale_Price]]&lt;50, "Budget", ZeptoData[[#This Row],[Sale_Price]]&lt;150, "Mid-Range", ZeptoData[[#This Row],[Sale_Price]]&gt;=150, "Premium")</f>
        <v>Mid-Range</v>
      </c>
      <c r="Q2598" t="str">
        <f>IF(ROUND(((ZeptoData[[#This Row],[mrp]]-ZeptoData[[#This Row],[discountedSellingPrice]])/ZeptoData[[#This Row],[mrp]])*100,0) = ZeptoData[[#This Row],[discountPercent]], "Match", "Error")</f>
        <v>Match</v>
      </c>
      <c r="R2598" s="9" t="str" cm="1">
        <f t="array" ref="R2598">_xlfn.IFS(ZeptoData[[#This Row],[discountPercent]]=0, "No Discount", ZeptoData[[#This Row],[discountPercent]]&lt;=15, "Standard (1-15%)", ZeptoData[[#This Row],[discountPercent]]&gt;15, "Mega (&gt;15%)")</f>
        <v>No Discount</v>
      </c>
      <c r="S2598" s="9" t="str" cm="1">
        <f t="array" ref="S2598">_xlfn.IFS(ZeptoData[[#This Row],[weightInGms]]&lt;=100, "Small (&lt;100g)", ZeptoData[[#This Row],[weightInGms]]&lt;=500, "Medium (100-500g)", ZeptoData[[#This Row],[weightInGms]]&gt;500, "Large (&gt;500g)")</f>
        <v>Medium (100-500g)</v>
      </c>
    </row>
    <row r="2599" spans="1:19" x14ac:dyDescent="0.25">
      <c r="A2599" t="s">
        <v>979</v>
      </c>
      <c r="B2599" t="s">
        <v>568</v>
      </c>
      <c r="C2599" t="str">
        <f>TRIM(ZeptoData[[#This Row],[name]])</f>
        <v>Zorabian Chicken Kheema Parathas</v>
      </c>
      <c r="D2599">
        <v>19000</v>
      </c>
      <c r="E2599" s="3">
        <f>'Cleaned Data'!F2602</f>
        <v>17</v>
      </c>
      <c r="F2599">
        <v>0</v>
      </c>
      <c r="G2599">
        <v>0</v>
      </c>
      <c r="H2599">
        <v>19000</v>
      </c>
      <c r="I2599" s="3">
        <f>ZeptoData[[#This Row],[discountedSellingPrice]]/100</f>
        <v>190</v>
      </c>
      <c r="J2599">
        <v>300</v>
      </c>
      <c r="K2599" t="b">
        <v>1</v>
      </c>
      <c r="L2599">
        <v>300</v>
      </c>
      <c r="N2599" s="3">
        <f>ZeptoData[[#This Row],[MRP_Rupees]] - ZeptoData[[#This Row],[Sale_Price]]</f>
        <v>-173</v>
      </c>
      <c r="O2599" t="str">
        <f>IF(ZeptoData[[#This Row],[outOfStock]]=TRUE, "Out of Stock", IF(ZeptoData[[#This Row],[availableQuantity]]&lt;=2, "LOW STOCK", "HEALTHY"))</f>
        <v>Out of Stock</v>
      </c>
      <c r="P2599" t="str" cm="1">
        <f t="array" ref="P2599">_xlfn.IFS(ZeptoData[[#This Row],[Sale_Price]]&lt;50, "Budget", ZeptoData[[#This Row],[Sale_Price]]&lt;150, "Mid-Range", ZeptoData[[#This Row],[Sale_Price]]&gt;=150, "Premium")</f>
        <v>Premium</v>
      </c>
      <c r="Q2599" t="str">
        <f>IF(ROUND(((ZeptoData[[#This Row],[mrp]]-ZeptoData[[#This Row],[discountedSellingPrice]])/ZeptoData[[#This Row],[mrp]])*100,0) = ZeptoData[[#This Row],[discountPercent]], "Match", "Error")</f>
        <v>Match</v>
      </c>
      <c r="R2599" s="9" t="str" cm="1">
        <f t="array" ref="R2599">_xlfn.IFS(ZeptoData[[#This Row],[discountPercent]]=0, "No Discount", ZeptoData[[#This Row],[discountPercent]]&lt;=15, "Standard (1-15%)", ZeptoData[[#This Row],[discountPercent]]&gt;15, "Mega (&gt;15%)")</f>
        <v>No Discount</v>
      </c>
      <c r="S2599" s="9" t="str" cm="1">
        <f t="array" ref="S2599">_xlfn.IFS(ZeptoData[[#This Row],[weightInGms]]&lt;=100, "Small (&lt;100g)", ZeptoData[[#This Row],[weightInGms]]&lt;=500, "Medium (100-500g)", ZeptoData[[#This Row],[weightInGms]]&gt;500, "Large (&gt;500g)")</f>
        <v>Medium (100-500g)</v>
      </c>
    </row>
    <row r="2600" spans="1:19" x14ac:dyDescent="0.25">
      <c r="A2600" t="s">
        <v>979</v>
      </c>
      <c r="B2600" t="s">
        <v>1007</v>
      </c>
      <c r="C2600" t="str">
        <f>TRIM(ZeptoData[[#This Row],[name]])</f>
        <v>Fresh Chicken Mince - Kheema (Halal)</v>
      </c>
      <c r="D2600">
        <v>21500</v>
      </c>
      <c r="E2600" s="3">
        <f>'Cleaned Data'!F2603</f>
        <v>16</v>
      </c>
      <c r="F2600">
        <v>5</v>
      </c>
      <c r="G2600">
        <v>0</v>
      </c>
      <c r="H2600">
        <v>20400</v>
      </c>
      <c r="I2600" s="3">
        <f>ZeptoData[[#This Row],[discountedSellingPrice]]/100</f>
        <v>204</v>
      </c>
      <c r="J2600">
        <v>500</v>
      </c>
      <c r="K2600" t="b">
        <v>1</v>
      </c>
      <c r="L2600">
        <v>500</v>
      </c>
      <c r="N2600" s="3">
        <f>ZeptoData[[#This Row],[MRP_Rupees]] - ZeptoData[[#This Row],[Sale_Price]]</f>
        <v>-188</v>
      </c>
      <c r="O2600" t="str">
        <f>IF(ZeptoData[[#This Row],[outOfStock]]=TRUE, "Out of Stock", IF(ZeptoData[[#This Row],[availableQuantity]]&lt;=2, "LOW STOCK", "HEALTHY"))</f>
        <v>Out of Stock</v>
      </c>
      <c r="P2600" t="str" cm="1">
        <f t="array" ref="P2600">_xlfn.IFS(ZeptoData[[#This Row],[Sale_Price]]&lt;50, "Budget", ZeptoData[[#This Row],[Sale_Price]]&lt;150, "Mid-Range", ZeptoData[[#This Row],[Sale_Price]]&gt;=150, "Premium")</f>
        <v>Premium</v>
      </c>
      <c r="Q2600" t="str">
        <f>IF(ROUND(((ZeptoData[[#This Row],[mrp]]-ZeptoData[[#This Row],[discountedSellingPrice]])/ZeptoData[[#This Row],[mrp]])*100,0) = ZeptoData[[#This Row],[discountPercent]], "Match", "Error")</f>
        <v>Match</v>
      </c>
      <c r="R2600" s="9" t="str" cm="1">
        <f t="array" ref="R2600">_xlfn.IFS(ZeptoData[[#This Row],[discountPercent]]=0, "No Discount", ZeptoData[[#This Row],[discountPercent]]&lt;=15, "Standard (1-15%)", ZeptoData[[#This Row],[discountPercent]]&gt;15, "Mega (&gt;15%)")</f>
        <v>Standard (1-15%)</v>
      </c>
      <c r="S2600" s="9" t="str" cm="1">
        <f t="array" ref="S2600">_xlfn.IFS(ZeptoData[[#This Row],[weightInGms]]&lt;=100, "Small (&lt;100g)", ZeptoData[[#This Row],[weightInGms]]&lt;=500, "Medium (100-500g)", ZeptoData[[#This Row],[weightInGms]]&gt;500, "Large (&gt;500g)")</f>
        <v>Medium (100-500g)</v>
      </c>
    </row>
    <row r="2601" spans="1:19" x14ac:dyDescent="0.25">
      <c r="A2601" t="s">
        <v>979</v>
      </c>
      <c r="B2601" t="s">
        <v>1798</v>
      </c>
      <c r="C2601" t="str">
        <f>TRIM(ZeptoData[[#This Row],[name]])</f>
        <v>Godrej Real Good Chicken Boneless Cubes</v>
      </c>
      <c r="D2601">
        <v>27500</v>
      </c>
      <c r="E2601" s="3">
        <f>'Cleaned Data'!F2604</f>
        <v>0</v>
      </c>
      <c r="F2601">
        <v>9</v>
      </c>
      <c r="G2601">
        <v>0</v>
      </c>
      <c r="H2601">
        <v>24800</v>
      </c>
      <c r="I2601" s="3">
        <f>ZeptoData[[#This Row],[discountedSellingPrice]]/100</f>
        <v>248</v>
      </c>
      <c r="J2601">
        <v>450</v>
      </c>
      <c r="K2601" t="b">
        <v>1</v>
      </c>
      <c r="L2601">
        <v>450</v>
      </c>
      <c r="N2601" s="3">
        <f>ZeptoData[[#This Row],[MRP_Rupees]] - ZeptoData[[#This Row],[Sale_Price]]</f>
        <v>-248</v>
      </c>
      <c r="O2601" t="str">
        <f>IF(ZeptoData[[#This Row],[outOfStock]]=TRUE, "Out of Stock", IF(ZeptoData[[#This Row],[availableQuantity]]&lt;=2, "LOW STOCK", "HEALTHY"))</f>
        <v>Out of Stock</v>
      </c>
      <c r="P2601" t="str" cm="1">
        <f t="array" ref="P2601">_xlfn.IFS(ZeptoData[[#This Row],[Sale_Price]]&lt;50, "Budget", ZeptoData[[#This Row],[Sale_Price]]&lt;150, "Mid-Range", ZeptoData[[#This Row],[Sale_Price]]&gt;=150, "Premium")</f>
        <v>Premium</v>
      </c>
      <c r="Q2601" t="str">
        <f>IF(ROUND(((ZeptoData[[#This Row],[mrp]]-ZeptoData[[#This Row],[discountedSellingPrice]])/ZeptoData[[#This Row],[mrp]])*100,0) = ZeptoData[[#This Row],[discountPercent]], "Match", "Error")</f>
        <v>Error</v>
      </c>
      <c r="R2601" s="9" t="str" cm="1">
        <f t="array" ref="R2601">_xlfn.IFS(ZeptoData[[#This Row],[discountPercent]]=0, "No Discount", ZeptoData[[#This Row],[discountPercent]]&lt;=15, "Standard (1-15%)", ZeptoData[[#This Row],[discountPercent]]&gt;15, "Mega (&gt;15%)")</f>
        <v>Standard (1-15%)</v>
      </c>
      <c r="S2601" s="9" t="str" cm="1">
        <f t="array" ref="S2601">_xlfn.IFS(ZeptoData[[#This Row],[weightInGms]]&lt;=100, "Small (&lt;100g)", ZeptoData[[#This Row],[weightInGms]]&lt;=500, "Medium (100-500g)", ZeptoData[[#This Row],[weightInGms]]&gt;500, "Large (&gt;500g)")</f>
        <v>Medium (100-500g)</v>
      </c>
    </row>
    <row r="2602" spans="1:19" x14ac:dyDescent="0.25">
      <c r="A2602" t="s">
        <v>979</v>
      </c>
      <c r="B2602" t="s">
        <v>683</v>
      </c>
      <c r="C2602" t="str">
        <f>TRIM(ZeptoData[[#This Row],[name]])</f>
        <v>Suguna Vitamin D Egg</v>
      </c>
      <c r="D2602">
        <v>7500</v>
      </c>
      <c r="E2602" s="3">
        <f>'Cleaned Data'!F2605</f>
        <v>0</v>
      </c>
      <c r="F2602">
        <v>17</v>
      </c>
      <c r="G2602">
        <v>0</v>
      </c>
      <c r="H2602">
        <v>6200</v>
      </c>
      <c r="I2602" s="3">
        <f>ZeptoData[[#This Row],[discountedSellingPrice]]/100</f>
        <v>62</v>
      </c>
      <c r="J2602">
        <v>348</v>
      </c>
      <c r="K2602" t="b">
        <v>1</v>
      </c>
      <c r="L2602">
        <v>6</v>
      </c>
      <c r="N2602" s="3">
        <f>ZeptoData[[#This Row],[MRP_Rupees]] - ZeptoData[[#This Row],[Sale_Price]]</f>
        <v>-62</v>
      </c>
      <c r="O2602" t="str">
        <f>IF(ZeptoData[[#This Row],[outOfStock]]=TRUE, "Out of Stock", IF(ZeptoData[[#This Row],[availableQuantity]]&lt;=2, "LOW STOCK", "HEALTHY"))</f>
        <v>Out of Stock</v>
      </c>
      <c r="P2602" t="str" cm="1">
        <f t="array" ref="P2602">_xlfn.IFS(ZeptoData[[#This Row],[Sale_Price]]&lt;50, "Budget", ZeptoData[[#This Row],[Sale_Price]]&lt;150, "Mid-Range", ZeptoData[[#This Row],[Sale_Price]]&gt;=150, "Premium")</f>
        <v>Mid-Range</v>
      </c>
      <c r="Q2602" t="str">
        <f>IF(ROUND(((ZeptoData[[#This Row],[mrp]]-ZeptoData[[#This Row],[discountedSellingPrice]])/ZeptoData[[#This Row],[mrp]])*100,0) = ZeptoData[[#This Row],[discountPercent]], "Match", "Error")</f>
        <v>Match</v>
      </c>
      <c r="R2602" s="9" t="str" cm="1">
        <f t="array" ref="R2602">_xlfn.IFS(ZeptoData[[#This Row],[discountPercent]]=0, "No Discount", ZeptoData[[#This Row],[discountPercent]]&lt;=15, "Standard (1-15%)", ZeptoData[[#This Row],[discountPercent]]&gt;15, "Mega (&gt;15%)")</f>
        <v>Mega (&gt;15%)</v>
      </c>
      <c r="S2602" s="9" t="str" cm="1">
        <f t="array" ref="S2602">_xlfn.IFS(ZeptoData[[#This Row],[weightInGms]]&lt;=100, "Small (&lt;100g)", ZeptoData[[#This Row],[weightInGms]]&lt;=500, "Medium (100-500g)", ZeptoData[[#This Row],[weightInGms]]&gt;500, "Large (&gt;500g)")</f>
        <v>Medium (100-500g)</v>
      </c>
    </row>
    <row r="2603" spans="1:19" x14ac:dyDescent="0.25">
      <c r="A2603" t="s">
        <v>979</v>
      </c>
      <c r="B2603" t="s">
        <v>675</v>
      </c>
      <c r="C2603" t="str">
        <f>TRIM(ZeptoData[[#This Row],[name]])</f>
        <v>Suguna Nourish Egg</v>
      </c>
      <c r="D2603">
        <v>7200</v>
      </c>
      <c r="E2603" s="3">
        <f>'Cleaned Data'!F2606</f>
        <v>4</v>
      </c>
      <c r="F2603">
        <v>16</v>
      </c>
      <c r="G2603">
        <v>0</v>
      </c>
      <c r="H2603">
        <v>6000</v>
      </c>
      <c r="I2603" s="3">
        <f>ZeptoData[[#This Row],[discountedSellingPrice]]/100</f>
        <v>60</v>
      </c>
      <c r="J2603">
        <v>348</v>
      </c>
      <c r="K2603" t="b">
        <v>1</v>
      </c>
      <c r="L2603">
        <v>6</v>
      </c>
      <c r="N2603" s="3">
        <f>ZeptoData[[#This Row],[MRP_Rupees]] - ZeptoData[[#This Row],[Sale_Price]]</f>
        <v>-56</v>
      </c>
      <c r="O2603" t="str">
        <f>IF(ZeptoData[[#This Row],[outOfStock]]=TRUE, "Out of Stock", IF(ZeptoData[[#This Row],[availableQuantity]]&lt;=2, "LOW STOCK", "HEALTHY"))</f>
        <v>Out of Stock</v>
      </c>
      <c r="P2603" t="str" cm="1">
        <f t="array" ref="P2603">_xlfn.IFS(ZeptoData[[#This Row],[Sale_Price]]&lt;50, "Budget", ZeptoData[[#This Row],[Sale_Price]]&lt;150, "Mid-Range", ZeptoData[[#This Row],[Sale_Price]]&gt;=150, "Premium")</f>
        <v>Mid-Range</v>
      </c>
      <c r="Q2603" t="str">
        <f>IF(ROUND(((ZeptoData[[#This Row],[mrp]]-ZeptoData[[#This Row],[discountedSellingPrice]])/ZeptoData[[#This Row],[mrp]])*100,0) = ZeptoData[[#This Row],[discountPercent]], "Match", "Error")</f>
        <v>Error</v>
      </c>
      <c r="R2603" s="9" t="str" cm="1">
        <f t="array" ref="R2603">_xlfn.IFS(ZeptoData[[#This Row],[discountPercent]]=0, "No Discount", ZeptoData[[#This Row],[discountPercent]]&lt;=15, "Standard (1-15%)", ZeptoData[[#This Row],[discountPercent]]&gt;15, "Mega (&gt;15%)")</f>
        <v>Mega (&gt;15%)</v>
      </c>
      <c r="S2603" s="9" t="str" cm="1">
        <f t="array" ref="S2603">_xlfn.IFS(ZeptoData[[#This Row],[weightInGms]]&lt;=100, "Small (&lt;100g)", ZeptoData[[#This Row],[weightInGms]]&lt;=500, "Medium (100-500g)", ZeptoData[[#This Row],[weightInGms]]&gt;500, "Large (&gt;500g)")</f>
        <v>Medium (100-500g)</v>
      </c>
    </row>
    <row r="2604" spans="1:19" x14ac:dyDescent="0.25">
      <c r="A2604" t="s">
        <v>979</v>
      </c>
      <c r="B2604" t="s">
        <v>1009</v>
      </c>
      <c r="C2604" t="str">
        <f>TRIM(ZeptoData[[#This Row],[name]])</f>
        <v>Zorabian Chicken Mince</v>
      </c>
      <c r="D2604">
        <v>25000</v>
      </c>
      <c r="E2604" s="3">
        <f>'Cleaned Data'!F2607</f>
        <v>0</v>
      </c>
      <c r="F2604">
        <v>0</v>
      </c>
      <c r="G2604">
        <v>0</v>
      </c>
      <c r="H2604">
        <v>25000</v>
      </c>
      <c r="I2604" s="3">
        <f>ZeptoData[[#This Row],[discountedSellingPrice]]/100</f>
        <v>250</v>
      </c>
      <c r="J2604">
        <v>450</v>
      </c>
      <c r="K2604" t="b">
        <v>1</v>
      </c>
      <c r="L2604">
        <v>450</v>
      </c>
      <c r="N2604" s="3">
        <f>ZeptoData[[#This Row],[MRP_Rupees]] - ZeptoData[[#This Row],[Sale_Price]]</f>
        <v>-250</v>
      </c>
      <c r="O2604" t="str">
        <f>IF(ZeptoData[[#This Row],[outOfStock]]=TRUE, "Out of Stock", IF(ZeptoData[[#This Row],[availableQuantity]]&lt;=2, "LOW STOCK", "HEALTHY"))</f>
        <v>Out of Stock</v>
      </c>
      <c r="P2604" t="str" cm="1">
        <f t="array" ref="P2604">_xlfn.IFS(ZeptoData[[#This Row],[Sale_Price]]&lt;50, "Budget", ZeptoData[[#This Row],[Sale_Price]]&lt;150, "Mid-Range", ZeptoData[[#This Row],[Sale_Price]]&gt;=150, "Premium")</f>
        <v>Premium</v>
      </c>
      <c r="Q2604" t="str">
        <f>IF(ROUND(((ZeptoData[[#This Row],[mrp]]-ZeptoData[[#This Row],[discountedSellingPrice]])/ZeptoData[[#This Row],[mrp]])*100,0) = ZeptoData[[#This Row],[discountPercent]], "Match", "Error")</f>
        <v>Match</v>
      </c>
      <c r="R2604" s="9" t="str" cm="1">
        <f t="array" ref="R2604">_xlfn.IFS(ZeptoData[[#This Row],[discountPercent]]=0, "No Discount", ZeptoData[[#This Row],[discountPercent]]&lt;=15, "Standard (1-15%)", ZeptoData[[#This Row],[discountPercent]]&gt;15, "Mega (&gt;15%)")</f>
        <v>No Discount</v>
      </c>
      <c r="S2604" s="9" t="str" cm="1">
        <f t="array" ref="S2604">_xlfn.IFS(ZeptoData[[#This Row],[weightInGms]]&lt;=100, "Small (&lt;100g)", ZeptoData[[#This Row],[weightInGms]]&lt;=500, "Medium (100-500g)", ZeptoData[[#This Row],[weightInGms]]&gt;500, "Large (&gt;500g)")</f>
        <v>Medium (100-500g)</v>
      </c>
    </row>
    <row r="2605" spans="1:19" x14ac:dyDescent="0.25">
      <c r="A2605" t="s">
        <v>979</v>
      </c>
      <c r="B2605" t="s">
        <v>1799</v>
      </c>
      <c r="C2605" t="str">
        <f>TRIM(ZeptoData[[#This Row],[name]])</f>
        <v>Zorabian Chicken Leg Boneless</v>
      </c>
      <c r="D2605">
        <v>25000</v>
      </c>
      <c r="E2605" s="3">
        <f>'Cleaned Data'!F2608</f>
        <v>0</v>
      </c>
      <c r="F2605">
        <v>0</v>
      </c>
      <c r="G2605">
        <v>0</v>
      </c>
      <c r="H2605">
        <v>25000</v>
      </c>
      <c r="I2605" s="3">
        <f>ZeptoData[[#This Row],[discountedSellingPrice]]/100</f>
        <v>250</v>
      </c>
      <c r="J2605">
        <v>450</v>
      </c>
      <c r="K2605" t="b">
        <v>1</v>
      </c>
      <c r="L2605">
        <v>450</v>
      </c>
      <c r="N2605" s="3">
        <f>ZeptoData[[#This Row],[MRP_Rupees]] - ZeptoData[[#This Row],[Sale_Price]]</f>
        <v>-250</v>
      </c>
      <c r="O2605" t="str">
        <f>IF(ZeptoData[[#This Row],[outOfStock]]=TRUE, "Out of Stock", IF(ZeptoData[[#This Row],[availableQuantity]]&lt;=2, "LOW STOCK", "HEALTHY"))</f>
        <v>Out of Stock</v>
      </c>
      <c r="P2605" t="str" cm="1">
        <f t="array" ref="P2605">_xlfn.IFS(ZeptoData[[#This Row],[Sale_Price]]&lt;50, "Budget", ZeptoData[[#This Row],[Sale_Price]]&lt;150, "Mid-Range", ZeptoData[[#This Row],[Sale_Price]]&gt;=150, "Premium")</f>
        <v>Premium</v>
      </c>
      <c r="Q2605" t="str">
        <f>IF(ROUND(((ZeptoData[[#This Row],[mrp]]-ZeptoData[[#This Row],[discountedSellingPrice]])/ZeptoData[[#This Row],[mrp]])*100,0) = ZeptoData[[#This Row],[discountPercent]], "Match", "Error")</f>
        <v>Match</v>
      </c>
      <c r="R2605" s="9" t="str" cm="1">
        <f t="array" ref="R2605">_xlfn.IFS(ZeptoData[[#This Row],[discountPercent]]=0, "No Discount", ZeptoData[[#This Row],[discountPercent]]&lt;=15, "Standard (1-15%)", ZeptoData[[#This Row],[discountPercent]]&gt;15, "Mega (&gt;15%)")</f>
        <v>No Discount</v>
      </c>
      <c r="S2605" s="9" t="str" cm="1">
        <f t="array" ref="S2605">_xlfn.IFS(ZeptoData[[#This Row],[weightInGms]]&lt;=100, "Small (&lt;100g)", ZeptoData[[#This Row],[weightInGms]]&lt;=500, "Medium (100-500g)", ZeptoData[[#This Row],[weightInGms]]&gt;500, "Large (&gt;500g)")</f>
        <v>Medium (100-500g)</v>
      </c>
    </row>
    <row r="2606" spans="1:19" x14ac:dyDescent="0.25">
      <c r="A2606" t="s">
        <v>979</v>
      </c>
      <c r="B2606" t="s">
        <v>576</v>
      </c>
      <c r="C2606" t="str">
        <f>TRIM(ZeptoData[[#This Row],[name]])</f>
        <v>Godrej Yummiez Chicken Breakfast Salami</v>
      </c>
      <c r="D2606">
        <v>15000</v>
      </c>
      <c r="E2606" s="3">
        <f>'Cleaned Data'!F2609</f>
        <v>3</v>
      </c>
      <c r="F2606">
        <v>4</v>
      </c>
      <c r="G2606">
        <v>0</v>
      </c>
      <c r="H2606">
        <v>14300</v>
      </c>
      <c r="I2606" s="3">
        <f>ZeptoData[[#This Row],[discountedSellingPrice]]/100</f>
        <v>143</v>
      </c>
      <c r="J2606">
        <v>250</v>
      </c>
      <c r="K2606" t="b">
        <v>1</v>
      </c>
      <c r="L2606">
        <v>250</v>
      </c>
      <c r="N2606" s="3">
        <f>ZeptoData[[#This Row],[MRP_Rupees]] - ZeptoData[[#This Row],[Sale_Price]]</f>
        <v>-140</v>
      </c>
      <c r="O2606" t="str">
        <f>IF(ZeptoData[[#This Row],[outOfStock]]=TRUE, "Out of Stock", IF(ZeptoData[[#This Row],[availableQuantity]]&lt;=2, "LOW STOCK", "HEALTHY"))</f>
        <v>Out of Stock</v>
      </c>
      <c r="P2606" t="str" cm="1">
        <f t="array" ref="P2606">_xlfn.IFS(ZeptoData[[#This Row],[Sale_Price]]&lt;50, "Budget", ZeptoData[[#This Row],[Sale_Price]]&lt;150, "Mid-Range", ZeptoData[[#This Row],[Sale_Price]]&gt;=150, "Premium")</f>
        <v>Mid-Range</v>
      </c>
      <c r="Q2606" t="str">
        <f>IF(ROUND(((ZeptoData[[#This Row],[mrp]]-ZeptoData[[#This Row],[discountedSellingPrice]])/ZeptoData[[#This Row],[mrp]])*100,0) = ZeptoData[[#This Row],[discountPercent]], "Match", "Error")</f>
        <v>Error</v>
      </c>
      <c r="R2606" s="9" t="str" cm="1">
        <f t="array" ref="R2606">_xlfn.IFS(ZeptoData[[#This Row],[discountPercent]]=0, "No Discount", ZeptoData[[#This Row],[discountPercent]]&lt;=15, "Standard (1-15%)", ZeptoData[[#This Row],[discountPercent]]&gt;15, "Mega (&gt;15%)")</f>
        <v>Standard (1-15%)</v>
      </c>
      <c r="S2606" s="9" t="str" cm="1">
        <f t="array" ref="S2606">_xlfn.IFS(ZeptoData[[#This Row],[weightInGms]]&lt;=100, "Small (&lt;100g)", ZeptoData[[#This Row],[weightInGms]]&lt;=500, "Medium (100-500g)", ZeptoData[[#This Row],[weightInGms]]&gt;500, "Large (&gt;500g)")</f>
        <v>Medium (100-500g)</v>
      </c>
    </row>
    <row r="2607" spans="1:19" x14ac:dyDescent="0.25">
      <c r="A2607" t="s">
        <v>979</v>
      </c>
      <c r="B2607" t="s">
        <v>1011</v>
      </c>
      <c r="C2607" t="str">
        <f>TRIM(ZeptoData[[#This Row],[name]])</f>
        <v>Zorabian Chicken Cubes</v>
      </c>
      <c r="D2607">
        <v>27000</v>
      </c>
      <c r="E2607" s="3">
        <f>'Cleaned Data'!F2610</f>
        <v>51</v>
      </c>
      <c r="F2607">
        <v>0</v>
      </c>
      <c r="G2607">
        <v>0</v>
      </c>
      <c r="H2607">
        <v>27000</v>
      </c>
      <c r="I2607" s="3">
        <f>ZeptoData[[#This Row],[discountedSellingPrice]]/100</f>
        <v>270</v>
      </c>
      <c r="J2607">
        <v>500</v>
      </c>
      <c r="K2607" t="b">
        <v>1</v>
      </c>
      <c r="L2607">
        <v>500</v>
      </c>
      <c r="N2607" s="3">
        <f>ZeptoData[[#This Row],[MRP_Rupees]] - ZeptoData[[#This Row],[Sale_Price]]</f>
        <v>-219</v>
      </c>
      <c r="O2607" t="str">
        <f>IF(ZeptoData[[#This Row],[outOfStock]]=TRUE, "Out of Stock", IF(ZeptoData[[#This Row],[availableQuantity]]&lt;=2, "LOW STOCK", "HEALTHY"))</f>
        <v>Out of Stock</v>
      </c>
      <c r="P2607" t="str" cm="1">
        <f t="array" ref="P2607">_xlfn.IFS(ZeptoData[[#This Row],[Sale_Price]]&lt;50, "Budget", ZeptoData[[#This Row],[Sale_Price]]&lt;150, "Mid-Range", ZeptoData[[#This Row],[Sale_Price]]&gt;=150, "Premium")</f>
        <v>Premium</v>
      </c>
      <c r="Q2607" t="str">
        <f>IF(ROUND(((ZeptoData[[#This Row],[mrp]]-ZeptoData[[#This Row],[discountedSellingPrice]])/ZeptoData[[#This Row],[mrp]])*100,0) = ZeptoData[[#This Row],[discountPercent]], "Match", "Error")</f>
        <v>Match</v>
      </c>
      <c r="R2607" s="9" t="str" cm="1">
        <f t="array" ref="R2607">_xlfn.IFS(ZeptoData[[#This Row],[discountPercent]]=0, "No Discount", ZeptoData[[#This Row],[discountPercent]]&lt;=15, "Standard (1-15%)", ZeptoData[[#This Row],[discountPercent]]&gt;15, "Mega (&gt;15%)")</f>
        <v>No Discount</v>
      </c>
      <c r="S2607" s="9" t="str" cm="1">
        <f t="array" ref="S2607">_xlfn.IFS(ZeptoData[[#This Row],[weightInGms]]&lt;=100, "Small (&lt;100g)", ZeptoData[[#This Row],[weightInGms]]&lt;=500, "Medium (100-500g)", ZeptoData[[#This Row],[weightInGms]]&gt;500, "Large (&gt;500g)")</f>
        <v>Medium (100-500g)</v>
      </c>
    </row>
    <row r="2608" spans="1:19" x14ac:dyDescent="0.25">
      <c r="A2608" t="s">
        <v>1012</v>
      </c>
      <c r="B2608" t="s">
        <v>1013</v>
      </c>
      <c r="C2608" t="str">
        <f>TRIM(ZeptoData[[#This Row],[name]])</f>
        <v>Britannia Good Day Cashew Cookies</v>
      </c>
      <c r="D2608">
        <v>1000</v>
      </c>
      <c r="E2608" s="3">
        <f>'Cleaned Data'!F2611</f>
        <v>0</v>
      </c>
      <c r="F2608">
        <v>0</v>
      </c>
      <c r="G2608">
        <v>6</v>
      </c>
      <c r="H2608">
        <v>1000</v>
      </c>
      <c r="I2608" s="3">
        <f>ZeptoData[[#This Row],[discountedSellingPrice]]/100</f>
        <v>10</v>
      </c>
      <c r="J2608">
        <v>60</v>
      </c>
      <c r="K2608" t="b">
        <v>0</v>
      </c>
      <c r="L2608">
        <v>58</v>
      </c>
      <c r="N2608" s="3">
        <f>ZeptoData[[#This Row],[MRP_Rupees]] - ZeptoData[[#This Row],[Sale_Price]]</f>
        <v>-10</v>
      </c>
      <c r="O2608" t="str">
        <f>IF(ZeptoData[[#This Row],[outOfStock]]=TRUE, "Out of Stock", IF(ZeptoData[[#This Row],[availableQuantity]]&lt;=2, "LOW STOCK", "HEALTHY"))</f>
        <v>HEALTHY</v>
      </c>
      <c r="P2608" t="str" cm="1">
        <f t="array" ref="P2608">_xlfn.IFS(ZeptoData[[#This Row],[Sale_Price]]&lt;50, "Budget", ZeptoData[[#This Row],[Sale_Price]]&lt;150, "Mid-Range", ZeptoData[[#This Row],[Sale_Price]]&gt;=150, "Premium")</f>
        <v>Budget</v>
      </c>
      <c r="Q2608" t="str">
        <f>IF(ROUND(((ZeptoData[[#This Row],[mrp]]-ZeptoData[[#This Row],[discountedSellingPrice]])/ZeptoData[[#This Row],[mrp]])*100,0) = ZeptoData[[#This Row],[discountPercent]], "Match", "Error")</f>
        <v>Match</v>
      </c>
      <c r="R2608" s="9" t="str" cm="1">
        <f t="array" ref="R2608">_xlfn.IFS(ZeptoData[[#This Row],[discountPercent]]=0, "No Discount", ZeptoData[[#This Row],[discountPercent]]&lt;=15, "Standard (1-15%)", ZeptoData[[#This Row],[discountPercent]]&gt;15, "Mega (&gt;15%)")</f>
        <v>No Discount</v>
      </c>
      <c r="S2608" s="9" t="str" cm="1">
        <f t="array" ref="S2608">_xlfn.IFS(ZeptoData[[#This Row],[weightInGms]]&lt;=100, "Small (&lt;100g)", ZeptoData[[#This Row],[weightInGms]]&lt;=500, "Medium (100-500g)", ZeptoData[[#This Row],[weightInGms]]&gt;500, "Large (&gt;500g)")</f>
        <v>Small (&lt;100g)</v>
      </c>
    </row>
    <row r="2609" spans="1:19" x14ac:dyDescent="0.25">
      <c r="A2609" t="s">
        <v>1012</v>
      </c>
      <c r="B2609" t="s">
        <v>1014</v>
      </c>
      <c r="C2609" t="str">
        <f>TRIM(ZeptoData[[#This Row],[name]])</f>
        <v>Britannia 50-50 Maska Chaska Biscuits</v>
      </c>
      <c r="D2609">
        <v>3200</v>
      </c>
      <c r="E2609" s="3">
        <f>'Cleaned Data'!F2612</f>
        <v>17</v>
      </c>
      <c r="F2609">
        <v>3</v>
      </c>
      <c r="G2609">
        <v>6</v>
      </c>
      <c r="H2609">
        <v>3100</v>
      </c>
      <c r="I2609" s="3">
        <f>ZeptoData[[#This Row],[discountedSellingPrice]]/100</f>
        <v>31</v>
      </c>
      <c r="J2609">
        <v>120</v>
      </c>
      <c r="K2609" t="b">
        <v>0</v>
      </c>
      <c r="L2609">
        <v>120</v>
      </c>
      <c r="N2609" s="3">
        <f>ZeptoData[[#This Row],[MRP_Rupees]] - ZeptoData[[#This Row],[Sale_Price]]</f>
        <v>-14</v>
      </c>
      <c r="O2609" t="str">
        <f>IF(ZeptoData[[#This Row],[outOfStock]]=TRUE, "Out of Stock", IF(ZeptoData[[#This Row],[availableQuantity]]&lt;=2, "LOW STOCK", "HEALTHY"))</f>
        <v>HEALTHY</v>
      </c>
      <c r="P2609" t="str" cm="1">
        <f t="array" ref="P2609">_xlfn.IFS(ZeptoData[[#This Row],[Sale_Price]]&lt;50, "Budget", ZeptoData[[#This Row],[Sale_Price]]&lt;150, "Mid-Range", ZeptoData[[#This Row],[Sale_Price]]&gt;=150, "Premium")</f>
        <v>Budget</v>
      </c>
      <c r="Q2609" t="str">
        <f>IF(ROUND(((ZeptoData[[#This Row],[mrp]]-ZeptoData[[#This Row],[discountedSellingPrice]])/ZeptoData[[#This Row],[mrp]])*100,0) = ZeptoData[[#This Row],[discountPercent]], "Match", "Error")</f>
        <v>Match</v>
      </c>
      <c r="R2609" s="9" t="str" cm="1">
        <f t="array" ref="R2609">_xlfn.IFS(ZeptoData[[#This Row],[discountPercent]]=0, "No Discount", ZeptoData[[#This Row],[discountPercent]]&lt;=15, "Standard (1-15%)", ZeptoData[[#This Row],[discountPercent]]&gt;15, "Mega (&gt;15%)")</f>
        <v>Standard (1-15%)</v>
      </c>
      <c r="S2609" s="9" t="str" cm="1">
        <f t="array" ref="S2609">_xlfn.IFS(ZeptoData[[#This Row],[weightInGms]]&lt;=100, "Small (&lt;100g)", ZeptoData[[#This Row],[weightInGms]]&lt;=500, "Medium (100-500g)", ZeptoData[[#This Row],[weightInGms]]&gt;500, "Large (&gt;500g)")</f>
        <v>Medium (100-500g)</v>
      </c>
    </row>
    <row r="2610" spans="1:19" x14ac:dyDescent="0.25">
      <c r="A2610" t="s">
        <v>1012</v>
      </c>
      <c r="B2610" t="s">
        <v>1015</v>
      </c>
      <c r="C2610" t="str">
        <f>TRIM(ZeptoData[[#This Row],[name]])</f>
        <v>Dukes Waffy Chocolate Wafers</v>
      </c>
      <c r="D2610">
        <v>4500</v>
      </c>
      <c r="E2610" s="3">
        <f>'Cleaned Data'!F2613</f>
        <v>2</v>
      </c>
      <c r="F2610">
        <v>51</v>
      </c>
      <c r="G2610">
        <v>4</v>
      </c>
      <c r="H2610">
        <v>2200</v>
      </c>
      <c r="I2610" s="3">
        <f>ZeptoData[[#This Row],[discountedSellingPrice]]/100</f>
        <v>22</v>
      </c>
      <c r="J2610">
        <v>60</v>
      </c>
      <c r="K2610" t="b">
        <v>0</v>
      </c>
      <c r="L2610">
        <v>75</v>
      </c>
      <c r="N2610" s="3">
        <f>ZeptoData[[#This Row],[MRP_Rupees]] - ZeptoData[[#This Row],[Sale_Price]]</f>
        <v>-20</v>
      </c>
      <c r="O2610" t="str">
        <f>IF(ZeptoData[[#This Row],[outOfStock]]=TRUE, "Out of Stock", IF(ZeptoData[[#This Row],[availableQuantity]]&lt;=2, "LOW STOCK", "HEALTHY"))</f>
        <v>HEALTHY</v>
      </c>
      <c r="P2610" t="str" cm="1">
        <f t="array" ref="P2610">_xlfn.IFS(ZeptoData[[#This Row],[Sale_Price]]&lt;50, "Budget", ZeptoData[[#This Row],[Sale_Price]]&lt;150, "Mid-Range", ZeptoData[[#This Row],[Sale_Price]]&gt;=150, "Premium")</f>
        <v>Budget</v>
      </c>
      <c r="Q2610" t="str">
        <f>IF(ROUND(((ZeptoData[[#This Row],[mrp]]-ZeptoData[[#This Row],[discountedSellingPrice]])/ZeptoData[[#This Row],[mrp]])*100,0) = ZeptoData[[#This Row],[discountPercent]], "Match", "Error")</f>
        <v>Match</v>
      </c>
      <c r="R2610" s="9" t="str" cm="1">
        <f t="array" ref="R2610">_xlfn.IFS(ZeptoData[[#This Row],[discountPercent]]=0, "No Discount", ZeptoData[[#This Row],[discountPercent]]&lt;=15, "Standard (1-15%)", ZeptoData[[#This Row],[discountPercent]]&gt;15, "Mega (&gt;15%)")</f>
        <v>Mega (&gt;15%)</v>
      </c>
      <c r="S2610" s="9" t="str" cm="1">
        <f t="array" ref="S2610">_xlfn.IFS(ZeptoData[[#This Row],[weightInGms]]&lt;=100, "Small (&lt;100g)", ZeptoData[[#This Row],[weightInGms]]&lt;=500, "Medium (100-500g)", ZeptoData[[#This Row],[weightInGms]]&gt;500, "Large (&gt;500g)")</f>
        <v>Small (&lt;100g)</v>
      </c>
    </row>
    <row r="2611" spans="1:19" x14ac:dyDescent="0.25">
      <c r="A2611" t="s">
        <v>1012</v>
      </c>
      <c r="B2611" t="s">
        <v>1016</v>
      </c>
      <c r="C2611" t="str">
        <f>TRIM(ZeptoData[[#This Row],[name]])</f>
        <v>Britannia Nutri Choice Digestive Biscuit</v>
      </c>
      <c r="D2611">
        <v>4500</v>
      </c>
      <c r="E2611" s="3">
        <f>'Cleaned Data'!F2614</f>
        <v>0</v>
      </c>
      <c r="F2611">
        <v>0</v>
      </c>
      <c r="G2611">
        <v>1</v>
      </c>
      <c r="H2611">
        <v>4500</v>
      </c>
      <c r="I2611" s="3">
        <f>ZeptoData[[#This Row],[discountedSellingPrice]]/100</f>
        <v>45</v>
      </c>
      <c r="J2611">
        <v>200</v>
      </c>
      <c r="K2611" t="b">
        <v>0</v>
      </c>
      <c r="L2611">
        <v>150</v>
      </c>
      <c r="N2611" s="3">
        <f>ZeptoData[[#This Row],[MRP_Rupees]] - ZeptoData[[#This Row],[Sale_Price]]</f>
        <v>-45</v>
      </c>
      <c r="O2611" t="str">
        <f>IF(ZeptoData[[#This Row],[outOfStock]]=TRUE, "Out of Stock", IF(ZeptoData[[#This Row],[availableQuantity]]&lt;=2, "LOW STOCK", "HEALTHY"))</f>
        <v>LOW STOCK</v>
      </c>
      <c r="P2611" t="str" cm="1">
        <f t="array" ref="P2611">_xlfn.IFS(ZeptoData[[#This Row],[Sale_Price]]&lt;50, "Budget", ZeptoData[[#This Row],[Sale_Price]]&lt;150, "Mid-Range", ZeptoData[[#This Row],[Sale_Price]]&gt;=150, "Premium")</f>
        <v>Budget</v>
      </c>
      <c r="Q2611" t="str">
        <f>IF(ROUND(((ZeptoData[[#This Row],[mrp]]-ZeptoData[[#This Row],[discountedSellingPrice]])/ZeptoData[[#This Row],[mrp]])*100,0) = ZeptoData[[#This Row],[discountPercent]], "Match", "Error")</f>
        <v>Match</v>
      </c>
      <c r="R2611" s="9" t="str" cm="1">
        <f t="array" ref="R2611">_xlfn.IFS(ZeptoData[[#This Row],[discountPercent]]=0, "No Discount", ZeptoData[[#This Row],[discountPercent]]&lt;=15, "Standard (1-15%)", ZeptoData[[#This Row],[discountPercent]]&gt;15, "Mega (&gt;15%)")</f>
        <v>No Discount</v>
      </c>
      <c r="S2611" s="9" t="str" cm="1">
        <f t="array" ref="S2611">_xlfn.IFS(ZeptoData[[#This Row],[weightInGms]]&lt;=100, "Small (&lt;100g)", ZeptoData[[#This Row],[weightInGms]]&lt;=500, "Medium (100-500g)", ZeptoData[[#This Row],[weightInGms]]&gt;500, "Large (&gt;500g)")</f>
        <v>Medium (100-500g)</v>
      </c>
    </row>
    <row r="2612" spans="1:19" x14ac:dyDescent="0.25">
      <c r="A2612" t="s">
        <v>1012</v>
      </c>
      <c r="B2612" t="s">
        <v>1017</v>
      </c>
      <c r="C2612" t="str">
        <f>TRIM(ZeptoData[[#This Row],[name]])</f>
        <v>Britannia Goodday Chocochip Cookies</v>
      </c>
      <c r="D2612">
        <v>12000</v>
      </c>
      <c r="E2612" s="3">
        <f>'Cleaned Data'!F2615</f>
        <v>50</v>
      </c>
      <c r="F2612">
        <v>17</v>
      </c>
      <c r="G2612">
        <v>5</v>
      </c>
      <c r="H2612">
        <v>9900</v>
      </c>
      <c r="I2612" s="3">
        <f>ZeptoData[[#This Row],[discountedSellingPrice]]/100</f>
        <v>99</v>
      </c>
      <c r="J2612">
        <v>400</v>
      </c>
      <c r="K2612" t="b">
        <v>0</v>
      </c>
      <c r="L2612">
        <v>400</v>
      </c>
      <c r="N2612" s="3">
        <f>ZeptoData[[#This Row],[MRP_Rupees]] - ZeptoData[[#This Row],[Sale_Price]]</f>
        <v>-49</v>
      </c>
      <c r="O2612" t="str">
        <f>IF(ZeptoData[[#This Row],[outOfStock]]=TRUE, "Out of Stock", IF(ZeptoData[[#This Row],[availableQuantity]]&lt;=2, "LOW STOCK", "HEALTHY"))</f>
        <v>HEALTHY</v>
      </c>
      <c r="P2612" t="str" cm="1">
        <f t="array" ref="P2612">_xlfn.IFS(ZeptoData[[#This Row],[Sale_Price]]&lt;50, "Budget", ZeptoData[[#This Row],[Sale_Price]]&lt;150, "Mid-Range", ZeptoData[[#This Row],[Sale_Price]]&gt;=150, "Premium")</f>
        <v>Mid-Range</v>
      </c>
      <c r="Q2612" t="str">
        <f>IF(ROUND(((ZeptoData[[#This Row],[mrp]]-ZeptoData[[#This Row],[discountedSellingPrice]])/ZeptoData[[#This Row],[mrp]])*100,0) = ZeptoData[[#This Row],[discountPercent]], "Match", "Error")</f>
        <v>Error</v>
      </c>
      <c r="R2612" s="9" t="str" cm="1">
        <f t="array" ref="R2612">_xlfn.IFS(ZeptoData[[#This Row],[discountPercent]]=0, "No Discount", ZeptoData[[#This Row],[discountPercent]]&lt;=15, "Standard (1-15%)", ZeptoData[[#This Row],[discountPercent]]&gt;15, "Mega (&gt;15%)")</f>
        <v>Mega (&gt;15%)</v>
      </c>
      <c r="S2612" s="9" t="str" cm="1">
        <f t="array" ref="S2612">_xlfn.IFS(ZeptoData[[#This Row],[weightInGms]]&lt;=100, "Small (&lt;100g)", ZeptoData[[#This Row],[weightInGms]]&lt;=500, "Medium (100-500g)", ZeptoData[[#This Row],[weightInGms]]&gt;500, "Large (&gt;500g)")</f>
        <v>Medium (100-500g)</v>
      </c>
    </row>
    <row r="2613" spans="1:19" x14ac:dyDescent="0.25">
      <c r="A2613" t="s">
        <v>1012</v>
      </c>
      <c r="B2613" t="s">
        <v>1018</v>
      </c>
      <c r="C2613" t="str">
        <f>TRIM(ZeptoData[[#This Row],[name]])</f>
        <v>Britannia Good Day Pista Badam</v>
      </c>
      <c r="D2613">
        <v>4500</v>
      </c>
      <c r="E2613" s="3">
        <f>'Cleaned Data'!F2616</f>
        <v>0</v>
      </c>
      <c r="F2613">
        <v>2</v>
      </c>
      <c r="G2613">
        <v>1</v>
      </c>
      <c r="H2613">
        <v>4400</v>
      </c>
      <c r="I2613" s="3">
        <f>ZeptoData[[#This Row],[discountedSellingPrice]]/100</f>
        <v>44</v>
      </c>
      <c r="J2613">
        <v>200</v>
      </c>
      <c r="K2613" t="b">
        <v>0</v>
      </c>
      <c r="L2613">
        <v>200</v>
      </c>
      <c r="N2613" s="3">
        <f>ZeptoData[[#This Row],[MRP_Rupees]] - ZeptoData[[#This Row],[Sale_Price]]</f>
        <v>-44</v>
      </c>
      <c r="O2613" t="str">
        <f>IF(ZeptoData[[#This Row],[outOfStock]]=TRUE, "Out of Stock", IF(ZeptoData[[#This Row],[availableQuantity]]&lt;=2, "LOW STOCK", "HEALTHY"))</f>
        <v>LOW STOCK</v>
      </c>
      <c r="P2613" t="str" cm="1">
        <f t="array" ref="P2613">_xlfn.IFS(ZeptoData[[#This Row],[Sale_Price]]&lt;50, "Budget", ZeptoData[[#This Row],[Sale_Price]]&lt;150, "Mid-Range", ZeptoData[[#This Row],[Sale_Price]]&gt;=150, "Premium")</f>
        <v>Budget</v>
      </c>
      <c r="Q2613" t="str">
        <f>IF(ROUND(((ZeptoData[[#This Row],[mrp]]-ZeptoData[[#This Row],[discountedSellingPrice]])/ZeptoData[[#This Row],[mrp]])*100,0) = ZeptoData[[#This Row],[discountPercent]], "Match", "Error")</f>
        <v>Match</v>
      </c>
      <c r="R2613" s="9" t="str" cm="1">
        <f t="array" ref="R2613">_xlfn.IFS(ZeptoData[[#This Row],[discountPercent]]=0, "No Discount", ZeptoData[[#This Row],[discountPercent]]&lt;=15, "Standard (1-15%)", ZeptoData[[#This Row],[discountPercent]]&gt;15, "Mega (&gt;15%)")</f>
        <v>Standard (1-15%)</v>
      </c>
      <c r="S2613" s="9" t="str" cm="1">
        <f t="array" ref="S2613">_xlfn.IFS(ZeptoData[[#This Row],[weightInGms]]&lt;=100, "Small (&lt;100g)", ZeptoData[[#This Row],[weightInGms]]&lt;=500, "Medium (100-500g)", ZeptoData[[#This Row],[weightInGms]]&gt;500, "Large (&gt;500g)")</f>
        <v>Medium (100-500g)</v>
      </c>
    </row>
    <row r="2614" spans="1:19" x14ac:dyDescent="0.25">
      <c r="A2614" t="s">
        <v>1012</v>
      </c>
      <c r="B2614" t="s">
        <v>1800</v>
      </c>
      <c r="C2614" t="str">
        <f>TRIM(ZeptoData[[#This Row],[name]])</f>
        <v>Cadbury Chocobakes Chocolate Filled Cookies</v>
      </c>
      <c r="D2614">
        <v>3000</v>
      </c>
      <c r="E2614" s="3">
        <f>'Cleaned Data'!F2617</f>
        <v>51</v>
      </c>
      <c r="F2614">
        <v>0</v>
      </c>
      <c r="G2614">
        <v>5</v>
      </c>
      <c r="H2614">
        <v>3000</v>
      </c>
      <c r="I2614" s="3">
        <f>ZeptoData[[#This Row],[discountedSellingPrice]]/100</f>
        <v>30</v>
      </c>
      <c r="J2614">
        <v>75</v>
      </c>
      <c r="K2614" t="b">
        <v>0</v>
      </c>
      <c r="L2614">
        <v>75</v>
      </c>
      <c r="N2614" s="3">
        <f>ZeptoData[[#This Row],[MRP_Rupees]] - ZeptoData[[#This Row],[Sale_Price]]</f>
        <v>21</v>
      </c>
      <c r="O2614" t="str">
        <f>IF(ZeptoData[[#This Row],[outOfStock]]=TRUE, "Out of Stock", IF(ZeptoData[[#This Row],[availableQuantity]]&lt;=2, "LOW STOCK", "HEALTHY"))</f>
        <v>HEALTHY</v>
      </c>
      <c r="P2614" t="str" cm="1">
        <f t="array" ref="P2614">_xlfn.IFS(ZeptoData[[#This Row],[Sale_Price]]&lt;50, "Budget", ZeptoData[[#This Row],[Sale_Price]]&lt;150, "Mid-Range", ZeptoData[[#This Row],[Sale_Price]]&gt;=150, "Premium")</f>
        <v>Budget</v>
      </c>
      <c r="Q2614" t="str">
        <f>IF(ROUND(((ZeptoData[[#This Row],[mrp]]-ZeptoData[[#This Row],[discountedSellingPrice]])/ZeptoData[[#This Row],[mrp]])*100,0) = ZeptoData[[#This Row],[discountPercent]], "Match", "Error")</f>
        <v>Match</v>
      </c>
      <c r="R2614" s="9" t="str" cm="1">
        <f t="array" ref="R2614">_xlfn.IFS(ZeptoData[[#This Row],[discountPercent]]=0, "No Discount", ZeptoData[[#This Row],[discountPercent]]&lt;=15, "Standard (1-15%)", ZeptoData[[#This Row],[discountPercent]]&gt;15, "Mega (&gt;15%)")</f>
        <v>No Discount</v>
      </c>
      <c r="S2614" s="9" t="str" cm="1">
        <f t="array" ref="S2614">_xlfn.IFS(ZeptoData[[#This Row],[weightInGms]]&lt;=100, "Small (&lt;100g)", ZeptoData[[#This Row],[weightInGms]]&lt;=500, "Medium (100-500g)", ZeptoData[[#This Row],[weightInGms]]&gt;500, "Large (&gt;500g)")</f>
        <v>Small (&lt;100g)</v>
      </c>
    </row>
    <row r="2615" spans="1:19" x14ac:dyDescent="0.25">
      <c r="A2615" t="s">
        <v>1012</v>
      </c>
      <c r="B2615" t="s">
        <v>1020</v>
      </c>
      <c r="C2615" t="str">
        <f>TRIM(ZeptoData[[#This Row],[name]])</f>
        <v>Dukes Waffy Strawberry Roll</v>
      </c>
      <c r="D2615">
        <v>15000</v>
      </c>
      <c r="E2615" s="3">
        <f>'Cleaned Data'!F2618</f>
        <v>0</v>
      </c>
      <c r="F2615">
        <v>50</v>
      </c>
      <c r="G2615">
        <v>3</v>
      </c>
      <c r="H2615">
        <v>7500</v>
      </c>
      <c r="I2615" s="3">
        <f>ZeptoData[[#This Row],[discountedSellingPrice]]/100</f>
        <v>75</v>
      </c>
      <c r="J2615">
        <v>250</v>
      </c>
      <c r="K2615" t="b">
        <v>0</v>
      </c>
      <c r="L2615">
        <v>250</v>
      </c>
      <c r="N2615" s="3">
        <f>ZeptoData[[#This Row],[MRP_Rupees]] - ZeptoData[[#This Row],[Sale_Price]]</f>
        <v>-75</v>
      </c>
      <c r="O2615" t="str">
        <f>IF(ZeptoData[[#This Row],[outOfStock]]=TRUE, "Out of Stock", IF(ZeptoData[[#This Row],[availableQuantity]]&lt;=2, "LOW STOCK", "HEALTHY"))</f>
        <v>HEALTHY</v>
      </c>
      <c r="P2615" t="str" cm="1">
        <f t="array" ref="P2615">_xlfn.IFS(ZeptoData[[#This Row],[Sale_Price]]&lt;50, "Budget", ZeptoData[[#This Row],[Sale_Price]]&lt;150, "Mid-Range", ZeptoData[[#This Row],[Sale_Price]]&gt;=150, "Premium")</f>
        <v>Mid-Range</v>
      </c>
      <c r="Q2615" t="str">
        <f>IF(ROUND(((ZeptoData[[#This Row],[mrp]]-ZeptoData[[#This Row],[discountedSellingPrice]])/ZeptoData[[#This Row],[mrp]])*100,0) = ZeptoData[[#This Row],[discountPercent]], "Match", "Error")</f>
        <v>Match</v>
      </c>
      <c r="R2615" s="9" t="str" cm="1">
        <f t="array" ref="R2615">_xlfn.IFS(ZeptoData[[#This Row],[discountPercent]]=0, "No Discount", ZeptoData[[#This Row],[discountPercent]]&lt;=15, "Standard (1-15%)", ZeptoData[[#This Row],[discountPercent]]&gt;15, "Mega (&gt;15%)")</f>
        <v>Mega (&gt;15%)</v>
      </c>
      <c r="S2615" s="9" t="str" cm="1">
        <f t="array" ref="S2615">_xlfn.IFS(ZeptoData[[#This Row],[weightInGms]]&lt;=100, "Small (&lt;100g)", ZeptoData[[#This Row],[weightInGms]]&lt;=500, "Medium (100-500g)", ZeptoData[[#This Row],[weightInGms]]&gt;500, "Large (&gt;500g)")</f>
        <v>Medium (100-500g)</v>
      </c>
    </row>
    <row r="2616" spans="1:19" x14ac:dyDescent="0.25">
      <c r="A2616" t="s">
        <v>1012</v>
      </c>
      <c r="B2616" t="s">
        <v>1021</v>
      </c>
      <c r="C2616" t="str">
        <f>TRIM(ZeptoData[[#This Row],[name]])</f>
        <v>Parle Monaco Classic Salty Biscuits</v>
      </c>
      <c r="D2616">
        <v>7000</v>
      </c>
      <c r="E2616" s="3">
        <f>'Cleaned Data'!F2619</f>
        <v>0</v>
      </c>
      <c r="F2616">
        <v>0</v>
      </c>
      <c r="G2616">
        <v>4</v>
      </c>
      <c r="H2616">
        <v>7000</v>
      </c>
      <c r="I2616" s="3">
        <f>ZeptoData[[#This Row],[discountedSellingPrice]]/100</f>
        <v>70</v>
      </c>
      <c r="J2616">
        <v>400</v>
      </c>
      <c r="K2616" t="b">
        <v>0</v>
      </c>
      <c r="L2616">
        <v>400</v>
      </c>
      <c r="N2616" s="3">
        <f>ZeptoData[[#This Row],[MRP_Rupees]] - ZeptoData[[#This Row],[Sale_Price]]</f>
        <v>-70</v>
      </c>
      <c r="O2616" t="str">
        <f>IF(ZeptoData[[#This Row],[outOfStock]]=TRUE, "Out of Stock", IF(ZeptoData[[#This Row],[availableQuantity]]&lt;=2, "LOW STOCK", "HEALTHY"))</f>
        <v>HEALTHY</v>
      </c>
      <c r="P2616" t="str" cm="1">
        <f t="array" ref="P2616">_xlfn.IFS(ZeptoData[[#This Row],[Sale_Price]]&lt;50, "Budget", ZeptoData[[#This Row],[Sale_Price]]&lt;150, "Mid-Range", ZeptoData[[#This Row],[Sale_Price]]&gt;=150, "Premium")</f>
        <v>Mid-Range</v>
      </c>
      <c r="Q2616" t="str">
        <f>IF(ROUND(((ZeptoData[[#This Row],[mrp]]-ZeptoData[[#This Row],[discountedSellingPrice]])/ZeptoData[[#This Row],[mrp]])*100,0) = ZeptoData[[#This Row],[discountPercent]], "Match", "Error")</f>
        <v>Match</v>
      </c>
      <c r="R2616" s="9" t="str" cm="1">
        <f t="array" ref="R2616">_xlfn.IFS(ZeptoData[[#This Row],[discountPercent]]=0, "No Discount", ZeptoData[[#This Row],[discountPercent]]&lt;=15, "Standard (1-15%)", ZeptoData[[#This Row],[discountPercent]]&gt;15, "Mega (&gt;15%)")</f>
        <v>No Discount</v>
      </c>
      <c r="S2616" s="9" t="str" cm="1">
        <f t="array" ref="S2616">_xlfn.IFS(ZeptoData[[#This Row],[weightInGms]]&lt;=100, "Small (&lt;100g)", ZeptoData[[#This Row],[weightInGms]]&lt;=500, "Medium (100-500g)", ZeptoData[[#This Row],[weightInGms]]&gt;500, "Large (&gt;500g)")</f>
        <v>Medium (100-500g)</v>
      </c>
    </row>
    <row r="2617" spans="1:19" x14ac:dyDescent="0.25">
      <c r="A2617" t="s">
        <v>1012</v>
      </c>
      <c r="B2617" t="s">
        <v>1022</v>
      </c>
      <c r="C2617" t="str">
        <f>TRIM(ZeptoData[[#This Row],[name]])</f>
        <v>Dukes Waffy Orange Wafers</v>
      </c>
      <c r="D2617">
        <v>4500</v>
      </c>
      <c r="E2617" s="3">
        <f>'Cleaned Data'!F2620</f>
        <v>0</v>
      </c>
      <c r="F2617">
        <v>51</v>
      </c>
      <c r="G2617">
        <v>5</v>
      </c>
      <c r="H2617">
        <v>2200</v>
      </c>
      <c r="I2617" s="3">
        <f>ZeptoData[[#This Row],[discountedSellingPrice]]/100</f>
        <v>22</v>
      </c>
      <c r="J2617">
        <v>60</v>
      </c>
      <c r="K2617" t="b">
        <v>0</v>
      </c>
      <c r="L2617">
        <v>75</v>
      </c>
      <c r="N2617" s="3">
        <f>ZeptoData[[#This Row],[MRP_Rupees]] - ZeptoData[[#This Row],[Sale_Price]]</f>
        <v>-22</v>
      </c>
      <c r="O2617" t="str">
        <f>IF(ZeptoData[[#This Row],[outOfStock]]=TRUE, "Out of Stock", IF(ZeptoData[[#This Row],[availableQuantity]]&lt;=2, "LOW STOCK", "HEALTHY"))</f>
        <v>HEALTHY</v>
      </c>
      <c r="P2617" t="str" cm="1">
        <f t="array" ref="P2617">_xlfn.IFS(ZeptoData[[#This Row],[Sale_Price]]&lt;50, "Budget", ZeptoData[[#This Row],[Sale_Price]]&lt;150, "Mid-Range", ZeptoData[[#This Row],[Sale_Price]]&gt;=150, "Premium")</f>
        <v>Budget</v>
      </c>
      <c r="Q2617" t="str">
        <f>IF(ROUND(((ZeptoData[[#This Row],[mrp]]-ZeptoData[[#This Row],[discountedSellingPrice]])/ZeptoData[[#This Row],[mrp]])*100,0) = ZeptoData[[#This Row],[discountPercent]], "Match", "Error")</f>
        <v>Match</v>
      </c>
      <c r="R2617" s="9" t="str" cm="1">
        <f t="array" ref="R2617">_xlfn.IFS(ZeptoData[[#This Row],[discountPercent]]=0, "No Discount", ZeptoData[[#This Row],[discountPercent]]&lt;=15, "Standard (1-15%)", ZeptoData[[#This Row],[discountPercent]]&gt;15, "Mega (&gt;15%)")</f>
        <v>Mega (&gt;15%)</v>
      </c>
      <c r="S2617" s="9" t="str" cm="1">
        <f t="array" ref="S2617">_xlfn.IFS(ZeptoData[[#This Row],[weightInGms]]&lt;=100, "Small (&lt;100g)", ZeptoData[[#This Row],[weightInGms]]&lt;=500, "Medium (100-500g)", ZeptoData[[#This Row],[weightInGms]]&gt;500, "Large (&gt;500g)")</f>
        <v>Small (&lt;100g)</v>
      </c>
    </row>
    <row r="2618" spans="1:19" x14ac:dyDescent="0.25">
      <c r="A2618" t="s">
        <v>1012</v>
      </c>
      <c r="B2618" t="s">
        <v>1018</v>
      </c>
      <c r="C2618" t="str">
        <f>TRIM(ZeptoData[[#This Row],[name]])</f>
        <v>Britannia Good Day Pista Badam</v>
      </c>
      <c r="D2618">
        <v>2000</v>
      </c>
      <c r="E2618" s="3">
        <f>'Cleaned Data'!F2621</f>
        <v>51</v>
      </c>
      <c r="F2618">
        <v>0</v>
      </c>
      <c r="G2618">
        <v>6</v>
      </c>
      <c r="H2618">
        <v>2000</v>
      </c>
      <c r="I2618" s="3">
        <f>ZeptoData[[#This Row],[discountedSellingPrice]]/100</f>
        <v>20</v>
      </c>
      <c r="J2618">
        <v>100</v>
      </c>
      <c r="K2618" t="b">
        <v>0</v>
      </c>
      <c r="L2618">
        <v>100</v>
      </c>
      <c r="N2618" s="3">
        <f>ZeptoData[[#This Row],[MRP_Rupees]] - ZeptoData[[#This Row],[Sale_Price]]</f>
        <v>31</v>
      </c>
      <c r="O2618" t="str">
        <f>IF(ZeptoData[[#This Row],[outOfStock]]=TRUE, "Out of Stock", IF(ZeptoData[[#This Row],[availableQuantity]]&lt;=2, "LOW STOCK", "HEALTHY"))</f>
        <v>HEALTHY</v>
      </c>
      <c r="P2618" t="str" cm="1">
        <f t="array" ref="P2618">_xlfn.IFS(ZeptoData[[#This Row],[Sale_Price]]&lt;50, "Budget", ZeptoData[[#This Row],[Sale_Price]]&lt;150, "Mid-Range", ZeptoData[[#This Row],[Sale_Price]]&gt;=150, "Premium")</f>
        <v>Budget</v>
      </c>
      <c r="Q2618" t="str">
        <f>IF(ROUND(((ZeptoData[[#This Row],[mrp]]-ZeptoData[[#This Row],[discountedSellingPrice]])/ZeptoData[[#This Row],[mrp]])*100,0) = ZeptoData[[#This Row],[discountPercent]], "Match", "Error")</f>
        <v>Match</v>
      </c>
      <c r="R2618" s="9" t="str" cm="1">
        <f t="array" ref="R2618">_xlfn.IFS(ZeptoData[[#This Row],[discountPercent]]=0, "No Discount", ZeptoData[[#This Row],[discountPercent]]&lt;=15, "Standard (1-15%)", ZeptoData[[#This Row],[discountPercent]]&gt;15, "Mega (&gt;15%)")</f>
        <v>No Discount</v>
      </c>
      <c r="S2618" s="9" t="str" cm="1">
        <f t="array" ref="S2618">_xlfn.IFS(ZeptoData[[#This Row],[weightInGms]]&lt;=100, "Small (&lt;100g)", ZeptoData[[#This Row],[weightInGms]]&lt;=500, "Medium (100-500g)", ZeptoData[[#This Row],[weightInGms]]&gt;500, "Large (&gt;500g)")</f>
        <v>Small (&lt;100g)</v>
      </c>
    </row>
    <row r="2619" spans="1:19" x14ac:dyDescent="0.25">
      <c r="A2619" t="s">
        <v>1012</v>
      </c>
      <c r="B2619" t="s">
        <v>1023</v>
      </c>
      <c r="C2619" t="str">
        <f>TRIM(ZeptoData[[#This Row],[name]])</f>
        <v>Britannia Milk Bikis Biscuits Packet</v>
      </c>
      <c r="D2619">
        <v>2000</v>
      </c>
      <c r="E2619" s="3">
        <f>'Cleaned Data'!F2622</f>
        <v>0</v>
      </c>
      <c r="F2619">
        <v>0</v>
      </c>
      <c r="G2619">
        <v>3</v>
      </c>
      <c r="H2619">
        <v>2000</v>
      </c>
      <c r="I2619" s="3">
        <f>ZeptoData[[#This Row],[discountedSellingPrice]]/100</f>
        <v>20</v>
      </c>
      <c r="J2619">
        <v>200</v>
      </c>
      <c r="K2619" t="b">
        <v>0</v>
      </c>
      <c r="L2619">
        <v>200</v>
      </c>
      <c r="N2619" s="3">
        <f>ZeptoData[[#This Row],[MRP_Rupees]] - ZeptoData[[#This Row],[Sale_Price]]</f>
        <v>-20</v>
      </c>
      <c r="O2619" t="str">
        <f>IF(ZeptoData[[#This Row],[outOfStock]]=TRUE, "Out of Stock", IF(ZeptoData[[#This Row],[availableQuantity]]&lt;=2, "LOW STOCK", "HEALTHY"))</f>
        <v>HEALTHY</v>
      </c>
      <c r="P2619" t="str" cm="1">
        <f t="array" ref="P2619">_xlfn.IFS(ZeptoData[[#This Row],[Sale_Price]]&lt;50, "Budget", ZeptoData[[#This Row],[Sale_Price]]&lt;150, "Mid-Range", ZeptoData[[#This Row],[Sale_Price]]&gt;=150, "Premium")</f>
        <v>Budget</v>
      </c>
      <c r="Q2619" t="str">
        <f>IF(ROUND(((ZeptoData[[#This Row],[mrp]]-ZeptoData[[#This Row],[discountedSellingPrice]])/ZeptoData[[#This Row],[mrp]])*100,0) = ZeptoData[[#This Row],[discountPercent]], "Match", "Error")</f>
        <v>Match</v>
      </c>
      <c r="R2619" s="9" t="str" cm="1">
        <f t="array" ref="R2619">_xlfn.IFS(ZeptoData[[#This Row],[discountPercent]]=0, "No Discount", ZeptoData[[#This Row],[discountPercent]]&lt;=15, "Standard (1-15%)", ZeptoData[[#This Row],[discountPercent]]&gt;15, "Mega (&gt;15%)")</f>
        <v>No Discount</v>
      </c>
      <c r="S2619" s="9" t="str" cm="1">
        <f t="array" ref="S2619">_xlfn.IFS(ZeptoData[[#This Row],[weightInGms]]&lt;=100, "Small (&lt;100g)", ZeptoData[[#This Row],[weightInGms]]&lt;=500, "Medium (100-500g)", ZeptoData[[#This Row],[weightInGms]]&gt;500, "Large (&gt;500g)")</f>
        <v>Medium (100-500g)</v>
      </c>
    </row>
    <row r="2620" spans="1:19" x14ac:dyDescent="0.25">
      <c r="A2620" t="s">
        <v>1012</v>
      </c>
      <c r="B2620" t="s">
        <v>1024</v>
      </c>
      <c r="C2620" t="str">
        <f>TRIM(ZeptoData[[#This Row],[name]])</f>
        <v>Britannia Toastea (Premium Bake Rusk)</v>
      </c>
      <c r="D2620">
        <v>6500</v>
      </c>
      <c r="E2620" s="3">
        <f>'Cleaned Data'!F2623</f>
        <v>10</v>
      </c>
      <c r="F2620">
        <v>0</v>
      </c>
      <c r="G2620">
        <v>6</v>
      </c>
      <c r="H2620">
        <v>6500</v>
      </c>
      <c r="I2620" s="3">
        <f>ZeptoData[[#This Row],[discountedSellingPrice]]/100</f>
        <v>65</v>
      </c>
      <c r="J2620">
        <v>400</v>
      </c>
      <c r="K2620" t="b">
        <v>0</v>
      </c>
      <c r="L2620">
        <v>400</v>
      </c>
      <c r="N2620" s="3">
        <f>ZeptoData[[#This Row],[MRP_Rupees]] - ZeptoData[[#This Row],[Sale_Price]]</f>
        <v>-55</v>
      </c>
      <c r="O2620" t="str">
        <f>IF(ZeptoData[[#This Row],[outOfStock]]=TRUE, "Out of Stock", IF(ZeptoData[[#This Row],[availableQuantity]]&lt;=2, "LOW STOCK", "HEALTHY"))</f>
        <v>HEALTHY</v>
      </c>
      <c r="P2620" t="str" cm="1">
        <f t="array" ref="P2620">_xlfn.IFS(ZeptoData[[#This Row],[Sale_Price]]&lt;50, "Budget", ZeptoData[[#This Row],[Sale_Price]]&lt;150, "Mid-Range", ZeptoData[[#This Row],[Sale_Price]]&gt;=150, "Premium")</f>
        <v>Mid-Range</v>
      </c>
      <c r="Q2620" t="str">
        <f>IF(ROUND(((ZeptoData[[#This Row],[mrp]]-ZeptoData[[#This Row],[discountedSellingPrice]])/ZeptoData[[#This Row],[mrp]])*100,0) = ZeptoData[[#This Row],[discountPercent]], "Match", "Error")</f>
        <v>Match</v>
      </c>
      <c r="R2620" s="9" t="str" cm="1">
        <f t="array" ref="R2620">_xlfn.IFS(ZeptoData[[#This Row],[discountPercent]]=0, "No Discount", ZeptoData[[#This Row],[discountPercent]]&lt;=15, "Standard (1-15%)", ZeptoData[[#This Row],[discountPercent]]&gt;15, "Mega (&gt;15%)")</f>
        <v>No Discount</v>
      </c>
      <c r="S2620" s="9" t="str" cm="1">
        <f t="array" ref="S2620">_xlfn.IFS(ZeptoData[[#This Row],[weightInGms]]&lt;=100, "Small (&lt;100g)", ZeptoData[[#This Row],[weightInGms]]&lt;=500, "Medium (100-500g)", ZeptoData[[#This Row],[weightInGms]]&gt;500, "Large (&gt;500g)")</f>
        <v>Medium (100-500g)</v>
      </c>
    </row>
    <row r="2621" spans="1:19" x14ac:dyDescent="0.25">
      <c r="A2621" t="s">
        <v>1012</v>
      </c>
      <c r="B2621" t="s">
        <v>1025</v>
      </c>
      <c r="C2621" t="str">
        <f>TRIM(ZeptoData[[#This Row],[name]])</f>
        <v>Dukes Waffy Strawberry Wafers</v>
      </c>
      <c r="D2621">
        <v>4500</v>
      </c>
      <c r="E2621" s="3">
        <f>'Cleaned Data'!F2624</f>
        <v>0</v>
      </c>
      <c r="F2621">
        <v>51</v>
      </c>
      <c r="G2621">
        <v>2</v>
      </c>
      <c r="H2621">
        <v>2200</v>
      </c>
      <c r="I2621" s="3">
        <f>ZeptoData[[#This Row],[discountedSellingPrice]]/100</f>
        <v>22</v>
      </c>
      <c r="J2621">
        <v>60</v>
      </c>
      <c r="K2621" t="b">
        <v>0</v>
      </c>
      <c r="L2621">
        <v>75</v>
      </c>
      <c r="N2621" s="3">
        <f>ZeptoData[[#This Row],[MRP_Rupees]] - ZeptoData[[#This Row],[Sale_Price]]</f>
        <v>-22</v>
      </c>
      <c r="O2621" t="str">
        <f>IF(ZeptoData[[#This Row],[outOfStock]]=TRUE, "Out of Stock", IF(ZeptoData[[#This Row],[availableQuantity]]&lt;=2, "LOW STOCK", "HEALTHY"))</f>
        <v>LOW STOCK</v>
      </c>
      <c r="P2621" t="str" cm="1">
        <f t="array" ref="P2621">_xlfn.IFS(ZeptoData[[#This Row],[Sale_Price]]&lt;50, "Budget", ZeptoData[[#This Row],[Sale_Price]]&lt;150, "Mid-Range", ZeptoData[[#This Row],[Sale_Price]]&gt;=150, "Premium")</f>
        <v>Budget</v>
      </c>
      <c r="Q2621" t="str">
        <f>IF(ROUND(((ZeptoData[[#This Row],[mrp]]-ZeptoData[[#This Row],[discountedSellingPrice]])/ZeptoData[[#This Row],[mrp]])*100,0) = ZeptoData[[#This Row],[discountPercent]], "Match", "Error")</f>
        <v>Match</v>
      </c>
      <c r="R2621" s="9" t="str" cm="1">
        <f t="array" ref="R2621">_xlfn.IFS(ZeptoData[[#This Row],[discountPercent]]=0, "No Discount", ZeptoData[[#This Row],[discountPercent]]&lt;=15, "Standard (1-15%)", ZeptoData[[#This Row],[discountPercent]]&gt;15, "Mega (&gt;15%)")</f>
        <v>Mega (&gt;15%)</v>
      </c>
      <c r="S2621" s="9" t="str" cm="1">
        <f t="array" ref="S2621">_xlfn.IFS(ZeptoData[[#This Row],[weightInGms]]&lt;=100, "Small (&lt;100g)", ZeptoData[[#This Row],[weightInGms]]&lt;=500, "Medium (100-500g)", ZeptoData[[#This Row],[weightInGms]]&gt;500, "Large (&gt;500g)")</f>
        <v>Small (&lt;100g)</v>
      </c>
    </row>
    <row r="2622" spans="1:19" x14ac:dyDescent="0.25">
      <c r="A2622" t="s">
        <v>1012</v>
      </c>
      <c r="B2622" t="s">
        <v>1026</v>
      </c>
      <c r="C2622" t="str">
        <f>TRIM(ZeptoData[[#This Row],[name]])</f>
        <v>Britannia Toastea Premium Bake Rusk</v>
      </c>
      <c r="D2622">
        <v>3500</v>
      </c>
      <c r="E2622" s="3">
        <f>'Cleaned Data'!F2625</f>
        <v>15</v>
      </c>
      <c r="F2622">
        <v>0</v>
      </c>
      <c r="G2622">
        <v>3</v>
      </c>
      <c r="H2622">
        <v>3500</v>
      </c>
      <c r="I2622" s="3">
        <f>ZeptoData[[#This Row],[discountedSellingPrice]]/100</f>
        <v>35</v>
      </c>
      <c r="J2622">
        <v>182</v>
      </c>
      <c r="K2622" t="b">
        <v>0</v>
      </c>
      <c r="L2622">
        <v>182</v>
      </c>
      <c r="N2622" s="3">
        <f>ZeptoData[[#This Row],[MRP_Rupees]] - ZeptoData[[#This Row],[Sale_Price]]</f>
        <v>-20</v>
      </c>
      <c r="O2622" t="str">
        <f>IF(ZeptoData[[#This Row],[outOfStock]]=TRUE, "Out of Stock", IF(ZeptoData[[#This Row],[availableQuantity]]&lt;=2, "LOW STOCK", "HEALTHY"))</f>
        <v>HEALTHY</v>
      </c>
      <c r="P2622" t="str" cm="1">
        <f t="array" ref="P2622">_xlfn.IFS(ZeptoData[[#This Row],[Sale_Price]]&lt;50, "Budget", ZeptoData[[#This Row],[Sale_Price]]&lt;150, "Mid-Range", ZeptoData[[#This Row],[Sale_Price]]&gt;=150, "Premium")</f>
        <v>Budget</v>
      </c>
      <c r="Q2622" t="str">
        <f>IF(ROUND(((ZeptoData[[#This Row],[mrp]]-ZeptoData[[#This Row],[discountedSellingPrice]])/ZeptoData[[#This Row],[mrp]])*100,0) = ZeptoData[[#This Row],[discountPercent]], "Match", "Error")</f>
        <v>Match</v>
      </c>
      <c r="R2622" s="9" t="str" cm="1">
        <f t="array" ref="R2622">_xlfn.IFS(ZeptoData[[#This Row],[discountPercent]]=0, "No Discount", ZeptoData[[#This Row],[discountPercent]]&lt;=15, "Standard (1-15%)", ZeptoData[[#This Row],[discountPercent]]&gt;15, "Mega (&gt;15%)")</f>
        <v>No Discount</v>
      </c>
      <c r="S2622" s="9" t="str" cm="1">
        <f t="array" ref="S2622">_xlfn.IFS(ZeptoData[[#This Row],[weightInGms]]&lt;=100, "Small (&lt;100g)", ZeptoData[[#This Row],[weightInGms]]&lt;=500, "Medium (100-500g)", ZeptoData[[#This Row],[weightInGms]]&gt;500, "Large (&gt;500g)")</f>
        <v>Medium (100-500g)</v>
      </c>
    </row>
    <row r="2623" spans="1:19" x14ac:dyDescent="0.25">
      <c r="A2623" t="s">
        <v>1012</v>
      </c>
      <c r="B2623" t="s">
        <v>1801</v>
      </c>
      <c r="C2623" t="str">
        <f>TRIM(ZeptoData[[#This Row],[name]])</f>
        <v>Lotte Choco Pie</v>
      </c>
      <c r="D2623">
        <v>8000</v>
      </c>
      <c r="E2623" s="3">
        <f>'Cleaned Data'!F2626</f>
        <v>10</v>
      </c>
      <c r="F2623">
        <v>10</v>
      </c>
      <c r="G2623">
        <v>3</v>
      </c>
      <c r="H2623">
        <v>7200</v>
      </c>
      <c r="I2623" s="3">
        <f>ZeptoData[[#This Row],[discountedSellingPrice]]/100</f>
        <v>72</v>
      </c>
      <c r="J2623">
        <v>168</v>
      </c>
      <c r="K2623" t="b">
        <v>0</v>
      </c>
      <c r="L2623">
        <v>168</v>
      </c>
      <c r="N2623" s="3">
        <f>ZeptoData[[#This Row],[MRP_Rupees]] - ZeptoData[[#This Row],[Sale_Price]]</f>
        <v>-62</v>
      </c>
      <c r="O2623" t="str">
        <f>IF(ZeptoData[[#This Row],[outOfStock]]=TRUE, "Out of Stock", IF(ZeptoData[[#This Row],[availableQuantity]]&lt;=2, "LOW STOCK", "HEALTHY"))</f>
        <v>HEALTHY</v>
      </c>
      <c r="P2623" t="str" cm="1">
        <f t="array" ref="P2623">_xlfn.IFS(ZeptoData[[#This Row],[Sale_Price]]&lt;50, "Budget", ZeptoData[[#This Row],[Sale_Price]]&lt;150, "Mid-Range", ZeptoData[[#This Row],[Sale_Price]]&gt;=150, "Premium")</f>
        <v>Mid-Range</v>
      </c>
      <c r="Q2623" t="str">
        <f>IF(ROUND(((ZeptoData[[#This Row],[mrp]]-ZeptoData[[#This Row],[discountedSellingPrice]])/ZeptoData[[#This Row],[mrp]])*100,0) = ZeptoData[[#This Row],[discountPercent]], "Match", "Error")</f>
        <v>Match</v>
      </c>
      <c r="R2623" s="9" t="str" cm="1">
        <f t="array" ref="R2623">_xlfn.IFS(ZeptoData[[#This Row],[discountPercent]]=0, "No Discount", ZeptoData[[#This Row],[discountPercent]]&lt;=15, "Standard (1-15%)", ZeptoData[[#This Row],[discountPercent]]&gt;15, "Mega (&gt;15%)")</f>
        <v>Standard (1-15%)</v>
      </c>
      <c r="S2623" s="9" t="str" cm="1">
        <f t="array" ref="S2623">_xlfn.IFS(ZeptoData[[#This Row],[weightInGms]]&lt;=100, "Small (&lt;100g)", ZeptoData[[#This Row],[weightInGms]]&lt;=500, "Medium (100-500g)", ZeptoData[[#This Row],[weightInGms]]&gt;500, "Large (&gt;500g)")</f>
        <v>Medium (100-500g)</v>
      </c>
    </row>
    <row r="2624" spans="1:19" x14ac:dyDescent="0.25">
      <c r="A2624" t="s">
        <v>1012</v>
      </c>
      <c r="B2624" t="s">
        <v>1028</v>
      </c>
      <c r="C2624" t="str">
        <f>TRIM(ZeptoData[[#This Row],[name]])</f>
        <v>Bauli Moonfils Choco Veg Puff Roll</v>
      </c>
      <c r="D2624">
        <v>1500</v>
      </c>
      <c r="E2624" s="3">
        <f>'Cleaned Data'!F2627</f>
        <v>0</v>
      </c>
      <c r="F2624">
        <v>0</v>
      </c>
      <c r="G2624">
        <v>2</v>
      </c>
      <c r="H2624">
        <v>1500</v>
      </c>
      <c r="I2624" s="3">
        <f>ZeptoData[[#This Row],[discountedSellingPrice]]/100</f>
        <v>15</v>
      </c>
      <c r="J2624">
        <v>45</v>
      </c>
      <c r="K2624" t="b">
        <v>0</v>
      </c>
      <c r="L2624">
        <v>45</v>
      </c>
      <c r="N2624" s="3">
        <f>ZeptoData[[#This Row],[MRP_Rupees]] - ZeptoData[[#This Row],[Sale_Price]]</f>
        <v>-15</v>
      </c>
      <c r="O2624" t="str">
        <f>IF(ZeptoData[[#This Row],[outOfStock]]=TRUE, "Out of Stock", IF(ZeptoData[[#This Row],[availableQuantity]]&lt;=2, "LOW STOCK", "HEALTHY"))</f>
        <v>LOW STOCK</v>
      </c>
      <c r="P2624" t="str" cm="1">
        <f t="array" ref="P2624">_xlfn.IFS(ZeptoData[[#This Row],[Sale_Price]]&lt;50, "Budget", ZeptoData[[#This Row],[Sale_Price]]&lt;150, "Mid-Range", ZeptoData[[#This Row],[Sale_Price]]&gt;=150, "Premium")</f>
        <v>Budget</v>
      </c>
      <c r="Q2624" t="str">
        <f>IF(ROUND(((ZeptoData[[#This Row],[mrp]]-ZeptoData[[#This Row],[discountedSellingPrice]])/ZeptoData[[#This Row],[mrp]])*100,0) = ZeptoData[[#This Row],[discountPercent]], "Match", "Error")</f>
        <v>Match</v>
      </c>
      <c r="R2624" s="9" t="str" cm="1">
        <f t="array" ref="R2624">_xlfn.IFS(ZeptoData[[#This Row],[discountPercent]]=0, "No Discount", ZeptoData[[#This Row],[discountPercent]]&lt;=15, "Standard (1-15%)", ZeptoData[[#This Row],[discountPercent]]&gt;15, "Mega (&gt;15%)")</f>
        <v>No Discount</v>
      </c>
      <c r="S2624" s="9" t="str" cm="1">
        <f t="array" ref="S2624">_xlfn.IFS(ZeptoData[[#This Row],[weightInGms]]&lt;=100, "Small (&lt;100g)", ZeptoData[[#This Row],[weightInGms]]&lt;=500, "Medium (100-500g)", ZeptoData[[#This Row],[weightInGms]]&gt;500, "Large (&gt;500g)")</f>
        <v>Small (&lt;100g)</v>
      </c>
    </row>
    <row r="2625" spans="1:19" x14ac:dyDescent="0.25">
      <c r="A2625" t="s">
        <v>1012</v>
      </c>
      <c r="B2625" t="s">
        <v>1029</v>
      </c>
      <c r="C2625" t="str">
        <f>TRIM(ZeptoData[[#This Row],[name]])</f>
        <v>Sunfeast Dark Fantasy Choco Fills Cookies Packet</v>
      </c>
      <c r="D2625">
        <v>15000</v>
      </c>
      <c r="E2625" s="3">
        <f>'Cleaned Data'!F2628</f>
        <v>15</v>
      </c>
      <c r="F2625">
        <v>15</v>
      </c>
      <c r="G2625">
        <v>3</v>
      </c>
      <c r="H2625">
        <v>12700</v>
      </c>
      <c r="I2625" s="3">
        <f>ZeptoData[[#This Row],[discountedSellingPrice]]/100</f>
        <v>127</v>
      </c>
      <c r="J2625">
        <v>300</v>
      </c>
      <c r="K2625" t="b">
        <v>0</v>
      </c>
      <c r="L2625">
        <v>300</v>
      </c>
      <c r="N2625" s="3">
        <f>ZeptoData[[#This Row],[MRP_Rupees]] - ZeptoData[[#This Row],[Sale_Price]]</f>
        <v>-112</v>
      </c>
      <c r="O2625" t="str">
        <f>IF(ZeptoData[[#This Row],[outOfStock]]=TRUE, "Out of Stock", IF(ZeptoData[[#This Row],[availableQuantity]]&lt;=2, "LOW STOCK", "HEALTHY"))</f>
        <v>HEALTHY</v>
      </c>
      <c r="P2625" t="str" cm="1">
        <f t="array" ref="P2625">_xlfn.IFS(ZeptoData[[#This Row],[Sale_Price]]&lt;50, "Budget", ZeptoData[[#This Row],[Sale_Price]]&lt;150, "Mid-Range", ZeptoData[[#This Row],[Sale_Price]]&gt;=150, "Premium")</f>
        <v>Mid-Range</v>
      </c>
      <c r="Q2625" t="str">
        <f>IF(ROUND(((ZeptoData[[#This Row],[mrp]]-ZeptoData[[#This Row],[discountedSellingPrice]])/ZeptoData[[#This Row],[mrp]])*100,0) = ZeptoData[[#This Row],[discountPercent]], "Match", "Error")</f>
        <v>Match</v>
      </c>
      <c r="R2625" s="9" t="str" cm="1">
        <f t="array" ref="R2625">_xlfn.IFS(ZeptoData[[#This Row],[discountPercent]]=0, "No Discount", ZeptoData[[#This Row],[discountPercent]]&lt;=15, "Standard (1-15%)", ZeptoData[[#This Row],[discountPercent]]&gt;15, "Mega (&gt;15%)")</f>
        <v>Standard (1-15%)</v>
      </c>
      <c r="S2625" s="9" t="str" cm="1">
        <f t="array" ref="S2625">_xlfn.IFS(ZeptoData[[#This Row],[weightInGms]]&lt;=100, "Small (&lt;100g)", ZeptoData[[#This Row],[weightInGms]]&lt;=500, "Medium (100-500g)", ZeptoData[[#This Row],[weightInGms]]&gt;500, "Large (&gt;500g)")</f>
        <v>Medium (100-500g)</v>
      </c>
    </row>
    <row r="2626" spans="1:19" x14ac:dyDescent="0.25">
      <c r="A2626" t="s">
        <v>1012</v>
      </c>
      <c r="B2626" t="s">
        <v>1030</v>
      </c>
      <c r="C2626" t="str">
        <f>TRIM(ZeptoData[[#This Row],[name]])</f>
        <v>Britannia 50-50 Maska Chaska Biscuit</v>
      </c>
      <c r="D2626">
        <v>7500</v>
      </c>
      <c r="E2626" s="3">
        <f>'Cleaned Data'!F2629</f>
        <v>13</v>
      </c>
      <c r="F2626">
        <v>10</v>
      </c>
      <c r="G2626">
        <v>6</v>
      </c>
      <c r="H2626">
        <v>6750</v>
      </c>
      <c r="I2626" s="3">
        <f>ZeptoData[[#This Row],[discountedSellingPrice]]/100</f>
        <v>67.5</v>
      </c>
      <c r="J2626">
        <v>300</v>
      </c>
      <c r="K2626" t="b">
        <v>0</v>
      </c>
      <c r="L2626">
        <v>300</v>
      </c>
      <c r="N2626" s="3">
        <f>ZeptoData[[#This Row],[MRP_Rupees]] - ZeptoData[[#This Row],[Sale_Price]]</f>
        <v>-54.5</v>
      </c>
      <c r="O2626" t="str">
        <f>IF(ZeptoData[[#This Row],[outOfStock]]=TRUE, "Out of Stock", IF(ZeptoData[[#This Row],[availableQuantity]]&lt;=2, "LOW STOCK", "HEALTHY"))</f>
        <v>HEALTHY</v>
      </c>
      <c r="P2626" t="str" cm="1">
        <f t="array" ref="P2626">_xlfn.IFS(ZeptoData[[#This Row],[Sale_Price]]&lt;50, "Budget", ZeptoData[[#This Row],[Sale_Price]]&lt;150, "Mid-Range", ZeptoData[[#This Row],[Sale_Price]]&gt;=150, "Premium")</f>
        <v>Mid-Range</v>
      </c>
      <c r="Q2626" t="str">
        <f>IF(ROUND(((ZeptoData[[#This Row],[mrp]]-ZeptoData[[#This Row],[discountedSellingPrice]])/ZeptoData[[#This Row],[mrp]])*100,0) = ZeptoData[[#This Row],[discountPercent]], "Match", "Error")</f>
        <v>Match</v>
      </c>
      <c r="R2626" s="9" t="str" cm="1">
        <f t="array" ref="R2626">_xlfn.IFS(ZeptoData[[#This Row],[discountPercent]]=0, "No Discount", ZeptoData[[#This Row],[discountPercent]]&lt;=15, "Standard (1-15%)", ZeptoData[[#This Row],[discountPercent]]&gt;15, "Mega (&gt;15%)")</f>
        <v>Standard (1-15%)</v>
      </c>
      <c r="S2626" s="9" t="str" cm="1">
        <f t="array" ref="S2626">_xlfn.IFS(ZeptoData[[#This Row],[weightInGms]]&lt;=100, "Small (&lt;100g)", ZeptoData[[#This Row],[weightInGms]]&lt;=500, "Medium (100-500g)", ZeptoData[[#This Row],[weightInGms]]&gt;500, "Large (&gt;500g)")</f>
        <v>Medium (100-500g)</v>
      </c>
    </row>
    <row r="2627" spans="1:19" x14ac:dyDescent="0.25">
      <c r="A2627" t="s">
        <v>1012</v>
      </c>
      <c r="B2627" t="s">
        <v>1031</v>
      </c>
      <c r="C2627" t="str">
        <f>TRIM(ZeptoData[[#This Row],[name]])</f>
        <v>Britannnia 50-50 Sweet &amp; Salty Biscuit</v>
      </c>
      <c r="D2627">
        <v>2500</v>
      </c>
      <c r="E2627" s="3">
        <f>'Cleaned Data'!F2630</f>
        <v>10</v>
      </c>
      <c r="F2627">
        <v>0</v>
      </c>
      <c r="G2627">
        <v>4</v>
      </c>
      <c r="H2627">
        <v>2500</v>
      </c>
      <c r="I2627" s="3">
        <f>ZeptoData[[#This Row],[discountedSellingPrice]]/100</f>
        <v>25</v>
      </c>
      <c r="J2627">
        <v>200</v>
      </c>
      <c r="K2627" t="b">
        <v>0</v>
      </c>
      <c r="L2627">
        <v>200</v>
      </c>
      <c r="N2627" s="3">
        <f>ZeptoData[[#This Row],[MRP_Rupees]] - ZeptoData[[#This Row],[Sale_Price]]</f>
        <v>-15</v>
      </c>
      <c r="O2627" t="str">
        <f>IF(ZeptoData[[#This Row],[outOfStock]]=TRUE, "Out of Stock", IF(ZeptoData[[#This Row],[availableQuantity]]&lt;=2, "LOW STOCK", "HEALTHY"))</f>
        <v>HEALTHY</v>
      </c>
      <c r="P2627" t="str" cm="1">
        <f t="array" ref="P2627">_xlfn.IFS(ZeptoData[[#This Row],[Sale_Price]]&lt;50, "Budget", ZeptoData[[#This Row],[Sale_Price]]&lt;150, "Mid-Range", ZeptoData[[#This Row],[Sale_Price]]&gt;=150, "Premium")</f>
        <v>Budget</v>
      </c>
      <c r="Q2627" t="str">
        <f>IF(ROUND(((ZeptoData[[#This Row],[mrp]]-ZeptoData[[#This Row],[discountedSellingPrice]])/ZeptoData[[#This Row],[mrp]])*100,0) = ZeptoData[[#This Row],[discountPercent]], "Match", "Error")</f>
        <v>Match</v>
      </c>
      <c r="R2627" s="9" t="str" cm="1">
        <f t="array" ref="R2627">_xlfn.IFS(ZeptoData[[#This Row],[discountPercent]]=0, "No Discount", ZeptoData[[#This Row],[discountPercent]]&lt;=15, "Standard (1-15%)", ZeptoData[[#This Row],[discountPercent]]&gt;15, "Mega (&gt;15%)")</f>
        <v>No Discount</v>
      </c>
      <c r="S2627" s="9" t="str" cm="1">
        <f t="array" ref="S2627">_xlfn.IFS(ZeptoData[[#This Row],[weightInGms]]&lt;=100, "Small (&lt;100g)", ZeptoData[[#This Row],[weightInGms]]&lt;=500, "Medium (100-500g)", ZeptoData[[#This Row],[weightInGms]]&gt;500, "Large (&gt;500g)")</f>
        <v>Medium (100-500g)</v>
      </c>
    </row>
    <row r="2628" spans="1:19" x14ac:dyDescent="0.25">
      <c r="A2628" t="s">
        <v>1012</v>
      </c>
      <c r="B2628" t="s">
        <v>1032</v>
      </c>
      <c r="C2628" t="str">
        <f>TRIM(ZeptoData[[#This Row],[name]])</f>
        <v>Britannia Good Day Chunky Cookies</v>
      </c>
      <c r="D2628">
        <v>5000</v>
      </c>
      <c r="E2628" s="3">
        <f>'Cleaned Data'!F2631</f>
        <v>6</v>
      </c>
      <c r="F2628">
        <v>15</v>
      </c>
      <c r="G2628">
        <v>6</v>
      </c>
      <c r="H2628">
        <v>4250</v>
      </c>
      <c r="I2628" s="3">
        <f>ZeptoData[[#This Row],[discountedSellingPrice]]/100</f>
        <v>42.5</v>
      </c>
      <c r="J2628">
        <v>120</v>
      </c>
      <c r="K2628" t="b">
        <v>0</v>
      </c>
      <c r="L2628">
        <v>120</v>
      </c>
      <c r="N2628" s="3">
        <f>ZeptoData[[#This Row],[MRP_Rupees]] - ZeptoData[[#This Row],[Sale_Price]]</f>
        <v>-36.5</v>
      </c>
      <c r="O2628" t="str">
        <f>IF(ZeptoData[[#This Row],[outOfStock]]=TRUE, "Out of Stock", IF(ZeptoData[[#This Row],[availableQuantity]]&lt;=2, "LOW STOCK", "HEALTHY"))</f>
        <v>HEALTHY</v>
      </c>
      <c r="P2628" t="str" cm="1">
        <f t="array" ref="P2628">_xlfn.IFS(ZeptoData[[#This Row],[Sale_Price]]&lt;50, "Budget", ZeptoData[[#This Row],[Sale_Price]]&lt;150, "Mid-Range", ZeptoData[[#This Row],[Sale_Price]]&gt;=150, "Premium")</f>
        <v>Budget</v>
      </c>
      <c r="Q2628" t="str">
        <f>IF(ROUND(((ZeptoData[[#This Row],[mrp]]-ZeptoData[[#This Row],[discountedSellingPrice]])/ZeptoData[[#This Row],[mrp]])*100,0) = ZeptoData[[#This Row],[discountPercent]], "Match", "Error")</f>
        <v>Match</v>
      </c>
      <c r="R2628" s="9" t="str" cm="1">
        <f t="array" ref="R2628">_xlfn.IFS(ZeptoData[[#This Row],[discountPercent]]=0, "No Discount", ZeptoData[[#This Row],[discountPercent]]&lt;=15, "Standard (1-15%)", ZeptoData[[#This Row],[discountPercent]]&gt;15, "Mega (&gt;15%)")</f>
        <v>Standard (1-15%)</v>
      </c>
      <c r="S2628" s="9" t="str" cm="1">
        <f t="array" ref="S2628">_xlfn.IFS(ZeptoData[[#This Row],[weightInGms]]&lt;=100, "Small (&lt;100g)", ZeptoData[[#This Row],[weightInGms]]&lt;=500, "Medium (100-500g)", ZeptoData[[#This Row],[weightInGms]]&gt;500, "Large (&gt;500g)")</f>
        <v>Medium (100-500g)</v>
      </c>
    </row>
    <row r="2629" spans="1:19" x14ac:dyDescent="0.25">
      <c r="A2629" t="s">
        <v>1012</v>
      </c>
      <c r="B2629" t="s">
        <v>1033</v>
      </c>
      <c r="C2629" t="str">
        <f>TRIM(ZeptoData[[#This Row],[name]])</f>
        <v>Sunfeast Marie Light</v>
      </c>
      <c r="D2629">
        <v>2300</v>
      </c>
      <c r="E2629" s="3">
        <f>'Cleaned Data'!F2632</f>
        <v>10</v>
      </c>
      <c r="F2629">
        <v>13</v>
      </c>
      <c r="G2629">
        <v>1</v>
      </c>
      <c r="H2629">
        <v>2000</v>
      </c>
      <c r="I2629" s="3">
        <f>ZeptoData[[#This Row],[discountedSellingPrice]]/100</f>
        <v>20</v>
      </c>
      <c r="J2629">
        <v>200</v>
      </c>
      <c r="K2629" t="b">
        <v>0</v>
      </c>
      <c r="L2629">
        <v>200</v>
      </c>
      <c r="N2629" s="3">
        <f>ZeptoData[[#This Row],[MRP_Rupees]] - ZeptoData[[#This Row],[Sale_Price]]</f>
        <v>-10</v>
      </c>
      <c r="O2629" t="str">
        <f>IF(ZeptoData[[#This Row],[outOfStock]]=TRUE, "Out of Stock", IF(ZeptoData[[#This Row],[availableQuantity]]&lt;=2, "LOW STOCK", "HEALTHY"))</f>
        <v>LOW STOCK</v>
      </c>
      <c r="P2629" t="str" cm="1">
        <f t="array" ref="P2629">_xlfn.IFS(ZeptoData[[#This Row],[Sale_Price]]&lt;50, "Budget", ZeptoData[[#This Row],[Sale_Price]]&lt;150, "Mid-Range", ZeptoData[[#This Row],[Sale_Price]]&gt;=150, "Premium")</f>
        <v>Budget</v>
      </c>
      <c r="Q2629" t="str">
        <f>IF(ROUND(((ZeptoData[[#This Row],[mrp]]-ZeptoData[[#This Row],[discountedSellingPrice]])/ZeptoData[[#This Row],[mrp]])*100,0) = ZeptoData[[#This Row],[discountPercent]], "Match", "Error")</f>
        <v>Match</v>
      </c>
      <c r="R2629" s="9" t="str" cm="1">
        <f t="array" ref="R2629">_xlfn.IFS(ZeptoData[[#This Row],[discountPercent]]=0, "No Discount", ZeptoData[[#This Row],[discountPercent]]&lt;=15, "Standard (1-15%)", ZeptoData[[#This Row],[discountPercent]]&gt;15, "Mega (&gt;15%)")</f>
        <v>Standard (1-15%)</v>
      </c>
      <c r="S2629" s="9" t="str" cm="1">
        <f t="array" ref="S2629">_xlfn.IFS(ZeptoData[[#This Row],[weightInGms]]&lt;=100, "Small (&lt;100g)", ZeptoData[[#This Row],[weightInGms]]&lt;=500, "Medium (100-500g)", ZeptoData[[#This Row],[weightInGms]]&gt;500, "Large (&gt;500g)")</f>
        <v>Medium (100-500g)</v>
      </c>
    </row>
    <row r="2630" spans="1:19" x14ac:dyDescent="0.25">
      <c r="A2630" t="s">
        <v>1012</v>
      </c>
      <c r="B2630" t="s">
        <v>1034</v>
      </c>
      <c r="C2630" t="str">
        <f>TRIM(ZeptoData[[#This Row],[name]])</f>
        <v>Britannia Bourbon Biscuit Buy 4 Get 1 Free</v>
      </c>
      <c r="D2630">
        <v>8000</v>
      </c>
      <c r="E2630" s="3">
        <f>'Cleaned Data'!F2633</f>
        <v>27</v>
      </c>
      <c r="F2630">
        <v>10</v>
      </c>
      <c r="G2630">
        <v>2</v>
      </c>
      <c r="H2630">
        <v>7200</v>
      </c>
      <c r="I2630" s="3">
        <f>ZeptoData[[#This Row],[discountedSellingPrice]]/100</f>
        <v>72</v>
      </c>
      <c r="J2630">
        <v>500</v>
      </c>
      <c r="K2630" t="b">
        <v>0</v>
      </c>
      <c r="L2630">
        <v>500</v>
      </c>
      <c r="N2630" s="3">
        <f>ZeptoData[[#This Row],[MRP_Rupees]] - ZeptoData[[#This Row],[Sale_Price]]</f>
        <v>-45</v>
      </c>
      <c r="O2630" t="str">
        <f>IF(ZeptoData[[#This Row],[outOfStock]]=TRUE, "Out of Stock", IF(ZeptoData[[#This Row],[availableQuantity]]&lt;=2, "LOW STOCK", "HEALTHY"))</f>
        <v>LOW STOCK</v>
      </c>
      <c r="P2630" t="str" cm="1">
        <f t="array" ref="P2630">_xlfn.IFS(ZeptoData[[#This Row],[Sale_Price]]&lt;50, "Budget", ZeptoData[[#This Row],[Sale_Price]]&lt;150, "Mid-Range", ZeptoData[[#This Row],[Sale_Price]]&gt;=150, "Premium")</f>
        <v>Mid-Range</v>
      </c>
      <c r="Q2630" t="str">
        <f>IF(ROUND(((ZeptoData[[#This Row],[mrp]]-ZeptoData[[#This Row],[discountedSellingPrice]])/ZeptoData[[#This Row],[mrp]])*100,0) = ZeptoData[[#This Row],[discountPercent]], "Match", "Error")</f>
        <v>Match</v>
      </c>
      <c r="R2630" s="9" t="str" cm="1">
        <f t="array" ref="R2630">_xlfn.IFS(ZeptoData[[#This Row],[discountPercent]]=0, "No Discount", ZeptoData[[#This Row],[discountPercent]]&lt;=15, "Standard (1-15%)", ZeptoData[[#This Row],[discountPercent]]&gt;15, "Mega (&gt;15%)")</f>
        <v>Standard (1-15%)</v>
      </c>
      <c r="S2630" s="9" t="str" cm="1">
        <f t="array" ref="S2630">_xlfn.IFS(ZeptoData[[#This Row],[weightInGms]]&lt;=100, "Small (&lt;100g)", ZeptoData[[#This Row],[weightInGms]]&lt;=500, "Medium (100-500g)", ZeptoData[[#This Row],[weightInGms]]&gt;500, "Large (&gt;500g)")</f>
        <v>Medium (100-500g)</v>
      </c>
    </row>
    <row r="2631" spans="1:19" x14ac:dyDescent="0.25">
      <c r="A2631" t="s">
        <v>1012</v>
      </c>
      <c r="B2631" t="s">
        <v>1035</v>
      </c>
      <c r="C2631" t="str">
        <f>TRIM(ZeptoData[[#This Row],[name]])</f>
        <v>The Bake Shop Whole Wheat Oats Khari</v>
      </c>
      <c r="D2631">
        <v>6500</v>
      </c>
      <c r="E2631" s="3">
        <f>'Cleaned Data'!F2634</f>
        <v>0</v>
      </c>
      <c r="F2631">
        <v>6</v>
      </c>
      <c r="G2631">
        <v>5</v>
      </c>
      <c r="H2631">
        <v>6100</v>
      </c>
      <c r="I2631" s="3">
        <f>ZeptoData[[#This Row],[discountedSellingPrice]]/100</f>
        <v>61</v>
      </c>
      <c r="J2631">
        <v>200</v>
      </c>
      <c r="K2631" t="b">
        <v>0</v>
      </c>
      <c r="L2631">
        <v>200</v>
      </c>
      <c r="N2631" s="3">
        <f>ZeptoData[[#This Row],[MRP_Rupees]] - ZeptoData[[#This Row],[Sale_Price]]</f>
        <v>-61</v>
      </c>
      <c r="O2631" t="str">
        <f>IF(ZeptoData[[#This Row],[outOfStock]]=TRUE, "Out of Stock", IF(ZeptoData[[#This Row],[availableQuantity]]&lt;=2, "LOW STOCK", "HEALTHY"))</f>
        <v>HEALTHY</v>
      </c>
      <c r="P2631" t="str" cm="1">
        <f t="array" ref="P2631">_xlfn.IFS(ZeptoData[[#This Row],[Sale_Price]]&lt;50, "Budget", ZeptoData[[#This Row],[Sale_Price]]&lt;150, "Mid-Range", ZeptoData[[#This Row],[Sale_Price]]&gt;=150, "Premium")</f>
        <v>Mid-Range</v>
      </c>
      <c r="Q2631" t="str">
        <f>IF(ROUND(((ZeptoData[[#This Row],[mrp]]-ZeptoData[[#This Row],[discountedSellingPrice]])/ZeptoData[[#This Row],[mrp]])*100,0) = ZeptoData[[#This Row],[discountPercent]], "Match", "Error")</f>
        <v>Match</v>
      </c>
      <c r="R2631" s="9" t="str" cm="1">
        <f t="array" ref="R2631">_xlfn.IFS(ZeptoData[[#This Row],[discountPercent]]=0, "No Discount", ZeptoData[[#This Row],[discountPercent]]&lt;=15, "Standard (1-15%)", ZeptoData[[#This Row],[discountPercent]]&gt;15, "Mega (&gt;15%)")</f>
        <v>Standard (1-15%)</v>
      </c>
      <c r="S2631" s="9" t="str" cm="1">
        <f t="array" ref="S2631">_xlfn.IFS(ZeptoData[[#This Row],[weightInGms]]&lt;=100, "Small (&lt;100g)", ZeptoData[[#This Row],[weightInGms]]&lt;=500, "Medium (100-500g)", ZeptoData[[#This Row],[weightInGms]]&gt;500, "Large (&gt;500g)")</f>
        <v>Medium (100-500g)</v>
      </c>
    </row>
    <row r="2632" spans="1:19" x14ac:dyDescent="0.25">
      <c r="A2632" t="s">
        <v>1012</v>
      </c>
      <c r="B2632" t="s">
        <v>1036</v>
      </c>
      <c r="C2632" t="str">
        <f>TRIM(ZeptoData[[#This Row],[name]])</f>
        <v>Britannia Nutri Choice Oats Milk Almond Biscuit</v>
      </c>
      <c r="D2632">
        <v>2500</v>
      </c>
      <c r="E2632" s="3">
        <f>'Cleaned Data'!F2635</f>
        <v>10</v>
      </c>
      <c r="F2632">
        <v>10</v>
      </c>
      <c r="G2632">
        <v>6</v>
      </c>
      <c r="H2632">
        <v>2250</v>
      </c>
      <c r="I2632" s="3">
        <f>ZeptoData[[#This Row],[discountedSellingPrice]]/100</f>
        <v>22.5</v>
      </c>
      <c r="J2632">
        <v>75</v>
      </c>
      <c r="K2632" t="b">
        <v>0</v>
      </c>
      <c r="L2632">
        <v>75</v>
      </c>
      <c r="N2632" s="3">
        <f>ZeptoData[[#This Row],[MRP_Rupees]] - ZeptoData[[#This Row],[Sale_Price]]</f>
        <v>-12.5</v>
      </c>
      <c r="O2632" t="str">
        <f>IF(ZeptoData[[#This Row],[outOfStock]]=TRUE, "Out of Stock", IF(ZeptoData[[#This Row],[availableQuantity]]&lt;=2, "LOW STOCK", "HEALTHY"))</f>
        <v>HEALTHY</v>
      </c>
      <c r="P2632" t="str" cm="1">
        <f t="array" ref="P2632">_xlfn.IFS(ZeptoData[[#This Row],[Sale_Price]]&lt;50, "Budget", ZeptoData[[#This Row],[Sale_Price]]&lt;150, "Mid-Range", ZeptoData[[#This Row],[Sale_Price]]&gt;=150, "Premium")</f>
        <v>Budget</v>
      </c>
      <c r="Q2632" t="str">
        <f>IF(ROUND(((ZeptoData[[#This Row],[mrp]]-ZeptoData[[#This Row],[discountedSellingPrice]])/ZeptoData[[#This Row],[mrp]])*100,0) = ZeptoData[[#This Row],[discountPercent]], "Match", "Error")</f>
        <v>Match</v>
      </c>
      <c r="R2632" s="9" t="str" cm="1">
        <f t="array" ref="R2632">_xlfn.IFS(ZeptoData[[#This Row],[discountPercent]]=0, "No Discount", ZeptoData[[#This Row],[discountPercent]]&lt;=15, "Standard (1-15%)", ZeptoData[[#This Row],[discountPercent]]&gt;15, "Mega (&gt;15%)")</f>
        <v>Standard (1-15%)</v>
      </c>
      <c r="S2632" s="9" t="str" cm="1">
        <f t="array" ref="S2632">_xlfn.IFS(ZeptoData[[#This Row],[weightInGms]]&lt;=100, "Small (&lt;100g)", ZeptoData[[#This Row],[weightInGms]]&lt;=500, "Medium (100-500g)", ZeptoData[[#This Row],[weightInGms]]&gt;500, "Large (&gt;500g)")</f>
        <v>Small (&lt;100g)</v>
      </c>
    </row>
    <row r="2633" spans="1:19" x14ac:dyDescent="0.25">
      <c r="A2633" t="s">
        <v>1012</v>
      </c>
      <c r="B2633" t="s">
        <v>1037</v>
      </c>
      <c r="C2633" t="str">
        <f>TRIM(ZeptoData[[#This Row],[name]])</f>
        <v>Sunfeast Dark Fantasy Choco Creme</v>
      </c>
      <c r="D2633">
        <v>8000</v>
      </c>
      <c r="E2633" s="3">
        <f>'Cleaned Data'!F2636</f>
        <v>16</v>
      </c>
      <c r="F2633">
        <v>27</v>
      </c>
      <c r="G2633">
        <v>4</v>
      </c>
      <c r="H2633">
        <v>5800</v>
      </c>
      <c r="I2633" s="3">
        <f>ZeptoData[[#This Row],[discountedSellingPrice]]/100</f>
        <v>58</v>
      </c>
      <c r="J2633">
        <v>300</v>
      </c>
      <c r="K2633" t="b">
        <v>0</v>
      </c>
      <c r="L2633">
        <v>300</v>
      </c>
      <c r="N2633" s="3">
        <f>ZeptoData[[#This Row],[MRP_Rupees]] - ZeptoData[[#This Row],[Sale_Price]]</f>
        <v>-42</v>
      </c>
      <c r="O2633" t="str">
        <f>IF(ZeptoData[[#This Row],[outOfStock]]=TRUE, "Out of Stock", IF(ZeptoData[[#This Row],[availableQuantity]]&lt;=2, "LOW STOCK", "HEALTHY"))</f>
        <v>HEALTHY</v>
      </c>
      <c r="P2633" t="str" cm="1">
        <f t="array" ref="P2633">_xlfn.IFS(ZeptoData[[#This Row],[Sale_Price]]&lt;50, "Budget", ZeptoData[[#This Row],[Sale_Price]]&lt;150, "Mid-Range", ZeptoData[[#This Row],[Sale_Price]]&gt;=150, "Premium")</f>
        <v>Mid-Range</v>
      </c>
      <c r="Q2633" t="str">
        <f>IF(ROUND(((ZeptoData[[#This Row],[mrp]]-ZeptoData[[#This Row],[discountedSellingPrice]])/ZeptoData[[#This Row],[mrp]])*100,0) = ZeptoData[[#This Row],[discountPercent]], "Match", "Error")</f>
        <v>Error</v>
      </c>
      <c r="R2633" s="9" t="str" cm="1">
        <f t="array" ref="R2633">_xlfn.IFS(ZeptoData[[#This Row],[discountPercent]]=0, "No Discount", ZeptoData[[#This Row],[discountPercent]]&lt;=15, "Standard (1-15%)", ZeptoData[[#This Row],[discountPercent]]&gt;15, "Mega (&gt;15%)")</f>
        <v>Mega (&gt;15%)</v>
      </c>
      <c r="S2633" s="9" t="str" cm="1">
        <f t="array" ref="S2633">_xlfn.IFS(ZeptoData[[#This Row],[weightInGms]]&lt;=100, "Small (&lt;100g)", ZeptoData[[#This Row],[weightInGms]]&lt;=500, "Medium (100-500g)", ZeptoData[[#This Row],[weightInGms]]&gt;500, "Large (&gt;500g)")</f>
        <v>Medium (100-500g)</v>
      </c>
    </row>
    <row r="2634" spans="1:19" x14ac:dyDescent="0.25">
      <c r="A2634" t="s">
        <v>1012</v>
      </c>
      <c r="B2634" t="s">
        <v>1038</v>
      </c>
      <c r="C2634" t="str">
        <f>TRIM(ZeptoData[[#This Row],[name]])</f>
        <v>Lotte Choco Pie Chocolate Cake</v>
      </c>
      <c r="D2634">
        <v>2500</v>
      </c>
      <c r="E2634" s="3">
        <f>'Cleaned Data'!F2637</f>
        <v>3</v>
      </c>
      <c r="F2634">
        <v>0</v>
      </c>
      <c r="G2634">
        <v>6</v>
      </c>
      <c r="H2634">
        <v>2500</v>
      </c>
      <c r="I2634" s="3">
        <f>ZeptoData[[#This Row],[discountedSellingPrice]]/100</f>
        <v>25</v>
      </c>
      <c r="J2634">
        <v>56</v>
      </c>
      <c r="K2634" t="b">
        <v>0</v>
      </c>
      <c r="L2634">
        <v>56</v>
      </c>
      <c r="N2634" s="3">
        <f>ZeptoData[[#This Row],[MRP_Rupees]] - ZeptoData[[#This Row],[Sale_Price]]</f>
        <v>-22</v>
      </c>
      <c r="O2634" t="str">
        <f>IF(ZeptoData[[#This Row],[outOfStock]]=TRUE, "Out of Stock", IF(ZeptoData[[#This Row],[availableQuantity]]&lt;=2, "LOW STOCK", "HEALTHY"))</f>
        <v>HEALTHY</v>
      </c>
      <c r="P2634" t="str" cm="1">
        <f t="array" ref="P2634">_xlfn.IFS(ZeptoData[[#This Row],[Sale_Price]]&lt;50, "Budget", ZeptoData[[#This Row],[Sale_Price]]&lt;150, "Mid-Range", ZeptoData[[#This Row],[Sale_Price]]&gt;=150, "Premium")</f>
        <v>Budget</v>
      </c>
      <c r="Q2634" t="str">
        <f>IF(ROUND(((ZeptoData[[#This Row],[mrp]]-ZeptoData[[#This Row],[discountedSellingPrice]])/ZeptoData[[#This Row],[mrp]])*100,0) = ZeptoData[[#This Row],[discountPercent]], "Match", "Error")</f>
        <v>Match</v>
      </c>
      <c r="R2634" s="9" t="str" cm="1">
        <f t="array" ref="R2634">_xlfn.IFS(ZeptoData[[#This Row],[discountPercent]]=0, "No Discount", ZeptoData[[#This Row],[discountPercent]]&lt;=15, "Standard (1-15%)", ZeptoData[[#This Row],[discountPercent]]&gt;15, "Mega (&gt;15%)")</f>
        <v>No Discount</v>
      </c>
      <c r="S2634" s="9" t="str" cm="1">
        <f t="array" ref="S2634">_xlfn.IFS(ZeptoData[[#This Row],[weightInGms]]&lt;=100, "Small (&lt;100g)", ZeptoData[[#This Row],[weightInGms]]&lt;=500, "Medium (100-500g)", ZeptoData[[#This Row],[weightInGms]]&gt;500, "Large (&gt;500g)")</f>
        <v>Small (&lt;100g)</v>
      </c>
    </row>
    <row r="2635" spans="1:19" x14ac:dyDescent="0.25">
      <c r="A2635" t="s">
        <v>1012</v>
      </c>
      <c r="B2635" t="s">
        <v>1039</v>
      </c>
      <c r="C2635" t="str">
        <f>TRIM(ZeptoData[[#This Row],[name]])</f>
        <v>Sunfeast Mom's Magic Cashew &amp; Almond Cookies Packet</v>
      </c>
      <c r="D2635">
        <v>3000</v>
      </c>
      <c r="E2635" s="3">
        <f>'Cleaned Data'!F2638</f>
        <v>8</v>
      </c>
      <c r="F2635">
        <v>10</v>
      </c>
      <c r="G2635">
        <v>3</v>
      </c>
      <c r="H2635">
        <v>2700</v>
      </c>
      <c r="I2635" s="3">
        <f>ZeptoData[[#This Row],[discountedSellingPrice]]/100</f>
        <v>27</v>
      </c>
      <c r="J2635">
        <v>200</v>
      </c>
      <c r="K2635" t="b">
        <v>0</v>
      </c>
      <c r="L2635">
        <v>200</v>
      </c>
      <c r="N2635" s="3">
        <f>ZeptoData[[#This Row],[MRP_Rupees]] - ZeptoData[[#This Row],[Sale_Price]]</f>
        <v>-19</v>
      </c>
      <c r="O2635" t="str">
        <f>IF(ZeptoData[[#This Row],[outOfStock]]=TRUE, "Out of Stock", IF(ZeptoData[[#This Row],[availableQuantity]]&lt;=2, "LOW STOCK", "HEALTHY"))</f>
        <v>HEALTHY</v>
      </c>
      <c r="P2635" t="str" cm="1">
        <f t="array" ref="P2635">_xlfn.IFS(ZeptoData[[#This Row],[Sale_Price]]&lt;50, "Budget", ZeptoData[[#This Row],[Sale_Price]]&lt;150, "Mid-Range", ZeptoData[[#This Row],[Sale_Price]]&gt;=150, "Premium")</f>
        <v>Budget</v>
      </c>
      <c r="Q2635" t="str">
        <f>IF(ROUND(((ZeptoData[[#This Row],[mrp]]-ZeptoData[[#This Row],[discountedSellingPrice]])/ZeptoData[[#This Row],[mrp]])*100,0) = ZeptoData[[#This Row],[discountPercent]], "Match", "Error")</f>
        <v>Match</v>
      </c>
      <c r="R2635" s="9" t="str" cm="1">
        <f t="array" ref="R2635">_xlfn.IFS(ZeptoData[[#This Row],[discountPercent]]=0, "No Discount", ZeptoData[[#This Row],[discountPercent]]&lt;=15, "Standard (1-15%)", ZeptoData[[#This Row],[discountPercent]]&gt;15, "Mega (&gt;15%)")</f>
        <v>Standard (1-15%)</v>
      </c>
      <c r="S2635" s="9" t="str" cm="1">
        <f t="array" ref="S2635">_xlfn.IFS(ZeptoData[[#This Row],[weightInGms]]&lt;=100, "Small (&lt;100g)", ZeptoData[[#This Row],[weightInGms]]&lt;=500, "Medium (100-500g)", ZeptoData[[#This Row],[weightInGms]]&gt;500, "Large (&gt;500g)")</f>
        <v>Medium (100-500g)</v>
      </c>
    </row>
    <row r="2636" spans="1:19" x14ac:dyDescent="0.25">
      <c r="A2636" t="s">
        <v>1012</v>
      </c>
      <c r="B2636" t="s">
        <v>1040</v>
      </c>
      <c r="C2636" t="str">
        <f>TRIM(ZeptoData[[#This Row],[name]])</f>
        <v>Unibic SugarFree - Oatmeal Cookies</v>
      </c>
      <c r="D2636">
        <v>5000</v>
      </c>
      <c r="E2636" s="3">
        <f>'Cleaned Data'!F2639</f>
        <v>25</v>
      </c>
      <c r="F2636">
        <v>16</v>
      </c>
      <c r="G2636">
        <v>3</v>
      </c>
      <c r="H2636">
        <v>4200</v>
      </c>
      <c r="I2636" s="3">
        <f>ZeptoData[[#This Row],[discountedSellingPrice]]/100</f>
        <v>42</v>
      </c>
      <c r="J2636">
        <v>75</v>
      </c>
      <c r="K2636" t="b">
        <v>0</v>
      </c>
      <c r="L2636">
        <v>75</v>
      </c>
      <c r="N2636" s="3">
        <f>ZeptoData[[#This Row],[MRP_Rupees]] - ZeptoData[[#This Row],[Sale_Price]]</f>
        <v>-17</v>
      </c>
      <c r="O2636" t="str">
        <f>IF(ZeptoData[[#This Row],[outOfStock]]=TRUE, "Out of Stock", IF(ZeptoData[[#This Row],[availableQuantity]]&lt;=2, "LOW STOCK", "HEALTHY"))</f>
        <v>HEALTHY</v>
      </c>
      <c r="P2636" t="str" cm="1">
        <f t="array" ref="P2636">_xlfn.IFS(ZeptoData[[#This Row],[Sale_Price]]&lt;50, "Budget", ZeptoData[[#This Row],[Sale_Price]]&lt;150, "Mid-Range", ZeptoData[[#This Row],[Sale_Price]]&gt;=150, "Premium")</f>
        <v>Budget</v>
      </c>
      <c r="Q2636" t="str">
        <f>IF(ROUND(((ZeptoData[[#This Row],[mrp]]-ZeptoData[[#This Row],[discountedSellingPrice]])/ZeptoData[[#This Row],[mrp]])*100,0) = ZeptoData[[#This Row],[discountPercent]], "Match", "Error")</f>
        <v>Match</v>
      </c>
      <c r="R2636" s="9" t="str" cm="1">
        <f t="array" ref="R2636">_xlfn.IFS(ZeptoData[[#This Row],[discountPercent]]=0, "No Discount", ZeptoData[[#This Row],[discountPercent]]&lt;=15, "Standard (1-15%)", ZeptoData[[#This Row],[discountPercent]]&gt;15, "Mega (&gt;15%)")</f>
        <v>Mega (&gt;15%)</v>
      </c>
      <c r="S2636" s="9" t="str" cm="1">
        <f t="array" ref="S2636">_xlfn.IFS(ZeptoData[[#This Row],[weightInGms]]&lt;=100, "Small (&lt;100g)", ZeptoData[[#This Row],[weightInGms]]&lt;=500, "Medium (100-500g)", ZeptoData[[#This Row],[weightInGms]]&gt;500, "Large (&gt;500g)")</f>
        <v>Small (&lt;100g)</v>
      </c>
    </row>
    <row r="2637" spans="1:19" x14ac:dyDescent="0.25">
      <c r="A2637" t="s">
        <v>1012</v>
      </c>
      <c r="B2637" t="s">
        <v>1041</v>
      </c>
      <c r="C2637" t="str">
        <f>TRIM(ZeptoData[[#This Row],[name]])</f>
        <v>Parle Hide &amp; Seek Cookies With Added Almonds</v>
      </c>
      <c r="D2637">
        <v>3000</v>
      </c>
      <c r="E2637" s="3">
        <f>'Cleaned Data'!F2640</f>
        <v>14</v>
      </c>
      <c r="F2637">
        <v>3</v>
      </c>
      <c r="G2637">
        <v>1</v>
      </c>
      <c r="H2637">
        <v>2900</v>
      </c>
      <c r="I2637" s="3">
        <f>ZeptoData[[#This Row],[discountedSellingPrice]]/100</f>
        <v>29</v>
      </c>
      <c r="J2637">
        <v>100</v>
      </c>
      <c r="K2637" t="b">
        <v>0</v>
      </c>
      <c r="L2637">
        <v>100</v>
      </c>
      <c r="N2637" s="3">
        <f>ZeptoData[[#This Row],[MRP_Rupees]] - ZeptoData[[#This Row],[Sale_Price]]</f>
        <v>-15</v>
      </c>
      <c r="O2637" t="str">
        <f>IF(ZeptoData[[#This Row],[outOfStock]]=TRUE, "Out of Stock", IF(ZeptoData[[#This Row],[availableQuantity]]&lt;=2, "LOW STOCK", "HEALTHY"))</f>
        <v>LOW STOCK</v>
      </c>
      <c r="P2637" t="str" cm="1">
        <f t="array" ref="P2637">_xlfn.IFS(ZeptoData[[#This Row],[Sale_Price]]&lt;50, "Budget", ZeptoData[[#This Row],[Sale_Price]]&lt;150, "Mid-Range", ZeptoData[[#This Row],[Sale_Price]]&gt;=150, "Premium")</f>
        <v>Budget</v>
      </c>
      <c r="Q2637" t="str">
        <f>IF(ROUND(((ZeptoData[[#This Row],[mrp]]-ZeptoData[[#This Row],[discountedSellingPrice]])/ZeptoData[[#This Row],[mrp]])*100,0) = ZeptoData[[#This Row],[discountPercent]], "Match", "Error")</f>
        <v>Match</v>
      </c>
      <c r="R2637" s="9" t="str" cm="1">
        <f t="array" ref="R2637">_xlfn.IFS(ZeptoData[[#This Row],[discountPercent]]=0, "No Discount", ZeptoData[[#This Row],[discountPercent]]&lt;=15, "Standard (1-15%)", ZeptoData[[#This Row],[discountPercent]]&gt;15, "Mega (&gt;15%)")</f>
        <v>Standard (1-15%)</v>
      </c>
      <c r="S2637" s="9" t="str" cm="1">
        <f t="array" ref="S2637">_xlfn.IFS(ZeptoData[[#This Row],[weightInGms]]&lt;=100, "Small (&lt;100g)", ZeptoData[[#This Row],[weightInGms]]&lt;=500, "Medium (100-500g)", ZeptoData[[#This Row],[weightInGms]]&gt;500, "Large (&gt;500g)")</f>
        <v>Small (&lt;100g)</v>
      </c>
    </row>
    <row r="2638" spans="1:19" x14ac:dyDescent="0.25">
      <c r="A2638" t="s">
        <v>1012</v>
      </c>
      <c r="B2638" t="s">
        <v>1042</v>
      </c>
      <c r="C2638" t="str">
        <f>TRIM(ZeptoData[[#This Row],[name]])</f>
        <v>Unibic Fruit &amp; Nut Cookies</v>
      </c>
      <c r="D2638">
        <v>2500</v>
      </c>
      <c r="E2638" s="3">
        <f>'Cleaned Data'!F2641</f>
        <v>0</v>
      </c>
      <c r="F2638">
        <v>8</v>
      </c>
      <c r="G2638">
        <v>3</v>
      </c>
      <c r="H2638">
        <v>2300</v>
      </c>
      <c r="I2638" s="3">
        <f>ZeptoData[[#This Row],[discountedSellingPrice]]/100</f>
        <v>23</v>
      </c>
      <c r="J2638">
        <v>67</v>
      </c>
      <c r="K2638" t="b">
        <v>0</v>
      </c>
      <c r="L2638">
        <v>67</v>
      </c>
      <c r="N2638" s="3">
        <f>ZeptoData[[#This Row],[MRP_Rupees]] - ZeptoData[[#This Row],[Sale_Price]]</f>
        <v>-23</v>
      </c>
      <c r="O2638" t="str">
        <f>IF(ZeptoData[[#This Row],[outOfStock]]=TRUE, "Out of Stock", IF(ZeptoData[[#This Row],[availableQuantity]]&lt;=2, "LOW STOCK", "HEALTHY"))</f>
        <v>HEALTHY</v>
      </c>
      <c r="P2638" t="str" cm="1">
        <f t="array" ref="P2638">_xlfn.IFS(ZeptoData[[#This Row],[Sale_Price]]&lt;50, "Budget", ZeptoData[[#This Row],[Sale_Price]]&lt;150, "Mid-Range", ZeptoData[[#This Row],[Sale_Price]]&gt;=150, "Premium")</f>
        <v>Budget</v>
      </c>
      <c r="Q2638" t="str">
        <f>IF(ROUND(((ZeptoData[[#This Row],[mrp]]-ZeptoData[[#This Row],[discountedSellingPrice]])/ZeptoData[[#This Row],[mrp]])*100,0) = ZeptoData[[#This Row],[discountPercent]], "Match", "Error")</f>
        <v>Match</v>
      </c>
      <c r="R2638" s="9" t="str" cm="1">
        <f t="array" ref="R2638">_xlfn.IFS(ZeptoData[[#This Row],[discountPercent]]=0, "No Discount", ZeptoData[[#This Row],[discountPercent]]&lt;=15, "Standard (1-15%)", ZeptoData[[#This Row],[discountPercent]]&gt;15, "Mega (&gt;15%)")</f>
        <v>Standard (1-15%)</v>
      </c>
      <c r="S2638" s="9" t="str" cm="1">
        <f t="array" ref="S2638">_xlfn.IFS(ZeptoData[[#This Row],[weightInGms]]&lt;=100, "Small (&lt;100g)", ZeptoData[[#This Row],[weightInGms]]&lt;=500, "Medium (100-500g)", ZeptoData[[#This Row],[weightInGms]]&gt;500, "Large (&gt;500g)")</f>
        <v>Small (&lt;100g)</v>
      </c>
    </row>
    <row r="2639" spans="1:19" x14ac:dyDescent="0.25">
      <c r="A2639" t="s">
        <v>1012</v>
      </c>
      <c r="B2639" t="s">
        <v>1043</v>
      </c>
      <c r="C2639" t="str">
        <f>TRIM(ZeptoData[[#This Row],[name]])</f>
        <v>Sunfeast Yumfills Whoopie Pie</v>
      </c>
      <c r="D2639">
        <v>14000</v>
      </c>
      <c r="E2639" s="3">
        <f>'Cleaned Data'!F2642</f>
        <v>10</v>
      </c>
      <c r="F2639">
        <v>25</v>
      </c>
      <c r="G2639">
        <v>5</v>
      </c>
      <c r="H2639">
        <v>10500</v>
      </c>
      <c r="I2639" s="3">
        <f>ZeptoData[[#This Row],[discountedSellingPrice]]/100</f>
        <v>105</v>
      </c>
      <c r="J2639">
        <v>253</v>
      </c>
      <c r="K2639" t="b">
        <v>0</v>
      </c>
      <c r="L2639">
        <v>276</v>
      </c>
      <c r="N2639" s="3">
        <f>ZeptoData[[#This Row],[MRP_Rupees]] - ZeptoData[[#This Row],[Sale_Price]]</f>
        <v>-95</v>
      </c>
      <c r="O2639" t="str">
        <f>IF(ZeptoData[[#This Row],[outOfStock]]=TRUE, "Out of Stock", IF(ZeptoData[[#This Row],[availableQuantity]]&lt;=2, "LOW STOCK", "HEALTHY"))</f>
        <v>HEALTHY</v>
      </c>
      <c r="P2639" t="str" cm="1">
        <f t="array" ref="P2639">_xlfn.IFS(ZeptoData[[#This Row],[Sale_Price]]&lt;50, "Budget", ZeptoData[[#This Row],[Sale_Price]]&lt;150, "Mid-Range", ZeptoData[[#This Row],[Sale_Price]]&gt;=150, "Premium")</f>
        <v>Mid-Range</v>
      </c>
      <c r="Q2639" t="str">
        <f>IF(ROUND(((ZeptoData[[#This Row],[mrp]]-ZeptoData[[#This Row],[discountedSellingPrice]])/ZeptoData[[#This Row],[mrp]])*100,0) = ZeptoData[[#This Row],[discountPercent]], "Match", "Error")</f>
        <v>Match</v>
      </c>
      <c r="R2639" s="9" t="str" cm="1">
        <f t="array" ref="R2639">_xlfn.IFS(ZeptoData[[#This Row],[discountPercent]]=0, "No Discount", ZeptoData[[#This Row],[discountPercent]]&lt;=15, "Standard (1-15%)", ZeptoData[[#This Row],[discountPercent]]&gt;15, "Mega (&gt;15%)")</f>
        <v>Mega (&gt;15%)</v>
      </c>
      <c r="S2639" s="9" t="str" cm="1">
        <f t="array" ref="S2639">_xlfn.IFS(ZeptoData[[#This Row],[weightInGms]]&lt;=100, "Small (&lt;100g)", ZeptoData[[#This Row],[weightInGms]]&lt;=500, "Medium (100-500g)", ZeptoData[[#This Row],[weightInGms]]&gt;500, "Large (&gt;500g)")</f>
        <v>Medium (100-500g)</v>
      </c>
    </row>
    <row r="2640" spans="1:19" x14ac:dyDescent="0.25">
      <c r="A2640" t="s">
        <v>1012</v>
      </c>
      <c r="B2640" t="s">
        <v>1026</v>
      </c>
      <c r="C2640" t="str">
        <f>TRIM(ZeptoData[[#This Row],[name]])</f>
        <v>Britannia Toastea Premium Bake Rusk</v>
      </c>
      <c r="D2640">
        <v>11000</v>
      </c>
      <c r="E2640" s="3">
        <f>'Cleaned Data'!F2643</f>
        <v>8</v>
      </c>
      <c r="F2640">
        <v>14</v>
      </c>
      <c r="G2640">
        <v>1</v>
      </c>
      <c r="H2640">
        <v>9400</v>
      </c>
      <c r="I2640" s="3">
        <f>ZeptoData[[#This Row],[discountedSellingPrice]]/100</f>
        <v>94</v>
      </c>
      <c r="J2640">
        <v>700</v>
      </c>
      <c r="K2640" t="b">
        <v>0</v>
      </c>
      <c r="L2640">
        <v>700</v>
      </c>
      <c r="N2640" s="3">
        <f>ZeptoData[[#This Row],[MRP_Rupees]] - ZeptoData[[#This Row],[Sale_Price]]</f>
        <v>-86</v>
      </c>
      <c r="O2640" t="str">
        <f>IF(ZeptoData[[#This Row],[outOfStock]]=TRUE, "Out of Stock", IF(ZeptoData[[#This Row],[availableQuantity]]&lt;=2, "LOW STOCK", "HEALTHY"))</f>
        <v>LOW STOCK</v>
      </c>
      <c r="P2640" t="str" cm="1">
        <f t="array" ref="P2640">_xlfn.IFS(ZeptoData[[#This Row],[Sale_Price]]&lt;50, "Budget", ZeptoData[[#This Row],[Sale_Price]]&lt;150, "Mid-Range", ZeptoData[[#This Row],[Sale_Price]]&gt;=150, "Premium")</f>
        <v>Mid-Range</v>
      </c>
      <c r="Q2640" t="str">
        <f>IF(ROUND(((ZeptoData[[#This Row],[mrp]]-ZeptoData[[#This Row],[discountedSellingPrice]])/ZeptoData[[#This Row],[mrp]])*100,0) = ZeptoData[[#This Row],[discountPercent]], "Match", "Error")</f>
        <v>Error</v>
      </c>
      <c r="R2640" s="9" t="str" cm="1">
        <f t="array" ref="R2640">_xlfn.IFS(ZeptoData[[#This Row],[discountPercent]]=0, "No Discount", ZeptoData[[#This Row],[discountPercent]]&lt;=15, "Standard (1-15%)", ZeptoData[[#This Row],[discountPercent]]&gt;15, "Mega (&gt;15%)")</f>
        <v>Standard (1-15%)</v>
      </c>
      <c r="S2640" s="9" t="str" cm="1">
        <f t="array" ref="S2640">_xlfn.IFS(ZeptoData[[#This Row],[weightInGms]]&lt;=100, "Small (&lt;100g)", ZeptoData[[#This Row],[weightInGms]]&lt;=500, "Medium (100-500g)", ZeptoData[[#This Row],[weightInGms]]&gt;500, "Large (&gt;500g)")</f>
        <v>Large (&gt;500g)</v>
      </c>
    </row>
    <row r="2641" spans="1:19" x14ac:dyDescent="0.25">
      <c r="A2641" t="s">
        <v>1012</v>
      </c>
      <c r="B2641" t="s">
        <v>1044</v>
      </c>
      <c r="C2641" t="str">
        <f>TRIM(ZeptoData[[#This Row],[name]])</f>
        <v>McVitie's Marie biscuits with Goodness of Calcium</v>
      </c>
      <c r="D2641">
        <v>3000</v>
      </c>
      <c r="E2641" s="3">
        <f>'Cleaned Data'!F2644</f>
        <v>3</v>
      </c>
      <c r="F2641">
        <v>0</v>
      </c>
      <c r="G2641">
        <v>6</v>
      </c>
      <c r="H2641">
        <v>3000</v>
      </c>
      <c r="I2641" s="3">
        <f>ZeptoData[[#This Row],[discountedSellingPrice]]/100</f>
        <v>30</v>
      </c>
      <c r="J2641">
        <v>250</v>
      </c>
      <c r="K2641" t="b">
        <v>0</v>
      </c>
      <c r="L2641">
        <v>250</v>
      </c>
      <c r="N2641" s="3">
        <f>ZeptoData[[#This Row],[MRP_Rupees]] - ZeptoData[[#This Row],[Sale_Price]]</f>
        <v>-27</v>
      </c>
      <c r="O2641" t="str">
        <f>IF(ZeptoData[[#This Row],[outOfStock]]=TRUE, "Out of Stock", IF(ZeptoData[[#This Row],[availableQuantity]]&lt;=2, "LOW STOCK", "HEALTHY"))</f>
        <v>HEALTHY</v>
      </c>
      <c r="P2641" t="str" cm="1">
        <f t="array" ref="P2641">_xlfn.IFS(ZeptoData[[#This Row],[Sale_Price]]&lt;50, "Budget", ZeptoData[[#This Row],[Sale_Price]]&lt;150, "Mid-Range", ZeptoData[[#This Row],[Sale_Price]]&gt;=150, "Premium")</f>
        <v>Budget</v>
      </c>
      <c r="Q2641" t="str">
        <f>IF(ROUND(((ZeptoData[[#This Row],[mrp]]-ZeptoData[[#This Row],[discountedSellingPrice]])/ZeptoData[[#This Row],[mrp]])*100,0) = ZeptoData[[#This Row],[discountPercent]], "Match", "Error")</f>
        <v>Match</v>
      </c>
      <c r="R2641" s="9" t="str" cm="1">
        <f t="array" ref="R2641">_xlfn.IFS(ZeptoData[[#This Row],[discountPercent]]=0, "No Discount", ZeptoData[[#This Row],[discountPercent]]&lt;=15, "Standard (1-15%)", ZeptoData[[#This Row],[discountPercent]]&gt;15, "Mega (&gt;15%)")</f>
        <v>No Discount</v>
      </c>
      <c r="S2641" s="9" t="str" cm="1">
        <f t="array" ref="S2641">_xlfn.IFS(ZeptoData[[#This Row],[weightInGms]]&lt;=100, "Small (&lt;100g)", ZeptoData[[#This Row],[weightInGms]]&lt;=500, "Medium (100-500g)", ZeptoData[[#This Row],[weightInGms]]&gt;500, "Large (&gt;500g)")</f>
        <v>Medium (100-500g)</v>
      </c>
    </row>
    <row r="2642" spans="1:19" x14ac:dyDescent="0.25">
      <c r="A2642" t="s">
        <v>1012</v>
      </c>
      <c r="B2642" t="s">
        <v>1045</v>
      </c>
      <c r="C2642" t="str">
        <f>TRIM(ZeptoData[[#This Row],[name]])</f>
        <v>Britannia Treat Croissant Vanilla Creme Roll</v>
      </c>
      <c r="D2642">
        <v>2000</v>
      </c>
      <c r="E2642" s="3">
        <f>'Cleaned Data'!F2645</f>
        <v>6</v>
      </c>
      <c r="F2642">
        <v>10</v>
      </c>
      <c r="G2642">
        <v>2</v>
      </c>
      <c r="H2642">
        <v>1800</v>
      </c>
      <c r="I2642" s="3">
        <f>ZeptoData[[#This Row],[discountedSellingPrice]]/100</f>
        <v>18</v>
      </c>
      <c r="J2642">
        <v>47</v>
      </c>
      <c r="K2642" t="b">
        <v>0</v>
      </c>
      <c r="L2642">
        <v>47</v>
      </c>
      <c r="N2642" s="3">
        <f>ZeptoData[[#This Row],[MRP_Rupees]] - ZeptoData[[#This Row],[Sale_Price]]</f>
        <v>-12</v>
      </c>
      <c r="O2642" t="str">
        <f>IF(ZeptoData[[#This Row],[outOfStock]]=TRUE, "Out of Stock", IF(ZeptoData[[#This Row],[availableQuantity]]&lt;=2, "LOW STOCK", "HEALTHY"))</f>
        <v>LOW STOCK</v>
      </c>
      <c r="P2642" t="str" cm="1">
        <f t="array" ref="P2642">_xlfn.IFS(ZeptoData[[#This Row],[Sale_Price]]&lt;50, "Budget", ZeptoData[[#This Row],[Sale_Price]]&lt;150, "Mid-Range", ZeptoData[[#This Row],[Sale_Price]]&gt;=150, "Premium")</f>
        <v>Budget</v>
      </c>
      <c r="Q2642" t="str">
        <f>IF(ROUND(((ZeptoData[[#This Row],[mrp]]-ZeptoData[[#This Row],[discountedSellingPrice]])/ZeptoData[[#This Row],[mrp]])*100,0) = ZeptoData[[#This Row],[discountPercent]], "Match", "Error")</f>
        <v>Match</v>
      </c>
      <c r="R2642" s="9" t="str" cm="1">
        <f t="array" ref="R2642">_xlfn.IFS(ZeptoData[[#This Row],[discountPercent]]=0, "No Discount", ZeptoData[[#This Row],[discountPercent]]&lt;=15, "Standard (1-15%)", ZeptoData[[#This Row],[discountPercent]]&gt;15, "Mega (&gt;15%)")</f>
        <v>Standard (1-15%)</v>
      </c>
      <c r="S2642" s="9" t="str" cm="1">
        <f t="array" ref="S2642">_xlfn.IFS(ZeptoData[[#This Row],[weightInGms]]&lt;=100, "Small (&lt;100g)", ZeptoData[[#This Row],[weightInGms]]&lt;=500, "Medium (100-500g)", ZeptoData[[#This Row],[weightInGms]]&gt;500, "Large (&gt;500g)")</f>
        <v>Small (&lt;100g)</v>
      </c>
    </row>
    <row r="2643" spans="1:19" x14ac:dyDescent="0.25">
      <c r="A2643" t="s">
        <v>1012</v>
      </c>
      <c r="B2643" t="s">
        <v>1046</v>
      </c>
      <c r="C2643" t="str">
        <f>TRIM(ZeptoData[[#This Row],[name]])</f>
        <v>Unibic Honey Oatmeal Cookies</v>
      </c>
      <c r="D2643">
        <v>2500</v>
      </c>
      <c r="E2643" s="3">
        <f>'Cleaned Data'!F2646</f>
        <v>17</v>
      </c>
      <c r="F2643">
        <v>8</v>
      </c>
      <c r="G2643">
        <v>6</v>
      </c>
      <c r="H2643">
        <v>2300</v>
      </c>
      <c r="I2643" s="3">
        <f>ZeptoData[[#This Row],[discountedSellingPrice]]/100</f>
        <v>23</v>
      </c>
      <c r="J2643">
        <v>75</v>
      </c>
      <c r="K2643" t="b">
        <v>0</v>
      </c>
      <c r="L2643">
        <v>75</v>
      </c>
      <c r="N2643" s="3">
        <f>ZeptoData[[#This Row],[MRP_Rupees]] - ZeptoData[[#This Row],[Sale_Price]]</f>
        <v>-6</v>
      </c>
      <c r="O2643" t="str">
        <f>IF(ZeptoData[[#This Row],[outOfStock]]=TRUE, "Out of Stock", IF(ZeptoData[[#This Row],[availableQuantity]]&lt;=2, "LOW STOCK", "HEALTHY"))</f>
        <v>HEALTHY</v>
      </c>
      <c r="P2643" t="str" cm="1">
        <f t="array" ref="P2643">_xlfn.IFS(ZeptoData[[#This Row],[Sale_Price]]&lt;50, "Budget", ZeptoData[[#This Row],[Sale_Price]]&lt;150, "Mid-Range", ZeptoData[[#This Row],[Sale_Price]]&gt;=150, "Premium")</f>
        <v>Budget</v>
      </c>
      <c r="Q2643" t="str">
        <f>IF(ROUND(((ZeptoData[[#This Row],[mrp]]-ZeptoData[[#This Row],[discountedSellingPrice]])/ZeptoData[[#This Row],[mrp]])*100,0) = ZeptoData[[#This Row],[discountPercent]], "Match", "Error")</f>
        <v>Match</v>
      </c>
      <c r="R2643" s="9" t="str" cm="1">
        <f t="array" ref="R2643">_xlfn.IFS(ZeptoData[[#This Row],[discountPercent]]=0, "No Discount", ZeptoData[[#This Row],[discountPercent]]&lt;=15, "Standard (1-15%)", ZeptoData[[#This Row],[discountPercent]]&gt;15, "Mega (&gt;15%)")</f>
        <v>Standard (1-15%)</v>
      </c>
      <c r="S2643" s="9" t="str" cm="1">
        <f t="array" ref="S2643">_xlfn.IFS(ZeptoData[[#This Row],[weightInGms]]&lt;=100, "Small (&lt;100g)", ZeptoData[[#This Row],[weightInGms]]&lt;=500, "Medium (100-500g)", ZeptoData[[#This Row],[weightInGms]]&gt;500, "Large (&gt;500g)")</f>
        <v>Small (&lt;100g)</v>
      </c>
    </row>
    <row r="2644" spans="1:19" x14ac:dyDescent="0.25">
      <c r="A2644" t="s">
        <v>1012</v>
      </c>
      <c r="B2644" t="s">
        <v>1047</v>
      </c>
      <c r="C2644" t="str">
        <f>TRIM(ZeptoData[[#This Row],[name]])</f>
        <v>Britannia Good Day Choco Chip Cookies</v>
      </c>
      <c r="D2644">
        <v>3000</v>
      </c>
      <c r="E2644" s="3">
        <f>'Cleaned Data'!F2647</f>
        <v>22</v>
      </c>
      <c r="F2644">
        <v>3</v>
      </c>
      <c r="G2644">
        <v>6</v>
      </c>
      <c r="H2644">
        <v>2900</v>
      </c>
      <c r="I2644" s="3">
        <f>ZeptoData[[#This Row],[discountedSellingPrice]]/100</f>
        <v>29</v>
      </c>
      <c r="J2644">
        <v>100</v>
      </c>
      <c r="K2644" t="b">
        <v>0</v>
      </c>
      <c r="L2644">
        <v>100</v>
      </c>
      <c r="N2644" s="3">
        <f>ZeptoData[[#This Row],[MRP_Rupees]] - ZeptoData[[#This Row],[Sale_Price]]</f>
        <v>-7</v>
      </c>
      <c r="O2644" t="str">
        <f>IF(ZeptoData[[#This Row],[outOfStock]]=TRUE, "Out of Stock", IF(ZeptoData[[#This Row],[availableQuantity]]&lt;=2, "LOW STOCK", "HEALTHY"))</f>
        <v>HEALTHY</v>
      </c>
      <c r="P2644" t="str" cm="1">
        <f t="array" ref="P2644">_xlfn.IFS(ZeptoData[[#This Row],[Sale_Price]]&lt;50, "Budget", ZeptoData[[#This Row],[Sale_Price]]&lt;150, "Mid-Range", ZeptoData[[#This Row],[Sale_Price]]&gt;=150, "Premium")</f>
        <v>Budget</v>
      </c>
      <c r="Q2644" t="str">
        <f>IF(ROUND(((ZeptoData[[#This Row],[mrp]]-ZeptoData[[#This Row],[discountedSellingPrice]])/ZeptoData[[#This Row],[mrp]])*100,0) = ZeptoData[[#This Row],[discountPercent]], "Match", "Error")</f>
        <v>Match</v>
      </c>
      <c r="R2644" s="9" t="str" cm="1">
        <f t="array" ref="R2644">_xlfn.IFS(ZeptoData[[#This Row],[discountPercent]]=0, "No Discount", ZeptoData[[#This Row],[discountPercent]]&lt;=15, "Standard (1-15%)", ZeptoData[[#This Row],[discountPercent]]&gt;15, "Mega (&gt;15%)")</f>
        <v>Standard (1-15%)</v>
      </c>
      <c r="S2644" s="9" t="str" cm="1">
        <f t="array" ref="S2644">_xlfn.IFS(ZeptoData[[#This Row],[weightInGms]]&lt;=100, "Small (&lt;100g)", ZeptoData[[#This Row],[weightInGms]]&lt;=500, "Medium (100-500g)", ZeptoData[[#This Row],[weightInGms]]&gt;500, "Large (&gt;500g)")</f>
        <v>Small (&lt;100g)</v>
      </c>
    </row>
    <row r="2645" spans="1:19" x14ac:dyDescent="0.25">
      <c r="A2645" t="s">
        <v>1012</v>
      </c>
      <c r="B2645" t="s">
        <v>1048</v>
      </c>
      <c r="C2645" t="str">
        <f>TRIM(ZeptoData[[#This Row],[name]])</f>
        <v>The Bake Shop Masala Cheese Crackers</v>
      </c>
      <c r="D2645">
        <v>9500</v>
      </c>
      <c r="E2645" s="3">
        <f>'Cleaned Data'!F2648</f>
        <v>10</v>
      </c>
      <c r="F2645">
        <v>6</v>
      </c>
      <c r="G2645">
        <v>3</v>
      </c>
      <c r="H2645">
        <v>8900</v>
      </c>
      <c r="I2645" s="3">
        <f>ZeptoData[[#This Row],[discountedSellingPrice]]/100</f>
        <v>89</v>
      </c>
      <c r="J2645">
        <v>100</v>
      </c>
      <c r="K2645" t="b">
        <v>0</v>
      </c>
      <c r="L2645">
        <v>100</v>
      </c>
      <c r="N2645" s="3">
        <f>ZeptoData[[#This Row],[MRP_Rupees]] - ZeptoData[[#This Row],[Sale_Price]]</f>
        <v>-79</v>
      </c>
      <c r="O2645" t="str">
        <f>IF(ZeptoData[[#This Row],[outOfStock]]=TRUE, "Out of Stock", IF(ZeptoData[[#This Row],[availableQuantity]]&lt;=2, "LOW STOCK", "HEALTHY"))</f>
        <v>HEALTHY</v>
      </c>
      <c r="P2645" t="str" cm="1">
        <f t="array" ref="P2645">_xlfn.IFS(ZeptoData[[#This Row],[Sale_Price]]&lt;50, "Budget", ZeptoData[[#This Row],[Sale_Price]]&lt;150, "Mid-Range", ZeptoData[[#This Row],[Sale_Price]]&gt;=150, "Premium")</f>
        <v>Mid-Range</v>
      </c>
      <c r="Q2645" t="str">
        <f>IF(ROUND(((ZeptoData[[#This Row],[mrp]]-ZeptoData[[#This Row],[discountedSellingPrice]])/ZeptoData[[#This Row],[mrp]])*100,0) = ZeptoData[[#This Row],[discountPercent]], "Match", "Error")</f>
        <v>Match</v>
      </c>
      <c r="R2645" s="9" t="str" cm="1">
        <f t="array" ref="R2645">_xlfn.IFS(ZeptoData[[#This Row],[discountPercent]]=0, "No Discount", ZeptoData[[#This Row],[discountPercent]]&lt;=15, "Standard (1-15%)", ZeptoData[[#This Row],[discountPercent]]&gt;15, "Mega (&gt;15%)")</f>
        <v>Standard (1-15%)</v>
      </c>
      <c r="S2645" s="9" t="str" cm="1">
        <f t="array" ref="S2645">_xlfn.IFS(ZeptoData[[#This Row],[weightInGms]]&lt;=100, "Small (&lt;100g)", ZeptoData[[#This Row],[weightInGms]]&lt;=500, "Medium (100-500g)", ZeptoData[[#This Row],[weightInGms]]&gt;500, "Large (&gt;500g)")</f>
        <v>Small (&lt;100g)</v>
      </c>
    </row>
    <row r="2646" spans="1:19" x14ac:dyDescent="0.25">
      <c r="A2646" t="s">
        <v>1012</v>
      </c>
      <c r="B2646" t="s">
        <v>1049</v>
      </c>
      <c r="C2646" t="str">
        <f>TRIM(ZeptoData[[#This Row],[name]])</f>
        <v>Britannia Pure Magic Vanilla Creme Biscuit</v>
      </c>
      <c r="D2646">
        <v>3500</v>
      </c>
      <c r="E2646" s="3">
        <f>'Cleaned Data'!F2649</f>
        <v>10</v>
      </c>
      <c r="F2646">
        <v>17</v>
      </c>
      <c r="G2646">
        <v>4</v>
      </c>
      <c r="H2646">
        <v>2900</v>
      </c>
      <c r="I2646" s="3">
        <f>ZeptoData[[#This Row],[discountedSellingPrice]]/100</f>
        <v>29</v>
      </c>
      <c r="J2646">
        <v>100</v>
      </c>
      <c r="K2646" t="b">
        <v>0</v>
      </c>
      <c r="L2646">
        <v>100</v>
      </c>
      <c r="N2646" s="3">
        <f>ZeptoData[[#This Row],[MRP_Rupees]] - ZeptoData[[#This Row],[Sale_Price]]</f>
        <v>-19</v>
      </c>
      <c r="O2646" t="str">
        <f>IF(ZeptoData[[#This Row],[outOfStock]]=TRUE, "Out of Stock", IF(ZeptoData[[#This Row],[availableQuantity]]&lt;=2, "LOW STOCK", "HEALTHY"))</f>
        <v>HEALTHY</v>
      </c>
      <c r="P2646" t="str" cm="1">
        <f t="array" ref="P2646">_xlfn.IFS(ZeptoData[[#This Row],[Sale_Price]]&lt;50, "Budget", ZeptoData[[#This Row],[Sale_Price]]&lt;150, "Mid-Range", ZeptoData[[#This Row],[Sale_Price]]&gt;=150, "Premium")</f>
        <v>Budget</v>
      </c>
      <c r="Q2646" t="str">
        <f>IF(ROUND(((ZeptoData[[#This Row],[mrp]]-ZeptoData[[#This Row],[discountedSellingPrice]])/ZeptoData[[#This Row],[mrp]])*100,0) = ZeptoData[[#This Row],[discountPercent]], "Match", "Error")</f>
        <v>Match</v>
      </c>
      <c r="R2646" s="9" t="str" cm="1">
        <f t="array" ref="R2646">_xlfn.IFS(ZeptoData[[#This Row],[discountPercent]]=0, "No Discount", ZeptoData[[#This Row],[discountPercent]]&lt;=15, "Standard (1-15%)", ZeptoData[[#This Row],[discountPercent]]&gt;15, "Mega (&gt;15%)")</f>
        <v>Mega (&gt;15%)</v>
      </c>
      <c r="S2646" s="9" t="str" cm="1">
        <f t="array" ref="S2646">_xlfn.IFS(ZeptoData[[#This Row],[weightInGms]]&lt;=100, "Small (&lt;100g)", ZeptoData[[#This Row],[weightInGms]]&lt;=500, "Medium (100-500g)", ZeptoData[[#This Row],[weightInGms]]&gt;500, "Large (&gt;500g)")</f>
        <v>Small (&lt;100g)</v>
      </c>
    </row>
    <row r="2647" spans="1:19" x14ac:dyDescent="0.25">
      <c r="A2647" t="s">
        <v>1012</v>
      </c>
      <c r="B2647" t="s">
        <v>1050</v>
      </c>
      <c r="C2647" t="str">
        <f>TRIM(ZeptoData[[#This Row],[name]])</f>
        <v>Open Secret Assorted Story Box</v>
      </c>
      <c r="D2647">
        <v>10500</v>
      </c>
      <c r="E2647" s="3">
        <f>'Cleaned Data'!F2650</f>
        <v>16</v>
      </c>
      <c r="F2647">
        <v>22</v>
      </c>
      <c r="G2647">
        <v>4</v>
      </c>
      <c r="H2647">
        <v>8100</v>
      </c>
      <c r="I2647" s="3">
        <f>ZeptoData[[#This Row],[discountedSellingPrice]]/100</f>
        <v>81</v>
      </c>
      <c r="J2647">
        <v>75</v>
      </c>
      <c r="K2647" t="b">
        <v>0</v>
      </c>
      <c r="L2647">
        <v>75</v>
      </c>
      <c r="N2647" s="3">
        <f>ZeptoData[[#This Row],[MRP_Rupees]] - ZeptoData[[#This Row],[Sale_Price]]</f>
        <v>-65</v>
      </c>
      <c r="O2647" t="str">
        <f>IF(ZeptoData[[#This Row],[outOfStock]]=TRUE, "Out of Stock", IF(ZeptoData[[#This Row],[availableQuantity]]&lt;=2, "LOW STOCK", "HEALTHY"))</f>
        <v>HEALTHY</v>
      </c>
      <c r="P2647" t="str" cm="1">
        <f t="array" ref="P2647">_xlfn.IFS(ZeptoData[[#This Row],[Sale_Price]]&lt;50, "Budget", ZeptoData[[#This Row],[Sale_Price]]&lt;150, "Mid-Range", ZeptoData[[#This Row],[Sale_Price]]&gt;=150, "Premium")</f>
        <v>Mid-Range</v>
      </c>
      <c r="Q2647" t="str">
        <f>IF(ROUND(((ZeptoData[[#This Row],[mrp]]-ZeptoData[[#This Row],[discountedSellingPrice]])/ZeptoData[[#This Row],[mrp]])*100,0) = ZeptoData[[#This Row],[discountPercent]], "Match", "Error")</f>
        <v>Error</v>
      </c>
      <c r="R2647" s="9" t="str" cm="1">
        <f t="array" ref="R2647">_xlfn.IFS(ZeptoData[[#This Row],[discountPercent]]=0, "No Discount", ZeptoData[[#This Row],[discountPercent]]&lt;=15, "Standard (1-15%)", ZeptoData[[#This Row],[discountPercent]]&gt;15, "Mega (&gt;15%)")</f>
        <v>Mega (&gt;15%)</v>
      </c>
      <c r="S2647" s="9" t="str" cm="1">
        <f t="array" ref="S2647">_xlfn.IFS(ZeptoData[[#This Row],[weightInGms]]&lt;=100, "Small (&lt;100g)", ZeptoData[[#This Row],[weightInGms]]&lt;=500, "Medium (100-500g)", ZeptoData[[#This Row],[weightInGms]]&gt;500, "Large (&gt;500g)")</f>
        <v>Small (&lt;100g)</v>
      </c>
    </row>
    <row r="2648" spans="1:19" x14ac:dyDescent="0.25">
      <c r="A2648" t="s">
        <v>1012</v>
      </c>
      <c r="B2648" t="s">
        <v>1051</v>
      </c>
      <c r="C2648" t="str">
        <f>TRIM(ZeptoData[[#This Row],[name]])</f>
        <v>Cadbury Oreo Dipped Biscuit</v>
      </c>
      <c r="D2648">
        <v>7000</v>
      </c>
      <c r="E2648" s="3">
        <f>'Cleaned Data'!F2651</f>
        <v>12</v>
      </c>
      <c r="F2648">
        <v>10</v>
      </c>
      <c r="G2648">
        <v>1</v>
      </c>
      <c r="H2648">
        <v>6300</v>
      </c>
      <c r="I2648" s="3">
        <f>ZeptoData[[#This Row],[discountedSellingPrice]]/100</f>
        <v>63</v>
      </c>
      <c r="J2648">
        <v>150</v>
      </c>
      <c r="K2648" t="b">
        <v>0</v>
      </c>
      <c r="L2648">
        <v>150</v>
      </c>
      <c r="N2648" s="3">
        <f>ZeptoData[[#This Row],[MRP_Rupees]] - ZeptoData[[#This Row],[Sale_Price]]</f>
        <v>-51</v>
      </c>
      <c r="O2648" t="str">
        <f>IF(ZeptoData[[#This Row],[outOfStock]]=TRUE, "Out of Stock", IF(ZeptoData[[#This Row],[availableQuantity]]&lt;=2, "LOW STOCK", "HEALTHY"))</f>
        <v>LOW STOCK</v>
      </c>
      <c r="P2648" t="str" cm="1">
        <f t="array" ref="P2648">_xlfn.IFS(ZeptoData[[#This Row],[Sale_Price]]&lt;50, "Budget", ZeptoData[[#This Row],[Sale_Price]]&lt;150, "Mid-Range", ZeptoData[[#This Row],[Sale_Price]]&gt;=150, "Premium")</f>
        <v>Mid-Range</v>
      </c>
      <c r="Q2648" t="str">
        <f>IF(ROUND(((ZeptoData[[#This Row],[mrp]]-ZeptoData[[#This Row],[discountedSellingPrice]])/ZeptoData[[#This Row],[mrp]])*100,0) = ZeptoData[[#This Row],[discountPercent]], "Match", "Error")</f>
        <v>Match</v>
      </c>
      <c r="R2648" s="9" t="str" cm="1">
        <f t="array" ref="R2648">_xlfn.IFS(ZeptoData[[#This Row],[discountPercent]]=0, "No Discount", ZeptoData[[#This Row],[discountPercent]]&lt;=15, "Standard (1-15%)", ZeptoData[[#This Row],[discountPercent]]&gt;15, "Mega (&gt;15%)")</f>
        <v>Standard (1-15%)</v>
      </c>
      <c r="S2648" s="9" t="str" cm="1">
        <f t="array" ref="S2648">_xlfn.IFS(ZeptoData[[#This Row],[weightInGms]]&lt;=100, "Small (&lt;100g)", ZeptoData[[#This Row],[weightInGms]]&lt;=500, "Medium (100-500g)", ZeptoData[[#This Row],[weightInGms]]&gt;500, "Large (&gt;500g)")</f>
        <v>Medium (100-500g)</v>
      </c>
    </row>
    <row r="2649" spans="1:19" x14ac:dyDescent="0.25">
      <c r="A2649" t="s">
        <v>1012</v>
      </c>
      <c r="B2649" t="s">
        <v>1052</v>
      </c>
      <c r="C2649" t="str">
        <f>TRIM(ZeptoData[[#This Row],[name]])</f>
        <v>Sunfeast Farmlite Oats &amp; Almonds Biscuits Packet</v>
      </c>
      <c r="D2649">
        <v>6000</v>
      </c>
      <c r="E2649" s="3">
        <f>'Cleaned Data'!F2652</f>
        <v>25</v>
      </c>
      <c r="F2649">
        <v>10</v>
      </c>
      <c r="G2649">
        <v>3</v>
      </c>
      <c r="H2649">
        <v>5400</v>
      </c>
      <c r="I2649" s="3">
        <f>ZeptoData[[#This Row],[discountedSellingPrice]]/100</f>
        <v>54</v>
      </c>
      <c r="J2649">
        <v>150</v>
      </c>
      <c r="K2649" t="b">
        <v>0</v>
      </c>
      <c r="L2649">
        <v>150</v>
      </c>
      <c r="N2649" s="3">
        <f>ZeptoData[[#This Row],[MRP_Rupees]] - ZeptoData[[#This Row],[Sale_Price]]</f>
        <v>-29</v>
      </c>
      <c r="O2649" t="str">
        <f>IF(ZeptoData[[#This Row],[outOfStock]]=TRUE, "Out of Stock", IF(ZeptoData[[#This Row],[availableQuantity]]&lt;=2, "LOW STOCK", "HEALTHY"))</f>
        <v>HEALTHY</v>
      </c>
      <c r="P2649" t="str" cm="1">
        <f t="array" ref="P2649">_xlfn.IFS(ZeptoData[[#This Row],[Sale_Price]]&lt;50, "Budget", ZeptoData[[#This Row],[Sale_Price]]&lt;150, "Mid-Range", ZeptoData[[#This Row],[Sale_Price]]&gt;=150, "Premium")</f>
        <v>Mid-Range</v>
      </c>
      <c r="Q2649" t="str">
        <f>IF(ROUND(((ZeptoData[[#This Row],[mrp]]-ZeptoData[[#This Row],[discountedSellingPrice]])/ZeptoData[[#This Row],[mrp]])*100,0) = ZeptoData[[#This Row],[discountPercent]], "Match", "Error")</f>
        <v>Match</v>
      </c>
      <c r="R2649" s="9" t="str" cm="1">
        <f t="array" ref="R2649">_xlfn.IFS(ZeptoData[[#This Row],[discountPercent]]=0, "No Discount", ZeptoData[[#This Row],[discountPercent]]&lt;=15, "Standard (1-15%)", ZeptoData[[#This Row],[discountPercent]]&gt;15, "Mega (&gt;15%)")</f>
        <v>Standard (1-15%)</v>
      </c>
      <c r="S2649" s="9" t="str" cm="1">
        <f t="array" ref="S2649">_xlfn.IFS(ZeptoData[[#This Row],[weightInGms]]&lt;=100, "Small (&lt;100g)", ZeptoData[[#This Row],[weightInGms]]&lt;=500, "Medium (100-500g)", ZeptoData[[#This Row],[weightInGms]]&gt;500, "Large (&gt;500g)")</f>
        <v>Medium (100-500g)</v>
      </c>
    </row>
    <row r="2650" spans="1:19" x14ac:dyDescent="0.25">
      <c r="A2650" t="s">
        <v>1012</v>
      </c>
      <c r="B2650" t="s">
        <v>1053</v>
      </c>
      <c r="C2650" t="str">
        <f>TRIM(ZeptoData[[#This Row],[name]])</f>
        <v>Unibic SugarFree - Butter Cookies</v>
      </c>
      <c r="D2650">
        <v>5000</v>
      </c>
      <c r="E2650" s="3">
        <f>'Cleaned Data'!F2653</f>
        <v>0</v>
      </c>
      <c r="F2650">
        <v>16</v>
      </c>
      <c r="G2650">
        <v>6</v>
      </c>
      <c r="H2650">
        <v>4200</v>
      </c>
      <c r="I2650" s="3">
        <f>ZeptoData[[#This Row],[discountedSellingPrice]]/100</f>
        <v>42</v>
      </c>
      <c r="J2650">
        <v>75</v>
      </c>
      <c r="K2650" t="b">
        <v>0</v>
      </c>
      <c r="L2650">
        <v>75</v>
      </c>
      <c r="N2650" s="3">
        <f>ZeptoData[[#This Row],[MRP_Rupees]] - ZeptoData[[#This Row],[Sale_Price]]</f>
        <v>-42</v>
      </c>
      <c r="O2650" t="str">
        <f>IF(ZeptoData[[#This Row],[outOfStock]]=TRUE, "Out of Stock", IF(ZeptoData[[#This Row],[availableQuantity]]&lt;=2, "LOW STOCK", "HEALTHY"))</f>
        <v>HEALTHY</v>
      </c>
      <c r="P2650" t="str" cm="1">
        <f t="array" ref="P2650">_xlfn.IFS(ZeptoData[[#This Row],[Sale_Price]]&lt;50, "Budget", ZeptoData[[#This Row],[Sale_Price]]&lt;150, "Mid-Range", ZeptoData[[#This Row],[Sale_Price]]&gt;=150, "Premium")</f>
        <v>Budget</v>
      </c>
      <c r="Q2650" t="str">
        <f>IF(ROUND(((ZeptoData[[#This Row],[mrp]]-ZeptoData[[#This Row],[discountedSellingPrice]])/ZeptoData[[#This Row],[mrp]])*100,0) = ZeptoData[[#This Row],[discountPercent]], "Match", "Error")</f>
        <v>Match</v>
      </c>
      <c r="R2650" s="9" t="str" cm="1">
        <f t="array" ref="R2650">_xlfn.IFS(ZeptoData[[#This Row],[discountPercent]]=0, "No Discount", ZeptoData[[#This Row],[discountPercent]]&lt;=15, "Standard (1-15%)", ZeptoData[[#This Row],[discountPercent]]&gt;15, "Mega (&gt;15%)")</f>
        <v>Mega (&gt;15%)</v>
      </c>
      <c r="S2650" s="9" t="str" cm="1">
        <f t="array" ref="S2650">_xlfn.IFS(ZeptoData[[#This Row],[weightInGms]]&lt;=100, "Small (&lt;100g)", ZeptoData[[#This Row],[weightInGms]]&lt;=500, "Medium (100-500g)", ZeptoData[[#This Row],[weightInGms]]&gt;500, "Large (&gt;500g)")</f>
        <v>Small (&lt;100g)</v>
      </c>
    </row>
    <row r="2651" spans="1:19" x14ac:dyDescent="0.25">
      <c r="A2651" t="s">
        <v>1012</v>
      </c>
      <c r="B2651" t="s">
        <v>1054</v>
      </c>
      <c r="C2651" t="str">
        <f>TRIM(ZeptoData[[#This Row],[name]])</f>
        <v>Britannia Good Day Cashew Cookies Packet</v>
      </c>
      <c r="D2651">
        <v>12000</v>
      </c>
      <c r="E2651" s="3">
        <f>'Cleaned Data'!F2654</f>
        <v>2</v>
      </c>
      <c r="F2651">
        <v>12</v>
      </c>
      <c r="G2651">
        <v>6</v>
      </c>
      <c r="H2651">
        <v>10560</v>
      </c>
      <c r="I2651" s="3">
        <f>ZeptoData[[#This Row],[discountedSellingPrice]]/100</f>
        <v>105.6</v>
      </c>
      <c r="J2651">
        <v>600</v>
      </c>
      <c r="K2651" t="b">
        <v>0</v>
      </c>
      <c r="L2651">
        <v>600</v>
      </c>
      <c r="N2651" s="3">
        <f>ZeptoData[[#This Row],[MRP_Rupees]] - ZeptoData[[#This Row],[Sale_Price]]</f>
        <v>-103.6</v>
      </c>
      <c r="O2651" t="str">
        <f>IF(ZeptoData[[#This Row],[outOfStock]]=TRUE, "Out of Stock", IF(ZeptoData[[#This Row],[availableQuantity]]&lt;=2, "LOW STOCK", "HEALTHY"))</f>
        <v>HEALTHY</v>
      </c>
      <c r="P2651" t="str" cm="1">
        <f t="array" ref="P2651">_xlfn.IFS(ZeptoData[[#This Row],[Sale_Price]]&lt;50, "Budget", ZeptoData[[#This Row],[Sale_Price]]&lt;150, "Mid-Range", ZeptoData[[#This Row],[Sale_Price]]&gt;=150, "Premium")</f>
        <v>Mid-Range</v>
      </c>
      <c r="Q2651" t="str">
        <f>IF(ROUND(((ZeptoData[[#This Row],[mrp]]-ZeptoData[[#This Row],[discountedSellingPrice]])/ZeptoData[[#This Row],[mrp]])*100,0) = ZeptoData[[#This Row],[discountPercent]], "Match", "Error")</f>
        <v>Match</v>
      </c>
      <c r="R2651" s="9" t="str" cm="1">
        <f t="array" ref="R2651">_xlfn.IFS(ZeptoData[[#This Row],[discountPercent]]=0, "No Discount", ZeptoData[[#This Row],[discountPercent]]&lt;=15, "Standard (1-15%)", ZeptoData[[#This Row],[discountPercent]]&gt;15, "Mega (&gt;15%)")</f>
        <v>Standard (1-15%)</v>
      </c>
      <c r="S2651" s="9" t="str" cm="1">
        <f t="array" ref="S2651">_xlfn.IFS(ZeptoData[[#This Row],[weightInGms]]&lt;=100, "Small (&lt;100g)", ZeptoData[[#This Row],[weightInGms]]&lt;=500, "Medium (100-500g)", ZeptoData[[#This Row],[weightInGms]]&gt;500, "Large (&gt;500g)")</f>
        <v>Large (&gt;500g)</v>
      </c>
    </row>
    <row r="2652" spans="1:19" x14ac:dyDescent="0.25">
      <c r="A2652" t="s">
        <v>1012</v>
      </c>
      <c r="B2652" t="s">
        <v>1055</v>
      </c>
      <c r="C2652" t="str">
        <f>TRIM(ZeptoData[[#This Row],[name]])</f>
        <v>Dukes Sour &amp; Cream Onion Nibbles Baked</v>
      </c>
      <c r="D2652">
        <v>5500</v>
      </c>
      <c r="E2652" s="3">
        <f>'Cleaned Data'!F2655</f>
        <v>11</v>
      </c>
      <c r="F2652">
        <v>25</v>
      </c>
      <c r="G2652">
        <v>3</v>
      </c>
      <c r="H2652">
        <v>4100</v>
      </c>
      <c r="I2652" s="3">
        <f>ZeptoData[[#This Row],[discountedSellingPrice]]/100</f>
        <v>41</v>
      </c>
      <c r="J2652">
        <v>150</v>
      </c>
      <c r="K2652" t="b">
        <v>0</v>
      </c>
      <c r="L2652">
        <v>150</v>
      </c>
      <c r="N2652" s="3">
        <f>ZeptoData[[#This Row],[MRP_Rupees]] - ZeptoData[[#This Row],[Sale_Price]]</f>
        <v>-30</v>
      </c>
      <c r="O2652" t="str">
        <f>IF(ZeptoData[[#This Row],[outOfStock]]=TRUE, "Out of Stock", IF(ZeptoData[[#This Row],[availableQuantity]]&lt;=2, "LOW STOCK", "HEALTHY"))</f>
        <v>HEALTHY</v>
      </c>
      <c r="P2652" t="str" cm="1">
        <f t="array" ref="P2652">_xlfn.IFS(ZeptoData[[#This Row],[Sale_Price]]&lt;50, "Budget", ZeptoData[[#This Row],[Sale_Price]]&lt;150, "Mid-Range", ZeptoData[[#This Row],[Sale_Price]]&gt;=150, "Premium")</f>
        <v>Budget</v>
      </c>
      <c r="Q2652" t="str">
        <f>IF(ROUND(((ZeptoData[[#This Row],[mrp]]-ZeptoData[[#This Row],[discountedSellingPrice]])/ZeptoData[[#This Row],[mrp]])*100,0) = ZeptoData[[#This Row],[discountPercent]], "Match", "Error")</f>
        <v>Match</v>
      </c>
      <c r="R2652" s="9" t="str" cm="1">
        <f t="array" ref="R2652">_xlfn.IFS(ZeptoData[[#This Row],[discountPercent]]=0, "No Discount", ZeptoData[[#This Row],[discountPercent]]&lt;=15, "Standard (1-15%)", ZeptoData[[#This Row],[discountPercent]]&gt;15, "Mega (&gt;15%)")</f>
        <v>Mega (&gt;15%)</v>
      </c>
      <c r="S2652" s="9" t="str" cm="1">
        <f t="array" ref="S2652">_xlfn.IFS(ZeptoData[[#This Row],[weightInGms]]&lt;=100, "Small (&lt;100g)", ZeptoData[[#This Row],[weightInGms]]&lt;=500, "Medium (100-500g)", ZeptoData[[#This Row],[weightInGms]]&gt;500, "Large (&gt;500g)")</f>
        <v>Medium (100-500g)</v>
      </c>
    </row>
    <row r="2653" spans="1:19" x14ac:dyDescent="0.25">
      <c r="A2653" t="s">
        <v>1012</v>
      </c>
      <c r="B2653" t="s">
        <v>1045</v>
      </c>
      <c r="C2653" t="str">
        <f>TRIM(ZeptoData[[#This Row],[name]])</f>
        <v>Britannia Treat Croissant Vanilla Creme Roll</v>
      </c>
      <c r="D2653">
        <v>2000</v>
      </c>
      <c r="E2653" s="3">
        <f>'Cleaned Data'!F2656</f>
        <v>2</v>
      </c>
      <c r="F2653">
        <v>0</v>
      </c>
      <c r="G2653">
        <v>6</v>
      </c>
      <c r="H2653">
        <v>2000</v>
      </c>
      <c r="I2653" s="3">
        <f>ZeptoData[[#This Row],[discountedSellingPrice]]/100</f>
        <v>20</v>
      </c>
      <c r="J2653">
        <v>47</v>
      </c>
      <c r="K2653" t="b">
        <v>0</v>
      </c>
      <c r="L2653">
        <v>47</v>
      </c>
      <c r="N2653" s="3">
        <f>ZeptoData[[#This Row],[MRP_Rupees]] - ZeptoData[[#This Row],[Sale_Price]]</f>
        <v>-18</v>
      </c>
      <c r="O2653" t="str">
        <f>IF(ZeptoData[[#This Row],[outOfStock]]=TRUE, "Out of Stock", IF(ZeptoData[[#This Row],[availableQuantity]]&lt;=2, "LOW STOCK", "HEALTHY"))</f>
        <v>HEALTHY</v>
      </c>
      <c r="P2653" t="str" cm="1">
        <f t="array" ref="P2653">_xlfn.IFS(ZeptoData[[#This Row],[Sale_Price]]&lt;50, "Budget", ZeptoData[[#This Row],[Sale_Price]]&lt;150, "Mid-Range", ZeptoData[[#This Row],[Sale_Price]]&gt;=150, "Premium")</f>
        <v>Budget</v>
      </c>
      <c r="Q2653" t="str">
        <f>IF(ROUND(((ZeptoData[[#This Row],[mrp]]-ZeptoData[[#This Row],[discountedSellingPrice]])/ZeptoData[[#This Row],[mrp]])*100,0) = ZeptoData[[#This Row],[discountPercent]], "Match", "Error")</f>
        <v>Match</v>
      </c>
      <c r="R2653" s="9" t="str" cm="1">
        <f t="array" ref="R2653">_xlfn.IFS(ZeptoData[[#This Row],[discountPercent]]=0, "No Discount", ZeptoData[[#This Row],[discountPercent]]&lt;=15, "Standard (1-15%)", ZeptoData[[#This Row],[discountPercent]]&gt;15, "Mega (&gt;15%)")</f>
        <v>No Discount</v>
      </c>
      <c r="S2653" s="9" t="str" cm="1">
        <f t="array" ref="S2653">_xlfn.IFS(ZeptoData[[#This Row],[weightInGms]]&lt;=100, "Small (&lt;100g)", ZeptoData[[#This Row],[weightInGms]]&lt;=500, "Medium (100-500g)", ZeptoData[[#This Row],[weightInGms]]&gt;500, "Large (&gt;500g)")</f>
        <v>Small (&lt;100g)</v>
      </c>
    </row>
    <row r="2654" spans="1:19" x14ac:dyDescent="0.25">
      <c r="A2654" t="s">
        <v>1012</v>
      </c>
      <c r="B2654" t="s">
        <v>1056</v>
      </c>
      <c r="C2654" t="str">
        <f>TRIM(ZeptoData[[#This Row],[name]])</f>
        <v>Parle Hide &amp; Seek Choco Rolls</v>
      </c>
      <c r="D2654">
        <v>5000</v>
      </c>
      <c r="E2654" s="3">
        <f>'Cleaned Data'!F2657</f>
        <v>6</v>
      </c>
      <c r="F2654">
        <v>2</v>
      </c>
      <c r="G2654">
        <v>4</v>
      </c>
      <c r="H2654">
        <v>4900</v>
      </c>
      <c r="I2654" s="3">
        <f>ZeptoData[[#This Row],[discountedSellingPrice]]/100</f>
        <v>49</v>
      </c>
      <c r="J2654">
        <v>120</v>
      </c>
      <c r="K2654" t="b">
        <v>0</v>
      </c>
      <c r="L2654">
        <v>120</v>
      </c>
      <c r="N2654" s="3">
        <f>ZeptoData[[#This Row],[MRP_Rupees]] - ZeptoData[[#This Row],[Sale_Price]]</f>
        <v>-43</v>
      </c>
      <c r="O2654" t="str">
        <f>IF(ZeptoData[[#This Row],[outOfStock]]=TRUE, "Out of Stock", IF(ZeptoData[[#This Row],[availableQuantity]]&lt;=2, "LOW STOCK", "HEALTHY"))</f>
        <v>HEALTHY</v>
      </c>
      <c r="P2654" t="str" cm="1">
        <f t="array" ref="P2654">_xlfn.IFS(ZeptoData[[#This Row],[Sale_Price]]&lt;50, "Budget", ZeptoData[[#This Row],[Sale_Price]]&lt;150, "Mid-Range", ZeptoData[[#This Row],[Sale_Price]]&gt;=150, "Premium")</f>
        <v>Budget</v>
      </c>
      <c r="Q2654" t="str">
        <f>IF(ROUND(((ZeptoData[[#This Row],[mrp]]-ZeptoData[[#This Row],[discountedSellingPrice]])/ZeptoData[[#This Row],[mrp]])*100,0) = ZeptoData[[#This Row],[discountPercent]], "Match", "Error")</f>
        <v>Match</v>
      </c>
      <c r="R2654" s="9" t="str" cm="1">
        <f t="array" ref="R2654">_xlfn.IFS(ZeptoData[[#This Row],[discountPercent]]=0, "No Discount", ZeptoData[[#This Row],[discountPercent]]&lt;=15, "Standard (1-15%)", ZeptoData[[#This Row],[discountPercent]]&gt;15, "Mega (&gt;15%)")</f>
        <v>Standard (1-15%)</v>
      </c>
      <c r="S2654" s="9" t="str" cm="1">
        <f t="array" ref="S2654">_xlfn.IFS(ZeptoData[[#This Row],[weightInGms]]&lt;=100, "Small (&lt;100g)", ZeptoData[[#This Row],[weightInGms]]&lt;=500, "Medium (100-500g)", ZeptoData[[#This Row],[weightInGms]]&gt;500, "Large (&gt;500g)")</f>
        <v>Medium (100-500g)</v>
      </c>
    </row>
    <row r="2655" spans="1:19" x14ac:dyDescent="0.25">
      <c r="A2655" t="s">
        <v>1012</v>
      </c>
      <c r="B2655" t="s">
        <v>1057</v>
      </c>
      <c r="C2655" t="str">
        <f>TRIM(ZeptoData[[#This Row],[name]])</f>
        <v>Britannia Treat Creme Wafers - Vanilla</v>
      </c>
      <c r="D2655">
        <v>4500</v>
      </c>
      <c r="E2655" s="3">
        <f>'Cleaned Data'!F2658</f>
        <v>15</v>
      </c>
      <c r="F2655">
        <v>11</v>
      </c>
      <c r="G2655">
        <v>6</v>
      </c>
      <c r="H2655">
        <v>4000</v>
      </c>
      <c r="I2655" s="3">
        <f>ZeptoData[[#This Row],[discountedSellingPrice]]/100</f>
        <v>40</v>
      </c>
      <c r="J2655">
        <v>60</v>
      </c>
      <c r="K2655" t="b">
        <v>0</v>
      </c>
      <c r="L2655">
        <v>1</v>
      </c>
      <c r="N2655" s="3">
        <f>ZeptoData[[#This Row],[MRP_Rupees]] - ZeptoData[[#This Row],[Sale_Price]]</f>
        <v>-25</v>
      </c>
      <c r="O2655" t="str">
        <f>IF(ZeptoData[[#This Row],[outOfStock]]=TRUE, "Out of Stock", IF(ZeptoData[[#This Row],[availableQuantity]]&lt;=2, "LOW STOCK", "HEALTHY"))</f>
        <v>HEALTHY</v>
      </c>
      <c r="P2655" t="str" cm="1">
        <f t="array" ref="P2655">_xlfn.IFS(ZeptoData[[#This Row],[Sale_Price]]&lt;50, "Budget", ZeptoData[[#This Row],[Sale_Price]]&lt;150, "Mid-Range", ZeptoData[[#This Row],[Sale_Price]]&gt;=150, "Premium")</f>
        <v>Budget</v>
      </c>
      <c r="Q2655" t="str">
        <f>IF(ROUND(((ZeptoData[[#This Row],[mrp]]-ZeptoData[[#This Row],[discountedSellingPrice]])/ZeptoData[[#This Row],[mrp]])*100,0) = ZeptoData[[#This Row],[discountPercent]], "Match", "Error")</f>
        <v>Match</v>
      </c>
      <c r="R2655" s="9" t="str" cm="1">
        <f t="array" ref="R2655">_xlfn.IFS(ZeptoData[[#This Row],[discountPercent]]=0, "No Discount", ZeptoData[[#This Row],[discountPercent]]&lt;=15, "Standard (1-15%)", ZeptoData[[#This Row],[discountPercent]]&gt;15, "Mega (&gt;15%)")</f>
        <v>Standard (1-15%)</v>
      </c>
      <c r="S2655" s="9" t="str" cm="1">
        <f t="array" ref="S2655">_xlfn.IFS(ZeptoData[[#This Row],[weightInGms]]&lt;=100, "Small (&lt;100g)", ZeptoData[[#This Row],[weightInGms]]&lt;=500, "Medium (100-500g)", ZeptoData[[#This Row],[weightInGms]]&gt;500, "Large (&gt;500g)")</f>
        <v>Small (&lt;100g)</v>
      </c>
    </row>
    <row r="2656" spans="1:19" x14ac:dyDescent="0.25">
      <c r="A2656" t="s">
        <v>1012</v>
      </c>
      <c r="B2656" t="s">
        <v>1058</v>
      </c>
      <c r="C2656" t="str">
        <f>TRIM(ZeptoData[[#This Row],[name]])</f>
        <v>Parle Rusk Elaichi</v>
      </c>
      <c r="D2656">
        <v>4800</v>
      </c>
      <c r="E2656" s="3">
        <f>'Cleaned Data'!F2659</f>
        <v>8</v>
      </c>
      <c r="F2656">
        <v>2</v>
      </c>
      <c r="G2656">
        <v>6</v>
      </c>
      <c r="H2656">
        <v>4700</v>
      </c>
      <c r="I2656" s="3">
        <f>ZeptoData[[#This Row],[discountedSellingPrice]]/100</f>
        <v>47</v>
      </c>
      <c r="J2656">
        <v>300</v>
      </c>
      <c r="K2656" t="b">
        <v>0</v>
      </c>
      <c r="L2656">
        <v>300</v>
      </c>
      <c r="N2656" s="3">
        <f>ZeptoData[[#This Row],[MRP_Rupees]] - ZeptoData[[#This Row],[Sale_Price]]</f>
        <v>-39</v>
      </c>
      <c r="O2656" t="str">
        <f>IF(ZeptoData[[#This Row],[outOfStock]]=TRUE, "Out of Stock", IF(ZeptoData[[#This Row],[availableQuantity]]&lt;=2, "LOW STOCK", "HEALTHY"))</f>
        <v>HEALTHY</v>
      </c>
      <c r="P2656" t="str" cm="1">
        <f t="array" ref="P2656">_xlfn.IFS(ZeptoData[[#This Row],[Sale_Price]]&lt;50, "Budget", ZeptoData[[#This Row],[Sale_Price]]&lt;150, "Mid-Range", ZeptoData[[#This Row],[Sale_Price]]&gt;=150, "Premium")</f>
        <v>Budget</v>
      </c>
      <c r="Q2656" t="str">
        <f>IF(ROUND(((ZeptoData[[#This Row],[mrp]]-ZeptoData[[#This Row],[discountedSellingPrice]])/ZeptoData[[#This Row],[mrp]])*100,0) = ZeptoData[[#This Row],[discountPercent]], "Match", "Error")</f>
        <v>Match</v>
      </c>
      <c r="R2656" s="9" t="str" cm="1">
        <f t="array" ref="R2656">_xlfn.IFS(ZeptoData[[#This Row],[discountPercent]]=0, "No Discount", ZeptoData[[#This Row],[discountPercent]]&lt;=15, "Standard (1-15%)", ZeptoData[[#This Row],[discountPercent]]&gt;15, "Mega (&gt;15%)")</f>
        <v>Standard (1-15%)</v>
      </c>
      <c r="S2656" s="9" t="str" cm="1">
        <f t="array" ref="S2656">_xlfn.IFS(ZeptoData[[#This Row],[weightInGms]]&lt;=100, "Small (&lt;100g)", ZeptoData[[#This Row],[weightInGms]]&lt;=500, "Medium (100-500g)", ZeptoData[[#This Row],[weightInGms]]&gt;500, "Large (&gt;500g)")</f>
        <v>Medium (100-500g)</v>
      </c>
    </row>
    <row r="2657" spans="1:19" x14ac:dyDescent="0.25">
      <c r="A2657" t="s">
        <v>1012</v>
      </c>
      <c r="B2657" t="s">
        <v>1801</v>
      </c>
      <c r="C2657" t="str">
        <f>TRIM(ZeptoData[[#This Row],[name]])</f>
        <v>Lotte Choco Pie</v>
      </c>
      <c r="D2657">
        <v>14000</v>
      </c>
      <c r="E2657" s="3">
        <f>'Cleaned Data'!F2660</f>
        <v>10</v>
      </c>
      <c r="F2657">
        <v>6</v>
      </c>
      <c r="G2657">
        <v>2</v>
      </c>
      <c r="H2657">
        <v>13100</v>
      </c>
      <c r="I2657" s="3">
        <f>ZeptoData[[#This Row],[discountedSellingPrice]]/100</f>
        <v>131</v>
      </c>
      <c r="J2657">
        <v>336</v>
      </c>
      <c r="K2657" t="b">
        <v>0</v>
      </c>
      <c r="L2657">
        <v>336</v>
      </c>
      <c r="N2657" s="3">
        <f>ZeptoData[[#This Row],[MRP_Rupees]] - ZeptoData[[#This Row],[Sale_Price]]</f>
        <v>-121</v>
      </c>
      <c r="O2657" t="str">
        <f>IF(ZeptoData[[#This Row],[outOfStock]]=TRUE, "Out of Stock", IF(ZeptoData[[#This Row],[availableQuantity]]&lt;=2, "LOW STOCK", "HEALTHY"))</f>
        <v>LOW STOCK</v>
      </c>
      <c r="P2657" t="str" cm="1">
        <f t="array" ref="P2657">_xlfn.IFS(ZeptoData[[#This Row],[Sale_Price]]&lt;50, "Budget", ZeptoData[[#This Row],[Sale_Price]]&lt;150, "Mid-Range", ZeptoData[[#This Row],[Sale_Price]]&gt;=150, "Premium")</f>
        <v>Mid-Range</v>
      </c>
      <c r="Q2657" t="str">
        <f>IF(ROUND(((ZeptoData[[#This Row],[mrp]]-ZeptoData[[#This Row],[discountedSellingPrice]])/ZeptoData[[#This Row],[mrp]])*100,0) = ZeptoData[[#This Row],[discountPercent]], "Match", "Error")</f>
        <v>Match</v>
      </c>
      <c r="R2657" s="9" t="str" cm="1">
        <f t="array" ref="R2657">_xlfn.IFS(ZeptoData[[#This Row],[discountPercent]]=0, "No Discount", ZeptoData[[#This Row],[discountPercent]]&lt;=15, "Standard (1-15%)", ZeptoData[[#This Row],[discountPercent]]&gt;15, "Mega (&gt;15%)")</f>
        <v>Standard (1-15%)</v>
      </c>
      <c r="S2657" s="9" t="str" cm="1">
        <f t="array" ref="S2657">_xlfn.IFS(ZeptoData[[#This Row],[weightInGms]]&lt;=100, "Small (&lt;100g)", ZeptoData[[#This Row],[weightInGms]]&lt;=500, "Medium (100-500g)", ZeptoData[[#This Row],[weightInGms]]&gt;500, "Large (&gt;500g)")</f>
        <v>Medium (100-500g)</v>
      </c>
    </row>
    <row r="2658" spans="1:19" x14ac:dyDescent="0.25">
      <c r="A2658" t="s">
        <v>1012</v>
      </c>
      <c r="B2658" t="s">
        <v>1059</v>
      </c>
      <c r="C2658" t="str">
        <f>TRIM(ZeptoData[[#This Row],[name]])</f>
        <v>Sunfeast Mom's Magic Cashew &amp; Almond Biscuits</v>
      </c>
      <c r="D2658">
        <v>12000</v>
      </c>
      <c r="E2658" s="3">
        <f>'Cleaned Data'!F2661</f>
        <v>17</v>
      </c>
      <c r="F2658">
        <v>15</v>
      </c>
      <c r="G2658">
        <v>6</v>
      </c>
      <c r="H2658">
        <v>10200</v>
      </c>
      <c r="I2658" s="3">
        <f>ZeptoData[[#This Row],[discountedSellingPrice]]/100</f>
        <v>102</v>
      </c>
      <c r="J2658">
        <v>600</v>
      </c>
      <c r="K2658" t="b">
        <v>0</v>
      </c>
      <c r="L2658">
        <v>600</v>
      </c>
      <c r="N2658" s="3">
        <f>ZeptoData[[#This Row],[MRP_Rupees]] - ZeptoData[[#This Row],[Sale_Price]]</f>
        <v>-85</v>
      </c>
      <c r="O2658" t="str">
        <f>IF(ZeptoData[[#This Row],[outOfStock]]=TRUE, "Out of Stock", IF(ZeptoData[[#This Row],[availableQuantity]]&lt;=2, "LOW STOCK", "HEALTHY"))</f>
        <v>HEALTHY</v>
      </c>
      <c r="P2658" t="str" cm="1">
        <f t="array" ref="P2658">_xlfn.IFS(ZeptoData[[#This Row],[Sale_Price]]&lt;50, "Budget", ZeptoData[[#This Row],[Sale_Price]]&lt;150, "Mid-Range", ZeptoData[[#This Row],[Sale_Price]]&gt;=150, "Premium")</f>
        <v>Mid-Range</v>
      </c>
      <c r="Q2658" t="str">
        <f>IF(ROUND(((ZeptoData[[#This Row],[mrp]]-ZeptoData[[#This Row],[discountedSellingPrice]])/ZeptoData[[#This Row],[mrp]])*100,0) = ZeptoData[[#This Row],[discountPercent]], "Match", "Error")</f>
        <v>Match</v>
      </c>
      <c r="R2658" s="9" t="str" cm="1">
        <f t="array" ref="R2658">_xlfn.IFS(ZeptoData[[#This Row],[discountPercent]]=0, "No Discount", ZeptoData[[#This Row],[discountPercent]]&lt;=15, "Standard (1-15%)", ZeptoData[[#This Row],[discountPercent]]&gt;15, "Mega (&gt;15%)")</f>
        <v>Standard (1-15%)</v>
      </c>
      <c r="S2658" s="9" t="str" cm="1">
        <f t="array" ref="S2658">_xlfn.IFS(ZeptoData[[#This Row],[weightInGms]]&lt;=100, "Small (&lt;100g)", ZeptoData[[#This Row],[weightInGms]]&lt;=500, "Medium (100-500g)", ZeptoData[[#This Row],[weightInGms]]&gt;500, "Large (&gt;500g)")</f>
        <v>Large (&gt;500g)</v>
      </c>
    </row>
    <row r="2659" spans="1:19" x14ac:dyDescent="0.25">
      <c r="A2659" t="s">
        <v>1012</v>
      </c>
      <c r="B2659" t="s">
        <v>1060</v>
      </c>
      <c r="C2659" t="str">
        <f>TRIM(ZeptoData[[#This Row],[name]])</f>
        <v>Unibic Cashew Cookies</v>
      </c>
      <c r="D2659">
        <v>2500</v>
      </c>
      <c r="E2659" s="3">
        <f>'Cleaned Data'!F2662</f>
        <v>6</v>
      </c>
      <c r="F2659">
        <v>8</v>
      </c>
      <c r="G2659">
        <v>6</v>
      </c>
      <c r="H2659">
        <v>2300</v>
      </c>
      <c r="I2659" s="3">
        <f>ZeptoData[[#This Row],[discountedSellingPrice]]/100</f>
        <v>23</v>
      </c>
      <c r="J2659">
        <v>75</v>
      </c>
      <c r="K2659" t="b">
        <v>0</v>
      </c>
      <c r="L2659">
        <v>75</v>
      </c>
      <c r="N2659" s="3">
        <f>ZeptoData[[#This Row],[MRP_Rupees]] - ZeptoData[[#This Row],[Sale_Price]]</f>
        <v>-17</v>
      </c>
      <c r="O2659" t="str">
        <f>IF(ZeptoData[[#This Row],[outOfStock]]=TRUE, "Out of Stock", IF(ZeptoData[[#This Row],[availableQuantity]]&lt;=2, "LOW STOCK", "HEALTHY"))</f>
        <v>HEALTHY</v>
      </c>
      <c r="P2659" t="str" cm="1">
        <f t="array" ref="P2659">_xlfn.IFS(ZeptoData[[#This Row],[Sale_Price]]&lt;50, "Budget", ZeptoData[[#This Row],[Sale_Price]]&lt;150, "Mid-Range", ZeptoData[[#This Row],[Sale_Price]]&gt;=150, "Premium")</f>
        <v>Budget</v>
      </c>
      <c r="Q2659" t="str">
        <f>IF(ROUND(((ZeptoData[[#This Row],[mrp]]-ZeptoData[[#This Row],[discountedSellingPrice]])/ZeptoData[[#This Row],[mrp]])*100,0) = ZeptoData[[#This Row],[discountPercent]], "Match", "Error")</f>
        <v>Match</v>
      </c>
      <c r="R2659" s="9" t="str" cm="1">
        <f t="array" ref="R2659">_xlfn.IFS(ZeptoData[[#This Row],[discountPercent]]=0, "No Discount", ZeptoData[[#This Row],[discountPercent]]&lt;=15, "Standard (1-15%)", ZeptoData[[#This Row],[discountPercent]]&gt;15, "Mega (&gt;15%)")</f>
        <v>Standard (1-15%)</v>
      </c>
      <c r="S2659" s="9" t="str" cm="1">
        <f t="array" ref="S2659">_xlfn.IFS(ZeptoData[[#This Row],[weightInGms]]&lt;=100, "Small (&lt;100g)", ZeptoData[[#This Row],[weightInGms]]&lt;=500, "Medium (100-500g)", ZeptoData[[#This Row],[weightInGms]]&gt;500, "Large (&gt;500g)")</f>
        <v>Small (&lt;100g)</v>
      </c>
    </row>
    <row r="2660" spans="1:19" x14ac:dyDescent="0.25">
      <c r="A2660" t="s">
        <v>1012</v>
      </c>
      <c r="B2660" t="s">
        <v>1061</v>
      </c>
      <c r="C2660" t="str">
        <f>TRIM(ZeptoData[[#This Row],[name]])</f>
        <v>Parle Monaco Jeffs Zeera Biscuit</v>
      </c>
      <c r="D2660">
        <v>6000</v>
      </c>
      <c r="E2660" s="3">
        <f>'Cleaned Data'!F2663</f>
        <v>0</v>
      </c>
      <c r="F2660">
        <v>10</v>
      </c>
      <c r="G2660">
        <v>4</v>
      </c>
      <c r="H2660">
        <v>5400</v>
      </c>
      <c r="I2660" s="3">
        <f>ZeptoData[[#This Row],[discountedSellingPrice]]/100</f>
        <v>54</v>
      </c>
      <c r="J2660">
        <v>200</v>
      </c>
      <c r="K2660" t="b">
        <v>0</v>
      </c>
      <c r="L2660">
        <v>200</v>
      </c>
      <c r="N2660" s="3">
        <f>ZeptoData[[#This Row],[MRP_Rupees]] - ZeptoData[[#This Row],[Sale_Price]]</f>
        <v>-54</v>
      </c>
      <c r="O2660" t="str">
        <f>IF(ZeptoData[[#This Row],[outOfStock]]=TRUE, "Out of Stock", IF(ZeptoData[[#This Row],[availableQuantity]]&lt;=2, "LOW STOCK", "HEALTHY"))</f>
        <v>HEALTHY</v>
      </c>
      <c r="P2660" t="str" cm="1">
        <f t="array" ref="P2660">_xlfn.IFS(ZeptoData[[#This Row],[Sale_Price]]&lt;50, "Budget", ZeptoData[[#This Row],[Sale_Price]]&lt;150, "Mid-Range", ZeptoData[[#This Row],[Sale_Price]]&gt;=150, "Premium")</f>
        <v>Mid-Range</v>
      </c>
      <c r="Q2660" t="str">
        <f>IF(ROUND(((ZeptoData[[#This Row],[mrp]]-ZeptoData[[#This Row],[discountedSellingPrice]])/ZeptoData[[#This Row],[mrp]])*100,0) = ZeptoData[[#This Row],[discountPercent]], "Match", "Error")</f>
        <v>Match</v>
      </c>
      <c r="R2660" s="9" t="str" cm="1">
        <f t="array" ref="R2660">_xlfn.IFS(ZeptoData[[#This Row],[discountPercent]]=0, "No Discount", ZeptoData[[#This Row],[discountPercent]]&lt;=15, "Standard (1-15%)", ZeptoData[[#This Row],[discountPercent]]&gt;15, "Mega (&gt;15%)")</f>
        <v>Standard (1-15%)</v>
      </c>
      <c r="S2660" s="9" t="str" cm="1">
        <f t="array" ref="S2660">_xlfn.IFS(ZeptoData[[#This Row],[weightInGms]]&lt;=100, "Small (&lt;100g)", ZeptoData[[#This Row],[weightInGms]]&lt;=500, "Medium (100-500g)", ZeptoData[[#This Row],[weightInGms]]&gt;500, "Large (&gt;500g)")</f>
        <v>Medium (100-500g)</v>
      </c>
    </row>
    <row r="2661" spans="1:19" x14ac:dyDescent="0.25">
      <c r="A2661" t="s">
        <v>1012</v>
      </c>
      <c r="B2661" t="s">
        <v>1062</v>
      </c>
      <c r="C2661" t="str">
        <f>TRIM(ZeptoData[[#This Row],[name]])</f>
        <v>Unibic Snack Bar - Multigrain, Choco</v>
      </c>
      <c r="D2661">
        <v>4000</v>
      </c>
      <c r="E2661" s="3">
        <f>'Cleaned Data'!F2664</f>
        <v>22</v>
      </c>
      <c r="F2661">
        <v>17</v>
      </c>
      <c r="G2661">
        <v>6</v>
      </c>
      <c r="H2661">
        <v>3300</v>
      </c>
      <c r="I2661" s="3">
        <f>ZeptoData[[#This Row],[discountedSellingPrice]]/100</f>
        <v>33</v>
      </c>
      <c r="J2661">
        <v>30</v>
      </c>
      <c r="K2661" t="b">
        <v>0</v>
      </c>
      <c r="L2661">
        <v>30</v>
      </c>
      <c r="N2661" s="3">
        <f>ZeptoData[[#This Row],[MRP_Rupees]] - ZeptoData[[#This Row],[Sale_Price]]</f>
        <v>-11</v>
      </c>
      <c r="O2661" t="str">
        <f>IF(ZeptoData[[#This Row],[outOfStock]]=TRUE, "Out of Stock", IF(ZeptoData[[#This Row],[availableQuantity]]&lt;=2, "LOW STOCK", "HEALTHY"))</f>
        <v>HEALTHY</v>
      </c>
      <c r="P2661" t="str" cm="1">
        <f t="array" ref="P2661">_xlfn.IFS(ZeptoData[[#This Row],[Sale_Price]]&lt;50, "Budget", ZeptoData[[#This Row],[Sale_Price]]&lt;150, "Mid-Range", ZeptoData[[#This Row],[Sale_Price]]&gt;=150, "Premium")</f>
        <v>Budget</v>
      </c>
      <c r="Q2661" t="str">
        <f>IF(ROUND(((ZeptoData[[#This Row],[mrp]]-ZeptoData[[#This Row],[discountedSellingPrice]])/ZeptoData[[#This Row],[mrp]])*100,0) = ZeptoData[[#This Row],[discountPercent]], "Match", "Error")</f>
        <v>Error</v>
      </c>
      <c r="R2661" s="9" t="str" cm="1">
        <f t="array" ref="R2661">_xlfn.IFS(ZeptoData[[#This Row],[discountPercent]]=0, "No Discount", ZeptoData[[#This Row],[discountPercent]]&lt;=15, "Standard (1-15%)", ZeptoData[[#This Row],[discountPercent]]&gt;15, "Mega (&gt;15%)")</f>
        <v>Mega (&gt;15%)</v>
      </c>
      <c r="S2661" s="9" t="str" cm="1">
        <f t="array" ref="S2661">_xlfn.IFS(ZeptoData[[#This Row],[weightInGms]]&lt;=100, "Small (&lt;100g)", ZeptoData[[#This Row],[weightInGms]]&lt;=500, "Medium (100-500g)", ZeptoData[[#This Row],[weightInGms]]&gt;500, "Large (&gt;500g)")</f>
        <v>Small (&lt;100g)</v>
      </c>
    </row>
    <row r="2662" spans="1:19" x14ac:dyDescent="0.25">
      <c r="A2662" t="s">
        <v>1012</v>
      </c>
      <c r="B2662" t="s">
        <v>1063</v>
      </c>
      <c r="C2662" t="str">
        <f>TRIM(ZeptoData[[#This Row],[name]])</f>
        <v>The Bake Shop Methi Khari Simply Delicious</v>
      </c>
      <c r="D2662">
        <v>6500</v>
      </c>
      <c r="E2662" s="3">
        <f>'Cleaned Data'!F2665</f>
        <v>20</v>
      </c>
      <c r="F2662">
        <v>6</v>
      </c>
      <c r="G2662">
        <v>2</v>
      </c>
      <c r="H2662">
        <v>6100</v>
      </c>
      <c r="I2662" s="3">
        <f>ZeptoData[[#This Row],[discountedSellingPrice]]/100</f>
        <v>61</v>
      </c>
      <c r="J2662">
        <v>200</v>
      </c>
      <c r="K2662" t="b">
        <v>0</v>
      </c>
      <c r="L2662">
        <v>200</v>
      </c>
      <c r="N2662" s="3">
        <f>ZeptoData[[#This Row],[MRP_Rupees]] - ZeptoData[[#This Row],[Sale_Price]]</f>
        <v>-41</v>
      </c>
      <c r="O2662" t="str">
        <f>IF(ZeptoData[[#This Row],[outOfStock]]=TRUE, "Out of Stock", IF(ZeptoData[[#This Row],[availableQuantity]]&lt;=2, "LOW STOCK", "HEALTHY"))</f>
        <v>LOW STOCK</v>
      </c>
      <c r="P2662" t="str" cm="1">
        <f t="array" ref="P2662">_xlfn.IFS(ZeptoData[[#This Row],[Sale_Price]]&lt;50, "Budget", ZeptoData[[#This Row],[Sale_Price]]&lt;150, "Mid-Range", ZeptoData[[#This Row],[Sale_Price]]&gt;=150, "Premium")</f>
        <v>Mid-Range</v>
      </c>
      <c r="Q2662" t="str">
        <f>IF(ROUND(((ZeptoData[[#This Row],[mrp]]-ZeptoData[[#This Row],[discountedSellingPrice]])/ZeptoData[[#This Row],[mrp]])*100,0) = ZeptoData[[#This Row],[discountPercent]], "Match", "Error")</f>
        <v>Match</v>
      </c>
      <c r="R2662" s="9" t="str" cm="1">
        <f t="array" ref="R2662">_xlfn.IFS(ZeptoData[[#This Row],[discountPercent]]=0, "No Discount", ZeptoData[[#This Row],[discountPercent]]&lt;=15, "Standard (1-15%)", ZeptoData[[#This Row],[discountPercent]]&gt;15, "Mega (&gt;15%)")</f>
        <v>Standard (1-15%)</v>
      </c>
      <c r="S2662" s="9" t="str" cm="1">
        <f t="array" ref="S2662">_xlfn.IFS(ZeptoData[[#This Row],[weightInGms]]&lt;=100, "Small (&lt;100g)", ZeptoData[[#This Row],[weightInGms]]&lt;=500, "Medium (100-500g)", ZeptoData[[#This Row],[weightInGms]]&gt;500, "Large (&gt;500g)")</f>
        <v>Medium (100-500g)</v>
      </c>
    </row>
    <row r="2663" spans="1:19" x14ac:dyDescent="0.25">
      <c r="A2663" t="s">
        <v>1012</v>
      </c>
      <c r="B2663" t="s">
        <v>1064</v>
      </c>
      <c r="C2663" t="str">
        <f>TRIM(ZeptoData[[#This Row],[name]])</f>
        <v>Britannia Treat Jimjam Family Pack (Buy 4 Get 1 Free)</v>
      </c>
      <c r="D2663">
        <v>10000</v>
      </c>
      <c r="E2663" s="3">
        <f>'Cleaned Data'!F2666</f>
        <v>10</v>
      </c>
      <c r="F2663">
        <v>0</v>
      </c>
      <c r="G2663">
        <v>6</v>
      </c>
      <c r="H2663">
        <v>10000</v>
      </c>
      <c r="I2663" s="3">
        <f>ZeptoData[[#This Row],[discountedSellingPrice]]/100</f>
        <v>100</v>
      </c>
      <c r="J2663">
        <v>500</v>
      </c>
      <c r="K2663" t="b">
        <v>0</v>
      </c>
      <c r="L2663">
        <v>500</v>
      </c>
      <c r="N2663" s="3">
        <f>ZeptoData[[#This Row],[MRP_Rupees]] - ZeptoData[[#This Row],[Sale_Price]]</f>
        <v>-90</v>
      </c>
      <c r="O2663" t="str">
        <f>IF(ZeptoData[[#This Row],[outOfStock]]=TRUE, "Out of Stock", IF(ZeptoData[[#This Row],[availableQuantity]]&lt;=2, "LOW STOCK", "HEALTHY"))</f>
        <v>HEALTHY</v>
      </c>
      <c r="P2663" t="str" cm="1">
        <f t="array" ref="P2663">_xlfn.IFS(ZeptoData[[#This Row],[Sale_Price]]&lt;50, "Budget", ZeptoData[[#This Row],[Sale_Price]]&lt;150, "Mid-Range", ZeptoData[[#This Row],[Sale_Price]]&gt;=150, "Premium")</f>
        <v>Mid-Range</v>
      </c>
      <c r="Q2663" t="str">
        <f>IF(ROUND(((ZeptoData[[#This Row],[mrp]]-ZeptoData[[#This Row],[discountedSellingPrice]])/ZeptoData[[#This Row],[mrp]])*100,0) = ZeptoData[[#This Row],[discountPercent]], "Match", "Error")</f>
        <v>Match</v>
      </c>
      <c r="R2663" s="9" t="str" cm="1">
        <f t="array" ref="R2663">_xlfn.IFS(ZeptoData[[#This Row],[discountPercent]]=0, "No Discount", ZeptoData[[#This Row],[discountPercent]]&lt;=15, "Standard (1-15%)", ZeptoData[[#This Row],[discountPercent]]&gt;15, "Mega (&gt;15%)")</f>
        <v>No Discount</v>
      </c>
      <c r="S2663" s="9" t="str" cm="1">
        <f t="array" ref="S2663">_xlfn.IFS(ZeptoData[[#This Row],[weightInGms]]&lt;=100, "Small (&lt;100g)", ZeptoData[[#This Row],[weightInGms]]&lt;=500, "Medium (100-500g)", ZeptoData[[#This Row],[weightInGms]]&gt;500, "Large (&gt;500g)")</f>
        <v>Medium (100-500g)</v>
      </c>
    </row>
    <row r="2664" spans="1:19" x14ac:dyDescent="0.25">
      <c r="A2664" t="s">
        <v>1012</v>
      </c>
      <c r="B2664" t="s">
        <v>1065</v>
      </c>
      <c r="C2664" t="str">
        <f>TRIM(ZeptoData[[#This Row],[name]])</f>
        <v>Open Secret Choco Almond Tiffin Pack</v>
      </c>
      <c r="D2664">
        <v>3500</v>
      </c>
      <c r="E2664" s="3">
        <f>'Cleaned Data'!F2667</f>
        <v>0</v>
      </c>
      <c r="F2664">
        <v>22</v>
      </c>
      <c r="G2664">
        <v>3</v>
      </c>
      <c r="H2664">
        <v>2700</v>
      </c>
      <c r="I2664" s="3">
        <f>ZeptoData[[#This Row],[discountedSellingPrice]]/100</f>
        <v>27</v>
      </c>
      <c r="J2664">
        <v>25</v>
      </c>
      <c r="K2664" t="b">
        <v>0</v>
      </c>
      <c r="L2664">
        <v>25</v>
      </c>
      <c r="N2664" s="3">
        <f>ZeptoData[[#This Row],[MRP_Rupees]] - ZeptoData[[#This Row],[Sale_Price]]</f>
        <v>-27</v>
      </c>
      <c r="O2664" t="str">
        <f>IF(ZeptoData[[#This Row],[outOfStock]]=TRUE, "Out of Stock", IF(ZeptoData[[#This Row],[availableQuantity]]&lt;=2, "LOW STOCK", "HEALTHY"))</f>
        <v>HEALTHY</v>
      </c>
      <c r="P2664" t="str" cm="1">
        <f t="array" ref="P2664">_xlfn.IFS(ZeptoData[[#This Row],[Sale_Price]]&lt;50, "Budget", ZeptoData[[#This Row],[Sale_Price]]&lt;150, "Mid-Range", ZeptoData[[#This Row],[Sale_Price]]&gt;=150, "Premium")</f>
        <v>Budget</v>
      </c>
      <c r="Q2664" t="str">
        <f>IF(ROUND(((ZeptoData[[#This Row],[mrp]]-ZeptoData[[#This Row],[discountedSellingPrice]])/ZeptoData[[#This Row],[mrp]])*100,0) = ZeptoData[[#This Row],[discountPercent]], "Match", "Error")</f>
        <v>Error</v>
      </c>
      <c r="R2664" s="9" t="str" cm="1">
        <f t="array" ref="R2664">_xlfn.IFS(ZeptoData[[#This Row],[discountPercent]]=0, "No Discount", ZeptoData[[#This Row],[discountPercent]]&lt;=15, "Standard (1-15%)", ZeptoData[[#This Row],[discountPercent]]&gt;15, "Mega (&gt;15%)")</f>
        <v>Mega (&gt;15%)</v>
      </c>
      <c r="S2664" s="9" t="str" cm="1">
        <f t="array" ref="S2664">_xlfn.IFS(ZeptoData[[#This Row],[weightInGms]]&lt;=100, "Small (&lt;100g)", ZeptoData[[#This Row],[weightInGms]]&lt;=500, "Medium (100-500g)", ZeptoData[[#This Row],[weightInGms]]&gt;500, "Large (&gt;500g)")</f>
        <v>Small (&lt;100g)</v>
      </c>
    </row>
    <row r="2665" spans="1:19" x14ac:dyDescent="0.25">
      <c r="A2665" t="s">
        <v>1012</v>
      </c>
      <c r="B2665" t="s">
        <v>1801</v>
      </c>
      <c r="C2665" t="str">
        <f>TRIM(ZeptoData[[#This Row],[name]])</f>
        <v>Lotte Choco Pie</v>
      </c>
      <c r="D2665">
        <v>15000</v>
      </c>
      <c r="E2665" s="3">
        <f>'Cleaned Data'!F2668</f>
        <v>15</v>
      </c>
      <c r="F2665">
        <v>20</v>
      </c>
      <c r="G2665">
        <v>6</v>
      </c>
      <c r="H2665">
        <v>12000</v>
      </c>
      <c r="I2665" s="3">
        <f>ZeptoData[[#This Row],[discountedSellingPrice]]/100</f>
        <v>120</v>
      </c>
      <c r="J2665">
        <v>696</v>
      </c>
      <c r="K2665" t="b">
        <v>0</v>
      </c>
      <c r="L2665">
        <v>12</v>
      </c>
      <c r="N2665" s="3">
        <f>ZeptoData[[#This Row],[MRP_Rupees]] - ZeptoData[[#This Row],[Sale_Price]]</f>
        <v>-105</v>
      </c>
      <c r="O2665" t="str">
        <f>IF(ZeptoData[[#This Row],[outOfStock]]=TRUE, "Out of Stock", IF(ZeptoData[[#This Row],[availableQuantity]]&lt;=2, "LOW STOCK", "HEALTHY"))</f>
        <v>HEALTHY</v>
      </c>
      <c r="P2665" t="str" cm="1">
        <f t="array" ref="P2665">_xlfn.IFS(ZeptoData[[#This Row],[Sale_Price]]&lt;50, "Budget", ZeptoData[[#This Row],[Sale_Price]]&lt;150, "Mid-Range", ZeptoData[[#This Row],[Sale_Price]]&gt;=150, "Premium")</f>
        <v>Mid-Range</v>
      </c>
      <c r="Q2665" t="str">
        <f>IF(ROUND(((ZeptoData[[#This Row],[mrp]]-ZeptoData[[#This Row],[discountedSellingPrice]])/ZeptoData[[#This Row],[mrp]])*100,0) = ZeptoData[[#This Row],[discountPercent]], "Match", "Error")</f>
        <v>Match</v>
      </c>
      <c r="R2665" s="9" t="str" cm="1">
        <f t="array" ref="R2665">_xlfn.IFS(ZeptoData[[#This Row],[discountPercent]]=0, "No Discount", ZeptoData[[#This Row],[discountPercent]]&lt;=15, "Standard (1-15%)", ZeptoData[[#This Row],[discountPercent]]&gt;15, "Mega (&gt;15%)")</f>
        <v>Mega (&gt;15%)</v>
      </c>
      <c r="S2665" s="9" t="str" cm="1">
        <f t="array" ref="S2665">_xlfn.IFS(ZeptoData[[#This Row],[weightInGms]]&lt;=100, "Small (&lt;100g)", ZeptoData[[#This Row],[weightInGms]]&lt;=500, "Medium (100-500g)", ZeptoData[[#This Row],[weightInGms]]&gt;500, "Large (&gt;500g)")</f>
        <v>Large (&gt;500g)</v>
      </c>
    </row>
    <row r="2666" spans="1:19" x14ac:dyDescent="0.25">
      <c r="A2666" t="s">
        <v>1012</v>
      </c>
      <c r="B2666" t="s">
        <v>1066</v>
      </c>
      <c r="C2666" t="str">
        <f>TRIM(ZeptoData[[#This Row],[name]])</f>
        <v>Baker Street Suji Rusk Large Pack</v>
      </c>
      <c r="D2666">
        <v>3000</v>
      </c>
      <c r="E2666" s="3">
        <f>'Cleaned Data'!F2669</f>
        <v>0</v>
      </c>
      <c r="F2666">
        <v>10</v>
      </c>
      <c r="G2666">
        <v>6</v>
      </c>
      <c r="H2666">
        <v>2700</v>
      </c>
      <c r="I2666" s="3">
        <f>ZeptoData[[#This Row],[discountedSellingPrice]]/100</f>
        <v>27</v>
      </c>
      <c r="J2666">
        <v>200</v>
      </c>
      <c r="K2666" t="b">
        <v>0</v>
      </c>
      <c r="L2666">
        <v>200</v>
      </c>
      <c r="N2666" s="3">
        <f>ZeptoData[[#This Row],[MRP_Rupees]] - ZeptoData[[#This Row],[Sale_Price]]</f>
        <v>-27</v>
      </c>
      <c r="O2666" t="str">
        <f>IF(ZeptoData[[#This Row],[outOfStock]]=TRUE, "Out of Stock", IF(ZeptoData[[#This Row],[availableQuantity]]&lt;=2, "LOW STOCK", "HEALTHY"))</f>
        <v>HEALTHY</v>
      </c>
      <c r="P2666" t="str" cm="1">
        <f t="array" ref="P2666">_xlfn.IFS(ZeptoData[[#This Row],[Sale_Price]]&lt;50, "Budget", ZeptoData[[#This Row],[Sale_Price]]&lt;150, "Mid-Range", ZeptoData[[#This Row],[Sale_Price]]&gt;=150, "Premium")</f>
        <v>Budget</v>
      </c>
      <c r="Q2666" t="str">
        <f>IF(ROUND(((ZeptoData[[#This Row],[mrp]]-ZeptoData[[#This Row],[discountedSellingPrice]])/ZeptoData[[#This Row],[mrp]])*100,0) = ZeptoData[[#This Row],[discountPercent]], "Match", "Error")</f>
        <v>Match</v>
      </c>
      <c r="R2666" s="9" t="str" cm="1">
        <f t="array" ref="R2666">_xlfn.IFS(ZeptoData[[#This Row],[discountPercent]]=0, "No Discount", ZeptoData[[#This Row],[discountPercent]]&lt;=15, "Standard (1-15%)", ZeptoData[[#This Row],[discountPercent]]&gt;15, "Mega (&gt;15%)")</f>
        <v>Standard (1-15%)</v>
      </c>
      <c r="S2666" s="9" t="str" cm="1">
        <f t="array" ref="S2666">_xlfn.IFS(ZeptoData[[#This Row],[weightInGms]]&lt;=100, "Small (&lt;100g)", ZeptoData[[#This Row],[weightInGms]]&lt;=500, "Medium (100-500g)", ZeptoData[[#This Row],[weightInGms]]&gt;500, "Large (&gt;500g)")</f>
        <v>Medium (100-500g)</v>
      </c>
    </row>
    <row r="2667" spans="1:19" x14ac:dyDescent="0.25">
      <c r="A2667" t="s">
        <v>1012</v>
      </c>
      <c r="B2667" t="s">
        <v>1056</v>
      </c>
      <c r="C2667" t="str">
        <f>TRIM(ZeptoData[[#This Row],[name]])</f>
        <v>Parle Hide &amp; Seek Choco Rolls</v>
      </c>
      <c r="D2667">
        <v>3000</v>
      </c>
      <c r="E2667" s="3">
        <f>'Cleaned Data'!F2670</f>
        <v>2</v>
      </c>
      <c r="F2667">
        <v>0</v>
      </c>
      <c r="G2667">
        <v>1</v>
      </c>
      <c r="H2667">
        <v>3000</v>
      </c>
      <c r="I2667" s="3">
        <f>ZeptoData[[#This Row],[discountedSellingPrice]]/100</f>
        <v>30</v>
      </c>
      <c r="J2667">
        <v>75</v>
      </c>
      <c r="K2667" t="b">
        <v>0</v>
      </c>
      <c r="L2667">
        <v>75</v>
      </c>
      <c r="N2667" s="3">
        <f>ZeptoData[[#This Row],[MRP_Rupees]] - ZeptoData[[#This Row],[Sale_Price]]</f>
        <v>-28</v>
      </c>
      <c r="O2667" t="str">
        <f>IF(ZeptoData[[#This Row],[outOfStock]]=TRUE, "Out of Stock", IF(ZeptoData[[#This Row],[availableQuantity]]&lt;=2, "LOW STOCK", "HEALTHY"))</f>
        <v>LOW STOCK</v>
      </c>
      <c r="P2667" t="str" cm="1">
        <f t="array" ref="P2667">_xlfn.IFS(ZeptoData[[#This Row],[Sale_Price]]&lt;50, "Budget", ZeptoData[[#This Row],[Sale_Price]]&lt;150, "Mid-Range", ZeptoData[[#This Row],[Sale_Price]]&gt;=150, "Premium")</f>
        <v>Budget</v>
      </c>
      <c r="Q2667" t="str">
        <f>IF(ROUND(((ZeptoData[[#This Row],[mrp]]-ZeptoData[[#This Row],[discountedSellingPrice]])/ZeptoData[[#This Row],[mrp]])*100,0) = ZeptoData[[#This Row],[discountPercent]], "Match", "Error")</f>
        <v>Match</v>
      </c>
      <c r="R2667" s="9" t="str" cm="1">
        <f t="array" ref="R2667">_xlfn.IFS(ZeptoData[[#This Row],[discountPercent]]=0, "No Discount", ZeptoData[[#This Row],[discountPercent]]&lt;=15, "Standard (1-15%)", ZeptoData[[#This Row],[discountPercent]]&gt;15, "Mega (&gt;15%)")</f>
        <v>No Discount</v>
      </c>
      <c r="S2667" s="9" t="str" cm="1">
        <f t="array" ref="S2667">_xlfn.IFS(ZeptoData[[#This Row],[weightInGms]]&lt;=100, "Small (&lt;100g)", ZeptoData[[#This Row],[weightInGms]]&lt;=500, "Medium (100-500g)", ZeptoData[[#This Row],[weightInGms]]&gt;500, "Large (&gt;500g)")</f>
        <v>Small (&lt;100g)</v>
      </c>
    </row>
    <row r="2668" spans="1:19" x14ac:dyDescent="0.25">
      <c r="A2668" t="s">
        <v>1012</v>
      </c>
      <c r="B2668" t="s">
        <v>1067</v>
      </c>
      <c r="C2668" t="str">
        <f>TRIM(ZeptoData[[#This Row],[name]])</f>
        <v>Sunfeast Dark Fantasy Vanilla Creme</v>
      </c>
      <c r="D2668">
        <v>8000</v>
      </c>
      <c r="E2668" s="3">
        <f>'Cleaned Data'!F2671</f>
        <v>5</v>
      </c>
      <c r="F2668">
        <v>15</v>
      </c>
      <c r="G2668">
        <v>6</v>
      </c>
      <c r="H2668">
        <v>6800</v>
      </c>
      <c r="I2668" s="3">
        <f>ZeptoData[[#This Row],[discountedSellingPrice]]/100</f>
        <v>68</v>
      </c>
      <c r="J2668">
        <v>300</v>
      </c>
      <c r="K2668" t="b">
        <v>0</v>
      </c>
      <c r="L2668">
        <v>300</v>
      </c>
      <c r="N2668" s="3">
        <f>ZeptoData[[#This Row],[MRP_Rupees]] - ZeptoData[[#This Row],[Sale_Price]]</f>
        <v>-63</v>
      </c>
      <c r="O2668" t="str">
        <f>IF(ZeptoData[[#This Row],[outOfStock]]=TRUE, "Out of Stock", IF(ZeptoData[[#This Row],[availableQuantity]]&lt;=2, "LOW STOCK", "HEALTHY"))</f>
        <v>HEALTHY</v>
      </c>
      <c r="P2668" t="str" cm="1">
        <f t="array" ref="P2668">_xlfn.IFS(ZeptoData[[#This Row],[Sale_Price]]&lt;50, "Budget", ZeptoData[[#This Row],[Sale_Price]]&lt;150, "Mid-Range", ZeptoData[[#This Row],[Sale_Price]]&gt;=150, "Premium")</f>
        <v>Mid-Range</v>
      </c>
      <c r="Q2668" t="str">
        <f>IF(ROUND(((ZeptoData[[#This Row],[mrp]]-ZeptoData[[#This Row],[discountedSellingPrice]])/ZeptoData[[#This Row],[mrp]])*100,0) = ZeptoData[[#This Row],[discountPercent]], "Match", "Error")</f>
        <v>Match</v>
      </c>
      <c r="R2668" s="9" t="str" cm="1">
        <f t="array" ref="R2668">_xlfn.IFS(ZeptoData[[#This Row],[discountPercent]]=0, "No Discount", ZeptoData[[#This Row],[discountPercent]]&lt;=15, "Standard (1-15%)", ZeptoData[[#This Row],[discountPercent]]&gt;15, "Mega (&gt;15%)")</f>
        <v>Standard (1-15%)</v>
      </c>
      <c r="S2668" s="9" t="str" cm="1">
        <f t="array" ref="S2668">_xlfn.IFS(ZeptoData[[#This Row],[weightInGms]]&lt;=100, "Small (&lt;100g)", ZeptoData[[#This Row],[weightInGms]]&lt;=500, "Medium (100-500g)", ZeptoData[[#This Row],[weightInGms]]&gt;500, "Large (&gt;500g)")</f>
        <v>Medium (100-500g)</v>
      </c>
    </row>
    <row r="2669" spans="1:19" x14ac:dyDescent="0.25">
      <c r="A2669" t="s">
        <v>1012</v>
      </c>
      <c r="B2669" t="s">
        <v>1068</v>
      </c>
      <c r="C2669" t="str">
        <f>TRIM(ZeptoData[[#This Row],[name]])</f>
        <v>Britannia Treat Burst Choco Creme Fills</v>
      </c>
      <c r="D2669">
        <v>3000</v>
      </c>
      <c r="E2669" s="3">
        <f>'Cleaned Data'!F2672</f>
        <v>20</v>
      </c>
      <c r="F2669">
        <v>0</v>
      </c>
      <c r="G2669">
        <v>3</v>
      </c>
      <c r="H2669">
        <v>3000</v>
      </c>
      <c r="I2669" s="3">
        <f>ZeptoData[[#This Row],[discountedSellingPrice]]/100</f>
        <v>30</v>
      </c>
      <c r="J2669">
        <v>120</v>
      </c>
      <c r="K2669" t="b">
        <v>0</v>
      </c>
      <c r="L2669">
        <v>120</v>
      </c>
      <c r="N2669" s="3">
        <f>ZeptoData[[#This Row],[MRP_Rupees]] - ZeptoData[[#This Row],[Sale_Price]]</f>
        <v>-10</v>
      </c>
      <c r="O2669" t="str">
        <f>IF(ZeptoData[[#This Row],[outOfStock]]=TRUE, "Out of Stock", IF(ZeptoData[[#This Row],[availableQuantity]]&lt;=2, "LOW STOCK", "HEALTHY"))</f>
        <v>HEALTHY</v>
      </c>
      <c r="P2669" t="str" cm="1">
        <f t="array" ref="P2669">_xlfn.IFS(ZeptoData[[#This Row],[Sale_Price]]&lt;50, "Budget", ZeptoData[[#This Row],[Sale_Price]]&lt;150, "Mid-Range", ZeptoData[[#This Row],[Sale_Price]]&gt;=150, "Premium")</f>
        <v>Budget</v>
      </c>
      <c r="Q2669" t="str">
        <f>IF(ROUND(((ZeptoData[[#This Row],[mrp]]-ZeptoData[[#This Row],[discountedSellingPrice]])/ZeptoData[[#This Row],[mrp]])*100,0) = ZeptoData[[#This Row],[discountPercent]], "Match", "Error")</f>
        <v>Match</v>
      </c>
      <c r="R2669" s="9" t="str" cm="1">
        <f t="array" ref="R2669">_xlfn.IFS(ZeptoData[[#This Row],[discountPercent]]=0, "No Discount", ZeptoData[[#This Row],[discountPercent]]&lt;=15, "Standard (1-15%)", ZeptoData[[#This Row],[discountPercent]]&gt;15, "Mega (&gt;15%)")</f>
        <v>No Discount</v>
      </c>
      <c r="S2669" s="9" t="str" cm="1">
        <f t="array" ref="S2669">_xlfn.IFS(ZeptoData[[#This Row],[weightInGms]]&lt;=100, "Small (&lt;100g)", ZeptoData[[#This Row],[weightInGms]]&lt;=500, "Medium (100-500g)", ZeptoData[[#This Row],[weightInGms]]&gt;500, "Large (&gt;500g)")</f>
        <v>Medium (100-500g)</v>
      </c>
    </row>
    <row r="2670" spans="1:19" x14ac:dyDescent="0.25">
      <c r="A2670" t="s">
        <v>1012</v>
      </c>
      <c r="B2670" t="s">
        <v>1069</v>
      </c>
      <c r="C2670" t="str">
        <f>TRIM(ZeptoData[[#This Row],[name]])</f>
        <v>Parle Milano Mixed Berries Cookies</v>
      </c>
      <c r="D2670">
        <v>3500</v>
      </c>
      <c r="E2670" s="3">
        <f>'Cleaned Data'!F2673</f>
        <v>11</v>
      </c>
      <c r="F2670">
        <v>2</v>
      </c>
      <c r="G2670">
        <v>3</v>
      </c>
      <c r="H2670">
        <v>3400</v>
      </c>
      <c r="I2670" s="3">
        <f>ZeptoData[[#This Row],[discountedSellingPrice]]/100</f>
        <v>34</v>
      </c>
      <c r="J2670">
        <v>75</v>
      </c>
      <c r="K2670" t="b">
        <v>0</v>
      </c>
      <c r="L2670">
        <v>75</v>
      </c>
      <c r="N2670" s="3">
        <f>ZeptoData[[#This Row],[MRP_Rupees]] - ZeptoData[[#This Row],[Sale_Price]]</f>
        <v>-23</v>
      </c>
      <c r="O2670" t="str">
        <f>IF(ZeptoData[[#This Row],[outOfStock]]=TRUE, "Out of Stock", IF(ZeptoData[[#This Row],[availableQuantity]]&lt;=2, "LOW STOCK", "HEALTHY"))</f>
        <v>HEALTHY</v>
      </c>
      <c r="P2670" t="str" cm="1">
        <f t="array" ref="P2670">_xlfn.IFS(ZeptoData[[#This Row],[Sale_Price]]&lt;50, "Budget", ZeptoData[[#This Row],[Sale_Price]]&lt;150, "Mid-Range", ZeptoData[[#This Row],[Sale_Price]]&gt;=150, "Premium")</f>
        <v>Budget</v>
      </c>
      <c r="Q2670" t="str">
        <f>IF(ROUND(((ZeptoData[[#This Row],[mrp]]-ZeptoData[[#This Row],[discountedSellingPrice]])/ZeptoData[[#This Row],[mrp]])*100,0) = ZeptoData[[#This Row],[discountPercent]], "Match", "Error")</f>
        <v>Error</v>
      </c>
      <c r="R2670" s="9" t="str" cm="1">
        <f t="array" ref="R2670">_xlfn.IFS(ZeptoData[[#This Row],[discountPercent]]=0, "No Discount", ZeptoData[[#This Row],[discountPercent]]&lt;=15, "Standard (1-15%)", ZeptoData[[#This Row],[discountPercent]]&gt;15, "Mega (&gt;15%)")</f>
        <v>Standard (1-15%)</v>
      </c>
      <c r="S2670" s="9" t="str" cm="1">
        <f t="array" ref="S2670">_xlfn.IFS(ZeptoData[[#This Row],[weightInGms]]&lt;=100, "Small (&lt;100g)", ZeptoData[[#This Row],[weightInGms]]&lt;=500, "Medium (100-500g)", ZeptoData[[#This Row],[weightInGms]]&gt;500, "Large (&gt;500g)")</f>
        <v>Small (&lt;100g)</v>
      </c>
    </row>
    <row r="2671" spans="1:19" x14ac:dyDescent="0.25">
      <c r="A2671" t="s">
        <v>1012</v>
      </c>
      <c r="B2671" t="s">
        <v>1802</v>
      </c>
      <c r="C2671" t="str">
        <f>TRIM(ZeptoData[[#This Row],[name]])</f>
        <v>Karachi Bakery Cashew Biscuits</v>
      </c>
      <c r="D2671">
        <v>21000</v>
      </c>
      <c r="E2671" s="3">
        <f>'Cleaned Data'!F2674</f>
        <v>6</v>
      </c>
      <c r="F2671">
        <v>5</v>
      </c>
      <c r="G2671">
        <v>4</v>
      </c>
      <c r="H2671">
        <v>19900</v>
      </c>
      <c r="I2671" s="3">
        <f>ZeptoData[[#This Row],[discountedSellingPrice]]/100</f>
        <v>199</v>
      </c>
      <c r="J2671">
        <v>400</v>
      </c>
      <c r="K2671" t="b">
        <v>0</v>
      </c>
      <c r="L2671">
        <v>400</v>
      </c>
      <c r="N2671" s="3">
        <f>ZeptoData[[#This Row],[MRP_Rupees]] - ZeptoData[[#This Row],[Sale_Price]]</f>
        <v>-193</v>
      </c>
      <c r="O2671" t="str">
        <f>IF(ZeptoData[[#This Row],[outOfStock]]=TRUE, "Out of Stock", IF(ZeptoData[[#This Row],[availableQuantity]]&lt;=2, "LOW STOCK", "HEALTHY"))</f>
        <v>HEALTHY</v>
      </c>
      <c r="P2671" t="str" cm="1">
        <f t="array" ref="P2671">_xlfn.IFS(ZeptoData[[#This Row],[Sale_Price]]&lt;50, "Budget", ZeptoData[[#This Row],[Sale_Price]]&lt;150, "Mid-Range", ZeptoData[[#This Row],[Sale_Price]]&gt;=150, "Premium")</f>
        <v>Premium</v>
      </c>
      <c r="Q2671" t="str">
        <f>IF(ROUND(((ZeptoData[[#This Row],[mrp]]-ZeptoData[[#This Row],[discountedSellingPrice]])/ZeptoData[[#This Row],[mrp]])*100,0) = ZeptoData[[#This Row],[discountPercent]], "Match", "Error")</f>
        <v>Match</v>
      </c>
      <c r="R2671" s="9" t="str" cm="1">
        <f t="array" ref="R2671">_xlfn.IFS(ZeptoData[[#This Row],[discountPercent]]=0, "No Discount", ZeptoData[[#This Row],[discountPercent]]&lt;=15, "Standard (1-15%)", ZeptoData[[#This Row],[discountPercent]]&gt;15, "Mega (&gt;15%)")</f>
        <v>Standard (1-15%)</v>
      </c>
      <c r="S2671" s="9" t="str" cm="1">
        <f t="array" ref="S2671">_xlfn.IFS(ZeptoData[[#This Row],[weightInGms]]&lt;=100, "Small (&lt;100g)", ZeptoData[[#This Row],[weightInGms]]&lt;=500, "Medium (100-500g)", ZeptoData[[#This Row],[weightInGms]]&gt;500, "Large (&gt;500g)")</f>
        <v>Medium (100-500g)</v>
      </c>
    </row>
    <row r="2672" spans="1:19" x14ac:dyDescent="0.25">
      <c r="A2672" t="s">
        <v>1012</v>
      </c>
      <c r="B2672" t="s">
        <v>1071</v>
      </c>
      <c r="C2672" t="str">
        <f>TRIM(ZeptoData[[#This Row],[name]])</f>
        <v>Britannia Pure Magic Choco Lush Cookies</v>
      </c>
      <c r="D2672">
        <v>12000</v>
      </c>
      <c r="E2672" s="3">
        <f>'Cleaned Data'!F2675</f>
        <v>0</v>
      </c>
      <c r="F2672">
        <v>20</v>
      </c>
      <c r="G2672">
        <v>4</v>
      </c>
      <c r="H2672">
        <v>9600</v>
      </c>
      <c r="I2672" s="3">
        <f>ZeptoData[[#This Row],[discountedSellingPrice]]/100</f>
        <v>96</v>
      </c>
      <c r="J2672">
        <v>300</v>
      </c>
      <c r="K2672" t="b">
        <v>0</v>
      </c>
      <c r="L2672">
        <v>300</v>
      </c>
      <c r="N2672" s="3">
        <f>ZeptoData[[#This Row],[MRP_Rupees]] - ZeptoData[[#This Row],[Sale_Price]]</f>
        <v>-96</v>
      </c>
      <c r="O2672" t="str">
        <f>IF(ZeptoData[[#This Row],[outOfStock]]=TRUE, "Out of Stock", IF(ZeptoData[[#This Row],[availableQuantity]]&lt;=2, "LOW STOCK", "HEALTHY"))</f>
        <v>HEALTHY</v>
      </c>
      <c r="P2672" t="str" cm="1">
        <f t="array" ref="P2672">_xlfn.IFS(ZeptoData[[#This Row],[Sale_Price]]&lt;50, "Budget", ZeptoData[[#This Row],[Sale_Price]]&lt;150, "Mid-Range", ZeptoData[[#This Row],[Sale_Price]]&gt;=150, "Premium")</f>
        <v>Mid-Range</v>
      </c>
      <c r="Q2672" t="str">
        <f>IF(ROUND(((ZeptoData[[#This Row],[mrp]]-ZeptoData[[#This Row],[discountedSellingPrice]])/ZeptoData[[#This Row],[mrp]])*100,0) = ZeptoData[[#This Row],[discountPercent]], "Match", "Error")</f>
        <v>Match</v>
      </c>
      <c r="R2672" s="9" t="str" cm="1">
        <f t="array" ref="R2672">_xlfn.IFS(ZeptoData[[#This Row],[discountPercent]]=0, "No Discount", ZeptoData[[#This Row],[discountPercent]]&lt;=15, "Standard (1-15%)", ZeptoData[[#This Row],[discountPercent]]&gt;15, "Mega (&gt;15%)")</f>
        <v>Mega (&gt;15%)</v>
      </c>
      <c r="S2672" s="9" t="str" cm="1">
        <f t="array" ref="S2672">_xlfn.IFS(ZeptoData[[#This Row],[weightInGms]]&lt;=100, "Small (&lt;100g)", ZeptoData[[#This Row],[weightInGms]]&lt;=500, "Medium (100-500g)", ZeptoData[[#This Row],[weightInGms]]&gt;500, "Large (&gt;500g)")</f>
        <v>Medium (100-500g)</v>
      </c>
    </row>
    <row r="2673" spans="1:19" x14ac:dyDescent="0.25">
      <c r="A2673" t="s">
        <v>1012</v>
      </c>
      <c r="B2673" t="s">
        <v>1072</v>
      </c>
      <c r="C2673" t="str">
        <f>TRIM(ZeptoData[[#This Row],[name]])</f>
        <v>Britannia Treart Creme Wafers Chocolate</v>
      </c>
      <c r="D2673">
        <v>4500</v>
      </c>
      <c r="E2673" s="3">
        <f>'Cleaned Data'!F2676</f>
        <v>6</v>
      </c>
      <c r="F2673">
        <v>11</v>
      </c>
      <c r="G2673">
        <v>6</v>
      </c>
      <c r="H2673">
        <v>4000</v>
      </c>
      <c r="I2673" s="3">
        <f>ZeptoData[[#This Row],[discountedSellingPrice]]/100</f>
        <v>40</v>
      </c>
      <c r="J2673">
        <v>60</v>
      </c>
      <c r="K2673" t="b">
        <v>0</v>
      </c>
      <c r="L2673">
        <v>1</v>
      </c>
      <c r="N2673" s="3">
        <f>ZeptoData[[#This Row],[MRP_Rupees]] - ZeptoData[[#This Row],[Sale_Price]]</f>
        <v>-34</v>
      </c>
      <c r="O2673" t="str">
        <f>IF(ZeptoData[[#This Row],[outOfStock]]=TRUE, "Out of Stock", IF(ZeptoData[[#This Row],[availableQuantity]]&lt;=2, "LOW STOCK", "HEALTHY"))</f>
        <v>HEALTHY</v>
      </c>
      <c r="P2673" t="str" cm="1">
        <f t="array" ref="P2673">_xlfn.IFS(ZeptoData[[#This Row],[Sale_Price]]&lt;50, "Budget", ZeptoData[[#This Row],[Sale_Price]]&lt;150, "Mid-Range", ZeptoData[[#This Row],[Sale_Price]]&gt;=150, "Premium")</f>
        <v>Budget</v>
      </c>
      <c r="Q2673" t="str">
        <f>IF(ROUND(((ZeptoData[[#This Row],[mrp]]-ZeptoData[[#This Row],[discountedSellingPrice]])/ZeptoData[[#This Row],[mrp]])*100,0) = ZeptoData[[#This Row],[discountPercent]], "Match", "Error")</f>
        <v>Match</v>
      </c>
      <c r="R2673" s="9" t="str" cm="1">
        <f t="array" ref="R2673">_xlfn.IFS(ZeptoData[[#This Row],[discountPercent]]=0, "No Discount", ZeptoData[[#This Row],[discountPercent]]&lt;=15, "Standard (1-15%)", ZeptoData[[#This Row],[discountPercent]]&gt;15, "Mega (&gt;15%)")</f>
        <v>Standard (1-15%)</v>
      </c>
      <c r="S2673" s="9" t="str" cm="1">
        <f t="array" ref="S2673">_xlfn.IFS(ZeptoData[[#This Row],[weightInGms]]&lt;=100, "Small (&lt;100g)", ZeptoData[[#This Row],[weightInGms]]&lt;=500, "Medium (100-500g)", ZeptoData[[#This Row],[weightInGms]]&gt;500, "Large (&gt;500g)")</f>
        <v>Small (&lt;100g)</v>
      </c>
    </row>
    <row r="2674" spans="1:19" x14ac:dyDescent="0.25">
      <c r="A2674" t="s">
        <v>1012</v>
      </c>
      <c r="B2674" t="s">
        <v>1073</v>
      </c>
      <c r="C2674" t="str">
        <f>TRIM(ZeptoData[[#This Row],[name]])</f>
        <v>Unibic Daily Digestive (Multigrain Cookies)</v>
      </c>
      <c r="D2674">
        <v>3000</v>
      </c>
      <c r="E2674" s="3">
        <f>'Cleaned Data'!F2677</f>
        <v>15</v>
      </c>
      <c r="F2674">
        <v>6</v>
      </c>
      <c r="G2674">
        <v>6</v>
      </c>
      <c r="H2674">
        <v>2800</v>
      </c>
      <c r="I2674" s="3">
        <f>ZeptoData[[#This Row],[discountedSellingPrice]]/100</f>
        <v>28</v>
      </c>
      <c r="J2674">
        <v>75</v>
      </c>
      <c r="K2674" t="b">
        <v>0</v>
      </c>
      <c r="L2674">
        <v>75</v>
      </c>
      <c r="N2674" s="3">
        <f>ZeptoData[[#This Row],[MRP_Rupees]] - ZeptoData[[#This Row],[Sale_Price]]</f>
        <v>-13</v>
      </c>
      <c r="O2674" t="str">
        <f>IF(ZeptoData[[#This Row],[outOfStock]]=TRUE, "Out of Stock", IF(ZeptoData[[#This Row],[availableQuantity]]&lt;=2, "LOW STOCK", "HEALTHY"))</f>
        <v>HEALTHY</v>
      </c>
      <c r="P2674" t="str" cm="1">
        <f t="array" ref="P2674">_xlfn.IFS(ZeptoData[[#This Row],[Sale_Price]]&lt;50, "Budget", ZeptoData[[#This Row],[Sale_Price]]&lt;150, "Mid-Range", ZeptoData[[#This Row],[Sale_Price]]&gt;=150, "Premium")</f>
        <v>Budget</v>
      </c>
      <c r="Q2674" t="str">
        <f>IF(ROUND(((ZeptoData[[#This Row],[mrp]]-ZeptoData[[#This Row],[discountedSellingPrice]])/ZeptoData[[#This Row],[mrp]])*100,0) = ZeptoData[[#This Row],[discountPercent]], "Match", "Error")</f>
        <v>Error</v>
      </c>
      <c r="R2674" s="9" t="str" cm="1">
        <f t="array" ref="R2674">_xlfn.IFS(ZeptoData[[#This Row],[discountPercent]]=0, "No Discount", ZeptoData[[#This Row],[discountPercent]]&lt;=15, "Standard (1-15%)", ZeptoData[[#This Row],[discountPercent]]&gt;15, "Mega (&gt;15%)")</f>
        <v>Standard (1-15%)</v>
      </c>
      <c r="S2674" s="9" t="str" cm="1">
        <f t="array" ref="S2674">_xlfn.IFS(ZeptoData[[#This Row],[weightInGms]]&lt;=100, "Small (&lt;100g)", ZeptoData[[#This Row],[weightInGms]]&lt;=500, "Medium (100-500g)", ZeptoData[[#This Row],[weightInGms]]&gt;500, "Large (&gt;500g)")</f>
        <v>Small (&lt;100g)</v>
      </c>
    </row>
    <row r="2675" spans="1:19" x14ac:dyDescent="0.25">
      <c r="A2675" t="s">
        <v>1012</v>
      </c>
      <c r="B2675" t="s">
        <v>1074</v>
      </c>
      <c r="C2675" t="str">
        <f>TRIM(ZeptoData[[#This Row],[name]])</f>
        <v>Cadbury Chocobakes Choc Filled Cookies</v>
      </c>
      <c r="D2675">
        <v>6000</v>
      </c>
      <c r="E2675" s="3">
        <f>'Cleaned Data'!F2678</f>
        <v>11</v>
      </c>
      <c r="F2675">
        <v>0</v>
      </c>
      <c r="G2675">
        <v>6</v>
      </c>
      <c r="H2675">
        <v>6000</v>
      </c>
      <c r="I2675" s="3">
        <f>ZeptoData[[#This Row],[discountedSellingPrice]]/100</f>
        <v>60</v>
      </c>
      <c r="J2675">
        <v>150</v>
      </c>
      <c r="K2675" t="b">
        <v>0</v>
      </c>
      <c r="L2675">
        <v>150</v>
      </c>
      <c r="N2675" s="3">
        <f>ZeptoData[[#This Row],[MRP_Rupees]] - ZeptoData[[#This Row],[Sale_Price]]</f>
        <v>-49</v>
      </c>
      <c r="O2675" t="str">
        <f>IF(ZeptoData[[#This Row],[outOfStock]]=TRUE, "Out of Stock", IF(ZeptoData[[#This Row],[availableQuantity]]&lt;=2, "LOW STOCK", "HEALTHY"))</f>
        <v>HEALTHY</v>
      </c>
      <c r="P2675" t="str" cm="1">
        <f t="array" ref="P2675">_xlfn.IFS(ZeptoData[[#This Row],[Sale_Price]]&lt;50, "Budget", ZeptoData[[#This Row],[Sale_Price]]&lt;150, "Mid-Range", ZeptoData[[#This Row],[Sale_Price]]&gt;=150, "Premium")</f>
        <v>Mid-Range</v>
      </c>
      <c r="Q2675" t="str">
        <f>IF(ROUND(((ZeptoData[[#This Row],[mrp]]-ZeptoData[[#This Row],[discountedSellingPrice]])/ZeptoData[[#This Row],[mrp]])*100,0) = ZeptoData[[#This Row],[discountPercent]], "Match", "Error")</f>
        <v>Match</v>
      </c>
      <c r="R2675" s="9" t="str" cm="1">
        <f t="array" ref="R2675">_xlfn.IFS(ZeptoData[[#This Row],[discountPercent]]=0, "No Discount", ZeptoData[[#This Row],[discountPercent]]&lt;=15, "Standard (1-15%)", ZeptoData[[#This Row],[discountPercent]]&gt;15, "Mega (&gt;15%)")</f>
        <v>No Discount</v>
      </c>
      <c r="S2675" s="9" t="str" cm="1">
        <f t="array" ref="S2675">_xlfn.IFS(ZeptoData[[#This Row],[weightInGms]]&lt;=100, "Small (&lt;100g)", ZeptoData[[#This Row],[weightInGms]]&lt;=500, "Medium (100-500g)", ZeptoData[[#This Row],[weightInGms]]&gt;500, "Large (&gt;500g)")</f>
        <v>Medium (100-500g)</v>
      </c>
    </row>
    <row r="2676" spans="1:19" x14ac:dyDescent="0.25">
      <c r="A2676" t="s">
        <v>1012</v>
      </c>
      <c r="B2676" t="s">
        <v>1075</v>
      </c>
      <c r="C2676" t="str">
        <f>TRIM(ZeptoData[[#This Row],[name]])</f>
        <v>The Bake Shop Whole Wheat Multigrain Toast (Rusk)</v>
      </c>
      <c r="D2676">
        <v>6000</v>
      </c>
      <c r="E2676" s="3">
        <f>'Cleaned Data'!F2679</f>
        <v>10</v>
      </c>
      <c r="F2676">
        <v>6</v>
      </c>
      <c r="G2676">
        <v>2</v>
      </c>
      <c r="H2676">
        <v>5600</v>
      </c>
      <c r="I2676" s="3">
        <f>ZeptoData[[#This Row],[discountedSellingPrice]]/100</f>
        <v>56</v>
      </c>
      <c r="J2676">
        <v>200</v>
      </c>
      <c r="K2676" t="b">
        <v>0</v>
      </c>
      <c r="L2676">
        <v>200</v>
      </c>
      <c r="N2676" s="3">
        <f>ZeptoData[[#This Row],[MRP_Rupees]] - ZeptoData[[#This Row],[Sale_Price]]</f>
        <v>-46</v>
      </c>
      <c r="O2676" t="str">
        <f>IF(ZeptoData[[#This Row],[outOfStock]]=TRUE, "Out of Stock", IF(ZeptoData[[#This Row],[availableQuantity]]&lt;=2, "LOW STOCK", "HEALTHY"))</f>
        <v>LOW STOCK</v>
      </c>
      <c r="P2676" t="str" cm="1">
        <f t="array" ref="P2676">_xlfn.IFS(ZeptoData[[#This Row],[Sale_Price]]&lt;50, "Budget", ZeptoData[[#This Row],[Sale_Price]]&lt;150, "Mid-Range", ZeptoData[[#This Row],[Sale_Price]]&gt;=150, "Premium")</f>
        <v>Mid-Range</v>
      </c>
      <c r="Q2676" t="str">
        <f>IF(ROUND(((ZeptoData[[#This Row],[mrp]]-ZeptoData[[#This Row],[discountedSellingPrice]])/ZeptoData[[#This Row],[mrp]])*100,0) = ZeptoData[[#This Row],[discountPercent]], "Match", "Error")</f>
        <v>Error</v>
      </c>
      <c r="R2676" s="9" t="str" cm="1">
        <f t="array" ref="R2676">_xlfn.IFS(ZeptoData[[#This Row],[discountPercent]]=0, "No Discount", ZeptoData[[#This Row],[discountPercent]]&lt;=15, "Standard (1-15%)", ZeptoData[[#This Row],[discountPercent]]&gt;15, "Mega (&gt;15%)")</f>
        <v>Standard (1-15%)</v>
      </c>
      <c r="S2676" s="9" t="str" cm="1">
        <f t="array" ref="S2676">_xlfn.IFS(ZeptoData[[#This Row],[weightInGms]]&lt;=100, "Small (&lt;100g)", ZeptoData[[#This Row],[weightInGms]]&lt;=500, "Medium (100-500g)", ZeptoData[[#This Row],[weightInGms]]&gt;500, "Large (&gt;500g)")</f>
        <v>Medium (100-500g)</v>
      </c>
    </row>
    <row r="2677" spans="1:19" x14ac:dyDescent="0.25">
      <c r="A2677" t="s">
        <v>1012</v>
      </c>
      <c r="B2677" t="s">
        <v>1076</v>
      </c>
      <c r="C2677" t="str">
        <f>TRIM(ZeptoData[[#This Row],[name]])</f>
        <v>Unibic Choco Kiss Cookies</v>
      </c>
      <c r="D2677">
        <v>4500</v>
      </c>
      <c r="E2677" s="3">
        <f>'Cleaned Data'!F2680</f>
        <v>6</v>
      </c>
      <c r="F2677">
        <v>15</v>
      </c>
      <c r="G2677">
        <v>5</v>
      </c>
      <c r="H2677">
        <v>3800</v>
      </c>
      <c r="I2677" s="3">
        <f>ZeptoData[[#This Row],[discountedSellingPrice]]/100</f>
        <v>38</v>
      </c>
      <c r="J2677">
        <v>75</v>
      </c>
      <c r="K2677" t="b">
        <v>0</v>
      </c>
      <c r="L2677">
        <v>75</v>
      </c>
      <c r="N2677" s="3">
        <f>ZeptoData[[#This Row],[MRP_Rupees]] - ZeptoData[[#This Row],[Sale_Price]]</f>
        <v>-32</v>
      </c>
      <c r="O2677" t="str">
        <f>IF(ZeptoData[[#This Row],[outOfStock]]=TRUE, "Out of Stock", IF(ZeptoData[[#This Row],[availableQuantity]]&lt;=2, "LOW STOCK", "HEALTHY"))</f>
        <v>HEALTHY</v>
      </c>
      <c r="P2677" t="str" cm="1">
        <f t="array" ref="P2677">_xlfn.IFS(ZeptoData[[#This Row],[Sale_Price]]&lt;50, "Budget", ZeptoData[[#This Row],[Sale_Price]]&lt;150, "Mid-Range", ZeptoData[[#This Row],[Sale_Price]]&gt;=150, "Premium")</f>
        <v>Budget</v>
      </c>
      <c r="Q2677" t="str">
        <f>IF(ROUND(((ZeptoData[[#This Row],[mrp]]-ZeptoData[[#This Row],[discountedSellingPrice]])/ZeptoData[[#This Row],[mrp]])*100,0) = ZeptoData[[#This Row],[discountPercent]], "Match", "Error")</f>
        <v>Error</v>
      </c>
      <c r="R2677" s="9" t="str" cm="1">
        <f t="array" ref="R2677">_xlfn.IFS(ZeptoData[[#This Row],[discountPercent]]=0, "No Discount", ZeptoData[[#This Row],[discountPercent]]&lt;=15, "Standard (1-15%)", ZeptoData[[#This Row],[discountPercent]]&gt;15, "Mega (&gt;15%)")</f>
        <v>Standard (1-15%)</v>
      </c>
      <c r="S2677" s="9" t="str" cm="1">
        <f t="array" ref="S2677">_xlfn.IFS(ZeptoData[[#This Row],[weightInGms]]&lt;=100, "Small (&lt;100g)", ZeptoData[[#This Row],[weightInGms]]&lt;=500, "Medium (100-500g)", ZeptoData[[#This Row],[weightInGms]]&gt;500, "Large (&gt;500g)")</f>
        <v>Small (&lt;100g)</v>
      </c>
    </row>
    <row r="2678" spans="1:19" x14ac:dyDescent="0.25">
      <c r="A2678" t="s">
        <v>1012</v>
      </c>
      <c r="B2678" t="s">
        <v>1077</v>
      </c>
      <c r="C2678" t="str">
        <f>TRIM(ZeptoData[[#This Row],[name]])</f>
        <v>Britannia Treat Creme Wafers - Orange</v>
      </c>
      <c r="D2678">
        <v>4500</v>
      </c>
      <c r="E2678" s="3">
        <f>'Cleaned Data'!F2681</f>
        <v>25</v>
      </c>
      <c r="F2678">
        <v>11</v>
      </c>
      <c r="G2678">
        <v>6</v>
      </c>
      <c r="H2678">
        <v>4000</v>
      </c>
      <c r="I2678" s="3">
        <f>ZeptoData[[#This Row],[discountedSellingPrice]]/100</f>
        <v>40</v>
      </c>
      <c r="J2678">
        <v>60</v>
      </c>
      <c r="K2678" t="b">
        <v>0</v>
      </c>
      <c r="L2678">
        <v>60</v>
      </c>
      <c r="N2678" s="3">
        <f>ZeptoData[[#This Row],[MRP_Rupees]] - ZeptoData[[#This Row],[Sale_Price]]</f>
        <v>-15</v>
      </c>
      <c r="O2678" t="str">
        <f>IF(ZeptoData[[#This Row],[outOfStock]]=TRUE, "Out of Stock", IF(ZeptoData[[#This Row],[availableQuantity]]&lt;=2, "LOW STOCK", "HEALTHY"))</f>
        <v>HEALTHY</v>
      </c>
      <c r="P2678" t="str" cm="1">
        <f t="array" ref="P2678">_xlfn.IFS(ZeptoData[[#This Row],[Sale_Price]]&lt;50, "Budget", ZeptoData[[#This Row],[Sale_Price]]&lt;150, "Mid-Range", ZeptoData[[#This Row],[Sale_Price]]&gt;=150, "Premium")</f>
        <v>Budget</v>
      </c>
      <c r="Q2678" t="str">
        <f>IF(ROUND(((ZeptoData[[#This Row],[mrp]]-ZeptoData[[#This Row],[discountedSellingPrice]])/ZeptoData[[#This Row],[mrp]])*100,0) = ZeptoData[[#This Row],[discountPercent]], "Match", "Error")</f>
        <v>Match</v>
      </c>
      <c r="R2678" s="9" t="str" cm="1">
        <f t="array" ref="R2678">_xlfn.IFS(ZeptoData[[#This Row],[discountPercent]]=0, "No Discount", ZeptoData[[#This Row],[discountPercent]]&lt;=15, "Standard (1-15%)", ZeptoData[[#This Row],[discountPercent]]&gt;15, "Mega (&gt;15%)")</f>
        <v>Standard (1-15%)</v>
      </c>
      <c r="S2678" s="9" t="str" cm="1">
        <f t="array" ref="S2678">_xlfn.IFS(ZeptoData[[#This Row],[weightInGms]]&lt;=100, "Small (&lt;100g)", ZeptoData[[#This Row],[weightInGms]]&lt;=500, "Medium (100-500g)", ZeptoData[[#This Row],[weightInGms]]&gt;500, "Large (&gt;500g)")</f>
        <v>Small (&lt;100g)</v>
      </c>
    </row>
    <row r="2679" spans="1:19" x14ac:dyDescent="0.25">
      <c r="A2679" t="s">
        <v>1012</v>
      </c>
      <c r="B2679" t="s">
        <v>1078</v>
      </c>
      <c r="C2679" t="str">
        <f>TRIM(ZeptoData[[#This Row],[name]])</f>
        <v>Bauli Moonfills Pack of 4</v>
      </c>
      <c r="D2679">
        <v>6000</v>
      </c>
      <c r="E2679" s="3">
        <f>'Cleaned Data'!F2682</f>
        <v>10</v>
      </c>
      <c r="F2679">
        <v>10</v>
      </c>
      <c r="G2679">
        <v>6</v>
      </c>
      <c r="H2679">
        <v>5400</v>
      </c>
      <c r="I2679" s="3">
        <f>ZeptoData[[#This Row],[discountedSellingPrice]]/100</f>
        <v>54</v>
      </c>
      <c r="J2679">
        <v>180</v>
      </c>
      <c r="K2679" t="b">
        <v>0</v>
      </c>
      <c r="L2679">
        <v>190</v>
      </c>
      <c r="N2679" s="3">
        <f>ZeptoData[[#This Row],[MRP_Rupees]] - ZeptoData[[#This Row],[Sale_Price]]</f>
        <v>-44</v>
      </c>
      <c r="O2679" t="str">
        <f>IF(ZeptoData[[#This Row],[outOfStock]]=TRUE, "Out of Stock", IF(ZeptoData[[#This Row],[availableQuantity]]&lt;=2, "LOW STOCK", "HEALTHY"))</f>
        <v>HEALTHY</v>
      </c>
      <c r="P2679" t="str" cm="1">
        <f t="array" ref="P2679">_xlfn.IFS(ZeptoData[[#This Row],[Sale_Price]]&lt;50, "Budget", ZeptoData[[#This Row],[Sale_Price]]&lt;150, "Mid-Range", ZeptoData[[#This Row],[Sale_Price]]&gt;=150, "Premium")</f>
        <v>Mid-Range</v>
      </c>
      <c r="Q2679" t="str">
        <f>IF(ROUND(((ZeptoData[[#This Row],[mrp]]-ZeptoData[[#This Row],[discountedSellingPrice]])/ZeptoData[[#This Row],[mrp]])*100,0) = ZeptoData[[#This Row],[discountPercent]], "Match", "Error")</f>
        <v>Match</v>
      </c>
      <c r="R2679" s="9" t="str" cm="1">
        <f t="array" ref="R2679">_xlfn.IFS(ZeptoData[[#This Row],[discountPercent]]=0, "No Discount", ZeptoData[[#This Row],[discountPercent]]&lt;=15, "Standard (1-15%)", ZeptoData[[#This Row],[discountPercent]]&gt;15, "Mega (&gt;15%)")</f>
        <v>Standard (1-15%)</v>
      </c>
      <c r="S2679" s="9" t="str" cm="1">
        <f t="array" ref="S2679">_xlfn.IFS(ZeptoData[[#This Row],[weightInGms]]&lt;=100, "Small (&lt;100g)", ZeptoData[[#This Row],[weightInGms]]&lt;=500, "Medium (100-500g)", ZeptoData[[#This Row],[weightInGms]]&gt;500, "Large (&gt;500g)")</f>
        <v>Medium (100-500g)</v>
      </c>
    </row>
    <row r="2680" spans="1:19" x14ac:dyDescent="0.25">
      <c r="A2680" t="s">
        <v>1012</v>
      </c>
      <c r="B2680" t="s">
        <v>1803</v>
      </c>
      <c r="C2680" t="str">
        <f>TRIM(ZeptoData[[#This Row],[name]])</f>
        <v>Unibic Oatmeal Digestive Cookies</v>
      </c>
      <c r="D2680">
        <v>5000</v>
      </c>
      <c r="E2680" s="3">
        <f>'Cleaned Data'!F2683</f>
        <v>0</v>
      </c>
      <c r="F2680">
        <v>6</v>
      </c>
      <c r="G2680">
        <v>6</v>
      </c>
      <c r="H2680">
        <v>4700</v>
      </c>
      <c r="I2680" s="3">
        <f>ZeptoData[[#This Row],[discountedSellingPrice]]/100</f>
        <v>47</v>
      </c>
      <c r="J2680">
        <v>150</v>
      </c>
      <c r="K2680" t="b">
        <v>0</v>
      </c>
      <c r="L2680">
        <v>150</v>
      </c>
      <c r="N2680" s="3">
        <f>ZeptoData[[#This Row],[MRP_Rupees]] - ZeptoData[[#This Row],[Sale_Price]]</f>
        <v>-47</v>
      </c>
      <c r="O2680" t="str">
        <f>IF(ZeptoData[[#This Row],[outOfStock]]=TRUE, "Out of Stock", IF(ZeptoData[[#This Row],[availableQuantity]]&lt;=2, "LOW STOCK", "HEALTHY"))</f>
        <v>HEALTHY</v>
      </c>
      <c r="P2680" t="str" cm="1">
        <f t="array" ref="P2680">_xlfn.IFS(ZeptoData[[#This Row],[Sale_Price]]&lt;50, "Budget", ZeptoData[[#This Row],[Sale_Price]]&lt;150, "Mid-Range", ZeptoData[[#This Row],[Sale_Price]]&gt;=150, "Premium")</f>
        <v>Budget</v>
      </c>
      <c r="Q2680" t="str">
        <f>IF(ROUND(((ZeptoData[[#This Row],[mrp]]-ZeptoData[[#This Row],[discountedSellingPrice]])/ZeptoData[[#This Row],[mrp]])*100,0) = ZeptoData[[#This Row],[discountPercent]], "Match", "Error")</f>
        <v>Match</v>
      </c>
      <c r="R2680" s="9" t="str" cm="1">
        <f t="array" ref="R2680">_xlfn.IFS(ZeptoData[[#This Row],[discountPercent]]=0, "No Discount", ZeptoData[[#This Row],[discountPercent]]&lt;=15, "Standard (1-15%)", ZeptoData[[#This Row],[discountPercent]]&gt;15, "Mega (&gt;15%)")</f>
        <v>Standard (1-15%)</v>
      </c>
      <c r="S2680" s="9" t="str" cm="1">
        <f t="array" ref="S2680">_xlfn.IFS(ZeptoData[[#This Row],[weightInGms]]&lt;=100, "Small (&lt;100g)", ZeptoData[[#This Row],[weightInGms]]&lt;=500, "Medium (100-500g)", ZeptoData[[#This Row],[weightInGms]]&gt;500, "Large (&gt;500g)")</f>
        <v>Medium (100-500g)</v>
      </c>
    </row>
    <row r="2681" spans="1:19" x14ac:dyDescent="0.25">
      <c r="A2681" t="s">
        <v>1012</v>
      </c>
      <c r="B2681" t="s">
        <v>1080</v>
      </c>
      <c r="C2681" t="str">
        <f>TRIM(ZeptoData[[#This Row],[name]])</f>
        <v>Orion Choco Pie - Chocolate Coated Soft Biscuit</v>
      </c>
      <c r="D2681">
        <v>15000</v>
      </c>
      <c r="E2681" s="3">
        <f>'Cleaned Data'!F2684</f>
        <v>22</v>
      </c>
      <c r="F2681">
        <v>25</v>
      </c>
      <c r="G2681">
        <v>2</v>
      </c>
      <c r="H2681">
        <v>11200</v>
      </c>
      <c r="I2681" s="3">
        <f>ZeptoData[[#This Row],[discountedSellingPrice]]/100</f>
        <v>112</v>
      </c>
      <c r="J2681">
        <v>336</v>
      </c>
      <c r="K2681" t="b">
        <v>0</v>
      </c>
      <c r="L2681">
        <v>336</v>
      </c>
      <c r="N2681" s="3">
        <f>ZeptoData[[#This Row],[MRP_Rupees]] - ZeptoData[[#This Row],[Sale_Price]]</f>
        <v>-90</v>
      </c>
      <c r="O2681" t="str">
        <f>IF(ZeptoData[[#This Row],[outOfStock]]=TRUE, "Out of Stock", IF(ZeptoData[[#This Row],[availableQuantity]]&lt;=2, "LOW STOCK", "HEALTHY"))</f>
        <v>LOW STOCK</v>
      </c>
      <c r="P2681" t="str" cm="1">
        <f t="array" ref="P2681">_xlfn.IFS(ZeptoData[[#This Row],[Sale_Price]]&lt;50, "Budget", ZeptoData[[#This Row],[Sale_Price]]&lt;150, "Mid-Range", ZeptoData[[#This Row],[Sale_Price]]&gt;=150, "Premium")</f>
        <v>Mid-Range</v>
      </c>
      <c r="Q2681" t="str">
        <f>IF(ROUND(((ZeptoData[[#This Row],[mrp]]-ZeptoData[[#This Row],[discountedSellingPrice]])/ZeptoData[[#This Row],[mrp]])*100,0) = ZeptoData[[#This Row],[discountPercent]], "Match", "Error")</f>
        <v>Match</v>
      </c>
      <c r="R2681" s="9" t="str" cm="1">
        <f t="array" ref="R2681">_xlfn.IFS(ZeptoData[[#This Row],[discountPercent]]=0, "No Discount", ZeptoData[[#This Row],[discountPercent]]&lt;=15, "Standard (1-15%)", ZeptoData[[#This Row],[discountPercent]]&gt;15, "Mega (&gt;15%)")</f>
        <v>Mega (&gt;15%)</v>
      </c>
      <c r="S2681" s="9" t="str" cm="1">
        <f t="array" ref="S2681">_xlfn.IFS(ZeptoData[[#This Row],[weightInGms]]&lt;=100, "Small (&lt;100g)", ZeptoData[[#This Row],[weightInGms]]&lt;=500, "Medium (100-500g)", ZeptoData[[#This Row],[weightInGms]]&gt;500, "Large (&gt;500g)")</f>
        <v>Medium (100-500g)</v>
      </c>
    </row>
    <row r="2682" spans="1:19" x14ac:dyDescent="0.25">
      <c r="A2682" t="s">
        <v>1012</v>
      </c>
      <c r="B2682" t="s">
        <v>1081</v>
      </c>
      <c r="C2682" t="str">
        <f>TRIM(ZeptoData[[#This Row],[name]])</f>
        <v>Britannia Good Day Cashew Cookies Pack Of 6</v>
      </c>
      <c r="D2682">
        <v>12000</v>
      </c>
      <c r="E2682" s="3">
        <f>'Cleaned Data'!F2685</f>
        <v>6</v>
      </c>
      <c r="F2682">
        <v>10</v>
      </c>
      <c r="G2682">
        <v>6</v>
      </c>
      <c r="H2682">
        <v>10800</v>
      </c>
      <c r="I2682" s="3">
        <f>ZeptoData[[#This Row],[discountedSellingPrice]]/100</f>
        <v>108</v>
      </c>
      <c r="J2682">
        <v>120</v>
      </c>
      <c r="K2682" t="b">
        <v>0</v>
      </c>
      <c r="L2682">
        <v>120</v>
      </c>
      <c r="N2682" s="3">
        <f>ZeptoData[[#This Row],[MRP_Rupees]] - ZeptoData[[#This Row],[Sale_Price]]</f>
        <v>-102</v>
      </c>
      <c r="O2682" t="str">
        <f>IF(ZeptoData[[#This Row],[outOfStock]]=TRUE, "Out of Stock", IF(ZeptoData[[#This Row],[availableQuantity]]&lt;=2, "LOW STOCK", "HEALTHY"))</f>
        <v>HEALTHY</v>
      </c>
      <c r="P2682" t="str" cm="1">
        <f t="array" ref="P2682">_xlfn.IFS(ZeptoData[[#This Row],[Sale_Price]]&lt;50, "Budget", ZeptoData[[#This Row],[Sale_Price]]&lt;150, "Mid-Range", ZeptoData[[#This Row],[Sale_Price]]&gt;=150, "Premium")</f>
        <v>Mid-Range</v>
      </c>
      <c r="Q2682" t="str">
        <f>IF(ROUND(((ZeptoData[[#This Row],[mrp]]-ZeptoData[[#This Row],[discountedSellingPrice]])/ZeptoData[[#This Row],[mrp]])*100,0) = ZeptoData[[#This Row],[discountPercent]], "Match", "Error")</f>
        <v>Match</v>
      </c>
      <c r="R2682" s="9" t="str" cm="1">
        <f t="array" ref="R2682">_xlfn.IFS(ZeptoData[[#This Row],[discountPercent]]=0, "No Discount", ZeptoData[[#This Row],[discountPercent]]&lt;=15, "Standard (1-15%)", ZeptoData[[#This Row],[discountPercent]]&gt;15, "Mega (&gt;15%)")</f>
        <v>Standard (1-15%)</v>
      </c>
      <c r="S2682" s="9" t="str" cm="1">
        <f t="array" ref="S2682">_xlfn.IFS(ZeptoData[[#This Row],[weightInGms]]&lt;=100, "Small (&lt;100g)", ZeptoData[[#This Row],[weightInGms]]&lt;=500, "Medium (100-500g)", ZeptoData[[#This Row],[weightInGms]]&gt;500, "Large (&gt;500g)")</f>
        <v>Medium (100-500g)</v>
      </c>
    </row>
    <row r="2683" spans="1:19" x14ac:dyDescent="0.25">
      <c r="A2683" t="s">
        <v>1012</v>
      </c>
      <c r="B2683" t="s">
        <v>1082</v>
      </c>
      <c r="C2683" t="str">
        <f>TRIM(ZeptoData[[#This Row],[name]])</f>
        <v>Parle Fab Bourbon</v>
      </c>
      <c r="D2683">
        <v>3000</v>
      </c>
      <c r="E2683" s="3">
        <f>'Cleaned Data'!F2686</f>
        <v>8</v>
      </c>
      <c r="F2683">
        <v>0</v>
      </c>
      <c r="G2683">
        <v>3</v>
      </c>
      <c r="H2683">
        <v>3000</v>
      </c>
      <c r="I2683" s="3">
        <f>ZeptoData[[#This Row],[discountedSellingPrice]]/100</f>
        <v>30</v>
      </c>
      <c r="J2683">
        <v>150</v>
      </c>
      <c r="K2683" t="b">
        <v>0</v>
      </c>
      <c r="L2683">
        <v>150</v>
      </c>
      <c r="N2683" s="3">
        <f>ZeptoData[[#This Row],[MRP_Rupees]] - ZeptoData[[#This Row],[Sale_Price]]</f>
        <v>-22</v>
      </c>
      <c r="O2683" t="str">
        <f>IF(ZeptoData[[#This Row],[outOfStock]]=TRUE, "Out of Stock", IF(ZeptoData[[#This Row],[availableQuantity]]&lt;=2, "LOW STOCK", "HEALTHY"))</f>
        <v>HEALTHY</v>
      </c>
      <c r="P2683" t="str" cm="1">
        <f t="array" ref="P2683">_xlfn.IFS(ZeptoData[[#This Row],[Sale_Price]]&lt;50, "Budget", ZeptoData[[#This Row],[Sale_Price]]&lt;150, "Mid-Range", ZeptoData[[#This Row],[Sale_Price]]&gt;=150, "Premium")</f>
        <v>Budget</v>
      </c>
      <c r="Q2683" t="str">
        <f>IF(ROUND(((ZeptoData[[#This Row],[mrp]]-ZeptoData[[#This Row],[discountedSellingPrice]])/ZeptoData[[#This Row],[mrp]])*100,0) = ZeptoData[[#This Row],[discountPercent]], "Match", "Error")</f>
        <v>Match</v>
      </c>
      <c r="R2683" s="9" t="str" cm="1">
        <f t="array" ref="R2683">_xlfn.IFS(ZeptoData[[#This Row],[discountPercent]]=0, "No Discount", ZeptoData[[#This Row],[discountPercent]]&lt;=15, "Standard (1-15%)", ZeptoData[[#This Row],[discountPercent]]&gt;15, "Mega (&gt;15%)")</f>
        <v>No Discount</v>
      </c>
      <c r="S2683" s="9" t="str" cm="1">
        <f t="array" ref="S2683">_xlfn.IFS(ZeptoData[[#This Row],[weightInGms]]&lt;=100, "Small (&lt;100g)", ZeptoData[[#This Row],[weightInGms]]&lt;=500, "Medium (100-500g)", ZeptoData[[#This Row],[weightInGms]]&gt;500, "Large (&gt;500g)")</f>
        <v>Medium (100-500g)</v>
      </c>
    </row>
    <row r="2684" spans="1:19" x14ac:dyDescent="0.25">
      <c r="A2684" t="s">
        <v>1012</v>
      </c>
      <c r="B2684" t="s">
        <v>1083</v>
      </c>
      <c r="C2684" t="str">
        <f>TRIM(ZeptoData[[#This Row],[name]])</f>
        <v>Open Secret White Choco Tiffin Pack</v>
      </c>
      <c r="D2684">
        <v>3500</v>
      </c>
      <c r="E2684" s="3">
        <f>'Cleaned Data'!F2687</f>
        <v>6</v>
      </c>
      <c r="F2684">
        <v>22</v>
      </c>
      <c r="G2684">
        <v>1</v>
      </c>
      <c r="H2684">
        <v>2700</v>
      </c>
      <c r="I2684" s="3">
        <f>ZeptoData[[#This Row],[discountedSellingPrice]]/100</f>
        <v>27</v>
      </c>
      <c r="J2684">
        <v>25</v>
      </c>
      <c r="K2684" t="b">
        <v>0</v>
      </c>
      <c r="L2684">
        <v>25</v>
      </c>
      <c r="N2684" s="3">
        <f>ZeptoData[[#This Row],[MRP_Rupees]] - ZeptoData[[#This Row],[Sale_Price]]</f>
        <v>-21</v>
      </c>
      <c r="O2684" t="str">
        <f>IF(ZeptoData[[#This Row],[outOfStock]]=TRUE, "Out of Stock", IF(ZeptoData[[#This Row],[availableQuantity]]&lt;=2, "LOW STOCK", "HEALTHY"))</f>
        <v>LOW STOCK</v>
      </c>
      <c r="P2684" t="str" cm="1">
        <f t="array" ref="P2684">_xlfn.IFS(ZeptoData[[#This Row],[Sale_Price]]&lt;50, "Budget", ZeptoData[[#This Row],[Sale_Price]]&lt;150, "Mid-Range", ZeptoData[[#This Row],[Sale_Price]]&gt;=150, "Premium")</f>
        <v>Budget</v>
      </c>
      <c r="Q2684" t="str">
        <f>IF(ROUND(((ZeptoData[[#This Row],[mrp]]-ZeptoData[[#This Row],[discountedSellingPrice]])/ZeptoData[[#This Row],[mrp]])*100,0) = ZeptoData[[#This Row],[discountPercent]], "Match", "Error")</f>
        <v>Error</v>
      </c>
      <c r="R2684" s="9" t="str" cm="1">
        <f t="array" ref="R2684">_xlfn.IFS(ZeptoData[[#This Row],[discountPercent]]=0, "No Discount", ZeptoData[[#This Row],[discountPercent]]&lt;=15, "Standard (1-15%)", ZeptoData[[#This Row],[discountPercent]]&gt;15, "Mega (&gt;15%)")</f>
        <v>Mega (&gt;15%)</v>
      </c>
      <c r="S2684" s="9" t="str" cm="1">
        <f t="array" ref="S2684">_xlfn.IFS(ZeptoData[[#This Row],[weightInGms]]&lt;=100, "Small (&lt;100g)", ZeptoData[[#This Row],[weightInGms]]&lt;=500, "Medium (100-500g)", ZeptoData[[#This Row],[weightInGms]]&gt;500, "Large (&gt;500g)")</f>
        <v>Small (&lt;100g)</v>
      </c>
    </row>
    <row r="2685" spans="1:19" x14ac:dyDescent="0.25">
      <c r="A2685" t="s">
        <v>1012</v>
      </c>
      <c r="B2685" t="s">
        <v>1084</v>
      </c>
      <c r="C2685" t="str">
        <f>TRIM(ZeptoData[[#This Row],[name]])</f>
        <v>The Bake Shop Whole Wheat Bread Sticks</v>
      </c>
      <c r="D2685">
        <v>6000</v>
      </c>
      <c r="E2685" s="3">
        <f>'Cleaned Data'!F2688</f>
        <v>10</v>
      </c>
      <c r="F2685">
        <v>6</v>
      </c>
      <c r="G2685">
        <v>1</v>
      </c>
      <c r="H2685">
        <v>5600</v>
      </c>
      <c r="I2685" s="3">
        <f>ZeptoData[[#This Row],[discountedSellingPrice]]/100</f>
        <v>56</v>
      </c>
      <c r="J2685">
        <v>100</v>
      </c>
      <c r="K2685" t="b">
        <v>0</v>
      </c>
      <c r="L2685">
        <v>100</v>
      </c>
      <c r="N2685" s="3">
        <f>ZeptoData[[#This Row],[MRP_Rupees]] - ZeptoData[[#This Row],[Sale_Price]]</f>
        <v>-46</v>
      </c>
      <c r="O2685" t="str">
        <f>IF(ZeptoData[[#This Row],[outOfStock]]=TRUE, "Out of Stock", IF(ZeptoData[[#This Row],[availableQuantity]]&lt;=2, "LOW STOCK", "HEALTHY"))</f>
        <v>LOW STOCK</v>
      </c>
      <c r="P2685" t="str" cm="1">
        <f t="array" ref="P2685">_xlfn.IFS(ZeptoData[[#This Row],[Sale_Price]]&lt;50, "Budget", ZeptoData[[#This Row],[Sale_Price]]&lt;150, "Mid-Range", ZeptoData[[#This Row],[Sale_Price]]&gt;=150, "Premium")</f>
        <v>Mid-Range</v>
      </c>
      <c r="Q2685" t="str">
        <f>IF(ROUND(((ZeptoData[[#This Row],[mrp]]-ZeptoData[[#This Row],[discountedSellingPrice]])/ZeptoData[[#This Row],[mrp]])*100,0) = ZeptoData[[#This Row],[discountPercent]], "Match", "Error")</f>
        <v>Error</v>
      </c>
      <c r="R2685" s="9" t="str" cm="1">
        <f t="array" ref="R2685">_xlfn.IFS(ZeptoData[[#This Row],[discountPercent]]=0, "No Discount", ZeptoData[[#This Row],[discountPercent]]&lt;=15, "Standard (1-15%)", ZeptoData[[#This Row],[discountPercent]]&gt;15, "Mega (&gt;15%)")</f>
        <v>Standard (1-15%)</v>
      </c>
      <c r="S2685" s="9" t="str" cm="1">
        <f t="array" ref="S2685">_xlfn.IFS(ZeptoData[[#This Row],[weightInGms]]&lt;=100, "Small (&lt;100g)", ZeptoData[[#This Row],[weightInGms]]&lt;=500, "Medium (100-500g)", ZeptoData[[#This Row],[weightInGms]]&gt;500, "Large (&gt;500g)")</f>
        <v>Small (&lt;100g)</v>
      </c>
    </row>
    <row r="2686" spans="1:19" x14ac:dyDescent="0.25">
      <c r="A2686" t="s">
        <v>1012</v>
      </c>
      <c r="B2686" t="s">
        <v>1804</v>
      </c>
      <c r="C2686" t="str">
        <f>TRIM(ZeptoData[[#This Row],[name]])</f>
        <v>Unibic Assorted Cookies</v>
      </c>
      <c r="D2686">
        <v>14900</v>
      </c>
      <c r="E2686" s="3">
        <f>'Cleaned Data'!F2689</f>
        <v>0</v>
      </c>
      <c r="F2686">
        <v>8</v>
      </c>
      <c r="G2686">
        <v>6</v>
      </c>
      <c r="H2686">
        <v>13700</v>
      </c>
      <c r="I2686" s="3">
        <f>ZeptoData[[#This Row],[discountedSellingPrice]]/100</f>
        <v>137</v>
      </c>
      <c r="J2686">
        <v>450</v>
      </c>
      <c r="K2686" t="b">
        <v>0</v>
      </c>
      <c r="L2686">
        <v>450</v>
      </c>
      <c r="N2686" s="3">
        <f>ZeptoData[[#This Row],[MRP_Rupees]] - ZeptoData[[#This Row],[Sale_Price]]</f>
        <v>-137</v>
      </c>
      <c r="O2686" t="str">
        <f>IF(ZeptoData[[#This Row],[outOfStock]]=TRUE, "Out of Stock", IF(ZeptoData[[#This Row],[availableQuantity]]&lt;=2, "LOW STOCK", "HEALTHY"))</f>
        <v>HEALTHY</v>
      </c>
      <c r="P2686" t="str" cm="1">
        <f t="array" ref="P2686">_xlfn.IFS(ZeptoData[[#This Row],[Sale_Price]]&lt;50, "Budget", ZeptoData[[#This Row],[Sale_Price]]&lt;150, "Mid-Range", ZeptoData[[#This Row],[Sale_Price]]&gt;=150, "Premium")</f>
        <v>Mid-Range</v>
      </c>
      <c r="Q2686" t="str">
        <f>IF(ROUND(((ZeptoData[[#This Row],[mrp]]-ZeptoData[[#This Row],[discountedSellingPrice]])/ZeptoData[[#This Row],[mrp]])*100,0) = ZeptoData[[#This Row],[discountPercent]], "Match", "Error")</f>
        <v>Match</v>
      </c>
      <c r="R2686" s="9" t="str" cm="1">
        <f t="array" ref="R2686">_xlfn.IFS(ZeptoData[[#This Row],[discountPercent]]=0, "No Discount", ZeptoData[[#This Row],[discountPercent]]&lt;=15, "Standard (1-15%)", ZeptoData[[#This Row],[discountPercent]]&gt;15, "Mega (&gt;15%)")</f>
        <v>Standard (1-15%)</v>
      </c>
      <c r="S2686" s="9" t="str" cm="1">
        <f t="array" ref="S2686">_xlfn.IFS(ZeptoData[[#This Row],[weightInGms]]&lt;=100, "Small (&lt;100g)", ZeptoData[[#This Row],[weightInGms]]&lt;=500, "Medium (100-500g)", ZeptoData[[#This Row],[weightInGms]]&gt;500, "Large (&gt;500g)")</f>
        <v>Medium (100-500g)</v>
      </c>
    </row>
    <row r="2687" spans="1:19" x14ac:dyDescent="0.25">
      <c r="A2687" t="s">
        <v>1012</v>
      </c>
      <c r="B2687" t="s">
        <v>1086</v>
      </c>
      <c r="C2687" t="str">
        <f>TRIM(ZeptoData[[#This Row],[name]])</f>
        <v>The Bake Shop Milk &amp; Raisin Toast (Rusk)</v>
      </c>
      <c r="D2687">
        <v>6000</v>
      </c>
      <c r="E2687" s="3">
        <f>'Cleaned Data'!F2690</f>
        <v>6</v>
      </c>
      <c r="F2687">
        <v>6</v>
      </c>
      <c r="G2687">
        <v>4</v>
      </c>
      <c r="H2687">
        <v>5600</v>
      </c>
      <c r="I2687" s="3">
        <f>ZeptoData[[#This Row],[discountedSellingPrice]]/100</f>
        <v>56</v>
      </c>
      <c r="J2687">
        <v>200</v>
      </c>
      <c r="K2687" t="b">
        <v>0</v>
      </c>
      <c r="L2687">
        <v>200</v>
      </c>
      <c r="N2687" s="3">
        <f>ZeptoData[[#This Row],[MRP_Rupees]] - ZeptoData[[#This Row],[Sale_Price]]</f>
        <v>-50</v>
      </c>
      <c r="O2687" t="str">
        <f>IF(ZeptoData[[#This Row],[outOfStock]]=TRUE, "Out of Stock", IF(ZeptoData[[#This Row],[availableQuantity]]&lt;=2, "LOW STOCK", "HEALTHY"))</f>
        <v>HEALTHY</v>
      </c>
      <c r="P2687" t="str" cm="1">
        <f t="array" ref="P2687">_xlfn.IFS(ZeptoData[[#This Row],[Sale_Price]]&lt;50, "Budget", ZeptoData[[#This Row],[Sale_Price]]&lt;150, "Mid-Range", ZeptoData[[#This Row],[Sale_Price]]&gt;=150, "Premium")</f>
        <v>Mid-Range</v>
      </c>
      <c r="Q2687" t="str">
        <f>IF(ROUND(((ZeptoData[[#This Row],[mrp]]-ZeptoData[[#This Row],[discountedSellingPrice]])/ZeptoData[[#This Row],[mrp]])*100,0) = ZeptoData[[#This Row],[discountPercent]], "Match", "Error")</f>
        <v>Error</v>
      </c>
      <c r="R2687" s="9" t="str" cm="1">
        <f t="array" ref="R2687">_xlfn.IFS(ZeptoData[[#This Row],[discountPercent]]=0, "No Discount", ZeptoData[[#This Row],[discountPercent]]&lt;=15, "Standard (1-15%)", ZeptoData[[#This Row],[discountPercent]]&gt;15, "Mega (&gt;15%)")</f>
        <v>Standard (1-15%)</v>
      </c>
      <c r="S2687" s="9" t="str" cm="1">
        <f t="array" ref="S2687">_xlfn.IFS(ZeptoData[[#This Row],[weightInGms]]&lt;=100, "Small (&lt;100g)", ZeptoData[[#This Row],[weightInGms]]&lt;=500, "Medium (100-500g)", ZeptoData[[#This Row],[weightInGms]]&gt;500, "Large (&gt;500g)")</f>
        <v>Medium (100-500g)</v>
      </c>
    </row>
    <row r="2688" spans="1:19" x14ac:dyDescent="0.25">
      <c r="A2688" t="s">
        <v>1012</v>
      </c>
      <c r="B2688" t="s">
        <v>1087</v>
      </c>
      <c r="C2688" t="str">
        <f>TRIM(ZeptoData[[#This Row],[name]])</f>
        <v>Lotte Choco Pie Cocoa Pie</v>
      </c>
      <c r="D2688">
        <v>9000</v>
      </c>
      <c r="E2688" s="3">
        <f>'Cleaned Data'!F2691</f>
        <v>0</v>
      </c>
      <c r="F2688">
        <v>10</v>
      </c>
      <c r="G2688">
        <v>6</v>
      </c>
      <c r="H2688">
        <v>8100</v>
      </c>
      <c r="I2688" s="3">
        <f>ZeptoData[[#This Row],[discountedSellingPrice]]/100</f>
        <v>81</v>
      </c>
      <c r="J2688">
        <v>168</v>
      </c>
      <c r="K2688" t="b">
        <v>0</v>
      </c>
      <c r="L2688">
        <v>168</v>
      </c>
      <c r="N2688" s="3">
        <f>ZeptoData[[#This Row],[MRP_Rupees]] - ZeptoData[[#This Row],[Sale_Price]]</f>
        <v>-81</v>
      </c>
      <c r="O2688" t="str">
        <f>IF(ZeptoData[[#This Row],[outOfStock]]=TRUE, "Out of Stock", IF(ZeptoData[[#This Row],[availableQuantity]]&lt;=2, "LOW STOCK", "HEALTHY"))</f>
        <v>HEALTHY</v>
      </c>
      <c r="P2688" t="str" cm="1">
        <f t="array" ref="P2688">_xlfn.IFS(ZeptoData[[#This Row],[Sale_Price]]&lt;50, "Budget", ZeptoData[[#This Row],[Sale_Price]]&lt;150, "Mid-Range", ZeptoData[[#This Row],[Sale_Price]]&gt;=150, "Premium")</f>
        <v>Mid-Range</v>
      </c>
      <c r="Q2688" t="str">
        <f>IF(ROUND(((ZeptoData[[#This Row],[mrp]]-ZeptoData[[#This Row],[discountedSellingPrice]])/ZeptoData[[#This Row],[mrp]])*100,0) = ZeptoData[[#This Row],[discountPercent]], "Match", "Error")</f>
        <v>Match</v>
      </c>
      <c r="R2688" s="9" t="str" cm="1">
        <f t="array" ref="R2688">_xlfn.IFS(ZeptoData[[#This Row],[discountPercent]]=0, "No Discount", ZeptoData[[#This Row],[discountPercent]]&lt;=15, "Standard (1-15%)", ZeptoData[[#This Row],[discountPercent]]&gt;15, "Mega (&gt;15%)")</f>
        <v>Standard (1-15%)</v>
      </c>
      <c r="S2688" s="9" t="str" cm="1">
        <f t="array" ref="S2688">_xlfn.IFS(ZeptoData[[#This Row],[weightInGms]]&lt;=100, "Small (&lt;100g)", ZeptoData[[#This Row],[weightInGms]]&lt;=500, "Medium (100-500g)", ZeptoData[[#This Row],[weightInGms]]&gt;500, "Large (&gt;500g)")</f>
        <v>Medium (100-500g)</v>
      </c>
    </row>
    <row r="2689" spans="1:19" x14ac:dyDescent="0.25">
      <c r="A2689" t="s">
        <v>1012</v>
      </c>
      <c r="B2689" t="s">
        <v>1088</v>
      </c>
      <c r="C2689" t="str">
        <f>TRIM(ZeptoData[[#This Row],[name]])</f>
        <v>Bauli Moonfils Veg - Strawberry</v>
      </c>
      <c r="D2689">
        <v>1500</v>
      </c>
      <c r="E2689" s="3">
        <f>'Cleaned Data'!F2692</f>
        <v>10</v>
      </c>
      <c r="F2689">
        <v>0</v>
      </c>
      <c r="G2689">
        <v>5</v>
      </c>
      <c r="H2689">
        <v>1500</v>
      </c>
      <c r="I2689" s="3">
        <f>ZeptoData[[#This Row],[discountedSellingPrice]]/100</f>
        <v>15</v>
      </c>
      <c r="J2689">
        <v>45</v>
      </c>
      <c r="K2689" t="b">
        <v>0</v>
      </c>
      <c r="L2689">
        <v>47</v>
      </c>
      <c r="N2689" s="3">
        <f>ZeptoData[[#This Row],[MRP_Rupees]] - ZeptoData[[#This Row],[Sale_Price]]</f>
        <v>-5</v>
      </c>
      <c r="O2689" t="str">
        <f>IF(ZeptoData[[#This Row],[outOfStock]]=TRUE, "Out of Stock", IF(ZeptoData[[#This Row],[availableQuantity]]&lt;=2, "LOW STOCK", "HEALTHY"))</f>
        <v>HEALTHY</v>
      </c>
      <c r="P2689" t="str" cm="1">
        <f t="array" ref="P2689">_xlfn.IFS(ZeptoData[[#This Row],[Sale_Price]]&lt;50, "Budget", ZeptoData[[#This Row],[Sale_Price]]&lt;150, "Mid-Range", ZeptoData[[#This Row],[Sale_Price]]&gt;=150, "Premium")</f>
        <v>Budget</v>
      </c>
      <c r="Q2689" t="str">
        <f>IF(ROUND(((ZeptoData[[#This Row],[mrp]]-ZeptoData[[#This Row],[discountedSellingPrice]])/ZeptoData[[#This Row],[mrp]])*100,0) = ZeptoData[[#This Row],[discountPercent]], "Match", "Error")</f>
        <v>Match</v>
      </c>
      <c r="R2689" s="9" t="str" cm="1">
        <f t="array" ref="R2689">_xlfn.IFS(ZeptoData[[#This Row],[discountPercent]]=0, "No Discount", ZeptoData[[#This Row],[discountPercent]]&lt;=15, "Standard (1-15%)", ZeptoData[[#This Row],[discountPercent]]&gt;15, "Mega (&gt;15%)")</f>
        <v>No Discount</v>
      </c>
      <c r="S2689" s="9" t="str" cm="1">
        <f t="array" ref="S2689">_xlfn.IFS(ZeptoData[[#This Row],[weightInGms]]&lt;=100, "Small (&lt;100g)", ZeptoData[[#This Row],[weightInGms]]&lt;=500, "Medium (100-500g)", ZeptoData[[#This Row],[weightInGms]]&gt;500, "Large (&gt;500g)")</f>
        <v>Small (&lt;100g)</v>
      </c>
    </row>
    <row r="2690" spans="1:19" x14ac:dyDescent="0.25">
      <c r="A2690" t="s">
        <v>1012</v>
      </c>
      <c r="B2690" t="s">
        <v>1089</v>
      </c>
      <c r="C2690" t="str">
        <f>TRIM(ZeptoData[[#This Row],[name]])</f>
        <v>The Bake Shop Masala Lavash</v>
      </c>
      <c r="D2690">
        <v>7500</v>
      </c>
      <c r="E2690" s="3">
        <f>'Cleaned Data'!F2693</f>
        <v>6</v>
      </c>
      <c r="F2690">
        <v>6</v>
      </c>
      <c r="G2690">
        <v>6</v>
      </c>
      <c r="H2690">
        <v>7000</v>
      </c>
      <c r="I2690" s="3">
        <f>ZeptoData[[#This Row],[discountedSellingPrice]]/100</f>
        <v>70</v>
      </c>
      <c r="J2690">
        <v>100</v>
      </c>
      <c r="K2690" t="b">
        <v>0</v>
      </c>
      <c r="L2690">
        <v>200</v>
      </c>
      <c r="N2690" s="3">
        <f>ZeptoData[[#This Row],[MRP_Rupees]] - ZeptoData[[#This Row],[Sale_Price]]</f>
        <v>-64</v>
      </c>
      <c r="O2690" t="str">
        <f>IF(ZeptoData[[#This Row],[outOfStock]]=TRUE, "Out of Stock", IF(ZeptoData[[#This Row],[availableQuantity]]&lt;=2, "LOW STOCK", "HEALTHY"))</f>
        <v>HEALTHY</v>
      </c>
      <c r="P2690" t="str" cm="1">
        <f t="array" ref="P2690">_xlfn.IFS(ZeptoData[[#This Row],[Sale_Price]]&lt;50, "Budget", ZeptoData[[#This Row],[Sale_Price]]&lt;150, "Mid-Range", ZeptoData[[#This Row],[Sale_Price]]&gt;=150, "Premium")</f>
        <v>Mid-Range</v>
      </c>
      <c r="Q2690" t="str">
        <f>IF(ROUND(((ZeptoData[[#This Row],[mrp]]-ZeptoData[[#This Row],[discountedSellingPrice]])/ZeptoData[[#This Row],[mrp]])*100,0) = ZeptoData[[#This Row],[discountPercent]], "Match", "Error")</f>
        <v>Error</v>
      </c>
      <c r="R2690" s="9" t="str" cm="1">
        <f t="array" ref="R2690">_xlfn.IFS(ZeptoData[[#This Row],[discountPercent]]=0, "No Discount", ZeptoData[[#This Row],[discountPercent]]&lt;=15, "Standard (1-15%)", ZeptoData[[#This Row],[discountPercent]]&gt;15, "Mega (&gt;15%)")</f>
        <v>Standard (1-15%)</v>
      </c>
      <c r="S2690" s="9" t="str" cm="1">
        <f t="array" ref="S2690">_xlfn.IFS(ZeptoData[[#This Row],[weightInGms]]&lt;=100, "Small (&lt;100g)", ZeptoData[[#This Row],[weightInGms]]&lt;=500, "Medium (100-500g)", ZeptoData[[#This Row],[weightInGms]]&gt;500, "Large (&gt;500g)")</f>
        <v>Small (&lt;100g)</v>
      </c>
    </row>
    <row r="2691" spans="1:19" x14ac:dyDescent="0.25">
      <c r="A2691" t="s">
        <v>1012</v>
      </c>
      <c r="B2691" t="s">
        <v>1090</v>
      </c>
      <c r="C2691" t="str">
        <f>TRIM(ZeptoData[[#This Row],[name]])</f>
        <v>Britannia Good Day Nut Cookies</v>
      </c>
      <c r="D2691">
        <v>3000</v>
      </c>
      <c r="E2691" s="3">
        <f>'Cleaned Data'!F2694</f>
        <v>22</v>
      </c>
      <c r="F2691">
        <v>0</v>
      </c>
      <c r="G2691">
        <v>6</v>
      </c>
      <c r="H2691">
        <v>3000</v>
      </c>
      <c r="I2691" s="3">
        <f>ZeptoData[[#This Row],[discountedSellingPrice]]/100</f>
        <v>30</v>
      </c>
      <c r="J2691">
        <v>120</v>
      </c>
      <c r="K2691" t="b">
        <v>0</v>
      </c>
      <c r="L2691">
        <v>120</v>
      </c>
      <c r="N2691" s="3">
        <f>ZeptoData[[#This Row],[MRP_Rupees]] - ZeptoData[[#This Row],[Sale_Price]]</f>
        <v>-8</v>
      </c>
      <c r="O2691" t="str">
        <f>IF(ZeptoData[[#This Row],[outOfStock]]=TRUE, "Out of Stock", IF(ZeptoData[[#This Row],[availableQuantity]]&lt;=2, "LOW STOCK", "HEALTHY"))</f>
        <v>HEALTHY</v>
      </c>
      <c r="P2691" t="str" cm="1">
        <f t="array" ref="P2691">_xlfn.IFS(ZeptoData[[#This Row],[Sale_Price]]&lt;50, "Budget", ZeptoData[[#This Row],[Sale_Price]]&lt;150, "Mid-Range", ZeptoData[[#This Row],[Sale_Price]]&gt;=150, "Premium")</f>
        <v>Budget</v>
      </c>
      <c r="Q2691" t="str">
        <f>IF(ROUND(((ZeptoData[[#This Row],[mrp]]-ZeptoData[[#This Row],[discountedSellingPrice]])/ZeptoData[[#This Row],[mrp]])*100,0) = ZeptoData[[#This Row],[discountPercent]], "Match", "Error")</f>
        <v>Match</v>
      </c>
      <c r="R2691" s="9" t="str" cm="1">
        <f t="array" ref="R2691">_xlfn.IFS(ZeptoData[[#This Row],[discountPercent]]=0, "No Discount", ZeptoData[[#This Row],[discountPercent]]&lt;=15, "Standard (1-15%)", ZeptoData[[#This Row],[discountPercent]]&gt;15, "Mega (&gt;15%)")</f>
        <v>No Discount</v>
      </c>
      <c r="S2691" s="9" t="str" cm="1">
        <f t="array" ref="S2691">_xlfn.IFS(ZeptoData[[#This Row],[weightInGms]]&lt;=100, "Small (&lt;100g)", ZeptoData[[#This Row],[weightInGms]]&lt;=500, "Medium (100-500g)", ZeptoData[[#This Row],[weightInGms]]&gt;500, "Large (&gt;500g)")</f>
        <v>Medium (100-500g)</v>
      </c>
    </row>
    <row r="2692" spans="1:19" x14ac:dyDescent="0.25">
      <c r="A2692" t="s">
        <v>1012</v>
      </c>
      <c r="B2692" t="s">
        <v>1091</v>
      </c>
      <c r="C2692" t="str">
        <f>TRIM(ZeptoData[[#This Row],[name]])</f>
        <v>Sunfeast Mom's Magic Rich Butter Cookies</v>
      </c>
      <c r="D2692">
        <v>3000</v>
      </c>
      <c r="E2692" s="3">
        <f>'Cleaned Data'!F2695</f>
        <v>22</v>
      </c>
      <c r="F2692">
        <v>10</v>
      </c>
      <c r="G2692">
        <v>6</v>
      </c>
      <c r="H2692">
        <v>2700</v>
      </c>
      <c r="I2692" s="3">
        <f>ZeptoData[[#This Row],[discountedSellingPrice]]/100</f>
        <v>27</v>
      </c>
      <c r="J2692">
        <v>200</v>
      </c>
      <c r="K2692" t="b">
        <v>0</v>
      </c>
      <c r="L2692">
        <v>200</v>
      </c>
      <c r="N2692" s="3">
        <f>ZeptoData[[#This Row],[MRP_Rupees]] - ZeptoData[[#This Row],[Sale_Price]]</f>
        <v>-5</v>
      </c>
      <c r="O2692" t="str">
        <f>IF(ZeptoData[[#This Row],[outOfStock]]=TRUE, "Out of Stock", IF(ZeptoData[[#This Row],[availableQuantity]]&lt;=2, "LOW STOCK", "HEALTHY"))</f>
        <v>HEALTHY</v>
      </c>
      <c r="P2692" t="str" cm="1">
        <f t="array" ref="P2692">_xlfn.IFS(ZeptoData[[#This Row],[Sale_Price]]&lt;50, "Budget", ZeptoData[[#This Row],[Sale_Price]]&lt;150, "Mid-Range", ZeptoData[[#This Row],[Sale_Price]]&gt;=150, "Premium")</f>
        <v>Budget</v>
      </c>
      <c r="Q2692" t="str">
        <f>IF(ROUND(((ZeptoData[[#This Row],[mrp]]-ZeptoData[[#This Row],[discountedSellingPrice]])/ZeptoData[[#This Row],[mrp]])*100,0) = ZeptoData[[#This Row],[discountPercent]], "Match", "Error")</f>
        <v>Match</v>
      </c>
      <c r="R2692" s="9" t="str" cm="1">
        <f t="array" ref="R2692">_xlfn.IFS(ZeptoData[[#This Row],[discountPercent]]=0, "No Discount", ZeptoData[[#This Row],[discountPercent]]&lt;=15, "Standard (1-15%)", ZeptoData[[#This Row],[discountPercent]]&gt;15, "Mega (&gt;15%)")</f>
        <v>Standard (1-15%)</v>
      </c>
      <c r="S2692" s="9" t="str" cm="1">
        <f t="array" ref="S2692">_xlfn.IFS(ZeptoData[[#This Row],[weightInGms]]&lt;=100, "Small (&lt;100g)", ZeptoData[[#This Row],[weightInGms]]&lt;=500, "Medium (100-500g)", ZeptoData[[#This Row],[weightInGms]]&gt;500, "Large (&gt;500g)")</f>
        <v>Medium (100-500g)</v>
      </c>
    </row>
    <row r="2693" spans="1:19" x14ac:dyDescent="0.25">
      <c r="A2693" t="s">
        <v>1012</v>
      </c>
      <c r="B2693" t="s">
        <v>1805</v>
      </c>
      <c r="C2693" t="str">
        <f>TRIM(ZeptoData[[#This Row],[name]])</f>
        <v>The Bake Shop Whole Wheat Toast (Rusk)</v>
      </c>
      <c r="D2693">
        <v>6000</v>
      </c>
      <c r="E2693" s="3">
        <f>'Cleaned Data'!F2696</f>
        <v>6</v>
      </c>
      <c r="F2693">
        <v>6</v>
      </c>
      <c r="G2693">
        <v>4</v>
      </c>
      <c r="H2693">
        <v>5600</v>
      </c>
      <c r="I2693" s="3">
        <f>ZeptoData[[#This Row],[discountedSellingPrice]]/100</f>
        <v>56</v>
      </c>
      <c r="J2693">
        <v>200</v>
      </c>
      <c r="K2693" t="b">
        <v>0</v>
      </c>
      <c r="L2693">
        <v>200</v>
      </c>
      <c r="N2693" s="3">
        <f>ZeptoData[[#This Row],[MRP_Rupees]] - ZeptoData[[#This Row],[Sale_Price]]</f>
        <v>-50</v>
      </c>
      <c r="O2693" t="str">
        <f>IF(ZeptoData[[#This Row],[outOfStock]]=TRUE, "Out of Stock", IF(ZeptoData[[#This Row],[availableQuantity]]&lt;=2, "LOW STOCK", "HEALTHY"))</f>
        <v>HEALTHY</v>
      </c>
      <c r="P2693" t="str" cm="1">
        <f t="array" ref="P2693">_xlfn.IFS(ZeptoData[[#This Row],[Sale_Price]]&lt;50, "Budget", ZeptoData[[#This Row],[Sale_Price]]&lt;150, "Mid-Range", ZeptoData[[#This Row],[Sale_Price]]&gt;=150, "Premium")</f>
        <v>Mid-Range</v>
      </c>
      <c r="Q2693" t="str">
        <f>IF(ROUND(((ZeptoData[[#This Row],[mrp]]-ZeptoData[[#This Row],[discountedSellingPrice]])/ZeptoData[[#This Row],[mrp]])*100,0) = ZeptoData[[#This Row],[discountPercent]], "Match", "Error")</f>
        <v>Error</v>
      </c>
      <c r="R2693" s="9" t="str" cm="1">
        <f t="array" ref="R2693">_xlfn.IFS(ZeptoData[[#This Row],[discountPercent]]=0, "No Discount", ZeptoData[[#This Row],[discountPercent]]&lt;=15, "Standard (1-15%)", ZeptoData[[#This Row],[discountPercent]]&gt;15, "Mega (&gt;15%)")</f>
        <v>Standard (1-15%)</v>
      </c>
      <c r="S2693" s="9" t="str" cm="1">
        <f t="array" ref="S2693">_xlfn.IFS(ZeptoData[[#This Row],[weightInGms]]&lt;=100, "Small (&lt;100g)", ZeptoData[[#This Row],[weightInGms]]&lt;=500, "Medium (100-500g)", ZeptoData[[#This Row],[weightInGms]]&gt;500, "Large (&gt;500g)")</f>
        <v>Medium (100-500g)</v>
      </c>
    </row>
    <row r="2694" spans="1:19" x14ac:dyDescent="0.25">
      <c r="A2694" t="s">
        <v>1012</v>
      </c>
      <c r="B2694" t="s">
        <v>1093</v>
      </c>
      <c r="C2694" t="str">
        <f>TRIM(ZeptoData[[#This Row],[name]])</f>
        <v>Open Secret Peanut Butter Story Box</v>
      </c>
      <c r="D2694">
        <v>10500</v>
      </c>
      <c r="E2694" s="3">
        <f>'Cleaned Data'!F2697</f>
        <v>0</v>
      </c>
      <c r="F2694">
        <v>22</v>
      </c>
      <c r="G2694">
        <v>6</v>
      </c>
      <c r="H2694">
        <v>8100</v>
      </c>
      <c r="I2694" s="3">
        <f>ZeptoData[[#This Row],[discountedSellingPrice]]/100</f>
        <v>81</v>
      </c>
      <c r="J2694">
        <v>75</v>
      </c>
      <c r="K2694" t="b">
        <v>0</v>
      </c>
      <c r="L2694">
        <v>75</v>
      </c>
      <c r="N2694" s="3">
        <f>ZeptoData[[#This Row],[MRP_Rupees]] - ZeptoData[[#This Row],[Sale_Price]]</f>
        <v>-81</v>
      </c>
      <c r="O2694" t="str">
        <f>IF(ZeptoData[[#This Row],[outOfStock]]=TRUE, "Out of Stock", IF(ZeptoData[[#This Row],[availableQuantity]]&lt;=2, "LOW STOCK", "HEALTHY"))</f>
        <v>HEALTHY</v>
      </c>
      <c r="P2694" t="str" cm="1">
        <f t="array" ref="P2694">_xlfn.IFS(ZeptoData[[#This Row],[Sale_Price]]&lt;50, "Budget", ZeptoData[[#This Row],[Sale_Price]]&lt;150, "Mid-Range", ZeptoData[[#This Row],[Sale_Price]]&gt;=150, "Premium")</f>
        <v>Mid-Range</v>
      </c>
      <c r="Q2694" t="str">
        <f>IF(ROUND(((ZeptoData[[#This Row],[mrp]]-ZeptoData[[#This Row],[discountedSellingPrice]])/ZeptoData[[#This Row],[mrp]])*100,0) = ZeptoData[[#This Row],[discountPercent]], "Match", "Error")</f>
        <v>Error</v>
      </c>
      <c r="R2694" s="9" t="str" cm="1">
        <f t="array" ref="R2694">_xlfn.IFS(ZeptoData[[#This Row],[discountPercent]]=0, "No Discount", ZeptoData[[#This Row],[discountPercent]]&lt;=15, "Standard (1-15%)", ZeptoData[[#This Row],[discountPercent]]&gt;15, "Mega (&gt;15%)")</f>
        <v>Mega (&gt;15%)</v>
      </c>
      <c r="S2694" s="9" t="str" cm="1">
        <f t="array" ref="S2694">_xlfn.IFS(ZeptoData[[#This Row],[weightInGms]]&lt;=100, "Small (&lt;100g)", ZeptoData[[#This Row],[weightInGms]]&lt;=500, "Medium (100-500g)", ZeptoData[[#This Row],[weightInGms]]&gt;500, "Large (&gt;500g)")</f>
        <v>Small (&lt;100g)</v>
      </c>
    </row>
    <row r="2695" spans="1:19" x14ac:dyDescent="0.25">
      <c r="A2695" t="s">
        <v>1012</v>
      </c>
      <c r="B2695" t="s">
        <v>1094</v>
      </c>
      <c r="C2695" t="str">
        <f>TRIM(ZeptoData[[#This Row],[name]])</f>
        <v>Open Secret White Choco Story Box</v>
      </c>
      <c r="D2695">
        <v>10500</v>
      </c>
      <c r="E2695" s="3">
        <f>'Cleaned Data'!F2698</f>
        <v>0</v>
      </c>
      <c r="F2695">
        <v>22</v>
      </c>
      <c r="G2695">
        <v>6</v>
      </c>
      <c r="H2695">
        <v>8100</v>
      </c>
      <c r="I2695" s="3">
        <f>ZeptoData[[#This Row],[discountedSellingPrice]]/100</f>
        <v>81</v>
      </c>
      <c r="J2695">
        <v>75</v>
      </c>
      <c r="K2695" t="b">
        <v>0</v>
      </c>
      <c r="L2695">
        <v>75</v>
      </c>
      <c r="N2695" s="3">
        <f>ZeptoData[[#This Row],[MRP_Rupees]] - ZeptoData[[#This Row],[Sale_Price]]</f>
        <v>-81</v>
      </c>
      <c r="O2695" t="str">
        <f>IF(ZeptoData[[#This Row],[outOfStock]]=TRUE, "Out of Stock", IF(ZeptoData[[#This Row],[availableQuantity]]&lt;=2, "LOW STOCK", "HEALTHY"))</f>
        <v>HEALTHY</v>
      </c>
      <c r="P2695" t="str" cm="1">
        <f t="array" ref="P2695">_xlfn.IFS(ZeptoData[[#This Row],[Sale_Price]]&lt;50, "Budget", ZeptoData[[#This Row],[Sale_Price]]&lt;150, "Mid-Range", ZeptoData[[#This Row],[Sale_Price]]&gt;=150, "Premium")</f>
        <v>Mid-Range</v>
      </c>
      <c r="Q2695" t="str">
        <f>IF(ROUND(((ZeptoData[[#This Row],[mrp]]-ZeptoData[[#This Row],[discountedSellingPrice]])/ZeptoData[[#This Row],[mrp]])*100,0) = ZeptoData[[#This Row],[discountPercent]], "Match", "Error")</f>
        <v>Error</v>
      </c>
      <c r="R2695" s="9" t="str" cm="1">
        <f t="array" ref="R2695">_xlfn.IFS(ZeptoData[[#This Row],[discountPercent]]=0, "No Discount", ZeptoData[[#This Row],[discountPercent]]&lt;=15, "Standard (1-15%)", ZeptoData[[#This Row],[discountPercent]]&gt;15, "Mega (&gt;15%)")</f>
        <v>Mega (&gt;15%)</v>
      </c>
      <c r="S2695" s="9" t="str" cm="1">
        <f t="array" ref="S2695">_xlfn.IFS(ZeptoData[[#This Row],[weightInGms]]&lt;=100, "Small (&lt;100g)", ZeptoData[[#This Row],[weightInGms]]&lt;=500, "Medium (100-500g)", ZeptoData[[#This Row],[weightInGms]]&gt;500, "Large (&gt;500g)")</f>
        <v>Small (&lt;100g)</v>
      </c>
    </row>
    <row r="2696" spans="1:19" x14ac:dyDescent="0.25">
      <c r="A2696" t="s">
        <v>1012</v>
      </c>
      <c r="B2696" t="s">
        <v>1095</v>
      </c>
      <c r="C2696" t="str">
        <f>TRIM(ZeptoData[[#This Row],[name]])</f>
        <v>The Bake Shop Whole Wheat Multigrain Lavash</v>
      </c>
      <c r="D2696">
        <v>7500</v>
      </c>
      <c r="E2696" s="3">
        <f>'Cleaned Data'!F2699</f>
        <v>10</v>
      </c>
      <c r="F2696">
        <v>6</v>
      </c>
      <c r="G2696">
        <v>3</v>
      </c>
      <c r="H2696">
        <v>7000</v>
      </c>
      <c r="I2696" s="3">
        <f>ZeptoData[[#This Row],[discountedSellingPrice]]/100</f>
        <v>70</v>
      </c>
      <c r="J2696">
        <v>100</v>
      </c>
      <c r="K2696" t="b">
        <v>0</v>
      </c>
      <c r="L2696">
        <v>200</v>
      </c>
      <c r="N2696" s="3">
        <f>ZeptoData[[#This Row],[MRP_Rupees]] - ZeptoData[[#This Row],[Sale_Price]]</f>
        <v>-60</v>
      </c>
      <c r="O2696" t="str">
        <f>IF(ZeptoData[[#This Row],[outOfStock]]=TRUE, "Out of Stock", IF(ZeptoData[[#This Row],[availableQuantity]]&lt;=2, "LOW STOCK", "HEALTHY"))</f>
        <v>HEALTHY</v>
      </c>
      <c r="P2696" t="str" cm="1">
        <f t="array" ref="P2696">_xlfn.IFS(ZeptoData[[#This Row],[Sale_Price]]&lt;50, "Budget", ZeptoData[[#This Row],[Sale_Price]]&lt;150, "Mid-Range", ZeptoData[[#This Row],[Sale_Price]]&gt;=150, "Premium")</f>
        <v>Mid-Range</v>
      </c>
      <c r="Q2696" t="str">
        <f>IF(ROUND(((ZeptoData[[#This Row],[mrp]]-ZeptoData[[#This Row],[discountedSellingPrice]])/ZeptoData[[#This Row],[mrp]])*100,0) = ZeptoData[[#This Row],[discountPercent]], "Match", "Error")</f>
        <v>Error</v>
      </c>
      <c r="R2696" s="9" t="str" cm="1">
        <f t="array" ref="R2696">_xlfn.IFS(ZeptoData[[#This Row],[discountPercent]]=0, "No Discount", ZeptoData[[#This Row],[discountPercent]]&lt;=15, "Standard (1-15%)", ZeptoData[[#This Row],[discountPercent]]&gt;15, "Mega (&gt;15%)")</f>
        <v>Standard (1-15%)</v>
      </c>
      <c r="S2696" s="9" t="str" cm="1">
        <f t="array" ref="S2696">_xlfn.IFS(ZeptoData[[#This Row],[weightInGms]]&lt;=100, "Small (&lt;100g)", ZeptoData[[#This Row],[weightInGms]]&lt;=500, "Medium (100-500g)", ZeptoData[[#This Row],[weightInGms]]&gt;500, "Large (&gt;500g)")</f>
        <v>Small (&lt;100g)</v>
      </c>
    </row>
    <row r="2697" spans="1:19" x14ac:dyDescent="0.25">
      <c r="A2697" t="s">
        <v>1012</v>
      </c>
      <c r="B2697" t="s">
        <v>1096</v>
      </c>
      <c r="C2697" t="str">
        <f>TRIM(ZeptoData[[#This Row],[name]])</f>
        <v>McVitie's Oat Cookies</v>
      </c>
      <c r="D2697">
        <v>4500</v>
      </c>
      <c r="E2697" s="3">
        <f>'Cleaned Data'!F2700</f>
        <v>0</v>
      </c>
      <c r="F2697">
        <v>0</v>
      </c>
      <c r="G2697">
        <v>2</v>
      </c>
      <c r="H2697">
        <v>4500</v>
      </c>
      <c r="I2697" s="3">
        <f>ZeptoData[[#This Row],[discountedSellingPrice]]/100</f>
        <v>45</v>
      </c>
      <c r="J2697">
        <v>120</v>
      </c>
      <c r="K2697" t="b">
        <v>0</v>
      </c>
      <c r="L2697">
        <v>120</v>
      </c>
      <c r="N2697" s="3">
        <f>ZeptoData[[#This Row],[MRP_Rupees]] - ZeptoData[[#This Row],[Sale_Price]]</f>
        <v>-45</v>
      </c>
      <c r="O2697" t="str">
        <f>IF(ZeptoData[[#This Row],[outOfStock]]=TRUE, "Out of Stock", IF(ZeptoData[[#This Row],[availableQuantity]]&lt;=2, "LOW STOCK", "HEALTHY"))</f>
        <v>LOW STOCK</v>
      </c>
      <c r="P2697" t="str" cm="1">
        <f t="array" ref="P2697">_xlfn.IFS(ZeptoData[[#This Row],[Sale_Price]]&lt;50, "Budget", ZeptoData[[#This Row],[Sale_Price]]&lt;150, "Mid-Range", ZeptoData[[#This Row],[Sale_Price]]&gt;=150, "Premium")</f>
        <v>Budget</v>
      </c>
      <c r="Q2697" t="str">
        <f>IF(ROUND(((ZeptoData[[#This Row],[mrp]]-ZeptoData[[#This Row],[discountedSellingPrice]])/ZeptoData[[#This Row],[mrp]])*100,0) = ZeptoData[[#This Row],[discountPercent]], "Match", "Error")</f>
        <v>Match</v>
      </c>
      <c r="R2697" s="9" t="str" cm="1">
        <f t="array" ref="R2697">_xlfn.IFS(ZeptoData[[#This Row],[discountPercent]]=0, "No Discount", ZeptoData[[#This Row],[discountPercent]]&lt;=15, "Standard (1-15%)", ZeptoData[[#This Row],[discountPercent]]&gt;15, "Mega (&gt;15%)")</f>
        <v>No Discount</v>
      </c>
      <c r="S2697" s="9" t="str" cm="1">
        <f t="array" ref="S2697">_xlfn.IFS(ZeptoData[[#This Row],[weightInGms]]&lt;=100, "Small (&lt;100g)", ZeptoData[[#This Row],[weightInGms]]&lt;=500, "Medium (100-500g)", ZeptoData[[#This Row],[weightInGms]]&gt;500, "Large (&gt;500g)")</f>
        <v>Medium (100-500g)</v>
      </c>
    </row>
    <row r="2698" spans="1:19" x14ac:dyDescent="0.25">
      <c r="A2698" t="s">
        <v>1012</v>
      </c>
      <c r="B2698" t="s">
        <v>1097</v>
      </c>
      <c r="C2698" t="str">
        <f>TRIM(ZeptoData[[#This Row],[name]])</f>
        <v>Britannia Tiger Krunch Biscuits</v>
      </c>
      <c r="D2698">
        <v>12000</v>
      </c>
      <c r="E2698" s="3">
        <f>'Cleaned Data'!F2701</f>
        <v>10</v>
      </c>
      <c r="F2698">
        <v>0</v>
      </c>
      <c r="G2698">
        <v>4</v>
      </c>
      <c r="H2698">
        <v>12000</v>
      </c>
      <c r="I2698" s="3">
        <f>ZeptoData[[#This Row],[discountedSellingPrice]]/100</f>
        <v>120</v>
      </c>
      <c r="J2698">
        <v>400</v>
      </c>
      <c r="K2698" t="b">
        <v>0</v>
      </c>
      <c r="L2698">
        <v>400</v>
      </c>
      <c r="N2698" s="3">
        <f>ZeptoData[[#This Row],[MRP_Rupees]] - ZeptoData[[#This Row],[Sale_Price]]</f>
        <v>-110</v>
      </c>
      <c r="O2698" t="str">
        <f>IF(ZeptoData[[#This Row],[outOfStock]]=TRUE, "Out of Stock", IF(ZeptoData[[#This Row],[availableQuantity]]&lt;=2, "LOW STOCK", "HEALTHY"))</f>
        <v>HEALTHY</v>
      </c>
      <c r="P2698" t="str" cm="1">
        <f t="array" ref="P2698">_xlfn.IFS(ZeptoData[[#This Row],[Sale_Price]]&lt;50, "Budget", ZeptoData[[#This Row],[Sale_Price]]&lt;150, "Mid-Range", ZeptoData[[#This Row],[Sale_Price]]&gt;=150, "Premium")</f>
        <v>Mid-Range</v>
      </c>
      <c r="Q2698" t="str">
        <f>IF(ROUND(((ZeptoData[[#This Row],[mrp]]-ZeptoData[[#This Row],[discountedSellingPrice]])/ZeptoData[[#This Row],[mrp]])*100,0) = ZeptoData[[#This Row],[discountPercent]], "Match", "Error")</f>
        <v>Match</v>
      </c>
      <c r="R2698" s="9" t="str" cm="1">
        <f t="array" ref="R2698">_xlfn.IFS(ZeptoData[[#This Row],[discountPercent]]=0, "No Discount", ZeptoData[[#This Row],[discountPercent]]&lt;=15, "Standard (1-15%)", ZeptoData[[#This Row],[discountPercent]]&gt;15, "Mega (&gt;15%)")</f>
        <v>No Discount</v>
      </c>
      <c r="S2698" s="9" t="str" cm="1">
        <f t="array" ref="S2698">_xlfn.IFS(ZeptoData[[#This Row],[weightInGms]]&lt;=100, "Small (&lt;100g)", ZeptoData[[#This Row],[weightInGms]]&lt;=500, "Medium (100-500g)", ZeptoData[[#This Row],[weightInGms]]&gt;500, "Large (&gt;500g)")</f>
        <v>Medium (100-500g)</v>
      </c>
    </row>
    <row r="2699" spans="1:19" x14ac:dyDescent="0.25">
      <c r="A2699" t="s">
        <v>1012</v>
      </c>
      <c r="B2699" t="s">
        <v>1098</v>
      </c>
      <c r="C2699" t="str">
        <f>TRIM(ZeptoData[[#This Row],[name]])</f>
        <v>McVitie's Butter Cookies</v>
      </c>
      <c r="D2699">
        <v>3000</v>
      </c>
      <c r="E2699" s="3">
        <f>'Cleaned Data'!F2702</f>
        <v>0</v>
      </c>
      <c r="F2699">
        <v>10</v>
      </c>
      <c r="G2699">
        <v>6</v>
      </c>
      <c r="H2699">
        <v>2700</v>
      </c>
      <c r="I2699" s="3">
        <f>ZeptoData[[#This Row],[discountedSellingPrice]]/100</f>
        <v>27</v>
      </c>
      <c r="J2699">
        <v>200</v>
      </c>
      <c r="K2699" t="b">
        <v>0</v>
      </c>
      <c r="L2699">
        <v>200</v>
      </c>
      <c r="N2699" s="3">
        <f>ZeptoData[[#This Row],[MRP_Rupees]] - ZeptoData[[#This Row],[Sale_Price]]</f>
        <v>-27</v>
      </c>
      <c r="O2699" t="str">
        <f>IF(ZeptoData[[#This Row],[outOfStock]]=TRUE, "Out of Stock", IF(ZeptoData[[#This Row],[availableQuantity]]&lt;=2, "LOW STOCK", "HEALTHY"))</f>
        <v>HEALTHY</v>
      </c>
      <c r="P2699" t="str" cm="1">
        <f t="array" ref="P2699">_xlfn.IFS(ZeptoData[[#This Row],[Sale_Price]]&lt;50, "Budget", ZeptoData[[#This Row],[Sale_Price]]&lt;150, "Mid-Range", ZeptoData[[#This Row],[Sale_Price]]&gt;=150, "Premium")</f>
        <v>Budget</v>
      </c>
      <c r="Q2699" t="str">
        <f>IF(ROUND(((ZeptoData[[#This Row],[mrp]]-ZeptoData[[#This Row],[discountedSellingPrice]])/ZeptoData[[#This Row],[mrp]])*100,0) = ZeptoData[[#This Row],[discountPercent]], "Match", "Error")</f>
        <v>Match</v>
      </c>
      <c r="R2699" s="9" t="str" cm="1">
        <f t="array" ref="R2699">_xlfn.IFS(ZeptoData[[#This Row],[discountPercent]]=0, "No Discount", ZeptoData[[#This Row],[discountPercent]]&lt;=15, "Standard (1-15%)", ZeptoData[[#This Row],[discountPercent]]&gt;15, "Mega (&gt;15%)")</f>
        <v>Standard (1-15%)</v>
      </c>
      <c r="S2699" s="9" t="str" cm="1">
        <f t="array" ref="S2699">_xlfn.IFS(ZeptoData[[#This Row],[weightInGms]]&lt;=100, "Small (&lt;100g)", ZeptoData[[#This Row],[weightInGms]]&lt;=500, "Medium (100-500g)", ZeptoData[[#This Row],[weightInGms]]&gt;500, "Large (&gt;500g)")</f>
        <v>Medium (100-500g)</v>
      </c>
    </row>
    <row r="2700" spans="1:19" x14ac:dyDescent="0.25">
      <c r="A2700" t="s">
        <v>1012</v>
      </c>
      <c r="B2700" t="s">
        <v>1099</v>
      </c>
      <c r="C2700" t="str">
        <f>TRIM(ZeptoData[[#This Row],[name]])</f>
        <v>Bauli Moonfils Strawberry</v>
      </c>
      <c r="D2700">
        <v>1500</v>
      </c>
      <c r="E2700" s="3">
        <f>'Cleaned Data'!F2703</f>
        <v>6</v>
      </c>
      <c r="F2700">
        <v>0</v>
      </c>
      <c r="G2700">
        <v>5</v>
      </c>
      <c r="H2700">
        <v>1500</v>
      </c>
      <c r="I2700" s="3">
        <f>ZeptoData[[#This Row],[discountedSellingPrice]]/100</f>
        <v>15</v>
      </c>
      <c r="J2700">
        <v>45</v>
      </c>
      <c r="K2700" t="b">
        <v>0</v>
      </c>
      <c r="L2700">
        <v>45</v>
      </c>
      <c r="N2700" s="3">
        <f>ZeptoData[[#This Row],[MRP_Rupees]] - ZeptoData[[#This Row],[Sale_Price]]</f>
        <v>-9</v>
      </c>
      <c r="O2700" t="str">
        <f>IF(ZeptoData[[#This Row],[outOfStock]]=TRUE, "Out of Stock", IF(ZeptoData[[#This Row],[availableQuantity]]&lt;=2, "LOW STOCK", "HEALTHY"))</f>
        <v>HEALTHY</v>
      </c>
      <c r="P2700" t="str" cm="1">
        <f t="array" ref="P2700">_xlfn.IFS(ZeptoData[[#This Row],[Sale_Price]]&lt;50, "Budget", ZeptoData[[#This Row],[Sale_Price]]&lt;150, "Mid-Range", ZeptoData[[#This Row],[Sale_Price]]&gt;=150, "Premium")</f>
        <v>Budget</v>
      </c>
      <c r="Q2700" t="str">
        <f>IF(ROUND(((ZeptoData[[#This Row],[mrp]]-ZeptoData[[#This Row],[discountedSellingPrice]])/ZeptoData[[#This Row],[mrp]])*100,0) = ZeptoData[[#This Row],[discountPercent]], "Match", "Error")</f>
        <v>Match</v>
      </c>
      <c r="R2700" s="9" t="str" cm="1">
        <f t="array" ref="R2700">_xlfn.IFS(ZeptoData[[#This Row],[discountPercent]]=0, "No Discount", ZeptoData[[#This Row],[discountPercent]]&lt;=15, "Standard (1-15%)", ZeptoData[[#This Row],[discountPercent]]&gt;15, "Mega (&gt;15%)")</f>
        <v>No Discount</v>
      </c>
      <c r="S2700" s="9" t="str" cm="1">
        <f t="array" ref="S2700">_xlfn.IFS(ZeptoData[[#This Row],[weightInGms]]&lt;=100, "Small (&lt;100g)", ZeptoData[[#This Row],[weightInGms]]&lt;=500, "Medium (100-500g)", ZeptoData[[#This Row],[weightInGms]]&gt;500, "Large (&gt;500g)")</f>
        <v>Small (&lt;100g)</v>
      </c>
    </row>
    <row r="2701" spans="1:19" x14ac:dyDescent="0.25">
      <c r="A2701" t="s">
        <v>1012</v>
      </c>
      <c r="B2701" t="s">
        <v>1100</v>
      </c>
      <c r="C2701" t="str">
        <f>TRIM(ZeptoData[[#This Row],[name]])</f>
        <v>Britannia Good Day Butter Cookies</v>
      </c>
      <c r="D2701">
        <v>8000</v>
      </c>
      <c r="E2701" s="3">
        <f>'Cleaned Data'!F2704</f>
        <v>3</v>
      </c>
      <c r="F2701">
        <v>10</v>
      </c>
      <c r="G2701">
        <v>6</v>
      </c>
      <c r="H2701">
        <v>7200</v>
      </c>
      <c r="I2701" s="3">
        <f>ZeptoData[[#This Row],[discountedSellingPrice]]/100</f>
        <v>72</v>
      </c>
      <c r="J2701">
        <v>600</v>
      </c>
      <c r="K2701" t="b">
        <v>0</v>
      </c>
      <c r="L2701">
        <v>600</v>
      </c>
      <c r="N2701" s="3">
        <f>ZeptoData[[#This Row],[MRP_Rupees]] - ZeptoData[[#This Row],[Sale_Price]]</f>
        <v>-69</v>
      </c>
      <c r="O2701" t="str">
        <f>IF(ZeptoData[[#This Row],[outOfStock]]=TRUE, "Out of Stock", IF(ZeptoData[[#This Row],[availableQuantity]]&lt;=2, "LOW STOCK", "HEALTHY"))</f>
        <v>HEALTHY</v>
      </c>
      <c r="P2701" t="str" cm="1">
        <f t="array" ref="P2701">_xlfn.IFS(ZeptoData[[#This Row],[Sale_Price]]&lt;50, "Budget", ZeptoData[[#This Row],[Sale_Price]]&lt;150, "Mid-Range", ZeptoData[[#This Row],[Sale_Price]]&gt;=150, "Premium")</f>
        <v>Mid-Range</v>
      </c>
      <c r="Q2701" t="str">
        <f>IF(ROUND(((ZeptoData[[#This Row],[mrp]]-ZeptoData[[#This Row],[discountedSellingPrice]])/ZeptoData[[#This Row],[mrp]])*100,0) = ZeptoData[[#This Row],[discountPercent]], "Match", "Error")</f>
        <v>Match</v>
      </c>
      <c r="R2701" s="9" t="str" cm="1">
        <f t="array" ref="R2701">_xlfn.IFS(ZeptoData[[#This Row],[discountPercent]]=0, "No Discount", ZeptoData[[#This Row],[discountPercent]]&lt;=15, "Standard (1-15%)", ZeptoData[[#This Row],[discountPercent]]&gt;15, "Mega (&gt;15%)")</f>
        <v>Standard (1-15%)</v>
      </c>
      <c r="S2701" s="9" t="str" cm="1">
        <f t="array" ref="S2701">_xlfn.IFS(ZeptoData[[#This Row],[weightInGms]]&lt;=100, "Small (&lt;100g)", ZeptoData[[#This Row],[weightInGms]]&lt;=500, "Medium (100-500g)", ZeptoData[[#This Row],[weightInGms]]&gt;500, "Large (&gt;500g)")</f>
        <v>Large (&gt;500g)</v>
      </c>
    </row>
    <row r="2702" spans="1:19" x14ac:dyDescent="0.25">
      <c r="A2702" t="s">
        <v>1012</v>
      </c>
      <c r="B2702" t="s">
        <v>1056</v>
      </c>
      <c r="C2702" t="str">
        <f>TRIM(ZeptoData[[#This Row],[name]])</f>
        <v>Parle Hide &amp; Seek Choco Rolls</v>
      </c>
      <c r="D2702">
        <v>6000</v>
      </c>
      <c r="E2702" s="3">
        <f>'Cleaned Data'!F2705</f>
        <v>11</v>
      </c>
      <c r="F2702">
        <v>0</v>
      </c>
      <c r="G2702">
        <v>1</v>
      </c>
      <c r="H2702">
        <v>6000</v>
      </c>
      <c r="I2702" s="3">
        <f>ZeptoData[[#This Row],[discountedSellingPrice]]/100</f>
        <v>60</v>
      </c>
      <c r="J2702">
        <v>120</v>
      </c>
      <c r="K2702" t="b">
        <v>0</v>
      </c>
      <c r="L2702">
        <v>120</v>
      </c>
      <c r="N2702" s="3">
        <f>ZeptoData[[#This Row],[MRP_Rupees]] - ZeptoData[[#This Row],[Sale_Price]]</f>
        <v>-49</v>
      </c>
      <c r="O2702" t="str">
        <f>IF(ZeptoData[[#This Row],[outOfStock]]=TRUE, "Out of Stock", IF(ZeptoData[[#This Row],[availableQuantity]]&lt;=2, "LOW STOCK", "HEALTHY"))</f>
        <v>LOW STOCK</v>
      </c>
      <c r="P2702" t="str" cm="1">
        <f t="array" ref="P2702">_xlfn.IFS(ZeptoData[[#This Row],[Sale_Price]]&lt;50, "Budget", ZeptoData[[#This Row],[Sale_Price]]&lt;150, "Mid-Range", ZeptoData[[#This Row],[Sale_Price]]&gt;=150, "Premium")</f>
        <v>Mid-Range</v>
      </c>
      <c r="Q2702" t="str">
        <f>IF(ROUND(((ZeptoData[[#This Row],[mrp]]-ZeptoData[[#This Row],[discountedSellingPrice]])/ZeptoData[[#This Row],[mrp]])*100,0) = ZeptoData[[#This Row],[discountPercent]], "Match", "Error")</f>
        <v>Match</v>
      </c>
      <c r="R2702" s="9" t="str" cm="1">
        <f t="array" ref="R2702">_xlfn.IFS(ZeptoData[[#This Row],[discountPercent]]=0, "No Discount", ZeptoData[[#This Row],[discountPercent]]&lt;=15, "Standard (1-15%)", ZeptoData[[#This Row],[discountPercent]]&gt;15, "Mega (&gt;15%)")</f>
        <v>No Discount</v>
      </c>
      <c r="S2702" s="9" t="str" cm="1">
        <f t="array" ref="S2702">_xlfn.IFS(ZeptoData[[#This Row],[weightInGms]]&lt;=100, "Small (&lt;100g)", ZeptoData[[#This Row],[weightInGms]]&lt;=500, "Medium (100-500g)", ZeptoData[[#This Row],[weightInGms]]&gt;500, "Large (&gt;500g)")</f>
        <v>Medium (100-500g)</v>
      </c>
    </row>
    <row r="2703" spans="1:19" x14ac:dyDescent="0.25">
      <c r="A2703" t="s">
        <v>1012</v>
      </c>
      <c r="B2703" t="s">
        <v>1101</v>
      </c>
      <c r="C2703" t="str">
        <f>TRIM(ZeptoData[[#This Row],[name]])</f>
        <v>The Bake Shop Jeera Ajwain Bread Sticks</v>
      </c>
      <c r="D2703">
        <v>6000</v>
      </c>
      <c r="E2703" s="3">
        <f>'Cleaned Data'!F2706</f>
        <v>2</v>
      </c>
      <c r="F2703">
        <v>6</v>
      </c>
      <c r="G2703">
        <v>6</v>
      </c>
      <c r="H2703">
        <v>5600</v>
      </c>
      <c r="I2703" s="3">
        <f>ZeptoData[[#This Row],[discountedSellingPrice]]/100</f>
        <v>56</v>
      </c>
      <c r="J2703">
        <v>100</v>
      </c>
      <c r="K2703" t="b">
        <v>0</v>
      </c>
      <c r="L2703">
        <v>100</v>
      </c>
      <c r="N2703" s="3">
        <f>ZeptoData[[#This Row],[MRP_Rupees]] - ZeptoData[[#This Row],[Sale_Price]]</f>
        <v>-54</v>
      </c>
      <c r="O2703" t="str">
        <f>IF(ZeptoData[[#This Row],[outOfStock]]=TRUE, "Out of Stock", IF(ZeptoData[[#This Row],[availableQuantity]]&lt;=2, "LOW STOCK", "HEALTHY"))</f>
        <v>HEALTHY</v>
      </c>
      <c r="P2703" t="str" cm="1">
        <f t="array" ref="P2703">_xlfn.IFS(ZeptoData[[#This Row],[Sale_Price]]&lt;50, "Budget", ZeptoData[[#This Row],[Sale_Price]]&lt;150, "Mid-Range", ZeptoData[[#This Row],[Sale_Price]]&gt;=150, "Premium")</f>
        <v>Mid-Range</v>
      </c>
      <c r="Q2703" t="str">
        <f>IF(ROUND(((ZeptoData[[#This Row],[mrp]]-ZeptoData[[#This Row],[discountedSellingPrice]])/ZeptoData[[#This Row],[mrp]])*100,0) = ZeptoData[[#This Row],[discountPercent]], "Match", "Error")</f>
        <v>Error</v>
      </c>
      <c r="R2703" s="9" t="str" cm="1">
        <f t="array" ref="R2703">_xlfn.IFS(ZeptoData[[#This Row],[discountPercent]]=0, "No Discount", ZeptoData[[#This Row],[discountPercent]]&lt;=15, "Standard (1-15%)", ZeptoData[[#This Row],[discountPercent]]&gt;15, "Mega (&gt;15%)")</f>
        <v>Standard (1-15%)</v>
      </c>
      <c r="S2703" s="9" t="str" cm="1">
        <f t="array" ref="S2703">_xlfn.IFS(ZeptoData[[#This Row],[weightInGms]]&lt;=100, "Small (&lt;100g)", ZeptoData[[#This Row],[weightInGms]]&lt;=500, "Medium (100-500g)", ZeptoData[[#This Row],[weightInGms]]&gt;500, "Large (&gt;500g)")</f>
        <v>Small (&lt;100g)</v>
      </c>
    </row>
    <row r="2704" spans="1:19" x14ac:dyDescent="0.25">
      <c r="A2704" t="s">
        <v>1012</v>
      </c>
      <c r="B2704" t="s">
        <v>1102</v>
      </c>
      <c r="C2704" t="str">
        <f>TRIM(ZeptoData[[#This Row],[name]])</f>
        <v>Parle Fab!o Vanilla Creme Sandwich Biscuit</v>
      </c>
      <c r="D2704">
        <v>3000</v>
      </c>
      <c r="E2704" s="3">
        <f>'Cleaned Data'!F2707</f>
        <v>10</v>
      </c>
      <c r="F2704">
        <v>3</v>
      </c>
      <c r="G2704">
        <v>6</v>
      </c>
      <c r="H2704">
        <v>2900</v>
      </c>
      <c r="I2704" s="3">
        <f>ZeptoData[[#This Row],[discountedSellingPrice]]/100</f>
        <v>29</v>
      </c>
      <c r="J2704">
        <v>120</v>
      </c>
      <c r="K2704" t="b">
        <v>0</v>
      </c>
      <c r="L2704">
        <v>120</v>
      </c>
      <c r="N2704" s="3">
        <f>ZeptoData[[#This Row],[MRP_Rupees]] - ZeptoData[[#This Row],[Sale_Price]]</f>
        <v>-19</v>
      </c>
      <c r="O2704" t="str">
        <f>IF(ZeptoData[[#This Row],[outOfStock]]=TRUE, "Out of Stock", IF(ZeptoData[[#This Row],[availableQuantity]]&lt;=2, "LOW STOCK", "HEALTHY"))</f>
        <v>HEALTHY</v>
      </c>
      <c r="P2704" t="str" cm="1">
        <f t="array" ref="P2704">_xlfn.IFS(ZeptoData[[#This Row],[Sale_Price]]&lt;50, "Budget", ZeptoData[[#This Row],[Sale_Price]]&lt;150, "Mid-Range", ZeptoData[[#This Row],[Sale_Price]]&gt;=150, "Premium")</f>
        <v>Budget</v>
      </c>
      <c r="Q2704" t="str">
        <f>IF(ROUND(((ZeptoData[[#This Row],[mrp]]-ZeptoData[[#This Row],[discountedSellingPrice]])/ZeptoData[[#This Row],[mrp]])*100,0) = ZeptoData[[#This Row],[discountPercent]], "Match", "Error")</f>
        <v>Match</v>
      </c>
      <c r="R2704" s="9" t="str" cm="1">
        <f t="array" ref="R2704">_xlfn.IFS(ZeptoData[[#This Row],[discountPercent]]=0, "No Discount", ZeptoData[[#This Row],[discountPercent]]&lt;=15, "Standard (1-15%)", ZeptoData[[#This Row],[discountPercent]]&gt;15, "Mega (&gt;15%)")</f>
        <v>Standard (1-15%)</v>
      </c>
      <c r="S2704" s="9" t="str" cm="1">
        <f t="array" ref="S2704">_xlfn.IFS(ZeptoData[[#This Row],[weightInGms]]&lt;=100, "Small (&lt;100g)", ZeptoData[[#This Row],[weightInGms]]&lt;=500, "Medium (100-500g)", ZeptoData[[#This Row],[weightInGms]]&gt;500, "Large (&gt;500g)")</f>
        <v>Medium (100-500g)</v>
      </c>
    </row>
    <row r="2705" spans="1:19" x14ac:dyDescent="0.25">
      <c r="A2705" t="s">
        <v>1012</v>
      </c>
      <c r="B2705" t="s">
        <v>1103</v>
      </c>
      <c r="C2705" t="str">
        <f>TRIM(ZeptoData[[#This Row],[name]])</f>
        <v>Sunfeast Farmlite Nuts Digestive</v>
      </c>
      <c r="D2705">
        <v>7000</v>
      </c>
      <c r="E2705" s="3">
        <f>'Cleaned Data'!F2708</f>
        <v>10</v>
      </c>
      <c r="F2705">
        <v>11</v>
      </c>
      <c r="G2705">
        <v>6</v>
      </c>
      <c r="H2705">
        <v>6200</v>
      </c>
      <c r="I2705" s="3">
        <f>ZeptoData[[#This Row],[discountedSellingPrice]]/100</f>
        <v>62</v>
      </c>
      <c r="J2705">
        <v>250</v>
      </c>
      <c r="K2705" t="b">
        <v>0</v>
      </c>
      <c r="L2705">
        <v>250</v>
      </c>
      <c r="N2705" s="3">
        <f>ZeptoData[[#This Row],[MRP_Rupees]] - ZeptoData[[#This Row],[Sale_Price]]</f>
        <v>-52</v>
      </c>
      <c r="O2705" t="str">
        <f>IF(ZeptoData[[#This Row],[outOfStock]]=TRUE, "Out of Stock", IF(ZeptoData[[#This Row],[availableQuantity]]&lt;=2, "LOW STOCK", "HEALTHY"))</f>
        <v>HEALTHY</v>
      </c>
      <c r="P2705" t="str" cm="1">
        <f t="array" ref="P2705">_xlfn.IFS(ZeptoData[[#This Row],[Sale_Price]]&lt;50, "Budget", ZeptoData[[#This Row],[Sale_Price]]&lt;150, "Mid-Range", ZeptoData[[#This Row],[Sale_Price]]&gt;=150, "Premium")</f>
        <v>Mid-Range</v>
      </c>
      <c r="Q2705" t="str">
        <f>IF(ROUND(((ZeptoData[[#This Row],[mrp]]-ZeptoData[[#This Row],[discountedSellingPrice]])/ZeptoData[[#This Row],[mrp]])*100,0) = ZeptoData[[#This Row],[discountPercent]], "Match", "Error")</f>
        <v>Match</v>
      </c>
      <c r="R2705" s="9" t="str" cm="1">
        <f t="array" ref="R2705">_xlfn.IFS(ZeptoData[[#This Row],[discountPercent]]=0, "No Discount", ZeptoData[[#This Row],[discountPercent]]&lt;=15, "Standard (1-15%)", ZeptoData[[#This Row],[discountPercent]]&gt;15, "Mega (&gt;15%)")</f>
        <v>Standard (1-15%)</v>
      </c>
      <c r="S2705" s="9" t="str" cm="1">
        <f t="array" ref="S2705">_xlfn.IFS(ZeptoData[[#This Row],[weightInGms]]&lt;=100, "Small (&lt;100g)", ZeptoData[[#This Row],[weightInGms]]&lt;=500, "Medium (100-500g)", ZeptoData[[#This Row],[weightInGms]]&gt;500, "Large (&gt;500g)")</f>
        <v>Medium (100-500g)</v>
      </c>
    </row>
    <row r="2706" spans="1:19" x14ac:dyDescent="0.25">
      <c r="A2706" t="s">
        <v>1012</v>
      </c>
      <c r="B2706" t="s">
        <v>1104</v>
      </c>
      <c r="C2706" t="str">
        <f>TRIM(ZeptoData[[#This Row],[name]])</f>
        <v>Britannia Pure Magic - Chocolush</v>
      </c>
      <c r="D2706">
        <v>3500</v>
      </c>
      <c r="E2706" s="3">
        <f>'Cleaned Data'!F2709</f>
        <v>0</v>
      </c>
      <c r="F2706">
        <v>2</v>
      </c>
      <c r="G2706">
        <v>6</v>
      </c>
      <c r="H2706">
        <v>3400</v>
      </c>
      <c r="I2706" s="3">
        <f>ZeptoData[[#This Row],[discountedSellingPrice]]/100</f>
        <v>34</v>
      </c>
      <c r="J2706">
        <v>100</v>
      </c>
      <c r="K2706" t="b">
        <v>0</v>
      </c>
      <c r="L2706">
        <v>100</v>
      </c>
      <c r="N2706" s="3">
        <f>ZeptoData[[#This Row],[MRP_Rupees]] - ZeptoData[[#This Row],[Sale_Price]]</f>
        <v>-34</v>
      </c>
      <c r="O2706" t="str">
        <f>IF(ZeptoData[[#This Row],[outOfStock]]=TRUE, "Out of Stock", IF(ZeptoData[[#This Row],[availableQuantity]]&lt;=2, "LOW STOCK", "HEALTHY"))</f>
        <v>HEALTHY</v>
      </c>
      <c r="P2706" t="str" cm="1">
        <f t="array" ref="P2706">_xlfn.IFS(ZeptoData[[#This Row],[Sale_Price]]&lt;50, "Budget", ZeptoData[[#This Row],[Sale_Price]]&lt;150, "Mid-Range", ZeptoData[[#This Row],[Sale_Price]]&gt;=150, "Premium")</f>
        <v>Budget</v>
      </c>
      <c r="Q2706" t="str">
        <f>IF(ROUND(((ZeptoData[[#This Row],[mrp]]-ZeptoData[[#This Row],[discountedSellingPrice]])/ZeptoData[[#This Row],[mrp]])*100,0) = ZeptoData[[#This Row],[discountPercent]], "Match", "Error")</f>
        <v>Error</v>
      </c>
      <c r="R2706" s="9" t="str" cm="1">
        <f t="array" ref="R2706">_xlfn.IFS(ZeptoData[[#This Row],[discountPercent]]=0, "No Discount", ZeptoData[[#This Row],[discountPercent]]&lt;=15, "Standard (1-15%)", ZeptoData[[#This Row],[discountPercent]]&gt;15, "Mega (&gt;15%)")</f>
        <v>Standard (1-15%)</v>
      </c>
      <c r="S2706" s="9" t="str" cm="1">
        <f t="array" ref="S2706">_xlfn.IFS(ZeptoData[[#This Row],[weightInGms]]&lt;=100, "Small (&lt;100g)", ZeptoData[[#This Row],[weightInGms]]&lt;=500, "Medium (100-500g)", ZeptoData[[#This Row],[weightInGms]]&gt;500, "Large (&gt;500g)")</f>
        <v>Small (&lt;100g)</v>
      </c>
    </row>
    <row r="2707" spans="1:19" x14ac:dyDescent="0.25">
      <c r="A2707" t="s">
        <v>1012</v>
      </c>
      <c r="B2707" t="s">
        <v>1105</v>
      </c>
      <c r="C2707" t="str">
        <f>TRIM(ZeptoData[[#This Row],[name]])</f>
        <v>The Bake Shop Maska &amp; Multigrain Cheese Crackers</v>
      </c>
      <c r="D2707">
        <v>13000</v>
      </c>
      <c r="E2707" s="3">
        <f>'Cleaned Data'!F2710</f>
        <v>0</v>
      </c>
      <c r="F2707">
        <v>10</v>
      </c>
      <c r="G2707">
        <v>3</v>
      </c>
      <c r="H2707">
        <v>11600</v>
      </c>
      <c r="I2707" s="3">
        <f>ZeptoData[[#This Row],[discountedSellingPrice]]/100</f>
        <v>116</v>
      </c>
      <c r="J2707">
        <v>100</v>
      </c>
      <c r="K2707" t="b">
        <v>0</v>
      </c>
      <c r="L2707">
        <v>150</v>
      </c>
      <c r="N2707" s="3">
        <f>ZeptoData[[#This Row],[MRP_Rupees]] - ZeptoData[[#This Row],[Sale_Price]]</f>
        <v>-116</v>
      </c>
      <c r="O2707" t="str">
        <f>IF(ZeptoData[[#This Row],[outOfStock]]=TRUE, "Out of Stock", IF(ZeptoData[[#This Row],[availableQuantity]]&lt;=2, "LOW STOCK", "HEALTHY"))</f>
        <v>HEALTHY</v>
      </c>
      <c r="P2707" t="str" cm="1">
        <f t="array" ref="P2707">_xlfn.IFS(ZeptoData[[#This Row],[Sale_Price]]&lt;50, "Budget", ZeptoData[[#This Row],[Sale_Price]]&lt;150, "Mid-Range", ZeptoData[[#This Row],[Sale_Price]]&gt;=150, "Premium")</f>
        <v>Mid-Range</v>
      </c>
      <c r="Q2707" t="str">
        <f>IF(ROUND(((ZeptoData[[#This Row],[mrp]]-ZeptoData[[#This Row],[discountedSellingPrice]])/ZeptoData[[#This Row],[mrp]])*100,0) = ZeptoData[[#This Row],[discountPercent]], "Match", "Error")</f>
        <v>Error</v>
      </c>
      <c r="R2707" s="9" t="str" cm="1">
        <f t="array" ref="R2707">_xlfn.IFS(ZeptoData[[#This Row],[discountPercent]]=0, "No Discount", ZeptoData[[#This Row],[discountPercent]]&lt;=15, "Standard (1-15%)", ZeptoData[[#This Row],[discountPercent]]&gt;15, "Mega (&gt;15%)")</f>
        <v>Standard (1-15%)</v>
      </c>
      <c r="S2707" s="9" t="str" cm="1">
        <f t="array" ref="S2707">_xlfn.IFS(ZeptoData[[#This Row],[weightInGms]]&lt;=100, "Small (&lt;100g)", ZeptoData[[#This Row],[weightInGms]]&lt;=500, "Medium (100-500g)", ZeptoData[[#This Row],[weightInGms]]&gt;500, "Large (&gt;500g)")</f>
        <v>Small (&lt;100g)</v>
      </c>
    </row>
    <row r="2708" spans="1:19" x14ac:dyDescent="0.25">
      <c r="A2708" t="s">
        <v>1012</v>
      </c>
      <c r="B2708" t="s">
        <v>1106</v>
      </c>
      <c r="C2708" t="str">
        <f>TRIM(ZeptoData[[#This Row],[name]])</f>
        <v>Britannia Nutri Choice Ragi Cookies</v>
      </c>
      <c r="D2708">
        <v>7000</v>
      </c>
      <c r="E2708" s="3">
        <f>'Cleaned Data'!F2711</f>
        <v>0</v>
      </c>
      <c r="F2708">
        <v>10</v>
      </c>
      <c r="G2708">
        <v>6</v>
      </c>
      <c r="H2708">
        <v>6300</v>
      </c>
      <c r="I2708" s="3">
        <f>ZeptoData[[#This Row],[discountedSellingPrice]]/100</f>
        <v>63</v>
      </c>
      <c r="J2708">
        <v>150</v>
      </c>
      <c r="K2708" t="b">
        <v>0</v>
      </c>
      <c r="L2708">
        <v>150</v>
      </c>
      <c r="N2708" s="3">
        <f>ZeptoData[[#This Row],[MRP_Rupees]] - ZeptoData[[#This Row],[Sale_Price]]</f>
        <v>-63</v>
      </c>
      <c r="O2708" t="str">
        <f>IF(ZeptoData[[#This Row],[outOfStock]]=TRUE, "Out of Stock", IF(ZeptoData[[#This Row],[availableQuantity]]&lt;=2, "LOW STOCK", "HEALTHY"))</f>
        <v>HEALTHY</v>
      </c>
      <c r="P2708" t="str" cm="1">
        <f t="array" ref="P2708">_xlfn.IFS(ZeptoData[[#This Row],[Sale_Price]]&lt;50, "Budget", ZeptoData[[#This Row],[Sale_Price]]&lt;150, "Mid-Range", ZeptoData[[#This Row],[Sale_Price]]&gt;=150, "Premium")</f>
        <v>Mid-Range</v>
      </c>
      <c r="Q2708" t="str">
        <f>IF(ROUND(((ZeptoData[[#This Row],[mrp]]-ZeptoData[[#This Row],[discountedSellingPrice]])/ZeptoData[[#This Row],[mrp]])*100,0) = ZeptoData[[#This Row],[discountPercent]], "Match", "Error")</f>
        <v>Match</v>
      </c>
      <c r="R2708" s="9" t="str" cm="1">
        <f t="array" ref="R2708">_xlfn.IFS(ZeptoData[[#This Row],[discountPercent]]=0, "No Discount", ZeptoData[[#This Row],[discountPercent]]&lt;=15, "Standard (1-15%)", ZeptoData[[#This Row],[discountPercent]]&gt;15, "Mega (&gt;15%)")</f>
        <v>Standard (1-15%)</v>
      </c>
      <c r="S2708" s="9" t="str" cm="1">
        <f t="array" ref="S2708">_xlfn.IFS(ZeptoData[[#This Row],[weightInGms]]&lt;=100, "Small (&lt;100g)", ZeptoData[[#This Row],[weightInGms]]&lt;=500, "Medium (100-500g)", ZeptoData[[#This Row],[weightInGms]]&gt;500, "Large (&gt;500g)")</f>
        <v>Medium (100-500g)</v>
      </c>
    </row>
    <row r="2709" spans="1:19" x14ac:dyDescent="0.25">
      <c r="A2709" t="s">
        <v>1012</v>
      </c>
      <c r="B2709" t="s">
        <v>1107</v>
      </c>
      <c r="C2709" t="str">
        <f>TRIM(ZeptoData[[#This Row],[name]])</f>
        <v>Sunfeast Farmlite 5 Seed Digestive</v>
      </c>
      <c r="D2709">
        <v>6000</v>
      </c>
      <c r="E2709" s="3">
        <f>'Cleaned Data'!F2712</f>
        <v>10</v>
      </c>
      <c r="F2709">
        <v>0</v>
      </c>
      <c r="G2709">
        <v>2</v>
      </c>
      <c r="H2709">
        <v>6000</v>
      </c>
      <c r="I2709" s="3">
        <f>ZeptoData[[#This Row],[discountedSellingPrice]]/100</f>
        <v>60</v>
      </c>
      <c r="J2709">
        <v>250</v>
      </c>
      <c r="K2709" t="b">
        <v>0</v>
      </c>
      <c r="L2709">
        <v>250</v>
      </c>
      <c r="N2709" s="3">
        <f>ZeptoData[[#This Row],[MRP_Rupees]] - ZeptoData[[#This Row],[Sale_Price]]</f>
        <v>-50</v>
      </c>
      <c r="O2709" t="str">
        <f>IF(ZeptoData[[#This Row],[outOfStock]]=TRUE, "Out of Stock", IF(ZeptoData[[#This Row],[availableQuantity]]&lt;=2, "LOW STOCK", "HEALTHY"))</f>
        <v>LOW STOCK</v>
      </c>
      <c r="P2709" t="str" cm="1">
        <f t="array" ref="P2709">_xlfn.IFS(ZeptoData[[#This Row],[Sale_Price]]&lt;50, "Budget", ZeptoData[[#This Row],[Sale_Price]]&lt;150, "Mid-Range", ZeptoData[[#This Row],[Sale_Price]]&gt;=150, "Premium")</f>
        <v>Mid-Range</v>
      </c>
      <c r="Q2709" t="str">
        <f>IF(ROUND(((ZeptoData[[#This Row],[mrp]]-ZeptoData[[#This Row],[discountedSellingPrice]])/ZeptoData[[#This Row],[mrp]])*100,0) = ZeptoData[[#This Row],[discountPercent]], "Match", "Error")</f>
        <v>Match</v>
      </c>
      <c r="R2709" s="9" t="str" cm="1">
        <f t="array" ref="R2709">_xlfn.IFS(ZeptoData[[#This Row],[discountPercent]]=0, "No Discount", ZeptoData[[#This Row],[discountPercent]]&lt;=15, "Standard (1-15%)", ZeptoData[[#This Row],[discountPercent]]&gt;15, "Mega (&gt;15%)")</f>
        <v>No Discount</v>
      </c>
      <c r="S2709" s="9" t="str" cm="1">
        <f t="array" ref="S2709">_xlfn.IFS(ZeptoData[[#This Row],[weightInGms]]&lt;=100, "Small (&lt;100g)", ZeptoData[[#This Row],[weightInGms]]&lt;=500, "Medium (100-500g)", ZeptoData[[#This Row],[weightInGms]]&gt;500, "Large (&gt;500g)")</f>
        <v>Medium (100-500g)</v>
      </c>
    </row>
    <row r="2710" spans="1:19" x14ac:dyDescent="0.25">
      <c r="A2710" t="s">
        <v>1012</v>
      </c>
      <c r="B2710" t="s">
        <v>1108</v>
      </c>
      <c r="C2710" t="str">
        <f>TRIM(ZeptoData[[#This Row],[name]])</f>
        <v>Dukes Nibbles - Ranch Crackers</v>
      </c>
      <c r="D2710">
        <v>5000</v>
      </c>
      <c r="E2710" s="3">
        <f>'Cleaned Data'!F2713</f>
        <v>0</v>
      </c>
      <c r="F2710">
        <v>0</v>
      </c>
      <c r="G2710">
        <v>6</v>
      </c>
      <c r="H2710">
        <v>5000</v>
      </c>
      <c r="I2710" s="3">
        <f>ZeptoData[[#This Row],[discountedSellingPrice]]/100</f>
        <v>50</v>
      </c>
      <c r="J2710">
        <v>150</v>
      </c>
      <c r="K2710" t="b">
        <v>0</v>
      </c>
      <c r="L2710">
        <v>150</v>
      </c>
      <c r="N2710" s="3">
        <f>ZeptoData[[#This Row],[MRP_Rupees]] - ZeptoData[[#This Row],[Sale_Price]]</f>
        <v>-50</v>
      </c>
      <c r="O2710" t="str">
        <f>IF(ZeptoData[[#This Row],[outOfStock]]=TRUE, "Out of Stock", IF(ZeptoData[[#This Row],[availableQuantity]]&lt;=2, "LOW STOCK", "HEALTHY"))</f>
        <v>HEALTHY</v>
      </c>
      <c r="P2710" t="str" cm="1">
        <f t="array" ref="P2710">_xlfn.IFS(ZeptoData[[#This Row],[Sale_Price]]&lt;50, "Budget", ZeptoData[[#This Row],[Sale_Price]]&lt;150, "Mid-Range", ZeptoData[[#This Row],[Sale_Price]]&gt;=150, "Premium")</f>
        <v>Mid-Range</v>
      </c>
      <c r="Q2710" t="str">
        <f>IF(ROUND(((ZeptoData[[#This Row],[mrp]]-ZeptoData[[#This Row],[discountedSellingPrice]])/ZeptoData[[#This Row],[mrp]])*100,0) = ZeptoData[[#This Row],[discountPercent]], "Match", "Error")</f>
        <v>Match</v>
      </c>
      <c r="R2710" s="9" t="str" cm="1">
        <f t="array" ref="R2710">_xlfn.IFS(ZeptoData[[#This Row],[discountPercent]]=0, "No Discount", ZeptoData[[#This Row],[discountPercent]]&lt;=15, "Standard (1-15%)", ZeptoData[[#This Row],[discountPercent]]&gt;15, "Mega (&gt;15%)")</f>
        <v>No Discount</v>
      </c>
      <c r="S2710" s="9" t="str" cm="1">
        <f t="array" ref="S2710">_xlfn.IFS(ZeptoData[[#This Row],[weightInGms]]&lt;=100, "Small (&lt;100g)", ZeptoData[[#This Row],[weightInGms]]&lt;=500, "Medium (100-500g)", ZeptoData[[#This Row],[weightInGms]]&gt;500, "Large (&gt;500g)")</f>
        <v>Medium (100-500g)</v>
      </c>
    </row>
    <row r="2711" spans="1:19" x14ac:dyDescent="0.25">
      <c r="A2711" t="s">
        <v>1012</v>
      </c>
      <c r="B2711" t="s">
        <v>1109</v>
      </c>
      <c r="C2711" t="str">
        <f>TRIM(ZeptoData[[#This Row],[name]])</f>
        <v>Danish Butter Cookies</v>
      </c>
      <c r="D2711">
        <v>35000</v>
      </c>
      <c r="E2711" s="3">
        <f>'Cleaned Data'!F2714</f>
        <v>0</v>
      </c>
      <c r="F2711">
        <v>0</v>
      </c>
      <c r="G2711">
        <v>1</v>
      </c>
      <c r="H2711">
        <v>35000</v>
      </c>
      <c r="I2711" s="3">
        <f>ZeptoData[[#This Row],[discountedSellingPrice]]/100</f>
        <v>350</v>
      </c>
      <c r="J2711">
        <v>400</v>
      </c>
      <c r="K2711" t="b">
        <v>0</v>
      </c>
      <c r="L2711">
        <v>400</v>
      </c>
      <c r="N2711" s="3">
        <f>ZeptoData[[#This Row],[MRP_Rupees]] - ZeptoData[[#This Row],[Sale_Price]]</f>
        <v>-350</v>
      </c>
      <c r="O2711" t="str">
        <f>IF(ZeptoData[[#This Row],[outOfStock]]=TRUE, "Out of Stock", IF(ZeptoData[[#This Row],[availableQuantity]]&lt;=2, "LOW STOCK", "HEALTHY"))</f>
        <v>LOW STOCK</v>
      </c>
      <c r="P2711" t="str" cm="1">
        <f t="array" ref="P2711">_xlfn.IFS(ZeptoData[[#This Row],[Sale_Price]]&lt;50, "Budget", ZeptoData[[#This Row],[Sale_Price]]&lt;150, "Mid-Range", ZeptoData[[#This Row],[Sale_Price]]&gt;=150, "Premium")</f>
        <v>Premium</v>
      </c>
      <c r="Q2711" t="str">
        <f>IF(ROUND(((ZeptoData[[#This Row],[mrp]]-ZeptoData[[#This Row],[discountedSellingPrice]])/ZeptoData[[#This Row],[mrp]])*100,0) = ZeptoData[[#This Row],[discountPercent]], "Match", "Error")</f>
        <v>Match</v>
      </c>
      <c r="R2711" s="9" t="str" cm="1">
        <f t="array" ref="R2711">_xlfn.IFS(ZeptoData[[#This Row],[discountPercent]]=0, "No Discount", ZeptoData[[#This Row],[discountPercent]]&lt;=15, "Standard (1-15%)", ZeptoData[[#This Row],[discountPercent]]&gt;15, "Mega (&gt;15%)")</f>
        <v>No Discount</v>
      </c>
      <c r="S2711" s="9" t="str" cm="1">
        <f t="array" ref="S2711">_xlfn.IFS(ZeptoData[[#This Row],[weightInGms]]&lt;=100, "Small (&lt;100g)", ZeptoData[[#This Row],[weightInGms]]&lt;=500, "Medium (100-500g)", ZeptoData[[#This Row],[weightInGms]]&gt;500, "Large (&gt;500g)")</f>
        <v>Medium (100-500g)</v>
      </c>
    </row>
    <row r="2712" spans="1:19" x14ac:dyDescent="0.25">
      <c r="A2712" t="s">
        <v>1012</v>
      </c>
      <c r="B2712" t="s">
        <v>1110</v>
      </c>
      <c r="C2712" t="str">
        <f>TRIM(ZeptoData[[#This Row],[name]])</f>
        <v>The Bake Shop Sesame Seed Crackers</v>
      </c>
      <c r="D2712">
        <v>13000</v>
      </c>
      <c r="E2712" s="3">
        <f>'Cleaned Data'!F2715</f>
        <v>0</v>
      </c>
      <c r="F2712">
        <v>10</v>
      </c>
      <c r="G2712">
        <v>4</v>
      </c>
      <c r="H2712">
        <v>11600</v>
      </c>
      <c r="I2712" s="3">
        <f>ZeptoData[[#This Row],[discountedSellingPrice]]/100</f>
        <v>116</v>
      </c>
      <c r="J2712">
        <v>100</v>
      </c>
      <c r="K2712" t="b">
        <v>0</v>
      </c>
      <c r="L2712">
        <v>150</v>
      </c>
      <c r="N2712" s="3">
        <f>ZeptoData[[#This Row],[MRP_Rupees]] - ZeptoData[[#This Row],[Sale_Price]]</f>
        <v>-116</v>
      </c>
      <c r="O2712" t="str">
        <f>IF(ZeptoData[[#This Row],[outOfStock]]=TRUE, "Out of Stock", IF(ZeptoData[[#This Row],[availableQuantity]]&lt;=2, "LOW STOCK", "HEALTHY"))</f>
        <v>HEALTHY</v>
      </c>
      <c r="P2712" t="str" cm="1">
        <f t="array" ref="P2712">_xlfn.IFS(ZeptoData[[#This Row],[Sale_Price]]&lt;50, "Budget", ZeptoData[[#This Row],[Sale_Price]]&lt;150, "Mid-Range", ZeptoData[[#This Row],[Sale_Price]]&gt;=150, "Premium")</f>
        <v>Mid-Range</v>
      </c>
      <c r="Q2712" t="str">
        <f>IF(ROUND(((ZeptoData[[#This Row],[mrp]]-ZeptoData[[#This Row],[discountedSellingPrice]])/ZeptoData[[#This Row],[mrp]])*100,0) = ZeptoData[[#This Row],[discountPercent]], "Match", "Error")</f>
        <v>Error</v>
      </c>
      <c r="R2712" s="9" t="str" cm="1">
        <f t="array" ref="R2712">_xlfn.IFS(ZeptoData[[#This Row],[discountPercent]]=0, "No Discount", ZeptoData[[#This Row],[discountPercent]]&lt;=15, "Standard (1-15%)", ZeptoData[[#This Row],[discountPercent]]&gt;15, "Mega (&gt;15%)")</f>
        <v>Standard (1-15%)</v>
      </c>
      <c r="S2712" s="9" t="str" cm="1">
        <f t="array" ref="S2712">_xlfn.IFS(ZeptoData[[#This Row],[weightInGms]]&lt;=100, "Small (&lt;100g)", ZeptoData[[#This Row],[weightInGms]]&lt;=500, "Medium (100-500g)", ZeptoData[[#This Row],[weightInGms]]&gt;500, "Large (&gt;500g)")</f>
        <v>Small (&lt;100g)</v>
      </c>
    </row>
    <row r="2713" spans="1:19" x14ac:dyDescent="0.25">
      <c r="A2713" t="s">
        <v>1012</v>
      </c>
      <c r="B2713" t="s">
        <v>1111</v>
      </c>
      <c r="C2713" t="str">
        <f>TRIM(ZeptoData[[#This Row],[name]])</f>
        <v>Good Day Butter Cookies</v>
      </c>
      <c r="D2713">
        <v>1000</v>
      </c>
      <c r="E2713" s="3">
        <f>'Cleaned Data'!F2716</f>
        <v>8</v>
      </c>
      <c r="F2713">
        <v>0</v>
      </c>
      <c r="G2713">
        <v>0</v>
      </c>
      <c r="H2713">
        <v>1000</v>
      </c>
      <c r="I2713" s="3">
        <f>ZeptoData[[#This Row],[discountedSellingPrice]]/100</f>
        <v>10</v>
      </c>
      <c r="J2713">
        <v>75</v>
      </c>
      <c r="K2713" t="b">
        <v>1</v>
      </c>
      <c r="L2713">
        <v>75</v>
      </c>
      <c r="N2713" s="3">
        <f>ZeptoData[[#This Row],[MRP_Rupees]] - ZeptoData[[#This Row],[Sale_Price]]</f>
        <v>-2</v>
      </c>
      <c r="O2713" t="str">
        <f>IF(ZeptoData[[#This Row],[outOfStock]]=TRUE, "Out of Stock", IF(ZeptoData[[#This Row],[availableQuantity]]&lt;=2, "LOW STOCK", "HEALTHY"))</f>
        <v>Out of Stock</v>
      </c>
      <c r="P2713" t="str" cm="1">
        <f t="array" ref="P2713">_xlfn.IFS(ZeptoData[[#This Row],[Sale_Price]]&lt;50, "Budget", ZeptoData[[#This Row],[Sale_Price]]&lt;150, "Mid-Range", ZeptoData[[#This Row],[Sale_Price]]&gt;=150, "Premium")</f>
        <v>Budget</v>
      </c>
      <c r="Q2713" t="str">
        <f>IF(ROUND(((ZeptoData[[#This Row],[mrp]]-ZeptoData[[#This Row],[discountedSellingPrice]])/ZeptoData[[#This Row],[mrp]])*100,0) = ZeptoData[[#This Row],[discountPercent]], "Match", "Error")</f>
        <v>Match</v>
      </c>
      <c r="R2713" s="9" t="str" cm="1">
        <f t="array" ref="R2713">_xlfn.IFS(ZeptoData[[#This Row],[discountPercent]]=0, "No Discount", ZeptoData[[#This Row],[discountPercent]]&lt;=15, "Standard (1-15%)", ZeptoData[[#This Row],[discountPercent]]&gt;15, "Mega (&gt;15%)")</f>
        <v>No Discount</v>
      </c>
      <c r="S2713" s="9" t="str" cm="1">
        <f t="array" ref="S2713">_xlfn.IFS(ZeptoData[[#This Row],[weightInGms]]&lt;=100, "Small (&lt;100g)", ZeptoData[[#This Row],[weightInGms]]&lt;=500, "Medium (100-500g)", ZeptoData[[#This Row],[weightInGms]]&gt;500, "Large (&gt;500g)")</f>
        <v>Small (&lt;100g)</v>
      </c>
    </row>
    <row r="2714" spans="1:19" x14ac:dyDescent="0.25">
      <c r="A2714" t="s">
        <v>1012</v>
      </c>
      <c r="B2714" t="s">
        <v>1112</v>
      </c>
      <c r="C2714" t="str">
        <f>TRIM(ZeptoData[[#This Row],[name]])</f>
        <v>Britannia Marie Gold Biscuits Packet</v>
      </c>
      <c r="D2714">
        <v>3000</v>
      </c>
      <c r="E2714" s="3">
        <f>'Cleaned Data'!F2717</f>
        <v>0</v>
      </c>
      <c r="F2714">
        <v>0</v>
      </c>
      <c r="G2714">
        <v>0</v>
      </c>
      <c r="H2714">
        <v>3000</v>
      </c>
      <c r="I2714" s="3">
        <f>ZeptoData[[#This Row],[discountedSellingPrice]]/100</f>
        <v>30</v>
      </c>
      <c r="J2714">
        <v>250</v>
      </c>
      <c r="K2714" t="b">
        <v>1</v>
      </c>
      <c r="L2714">
        <v>250</v>
      </c>
      <c r="N2714" s="3">
        <f>ZeptoData[[#This Row],[MRP_Rupees]] - ZeptoData[[#This Row],[Sale_Price]]</f>
        <v>-30</v>
      </c>
      <c r="O2714" t="str">
        <f>IF(ZeptoData[[#This Row],[outOfStock]]=TRUE, "Out of Stock", IF(ZeptoData[[#This Row],[availableQuantity]]&lt;=2, "LOW STOCK", "HEALTHY"))</f>
        <v>Out of Stock</v>
      </c>
      <c r="P2714" t="str" cm="1">
        <f t="array" ref="P2714">_xlfn.IFS(ZeptoData[[#This Row],[Sale_Price]]&lt;50, "Budget", ZeptoData[[#This Row],[Sale_Price]]&lt;150, "Mid-Range", ZeptoData[[#This Row],[Sale_Price]]&gt;=150, "Premium")</f>
        <v>Budget</v>
      </c>
      <c r="Q2714" t="str">
        <f>IF(ROUND(((ZeptoData[[#This Row],[mrp]]-ZeptoData[[#This Row],[discountedSellingPrice]])/ZeptoData[[#This Row],[mrp]])*100,0) = ZeptoData[[#This Row],[discountPercent]], "Match", "Error")</f>
        <v>Match</v>
      </c>
      <c r="R2714" s="9" t="str" cm="1">
        <f t="array" ref="R2714">_xlfn.IFS(ZeptoData[[#This Row],[discountPercent]]=0, "No Discount", ZeptoData[[#This Row],[discountPercent]]&lt;=15, "Standard (1-15%)", ZeptoData[[#This Row],[discountPercent]]&gt;15, "Mega (&gt;15%)")</f>
        <v>No Discount</v>
      </c>
      <c r="S2714" s="9" t="str" cm="1">
        <f t="array" ref="S2714">_xlfn.IFS(ZeptoData[[#This Row],[weightInGms]]&lt;=100, "Small (&lt;100g)", ZeptoData[[#This Row],[weightInGms]]&lt;=500, "Medium (100-500g)", ZeptoData[[#This Row],[weightInGms]]&gt;500, "Large (&gt;500g)")</f>
        <v>Medium (100-500g)</v>
      </c>
    </row>
    <row r="2715" spans="1:19" x14ac:dyDescent="0.25">
      <c r="A2715" t="s">
        <v>1012</v>
      </c>
      <c r="B2715" t="s">
        <v>1013</v>
      </c>
      <c r="C2715" t="str">
        <f>TRIM(ZeptoData[[#This Row],[name]])</f>
        <v>Britannia Good Day Cashew Cookies</v>
      </c>
      <c r="D2715">
        <v>2000</v>
      </c>
      <c r="E2715" s="3">
        <f>'Cleaned Data'!F2718</f>
        <v>0</v>
      </c>
      <c r="F2715">
        <v>0</v>
      </c>
      <c r="G2715">
        <v>0</v>
      </c>
      <c r="H2715">
        <v>2000</v>
      </c>
      <c r="I2715" s="3">
        <f>ZeptoData[[#This Row],[discountedSellingPrice]]/100</f>
        <v>20</v>
      </c>
      <c r="J2715">
        <v>100</v>
      </c>
      <c r="K2715" t="b">
        <v>1</v>
      </c>
      <c r="L2715">
        <v>100</v>
      </c>
      <c r="N2715" s="3">
        <f>ZeptoData[[#This Row],[MRP_Rupees]] - ZeptoData[[#This Row],[Sale_Price]]</f>
        <v>-20</v>
      </c>
      <c r="O2715" t="str">
        <f>IF(ZeptoData[[#This Row],[outOfStock]]=TRUE, "Out of Stock", IF(ZeptoData[[#This Row],[availableQuantity]]&lt;=2, "LOW STOCK", "HEALTHY"))</f>
        <v>Out of Stock</v>
      </c>
      <c r="P2715" t="str" cm="1">
        <f t="array" ref="P2715">_xlfn.IFS(ZeptoData[[#This Row],[Sale_Price]]&lt;50, "Budget", ZeptoData[[#This Row],[Sale_Price]]&lt;150, "Mid-Range", ZeptoData[[#This Row],[Sale_Price]]&gt;=150, "Premium")</f>
        <v>Budget</v>
      </c>
      <c r="Q2715" t="str">
        <f>IF(ROUND(((ZeptoData[[#This Row],[mrp]]-ZeptoData[[#This Row],[discountedSellingPrice]])/ZeptoData[[#This Row],[mrp]])*100,0) = ZeptoData[[#This Row],[discountPercent]], "Match", "Error")</f>
        <v>Match</v>
      </c>
      <c r="R2715" s="9" t="str" cm="1">
        <f t="array" ref="R2715">_xlfn.IFS(ZeptoData[[#This Row],[discountPercent]]=0, "No Discount", ZeptoData[[#This Row],[discountPercent]]&lt;=15, "Standard (1-15%)", ZeptoData[[#This Row],[discountPercent]]&gt;15, "Mega (&gt;15%)")</f>
        <v>No Discount</v>
      </c>
      <c r="S2715" s="9" t="str" cm="1">
        <f t="array" ref="S2715">_xlfn.IFS(ZeptoData[[#This Row],[weightInGms]]&lt;=100, "Small (&lt;100g)", ZeptoData[[#This Row],[weightInGms]]&lt;=500, "Medium (100-500g)", ZeptoData[[#This Row],[weightInGms]]&gt;500, "Large (&gt;500g)")</f>
        <v>Small (&lt;100g)</v>
      </c>
    </row>
    <row r="2716" spans="1:19" x14ac:dyDescent="0.25">
      <c r="A2716" t="s">
        <v>1012</v>
      </c>
      <c r="B2716" t="s">
        <v>1113</v>
      </c>
      <c r="C2716" t="str">
        <f>TRIM(ZeptoData[[#This Row],[name]])</f>
        <v>Sunfeast Dark Fantasy Choco Fills</v>
      </c>
      <c r="D2716">
        <v>3500</v>
      </c>
      <c r="E2716" s="3">
        <f>'Cleaned Data'!F2719</f>
        <v>5</v>
      </c>
      <c r="F2716">
        <v>8</v>
      </c>
      <c r="G2716">
        <v>0</v>
      </c>
      <c r="H2716">
        <v>3200</v>
      </c>
      <c r="I2716" s="3">
        <f>ZeptoData[[#This Row],[discountedSellingPrice]]/100</f>
        <v>32</v>
      </c>
      <c r="J2716">
        <v>75</v>
      </c>
      <c r="K2716" t="b">
        <v>1</v>
      </c>
      <c r="L2716">
        <v>75</v>
      </c>
      <c r="N2716" s="3">
        <f>ZeptoData[[#This Row],[MRP_Rupees]] - ZeptoData[[#This Row],[Sale_Price]]</f>
        <v>-27</v>
      </c>
      <c r="O2716" t="str">
        <f>IF(ZeptoData[[#This Row],[outOfStock]]=TRUE, "Out of Stock", IF(ZeptoData[[#This Row],[availableQuantity]]&lt;=2, "LOW STOCK", "HEALTHY"))</f>
        <v>Out of Stock</v>
      </c>
      <c r="P2716" t="str" cm="1">
        <f t="array" ref="P2716">_xlfn.IFS(ZeptoData[[#This Row],[Sale_Price]]&lt;50, "Budget", ZeptoData[[#This Row],[Sale_Price]]&lt;150, "Mid-Range", ZeptoData[[#This Row],[Sale_Price]]&gt;=150, "Premium")</f>
        <v>Budget</v>
      </c>
      <c r="Q2716" t="str">
        <f>IF(ROUND(((ZeptoData[[#This Row],[mrp]]-ZeptoData[[#This Row],[discountedSellingPrice]])/ZeptoData[[#This Row],[mrp]])*100,0) = ZeptoData[[#This Row],[discountPercent]], "Match", "Error")</f>
        <v>Error</v>
      </c>
      <c r="R2716" s="9" t="str" cm="1">
        <f t="array" ref="R2716">_xlfn.IFS(ZeptoData[[#This Row],[discountPercent]]=0, "No Discount", ZeptoData[[#This Row],[discountPercent]]&lt;=15, "Standard (1-15%)", ZeptoData[[#This Row],[discountPercent]]&gt;15, "Mega (&gt;15%)")</f>
        <v>Standard (1-15%)</v>
      </c>
      <c r="S2716" s="9" t="str" cm="1">
        <f t="array" ref="S2716">_xlfn.IFS(ZeptoData[[#This Row],[weightInGms]]&lt;=100, "Small (&lt;100g)", ZeptoData[[#This Row],[weightInGms]]&lt;=500, "Medium (100-500g)", ZeptoData[[#This Row],[weightInGms]]&gt;500, "Large (&gt;500g)")</f>
        <v>Small (&lt;100g)</v>
      </c>
    </row>
    <row r="2717" spans="1:19" x14ac:dyDescent="0.25">
      <c r="A2717" t="s">
        <v>1012</v>
      </c>
      <c r="B2717" t="s">
        <v>1114</v>
      </c>
      <c r="C2717" t="str">
        <f>TRIM(ZeptoData[[#This Row],[name]])</f>
        <v>Britannia Nutri Choice Digestive Biscuits Packet</v>
      </c>
      <c r="D2717">
        <v>2500</v>
      </c>
      <c r="E2717" s="3">
        <f>'Cleaned Data'!F2720</f>
        <v>0</v>
      </c>
      <c r="F2717">
        <v>0</v>
      </c>
      <c r="G2717">
        <v>0</v>
      </c>
      <c r="H2717">
        <v>2500</v>
      </c>
      <c r="I2717" s="3">
        <f>ZeptoData[[#This Row],[discountedSellingPrice]]/100</f>
        <v>25</v>
      </c>
      <c r="J2717">
        <v>100</v>
      </c>
      <c r="K2717" t="b">
        <v>1</v>
      </c>
      <c r="L2717">
        <v>100</v>
      </c>
      <c r="N2717" s="3">
        <f>ZeptoData[[#This Row],[MRP_Rupees]] - ZeptoData[[#This Row],[Sale_Price]]</f>
        <v>-25</v>
      </c>
      <c r="O2717" t="str">
        <f>IF(ZeptoData[[#This Row],[outOfStock]]=TRUE, "Out of Stock", IF(ZeptoData[[#This Row],[availableQuantity]]&lt;=2, "LOW STOCK", "HEALTHY"))</f>
        <v>Out of Stock</v>
      </c>
      <c r="P2717" t="str" cm="1">
        <f t="array" ref="P2717">_xlfn.IFS(ZeptoData[[#This Row],[Sale_Price]]&lt;50, "Budget", ZeptoData[[#This Row],[Sale_Price]]&lt;150, "Mid-Range", ZeptoData[[#This Row],[Sale_Price]]&gt;=150, "Premium")</f>
        <v>Budget</v>
      </c>
      <c r="Q2717" t="str">
        <f>IF(ROUND(((ZeptoData[[#This Row],[mrp]]-ZeptoData[[#This Row],[discountedSellingPrice]])/ZeptoData[[#This Row],[mrp]])*100,0) = ZeptoData[[#This Row],[discountPercent]], "Match", "Error")</f>
        <v>Match</v>
      </c>
      <c r="R2717" s="9" t="str" cm="1">
        <f t="array" ref="R2717">_xlfn.IFS(ZeptoData[[#This Row],[discountPercent]]=0, "No Discount", ZeptoData[[#This Row],[discountPercent]]&lt;=15, "Standard (1-15%)", ZeptoData[[#This Row],[discountPercent]]&gt;15, "Mega (&gt;15%)")</f>
        <v>No Discount</v>
      </c>
      <c r="S2717" s="9" t="str" cm="1">
        <f t="array" ref="S2717">_xlfn.IFS(ZeptoData[[#This Row],[weightInGms]]&lt;=100, "Small (&lt;100g)", ZeptoData[[#This Row],[weightInGms]]&lt;=500, "Medium (100-500g)", ZeptoData[[#This Row],[weightInGms]]&gt;500, "Large (&gt;500g)")</f>
        <v>Small (&lt;100g)</v>
      </c>
    </row>
    <row r="2718" spans="1:19" x14ac:dyDescent="0.25">
      <c r="A2718" t="s">
        <v>1012</v>
      </c>
      <c r="B2718" t="s">
        <v>1806</v>
      </c>
      <c r="C2718" t="str">
        <f>TRIM(ZeptoData[[#This Row],[name]])</f>
        <v>Britannia Classic Little Hearts</v>
      </c>
      <c r="D2718">
        <v>2500</v>
      </c>
      <c r="E2718" s="3">
        <f>'Cleaned Data'!F2721</f>
        <v>0</v>
      </c>
      <c r="F2718">
        <v>0</v>
      </c>
      <c r="G2718">
        <v>0</v>
      </c>
      <c r="H2718">
        <v>2500</v>
      </c>
      <c r="I2718" s="3">
        <f>ZeptoData[[#This Row],[discountedSellingPrice]]/100</f>
        <v>25</v>
      </c>
      <c r="J2718">
        <v>75</v>
      </c>
      <c r="K2718" t="b">
        <v>1</v>
      </c>
      <c r="L2718">
        <v>75</v>
      </c>
      <c r="N2718" s="3">
        <f>ZeptoData[[#This Row],[MRP_Rupees]] - ZeptoData[[#This Row],[Sale_Price]]</f>
        <v>-25</v>
      </c>
      <c r="O2718" t="str">
        <f>IF(ZeptoData[[#This Row],[outOfStock]]=TRUE, "Out of Stock", IF(ZeptoData[[#This Row],[availableQuantity]]&lt;=2, "LOW STOCK", "HEALTHY"))</f>
        <v>Out of Stock</v>
      </c>
      <c r="P2718" t="str" cm="1">
        <f t="array" ref="P2718">_xlfn.IFS(ZeptoData[[#This Row],[Sale_Price]]&lt;50, "Budget", ZeptoData[[#This Row],[Sale_Price]]&lt;150, "Mid-Range", ZeptoData[[#This Row],[Sale_Price]]&gt;=150, "Premium")</f>
        <v>Budget</v>
      </c>
      <c r="Q2718" t="str">
        <f>IF(ROUND(((ZeptoData[[#This Row],[mrp]]-ZeptoData[[#This Row],[discountedSellingPrice]])/ZeptoData[[#This Row],[mrp]])*100,0) = ZeptoData[[#This Row],[discountPercent]], "Match", "Error")</f>
        <v>Match</v>
      </c>
      <c r="R2718" s="9" t="str" cm="1">
        <f t="array" ref="R2718">_xlfn.IFS(ZeptoData[[#This Row],[discountPercent]]=0, "No Discount", ZeptoData[[#This Row],[discountPercent]]&lt;=15, "Standard (1-15%)", ZeptoData[[#This Row],[discountPercent]]&gt;15, "Mega (&gt;15%)")</f>
        <v>No Discount</v>
      </c>
      <c r="S2718" s="9" t="str" cm="1">
        <f t="array" ref="S2718">_xlfn.IFS(ZeptoData[[#This Row],[weightInGms]]&lt;=100, "Small (&lt;100g)", ZeptoData[[#This Row],[weightInGms]]&lt;=500, "Medium (100-500g)", ZeptoData[[#This Row],[weightInGms]]&gt;500, "Large (&gt;500g)")</f>
        <v>Small (&lt;100g)</v>
      </c>
    </row>
    <row r="2719" spans="1:19" x14ac:dyDescent="0.25">
      <c r="A2719" t="s">
        <v>1012</v>
      </c>
      <c r="B2719" t="s">
        <v>1054</v>
      </c>
      <c r="C2719" t="str">
        <f>TRIM(ZeptoData[[#This Row],[name]])</f>
        <v>Britannia Good Day Cashew Cookies Packet</v>
      </c>
      <c r="D2719">
        <v>4000</v>
      </c>
      <c r="E2719" s="3">
        <f>'Cleaned Data'!F2722</f>
        <v>2</v>
      </c>
      <c r="F2719">
        <v>5</v>
      </c>
      <c r="G2719">
        <v>0</v>
      </c>
      <c r="H2719">
        <v>3800</v>
      </c>
      <c r="I2719" s="3">
        <f>ZeptoData[[#This Row],[discountedSellingPrice]]/100</f>
        <v>38</v>
      </c>
      <c r="J2719">
        <v>200</v>
      </c>
      <c r="K2719" t="b">
        <v>1</v>
      </c>
      <c r="L2719">
        <v>200</v>
      </c>
      <c r="N2719" s="3">
        <f>ZeptoData[[#This Row],[MRP_Rupees]] - ZeptoData[[#This Row],[Sale_Price]]</f>
        <v>-36</v>
      </c>
      <c r="O2719" t="str">
        <f>IF(ZeptoData[[#This Row],[outOfStock]]=TRUE, "Out of Stock", IF(ZeptoData[[#This Row],[availableQuantity]]&lt;=2, "LOW STOCK", "HEALTHY"))</f>
        <v>Out of Stock</v>
      </c>
      <c r="P2719" t="str" cm="1">
        <f t="array" ref="P2719">_xlfn.IFS(ZeptoData[[#This Row],[Sale_Price]]&lt;50, "Budget", ZeptoData[[#This Row],[Sale_Price]]&lt;150, "Mid-Range", ZeptoData[[#This Row],[Sale_Price]]&gt;=150, "Premium")</f>
        <v>Budget</v>
      </c>
      <c r="Q2719" t="str">
        <f>IF(ROUND(((ZeptoData[[#This Row],[mrp]]-ZeptoData[[#This Row],[discountedSellingPrice]])/ZeptoData[[#This Row],[mrp]])*100,0) = ZeptoData[[#This Row],[discountPercent]], "Match", "Error")</f>
        <v>Match</v>
      </c>
      <c r="R2719" s="9" t="str" cm="1">
        <f t="array" ref="R2719">_xlfn.IFS(ZeptoData[[#This Row],[discountPercent]]=0, "No Discount", ZeptoData[[#This Row],[discountPercent]]&lt;=15, "Standard (1-15%)", ZeptoData[[#This Row],[discountPercent]]&gt;15, "Mega (&gt;15%)")</f>
        <v>Standard (1-15%)</v>
      </c>
      <c r="S2719" s="9" t="str" cm="1">
        <f t="array" ref="S2719">_xlfn.IFS(ZeptoData[[#This Row],[weightInGms]]&lt;=100, "Small (&lt;100g)", ZeptoData[[#This Row],[weightInGms]]&lt;=500, "Medium (100-500g)", ZeptoData[[#This Row],[weightInGms]]&gt;500, "Large (&gt;500g)")</f>
        <v>Medium (100-500g)</v>
      </c>
    </row>
    <row r="2720" spans="1:19" x14ac:dyDescent="0.25">
      <c r="A2720" t="s">
        <v>1012</v>
      </c>
      <c r="B2720" t="s">
        <v>1116</v>
      </c>
      <c r="C2720" t="str">
        <f>TRIM(ZeptoData[[#This Row],[name]])</f>
        <v>Britannia Nice Time Biscuit</v>
      </c>
      <c r="D2720">
        <v>2500</v>
      </c>
      <c r="E2720" s="3">
        <f>'Cleaned Data'!F2723</f>
        <v>50</v>
      </c>
      <c r="F2720">
        <v>0</v>
      </c>
      <c r="G2720">
        <v>0</v>
      </c>
      <c r="H2720">
        <v>2500</v>
      </c>
      <c r="I2720" s="3">
        <f>ZeptoData[[#This Row],[discountedSellingPrice]]/100</f>
        <v>25</v>
      </c>
      <c r="J2720">
        <v>150</v>
      </c>
      <c r="K2720" t="b">
        <v>1</v>
      </c>
      <c r="L2720">
        <v>150</v>
      </c>
      <c r="N2720" s="3">
        <f>ZeptoData[[#This Row],[MRP_Rupees]] - ZeptoData[[#This Row],[Sale_Price]]</f>
        <v>25</v>
      </c>
      <c r="O2720" t="str">
        <f>IF(ZeptoData[[#This Row],[outOfStock]]=TRUE, "Out of Stock", IF(ZeptoData[[#This Row],[availableQuantity]]&lt;=2, "LOW STOCK", "HEALTHY"))</f>
        <v>Out of Stock</v>
      </c>
      <c r="P2720" t="str" cm="1">
        <f t="array" ref="P2720">_xlfn.IFS(ZeptoData[[#This Row],[Sale_Price]]&lt;50, "Budget", ZeptoData[[#This Row],[Sale_Price]]&lt;150, "Mid-Range", ZeptoData[[#This Row],[Sale_Price]]&gt;=150, "Premium")</f>
        <v>Budget</v>
      </c>
      <c r="Q2720" t="str">
        <f>IF(ROUND(((ZeptoData[[#This Row],[mrp]]-ZeptoData[[#This Row],[discountedSellingPrice]])/ZeptoData[[#This Row],[mrp]])*100,0) = ZeptoData[[#This Row],[discountPercent]], "Match", "Error")</f>
        <v>Match</v>
      </c>
      <c r="R2720" s="9" t="str" cm="1">
        <f t="array" ref="R2720">_xlfn.IFS(ZeptoData[[#This Row],[discountPercent]]=0, "No Discount", ZeptoData[[#This Row],[discountPercent]]&lt;=15, "Standard (1-15%)", ZeptoData[[#This Row],[discountPercent]]&gt;15, "Mega (&gt;15%)")</f>
        <v>No Discount</v>
      </c>
      <c r="S2720" s="9" t="str" cm="1">
        <f t="array" ref="S2720">_xlfn.IFS(ZeptoData[[#This Row],[weightInGms]]&lt;=100, "Small (&lt;100g)", ZeptoData[[#This Row],[weightInGms]]&lt;=500, "Medium (100-500g)", ZeptoData[[#This Row],[weightInGms]]&gt;500, "Large (&gt;500g)")</f>
        <v>Medium (100-500g)</v>
      </c>
    </row>
    <row r="2721" spans="1:19" x14ac:dyDescent="0.25">
      <c r="A2721" t="s">
        <v>1012</v>
      </c>
      <c r="B2721" t="s">
        <v>1117</v>
      </c>
      <c r="C2721" t="str">
        <f>TRIM(ZeptoData[[#This Row],[name]])</f>
        <v>Britannia Milk Bikis Cream Biscuit</v>
      </c>
      <c r="D2721">
        <v>4500</v>
      </c>
      <c r="E2721" s="3">
        <f>'Cleaned Data'!F2724</f>
        <v>0</v>
      </c>
      <c r="F2721">
        <v>0</v>
      </c>
      <c r="G2721">
        <v>0</v>
      </c>
      <c r="H2721">
        <v>4500</v>
      </c>
      <c r="I2721" s="3">
        <f>ZeptoData[[#This Row],[discountedSellingPrice]]/100</f>
        <v>45</v>
      </c>
      <c r="J2721">
        <v>200</v>
      </c>
      <c r="K2721" t="b">
        <v>1</v>
      </c>
      <c r="L2721">
        <v>200</v>
      </c>
      <c r="N2721" s="3">
        <f>ZeptoData[[#This Row],[MRP_Rupees]] - ZeptoData[[#This Row],[Sale_Price]]</f>
        <v>-45</v>
      </c>
      <c r="O2721" t="str">
        <f>IF(ZeptoData[[#This Row],[outOfStock]]=TRUE, "Out of Stock", IF(ZeptoData[[#This Row],[availableQuantity]]&lt;=2, "LOW STOCK", "HEALTHY"))</f>
        <v>Out of Stock</v>
      </c>
      <c r="P2721" t="str" cm="1">
        <f t="array" ref="P2721">_xlfn.IFS(ZeptoData[[#This Row],[Sale_Price]]&lt;50, "Budget", ZeptoData[[#This Row],[Sale_Price]]&lt;150, "Mid-Range", ZeptoData[[#This Row],[Sale_Price]]&gt;=150, "Premium")</f>
        <v>Budget</v>
      </c>
      <c r="Q2721" t="str">
        <f>IF(ROUND(((ZeptoData[[#This Row],[mrp]]-ZeptoData[[#This Row],[discountedSellingPrice]])/ZeptoData[[#This Row],[mrp]])*100,0) = ZeptoData[[#This Row],[discountPercent]], "Match", "Error")</f>
        <v>Match</v>
      </c>
      <c r="R2721" s="9" t="str" cm="1">
        <f t="array" ref="R2721">_xlfn.IFS(ZeptoData[[#This Row],[discountPercent]]=0, "No Discount", ZeptoData[[#This Row],[discountPercent]]&lt;=15, "Standard (1-15%)", ZeptoData[[#This Row],[discountPercent]]&gt;15, "Mega (&gt;15%)")</f>
        <v>No Discount</v>
      </c>
      <c r="S2721" s="9" t="str" cm="1">
        <f t="array" ref="S2721">_xlfn.IFS(ZeptoData[[#This Row],[weightInGms]]&lt;=100, "Small (&lt;100g)", ZeptoData[[#This Row],[weightInGms]]&lt;=500, "Medium (100-500g)", ZeptoData[[#This Row],[weightInGms]]&gt;500, "Large (&gt;500g)")</f>
        <v>Medium (100-500g)</v>
      </c>
    </row>
    <row r="2722" spans="1:19" x14ac:dyDescent="0.25">
      <c r="A2722" t="s">
        <v>1012</v>
      </c>
      <c r="B2722" t="s">
        <v>1118</v>
      </c>
      <c r="C2722" t="str">
        <f>TRIM(ZeptoData[[#This Row],[name]])</f>
        <v>Britannia Bourbon Chocolate Cream Biscuits</v>
      </c>
      <c r="D2722">
        <v>3500</v>
      </c>
      <c r="E2722" s="3">
        <f>'Cleaned Data'!F2725</f>
        <v>0</v>
      </c>
      <c r="F2722">
        <v>2</v>
      </c>
      <c r="G2722">
        <v>0</v>
      </c>
      <c r="H2722">
        <v>3400</v>
      </c>
      <c r="I2722" s="3">
        <f>ZeptoData[[#This Row],[discountedSellingPrice]]/100</f>
        <v>34</v>
      </c>
      <c r="J2722">
        <v>150</v>
      </c>
      <c r="K2722" t="b">
        <v>1</v>
      </c>
      <c r="L2722">
        <v>150</v>
      </c>
      <c r="N2722" s="3">
        <f>ZeptoData[[#This Row],[MRP_Rupees]] - ZeptoData[[#This Row],[Sale_Price]]</f>
        <v>-34</v>
      </c>
      <c r="O2722" t="str">
        <f>IF(ZeptoData[[#This Row],[outOfStock]]=TRUE, "Out of Stock", IF(ZeptoData[[#This Row],[availableQuantity]]&lt;=2, "LOW STOCK", "HEALTHY"))</f>
        <v>Out of Stock</v>
      </c>
      <c r="P2722" t="str" cm="1">
        <f t="array" ref="P2722">_xlfn.IFS(ZeptoData[[#This Row],[Sale_Price]]&lt;50, "Budget", ZeptoData[[#This Row],[Sale_Price]]&lt;150, "Mid-Range", ZeptoData[[#This Row],[Sale_Price]]&gt;=150, "Premium")</f>
        <v>Budget</v>
      </c>
      <c r="Q2722" t="str">
        <f>IF(ROUND(((ZeptoData[[#This Row],[mrp]]-ZeptoData[[#This Row],[discountedSellingPrice]])/ZeptoData[[#This Row],[mrp]])*100,0) = ZeptoData[[#This Row],[discountPercent]], "Match", "Error")</f>
        <v>Error</v>
      </c>
      <c r="R2722" s="9" t="str" cm="1">
        <f t="array" ref="R2722">_xlfn.IFS(ZeptoData[[#This Row],[discountPercent]]=0, "No Discount", ZeptoData[[#This Row],[discountPercent]]&lt;=15, "Standard (1-15%)", ZeptoData[[#This Row],[discountPercent]]&gt;15, "Mega (&gt;15%)")</f>
        <v>Standard (1-15%)</v>
      </c>
      <c r="S2722" s="9" t="str" cm="1">
        <f t="array" ref="S2722">_xlfn.IFS(ZeptoData[[#This Row],[weightInGms]]&lt;=100, "Small (&lt;100g)", ZeptoData[[#This Row],[weightInGms]]&lt;=500, "Medium (100-500g)", ZeptoData[[#This Row],[weightInGms]]&gt;500, "Large (&gt;500g)")</f>
        <v>Medium (100-500g)</v>
      </c>
    </row>
    <row r="2723" spans="1:19" x14ac:dyDescent="0.25">
      <c r="A2723" t="s">
        <v>1012</v>
      </c>
      <c r="B2723" t="s">
        <v>1807</v>
      </c>
      <c r="C2723" t="str">
        <f>TRIM(ZeptoData[[#This Row],[name]])</f>
        <v>Dukes Waffy Chocolate Wafer Rolls</v>
      </c>
      <c r="D2723">
        <v>15000</v>
      </c>
      <c r="E2723" s="3">
        <f>'Cleaned Data'!F2726</f>
        <v>0</v>
      </c>
      <c r="F2723">
        <v>50</v>
      </c>
      <c r="G2723">
        <v>0</v>
      </c>
      <c r="H2723">
        <v>7500</v>
      </c>
      <c r="I2723" s="3">
        <f>ZeptoData[[#This Row],[discountedSellingPrice]]/100</f>
        <v>75</v>
      </c>
      <c r="J2723">
        <v>250</v>
      </c>
      <c r="K2723" t="b">
        <v>1</v>
      </c>
      <c r="L2723">
        <v>250</v>
      </c>
      <c r="N2723" s="3">
        <f>ZeptoData[[#This Row],[MRP_Rupees]] - ZeptoData[[#This Row],[Sale_Price]]</f>
        <v>-75</v>
      </c>
      <c r="O2723" t="str">
        <f>IF(ZeptoData[[#This Row],[outOfStock]]=TRUE, "Out of Stock", IF(ZeptoData[[#This Row],[availableQuantity]]&lt;=2, "LOW STOCK", "HEALTHY"))</f>
        <v>Out of Stock</v>
      </c>
      <c r="P2723" t="str" cm="1">
        <f t="array" ref="P2723">_xlfn.IFS(ZeptoData[[#This Row],[Sale_Price]]&lt;50, "Budget", ZeptoData[[#This Row],[Sale_Price]]&lt;150, "Mid-Range", ZeptoData[[#This Row],[Sale_Price]]&gt;=150, "Premium")</f>
        <v>Mid-Range</v>
      </c>
      <c r="Q2723" t="str">
        <f>IF(ROUND(((ZeptoData[[#This Row],[mrp]]-ZeptoData[[#This Row],[discountedSellingPrice]])/ZeptoData[[#This Row],[mrp]])*100,0) = ZeptoData[[#This Row],[discountPercent]], "Match", "Error")</f>
        <v>Match</v>
      </c>
      <c r="R2723" s="9" t="str" cm="1">
        <f t="array" ref="R2723">_xlfn.IFS(ZeptoData[[#This Row],[discountPercent]]=0, "No Discount", ZeptoData[[#This Row],[discountPercent]]&lt;=15, "Standard (1-15%)", ZeptoData[[#This Row],[discountPercent]]&gt;15, "Mega (&gt;15%)")</f>
        <v>Mega (&gt;15%)</v>
      </c>
      <c r="S2723" s="9" t="str" cm="1">
        <f t="array" ref="S2723">_xlfn.IFS(ZeptoData[[#This Row],[weightInGms]]&lt;=100, "Small (&lt;100g)", ZeptoData[[#This Row],[weightInGms]]&lt;=500, "Medium (100-500g)", ZeptoData[[#This Row],[weightInGms]]&gt;500, "Large (&gt;500g)")</f>
        <v>Medium (100-500g)</v>
      </c>
    </row>
    <row r="2724" spans="1:19" x14ac:dyDescent="0.25">
      <c r="A2724" t="s">
        <v>1012</v>
      </c>
      <c r="B2724" t="s">
        <v>1120</v>
      </c>
      <c r="C2724" t="str">
        <f>TRIM(ZeptoData[[#This Row],[name]])</f>
        <v>Britannia Milk Bikis Milky Sandwich</v>
      </c>
      <c r="D2724">
        <v>2500</v>
      </c>
      <c r="E2724" s="3">
        <f>'Cleaned Data'!F2727</f>
        <v>0</v>
      </c>
      <c r="F2724">
        <v>0</v>
      </c>
      <c r="G2724">
        <v>0</v>
      </c>
      <c r="H2724">
        <v>2500</v>
      </c>
      <c r="I2724" s="3">
        <f>ZeptoData[[#This Row],[discountedSellingPrice]]/100</f>
        <v>25</v>
      </c>
      <c r="J2724">
        <v>120</v>
      </c>
      <c r="K2724" t="b">
        <v>1</v>
      </c>
      <c r="L2724">
        <v>120</v>
      </c>
      <c r="N2724" s="3">
        <f>ZeptoData[[#This Row],[MRP_Rupees]] - ZeptoData[[#This Row],[Sale_Price]]</f>
        <v>-25</v>
      </c>
      <c r="O2724" t="str">
        <f>IF(ZeptoData[[#This Row],[outOfStock]]=TRUE, "Out of Stock", IF(ZeptoData[[#This Row],[availableQuantity]]&lt;=2, "LOW STOCK", "HEALTHY"))</f>
        <v>Out of Stock</v>
      </c>
      <c r="P2724" t="str" cm="1">
        <f t="array" ref="P2724">_xlfn.IFS(ZeptoData[[#This Row],[Sale_Price]]&lt;50, "Budget", ZeptoData[[#This Row],[Sale_Price]]&lt;150, "Mid-Range", ZeptoData[[#This Row],[Sale_Price]]&gt;=150, "Premium")</f>
        <v>Budget</v>
      </c>
      <c r="Q2724" t="str">
        <f>IF(ROUND(((ZeptoData[[#This Row],[mrp]]-ZeptoData[[#This Row],[discountedSellingPrice]])/ZeptoData[[#This Row],[mrp]])*100,0) = ZeptoData[[#This Row],[discountPercent]], "Match", "Error")</f>
        <v>Match</v>
      </c>
      <c r="R2724" s="9" t="str" cm="1">
        <f t="array" ref="R2724">_xlfn.IFS(ZeptoData[[#This Row],[discountPercent]]=0, "No Discount", ZeptoData[[#This Row],[discountPercent]]&lt;=15, "Standard (1-15%)", ZeptoData[[#This Row],[discountPercent]]&gt;15, "Mega (&gt;15%)")</f>
        <v>No Discount</v>
      </c>
      <c r="S2724" s="9" t="str" cm="1">
        <f t="array" ref="S2724">_xlfn.IFS(ZeptoData[[#This Row],[weightInGms]]&lt;=100, "Small (&lt;100g)", ZeptoData[[#This Row],[weightInGms]]&lt;=500, "Medium (100-500g)", ZeptoData[[#This Row],[weightInGms]]&gt;500, "Large (&gt;500g)")</f>
        <v>Medium (100-500g)</v>
      </c>
    </row>
    <row r="2725" spans="1:19" x14ac:dyDescent="0.25">
      <c r="A2725" t="s">
        <v>1012</v>
      </c>
      <c r="B2725" t="s">
        <v>1121</v>
      </c>
      <c r="C2725" t="str">
        <f>TRIM(ZeptoData[[#This Row],[name]])</f>
        <v>Britannia Marie Gold Biscuit</v>
      </c>
      <c r="D2725">
        <v>2800</v>
      </c>
      <c r="E2725" s="3">
        <f>'Cleaned Data'!F2728</f>
        <v>8</v>
      </c>
      <c r="F2725">
        <v>0</v>
      </c>
      <c r="G2725">
        <v>0</v>
      </c>
      <c r="H2725">
        <v>2800</v>
      </c>
      <c r="I2725" s="3">
        <f>ZeptoData[[#This Row],[discountedSellingPrice]]/100</f>
        <v>28</v>
      </c>
      <c r="J2725">
        <v>200</v>
      </c>
      <c r="K2725" t="b">
        <v>1</v>
      </c>
      <c r="L2725">
        <v>200</v>
      </c>
      <c r="N2725" s="3">
        <f>ZeptoData[[#This Row],[MRP_Rupees]] - ZeptoData[[#This Row],[Sale_Price]]</f>
        <v>-20</v>
      </c>
      <c r="O2725" t="str">
        <f>IF(ZeptoData[[#This Row],[outOfStock]]=TRUE, "Out of Stock", IF(ZeptoData[[#This Row],[availableQuantity]]&lt;=2, "LOW STOCK", "HEALTHY"))</f>
        <v>Out of Stock</v>
      </c>
      <c r="P2725" t="str" cm="1">
        <f t="array" ref="P2725">_xlfn.IFS(ZeptoData[[#This Row],[Sale_Price]]&lt;50, "Budget", ZeptoData[[#This Row],[Sale_Price]]&lt;150, "Mid-Range", ZeptoData[[#This Row],[Sale_Price]]&gt;=150, "Premium")</f>
        <v>Budget</v>
      </c>
      <c r="Q2725" t="str">
        <f>IF(ROUND(((ZeptoData[[#This Row],[mrp]]-ZeptoData[[#This Row],[discountedSellingPrice]])/ZeptoData[[#This Row],[mrp]])*100,0) = ZeptoData[[#This Row],[discountPercent]], "Match", "Error")</f>
        <v>Match</v>
      </c>
      <c r="R2725" s="9" t="str" cm="1">
        <f t="array" ref="R2725">_xlfn.IFS(ZeptoData[[#This Row],[discountPercent]]=0, "No Discount", ZeptoData[[#This Row],[discountPercent]]&lt;=15, "Standard (1-15%)", ZeptoData[[#This Row],[discountPercent]]&gt;15, "Mega (&gt;15%)")</f>
        <v>No Discount</v>
      </c>
      <c r="S2725" s="9" t="str" cm="1">
        <f t="array" ref="S2725">_xlfn.IFS(ZeptoData[[#This Row],[weightInGms]]&lt;=100, "Small (&lt;100g)", ZeptoData[[#This Row],[weightInGms]]&lt;=500, "Medium (100-500g)", ZeptoData[[#This Row],[weightInGms]]&gt;500, "Large (&gt;500g)")</f>
        <v>Medium (100-500g)</v>
      </c>
    </row>
    <row r="2726" spans="1:19" x14ac:dyDescent="0.25">
      <c r="A2726" t="s">
        <v>1012</v>
      </c>
      <c r="B2726" t="s">
        <v>1122</v>
      </c>
      <c r="C2726" t="str">
        <f>TRIM(ZeptoData[[#This Row],[name]])</f>
        <v>Britannia Marie Gold (Buy 4 Get 1 Free)</v>
      </c>
      <c r="D2726">
        <v>8000</v>
      </c>
      <c r="E2726" s="3">
        <f>'Cleaned Data'!F2729</f>
        <v>0</v>
      </c>
      <c r="F2726">
        <v>0</v>
      </c>
      <c r="G2726">
        <v>0</v>
      </c>
      <c r="H2726">
        <v>8000</v>
      </c>
      <c r="I2726" s="3">
        <f>ZeptoData[[#This Row],[discountedSellingPrice]]/100</f>
        <v>80</v>
      </c>
      <c r="J2726">
        <v>600</v>
      </c>
      <c r="K2726" t="b">
        <v>1</v>
      </c>
      <c r="L2726">
        <v>600</v>
      </c>
      <c r="N2726" s="3">
        <f>ZeptoData[[#This Row],[MRP_Rupees]] - ZeptoData[[#This Row],[Sale_Price]]</f>
        <v>-80</v>
      </c>
      <c r="O2726" t="str">
        <f>IF(ZeptoData[[#This Row],[outOfStock]]=TRUE, "Out of Stock", IF(ZeptoData[[#This Row],[availableQuantity]]&lt;=2, "LOW STOCK", "HEALTHY"))</f>
        <v>Out of Stock</v>
      </c>
      <c r="P2726" t="str" cm="1">
        <f t="array" ref="P2726">_xlfn.IFS(ZeptoData[[#This Row],[Sale_Price]]&lt;50, "Budget", ZeptoData[[#This Row],[Sale_Price]]&lt;150, "Mid-Range", ZeptoData[[#This Row],[Sale_Price]]&gt;=150, "Premium")</f>
        <v>Mid-Range</v>
      </c>
      <c r="Q2726" t="str">
        <f>IF(ROUND(((ZeptoData[[#This Row],[mrp]]-ZeptoData[[#This Row],[discountedSellingPrice]])/ZeptoData[[#This Row],[mrp]])*100,0) = ZeptoData[[#This Row],[discountPercent]], "Match", "Error")</f>
        <v>Match</v>
      </c>
      <c r="R2726" s="9" t="str" cm="1">
        <f t="array" ref="R2726">_xlfn.IFS(ZeptoData[[#This Row],[discountPercent]]=0, "No Discount", ZeptoData[[#This Row],[discountPercent]]&lt;=15, "Standard (1-15%)", ZeptoData[[#This Row],[discountPercent]]&gt;15, "Mega (&gt;15%)")</f>
        <v>No Discount</v>
      </c>
      <c r="S2726" s="9" t="str" cm="1">
        <f t="array" ref="S2726">_xlfn.IFS(ZeptoData[[#This Row],[weightInGms]]&lt;=100, "Small (&lt;100g)", ZeptoData[[#This Row],[weightInGms]]&lt;=500, "Medium (100-500g)", ZeptoData[[#This Row],[weightInGms]]&gt;500, "Large (&gt;500g)")</f>
        <v>Large (&gt;500g)</v>
      </c>
    </row>
    <row r="2727" spans="1:19" x14ac:dyDescent="0.25">
      <c r="A2727" t="s">
        <v>1012</v>
      </c>
      <c r="B2727" t="s">
        <v>1030</v>
      </c>
      <c r="C2727" t="str">
        <f>TRIM(ZeptoData[[#This Row],[name]])</f>
        <v>Britannia 50-50 Maska Chaska Biscuit</v>
      </c>
      <c r="D2727">
        <v>1000</v>
      </c>
      <c r="E2727" s="3">
        <f>'Cleaned Data'!F2730</f>
        <v>6</v>
      </c>
      <c r="F2727">
        <v>0</v>
      </c>
      <c r="G2727">
        <v>0</v>
      </c>
      <c r="H2727">
        <v>1000</v>
      </c>
      <c r="I2727" s="3">
        <f>ZeptoData[[#This Row],[discountedSellingPrice]]/100</f>
        <v>10</v>
      </c>
      <c r="J2727">
        <v>46</v>
      </c>
      <c r="K2727" t="b">
        <v>1</v>
      </c>
      <c r="L2727">
        <v>45</v>
      </c>
      <c r="N2727" s="3">
        <f>ZeptoData[[#This Row],[MRP_Rupees]] - ZeptoData[[#This Row],[Sale_Price]]</f>
        <v>-4</v>
      </c>
      <c r="O2727" t="str">
        <f>IF(ZeptoData[[#This Row],[outOfStock]]=TRUE, "Out of Stock", IF(ZeptoData[[#This Row],[availableQuantity]]&lt;=2, "LOW STOCK", "HEALTHY"))</f>
        <v>Out of Stock</v>
      </c>
      <c r="P2727" t="str" cm="1">
        <f t="array" ref="P2727">_xlfn.IFS(ZeptoData[[#This Row],[Sale_Price]]&lt;50, "Budget", ZeptoData[[#This Row],[Sale_Price]]&lt;150, "Mid-Range", ZeptoData[[#This Row],[Sale_Price]]&gt;=150, "Premium")</f>
        <v>Budget</v>
      </c>
      <c r="Q2727" t="str">
        <f>IF(ROUND(((ZeptoData[[#This Row],[mrp]]-ZeptoData[[#This Row],[discountedSellingPrice]])/ZeptoData[[#This Row],[mrp]])*100,0) = ZeptoData[[#This Row],[discountPercent]], "Match", "Error")</f>
        <v>Match</v>
      </c>
      <c r="R2727" s="9" t="str" cm="1">
        <f t="array" ref="R2727">_xlfn.IFS(ZeptoData[[#This Row],[discountPercent]]=0, "No Discount", ZeptoData[[#This Row],[discountPercent]]&lt;=15, "Standard (1-15%)", ZeptoData[[#This Row],[discountPercent]]&gt;15, "Mega (&gt;15%)")</f>
        <v>No Discount</v>
      </c>
      <c r="S2727" s="9" t="str" cm="1">
        <f t="array" ref="S2727">_xlfn.IFS(ZeptoData[[#This Row],[weightInGms]]&lt;=100, "Small (&lt;100g)", ZeptoData[[#This Row],[weightInGms]]&lt;=500, "Medium (100-500g)", ZeptoData[[#This Row],[weightInGms]]&gt;500, "Large (&gt;500g)")</f>
        <v>Small (&lt;100g)</v>
      </c>
    </row>
    <row r="2728" spans="1:19" x14ac:dyDescent="0.25">
      <c r="A2728" t="s">
        <v>1012</v>
      </c>
      <c r="B2728" t="s">
        <v>1123</v>
      </c>
      <c r="C2728" t="str">
        <f>TRIM(ZeptoData[[#This Row],[name]])</f>
        <v>Unibic Choco Nut Cookies</v>
      </c>
      <c r="D2728">
        <v>2500</v>
      </c>
      <c r="E2728" s="3">
        <f>'Cleaned Data'!F2731</f>
        <v>2</v>
      </c>
      <c r="F2728">
        <v>8</v>
      </c>
      <c r="G2728">
        <v>0</v>
      </c>
      <c r="H2728">
        <v>2300</v>
      </c>
      <c r="I2728" s="3">
        <f>ZeptoData[[#This Row],[discountedSellingPrice]]/100</f>
        <v>23</v>
      </c>
      <c r="J2728">
        <v>75</v>
      </c>
      <c r="K2728" t="b">
        <v>1</v>
      </c>
      <c r="L2728">
        <v>75</v>
      </c>
      <c r="N2728" s="3">
        <f>ZeptoData[[#This Row],[MRP_Rupees]] - ZeptoData[[#This Row],[Sale_Price]]</f>
        <v>-21</v>
      </c>
      <c r="O2728" t="str">
        <f>IF(ZeptoData[[#This Row],[outOfStock]]=TRUE, "Out of Stock", IF(ZeptoData[[#This Row],[availableQuantity]]&lt;=2, "LOW STOCK", "HEALTHY"))</f>
        <v>Out of Stock</v>
      </c>
      <c r="P2728" t="str" cm="1">
        <f t="array" ref="P2728">_xlfn.IFS(ZeptoData[[#This Row],[Sale_Price]]&lt;50, "Budget", ZeptoData[[#This Row],[Sale_Price]]&lt;150, "Mid-Range", ZeptoData[[#This Row],[Sale_Price]]&gt;=150, "Premium")</f>
        <v>Budget</v>
      </c>
      <c r="Q2728" t="str">
        <f>IF(ROUND(((ZeptoData[[#This Row],[mrp]]-ZeptoData[[#This Row],[discountedSellingPrice]])/ZeptoData[[#This Row],[mrp]])*100,0) = ZeptoData[[#This Row],[discountPercent]], "Match", "Error")</f>
        <v>Match</v>
      </c>
      <c r="R2728" s="9" t="str" cm="1">
        <f t="array" ref="R2728">_xlfn.IFS(ZeptoData[[#This Row],[discountPercent]]=0, "No Discount", ZeptoData[[#This Row],[discountPercent]]&lt;=15, "Standard (1-15%)", ZeptoData[[#This Row],[discountPercent]]&gt;15, "Mega (&gt;15%)")</f>
        <v>Standard (1-15%)</v>
      </c>
      <c r="S2728" s="9" t="str" cm="1">
        <f t="array" ref="S2728">_xlfn.IFS(ZeptoData[[#This Row],[weightInGms]]&lt;=100, "Small (&lt;100g)", ZeptoData[[#This Row],[weightInGms]]&lt;=500, "Medium (100-500g)", ZeptoData[[#This Row],[weightInGms]]&gt;500, "Large (&gt;500g)")</f>
        <v>Small (&lt;100g)</v>
      </c>
    </row>
    <row r="2729" spans="1:19" x14ac:dyDescent="0.25">
      <c r="A2729" t="s">
        <v>1012</v>
      </c>
      <c r="B2729" t="s">
        <v>1124</v>
      </c>
      <c r="C2729" t="str">
        <f>TRIM(ZeptoData[[#This Row],[name]])</f>
        <v>Britannia Vita Marie Gold Biscuit</v>
      </c>
      <c r="D2729">
        <v>4500</v>
      </c>
      <c r="E2729" s="3">
        <f>'Cleaned Data'!F2732</f>
        <v>12</v>
      </c>
      <c r="F2729">
        <v>0</v>
      </c>
      <c r="G2729">
        <v>0</v>
      </c>
      <c r="H2729">
        <v>4500</v>
      </c>
      <c r="I2729" s="3">
        <f>ZeptoData[[#This Row],[discountedSellingPrice]]/100</f>
        <v>45</v>
      </c>
      <c r="J2729">
        <v>300</v>
      </c>
      <c r="K2729" t="b">
        <v>1</v>
      </c>
      <c r="L2729">
        <v>300</v>
      </c>
      <c r="N2729" s="3">
        <f>ZeptoData[[#This Row],[MRP_Rupees]] - ZeptoData[[#This Row],[Sale_Price]]</f>
        <v>-33</v>
      </c>
      <c r="O2729" t="str">
        <f>IF(ZeptoData[[#This Row],[outOfStock]]=TRUE, "Out of Stock", IF(ZeptoData[[#This Row],[availableQuantity]]&lt;=2, "LOW STOCK", "HEALTHY"))</f>
        <v>Out of Stock</v>
      </c>
      <c r="P2729" t="str" cm="1">
        <f t="array" ref="P2729">_xlfn.IFS(ZeptoData[[#This Row],[Sale_Price]]&lt;50, "Budget", ZeptoData[[#This Row],[Sale_Price]]&lt;150, "Mid-Range", ZeptoData[[#This Row],[Sale_Price]]&gt;=150, "Premium")</f>
        <v>Budget</v>
      </c>
      <c r="Q2729" t="str">
        <f>IF(ROUND(((ZeptoData[[#This Row],[mrp]]-ZeptoData[[#This Row],[discountedSellingPrice]])/ZeptoData[[#This Row],[mrp]])*100,0) = ZeptoData[[#This Row],[discountPercent]], "Match", "Error")</f>
        <v>Match</v>
      </c>
      <c r="R2729" s="9" t="str" cm="1">
        <f t="array" ref="R2729">_xlfn.IFS(ZeptoData[[#This Row],[discountPercent]]=0, "No Discount", ZeptoData[[#This Row],[discountPercent]]&lt;=15, "Standard (1-15%)", ZeptoData[[#This Row],[discountPercent]]&gt;15, "Mega (&gt;15%)")</f>
        <v>No Discount</v>
      </c>
      <c r="S2729" s="9" t="str" cm="1">
        <f t="array" ref="S2729">_xlfn.IFS(ZeptoData[[#This Row],[weightInGms]]&lt;=100, "Small (&lt;100g)", ZeptoData[[#This Row],[weightInGms]]&lt;=500, "Medium (100-500g)", ZeptoData[[#This Row],[weightInGms]]&gt;500, "Large (&gt;500g)")</f>
        <v>Medium (100-500g)</v>
      </c>
    </row>
    <row r="2730" spans="1:19" x14ac:dyDescent="0.25">
      <c r="A2730" t="s">
        <v>1012</v>
      </c>
      <c r="B2730" t="s">
        <v>1125</v>
      </c>
      <c r="C2730" t="str">
        <f>TRIM(ZeptoData[[#This Row],[name]])</f>
        <v>The Bake Shop Maska Khari</v>
      </c>
      <c r="D2730">
        <v>6500</v>
      </c>
      <c r="E2730" s="3">
        <f>'Cleaned Data'!F2733</f>
        <v>0</v>
      </c>
      <c r="F2730">
        <v>6</v>
      </c>
      <c r="G2730">
        <v>0</v>
      </c>
      <c r="H2730">
        <v>6100</v>
      </c>
      <c r="I2730" s="3">
        <f>ZeptoData[[#This Row],[discountedSellingPrice]]/100</f>
        <v>61</v>
      </c>
      <c r="J2730">
        <v>200</v>
      </c>
      <c r="K2730" t="b">
        <v>1</v>
      </c>
      <c r="L2730">
        <v>100</v>
      </c>
      <c r="N2730" s="3">
        <f>ZeptoData[[#This Row],[MRP_Rupees]] - ZeptoData[[#This Row],[Sale_Price]]</f>
        <v>-61</v>
      </c>
      <c r="O2730" t="str">
        <f>IF(ZeptoData[[#This Row],[outOfStock]]=TRUE, "Out of Stock", IF(ZeptoData[[#This Row],[availableQuantity]]&lt;=2, "LOW STOCK", "HEALTHY"))</f>
        <v>Out of Stock</v>
      </c>
      <c r="P2730" t="str" cm="1">
        <f t="array" ref="P2730">_xlfn.IFS(ZeptoData[[#This Row],[Sale_Price]]&lt;50, "Budget", ZeptoData[[#This Row],[Sale_Price]]&lt;150, "Mid-Range", ZeptoData[[#This Row],[Sale_Price]]&gt;=150, "Premium")</f>
        <v>Mid-Range</v>
      </c>
      <c r="Q2730" t="str">
        <f>IF(ROUND(((ZeptoData[[#This Row],[mrp]]-ZeptoData[[#This Row],[discountedSellingPrice]])/ZeptoData[[#This Row],[mrp]])*100,0) = ZeptoData[[#This Row],[discountPercent]], "Match", "Error")</f>
        <v>Match</v>
      </c>
      <c r="R2730" s="9" t="str" cm="1">
        <f t="array" ref="R2730">_xlfn.IFS(ZeptoData[[#This Row],[discountPercent]]=0, "No Discount", ZeptoData[[#This Row],[discountPercent]]&lt;=15, "Standard (1-15%)", ZeptoData[[#This Row],[discountPercent]]&gt;15, "Mega (&gt;15%)")</f>
        <v>Standard (1-15%)</v>
      </c>
      <c r="S2730" s="9" t="str" cm="1">
        <f t="array" ref="S2730">_xlfn.IFS(ZeptoData[[#This Row],[weightInGms]]&lt;=100, "Small (&lt;100g)", ZeptoData[[#This Row],[weightInGms]]&lt;=500, "Medium (100-500g)", ZeptoData[[#This Row],[weightInGms]]&gt;500, "Large (&gt;500g)")</f>
        <v>Medium (100-500g)</v>
      </c>
    </row>
    <row r="2731" spans="1:19" x14ac:dyDescent="0.25">
      <c r="A2731" t="s">
        <v>1012</v>
      </c>
      <c r="B2731" t="s">
        <v>1808</v>
      </c>
      <c r="C2731" t="str">
        <f>TRIM(ZeptoData[[#This Row],[name]])</f>
        <v>Parle Fab! Jam-In Cream Filled</v>
      </c>
      <c r="D2731">
        <v>3500</v>
      </c>
      <c r="E2731" s="3">
        <f>'Cleaned Data'!F2734</f>
        <v>3</v>
      </c>
      <c r="F2731">
        <v>2</v>
      </c>
      <c r="G2731">
        <v>0</v>
      </c>
      <c r="H2731">
        <v>3400</v>
      </c>
      <c r="I2731" s="3">
        <f>ZeptoData[[#This Row],[discountedSellingPrice]]/100</f>
        <v>34</v>
      </c>
      <c r="J2731">
        <v>150</v>
      </c>
      <c r="K2731" t="b">
        <v>1</v>
      </c>
      <c r="L2731">
        <v>150</v>
      </c>
      <c r="N2731" s="3">
        <f>ZeptoData[[#This Row],[MRP_Rupees]] - ZeptoData[[#This Row],[Sale_Price]]</f>
        <v>-31</v>
      </c>
      <c r="O2731" t="str">
        <f>IF(ZeptoData[[#This Row],[outOfStock]]=TRUE, "Out of Stock", IF(ZeptoData[[#This Row],[availableQuantity]]&lt;=2, "LOW STOCK", "HEALTHY"))</f>
        <v>Out of Stock</v>
      </c>
      <c r="P2731" t="str" cm="1">
        <f t="array" ref="P2731">_xlfn.IFS(ZeptoData[[#This Row],[Sale_Price]]&lt;50, "Budget", ZeptoData[[#This Row],[Sale_Price]]&lt;150, "Mid-Range", ZeptoData[[#This Row],[Sale_Price]]&gt;=150, "Premium")</f>
        <v>Budget</v>
      </c>
      <c r="Q2731" t="str">
        <f>IF(ROUND(((ZeptoData[[#This Row],[mrp]]-ZeptoData[[#This Row],[discountedSellingPrice]])/ZeptoData[[#This Row],[mrp]])*100,0) = ZeptoData[[#This Row],[discountPercent]], "Match", "Error")</f>
        <v>Error</v>
      </c>
      <c r="R2731" s="9" t="str" cm="1">
        <f t="array" ref="R2731">_xlfn.IFS(ZeptoData[[#This Row],[discountPercent]]=0, "No Discount", ZeptoData[[#This Row],[discountPercent]]&lt;=15, "Standard (1-15%)", ZeptoData[[#This Row],[discountPercent]]&gt;15, "Mega (&gt;15%)")</f>
        <v>Standard (1-15%)</v>
      </c>
      <c r="S2731" s="9" t="str" cm="1">
        <f t="array" ref="S2731">_xlfn.IFS(ZeptoData[[#This Row],[weightInGms]]&lt;=100, "Small (&lt;100g)", ZeptoData[[#This Row],[weightInGms]]&lt;=500, "Medium (100-500g)", ZeptoData[[#This Row],[weightInGms]]&gt;500, "Large (&gt;500g)")</f>
        <v>Medium (100-500g)</v>
      </c>
    </row>
    <row r="2732" spans="1:19" x14ac:dyDescent="0.25">
      <c r="A2732" t="s">
        <v>1012</v>
      </c>
      <c r="B2732" t="s">
        <v>1127</v>
      </c>
      <c r="C2732" t="str">
        <f>TRIM(ZeptoData[[#This Row],[name]])</f>
        <v>Sunfeast Nice Biscuit</v>
      </c>
      <c r="D2732">
        <v>2500</v>
      </c>
      <c r="E2732" s="3">
        <f>'Cleaned Data'!F2735</f>
        <v>0</v>
      </c>
      <c r="F2732">
        <v>12</v>
      </c>
      <c r="G2732">
        <v>0</v>
      </c>
      <c r="H2732">
        <v>2200</v>
      </c>
      <c r="I2732" s="3">
        <f>ZeptoData[[#This Row],[discountedSellingPrice]]/100</f>
        <v>22</v>
      </c>
      <c r="J2732">
        <v>150</v>
      </c>
      <c r="K2732" t="b">
        <v>1</v>
      </c>
      <c r="L2732">
        <v>150</v>
      </c>
      <c r="N2732" s="3">
        <f>ZeptoData[[#This Row],[MRP_Rupees]] - ZeptoData[[#This Row],[Sale_Price]]</f>
        <v>-22</v>
      </c>
      <c r="O2732" t="str">
        <f>IF(ZeptoData[[#This Row],[outOfStock]]=TRUE, "Out of Stock", IF(ZeptoData[[#This Row],[availableQuantity]]&lt;=2, "LOW STOCK", "HEALTHY"))</f>
        <v>Out of Stock</v>
      </c>
      <c r="P2732" t="str" cm="1">
        <f t="array" ref="P2732">_xlfn.IFS(ZeptoData[[#This Row],[Sale_Price]]&lt;50, "Budget", ZeptoData[[#This Row],[Sale_Price]]&lt;150, "Mid-Range", ZeptoData[[#This Row],[Sale_Price]]&gt;=150, "Premium")</f>
        <v>Budget</v>
      </c>
      <c r="Q2732" t="str">
        <f>IF(ROUND(((ZeptoData[[#This Row],[mrp]]-ZeptoData[[#This Row],[discountedSellingPrice]])/ZeptoData[[#This Row],[mrp]])*100,0) = ZeptoData[[#This Row],[discountPercent]], "Match", "Error")</f>
        <v>Match</v>
      </c>
      <c r="R2732" s="9" t="str" cm="1">
        <f t="array" ref="R2732">_xlfn.IFS(ZeptoData[[#This Row],[discountPercent]]=0, "No Discount", ZeptoData[[#This Row],[discountPercent]]&lt;=15, "Standard (1-15%)", ZeptoData[[#This Row],[discountPercent]]&gt;15, "Mega (&gt;15%)")</f>
        <v>Standard (1-15%)</v>
      </c>
      <c r="S2732" s="9" t="str" cm="1">
        <f t="array" ref="S2732">_xlfn.IFS(ZeptoData[[#This Row],[weightInGms]]&lt;=100, "Small (&lt;100g)", ZeptoData[[#This Row],[weightInGms]]&lt;=500, "Medium (100-500g)", ZeptoData[[#This Row],[weightInGms]]&gt;500, "Large (&gt;500g)")</f>
        <v>Medium (100-500g)</v>
      </c>
    </row>
    <row r="2733" spans="1:19" x14ac:dyDescent="0.25">
      <c r="A2733" t="s">
        <v>1012</v>
      </c>
      <c r="B2733" t="s">
        <v>1128</v>
      </c>
      <c r="C2733" t="str">
        <f>TRIM(ZeptoData[[#This Row],[name]])</f>
        <v>Britannia Nutrichoice 5 Grain Digestive Biscuits</v>
      </c>
      <c r="D2733">
        <v>7500</v>
      </c>
      <c r="E2733" s="3">
        <f>'Cleaned Data'!F2736</f>
        <v>0</v>
      </c>
      <c r="F2733">
        <v>0</v>
      </c>
      <c r="G2733">
        <v>0</v>
      </c>
      <c r="H2733">
        <v>7500</v>
      </c>
      <c r="I2733" s="3">
        <f>ZeptoData[[#This Row],[discountedSellingPrice]]/100</f>
        <v>75</v>
      </c>
      <c r="J2733">
        <v>200</v>
      </c>
      <c r="K2733" t="b">
        <v>1</v>
      </c>
      <c r="L2733">
        <v>200</v>
      </c>
      <c r="N2733" s="3">
        <f>ZeptoData[[#This Row],[MRP_Rupees]] - ZeptoData[[#This Row],[Sale_Price]]</f>
        <v>-75</v>
      </c>
      <c r="O2733" t="str">
        <f>IF(ZeptoData[[#This Row],[outOfStock]]=TRUE, "Out of Stock", IF(ZeptoData[[#This Row],[availableQuantity]]&lt;=2, "LOW STOCK", "HEALTHY"))</f>
        <v>Out of Stock</v>
      </c>
      <c r="P2733" t="str" cm="1">
        <f t="array" ref="P2733">_xlfn.IFS(ZeptoData[[#This Row],[Sale_Price]]&lt;50, "Budget", ZeptoData[[#This Row],[Sale_Price]]&lt;150, "Mid-Range", ZeptoData[[#This Row],[Sale_Price]]&gt;=150, "Premium")</f>
        <v>Mid-Range</v>
      </c>
      <c r="Q2733" t="str">
        <f>IF(ROUND(((ZeptoData[[#This Row],[mrp]]-ZeptoData[[#This Row],[discountedSellingPrice]])/ZeptoData[[#This Row],[mrp]])*100,0) = ZeptoData[[#This Row],[discountPercent]], "Match", "Error")</f>
        <v>Match</v>
      </c>
      <c r="R2733" s="9" t="str" cm="1">
        <f t="array" ref="R2733">_xlfn.IFS(ZeptoData[[#This Row],[discountPercent]]=0, "No Discount", ZeptoData[[#This Row],[discountPercent]]&lt;=15, "Standard (1-15%)", ZeptoData[[#This Row],[discountPercent]]&gt;15, "Mega (&gt;15%)")</f>
        <v>No Discount</v>
      </c>
      <c r="S2733" s="9" t="str" cm="1">
        <f t="array" ref="S2733">_xlfn.IFS(ZeptoData[[#This Row],[weightInGms]]&lt;=100, "Small (&lt;100g)", ZeptoData[[#This Row],[weightInGms]]&lt;=500, "Medium (100-500g)", ZeptoData[[#This Row],[weightInGms]]&gt;500, "Large (&gt;500g)")</f>
        <v>Medium (100-500g)</v>
      </c>
    </row>
    <row r="2734" spans="1:19" x14ac:dyDescent="0.25">
      <c r="A2734" t="s">
        <v>1012</v>
      </c>
      <c r="B2734" t="s">
        <v>1129</v>
      </c>
      <c r="C2734" t="str">
        <f>TRIM(ZeptoData[[#This Row],[name]])</f>
        <v>Cadbury Oreo Strawberry Bicuits</v>
      </c>
      <c r="D2734">
        <v>3000</v>
      </c>
      <c r="E2734" s="3">
        <f>'Cleaned Data'!F2737</f>
        <v>0</v>
      </c>
      <c r="F2734">
        <v>3</v>
      </c>
      <c r="G2734">
        <v>0</v>
      </c>
      <c r="H2734">
        <v>2900</v>
      </c>
      <c r="I2734" s="3">
        <f>ZeptoData[[#This Row],[discountedSellingPrice]]/100</f>
        <v>29</v>
      </c>
      <c r="J2734">
        <v>120</v>
      </c>
      <c r="K2734" t="b">
        <v>1</v>
      </c>
      <c r="L2734">
        <v>120</v>
      </c>
      <c r="N2734" s="3">
        <f>ZeptoData[[#This Row],[MRP_Rupees]] - ZeptoData[[#This Row],[Sale_Price]]</f>
        <v>-29</v>
      </c>
      <c r="O2734" t="str">
        <f>IF(ZeptoData[[#This Row],[outOfStock]]=TRUE, "Out of Stock", IF(ZeptoData[[#This Row],[availableQuantity]]&lt;=2, "LOW STOCK", "HEALTHY"))</f>
        <v>Out of Stock</v>
      </c>
      <c r="P2734" t="str" cm="1">
        <f t="array" ref="P2734">_xlfn.IFS(ZeptoData[[#This Row],[Sale_Price]]&lt;50, "Budget", ZeptoData[[#This Row],[Sale_Price]]&lt;150, "Mid-Range", ZeptoData[[#This Row],[Sale_Price]]&gt;=150, "Premium")</f>
        <v>Budget</v>
      </c>
      <c r="Q2734" t="str">
        <f>IF(ROUND(((ZeptoData[[#This Row],[mrp]]-ZeptoData[[#This Row],[discountedSellingPrice]])/ZeptoData[[#This Row],[mrp]])*100,0) = ZeptoData[[#This Row],[discountPercent]], "Match", "Error")</f>
        <v>Match</v>
      </c>
      <c r="R2734" s="9" t="str" cm="1">
        <f t="array" ref="R2734">_xlfn.IFS(ZeptoData[[#This Row],[discountPercent]]=0, "No Discount", ZeptoData[[#This Row],[discountPercent]]&lt;=15, "Standard (1-15%)", ZeptoData[[#This Row],[discountPercent]]&gt;15, "Mega (&gt;15%)")</f>
        <v>Standard (1-15%)</v>
      </c>
      <c r="S2734" s="9" t="str" cm="1">
        <f t="array" ref="S2734">_xlfn.IFS(ZeptoData[[#This Row],[weightInGms]]&lt;=100, "Small (&lt;100g)", ZeptoData[[#This Row],[weightInGms]]&lt;=500, "Medium (100-500g)", ZeptoData[[#This Row],[weightInGms]]&gt;500, "Large (&gt;500g)")</f>
        <v>Medium (100-500g)</v>
      </c>
    </row>
    <row r="2735" spans="1:19" x14ac:dyDescent="0.25">
      <c r="A2735" t="s">
        <v>1012</v>
      </c>
      <c r="B2735" t="s">
        <v>1130</v>
      </c>
      <c r="C2735" t="str">
        <f>TRIM(ZeptoData[[#This Row],[name]])</f>
        <v>Sunfeast Mom's Magic Cashew &amp; Almond Biscuit</v>
      </c>
      <c r="D2735">
        <v>1000</v>
      </c>
      <c r="E2735" s="3">
        <f>'Cleaned Data'!F2738</f>
        <v>10</v>
      </c>
      <c r="F2735">
        <v>0</v>
      </c>
      <c r="G2735">
        <v>0</v>
      </c>
      <c r="H2735">
        <v>1000</v>
      </c>
      <c r="I2735" s="3">
        <f>ZeptoData[[#This Row],[discountedSellingPrice]]/100</f>
        <v>10</v>
      </c>
      <c r="J2735">
        <v>60</v>
      </c>
      <c r="K2735" t="b">
        <v>1</v>
      </c>
      <c r="L2735">
        <v>60</v>
      </c>
      <c r="N2735" s="3">
        <f>ZeptoData[[#This Row],[MRP_Rupees]] - ZeptoData[[#This Row],[Sale_Price]]</f>
        <v>0</v>
      </c>
      <c r="O2735" t="str">
        <f>IF(ZeptoData[[#This Row],[outOfStock]]=TRUE, "Out of Stock", IF(ZeptoData[[#This Row],[availableQuantity]]&lt;=2, "LOW STOCK", "HEALTHY"))</f>
        <v>Out of Stock</v>
      </c>
      <c r="P2735" t="str" cm="1">
        <f t="array" ref="P2735">_xlfn.IFS(ZeptoData[[#This Row],[Sale_Price]]&lt;50, "Budget", ZeptoData[[#This Row],[Sale_Price]]&lt;150, "Mid-Range", ZeptoData[[#This Row],[Sale_Price]]&gt;=150, "Premium")</f>
        <v>Budget</v>
      </c>
      <c r="Q2735" t="str">
        <f>IF(ROUND(((ZeptoData[[#This Row],[mrp]]-ZeptoData[[#This Row],[discountedSellingPrice]])/ZeptoData[[#This Row],[mrp]])*100,0) = ZeptoData[[#This Row],[discountPercent]], "Match", "Error")</f>
        <v>Match</v>
      </c>
      <c r="R2735" s="9" t="str" cm="1">
        <f t="array" ref="R2735">_xlfn.IFS(ZeptoData[[#This Row],[discountPercent]]=0, "No Discount", ZeptoData[[#This Row],[discountPercent]]&lt;=15, "Standard (1-15%)", ZeptoData[[#This Row],[discountPercent]]&gt;15, "Mega (&gt;15%)")</f>
        <v>No Discount</v>
      </c>
      <c r="S2735" s="9" t="str" cm="1">
        <f t="array" ref="S2735">_xlfn.IFS(ZeptoData[[#This Row],[weightInGms]]&lt;=100, "Small (&lt;100g)", ZeptoData[[#This Row],[weightInGms]]&lt;=500, "Medium (100-500g)", ZeptoData[[#This Row],[weightInGms]]&gt;500, "Large (&gt;500g)")</f>
        <v>Small (&lt;100g)</v>
      </c>
    </row>
    <row r="2736" spans="1:19" x14ac:dyDescent="0.25">
      <c r="A2736" t="s">
        <v>1012</v>
      </c>
      <c r="B2736" t="s">
        <v>1131</v>
      </c>
      <c r="C2736" t="str">
        <f>TRIM(ZeptoData[[#This Row],[name]])</f>
        <v>Britannia Roll Yo! Strawberry Swiss Roll</v>
      </c>
      <c r="D2736">
        <v>1000</v>
      </c>
      <c r="E2736" s="3">
        <f>'Cleaned Data'!F2739</f>
        <v>0</v>
      </c>
      <c r="F2736">
        <v>0</v>
      </c>
      <c r="G2736">
        <v>0</v>
      </c>
      <c r="H2736">
        <v>1000</v>
      </c>
      <c r="I2736" s="3">
        <f>ZeptoData[[#This Row],[discountedSellingPrice]]/100</f>
        <v>10</v>
      </c>
      <c r="J2736">
        <v>28</v>
      </c>
      <c r="K2736" t="b">
        <v>1</v>
      </c>
      <c r="L2736">
        <v>28</v>
      </c>
      <c r="N2736" s="3">
        <f>ZeptoData[[#This Row],[MRP_Rupees]] - ZeptoData[[#This Row],[Sale_Price]]</f>
        <v>-10</v>
      </c>
      <c r="O2736" t="str">
        <f>IF(ZeptoData[[#This Row],[outOfStock]]=TRUE, "Out of Stock", IF(ZeptoData[[#This Row],[availableQuantity]]&lt;=2, "LOW STOCK", "HEALTHY"))</f>
        <v>Out of Stock</v>
      </c>
      <c r="P2736" t="str" cm="1">
        <f t="array" ref="P2736">_xlfn.IFS(ZeptoData[[#This Row],[Sale_Price]]&lt;50, "Budget", ZeptoData[[#This Row],[Sale_Price]]&lt;150, "Mid-Range", ZeptoData[[#This Row],[Sale_Price]]&gt;=150, "Premium")</f>
        <v>Budget</v>
      </c>
      <c r="Q2736" t="str">
        <f>IF(ROUND(((ZeptoData[[#This Row],[mrp]]-ZeptoData[[#This Row],[discountedSellingPrice]])/ZeptoData[[#This Row],[mrp]])*100,0) = ZeptoData[[#This Row],[discountPercent]], "Match", "Error")</f>
        <v>Match</v>
      </c>
      <c r="R2736" s="9" t="str" cm="1">
        <f t="array" ref="R2736">_xlfn.IFS(ZeptoData[[#This Row],[discountPercent]]=0, "No Discount", ZeptoData[[#This Row],[discountPercent]]&lt;=15, "Standard (1-15%)", ZeptoData[[#This Row],[discountPercent]]&gt;15, "Mega (&gt;15%)")</f>
        <v>No Discount</v>
      </c>
      <c r="S2736" s="9" t="str" cm="1">
        <f t="array" ref="S2736">_xlfn.IFS(ZeptoData[[#This Row],[weightInGms]]&lt;=100, "Small (&lt;100g)", ZeptoData[[#This Row],[weightInGms]]&lt;=500, "Medium (100-500g)", ZeptoData[[#This Row],[weightInGms]]&gt;500, "Large (&gt;500g)")</f>
        <v>Small (&lt;100g)</v>
      </c>
    </row>
    <row r="2737" spans="1:19" x14ac:dyDescent="0.25">
      <c r="A2737" t="s">
        <v>1012</v>
      </c>
      <c r="B2737" t="s">
        <v>1132</v>
      </c>
      <c r="C2737" t="str">
        <f>TRIM(ZeptoData[[#This Row],[name]])</f>
        <v>Bauli Moonfils Choco Cream (With Egg)</v>
      </c>
      <c r="D2737">
        <v>1500</v>
      </c>
      <c r="E2737" s="3">
        <f>'Cleaned Data'!F2740</f>
        <v>0</v>
      </c>
      <c r="F2737">
        <v>0</v>
      </c>
      <c r="G2737">
        <v>0</v>
      </c>
      <c r="H2737">
        <v>1500</v>
      </c>
      <c r="I2737" s="3">
        <f>ZeptoData[[#This Row],[discountedSellingPrice]]/100</f>
        <v>15</v>
      </c>
      <c r="J2737">
        <v>45</v>
      </c>
      <c r="K2737" t="b">
        <v>1</v>
      </c>
      <c r="L2737">
        <v>45</v>
      </c>
      <c r="N2737" s="3">
        <f>ZeptoData[[#This Row],[MRP_Rupees]] - ZeptoData[[#This Row],[Sale_Price]]</f>
        <v>-15</v>
      </c>
      <c r="O2737" t="str">
        <f>IF(ZeptoData[[#This Row],[outOfStock]]=TRUE, "Out of Stock", IF(ZeptoData[[#This Row],[availableQuantity]]&lt;=2, "LOW STOCK", "HEALTHY"))</f>
        <v>Out of Stock</v>
      </c>
      <c r="P2737" t="str" cm="1">
        <f t="array" ref="P2737">_xlfn.IFS(ZeptoData[[#This Row],[Sale_Price]]&lt;50, "Budget", ZeptoData[[#This Row],[Sale_Price]]&lt;150, "Mid-Range", ZeptoData[[#This Row],[Sale_Price]]&gt;=150, "Premium")</f>
        <v>Budget</v>
      </c>
      <c r="Q2737" t="str">
        <f>IF(ROUND(((ZeptoData[[#This Row],[mrp]]-ZeptoData[[#This Row],[discountedSellingPrice]])/ZeptoData[[#This Row],[mrp]])*100,0) = ZeptoData[[#This Row],[discountPercent]], "Match", "Error")</f>
        <v>Match</v>
      </c>
      <c r="R2737" s="9" t="str" cm="1">
        <f t="array" ref="R2737">_xlfn.IFS(ZeptoData[[#This Row],[discountPercent]]=0, "No Discount", ZeptoData[[#This Row],[discountPercent]]&lt;=15, "Standard (1-15%)", ZeptoData[[#This Row],[discountPercent]]&gt;15, "Mega (&gt;15%)")</f>
        <v>No Discount</v>
      </c>
      <c r="S2737" s="9" t="str" cm="1">
        <f t="array" ref="S2737">_xlfn.IFS(ZeptoData[[#This Row],[weightInGms]]&lt;=100, "Small (&lt;100g)", ZeptoData[[#This Row],[weightInGms]]&lt;=500, "Medium (100-500g)", ZeptoData[[#This Row],[weightInGms]]&gt;500, "Large (&gt;500g)")</f>
        <v>Small (&lt;100g)</v>
      </c>
    </row>
    <row r="2738" spans="1:19" x14ac:dyDescent="0.25">
      <c r="A2738" t="s">
        <v>1012</v>
      </c>
      <c r="B2738" t="s">
        <v>1133</v>
      </c>
      <c r="C2738" t="str">
        <f>TRIM(ZeptoData[[#This Row],[name]])</f>
        <v>Britannia Nutri Choice Oats Choco Almond Biscuit</v>
      </c>
      <c r="D2738">
        <v>2500</v>
      </c>
      <c r="E2738" s="3">
        <f>'Cleaned Data'!F2741</f>
        <v>0</v>
      </c>
      <c r="F2738">
        <v>10</v>
      </c>
      <c r="G2738">
        <v>0</v>
      </c>
      <c r="H2738">
        <v>2250</v>
      </c>
      <c r="I2738" s="3">
        <f>ZeptoData[[#This Row],[discountedSellingPrice]]/100</f>
        <v>22.5</v>
      </c>
      <c r="J2738">
        <v>100</v>
      </c>
      <c r="K2738" t="b">
        <v>1</v>
      </c>
      <c r="L2738">
        <v>75</v>
      </c>
      <c r="N2738" s="3">
        <f>ZeptoData[[#This Row],[MRP_Rupees]] - ZeptoData[[#This Row],[Sale_Price]]</f>
        <v>-22.5</v>
      </c>
      <c r="O2738" t="str">
        <f>IF(ZeptoData[[#This Row],[outOfStock]]=TRUE, "Out of Stock", IF(ZeptoData[[#This Row],[availableQuantity]]&lt;=2, "LOW STOCK", "HEALTHY"))</f>
        <v>Out of Stock</v>
      </c>
      <c r="P2738" t="str" cm="1">
        <f t="array" ref="P2738">_xlfn.IFS(ZeptoData[[#This Row],[Sale_Price]]&lt;50, "Budget", ZeptoData[[#This Row],[Sale_Price]]&lt;150, "Mid-Range", ZeptoData[[#This Row],[Sale_Price]]&gt;=150, "Premium")</f>
        <v>Budget</v>
      </c>
      <c r="Q2738" t="str">
        <f>IF(ROUND(((ZeptoData[[#This Row],[mrp]]-ZeptoData[[#This Row],[discountedSellingPrice]])/ZeptoData[[#This Row],[mrp]])*100,0) = ZeptoData[[#This Row],[discountPercent]], "Match", "Error")</f>
        <v>Match</v>
      </c>
      <c r="R2738" s="9" t="str" cm="1">
        <f t="array" ref="R2738">_xlfn.IFS(ZeptoData[[#This Row],[discountPercent]]=0, "No Discount", ZeptoData[[#This Row],[discountPercent]]&lt;=15, "Standard (1-15%)", ZeptoData[[#This Row],[discountPercent]]&gt;15, "Mega (&gt;15%)")</f>
        <v>Standard (1-15%)</v>
      </c>
      <c r="S2738" s="9" t="str" cm="1">
        <f t="array" ref="S2738">_xlfn.IFS(ZeptoData[[#This Row],[weightInGms]]&lt;=100, "Small (&lt;100g)", ZeptoData[[#This Row],[weightInGms]]&lt;=500, "Medium (100-500g)", ZeptoData[[#This Row],[weightInGms]]&gt;500, "Large (&gt;500g)")</f>
        <v>Small (&lt;100g)</v>
      </c>
    </row>
    <row r="2739" spans="1:19" x14ac:dyDescent="0.25">
      <c r="A2739" t="s">
        <v>1012</v>
      </c>
      <c r="B2739" t="s">
        <v>1134</v>
      </c>
      <c r="C2739" t="str">
        <f>TRIM(ZeptoData[[#This Row],[name]])</f>
        <v>Britannia Nutri Choice Cracker Sugar Free Biscuit</v>
      </c>
      <c r="D2739">
        <v>3500</v>
      </c>
      <c r="E2739" s="3">
        <f>'Cleaned Data'!F2742</f>
        <v>0</v>
      </c>
      <c r="F2739">
        <v>0</v>
      </c>
      <c r="G2739">
        <v>0</v>
      </c>
      <c r="H2739">
        <v>3500</v>
      </c>
      <c r="I2739" s="3">
        <f>ZeptoData[[#This Row],[discountedSellingPrice]]/100</f>
        <v>35</v>
      </c>
      <c r="J2739">
        <v>300</v>
      </c>
      <c r="K2739" t="b">
        <v>1</v>
      </c>
      <c r="L2739">
        <v>300</v>
      </c>
      <c r="N2739" s="3">
        <f>ZeptoData[[#This Row],[MRP_Rupees]] - ZeptoData[[#This Row],[Sale_Price]]</f>
        <v>-35</v>
      </c>
      <c r="O2739" t="str">
        <f>IF(ZeptoData[[#This Row],[outOfStock]]=TRUE, "Out of Stock", IF(ZeptoData[[#This Row],[availableQuantity]]&lt;=2, "LOW STOCK", "HEALTHY"))</f>
        <v>Out of Stock</v>
      </c>
      <c r="P2739" t="str" cm="1">
        <f t="array" ref="P2739">_xlfn.IFS(ZeptoData[[#This Row],[Sale_Price]]&lt;50, "Budget", ZeptoData[[#This Row],[Sale_Price]]&lt;150, "Mid-Range", ZeptoData[[#This Row],[Sale_Price]]&gt;=150, "Premium")</f>
        <v>Budget</v>
      </c>
      <c r="Q2739" t="str">
        <f>IF(ROUND(((ZeptoData[[#This Row],[mrp]]-ZeptoData[[#This Row],[discountedSellingPrice]])/ZeptoData[[#This Row],[mrp]])*100,0) = ZeptoData[[#This Row],[discountPercent]], "Match", "Error")</f>
        <v>Match</v>
      </c>
      <c r="R2739" s="9" t="str" cm="1">
        <f t="array" ref="R2739">_xlfn.IFS(ZeptoData[[#This Row],[discountPercent]]=0, "No Discount", ZeptoData[[#This Row],[discountPercent]]&lt;=15, "Standard (1-15%)", ZeptoData[[#This Row],[discountPercent]]&gt;15, "Mega (&gt;15%)")</f>
        <v>No Discount</v>
      </c>
      <c r="S2739" s="9" t="str" cm="1">
        <f t="array" ref="S2739">_xlfn.IFS(ZeptoData[[#This Row],[weightInGms]]&lt;=100, "Small (&lt;100g)", ZeptoData[[#This Row],[weightInGms]]&lt;=500, "Medium (100-500g)", ZeptoData[[#This Row],[weightInGms]]&gt;500, "Large (&gt;500g)")</f>
        <v>Medium (100-500g)</v>
      </c>
    </row>
    <row r="2740" spans="1:19" x14ac:dyDescent="0.25">
      <c r="A2740" t="s">
        <v>1012</v>
      </c>
      <c r="B2740" t="s">
        <v>1135</v>
      </c>
      <c r="C2740" t="str">
        <f>TRIM(ZeptoData[[#This Row],[name]])</f>
        <v>Cadbury Oreo Chocolatey Sandwich Biscuits Family Pack</v>
      </c>
      <c r="D2740">
        <v>8000</v>
      </c>
      <c r="E2740" s="3">
        <f>'Cleaned Data'!F2743</f>
        <v>6</v>
      </c>
      <c r="F2740">
        <v>0</v>
      </c>
      <c r="G2740">
        <v>0</v>
      </c>
      <c r="H2740">
        <v>8000</v>
      </c>
      <c r="I2740" s="3">
        <f>ZeptoData[[#This Row],[discountedSellingPrice]]/100</f>
        <v>80</v>
      </c>
      <c r="J2740">
        <v>300</v>
      </c>
      <c r="K2740" t="b">
        <v>1</v>
      </c>
      <c r="L2740">
        <v>300</v>
      </c>
      <c r="N2740" s="3">
        <f>ZeptoData[[#This Row],[MRP_Rupees]] - ZeptoData[[#This Row],[Sale_Price]]</f>
        <v>-74</v>
      </c>
      <c r="O2740" t="str">
        <f>IF(ZeptoData[[#This Row],[outOfStock]]=TRUE, "Out of Stock", IF(ZeptoData[[#This Row],[availableQuantity]]&lt;=2, "LOW STOCK", "HEALTHY"))</f>
        <v>Out of Stock</v>
      </c>
      <c r="P2740" t="str" cm="1">
        <f t="array" ref="P2740">_xlfn.IFS(ZeptoData[[#This Row],[Sale_Price]]&lt;50, "Budget", ZeptoData[[#This Row],[Sale_Price]]&lt;150, "Mid-Range", ZeptoData[[#This Row],[Sale_Price]]&gt;=150, "Premium")</f>
        <v>Mid-Range</v>
      </c>
      <c r="Q2740" t="str">
        <f>IF(ROUND(((ZeptoData[[#This Row],[mrp]]-ZeptoData[[#This Row],[discountedSellingPrice]])/ZeptoData[[#This Row],[mrp]])*100,0) = ZeptoData[[#This Row],[discountPercent]], "Match", "Error")</f>
        <v>Match</v>
      </c>
      <c r="R2740" s="9" t="str" cm="1">
        <f t="array" ref="R2740">_xlfn.IFS(ZeptoData[[#This Row],[discountPercent]]=0, "No Discount", ZeptoData[[#This Row],[discountPercent]]&lt;=15, "Standard (1-15%)", ZeptoData[[#This Row],[discountPercent]]&gt;15, "Mega (&gt;15%)")</f>
        <v>No Discount</v>
      </c>
      <c r="S2740" s="9" t="str" cm="1">
        <f t="array" ref="S2740">_xlfn.IFS(ZeptoData[[#This Row],[weightInGms]]&lt;=100, "Small (&lt;100g)", ZeptoData[[#This Row],[weightInGms]]&lt;=500, "Medium (100-500g)", ZeptoData[[#This Row],[weightInGms]]&gt;500, "Large (&gt;500g)")</f>
        <v>Medium (100-500g)</v>
      </c>
    </row>
    <row r="2741" spans="1:19" x14ac:dyDescent="0.25">
      <c r="A2741" t="s">
        <v>1012</v>
      </c>
      <c r="B2741" t="s">
        <v>1136</v>
      </c>
      <c r="C2741" t="str">
        <f>TRIM(ZeptoData[[#This Row],[name]])</f>
        <v>Bauli Moonfils Orange Puff Roll</v>
      </c>
      <c r="D2741">
        <v>1500</v>
      </c>
      <c r="E2741" s="3">
        <f>'Cleaned Data'!F2744</f>
        <v>0</v>
      </c>
      <c r="F2741">
        <v>0</v>
      </c>
      <c r="G2741">
        <v>0</v>
      </c>
      <c r="H2741">
        <v>1500</v>
      </c>
      <c r="I2741" s="3">
        <f>ZeptoData[[#This Row],[discountedSellingPrice]]/100</f>
        <v>15</v>
      </c>
      <c r="J2741">
        <v>45</v>
      </c>
      <c r="K2741" t="b">
        <v>1</v>
      </c>
      <c r="L2741">
        <v>45</v>
      </c>
      <c r="N2741" s="3">
        <f>ZeptoData[[#This Row],[MRP_Rupees]] - ZeptoData[[#This Row],[Sale_Price]]</f>
        <v>-15</v>
      </c>
      <c r="O2741" t="str">
        <f>IF(ZeptoData[[#This Row],[outOfStock]]=TRUE, "Out of Stock", IF(ZeptoData[[#This Row],[availableQuantity]]&lt;=2, "LOW STOCK", "HEALTHY"))</f>
        <v>Out of Stock</v>
      </c>
      <c r="P2741" t="str" cm="1">
        <f t="array" ref="P2741">_xlfn.IFS(ZeptoData[[#This Row],[Sale_Price]]&lt;50, "Budget", ZeptoData[[#This Row],[Sale_Price]]&lt;150, "Mid-Range", ZeptoData[[#This Row],[Sale_Price]]&gt;=150, "Premium")</f>
        <v>Budget</v>
      </c>
      <c r="Q2741" t="str">
        <f>IF(ROUND(((ZeptoData[[#This Row],[mrp]]-ZeptoData[[#This Row],[discountedSellingPrice]])/ZeptoData[[#This Row],[mrp]])*100,0) = ZeptoData[[#This Row],[discountPercent]], "Match", "Error")</f>
        <v>Match</v>
      </c>
      <c r="R2741" s="9" t="str" cm="1">
        <f t="array" ref="R2741">_xlfn.IFS(ZeptoData[[#This Row],[discountPercent]]=0, "No Discount", ZeptoData[[#This Row],[discountPercent]]&lt;=15, "Standard (1-15%)", ZeptoData[[#This Row],[discountPercent]]&gt;15, "Mega (&gt;15%)")</f>
        <v>No Discount</v>
      </c>
      <c r="S2741" s="9" t="str" cm="1">
        <f t="array" ref="S2741">_xlfn.IFS(ZeptoData[[#This Row],[weightInGms]]&lt;=100, "Small (&lt;100g)", ZeptoData[[#This Row],[weightInGms]]&lt;=500, "Medium (100-500g)", ZeptoData[[#This Row],[weightInGms]]&gt;500, "Large (&gt;500g)")</f>
        <v>Small (&lt;100g)</v>
      </c>
    </row>
    <row r="2742" spans="1:19" x14ac:dyDescent="0.25">
      <c r="A2742" t="s">
        <v>1012</v>
      </c>
      <c r="B2742" t="s">
        <v>1809</v>
      </c>
      <c r="C2742" t="str">
        <f>TRIM(ZeptoData[[#This Row],[name]])</f>
        <v>Britannia Treat Jimjam Cream Biscuits</v>
      </c>
      <c r="D2742">
        <v>2500</v>
      </c>
      <c r="E2742" s="3">
        <f>'Cleaned Data'!F2745</f>
        <v>3</v>
      </c>
      <c r="F2742">
        <v>0</v>
      </c>
      <c r="G2742">
        <v>0</v>
      </c>
      <c r="H2742">
        <v>2500</v>
      </c>
      <c r="I2742" s="3">
        <f>ZeptoData[[#This Row],[discountedSellingPrice]]/100</f>
        <v>25</v>
      </c>
      <c r="J2742">
        <v>100</v>
      </c>
      <c r="K2742" t="b">
        <v>1</v>
      </c>
      <c r="L2742">
        <v>100</v>
      </c>
      <c r="N2742" s="3">
        <f>ZeptoData[[#This Row],[MRP_Rupees]] - ZeptoData[[#This Row],[Sale_Price]]</f>
        <v>-22</v>
      </c>
      <c r="O2742" t="str">
        <f>IF(ZeptoData[[#This Row],[outOfStock]]=TRUE, "Out of Stock", IF(ZeptoData[[#This Row],[availableQuantity]]&lt;=2, "LOW STOCK", "HEALTHY"))</f>
        <v>Out of Stock</v>
      </c>
      <c r="P2742" t="str" cm="1">
        <f t="array" ref="P2742">_xlfn.IFS(ZeptoData[[#This Row],[Sale_Price]]&lt;50, "Budget", ZeptoData[[#This Row],[Sale_Price]]&lt;150, "Mid-Range", ZeptoData[[#This Row],[Sale_Price]]&gt;=150, "Premium")</f>
        <v>Budget</v>
      </c>
      <c r="Q2742" t="str">
        <f>IF(ROUND(((ZeptoData[[#This Row],[mrp]]-ZeptoData[[#This Row],[discountedSellingPrice]])/ZeptoData[[#This Row],[mrp]])*100,0) = ZeptoData[[#This Row],[discountPercent]], "Match", "Error")</f>
        <v>Match</v>
      </c>
      <c r="R2742" s="9" t="str" cm="1">
        <f t="array" ref="R2742">_xlfn.IFS(ZeptoData[[#This Row],[discountPercent]]=0, "No Discount", ZeptoData[[#This Row],[discountPercent]]&lt;=15, "Standard (1-15%)", ZeptoData[[#This Row],[discountPercent]]&gt;15, "Mega (&gt;15%)")</f>
        <v>No Discount</v>
      </c>
      <c r="S2742" s="9" t="str" cm="1">
        <f t="array" ref="S2742">_xlfn.IFS(ZeptoData[[#This Row],[weightInGms]]&lt;=100, "Small (&lt;100g)", ZeptoData[[#This Row],[weightInGms]]&lt;=500, "Medium (100-500g)", ZeptoData[[#This Row],[weightInGms]]&gt;500, "Large (&gt;500g)")</f>
        <v>Small (&lt;100g)</v>
      </c>
    </row>
    <row r="2743" spans="1:19" x14ac:dyDescent="0.25">
      <c r="A2743" t="s">
        <v>1012</v>
      </c>
      <c r="B2743" t="s">
        <v>1026</v>
      </c>
      <c r="C2743" t="str">
        <f>TRIM(ZeptoData[[#This Row],[name]])</f>
        <v>Britannia Toastea Premium Bake Rusk</v>
      </c>
      <c r="D2743">
        <v>5000</v>
      </c>
      <c r="E2743" s="3">
        <f>'Cleaned Data'!F2746</f>
        <v>25</v>
      </c>
      <c r="F2743">
        <v>6</v>
      </c>
      <c r="G2743">
        <v>0</v>
      </c>
      <c r="H2743">
        <v>4700</v>
      </c>
      <c r="I2743" s="3">
        <f>ZeptoData[[#This Row],[discountedSellingPrice]]/100</f>
        <v>47</v>
      </c>
      <c r="J2743">
        <v>300</v>
      </c>
      <c r="K2743" t="b">
        <v>1</v>
      </c>
      <c r="L2743">
        <v>300</v>
      </c>
      <c r="N2743" s="3">
        <f>ZeptoData[[#This Row],[MRP_Rupees]] - ZeptoData[[#This Row],[Sale_Price]]</f>
        <v>-22</v>
      </c>
      <c r="O2743" t="str">
        <f>IF(ZeptoData[[#This Row],[outOfStock]]=TRUE, "Out of Stock", IF(ZeptoData[[#This Row],[availableQuantity]]&lt;=2, "LOW STOCK", "HEALTHY"))</f>
        <v>Out of Stock</v>
      </c>
      <c r="P2743" t="str" cm="1">
        <f t="array" ref="P2743">_xlfn.IFS(ZeptoData[[#This Row],[Sale_Price]]&lt;50, "Budget", ZeptoData[[#This Row],[Sale_Price]]&lt;150, "Mid-Range", ZeptoData[[#This Row],[Sale_Price]]&gt;=150, "Premium")</f>
        <v>Budget</v>
      </c>
      <c r="Q2743" t="str">
        <f>IF(ROUND(((ZeptoData[[#This Row],[mrp]]-ZeptoData[[#This Row],[discountedSellingPrice]])/ZeptoData[[#This Row],[mrp]])*100,0) = ZeptoData[[#This Row],[discountPercent]], "Match", "Error")</f>
        <v>Match</v>
      </c>
      <c r="R2743" s="9" t="str" cm="1">
        <f t="array" ref="R2743">_xlfn.IFS(ZeptoData[[#This Row],[discountPercent]]=0, "No Discount", ZeptoData[[#This Row],[discountPercent]]&lt;=15, "Standard (1-15%)", ZeptoData[[#This Row],[discountPercent]]&gt;15, "Mega (&gt;15%)")</f>
        <v>Standard (1-15%)</v>
      </c>
      <c r="S2743" s="9" t="str" cm="1">
        <f t="array" ref="S2743">_xlfn.IFS(ZeptoData[[#This Row],[weightInGms]]&lt;=100, "Small (&lt;100g)", ZeptoData[[#This Row],[weightInGms]]&lt;=500, "Medium (100-500g)", ZeptoData[[#This Row],[weightInGms]]&gt;500, "Large (&gt;500g)")</f>
        <v>Medium (100-500g)</v>
      </c>
    </row>
    <row r="2744" spans="1:19" x14ac:dyDescent="0.25">
      <c r="A2744" t="s">
        <v>1012</v>
      </c>
      <c r="B2744" t="s">
        <v>1138</v>
      </c>
      <c r="C2744" t="str">
        <f>TRIM(ZeptoData[[#This Row],[name]])</f>
        <v>The Bake Shop Jeera Khari</v>
      </c>
      <c r="D2744">
        <v>6500</v>
      </c>
      <c r="E2744" s="3">
        <f>'Cleaned Data'!F2747</f>
        <v>0</v>
      </c>
      <c r="F2744">
        <v>0</v>
      </c>
      <c r="G2744">
        <v>0</v>
      </c>
      <c r="H2744">
        <v>6500</v>
      </c>
      <c r="I2744" s="3">
        <f>ZeptoData[[#This Row],[discountedSellingPrice]]/100</f>
        <v>65</v>
      </c>
      <c r="J2744">
        <v>200</v>
      </c>
      <c r="K2744" t="b">
        <v>1</v>
      </c>
      <c r="L2744">
        <v>200</v>
      </c>
      <c r="N2744" s="3">
        <f>ZeptoData[[#This Row],[MRP_Rupees]] - ZeptoData[[#This Row],[Sale_Price]]</f>
        <v>-65</v>
      </c>
      <c r="O2744" t="str">
        <f>IF(ZeptoData[[#This Row],[outOfStock]]=TRUE, "Out of Stock", IF(ZeptoData[[#This Row],[availableQuantity]]&lt;=2, "LOW STOCK", "HEALTHY"))</f>
        <v>Out of Stock</v>
      </c>
      <c r="P2744" t="str" cm="1">
        <f t="array" ref="P2744">_xlfn.IFS(ZeptoData[[#This Row],[Sale_Price]]&lt;50, "Budget", ZeptoData[[#This Row],[Sale_Price]]&lt;150, "Mid-Range", ZeptoData[[#This Row],[Sale_Price]]&gt;=150, "Premium")</f>
        <v>Mid-Range</v>
      </c>
      <c r="Q2744" t="str">
        <f>IF(ROUND(((ZeptoData[[#This Row],[mrp]]-ZeptoData[[#This Row],[discountedSellingPrice]])/ZeptoData[[#This Row],[mrp]])*100,0) = ZeptoData[[#This Row],[discountPercent]], "Match", "Error")</f>
        <v>Match</v>
      </c>
      <c r="R2744" s="9" t="str" cm="1">
        <f t="array" ref="R2744">_xlfn.IFS(ZeptoData[[#This Row],[discountPercent]]=0, "No Discount", ZeptoData[[#This Row],[discountPercent]]&lt;=15, "Standard (1-15%)", ZeptoData[[#This Row],[discountPercent]]&gt;15, "Mega (&gt;15%)")</f>
        <v>No Discount</v>
      </c>
      <c r="S2744" s="9" t="str" cm="1">
        <f t="array" ref="S2744">_xlfn.IFS(ZeptoData[[#This Row],[weightInGms]]&lt;=100, "Small (&lt;100g)", ZeptoData[[#This Row],[weightInGms]]&lt;=500, "Medium (100-500g)", ZeptoData[[#This Row],[weightInGms]]&gt;500, "Large (&gt;500g)")</f>
        <v>Medium (100-500g)</v>
      </c>
    </row>
    <row r="2745" spans="1:19" x14ac:dyDescent="0.25">
      <c r="A2745" t="s">
        <v>1012</v>
      </c>
      <c r="B2745" t="s">
        <v>1139</v>
      </c>
      <c r="C2745" t="str">
        <f>TRIM(ZeptoData[[#This Row],[name]])</f>
        <v>Cadbury Oreo Creme Biscuit - Vanilla, Original 120 g</v>
      </c>
      <c r="D2745">
        <v>3000</v>
      </c>
      <c r="E2745" s="3">
        <f>'Cleaned Data'!F2748</f>
        <v>0</v>
      </c>
      <c r="F2745">
        <v>3</v>
      </c>
      <c r="G2745">
        <v>0</v>
      </c>
      <c r="H2745">
        <v>2900</v>
      </c>
      <c r="I2745" s="3">
        <f>ZeptoData[[#This Row],[discountedSellingPrice]]/100</f>
        <v>29</v>
      </c>
      <c r="J2745">
        <v>120</v>
      </c>
      <c r="K2745" t="b">
        <v>1</v>
      </c>
      <c r="L2745">
        <v>120</v>
      </c>
      <c r="N2745" s="3">
        <f>ZeptoData[[#This Row],[MRP_Rupees]] - ZeptoData[[#This Row],[Sale_Price]]</f>
        <v>-29</v>
      </c>
      <c r="O2745" t="str">
        <f>IF(ZeptoData[[#This Row],[outOfStock]]=TRUE, "Out of Stock", IF(ZeptoData[[#This Row],[availableQuantity]]&lt;=2, "LOW STOCK", "HEALTHY"))</f>
        <v>Out of Stock</v>
      </c>
      <c r="P2745" t="str" cm="1">
        <f t="array" ref="P2745">_xlfn.IFS(ZeptoData[[#This Row],[Sale_Price]]&lt;50, "Budget", ZeptoData[[#This Row],[Sale_Price]]&lt;150, "Mid-Range", ZeptoData[[#This Row],[Sale_Price]]&gt;=150, "Premium")</f>
        <v>Budget</v>
      </c>
      <c r="Q2745" t="str">
        <f>IF(ROUND(((ZeptoData[[#This Row],[mrp]]-ZeptoData[[#This Row],[discountedSellingPrice]])/ZeptoData[[#This Row],[mrp]])*100,0) = ZeptoData[[#This Row],[discountPercent]], "Match", "Error")</f>
        <v>Match</v>
      </c>
      <c r="R2745" s="9" t="str" cm="1">
        <f t="array" ref="R2745">_xlfn.IFS(ZeptoData[[#This Row],[discountPercent]]=0, "No Discount", ZeptoData[[#This Row],[discountPercent]]&lt;=15, "Standard (1-15%)", ZeptoData[[#This Row],[discountPercent]]&gt;15, "Mega (&gt;15%)")</f>
        <v>Standard (1-15%)</v>
      </c>
      <c r="S2745" s="9" t="str" cm="1">
        <f t="array" ref="S2745">_xlfn.IFS(ZeptoData[[#This Row],[weightInGms]]&lt;=100, "Small (&lt;100g)", ZeptoData[[#This Row],[weightInGms]]&lt;=500, "Medium (100-500g)", ZeptoData[[#This Row],[weightInGms]]&gt;500, "Large (&gt;500g)")</f>
        <v>Medium (100-500g)</v>
      </c>
    </row>
    <row r="2746" spans="1:19" x14ac:dyDescent="0.25">
      <c r="A2746" t="s">
        <v>1012</v>
      </c>
      <c r="B2746" t="s">
        <v>1013</v>
      </c>
      <c r="C2746" t="str">
        <f>TRIM(ZeptoData[[#This Row],[name]])</f>
        <v>Britannia Good Day Cashew Cookies</v>
      </c>
      <c r="D2746">
        <v>23000</v>
      </c>
      <c r="E2746" s="3">
        <f>'Cleaned Data'!F2749</f>
        <v>0</v>
      </c>
      <c r="F2746">
        <v>25</v>
      </c>
      <c r="G2746">
        <v>0</v>
      </c>
      <c r="H2746">
        <v>17200</v>
      </c>
      <c r="I2746" s="3">
        <f>ZeptoData[[#This Row],[discountedSellingPrice]]/100</f>
        <v>172</v>
      </c>
      <c r="J2746">
        <v>1000</v>
      </c>
      <c r="K2746" t="b">
        <v>1</v>
      </c>
      <c r="L2746">
        <v>1</v>
      </c>
      <c r="N2746" s="3">
        <f>ZeptoData[[#This Row],[MRP_Rupees]] - ZeptoData[[#This Row],[Sale_Price]]</f>
        <v>-172</v>
      </c>
      <c r="O2746" t="str">
        <f>IF(ZeptoData[[#This Row],[outOfStock]]=TRUE, "Out of Stock", IF(ZeptoData[[#This Row],[availableQuantity]]&lt;=2, "LOW STOCK", "HEALTHY"))</f>
        <v>Out of Stock</v>
      </c>
      <c r="P2746" t="str" cm="1">
        <f t="array" ref="P2746">_xlfn.IFS(ZeptoData[[#This Row],[Sale_Price]]&lt;50, "Budget", ZeptoData[[#This Row],[Sale_Price]]&lt;150, "Mid-Range", ZeptoData[[#This Row],[Sale_Price]]&gt;=150, "Premium")</f>
        <v>Premium</v>
      </c>
      <c r="Q2746" t="str">
        <f>IF(ROUND(((ZeptoData[[#This Row],[mrp]]-ZeptoData[[#This Row],[discountedSellingPrice]])/ZeptoData[[#This Row],[mrp]])*100,0) = ZeptoData[[#This Row],[discountPercent]], "Match", "Error")</f>
        <v>Match</v>
      </c>
      <c r="R2746" s="9" t="str" cm="1">
        <f t="array" ref="R2746">_xlfn.IFS(ZeptoData[[#This Row],[discountPercent]]=0, "No Discount", ZeptoData[[#This Row],[discountPercent]]&lt;=15, "Standard (1-15%)", ZeptoData[[#This Row],[discountPercent]]&gt;15, "Mega (&gt;15%)")</f>
        <v>Mega (&gt;15%)</v>
      </c>
      <c r="S2746" s="9" t="str" cm="1">
        <f t="array" ref="S2746">_xlfn.IFS(ZeptoData[[#This Row],[weightInGms]]&lt;=100, "Small (&lt;100g)", ZeptoData[[#This Row],[weightInGms]]&lt;=500, "Medium (100-500g)", ZeptoData[[#This Row],[weightInGms]]&gt;500, "Large (&gt;500g)")</f>
        <v>Large (&gt;500g)</v>
      </c>
    </row>
    <row r="2747" spans="1:19" x14ac:dyDescent="0.25">
      <c r="A2747" t="s">
        <v>1012</v>
      </c>
      <c r="B2747" t="s">
        <v>1140</v>
      </c>
      <c r="C2747" t="str">
        <f>TRIM(ZeptoData[[#This Row],[name]])</f>
        <v>Bauli Moonfils - Vanilla</v>
      </c>
      <c r="D2747">
        <v>1500</v>
      </c>
      <c r="E2747" s="3">
        <f>'Cleaned Data'!F2750</f>
        <v>22</v>
      </c>
      <c r="F2747">
        <v>0</v>
      </c>
      <c r="G2747">
        <v>0</v>
      </c>
      <c r="H2747">
        <v>1500</v>
      </c>
      <c r="I2747" s="3">
        <f>ZeptoData[[#This Row],[discountedSellingPrice]]/100</f>
        <v>15</v>
      </c>
      <c r="J2747">
        <v>45</v>
      </c>
      <c r="K2747" t="b">
        <v>1</v>
      </c>
      <c r="L2747">
        <v>45</v>
      </c>
      <c r="N2747" s="3">
        <f>ZeptoData[[#This Row],[MRP_Rupees]] - ZeptoData[[#This Row],[Sale_Price]]</f>
        <v>7</v>
      </c>
      <c r="O2747" t="str">
        <f>IF(ZeptoData[[#This Row],[outOfStock]]=TRUE, "Out of Stock", IF(ZeptoData[[#This Row],[availableQuantity]]&lt;=2, "LOW STOCK", "HEALTHY"))</f>
        <v>Out of Stock</v>
      </c>
      <c r="P2747" t="str" cm="1">
        <f t="array" ref="P2747">_xlfn.IFS(ZeptoData[[#This Row],[Sale_Price]]&lt;50, "Budget", ZeptoData[[#This Row],[Sale_Price]]&lt;150, "Mid-Range", ZeptoData[[#This Row],[Sale_Price]]&gt;=150, "Premium")</f>
        <v>Budget</v>
      </c>
      <c r="Q2747" t="str">
        <f>IF(ROUND(((ZeptoData[[#This Row],[mrp]]-ZeptoData[[#This Row],[discountedSellingPrice]])/ZeptoData[[#This Row],[mrp]])*100,0) = ZeptoData[[#This Row],[discountPercent]], "Match", "Error")</f>
        <v>Match</v>
      </c>
      <c r="R2747" s="9" t="str" cm="1">
        <f t="array" ref="R2747">_xlfn.IFS(ZeptoData[[#This Row],[discountPercent]]=0, "No Discount", ZeptoData[[#This Row],[discountPercent]]&lt;=15, "Standard (1-15%)", ZeptoData[[#This Row],[discountPercent]]&gt;15, "Mega (&gt;15%)")</f>
        <v>No Discount</v>
      </c>
      <c r="S2747" s="9" t="str" cm="1">
        <f t="array" ref="S2747">_xlfn.IFS(ZeptoData[[#This Row],[weightInGms]]&lt;=100, "Small (&lt;100g)", ZeptoData[[#This Row],[weightInGms]]&lt;=500, "Medium (100-500g)", ZeptoData[[#This Row],[weightInGms]]&gt;500, "Large (&gt;500g)")</f>
        <v>Small (&lt;100g)</v>
      </c>
    </row>
    <row r="2748" spans="1:19" x14ac:dyDescent="0.25">
      <c r="A2748" t="s">
        <v>1012</v>
      </c>
      <c r="B2748" t="s">
        <v>1141</v>
      </c>
      <c r="C2748" t="str">
        <f>TRIM(ZeptoData[[#This Row],[name]])</f>
        <v>Britannia Roll Yo! Choco Swiss Roll (With Egg)</v>
      </c>
      <c r="D2748">
        <v>1000</v>
      </c>
      <c r="E2748" s="3">
        <f>'Cleaned Data'!F2751</f>
        <v>10</v>
      </c>
      <c r="F2748">
        <v>0</v>
      </c>
      <c r="G2748">
        <v>0</v>
      </c>
      <c r="H2748">
        <v>1000</v>
      </c>
      <c r="I2748" s="3">
        <f>ZeptoData[[#This Row],[discountedSellingPrice]]/100</f>
        <v>10</v>
      </c>
      <c r="J2748">
        <v>28</v>
      </c>
      <c r="K2748" t="b">
        <v>1</v>
      </c>
      <c r="L2748">
        <v>28</v>
      </c>
      <c r="N2748" s="3">
        <f>ZeptoData[[#This Row],[MRP_Rupees]] - ZeptoData[[#This Row],[Sale_Price]]</f>
        <v>0</v>
      </c>
      <c r="O2748" t="str">
        <f>IF(ZeptoData[[#This Row],[outOfStock]]=TRUE, "Out of Stock", IF(ZeptoData[[#This Row],[availableQuantity]]&lt;=2, "LOW STOCK", "HEALTHY"))</f>
        <v>Out of Stock</v>
      </c>
      <c r="P2748" t="str" cm="1">
        <f t="array" ref="P2748">_xlfn.IFS(ZeptoData[[#This Row],[Sale_Price]]&lt;50, "Budget", ZeptoData[[#This Row],[Sale_Price]]&lt;150, "Mid-Range", ZeptoData[[#This Row],[Sale_Price]]&gt;=150, "Premium")</f>
        <v>Budget</v>
      </c>
      <c r="Q2748" t="str">
        <f>IF(ROUND(((ZeptoData[[#This Row],[mrp]]-ZeptoData[[#This Row],[discountedSellingPrice]])/ZeptoData[[#This Row],[mrp]])*100,0) = ZeptoData[[#This Row],[discountPercent]], "Match", "Error")</f>
        <v>Match</v>
      </c>
      <c r="R2748" s="9" t="str" cm="1">
        <f t="array" ref="R2748">_xlfn.IFS(ZeptoData[[#This Row],[discountPercent]]=0, "No Discount", ZeptoData[[#This Row],[discountPercent]]&lt;=15, "Standard (1-15%)", ZeptoData[[#This Row],[discountPercent]]&gt;15, "Mega (&gt;15%)")</f>
        <v>No Discount</v>
      </c>
      <c r="S2748" s="9" t="str" cm="1">
        <f t="array" ref="S2748">_xlfn.IFS(ZeptoData[[#This Row],[weightInGms]]&lt;=100, "Small (&lt;100g)", ZeptoData[[#This Row],[weightInGms]]&lt;=500, "Medium (100-500g)", ZeptoData[[#This Row],[weightInGms]]&gt;500, "Large (&gt;500g)")</f>
        <v>Small (&lt;100g)</v>
      </c>
    </row>
    <row r="2749" spans="1:19" x14ac:dyDescent="0.25">
      <c r="A2749" t="s">
        <v>1012</v>
      </c>
      <c r="B2749" t="s">
        <v>1117</v>
      </c>
      <c r="C2749" t="str">
        <f>TRIM(ZeptoData[[#This Row],[name]])</f>
        <v>Britannia Milk Bikis Cream Biscuit</v>
      </c>
      <c r="D2749">
        <v>7000</v>
      </c>
      <c r="E2749" s="3">
        <f>'Cleaned Data'!F2752</f>
        <v>17</v>
      </c>
      <c r="F2749">
        <v>0</v>
      </c>
      <c r="G2749">
        <v>0</v>
      </c>
      <c r="H2749">
        <v>7000</v>
      </c>
      <c r="I2749" s="3">
        <f>ZeptoData[[#This Row],[discountedSellingPrice]]/100</f>
        <v>70</v>
      </c>
      <c r="J2749">
        <v>500</v>
      </c>
      <c r="K2749" t="b">
        <v>1</v>
      </c>
      <c r="L2749">
        <v>500</v>
      </c>
      <c r="N2749" s="3">
        <f>ZeptoData[[#This Row],[MRP_Rupees]] - ZeptoData[[#This Row],[Sale_Price]]</f>
        <v>-53</v>
      </c>
      <c r="O2749" t="str">
        <f>IF(ZeptoData[[#This Row],[outOfStock]]=TRUE, "Out of Stock", IF(ZeptoData[[#This Row],[availableQuantity]]&lt;=2, "LOW STOCK", "HEALTHY"))</f>
        <v>Out of Stock</v>
      </c>
      <c r="P2749" t="str" cm="1">
        <f t="array" ref="P2749">_xlfn.IFS(ZeptoData[[#This Row],[Sale_Price]]&lt;50, "Budget", ZeptoData[[#This Row],[Sale_Price]]&lt;150, "Mid-Range", ZeptoData[[#This Row],[Sale_Price]]&gt;=150, "Premium")</f>
        <v>Mid-Range</v>
      </c>
      <c r="Q2749" t="str">
        <f>IF(ROUND(((ZeptoData[[#This Row],[mrp]]-ZeptoData[[#This Row],[discountedSellingPrice]])/ZeptoData[[#This Row],[mrp]])*100,0) = ZeptoData[[#This Row],[discountPercent]], "Match", "Error")</f>
        <v>Match</v>
      </c>
      <c r="R2749" s="9" t="str" cm="1">
        <f t="array" ref="R2749">_xlfn.IFS(ZeptoData[[#This Row],[discountPercent]]=0, "No Discount", ZeptoData[[#This Row],[discountPercent]]&lt;=15, "Standard (1-15%)", ZeptoData[[#This Row],[discountPercent]]&gt;15, "Mega (&gt;15%)")</f>
        <v>No Discount</v>
      </c>
      <c r="S2749" s="9" t="str" cm="1">
        <f t="array" ref="S2749">_xlfn.IFS(ZeptoData[[#This Row],[weightInGms]]&lt;=100, "Small (&lt;100g)", ZeptoData[[#This Row],[weightInGms]]&lt;=500, "Medium (100-500g)", ZeptoData[[#This Row],[weightInGms]]&gt;500, "Large (&gt;500g)")</f>
        <v>Medium (100-500g)</v>
      </c>
    </row>
    <row r="2750" spans="1:19" x14ac:dyDescent="0.25">
      <c r="A2750" t="s">
        <v>1012</v>
      </c>
      <c r="B2750" t="s">
        <v>1142</v>
      </c>
      <c r="C2750" t="str">
        <f>TRIM(ZeptoData[[#This Row],[name]])</f>
        <v>Open Secret Choco Almond Story Box</v>
      </c>
      <c r="D2750">
        <v>10500</v>
      </c>
      <c r="E2750" s="3">
        <f>'Cleaned Data'!F2753</f>
        <v>0</v>
      </c>
      <c r="F2750">
        <v>22</v>
      </c>
      <c r="G2750">
        <v>0</v>
      </c>
      <c r="H2750">
        <v>8100</v>
      </c>
      <c r="I2750" s="3">
        <f>ZeptoData[[#This Row],[discountedSellingPrice]]/100</f>
        <v>81</v>
      </c>
      <c r="J2750">
        <v>75</v>
      </c>
      <c r="K2750" t="b">
        <v>1</v>
      </c>
      <c r="L2750">
        <v>75</v>
      </c>
      <c r="N2750" s="3">
        <f>ZeptoData[[#This Row],[MRP_Rupees]] - ZeptoData[[#This Row],[Sale_Price]]</f>
        <v>-81</v>
      </c>
      <c r="O2750" t="str">
        <f>IF(ZeptoData[[#This Row],[outOfStock]]=TRUE, "Out of Stock", IF(ZeptoData[[#This Row],[availableQuantity]]&lt;=2, "LOW STOCK", "HEALTHY"))</f>
        <v>Out of Stock</v>
      </c>
      <c r="P2750" t="str" cm="1">
        <f t="array" ref="P2750">_xlfn.IFS(ZeptoData[[#This Row],[Sale_Price]]&lt;50, "Budget", ZeptoData[[#This Row],[Sale_Price]]&lt;150, "Mid-Range", ZeptoData[[#This Row],[Sale_Price]]&gt;=150, "Premium")</f>
        <v>Mid-Range</v>
      </c>
      <c r="Q2750" t="str">
        <f>IF(ROUND(((ZeptoData[[#This Row],[mrp]]-ZeptoData[[#This Row],[discountedSellingPrice]])/ZeptoData[[#This Row],[mrp]])*100,0) = ZeptoData[[#This Row],[discountPercent]], "Match", "Error")</f>
        <v>Error</v>
      </c>
      <c r="R2750" s="9" t="str" cm="1">
        <f t="array" ref="R2750">_xlfn.IFS(ZeptoData[[#This Row],[discountPercent]]=0, "No Discount", ZeptoData[[#This Row],[discountPercent]]&lt;=15, "Standard (1-15%)", ZeptoData[[#This Row],[discountPercent]]&gt;15, "Mega (&gt;15%)")</f>
        <v>Mega (&gt;15%)</v>
      </c>
      <c r="S2750" s="9" t="str" cm="1">
        <f t="array" ref="S2750">_xlfn.IFS(ZeptoData[[#This Row],[weightInGms]]&lt;=100, "Small (&lt;100g)", ZeptoData[[#This Row],[weightInGms]]&lt;=500, "Medium (100-500g)", ZeptoData[[#This Row],[weightInGms]]&gt;500, "Large (&gt;500g)")</f>
        <v>Small (&lt;100g)</v>
      </c>
    </row>
    <row r="2751" spans="1:19" x14ac:dyDescent="0.25">
      <c r="A2751" t="s">
        <v>1012</v>
      </c>
      <c r="B2751" t="s">
        <v>1810</v>
      </c>
      <c r="C2751" t="str">
        <f>TRIM(ZeptoData[[#This Row],[name]])</f>
        <v>Parle Monaco Sixer Salted Biscuits</v>
      </c>
      <c r="D2751">
        <v>6000</v>
      </c>
      <c r="E2751" s="3">
        <f>'Cleaned Data'!F2754</f>
        <v>0</v>
      </c>
      <c r="F2751">
        <v>10</v>
      </c>
      <c r="G2751">
        <v>0</v>
      </c>
      <c r="H2751">
        <v>5400</v>
      </c>
      <c r="I2751" s="3">
        <f>ZeptoData[[#This Row],[discountedSellingPrice]]/100</f>
        <v>54</v>
      </c>
      <c r="J2751">
        <v>200</v>
      </c>
      <c r="K2751" t="b">
        <v>1</v>
      </c>
      <c r="L2751">
        <v>200</v>
      </c>
      <c r="N2751" s="3">
        <f>ZeptoData[[#This Row],[MRP_Rupees]] - ZeptoData[[#This Row],[Sale_Price]]</f>
        <v>-54</v>
      </c>
      <c r="O2751" t="str">
        <f>IF(ZeptoData[[#This Row],[outOfStock]]=TRUE, "Out of Stock", IF(ZeptoData[[#This Row],[availableQuantity]]&lt;=2, "LOW STOCK", "HEALTHY"))</f>
        <v>Out of Stock</v>
      </c>
      <c r="P2751" t="str" cm="1">
        <f t="array" ref="P2751">_xlfn.IFS(ZeptoData[[#This Row],[Sale_Price]]&lt;50, "Budget", ZeptoData[[#This Row],[Sale_Price]]&lt;150, "Mid-Range", ZeptoData[[#This Row],[Sale_Price]]&gt;=150, "Premium")</f>
        <v>Mid-Range</v>
      </c>
      <c r="Q2751" t="str">
        <f>IF(ROUND(((ZeptoData[[#This Row],[mrp]]-ZeptoData[[#This Row],[discountedSellingPrice]])/ZeptoData[[#This Row],[mrp]])*100,0) = ZeptoData[[#This Row],[discountPercent]], "Match", "Error")</f>
        <v>Match</v>
      </c>
      <c r="R2751" s="9" t="str" cm="1">
        <f t="array" ref="R2751">_xlfn.IFS(ZeptoData[[#This Row],[discountPercent]]=0, "No Discount", ZeptoData[[#This Row],[discountPercent]]&lt;=15, "Standard (1-15%)", ZeptoData[[#This Row],[discountPercent]]&gt;15, "Mega (&gt;15%)")</f>
        <v>Standard (1-15%)</v>
      </c>
      <c r="S2751" s="9" t="str" cm="1">
        <f t="array" ref="S2751">_xlfn.IFS(ZeptoData[[#This Row],[weightInGms]]&lt;=100, "Small (&lt;100g)", ZeptoData[[#This Row],[weightInGms]]&lt;=500, "Medium (100-500g)", ZeptoData[[#This Row],[weightInGms]]&gt;500, "Large (&gt;500g)")</f>
        <v>Medium (100-500g)</v>
      </c>
    </row>
    <row r="2752" spans="1:19" x14ac:dyDescent="0.25">
      <c r="A2752" t="s">
        <v>1012</v>
      </c>
      <c r="B2752" t="s">
        <v>1144</v>
      </c>
      <c r="C2752" t="str">
        <f>TRIM(ZeptoData[[#This Row],[name]])</f>
        <v>Sunfeast Dark Fantasy Bourbon Bliss</v>
      </c>
      <c r="D2752">
        <v>3500</v>
      </c>
      <c r="E2752" s="3">
        <f>'Cleaned Data'!F2755</f>
        <v>35</v>
      </c>
      <c r="F2752">
        <v>17</v>
      </c>
      <c r="G2752">
        <v>0</v>
      </c>
      <c r="H2752">
        <v>2900</v>
      </c>
      <c r="I2752" s="3">
        <f>ZeptoData[[#This Row],[discountedSellingPrice]]/100</f>
        <v>29</v>
      </c>
      <c r="J2752">
        <v>150</v>
      </c>
      <c r="K2752" t="b">
        <v>1</v>
      </c>
      <c r="L2752">
        <v>150</v>
      </c>
      <c r="N2752" s="3">
        <f>ZeptoData[[#This Row],[MRP_Rupees]] - ZeptoData[[#This Row],[Sale_Price]]</f>
        <v>6</v>
      </c>
      <c r="O2752" t="str">
        <f>IF(ZeptoData[[#This Row],[outOfStock]]=TRUE, "Out of Stock", IF(ZeptoData[[#This Row],[availableQuantity]]&lt;=2, "LOW STOCK", "HEALTHY"))</f>
        <v>Out of Stock</v>
      </c>
      <c r="P2752" t="str" cm="1">
        <f t="array" ref="P2752">_xlfn.IFS(ZeptoData[[#This Row],[Sale_Price]]&lt;50, "Budget", ZeptoData[[#This Row],[Sale_Price]]&lt;150, "Mid-Range", ZeptoData[[#This Row],[Sale_Price]]&gt;=150, "Premium")</f>
        <v>Budget</v>
      </c>
      <c r="Q2752" t="str">
        <f>IF(ROUND(((ZeptoData[[#This Row],[mrp]]-ZeptoData[[#This Row],[discountedSellingPrice]])/ZeptoData[[#This Row],[mrp]])*100,0) = ZeptoData[[#This Row],[discountPercent]], "Match", "Error")</f>
        <v>Match</v>
      </c>
      <c r="R2752" s="9" t="str" cm="1">
        <f t="array" ref="R2752">_xlfn.IFS(ZeptoData[[#This Row],[discountPercent]]=0, "No Discount", ZeptoData[[#This Row],[discountPercent]]&lt;=15, "Standard (1-15%)", ZeptoData[[#This Row],[discountPercent]]&gt;15, "Mega (&gt;15%)")</f>
        <v>Mega (&gt;15%)</v>
      </c>
      <c r="S2752" s="9" t="str" cm="1">
        <f t="array" ref="S2752">_xlfn.IFS(ZeptoData[[#This Row],[weightInGms]]&lt;=100, "Small (&lt;100g)", ZeptoData[[#This Row],[weightInGms]]&lt;=500, "Medium (100-500g)", ZeptoData[[#This Row],[weightInGms]]&gt;500, "Large (&gt;500g)")</f>
        <v>Medium (100-500g)</v>
      </c>
    </row>
    <row r="2753" spans="1:19" x14ac:dyDescent="0.25">
      <c r="A2753" t="s">
        <v>1012</v>
      </c>
      <c r="B2753" t="s">
        <v>1145</v>
      </c>
      <c r="C2753" t="str">
        <f>TRIM(ZeptoData[[#This Row],[name]])</f>
        <v>Patanjali Atta Doodh Rusk</v>
      </c>
      <c r="D2753">
        <v>4000</v>
      </c>
      <c r="E2753" s="3">
        <f>'Cleaned Data'!F2756</f>
        <v>0</v>
      </c>
      <c r="F2753">
        <v>0</v>
      </c>
      <c r="G2753">
        <v>0</v>
      </c>
      <c r="H2753">
        <v>4000</v>
      </c>
      <c r="I2753" s="3">
        <f>ZeptoData[[#This Row],[discountedSellingPrice]]/100</f>
        <v>40</v>
      </c>
      <c r="J2753">
        <v>300</v>
      </c>
      <c r="K2753" t="b">
        <v>1</v>
      </c>
      <c r="L2753">
        <v>300</v>
      </c>
      <c r="N2753" s="3">
        <f>ZeptoData[[#This Row],[MRP_Rupees]] - ZeptoData[[#This Row],[Sale_Price]]</f>
        <v>-40</v>
      </c>
      <c r="O2753" t="str">
        <f>IF(ZeptoData[[#This Row],[outOfStock]]=TRUE, "Out of Stock", IF(ZeptoData[[#This Row],[availableQuantity]]&lt;=2, "LOW STOCK", "HEALTHY"))</f>
        <v>Out of Stock</v>
      </c>
      <c r="P2753" t="str" cm="1">
        <f t="array" ref="P2753">_xlfn.IFS(ZeptoData[[#This Row],[Sale_Price]]&lt;50, "Budget", ZeptoData[[#This Row],[Sale_Price]]&lt;150, "Mid-Range", ZeptoData[[#This Row],[Sale_Price]]&gt;=150, "Premium")</f>
        <v>Budget</v>
      </c>
      <c r="Q2753" t="str">
        <f>IF(ROUND(((ZeptoData[[#This Row],[mrp]]-ZeptoData[[#This Row],[discountedSellingPrice]])/ZeptoData[[#This Row],[mrp]])*100,0) = ZeptoData[[#This Row],[discountPercent]], "Match", "Error")</f>
        <v>Match</v>
      </c>
      <c r="R2753" s="9" t="str" cm="1">
        <f t="array" ref="R2753">_xlfn.IFS(ZeptoData[[#This Row],[discountPercent]]=0, "No Discount", ZeptoData[[#This Row],[discountPercent]]&lt;=15, "Standard (1-15%)", ZeptoData[[#This Row],[discountPercent]]&gt;15, "Mega (&gt;15%)")</f>
        <v>No Discount</v>
      </c>
      <c r="S2753" s="9" t="str" cm="1">
        <f t="array" ref="S2753">_xlfn.IFS(ZeptoData[[#This Row],[weightInGms]]&lt;=100, "Small (&lt;100g)", ZeptoData[[#This Row],[weightInGms]]&lt;=500, "Medium (100-500g)", ZeptoData[[#This Row],[weightInGms]]&gt;500, "Large (&gt;500g)")</f>
        <v>Medium (100-500g)</v>
      </c>
    </row>
    <row r="2754" spans="1:19" x14ac:dyDescent="0.25">
      <c r="A2754" t="s">
        <v>1012</v>
      </c>
      <c r="B2754" t="s">
        <v>1144</v>
      </c>
      <c r="C2754" t="str">
        <f>TRIM(ZeptoData[[#This Row],[name]])</f>
        <v>Sunfeast Dark Fantasy Bourbon Bliss</v>
      </c>
      <c r="D2754">
        <v>3500</v>
      </c>
      <c r="E2754" s="3">
        <f>'Cleaned Data'!F2757</f>
        <v>10</v>
      </c>
      <c r="F2754">
        <v>0</v>
      </c>
      <c r="G2754">
        <v>0</v>
      </c>
      <c r="H2754">
        <v>3500</v>
      </c>
      <c r="I2754" s="3">
        <f>ZeptoData[[#This Row],[discountedSellingPrice]]/100</f>
        <v>35</v>
      </c>
      <c r="J2754">
        <v>150</v>
      </c>
      <c r="K2754" t="b">
        <v>1</v>
      </c>
      <c r="L2754">
        <v>150</v>
      </c>
      <c r="N2754" s="3">
        <f>ZeptoData[[#This Row],[MRP_Rupees]] - ZeptoData[[#This Row],[Sale_Price]]</f>
        <v>-25</v>
      </c>
      <c r="O2754" t="str">
        <f>IF(ZeptoData[[#This Row],[outOfStock]]=TRUE, "Out of Stock", IF(ZeptoData[[#This Row],[availableQuantity]]&lt;=2, "LOW STOCK", "HEALTHY"))</f>
        <v>Out of Stock</v>
      </c>
      <c r="P2754" t="str" cm="1">
        <f t="array" ref="P2754">_xlfn.IFS(ZeptoData[[#This Row],[Sale_Price]]&lt;50, "Budget", ZeptoData[[#This Row],[Sale_Price]]&lt;150, "Mid-Range", ZeptoData[[#This Row],[Sale_Price]]&gt;=150, "Premium")</f>
        <v>Budget</v>
      </c>
      <c r="Q2754" t="str">
        <f>IF(ROUND(((ZeptoData[[#This Row],[mrp]]-ZeptoData[[#This Row],[discountedSellingPrice]])/ZeptoData[[#This Row],[mrp]])*100,0) = ZeptoData[[#This Row],[discountPercent]], "Match", "Error")</f>
        <v>Match</v>
      </c>
      <c r="R2754" s="9" t="str" cm="1">
        <f t="array" ref="R2754">_xlfn.IFS(ZeptoData[[#This Row],[discountPercent]]=0, "No Discount", ZeptoData[[#This Row],[discountPercent]]&lt;=15, "Standard (1-15%)", ZeptoData[[#This Row],[discountPercent]]&gt;15, "Mega (&gt;15%)")</f>
        <v>No Discount</v>
      </c>
      <c r="S2754" s="9" t="str" cm="1">
        <f t="array" ref="S2754">_xlfn.IFS(ZeptoData[[#This Row],[weightInGms]]&lt;=100, "Small (&lt;100g)", ZeptoData[[#This Row],[weightInGms]]&lt;=500, "Medium (100-500g)", ZeptoData[[#This Row],[weightInGms]]&gt;500, "Large (&gt;500g)")</f>
        <v>Medium (100-500g)</v>
      </c>
    </row>
    <row r="2755" spans="1:19" x14ac:dyDescent="0.25">
      <c r="A2755" t="s">
        <v>1146</v>
      </c>
      <c r="B2755" t="s">
        <v>1147</v>
      </c>
      <c r="C2755" t="str">
        <f>TRIM(ZeptoData[[#This Row],[name]])</f>
        <v>Clove Sensitive Toothpaste with Anti-Sensitivity &amp; Fluoride Formulation</v>
      </c>
      <c r="D2755">
        <v>16000</v>
      </c>
      <c r="E2755" s="3">
        <f>'Cleaned Data'!F2758</f>
        <v>3</v>
      </c>
      <c r="F2755">
        <v>35</v>
      </c>
      <c r="G2755">
        <v>3</v>
      </c>
      <c r="H2755">
        <v>10400</v>
      </c>
      <c r="I2755" s="3">
        <f>ZeptoData[[#This Row],[discountedSellingPrice]]/100</f>
        <v>104</v>
      </c>
      <c r="J2755">
        <v>80</v>
      </c>
      <c r="K2755" t="b">
        <v>0</v>
      </c>
      <c r="L2755">
        <v>80</v>
      </c>
      <c r="N2755" s="3">
        <f>ZeptoData[[#This Row],[MRP_Rupees]] - ZeptoData[[#This Row],[Sale_Price]]</f>
        <v>-101</v>
      </c>
      <c r="O2755" t="str">
        <f>IF(ZeptoData[[#This Row],[outOfStock]]=TRUE, "Out of Stock", IF(ZeptoData[[#This Row],[availableQuantity]]&lt;=2, "LOW STOCK", "HEALTHY"))</f>
        <v>HEALTHY</v>
      </c>
      <c r="P2755" t="str" cm="1">
        <f t="array" ref="P2755">_xlfn.IFS(ZeptoData[[#This Row],[Sale_Price]]&lt;50, "Budget", ZeptoData[[#This Row],[Sale_Price]]&lt;150, "Mid-Range", ZeptoData[[#This Row],[Sale_Price]]&gt;=150, "Premium")</f>
        <v>Mid-Range</v>
      </c>
      <c r="Q2755" t="str">
        <f>IF(ROUND(((ZeptoData[[#This Row],[mrp]]-ZeptoData[[#This Row],[discountedSellingPrice]])/ZeptoData[[#This Row],[mrp]])*100,0) = ZeptoData[[#This Row],[discountPercent]], "Match", "Error")</f>
        <v>Match</v>
      </c>
      <c r="R2755" s="9" t="str" cm="1">
        <f t="array" ref="R2755">_xlfn.IFS(ZeptoData[[#This Row],[discountPercent]]=0, "No Discount", ZeptoData[[#This Row],[discountPercent]]&lt;=15, "Standard (1-15%)", ZeptoData[[#This Row],[discountPercent]]&gt;15, "Mega (&gt;15%)")</f>
        <v>Mega (&gt;15%)</v>
      </c>
      <c r="S2755" s="9" t="str" cm="1">
        <f t="array" ref="S2755">_xlfn.IFS(ZeptoData[[#This Row],[weightInGms]]&lt;=100, "Small (&lt;100g)", ZeptoData[[#This Row],[weightInGms]]&lt;=500, "Medium (100-500g)", ZeptoData[[#This Row],[weightInGms]]&gt;500, "Large (&gt;500g)")</f>
        <v>Small (&lt;100g)</v>
      </c>
    </row>
    <row r="2756" spans="1:19" x14ac:dyDescent="0.25">
      <c r="A2756" t="s">
        <v>1146</v>
      </c>
      <c r="B2756" t="s">
        <v>1148</v>
      </c>
      <c r="C2756" t="str">
        <f>TRIM(ZeptoData[[#This Row],[name]])</f>
        <v>Dettol Original Germ Protection Alcohol Based Hand Sanitizer</v>
      </c>
      <c r="D2756">
        <v>2500</v>
      </c>
      <c r="E2756" s="3">
        <f>'Cleaned Data'!F2759</f>
        <v>4</v>
      </c>
      <c r="F2756">
        <v>0</v>
      </c>
      <c r="G2756">
        <v>6</v>
      </c>
      <c r="H2756">
        <v>2500</v>
      </c>
      <c r="I2756" s="3">
        <f>ZeptoData[[#This Row],[discountedSellingPrice]]/100</f>
        <v>25</v>
      </c>
      <c r="J2756">
        <v>50</v>
      </c>
      <c r="K2756" t="b">
        <v>0</v>
      </c>
      <c r="L2756">
        <v>50</v>
      </c>
      <c r="N2756" s="3">
        <f>ZeptoData[[#This Row],[MRP_Rupees]] - ZeptoData[[#This Row],[Sale_Price]]</f>
        <v>-21</v>
      </c>
      <c r="O2756" t="str">
        <f>IF(ZeptoData[[#This Row],[outOfStock]]=TRUE, "Out of Stock", IF(ZeptoData[[#This Row],[availableQuantity]]&lt;=2, "LOW STOCK", "HEALTHY"))</f>
        <v>HEALTHY</v>
      </c>
      <c r="P2756" t="str" cm="1">
        <f t="array" ref="P2756">_xlfn.IFS(ZeptoData[[#This Row],[Sale_Price]]&lt;50, "Budget", ZeptoData[[#This Row],[Sale_Price]]&lt;150, "Mid-Range", ZeptoData[[#This Row],[Sale_Price]]&gt;=150, "Premium")</f>
        <v>Budget</v>
      </c>
      <c r="Q2756" t="str">
        <f>IF(ROUND(((ZeptoData[[#This Row],[mrp]]-ZeptoData[[#This Row],[discountedSellingPrice]])/ZeptoData[[#This Row],[mrp]])*100,0) = ZeptoData[[#This Row],[discountPercent]], "Match", "Error")</f>
        <v>Match</v>
      </c>
      <c r="R2756" s="9" t="str" cm="1">
        <f t="array" ref="R2756">_xlfn.IFS(ZeptoData[[#This Row],[discountPercent]]=0, "No Discount", ZeptoData[[#This Row],[discountPercent]]&lt;=15, "Standard (1-15%)", ZeptoData[[#This Row],[discountPercent]]&gt;15, "Mega (&gt;15%)")</f>
        <v>No Discount</v>
      </c>
      <c r="S2756" s="9" t="str" cm="1">
        <f t="array" ref="S2756">_xlfn.IFS(ZeptoData[[#This Row],[weightInGms]]&lt;=100, "Small (&lt;100g)", ZeptoData[[#This Row],[weightInGms]]&lt;=500, "Medium (100-500g)", ZeptoData[[#This Row],[weightInGms]]&gt;500, "Large (&gt;500g)")</f>
        <v>Small (&lt;100g)</v>
      </c>
    </row>
    <row r="2757" spans="1:19" x14ac:dyDescent="0.25">
      <c r="A2757" t="s">
        <v>1146</v>
      </c>
      <c r="B2757" t="s">
        <v>1149</v>
      </c>
      <c r="C2757" t="str">
        <f>TRIM(ZeptoData[[#This Row],[name]])</f>
        <v>Colgate Visible White Toothpaste</v>
      </c>
      <c r="D2757">
        <v>11500</v>
      </c>
      <c r="E2757" s="3">
        <f>'Cleaned Data'!F2760</f>
        <v>10</v>
      </c>
      <c r="F2757">
        <v>10</v>
      </c>
      <c r="G2757">
        <v>6</v>
      </c>
      <c r="H2757">
        <v>10300</v>
      </c>
      <c r="I2757" s="3">
        <f>ZeptoData[[#This Row],[discountedSellingPrice]]/100</f>
        <v>103</v>
      </c>
      <c r="J2757">
        <v>100</v>
      </c>
      <c r="K2757" t="b">
        <v>0</v>
      </c>
      <c r="L2757">
        <v>100</v>
      </c>
      <c r="N2757" s="3">
        <f>ZeptoData[[#This Row],[MRP_Rupees]] - ZeptoData[[#This Row],[Sale_Price]]</f>
        <v>-93</v>
      </c>
      <c r="O2757" t="str">
        <f>IF(ZeptoData[[#This Row],[outOfStock]]=TRUE, "Out of Stock", IF(ZeptoData[[#This Row],[availableQuantity]]&lt;=2, "LOW STOCK", "HEALTHY"))</f>
        <v>HEALTHY</v>
      </c>
      <c r="P2757" t="str" cm="1">
        <f t="array" ref="P2757">_xlfn.IFS(ZeptoData[[#This Row],[Sale_Price]]&lt;50, "Budget", ZeptoData[[#This Row],[Sale_Price]]&lt;150, "Mid-Range", ZeptoData[[#This Row],[Sale_Price]]&gt;=150, "Premium")</f>
        <v>Mid-Range</v>
      </c>
      <c r="Q2757" t="str">
        <f>IF(ROUND(((ZeptoData[[#This Row],[mrp]]-ZeptoData[[#This Row],[discountedSellingPrice]])/ZeptoData[[#This Row],[mrp]])*100,0) = ZeptoData[[#This Row],[discountPercent]], "Match", "Error")</f>
        <v>Match</v>
      </c>
      <c r="R2757" s="9" t="str" cm="1">
        <f t="array" ref="R2757">_xlfn.IFS(ZeptoData[[#This Row],[discountPercent]]=0, "No Discount", ZeptoData[[#This Row],[discountPercent]]&lt;=15, "Standard (1-15%)", ZeptoData[[#This Row],[discountPercent]]&gt;15, "Mega (&gt;15%)")</f>
        <v>Standard (1-15%)</v>
      </c>
      <c r="S2757" s="9" t="str" cm="1">
        <f t="array" ref="S2757">_xlfn.IFS(ZeptoData[[#This Row],[weightInGms]]&lt;=100, "Small (&lt;100g)", ZeptoData[[#This Row],[weightInGms]]&lt;=500, "Medium (100-500g)", ZeptoData[[#This Row],[weightInGms]]&gt;500, "Large (&gt;500g)")</f>
        <v>Small (&lt;100g)</v>
      </c>
    </row>
    <row r="2758" spans="1:19" x14ac:dyDescent="0.25">
      <c r="A2758" t="s">
        <v>1146</v>
      </c>
      <c r="B2758" t="s">
        <v>1150</v>
      </c>
      <c r="C2758" t="str">
        <f>TRIM(ZeptoData[[#This Row],[name]])</f>
        <v>Dettol SKincare Handwash Value Refill</v>
      </c>
      <c r="D2758">
        <v>10900</v>
      </c>
      <c r="E2758" s="3">
        <f>'Cleaned Data'!F2761</f>
        <v>2</v>
      </c>
      <c r="F2758">
        <v>3</v>
      </c>
      <c r="G2758">
        <v>6</v>
      </c>
      <c r="H2758">
        <v>10500</v>
      </c>
      <c r="I2758" s="3">
        <f>ZeptoData[[#This Row],[discountedSellingPrice]]/100</f>
        <v>105</v>
      </c>
      <c r="J2758">
        <v>750</v>
      </c>
      <c r="K2758" t="b">
        <v>0</v>
      </c>
      <c r="L2758">
        <v>750</v>
      </c>
      <c r="N2758" s="3">
        <f>ZeptoData[[#This Row],[MRP_Rupees]] - ZeptoData[[#This Row],[Sale_Price]]</f>
        <v>-103</v>
      </c>
      <c r="O2758" t="str">
        <f>IF(ZeptoData[[#This Row],[outOfStock]]=TRUE, "Out of Stock", IF(ZeptoData[[#This Row],[availableQuantity]]&lt;=2, "LOW STOCK", "HEALTHY"))</f>
        <v>HEALTHY</v>
      </c>
      <c r="P2758" t="str" cm="1">
        <f t="array" ref="P2758">_xlfn.IFS(ZeptoData[[#This Row],[Sale_Price]]&lt;50, "Budget", ZeptoData[[#This Row],[Sale_Price]]&lt;150, "Mid-Range", ZeptoData[[#This Row],[Sale_Price]]&gt;=150, "Premium")</f>
        <v>Mid-Range</v>
      </c>
      <c r="Q2758" t="str">
        <f>IF(ROUND(((ZeptoData[[#This Row],[mrp]]-ZeptoData[[#This Row],[discountedSellingPrice]])/ZeptoData[[#This Row],[mrp]])*100,0) = ZeptoData[[#This Row],[discountPercent]], "Match", "Error")</f>
        <v>Error</v>
      </c>
      <c r="R2758" s="9" t="str" cm="1">
        <f t="array" ref="R2758">_xlfn.IFS(ZeptoData[[#This Row],[discountPercent]]=0, "No Discount", ZeptoData[[#This Row],[discountPercent]]&lt;=15, "Standard (1-15%)", ZeptoData[[#This Row],[discountPercent]]&gt;15, "Mega (&gt;15%)")</f>
        <v>Standard (1-15%)</v>
      </c>
      <c r="S2758" s="9" t="str" cm="1">
        <f t="array" ref="S2758">_xlfn.IFS(ZeptoData[[#This Row],[weightInGms]]&lt;=100, "Small (&lt;100g)", ZeptoData[[#This Row],[weightInGms]]&lt;=500, "Medium (100-500g)", ZeptoData[[#This Row],[weightInGms]]&gt;500, "Large (&gt;500g)")</f>
        <v>Large (&gt;500g)</v>
      </c>
    </row>
    <row r="2759" spans="1:19" x14ac:dyDescent="0.25">
      <c r="A2759" t="s">
        <v>1146</v>
      </c>
      <c r="B2759" t="s">
        <v>1151</v>
      </c>
      <c r="C2759" t="str">
        <f>TRIM(ZeptoData[[#This Row],[name]])</f>
        <v>Savlon Herbal Sensitive Liquid Handwash Refill Pouch</v>
      </c>
      <c r="D2759">
        <v>11500</v>
      </c>
      <c r="E2759" s="3">
        <f>'Cleaned Data'!F2762</f>
        <v>18</v>
      </c>
      <c r="F2759">
        <v>4</v>
      </c>
      <c r="G2759">
        <v>6</v>
      </c>
      <c r="H2759">
        <v>11000</v>
      </c>
      <c r="I2759" s="3">
        <f>ZeptoData[[#This Row],[discountedSellingPrice]]/100</f>
        <v>110</v>
      </c>
      <c r="J2759">
        <v>750</v>
      </c>
      <c r="K2759" t="b">
        <v>0</v>
      </c>
      <c r="L2759">
        <v>500</v>
      </c>
      <c r="N2759" s="3">
        <f>ZeptoData[[#This Row],[MRP_Rupees]] - ZeptoData[[#This Row],[Sale_Price]]</f>
        <v>-92</v>
      </c>
      <c r="O2759" t="str">
        <f>IF(ZeptoData[[#This Row],[outOfStock]]=TRUE, "Out of Stock", IF(ZeptoData[[#This Row],[availableQuantity]]&lt;=2, "LOW STOCK", "HEALTHY"))</f>
        <v>HEALTHY</v>
      </c>
      <c r="P2759" t="str" cm="1">
        <f t="array" ref="P2759">_xlfn.IFS(ZeptoData[[#This Row],[Sale_Price]]&lt;50, "Budget", ZeptoData[[#This Row],[Sale_Price]]&lt;150, "Mid-Range", ZeptoData[[#This Row],[Sale_Price]]&gt;=150, "Premium")</f>
        <v>Mid-Range</v>
      </c>
      <c r="Q2759" t="str">
        <f>IF(ROUND(((ZeptoData[[#This Row],[mrp]]-ZeptoData[[#This Row],[discountedSellingPrice]])/ZeptoData[[#This Row],[mrp]])*100,0) = ZeptoData[[#This Row],[discountPercent]], "Match", "Error")</f>
        <v>Match</v>
      </c>
      <c r="R2759" s="9" t="str" cm="1">
        <f t="array" ref="R2759">_xlfn.IFS(ZeptoData[[#This Row],[discountPercent]]=0, "No Discount", ZeptoData[[#This Row],[discountPercent]]&lt;=15, "Standard (1-15%)", ZeptoData[[#This Row],[discountPercent]]&gt;15, "Mega (&gt;15%)")</f>
        <v>Standard (1-15%)</v>
      </c>
      <c r="S2759" s="9" t="str" cm="1">
        <f t="array" ref="S2759">_xlfn.IFS(ZeptoData[[#This Row],[weightInGms]]&lt;=100, "Small (&lt;100g)", ZeptoData[[#This Row],[weightInGms]]&lt;=500, "Medium (100-500g)", ZeptoData[[#This Row],[weightInGms]]&gt;500, "Large (&gt;500g)")</f>
        <v>Large (&gt;500g)</v>
      </c>
    </row>
    <row r="2760" spans="1:19" x14ac:dyDescent="0.25">
      <c r="A2760" t="s">
        <v>1146</v>
      </c>
      <c r="B2760" t="s">
        <v>1152</v>
      </c>
      <c r="C2760" t="str">
        <f>TRIM(ZeptoData[[#This Row],[name]])</f>
        <v>Colgate Total 12 Whole Mouth Protection Toothpaste</v>
      </c>
      <c r="D2760">
        <v>12000</v>
      </c>
      <c r="E2760" s="3">
        <f>'Cleaned Data'!F2763</f>
        <v>24</v>
      </c>
      <c r="F2760">
        <v>10</v>
      </c>
      <c r="G2760">
        <v>6</v>
      </c>
      <c r="H2760">
        <v>10800</v>
      </c>
      <c r="I2760" s="3">
        <f>ZeptoData[[#This Row],[discountedSellingPrice]]/100</f>
        <v>108</v>
      </c>
      <c r="J2760">
        <v>120</v>
      </c>
      <c r="K2760" t="b">
        <v>0</v>
      </c>
      <c r="L2760">
        <v>120</v>
      </c>
      <c r="N2760" s="3">
        <f>ZeptoData[[#This Row],[MRP_Rupees]] - ZeptoData[[#This Row],[Sale_Price]]</f>
        <v>-84</v>
      </c>
      <c r="O2760" t="str">
        <f>IF(ZeptoData[[#This Row],[outOfStock]]=TRUE, "Out of Stock", IF(ZeptoData[[#This Row],[availableQuantity]]&lt;=2, "LOW STOCK", "HEALTHY"))</f>
        <v>HEALTHY</v>
      </c>
      <c r="P2760" t="str" cm="1">
        <f t="array" ref="P2760">_xlfn.IFS(ZeptoData[[#This Row],[Sale_Price]]&lt;50, "Budget", ZeptoData[[#This Row],[Sale_Price]]&lt;150, "Mid-Range", ZeptoData[[#This Row],[Sale_Price]]&gt;=150, "Premium")</f>
        <v>Mid-Range</v>
      </c>
      <c r="Q2760" t="str">
        <f>IF(ROUND(((ZeptoData[[#This Row],[mrp]]-ZeptoData[[#This Row],[discountedSellingPrice]])/ZeptoData[[#This Row],[mrp]])*100,0) = ZeptoData[[#This Row],[discountPercent]], "Match", "Error")</f>
        <v>Match</v>
      </c>
      <c r="R2760" s="9" t="str" cm="1">
        <f t="array" ref="R2760">_xlfn.IFS(ZeptoData[[#This Row],[discountPercent]]=0, "No Discount", ZeptoData[[#This Row],[discountPercent]]&lt;=15, "Standard (1-15%)", ZeptoData[[#This Row],[discountPercent]]&gt;15, "Mega (&gt;15%)")</f>
        <v>Standard (1-15%)</v>
      </c>
      <c r="S2760" s="9" t="str" cm="1">
        <f t="array" ref="S2760">_xlfn.IFS(ZeptoData[[#This Row],[weightInGms]]&lt;=100, "Small (&lt;100g)", ZeptoData[[#This Row],[weightInGms]]&lt;=500, "Medium (100-500g)", ZeptoData[[#This Row],[weightInGms]]&gt;500, "Large (&gt;500g)")</f>
        <v>Medium (100-500g)</v>
      </c>
    </row>
    <row r="2761" spans="1:19" x14ac:dyDescent="0.25">
      <c r="A2761" t="s">
        <v>1146</v>
      </c>
      <c r="B2761" t="s">
        <v>1153</v>
      </c>
      <c r="C2761" t="str">
        <f>TRIM(ZeptoData[[#This Row],[name]])</f>
        <v>Lux International Creamy White Soap Bar</v>
      </c>
      <c r="D2761">
        <v>3500</v>
      </c>
      <c r="E2761" s="3">
        <f>'Cleaned Data'!F2764</f>
        <v>5</v>
      </c>
      <c r="F2761">
        <v>2</v>
      </c>
      <c r="G2761">
        <v>6</v>
      </c>
      <c r="H2761">
        <v>3400</v>
      </c>
      <c r="I2761" s="3">
        <f>ZeptoData[[#This Row],[discountedSellingPrice]]/100</f>
        <v>34</v>
      </c>
      <c r="J2761">
        <v>75</v>
      </c>
      <c r="K2761" t="b">
        <v>0</v>
      </c>
      <c r="L2761">
        <v>75</v>
      </c>
      <c r="N2761" s="3">
        <f>ZeptoData[[#This Row],[MRP_Rupees]] - ZeptoData[[#This Row],[Sale_Price]]</f>
        <v>-29</v>
      </c>
      <c r="O2761" t="str">
        <f>IF(ZeptoData[[#This Row],[outOfStock]]=TRUE, "Out of Stock", IF(ZeptoData[[#This Row],[availableQuantity]]&lt;=2, "LOW STOCK", "HEALTHY"))</f>
        <v>HEALTHY</v>
      </c>
      <c r="P2761" t="str" cm="1">
        <f t="array" ref="P2761">_xlfn.IFS(ZeptoData[[#This Row],[Sale_Price]]&lt;50, "Budget", ZeptoData[[#This Row],[Sale_Price]]&lt;150, "Mid-Range", ZeptoData[[#This Row],[Sale_Price]]&gt;=150, "Premium")</f>
        <v>Budget</v>
      </c>
      <c r="Q2761" t="str">
        <f>IF(ROUND(((ZeptoData[[#This Row],[mrp]]-ZeptoData[[#This Row],[discountedSellingPrice]])/ZeptoData[[#This Row],[mrp]])*100,0) = ZeptoData[[#This Row],[discountPercent]], "Match", "Error")</f>
        <v>Error</v>
      </c>
      <c r="R2761" s="9" t="str" cm="1">
        <f t="array" ref="R2761">_xlfn.IFS(ZeptoData[[#This Row],[discountPercent]]=0, "No Discount", ZeptoData[[#This Row],[discountPercent]]&lt;=15, "Standard (1-15%)", ZeptoData[[#This Row],[discountPercent]]&gt;15, "Mega (&gt;15%)")</f>
        <v>Standard (1-15%)</v>
      </c>
      <c r="S2761" s="9" t="str" cm="1">
        <f t="array" ref="S2761">_xlfn.IFS(ZeptoData[[#This Row],[weightInGms]]&lt;=100, "Small (&lt;100g)", ZeptoData[[#This Row],[weightInGms]]&lt;=500, "Medium (100-500g)", ZeptoData[[#This Row],[weightInGms]]&gt;500, "Large (&gt;500g)")</f>
        <v>Small (&lt;100g)</v>
      </c>
    </row>
    <row r="2762" spans="1:19" x14ac:dyDescent="0.25">
      <c r="A2762" t="s">
        <v>1146</v>
      </c>
      <c r="B2762" t="s">
        <v>1154</v>
      </c>
      <c r="C2762" t="str">
        <f>TRIM(ZeptoData[[#This Row],[name]])</f>
        <v>Colgate Herbal Toothpaste</v>
      </c>
      <c r="D2762">
        <v>11400</v>
      </c>
      <c r="E2762" s="3">
        <f>'Cleaned Data'!F2765</f>
        <v>5</v>
      </c>
      <c r="F2762">
        <v>18</v>
      </c>
      <c r="G2762">
        <v>2</v>
      </c>
      <c r="H2762">
        <v>9300</v>
      </c>
      <c r="I2762" s="3">
        <f>ZeptoData[[#This Row],[discountedSellingPrice]]/100</f>
        <v>93</v>
      </c>
      <c r="J2762">
        <v>200</v>
      </c>
      <c r="K2762" t="b">
        <v>0</v>
      </c>
      <c r="L2762">
        <v>200</v>
      </c>
      <c r="N2762" s="3">
        <f>ZeptoData[[#This Row],[MRP_Rupees]] - ZeptoData[[#This Row],[Sale_Price]]</f>
        <v>-88</v>
      </c>
      <c r="O2762" t="str">
        <f>IF(ZeptoData[[#This Row],[outOfStock]]=TRUE, "Out of Stock", IF(ZeptoData[[#This Row],[availableQuantity]]&lt;=2, "LOW STOCK", "HEALTHY"))</f>
        <v>LOW STOCK</v>
      </c>
      <c r="P2762" t="str" cm="1">
        <f t="array" ref="P2762">_xlfn.IFS(ZeptoData[[#This Row],[Sale_Price]]&lt;50, "Budget", ZeptoData[[#This Row],[Sale_Price]]&lt;150, "Mid-Range", ZeptoData[[#This Row],[Sale_Price]]&gt;=150, "Premium")</f>
        <v>Mid-Range</v>
      </c>
      <c r="Q2762" t="str">
        <f>IF(ROUND(((ZeptoData[[#This Row],[mrp]]-ZeptoData[[#This Row],[discountedSellingPrice]])/ZeptoData[[#This Row],[mrp]])*100,0) = ZeptoData[[#This Row],[discountPercent]], "Match", "Error")</f>
        <v>Match</v>
      </c>
      <c r="R2762" s="9" t="str" cm="1">
        <f t="array" ref="R2762">_xlfn.IFS(ZeptoData[[#This Row],[discountPercent]]=0, "No Discount", ZeptoData[[#This Row],[discountPercent]]&lt;=15, "Standard (1-15%)", ZeptoData[[#This Row],[discountPercent]]&gt;15, "Mega (&gt;15%)")</f>
        <v>Mega (&gt;15%)</v>
      </c>
      <c r="S2762" s="9" t="str" cm="1">
        <f t="array" ref="S2762">_xlfn.IFS(ZeptoData[[#This Row],[weightInGms]]&lt;=100, "Small (&lt;100g)", ZeptoData[[#This Row],[weightInGms]]&lt;=500, "Medium (100-500g)", ZeptoData[[#This Row],[weightInGms]]&gt;500, "Large (&gt;500g)")</f>
        <v>Medium (100-500g)</v>
      </c>
    </row>
    <row r="2763" spans="1:19" x14ac:dyDescent="0.25">
      <c r="A2763" t="s">
        <v>1146</v>
      </c>
      <c r="B2763" t="s">
        <v>1155</v>
      </c>
      <c r="C2763" t="str">
        <f>TRIM(ZeptoData[[#This Row],[name]])</f>
        <v>Nivea Men Deodorant Fresh Active 48h Long lasting Freshness</v>
      </c>
      <c r="D2763">
        <v>22500</v>
      </c>
      <c r="E2763" s="3">
        <f>'Cleaned Data'!F2766</f>
        <v>15</v>
      </c>
      <c r="F2763">
        <v>24</v>
      </c>
      <c r="G2763">
        <v>6</v>
      </c>
      <c r="H2763">
        <v>16900</v>
      </c>
      <c r="I2763" s="3">
        <f>ZeptoData[[#This Row],[discountedSellingPrice]]/100</f>
        <v>169</v>
      </c>
      <c r="J2763">
        <v>150</v>
      </c>
      <c r="K2763" t="b">
        <v>0</v>
      </c>
      <c r="L2763">
        <v>150</v>
      </c>
      <c r="N2763" s="3">
        <f>ZeptoData[[#This Row],[MRP_Rupees]] - ZeptoData[[#This Row],[Sale_Price]]</f>
        <v>-154</v>
      </c>
      <c r="O2763" t="str">
        <f>IF(ZeptoData[[#This Row],[outOfStock]]=TRUE, "Out of Stock", IF(ZeptoData[[#This Row],[availableQuantity]]&lt;=2, "LOW STOCK", "HEALTHY"))</f>
        <v>HEALTHY</v>
      </c>
      <c r="P2763" t="str" cm="1">
        <f t="array" ref="P2763">_xlfn.IFS(ZeptoData[[#This Row],[Sale_Price]]&lt;50, "Budget", ZeptoData[[#This Row],[Sale_Price]]&lt;150, "Mid-Range", ZeptoData[[#This Row],[Sale_Price]]&gt;=150, "Premium")</f>
        <v>Premium</v>
      </c>
      <c r="Q2763" t="str">
        <f>IF(ROUND(((ZeptoData[[#This Row],[mrp]]-ZeptoData[[#This Row],[discountedSellingPrice]])/ZeptoData[[#This Row],[mrp]])*100,0) = ZeptoData[[#This Row],[discountPercent]], "Match", "Error")</f>
        <v>Error</v>
      </c>
      <c r="R2763" s="9" t="str" cm="1">
        <f t="array" ref="R2763">_xlfn.IFS(ZeptoData[[#This Row],[discountPercent]]=0, "No Discount", ZeptoData[[#This Row],[discountPercent]]&lt;=15, "Standard (1-15%)", ZeptoData[[#This Row],[discountPercent]]&gt;15, "Mega (&gt;15%)")</f>
        <v>Mega (&gt;15%)</v>
      </c>
      <c r="S2763" s="9" t="str" cm="1">
        <f t="array" ref="S2763">_xlfn.IFS(ZeptoData[[#This Row],[weightInGms]]&lt;=100, "Small (&lt;100g)", ZeptoData[[#This Row],[weightInGms]]&lt;=500, "Medium (100-500g)", ZeptoData[[#This Row],[weightInGms]]&gt;500, "Large (&gt;500g)")</f>
        <v>Medium (100-500g)</v>
      </c>
    </row>
    <row r="2764" spans="1:19" x14ac:dyDescent="0.25">
      <c r="A2764" t="s">
        <v>1146</v>
      </c>
      <c r="B2764" t="s">
        <v>1156</v>
      </c>
      <c r="C2764" t="str">
        <f>TRIM(ZeptoData[[#This Row],[name]])</f>
        <v>Dabur Meswak Toothpaste</v>
      </c>
      <c r="D2764">
        <v>5800</v>
      </c>
      <c r="E2764" s="3">
        <f>'Cleaned Data'!F2767</f>
        <v>0</v>
      </c>
      <c r="F2764">
        <v>5</v>
      </c>
      <c r="G2764">
        <v>6</v>
      </c>
      <c r="H2764">
        <v>5500</v>
      </c>
      <c r="I2764" s="3">
        <f>ZeptoData[[#This Row],[discountedSellingPrice]]/100</f>
        <v>55</v>
      </c>
      <c r="J2764">
        <v>100</v>
      </c>
      <c r="K2764" t="b">
        <v>0</v>
      </c>
      <c r="L2764">
        <v>100</v>
      </c>
      <c r="N2764" s="3">
        <f>ZeptoData[[#This Row],[MRP_Rupees]] - ZeptoData[[#This Row],[Sale_Price]]</f>
        <v>-55</v>
      </c>
      <c r="O2764" t="str">
        <f>IF(ZeptoData[[#This Row],[outOfStock]]=TRUE, "Out of Stock", IF(ZeptoData[[#This Row],[availableQuantity]]&lt;=2, "LOW STOCK", "HEALTHY"))</f>
        <v>HEALTHY</v>
      </c>
      <c r="P2764" t="str" cm="1">
        <f t="array" ref="P2764">_xlfn.IFS(ZeptoData[[#This Row],[Sale_Price]]&lt;50, "Budget", ZeptoData[[#This Row],[Sale_Price]]&lt;150, "Mid-Range", ZeptoData[[#This Row],[Sale_Price]]&gt;=150, "Premium")</f>
        <v>Mid-Range</v>
      </c>
      <c r="Q2764" t="str">
        <f>IF(ROUND(((ZeptoData[[#This Row],[mrp]]-ZeptoData[[#This Row],[discountedSellingPrice]])/ZeptoData[[#This Row],[mrp]])*100,0) = ZeptoData[[#This Row],[discountPercent]], "Match", "Error")</f>
        <v>Match</v>
      </c>
      <c r="R2764" s="9" t="str" cm="1">
        <f t="array" ref="R2764">_xlfn.IFS(ZeptoData[[#This Row],[discountPercent]]=0, "No Discount", ZeptoData[[#This Row],[discountPercent]]&lt;=15, "Standard (1-15%)", ZeptoData[[#This Row],[discountPercent]]&gt;15, "Mega (&gt;15%)")</f>
        <v>Standard (1-15%)</v>
      </c>
      <c r="S2764" s="9" t="str" cm="1">
        <f t="array" ref="S2764">_xlfn.IFS(ZeptoData[[#This Row],[weightInGms]]&lt;=100, "Small (&lt;100g)", ZeptoData[[#This Row],[weightInGms]]&lt;=500, "Medium (100-500g)", ZeptoData[[#This Row],[weightInGms]]&gt;500, "Large (&gt;500g)")</f>
        <v>Small (&lt;100g)</v>
      </c>
    </row>
    <row r="2765" spans="1:19" x14ac:dyDescent="0.25">
      <c r="A2765" t="s">
        <v>1146</v>
      </c>
      <c r="B2765" t="s">
        <v>1157</v>
      </c>
      <c r="C2765" t="str">
        <f>TRIM(ZeptoData[[#This Row],[name]])</f>
        <v>Colgate Max Fresh Cooling Crystals Toothpaste</v>
      </c>
      <c r="D2765">
        <v>10100</v>
      </c>
      <c r="E2765" s="3">
        <f>'Cleaned Data'!F2768</f>
        <v>0</v>
      </c>
      <c r="F2765">
        <v>5</v>
      </c>
      <c r="G2765">
        <v>2</v>
      </c>
      <c r="H2765">
        <v>9500</v>
      </c>
      <c r="I2765" s="3">
        <f>ZeptoData[[#This Row],[discountedSellingPrice]]/100</f>
        <v>95</v>
      </c>
      <c r="J2765">
        <v>150</v>
      </c>
      <c r="K2765" t="b">
        <v>0</v>
      </c>
      <c r="L2765">
        <v>150</v>
      </c>
      <c r="N2765" s="3">
        <f>ZeptoData[[#This Row],[MRP_Rupees]] - ZeptoData[[#This Row],[Sale_Price]]</f>
        <v>-95</v>
      </c>
      <c r="O2765" t="str">
        <f>IF(ZeptoData[[#This Row],[outOfStock]]=TRUE, "Out of Stock", IF(ZeptoData[[#This Row],[availableQuantity]]&lt;=2, "LOW STOCK", "HEALTHY"))</f>
        <v>LOW STOCK</v>
      </c>
      <c r="P2765" t="str" cm="1">
        <f t="array" ref="P2765">_xlfn.IFS(ZeptoData[[#This Row],[Sale_Price]]&lt;50, "Budget", ZeptoData[[#This Row],[Sale_Price]]&lt;150, "Mid-Range", ZeptoData[[#This Row],[Sale_Price]]&gt;=150, "Premium")</f>
        <v>Mid-Range</v>
      </c>
      <c r="Q2765" t="str">
        <f>IF(ROUND(((ZeptoData[[#This Row],[mrp]]-ZeptoData[[#This Row],[discountedSellingPrice]])/ZeptoData[[#This Row],[mrp]])*100,0) = ZeptoData[[#This Row],[discountPercent]], "Match", "Error")</f>
        <v>Error</v>
      </c>
      <c r="R2765" s="9" t="str" cm="1">
        <f t="array" ref="R2765">_xlfn.IFS(ZeptoData[[#This Row],[discountPercent]]=0, "No Discount", ZeptoData[[#This Row],[discountPercent]]&lt;=15, "Standard (1-15%)", ZeptoData[[#This Row],[discountPercent]]&gt;15, "Mega (&gt;15%)")</f>
        <v>Standard (1-15%)</v>
      </c>
      <c r="S2765" s="9" t="str" cm="1">
        <f t="array" ref="S2765">_xlfn.IFS(ZeptoData[[#This Row],[weightInGms]]&lt;=100, "Small (&lt;100g)", ZeptoData[[#This Row],[weightInGms]]&lt;=500, "Medium (100-500g)", ZeptoData[[#This Row],[weightInGms]]&gt;500, "Large (&gt;500g)")</f>
        <v>Medium (100-500g)</v>
      </c>
    </row>
    <row r="2766" spans="1:19" x14ac:dyDescent="0.25">
      <c r="A2766" t="s">
        <v>1146</v>
      </c>
      <c r="B2766" t="s">
        <v>1158</v>
      </c>
      <c r="C2766" t="str">
        <f>TRIM(ZeptoData[[#This Row],[name]])</f>
        <v>Indulekha Bhringa Hair Oil</v>
      </c>
      <c r="D2766">
        <v>43200</v>
      </c>
      <c r="E2766" s="3">
        <f>'Cleaned Data'!F2769</f>
        <v>13</v>
      </c>
      <c r="F2766">
        <v>15</v>
      </c>
      <c r="G2766">
        <v>6</v>
      </c>
      <c r="H2766">
        <v>36700</v>
      </c>
      <c r="I2766" s="3">
        <f>ZeptoData[[#This Row],[discountedSellingPrice]]/100</f>
        <v>367</v>
      </c>
      <c r="J2766">
        <v>100</v>
      </c>
      <c r="K2766" t="b">
        <v>0</v>
      </c>
      <c r="L2766">
        <v>100</v>
      </c>
      <c r="N2766" s="3">
        <f>ZeptoData[[#This Row],[MRP_Rupees]] - ZeptoData[[#This Row],[Sale_Price]]</f>
        <v>-354</v>
      </c>
      <c r="O2766" t="str">
        <f>IF(ZeptoData[[#This Row],[outOfStock]]=TRUE, "Out of Stock", IF(ZeptoData[[#This Row],[availableQuantity]]&lt;=2, "LOW STOCK", "HEALTHY"))</f>
        <v>HEALTHY</v>
      </c>
      <c r="P2766" t="str" cm="1">
        <f t="array" ref="P2766">_xlfn.IFS(ZeptoData[[#This Row],[Sale_Price]]&lt;50, "Budget", ZeptoData[[#This Row],[Sale_Price]]&lt;150, "Mid-Range", ZeptoData[[#This Row],[Sale_Price]]&gt;=150, "Premium")</f>
        <v>Premium</v>
      </c>
      <c r="Q2766" t="str">
        <f>IF(ROUND(((ZeptoData[[#This Row],[mrp]]-ZeptoData[[#This Row],[discountedSellingPrice]])/ZeptoData[[#This Row],[mrp]])*100,0) = ZeptoData[[#This Row],[discountPercent]], "Match", "Error")</f>
        <v>Match</v>
      </c>
      <c r="R2766" s="9" t="str" cm="1">
        <f t="array" ref="R2766">_xlfn.IFS(ZeptoData[[#This Row],[discountPercent]]=0, "No Discount", ZeptoData[[#This Row],[discountPercent]]&lt;=15, "Standard (1-15%)", ZeptoData[[#This Row],[discountPercent]]&gt;15, "Mega (&gt;15%)")</f>
        <v>Standard (1-15%)</v>
      </c>
      <c r="S2766" s="9" t="str" cm="1">
        <f t="array" ref="S2766">_xlfn.IFS(ZeptoData[[#This Row],[weightInGms]]&lt;=100, "Small (&lt;100g)", ZeptoData[[#This Row],[weightInGms]]&lt;=500, "Medium (100-500g)", ZeptoData[[#This Row],[weightInGms]]&gt;500, "Large (&gt;500g)")</f>
        <v>Small (&lt;100g)</v>
      </c>
    </row>
    <row r="2767" spans="1:19" x14ac:dyDescent="0.25">
      <c r="A2767" t="s">
        <v>1146</v>
      </c>
      <c r="B2767" t="s">
        <v>1159</v>
      </c>
      <c r="C2767" t="str">
        <f>TRIM(ZeptoData[[#This Row],[name]])</f>
        <v>Colgate Sensitive Soft Bristles Toothbrush</v>
      </c>
      <c r="D2767">
        <v>5000</v>
      </c>
      <c r="E2767" s="3">
        <f>'Cleaned Data'!F2770</f>
        <v>5</v>
      </c>
      <c r="F2767">
        <v>0</v>
      </c>
      <c r="G2767">
        <v>6</v>
      </c>
      <c r="H2767">
        <v>5000</v>
      </c>
      <c r="I2767" s="3">
        <f>ZeptoData[[#This Row],[discountedSellingPrice]]/100</f>
        <v>50</v>
      </c>
      <c r="J2767">
        <v>58</v>
      </c>
      <c r="K2767" t="b">
        <v>0</v>
      </c>
      <c r="L2767">
        <v>1</v>
      </c>
      <c r="N2767" s="3">
        <f>ZeptoData[[#This Row],[MRP_Rupees]] - ZeptoData[[#This Row],[Sale_Price]]</f>
        <v>-45</v>
      </c>
      <c r="O2767" t="str">
        <f>IF(ZeptoData[[#This Row],[outOfStock]]=TRUE, "Out of Stock", IF(ZeptoData[[#This Row],[availableQuantity]]&lt;=2, "LOW STOCK", "HEALTHY"))</f>
        <v>HEALTHY</v>
      </c>
      <c r="P2767" t="str" cm="1">
        <f t="array" ref="P2767">_xlfn.IFS(ZeptoData[[#This Row],[Sale_Price]]&lt;50, "Budget", ZeptoData[[#This Row],[Sale_Price]]&lt;150, "Mid-Range", ZeptoData[[#This Row],[Sale_Price]]&gt;=150, "Premium")</f>
        <v>Mid-Range</v>
      </c>
      <c r="Q2767" t="str">
        <f>IF(ROUND(((ZeptoData[[#This Row],[mrp]]-ZeptoData[[#This Row],[discountedSellingPrice]])/ZeptoData[[#This Row],[mrp]])*100,0) = ZeptoData[[#This Row],[discountPercent]], "Match", "Error")</f>
        <v>Match</v>
      </c>
      <c r="R2767" s="9" t="str" cm="1">
        <f t="array" ref="R2767">_xlfn.IFS(ZeptoData[[#This Row],[discountPercent]]=0, "No Discount", ZeptoData[[#This Row],[discountPercent]]&lt;=15, "Standard (1-15%)", ZeptoData[[#This Row],[discountPercent]]&gt;15, "Mega (&gt;15%)")</f>
        <v>No Discount</v>
      </c>
      <c r="S2767" s="9" t="str" cm="1">
        <f t="array" ref="S2767">_xlfn.IFS(ZeptoData[[#This Row],[weightInGms]]&lt;=100, "Small (&lt;100g)", ZeptoData[[#This Row],[weightInGms]]&lt;=500, "Medium (100-500g)", ZeptoData[[#This Row],[weightInGms]]&gt;500, "Large (&gt;500g)")</f>
        <v>Small (&lt;100g)</v>
      </c>
    </row>
    <row r="2768" spans="1:19" x14ac:dyDescent="0.25">
      <c r="A2768" t="s">
        <v>1146</v>
      </c>
      <c r="B2768" t="s">
        <v>1160</v>
      </c>
      <c r="C2768" t="str">
        <f>TRIM(ZeptoData[[#This Row],[name]])</f>
        <v>Pears Pure &amp; Gentle Glycerin Bath Soap</v>
      </c>
      <c r="D2768">
        <v>7500</v>
      </c>
      <c r="E2768" s="3">
        <f>'Cleaned Data'!F2771</f>
        <v>5</v>
      </c>
      <c r="F2768">
        <v>0</v>
      </c>
      <c r="G2768">
        <v>6</v>
      </c>
      <c r="H2768">
        <v>7500</v>
      </c>
      <c r="I2768" s="3">
        <f>ZeptoData[[#This Row],[discountedSellingPrice]]/100</f>
        <v>75</v>
      </c>
      <c r="J2768">
        <v>125</v>
      </c>
      <c r="K2768" t="b">
        <v>0</v>
      </c>
      <c r="L2768">
        <v>125</v>
      </c>
      <c r="N2768" s="3">
        <f>ZeptoData[[#This Row],[MRP_Rupees]] - ZeptoData[[#This Row],[Sale_Price]]</f>
        <v>-70</v>
      </c>
      <c r="O2768" t="str">
        <f>IF(ZeptoData[[#This Row],[outOfStock]]=TRUE, "Out of Stock", IF(ZeptoData[[#This Row],[availableQuantity]]&lt;=2, "LOW STOCK", "HEALTHY"))</f>
        <v>HEALTHY</v>
      </c>
      <c r="P2768" t="str" cm="1">
        <f t="array" ref="P2768">_xlfn.IFS(ZeptoData[[#This Row],[Sale_Price]]&lt;50, "Budget", ZeptoData[[#This Row],[Sale_Price]]&lt;150, "Mid-Range", ZeptoData[[#This Row],[Sale_Price]]&gt;=150, "Premium")</f>
        <v>Mid-Range</v>
      </c>
      <c r="Q2768" t="str">
        <f>IF(ROUND(((ZeptoData[[#This Row],[mrp]]-ZeptoData[[#This Row],[discountedSellingPrice]])/ZeptoData[[#This Row],[mrp]])*100,0) = ZeptoData[[#This Row],[discountPercent]], "Match", "Error")</f>
        <v>Match</v>
      </c>
      <c r="R2768" s="9" t="str" cm="1">
        <f t="array" ref="R2768">_xlfn.IFS(ZeptoData[[#This Row],[discountPercent]]=0, "No Discount", ZeptoData[[#This Row],[discountPercent]]&lt;=15, "Standard (1-15%)", ZeptoData[[#This Row],[discountPercent]]&gt;15, "Mega (&gt;15%)")</f>
        <v>No Discount</v>
      </c>
      <c r="S2768" s="9" t="str" cm="1">
        <f t="array" ref="S2768">_xlfn.IFS(ZeptoData[[#This Row],[weightInGms]]&lt;=100, "Small (&lt;100g)", ZeptoData[[#This Row],[weightInGms]]&lt;=500, "Medium (100-500g)", ZeptoData[[#This Row],[weightInGms]]&gt;500, "Large (&gt;500g)")</f>
        <v>Medium (100-500g)</v>
      </c>
    </row>
    <row r="2769" spans="1:19" x14ac:dyDescent="0.25">
      <c r="A2769" t="s">
        <v>1146</v>
      </c>
      <c r="B2769" t="s">
        <v>1161</v>
      </c>
      <c r="C2769" t="str">
        <f>TRIM(ZeptoData[[#This Row],[name]])</f>
        <v>Vaseline Skin Protecting Jelly</v>
      </c>
      <c r="D2769">
        <v>7900</v>
      </c>
      <c r="E2769" s="3">
        <f>'Cleaned Data'!F2772</f>
        <v>10</v>
      </c>
      <c r="F2769">
        <v>13</v>
      </c>
      <c r="G2769">
        <v>6</v>
      </c>
      <c r="H2769">
        <v>6800</v>
      </c>
      <c r="I2769" s="3">
        <f>ZeptoData[[#This Row],[discountedSellingPrice]]/100</f>
        <v>68</v>
      </c>
      <c r="J2769">
        <v>50</v>
      </c>
      <c r="K2769" t="b">
        <v>0</v>
      </c>
      <c r="L2769">
        <v>50</v>
      </c>
      <c r="N2769" s="3">
        <f>ZeptoData[[#This Row],[MRP_Rupees]] - ZeptoData[[#This Row],[Sale_Price]]</f>
        <v>-58</v>
      </c>
      <c r="O2769" t="str">
        <f>IF(ZeptoData[[#This Row],[outOfStock]]=TRUE, "Out of Stock", IF(ZeptoData[[#This Row],[availableQuantity]]&lt;=2, "LOW STOCK", "HEALTHY"))</f>
        <v>HEALTHY</v>
      </c>
      <c r="P2769" t="str" cm="1">
        <f t="array" ref="P2769">_xlfn.IFS(ZeptoData[[#This Row],[Sale_Price]]&lt;50, "Budget", ZeptoData[[#This Row],[Sale_Price]]&lt;150, "Mid-Range", ZeptoData[[#This Row],[Sale_Price]]&gt;=150, "Premium")</f>
        <v>Mid-Range</v>
      </c>
      <c r="Q2769" t="str">
        <f>IF(ROUND(((ZeptoData[[#This Row],[mrp]]-ZeptoData[[#This Row],[discountedSellingPrice]])/ZeptoData[[#This Row],[mrp]])*100,0) = ZeptoData[[#This Row],[discountPercent]], "Match", "Error")</f>
        <v>Error</v>
      </c>
      <c r="R2769" s="9" t="str" cm="1">
        <f t="array" ref="R2769">_xlfn.IFS(ZeptoData[[#This Row],[discountPercent]]=0, "No Discount", ZeptoData[[#This Row],[discountPercent]]&lt;=15, "Standard (1-15%)", ZeptoData[[#This Row],[discountPercent]]&gt;15, "Mega (&gt;15%)")</f>
        <v>Standard (1-15%)</v>
      </c>
      <c r="S2769" s="9" t="str" cm="1">
        <f t="array" ref="S2769">_xlfn.IFS(ZeptoData[[#This Row],[weightInGms]]&lt;=100, "Small (&lt;100g)", ZeptoData[[#This Row],[weightInGms]]&lt;=500, "Medium (100-500g)", ZeptoData[[#This Row],[weightInGms]]&gt;500, "Large (&gt;500g)")</f>
        <v>Small (&lt;100g)</v>
      </c>
    </row>
    <row r="2770" spans="1:19" x14ac:dyDescent="0.25">
      <c r="A2770" t="s">
        <v>1146</v>
      </c>
      <c r="B2770" t="s">
        <v>1162</v>
      </c>
      <c r="C2770" t="str">
        <f>TRIM(ZeptoData[[#This Row],[name]])</f>
        <v>Dettol Original Germ Protection Bathing Soap Bar</v>
      </c>
      <c r="D2770">
        <v>16600</v>
      </c>
      <c r="E2770" s="3">
        <f>'Cleaned Data'!F2773</f>
        <v>3</v>
      </c>
      <c r="F2770">
        <v>5</v>
      </c>
      <c r="G2770">
        <v>4</v>
      </c>
      <c r="H2770">
        <v>15700</v>
      </c>
      <c r="I2770" s="3">
        <f>ZeptoData[[#This Row],[discountedSellingPrice]]/100</f>
        <v>157</v>
      </c>
      <c r="J2770">
        <v>375</v>
      </c>
      <c r="K2770" t="b">
        <v>0</v>
      </c>
      <c r="L2770">
        <v>375</v>
      </c>
      <c r="N2770" s="3">
        <f>ZeptoData[[#This Row],[MRP_Rupees]] - ZeptoData[[#This Row],[Sale_Price]]</f>
        <v>-154</v>
      </c>
      <c r="O2770" t="str">
        <f>IF(ZeptoData[[#This Row],[outOfStock]]=TRUE, "Out of Stock", IF(ZeptoData[[#This Row],[availableQuantity]]&lt;=2, "LOW STOCK", "HEALTHY"))</f>
        <v>HEALTHY</v>
      </c>
      <c r="P2770" t="str" cm="1">
        <f t="array" ref="P2770">_xlfn.IFS(ZeptoData[[#This Row],[Sale_Price]]&lt;50, "Budget", ZeptoData[[#This Row],[Sale_Price]]&lt;150, "Mid-Range", ZeptoData[[#This Row],[Sale_Price]]&gt;=150, "Premium")</f>
        <v>Premium</v>
      </c>
      <c r="Q2770" t="str">
        <f>IF(ROUND(((ZeptoData[[#This Row],[mrp]]-ZeptoData[[#This Row],[discountedSellingPrice]])/ZeptoData[[#This Row],[mrp]])*100,0) = ZeptoData[[#This Row],[discountPercent]], "Match", "Error")</f>
        <v>Match</v>
      </c>
      <c r="R2770" s="9" t="str" cm="1">
        <f t="array" ref="R2770">_xlfn.IFS(ZeptoData[[#This Row],[discountPercent]]=0, "No Discount", ZeptoData[[#This Row],[discountPercent]]&lt;=15, "Standard (1-15%)", ZeptoData[[#This Row],[discountPercent]]&gt;15, "Mega (&gt;15%)")</f>
        <v>Standard (1-15%)</v>
      </c>
      <c r="S2770" s="9" t="str" cm="1">
        <f t="array" ref="S2770">_xlfn.IFS(ZeptoData[[#This Row],[weightInGms]]&lt;=100, "Small (&lt;100g)", ZeptoData[[#This Row],[weightInGms]]&lt;=500, "Medium (100-500g)", ZeptoData[[#This Row],[weightInGms]]&gt;500, "Large (&gt;500g)")</f>
        <v>Medium (100-500g)</v>
      </c>
    </row>
    <row r="2771" spans="1:19" x14ac:dyDescent="0.25">
      <c r="A2771" t="s">
        <v>1146</v>
      </c>
      <c r="B2771" t="s">
        <v>1163</v>
      </c>
      <c r="C2771" t="str">
        <f>TRIM(ZeptoData[[#This Row],[name]])</f>
        <v>Dettol Intense Cool Soap (B4G1)</v>
      </c>
      <c r="D2771">
        <v>26000</v>
      </c>
      <c r="E2771" s="3">
        <f>'Cleaned Data'!F2774</f>
        <v>10</v>
      </c>
      <c r="F2771">
        <v>5</v>
      </c>
      <c r="G2771">
        <v>6</v>
      </c>
      <c r="H2771">
        <v>24700</v>
      </c>
      <c r="I2771" s="3">
        <f>ZeptoData[[#This Row],[discountedSellingPrice]]/100</f>
        <v>247</v>
      </c>
      <c r="J2771">
        <v>625</v>
      </c>
      <c r="K2771" t="b">
        <v>0</v>
      </c>
      <c r="L2771">
        <v>625</v>
      </c>
      <c r="N2771" s="3">
        <f>ZeptoData[[#This Row],[MRP_Rupees]] - ZeptoData[[#This Row],[Sale_Price]]</f>
        <v>-237</v>
      </c>
      <c r="O2771" t="str">
        <f>IF(ZeptoData[[#This Row],[outOfStock]]=TRUE, "Out of Stock", IF(ZeptoData[[#This Row],[availableQuantity]]&lt;=2, "LOW STOCK", "HEALTHY"))</f>
        <v>HEALTHY</v>
      </c>
      <c r="P2771" t="str" cm="1">
        <f t="array" ref="P2771">_xlfn.IFS(ZeptoData[[#This Row],[Sale_Price]]&lt;50, "Budget", ZeptoData[[#This Row],[Sale_Price]]&lt;150, "Mid-Range", ZeptoData[[#This Row],[Sale_Price]]&gt;=150, "Premium")</f>
        <v>Premium</v>
      </c>
      <c r="Q2771" t="str">
        <f>IF(ROUND(((ZeptoData[[#This Row],[mrp]]-ZeptoData[[#This Row],[discountedSellingPrice]])/ZeptoData[[#This Row],[mrp]])*100,0) = ZeptoData[[#This Row],[discountPercent]], "Match", "Error")</f>
        <v>Match</v>
      </c>
      <c r="R2771" s="9" t="str" cm="1">
        <f t="array" ref="R2771">_xlfn.IFS(ZeptoData[[#This Row],[discountPercent]]=0, "No Discount", ZeptoData[[#This Row],[discountPercent]]&lt;=15, "Standard (1-15%)", ZeptoData[[#This Row],[discountPercent]]&gt;15, "Mega (&gt;15%)")</f>
        <v>Standard (1-15%)</v>
      </c>
      <c r="S2771" s="9" t="str" cm="1">
        <f t="array" ref="S2771">_xlfn.IFS(ZeptoData[[#This Row],[weightInGms]]&lt;=100, "Small (&lt;100g)", ZeptoData[[#This Row],[weightInGms]]&lt;=500, "Medium (100-500g)", ZeptoData[[#This Row],[weightInGms]]&gt;500, "Large (&gt;500g)")</f>
        <v>Large (&gt;500g)</v>
      </c>
    </row>
    <row r="2772" spans="1:19" x14ac:dyDescent="0.25">
      <c r="A2772" t="s">
        <v>1146</v>
      </c>
      <c r="B2772" t="s">
        <v>1164</v>
      </c>
      <c r="C2772" t="str">
        <f>TRIM(ZeptoData[[#This Row],[name]])</f>
        <v>Livon Anti-Frizz Serum</v>
      </c>
      <c r="D2772">
        <v>25000</v>
      </c>
      <c r="E2772" s="3">
        <f>'Cleaned Data'!F2775</f>
        <v>0</v>
      </c>
      <c r="F2772">
        <v>10</v>
      </c>
      <c r="G2772">
        <v>3</v>
      </c>
      <c r="H2772">
        <v>22500</v>
      </c>
      <c r="I2772" s="3">
        <f>ZeptoData[[#This Row],[discountedSellingPrice]]/100</f>
        <v>225</v>
      </c>
      <c r="J2772">
        <v>100</v>
      </c>
      <c r="K2772" t="b">
        <v>0</v>
      </c>
      <c r="L2772">
        <v>100</v>
      </c>
      <c r="N2772" s="3">
        <f>ZeptoData[[#This Row],[MRP_Rupees]] - ZeptoData[[#This Row],[Sale_Price]]</f>
        <v>-225</v>
      </c>
      <c r="O2772" t="str">
        <f>IF(ZeptoData[[#This Row],[outOfStock]]=TRUE, "Out of Stock", IF(ZeptoData[[#This Row],[availableQuantity]]&lt;=2, "LOW STOCK", "HEALTHY"))</f>
        <v>HEALTHY</v>
      </c>
      <c r="P2772" t="str" cm="1">
        <f t="array" ref="P2772">_xlfn.IFS(ZeptoData[[#This Row],[Sale_Price]]&lt;50, "Budget", ZeptoData[[#This Row],[Sale_Price]]&lt;150, "Mid-Range", ZeptoData[[#This Row],[Sale_Price]]&gt;=150, "Premium")</f>
        <v>Premium</v>
      </c>
      <c r="Q2772" t="str">
        <f>IF(ROUND(((ZeptoData[[#This Row],[mrp]]-ZeptoData[[#This Row],[discountedSellingPrice]])/ZeptoData[[#This Row],[mrp]])*100,0) = ZeptoData[[#This Row],[discountPercent]], "Match", "Error")</f>
        <v>Match</v>
      </c>
      <c r="R2772" s="9" t="str" cm="1">
        <f t="array" ref="R2772">_xlfn.IFS(ZeptoData[[#This Row],[discountPercent]]=0, "No Discount", ZeptoData[[#This Row],[discountPercent]]&lt;=15, "Standard (1-15%)", ZeptoData[[#This Row],[discountPercent]]&gt;15, "Mega (&gt;15%)")</f>
        <v>Standard (1-15%)</v>
      </c>
      <c r="S2772" s="9" t="str" cm="1">
        <f t="array" ref="S2772">_xlfn.IFS(ZeptoData[[#This Row],[weightInGms]]&lt;=100, "Small (&lt;100g)", ZeptoData[[#This Row],[weightInGms]]&lt;=500, "Medium (100-500g)", ZeptoData[[#This Row],[weightInGms]]&gt;500, "Large (&gt;500g)")</f>
        <v>Small (&lt;100g)</v>
      </c>
    </row>
    <row r="2773" spans="1:19" x14ac:dyDescent="0.25">
      <c r="A2773" t="s">
        <v>1146</v>
      </c>
      <c r="B2773" t="s">
        <v>1165</v>
      </c>
      <c r="C2773" t="str">
        <f>TRIM(ZeptoData[[#This Row],[name]])</f>
        <v>Lifebuoy Germ Protection Care Soap Bar</v>
      </c>
      <c r="D2773">
        <v>3000</v>
      </c>
      <c r="E2773" s="3">
        <f>'Cleaned Data'!F2776</f>
        <v>10</v>
      </c>
      <c r="F2773">
        <v>3</v>
      </c>
      <c r="G2773">
        <v>3</v>
      </c>
      <c r="H2773">
        <v>2900</v>
      </c>
      <c r="I2773" s="3">
        <f>ZeptoData[[#This Row],[discountedSellingPrice]]/100</f>
        <v>29</v>
      </c>
      <c r="J2773">
        <v>100</v>
      </c>
      <c r="K2773" t="b">
        <v>0</v>
      </c>
      <c r="L2773">
        <v>125</v>
      </c>
      <c r="N2773" s="3">
        <f>ZeptoData[[#This Row],[MRP_Rupees]] - ZeptoData[[#This Row],[Sale_Price]]</f>
        <v>-19</v>
      </c>
      <c r="O2773" t="str">
        <f>IF(ZeptoData[[#This Row],[outOfStock]]=TRUE, "Out of Stock", IF(ZeptoData[[#This Row],[availableQuantity]]&lt;=2, "LOW STOCK", "HEALTHY"))</f>
        <v>HEALTHY</v>
      </c>
      <c r="P2773" t="str" cm="1">
        <f t="array" ref="P2773">_xlfn.IFS(ZeptoData[[#This Row],[Sale_Price]]&lt;50, "Budget", ZeptoData[[#This Row],[Sale_Price]]&lt;150, "Mid-Range", ZeptoData[[#This Row],[Sale_Price]]&gt;=150, "Premium")</f>
        <v>Budget</v>
      </c>
      <c r="Q2773" t="str">
        <f>IF(ROUND(((ZeptoData[[#This Row],[mrp]]-ZeptoData[[#This Row],[discountedSellingPrice]])/ZeptoData[[#This Row],[mrp]])*100,0) = ZeptoData[[#This Row],[discountPercent]], "Match", "Error")</f>
        <v>Match</v>
      </c>
      <c r="R2773" s="9" t="str" cm="1">
        <f t="array" ref="R2773">_xlfn.IFS(ZeptoData[[#This Row],[discountPercent]]=0, "No Discount", ZeptoData[[#This Row],[discountPercent]]&lt;=15, "Standard (1-15%)", ZeptoData[[#This Row],[discountPercent]]&gt;15, "Mega (&gt;15%)")</f>
        <v>Standard (1-15%)</v>
      </c>
      <c r="S2773" s="9" t="str" cm="1">
        <f t="array" ref="S2773">_xlfn.IFS(ZeptoData[[#This Row],[weightInGms]]&lt;=100, "Small (&lt;100g)", ZeptoData[[#This Row],[weightInGms]]&lt;=500, "Medium (100-500g)", ZeptoData[[#This Row],[weightInGms]]&gt;500, "Large (&gt;500g)")</f>
        <v>Small (&lt;100g)</v>
      </c>
    </row>
    <row r="2774" spans="1:19" x14ac:dyDescent="0.25">
      <c r="A2774" t="s">
        <v>1146</v>
      </c>
      <c r="B2774" t="s">
        <v>1153</v>
      </c>
      <c r="C2774" t="str">
        <f>TRIM(ZeptoData[[#This Row],[name]])</f>
        <v>Lux International Creamy White Soap Bar</v>
      </c>
      <c r="D2774">
        <v>7000</v>
      </c>
      <c r="E2774" s="3">
        <f>'Cleaned Data'!F2777</f>
        <v>10</v>
      </c>
      <c r="F2774">
        <v>10</v>
      </c>
      <c r="G2774">
        <v>6</v>
      </c>
      <c r="H2774">
        <v>6300</v>
      </c>
      <c r="I2774" s="3">
        <f>ZeptoData[[#This Row],[discountedSellingPrice]]/100</f>
        <v>63</v>
      </c>
      <c r="J2774">
        <v>125</v>
      </c>
      <c r="K2774" t="b">
        <v>0</v>
      </c>
      <c r="L2774">
        <v>125</v>
      </c>
      <c r="N2774" s="3">
        <f>ZeptoData[[#This Row],[MRP_Rupees]] - ZeptoData[[#This Row],[Sale_Price]]</f>
        <v>-53</v>
      </c>
      <c r="O2774" t="str">
        <f>IF(ZeptoData[[#This Row],[outOfStock]]=TRUE, "Out of Stock", IF(ZeptoData[[#This Row],[availableQuantity]]&lt;=2, "LOW STOCK", "HEALTHY"))</f>
        <v>HEALTHY</v>
      </c>
      <c r="P2774" t="str" cm="1">
        <f t="array" ref="P2774">_xlfn.IFS(ZeptoData[[#This Row],[Sale_Price]]&lt;50, "Budget", ZeptoData[[#This Row],[Sale_Price]]&lt;150, "Mid-Range", ZeptoData[[#This Row],[Sale_Price]]&gt;=150, "Premium")</f>
        <v>Mid-Range</v>
      </c>
      <c r="Q2774" t="str">
        <f>IF(ROUND(((ZeptoData[[#This Row],[mrp]]-ZeptoData[[#This Row],[discountedSellingPrice]])/ZeptoData[[#This Row],[mrp]])*100,0) = ZeptoData[[#This Row],[discountPercent]], "Match", "Error")</f>
        <v>Match</v>
      </c>
      <c r="R2774" s="9" t="str" cm="1">
        <f t="array" ref="R2774">_xlfn.IFS(ZeptoData[[#This Row],[discountPercent]]=0, "No Discount", ZeptoData[[#This Row],[discountPercent]]&lt;=15, "Standard (1-15%)", ZeptoData[[#This Row],[discountPercent]]&gt;15, "Mega (&gt;15%)")</f>
        <v>Standard (1-15%)</v>
      </c>
      <c r="S2774" s="9" t="str" cm="1">
        <f t="array" ref="S2774">_xlfn.IFS(ZeptoData[[#This Row],[weightInGms]]&lt;=100, "Small (&lt;100g)", ZeptoData[[#This Row],[weightInGms]]&lt;=500, "Medium (100-500g)", ZeptoData[[#This Row],[weightInGms]]&gt;500, "Large (&gt;500g)")</f>
        <v>Medium (100-500g)</v>
      </c>
    </row>
    <row r="2775" spans="1:19" x14ac:dyDescent="0.25">
      <c r="A2775" t="s">
        <v>1146</v>
      </c>
      <c r="B2775" t="s">
        <v>1166</v>
      </c>
      <c r="C2775" t="str">
        <f>TRIM(ZeptoData[[#This Row],[name]])</f>
        <v>Godrej Nupur – 100% Pure Henna (Mehendi)</v>
      </c>
      <c r="D2775">
        <v>1000</v>
      </c>
      <c r="E2775" s="3">
        <f>'Cleaned Data'!F2778</f>
        <v>0</v>
      </c>
      <c r="F2775">
        <v>0</v>
      </c>
      <c r="G2775">
        <v>6</v>
      </c>
      <c r="H2775">
        <v>1000</v>
      </c>
      <c r="I2775" s="3">
        <f>ZeptoData[[#This Row],[discountedSellingPrice]]/100</f>
        <v>10</v>
      </c>
      <c r="J2775">
        <v>18</v>
      </c>
      <c r="K2775" t="b">
        <v>0</v>
      </c>
      <c r="L2775">
        <v>18</v>
      </c>
      <c r="N2775" s="3">
        <f>ZeptoData[[#This Row],[MRP_Rupees]] - ZeptoData[[#This Row],[Sale_Price]]</f>
        <v>-10</v>
      </c>
      <c r="O2775" t="str">
        <f>IF(ZeptoData[[#This Row],[outOfStock]]=TRUE, "Out of Stock", IF(ZeptoData[[#This Row],[availableQuantity]]&lt;=2, "LOW STOCK", "HEALTHY"))</f>
        <v>HEALTHY</v>
      </c>
      <c r="P2775" t="str" cm="1">
        <f t="array" ref="P2775">_xlfn.IFS(ZeptoData[[#This Row],[Sale_Price]]&lt;50, "Budget", ZeptoData[[#This Row],[Sale_Price]]&lt;150, "Mid-Range", ZeptoData[[#This Row],[Sale_Price]]&gt;=150, "Premium")</f>
        <v>Budget</v>
      </c>
      <c r="Q2775" t="str">
        <f>IF(ROUND(((ZeptoData[[#This Row],[mrp]]-ZeptoData[[#This Row],[discountedSellingPrice]])/ZeptoData[[#This Row],[mrp]])*100,0) = ZeptoData[[#This Row],[discountPercent]], "Match", "Error")</f>
        <v>Match</v>
      </c>
      <c r="R2775" s="9" t="str" cm="1">
        <f t="array" ref="R2775">_xlfn.IFS(ZeptoData[[#This Row],[discountPercent]]=0, "No Discount", ZeptoData[[#This Row],[discountPercent]]&lt;=15, "Standard (1-15%)", ZeptoData[[#This Row],[discountPercent]]&gt;15, "Mega (&gt;15%)")</f>
        <v>No Discount</v>
      </c>
      <c r="S2775" s="9" t="str" cm="1">
        <f t="array" ref="S2775">_xlfn.IFS(ZeptoData[[#This Row],[weightInGms]]&lt;=100, "Small (&lt;100g)", ZeptoData[[#This Row],[weightInGms]]&lt;=500, "Medium (100-500g)", ZeptoData[[#This Row],[weightInGms]]&gt;500, "Large (&gt;500g)")</f>
        <v>Small (&lt;100g)</v>
      </c>
    </row>
    <row r="2776" spans="1:19" x14ac:dyDescent="0.25">
      <c r="A2776" t="s">
        <v>1146</v>
      </c>
      <c r="B2776" t="s">
        <v>1167</v>
      </c>
      <c r="C2776" t="str">
        <f>TRIM(ZeptoData[[#This Row],[name]])</f>
        <v>Glow &amp; Lovely Advanced Multivitamin Face Cream</v>
      </c>
      <c r="D2776">
        <v>21300</v>
      </c>
      <c r="E2776" s="3">
        <f>'Cleaned Data'!F2779</f>
        <v>8</v>
      </c>
      <c r="F2776">
        <v>10</v>
      </c>
      <c r="G2776">
        <v>6</v>
      </c>
      <c r="H2776">
        <v>19000</v>
      </c>
      <c r="I2776" s="3">
        <f>ZeptoData[[#This Row],[discountedSellingPrice]]/100</f>
        <v>190</v>
      </c>
      <c r="J2776">
        <v>110</v>
      </c>
      <c r="K2776" t="b">
        <v>0</v>
      </c>
      <c r="L2776">
        <v>110</v>
      </c>
      <c r="N2776" s="3">
        <f>ZeptoData[[#This Row],[MRP_Rupees]] - ZeptoData[[#This Row],[Sale_Price]]</f>
        <v>-182</v>
      </c>
      <c r="O2776" t="str">
        <f>IF(ZeptoData[[#This Row],[outOfStock]]=TRUE, "Out of Stock", IF(ZeptoData[[#This Row],[availableQuantity]]&lt;=2, "LOW STOCK", "HEALTHY"))</f>
        <v>HEALTHY</v>
      </c>
      <c r="P2776" t="str" cm="1">
        <f t="array" ref="P2776">_xlfn.IFS(ZeptoData[[#This Row],[Sale_Price]]&lt;50, "Budget", ZeptoData[[#This Row],[Sale_Price]]&lt;150, "Mid-Range", ZeptoData[[#This Row],[Sale_Price]]&gt;=150, "Premium")</f>
        <v>Premium</v>
      </c>
      <c r="Q2776" t="str">
        <f>IF(ROUND(((ZeptoData[[#This Row],[mrp]]-ZeptoData[[#This Row],[discountedSellingPrice]])/ZeptoData[[#This Row],[mrp]])*100,0) = ZeptoData[[#This Row],[discountPercent]], "Match", "Error")</f>
        <v>Error</v>
      </c>
      <c r="R2776" s="9" t="str" cm="1">
        <f t="array" ref="R2776">_xlfn.IFS(ZeptoData[[#This Row],[discountPercent]]=0, "No Discount", ZeptoData[[#This Row],[discountPercent]]&lt;=15, "Standard (1-15%)", ZeptoData[[#This Row],[discountPercent]]&gt;15, "Mega (&gt;15%)")</f>
        <v>Standard (1-15%)</v>
      </c>
      <c r="S2776" s="9" t="str" cm="1">
        <f t="array" ref="S2776">_xlfn.IFS(ZeptoData[[#This Row],[weightInGms]]&lt;=100, "Small (&lt;100g)", ZeptoData[[#This Row],[weightInGms]]&lt;=500, "Medium (100-500g)", ZeptoData[[#This Row],[weightInGms]]&gt;500, "Large (&gt;500g)")</f>
        <v>Medium (100-500g)</v>
      </c>
    </row>
    <row r="2777" spans="1:19" x14ac:dyDescent="0.25">
      <c r="A2777" t="s">
        <v>1146</v>
      </c>
      <c r="B2777" t="s">
        <v>1168</v>
      </c>
      <c r="C2777" t="str">
        <f>TRIM(ZeptoData[[#This Row],[name]])</f>
        <v>Set Wet Style Vertical Hold Hair Gel</v>
      </c>
      <c r="D2777">
        <v>5000</v>
      </c>
      <c r="E2777" s="3">
        <f>'Cleaned Data'!F2780</f>
        <v>0</v>
      </c>
      <c r="F2777">
        <v>10</v>
      </c>
      <c r="G2777">
        <v>4</v>
      </c>
      <c r="H2777">
        <v>4500</v>
      </c>
      <c r="I2777" s="3">
        <f>ZeptoData[[#This Row],[discountedSellingPrice]]/100</f>
        <v>45</v>
      </c>
      <c r="J2777">
        <v>50</v>
      </c>
      <c r="K2777" t="b">
        <v>0</v>
      </c>
      <c r="L2777">
        <v>50</v>
      </c>
      <c r="N2777" s="3">
        <f>ZeptoData[[#This Row],[MRP_Rupees]] - ZeptoData[[#This Row],[Sale_Price]]</f>
        <v>-45</v>
      </c>
      <c r="O2777" t="str">
        <f>IF(ZeptoData[[#This Row],[outOfStock]]=TRUE, "Out of Stock", IF(ZeptoData[[#This Row],[availableQuantity]]&lt;=2, "LOW STOCK", "HEALTHY"))</f>
        <v>HEALTHY</v>
      </c>
      <c r="P2777" t="str" cm="1">
        <f t="array" ref="P2777">_xlfn.IFS(ZeptoData[[#This Row],[Sale_Price]]&lt;50, "Budget", ZeptoData[[#This Row],[Sale_Price]]&lt;150, "Mid-Range", ZeptoData[[#This Row],[Sale_Price]]&gt;=150, "Premium")</f>
        <v>Budget</v>
      </c>
      <c r="Q2777" t="str">
        <f>IF(ROUND(((ZeptoData[[#This Row],[mrp]]-ZeptoData[[#This Row],[discountedSellingPrice]])/ZeptoData[[#This Row],[mrp]])*100,0) = ZeptoData[[#This Row],[discountPercent]], "Match", "Error")</f>
        <v>Match</v>
      </c>
      <c r="R2777" s="9" t="str" cm="1">
        <f t="array" ref="R2777">_xlfn.IFS(ZeptoData[[#This Row],[discountPercent]]=0, "No Discount", ZeptoData[[#This Row],[discountPercent]]&lt;=15, "Standard (1-15%)", ZeptoData[[#This Row],[discountPercent]]&gt;15, "Mega (&gt;15%)")</f>
        <v>Standard (1-15%)</v>
      </c>
      <c r="S2777" s="9" t="str" cm="1">
        <f t="array" ref="S2777">_xlfn.IFS(ZeptoData[[#This Row],[weightInGms]]&lt;=100, "Small (&lt;100g)", ZeptoData[[#This Row],[weightInGms]]&lt;=500, "Medium (100-500g)", ZeptoData[[#This Row],[weightInGms]]&gt;500, "Large (&gt;500g)")</f>
        <v>Small (&lt;100g)</v>
      </c>
    </row>
    <row r="2778" spans="1:19" x14ac:dyDescent="0.25">
      <c r="A2778" t="s">
        <v>1146</v>
      </c>
      <c r="B2778" t="s">
        <v>1169</v>
      </c>
      <c r="C2778" t="str">
        <f>TRIM(ZeptoData[[#This Row],[name]])</f>
        <v>Godrej Expert Rich Crème, Natural Black</v>
      </c>
      <c r="D2778">
        <v>3000</v>
      </c>
      <c r="E2778" s="3">
        <f>'Cleaned Data'!F2781</f>
        <v>5</v>
      </c>
      <c r="F2778">
        <v>0</v>
      </c>
      <c r="G2778">
        <v>6</v>
      </c>
      <c r="H2778">
        <v>3000</v>
      </c>
      <c r="I2778" s="3">
        <f>ZeptoData[[#This Row],[discountedSellingPrice]]/100</f>
        <v>30</v>
      </c>
      <c r="J2778">
        <v>20</v>
      </c>
      <c r="K2778" t="b">
        <v>0</v>
      </c>
      <c r="L2778">
        <v>20</v>
      </c>
      <c r="N2778" s="3">
        <f>ZeptoData[[#This Row],[MRP_Rupees]] - ZeptoData[[#This Row],[Sale_Price]]</f>
        <v>-25</v>
      </c>
      <c r="O2778" t="str">
        <f>IF(ZeptoData[[#This Row],[outOfStock]]=TRUE, "Out of Stock", IF(ZeptoData[[#This Row],[availableQuantity]]&lt;=2, "LOW STOCK", "HEALTHY"))</f>
        <v>HEALTHY</v>
      </c>
      <c r="P2778" t="str" cm="1">
        <f t="array" ref="P2778">_xlfn.IFS(ZeptoData[[#This Row],[Sale_Price]]&lt;50, "Budget", ZeptoData[[#This Row],[Sale_Price]]&lt;150, "Mid-Range", ZeptoData[[#This Row],[Sale_Price]]&gt;=150, "Premium")</f>
        <v>Budget</v>
      </c>
      <c r="Q2778" t="str">
        <f>IF(ROUND(((ZeptoData[[#This Row],[mrp]]-ZeptoData[[#This Row],[discountedSellingPrice]])/ZeptoData[[#This Row],[mrp]])*100,0) = ZeptoData[[#This Row],[discountPercent]], "Match", "Error")</f>
        <v>Match</v>
      </c>
      <c r="R2778" s="9" t="str" cm="1">
        <f t="array" ref="R2778">_xlfn.IFS(ZeptoData[[#This Row],[discountPercent]]=0, "No Discount", ZeptoData[[#This Row],[discountPercent]]&lt;=15, "Standard (1-15%)", ZeptoData[[#This Row],[discountPercent]]&gt;15, "Mega (&gt;15%)")</f>
        <v>No Discount</v>
      </c>
      <c r="S2778" s="9" t="str" cm="1">
        <f t="array" ref="S2778">_xlfn.IFS(ZeptoData[[#This Row],[weightInGms]]&lt;=100, "Small (&lt;100g)", ZeptoData[[#This Row],[weightInGms]]&lt;=500, "Medium (100-500g)", ZeptoData[[#This Row],[weightInGms]]&gt;500, "Large (&gt;500g)")</f>
        <v>Small (&lt;100g)</v>
      </c>
    </row>
    <row r="2779" spans="1:19" x14ac:dyDescent="0.25">
      <c r="A2779" t="s">
        <v>1146</v>
      </c>
      <c r="B2779" t="s">
        <v>1170</v>
      </c>
      <c r="C2779" t="str">
        <f>TRIM(ZeptoData[[#This Row],[name]])</f>
        <v>Nycil Germ Expert Cool Herbal Talc</v>
      </c>
      <c r="D2779">
        <v>13000</v>
      </c>
      <c r="E2779" s="3">
        <f>'Cleaned Data'!F2782</f>
        <v>2</v>
      </c>
      <c r="F2779">
        <v>8</v>
      </c>
      <c r="G2779">
        <v>1</v>
      </c>
      <c r="H2779">
        <v>11900</v>
      </c>
      <c r="I2779" s="3">
        <f>ZeptoData[[#This Row],[discountedSellingPrice]]/100</f>
        <v>119</v>
      </c>
      <c r="J2779">
        <v>150</v>
      </c>
      <c r="K2779" t="b">
        <v>0</v>
      </c>
      <c r="L2779">
        <v>200</v>
      </c>
      <c r="N2779" s="3">
        <f>ZeptoData[[#This Row],[MRP_Rupees]] - ZeptoData[[#This Row],[Sale_Price]]</f>
        <v>-117</v>
      </c>
      <c r="O2779" t="str">
        <f>IF(ZeptoData[[#This Row],[outOfStock]]=TRUE, "Out of Stock", IF(ZeptoData[[#This Row],[availableQuantity]]&lt;=2, "LOW STOCK", "HEALTHY"))</f>
        <v>LOW STOCK</v>
      </c>
      <c r="P2779" t="str" cm="1">
        <f t="array" ref="P2779">_xlfn.IFS(ZeptoData[[#This Row],[Sale_Price]]&lt;50, "Budget", ZeptoData[[#This Row],[Sale_Price]]&lt;150, "Mid-Range", ZeptoData[[#This Row],[Sale_Price]]&gt;=150, "Premium")</f>
        <v>Mid-Range</v>
      </c>
      <c r="Q2779" t="str">
        <f>IF(ROUND(((ZeptoData[[#This Row],[mrp]]-ZeptoData[[#This Row],[discountedSellingPrice]])/ZeptoData[[#This Row],[mrp]])*100,0) = ZeptoData[[#This Row],[discountPercent]], "Match", "Error")</f>
        <v>Match</v>
      </c>
      <c r="R2779" s="9" t="str" cm="1">
        <f t="array" ref="R2779">_xlfn.IFS(ZeptoData[[#This Row],[discountPercent]]=0, "No Discount", ZeptoData[[#This Row],[discountPercent]]&lt;=15, "Standard (1-15%)", ZeptoData[[#This Row],[discountPercent]]&gt;15, "Mega (&gt;15%)")</f>
        <v>Standard (1-15%)</v>
      </c>
      <c r="S2779" s="9" t="str" cm="1">
        <f t="array" ref="S2779">_xlfn.IFS(ZeptoData[[#This Row],[weightInGms]]&lt;=100, "Small (&lt;100g)", ZeptoData[[#This Row],[weightInGms]]&lt;=500, "Medium (100-500g)", ZeptoData[[#This Row],[weightInGms]]&gt;500, "Large (&gt;500g)")</f>
        <v>Medium (100-500g)</v>
      </c>
    </row>
    <row r="2780" spans="1:19" x14ac:dyDescent="0.25">
      <c r="A2780" t="s">
        <v>1146</v>
      </c>
      <c r="B2780" t="s">
        <v>1811</v>
      </c>
      <c r="C2780" t="str">
        <f>TRIM(ZeptoData[[#This Row],[name]])</f>
        <v>Godrej Expert Creme Hair Natural Brown Colour</v>
      </c>
      <c r="D2780">
        <v>3000</v>
      </c>
      <c r="E2780" s="3">
        <f>'Cleaned Data'!F2783</f>
        <v>6</v>
      </c>
      <c r="F2780">
        <v>0</v>
      </c>
      <c r="G2780">
        <v>6</v>
      </c>
      <c r="H2780">
        <v>3000</v>
      </c>
      <c r="I2780" s="3">
        <f>ZeptoData[[#This Row],[discountedSellingPrice]]/100</f>
        <v>30</v>
      </c>
      <c r="J2780">
        <v>20</v>
      </c>
      <c r="K2780" t="b">
        <v>0</v>
      </c>
      <c r="L2780">
        <v>20</v>
      </c>
      <c r="N2780" s="3">
        <f>ZeptoData[[#This Row],[MRP_Rupees]] - ZeptoData[[#This Row],[Sale_Price]]</f>
        <v>-24</v>
      </c>
      <c r="O2780" t="str">
        <f>IF(ZeptoData[[#This Row],[outOfStock]]=TRUE, "Out of Stock", IF(ZeptoData[[#This Row],[availableQuantity]]&lt;=2, "LOW STOCK", "HEALTHY"))</f>
        <v>HEALTHY</v>
      </c>
      <c r="P2780" t="str" cm="1">
        <f t="array" ref="P2780">_xlfn.IFS(ZeptoData[[#This Row],[Sale_Price]]&lt;50, "Budget", ZeptoData[[#This Row],[Sale_Price]]&lt;150, "Mid-Range", ZeptoData[[#This Row],[Sale_Price]]&gt;=150, "Premium")</f>
        <v>Budget</v>
      </c>
      <c r="Q2780" t="str">
        <f>IF(ROUND(((ZeptoData[[#This Row],[mrp]]-ZeptoData[[#This Row],[discountedSellingPrice]])/ZeptoData[[#This Row],[mrp]])*100,0) = ZeptoData[[#This Row],[discountPercent]], "Match", "Error")</f>
        <v>Match</v>
      </c>
      <c r="R2780" s="9" t="str" cm="1">
        <f t="array" ref="R2780">_xlfn.IFS(ZeptoData[[#This Row],[discountPercent]]=0, "No Discount", ZeptoData[[#This Row],[discountPercent]]&lt;=15, "Standard (1-15%)", ZeptoData[[#This Row],[discountPercent]]&gt;15, "Mega (&gt;15%)")</f>
        <v>No Discount</v>
      </c>
      <c r="S2780" s="9" t="str" cm="1">
        <f t="array" ref="S2780">_xlfn.IFS(ZeptoData[[#This Row],[weightInGms]]&lt;=100, "Small (&lt;100g)", ZeptoData[[#This Row],[weightInGms]]&lt;=500, "Medium (100-500g)", ZeptoData[[#This Row],[weightInGms]]&gt;500, "Large (&gt;500g)")</f>
        <v>Small (&lt;100g)</v>
      </c>
    </row>
    <row r="2781" spans="1:19" x14ac:dyDescent="0.25">
      <c r="A2781" t="s">
        <v>1146</v>
      </c>
      <c r="B2781" t="s">
        <v>1172</v>
      </c>
      <c r="C2781" t="str">
        <f>TRIM(ZeptoData[[#This Row],[name]])</f>
        <v>Veet Sensitive Skin Hair Removal Cream</v>
      </c>
      <c r="D2781">
        <v>13500</v>
      </c>
      <c r="E2781" s="3">
        <f>'Cleaned Data'!F2784</f>
        <v>6</v>
      </c>
      <c r="F2781">
        <v>5</v>
      </c>
      <c r="G2781">
        <v>6</v>
      </c>
      <c r="H2781">
        <v>12800</v>
      </c>
      <c r="I2781" s="3">
        <f>ZeptoData[[#This Row],[discountedSellingPrice]]/100</f>
        <v>128</v>
      </c>
      <c r="J2781">
        <v>50</v>
      </c>
      <c r="K2781" t="b">
        <v>0</v>
      </c>
      <c r="L2781">
        <v>50</v>
      </c>
      <c r="N2781" s="3">
        <f>ZeptoData[[#This Row],[MRP_Rupees]] - ZeptoData[[#This Row],[Sale_Price]]</f>
        <v>-122</v>
      </c>
      <c r="O2781" t="str">
        <f>IF(ZeptoData[[#This Row],[outOfStock]]=TRUE, "Out of Stock", IF(ZeptoData[[#This Row],[availableQuantity]]&lt;=2, "LOW STOCK", "HEALTHY"))</f>
        <v>HEALTHY</v>
      </c>
      <c r="P2781" t="str" cm="1">
        <f t="array" ref="P2781">_xlfn.IFS(ZeptoData[[#This Row],[Sale_Price]]&lt;50, "Budget", ZeptoData[[#This Row],[Sale_Price]]&lt;150, "Mid-Range", ZeptoData[[#This Row],[Sale_Price]]&gt;=150, "Premium")</f>
        <v>Mid-Range</v>
      </c>
      <c r="Q2781" t="str">
        <f>IF(ROUND(((ZeptoData[[#This Row],[mrp]]-ZeptoData[[#This Row],[discountedSellingPrice]])/ZeptoData[[#This Row],[mrp]])*100,0) = ZeptoData[[#This Row],[discountPercent]], "Match", "Error")</f>
        <v>Match</v>
      </c>
      <c r="R2781" s="9" t="str" cm="1">
        <f t="array" ref="R2781">_xlfn.IFS(ZeptoData[[#This Row],[discountPercent]]=0, "No Discount", ZeptoData[[#This Row],[discountPercent]]&lt;=15, "Standard (1-15%)", ZeptoData[[#This Row],[discountPercent]]&gt;15, "Mega (&gt;15%)")</f>
        <v>Standard (1-15%)</v>
      </c>
      <c r="S2781" s="9" t="str" cm="1">
        <f t="array" ref="S2781">_xlfn.IFS(ZeptoData[[#This Row],[weightInGms]]&lt;=100, "Small (&lt;100g)", ZeptoData[[#This Row],[weightInGms]]&lt;=500, "Medium (100-500g)", ZeptoData[[#This Row],[weightInGms]]&gt;500, "Large (&gt;500g)")</f>
        <v>Small (&lt;100g)</v>
      </c>
    </row>
    <row r="2782" spans="1:19" x14ac:dyDescent="0.25">
      <c r="A2782" t="s">
        <v>1146</v>
      </c>
      <c r="B2782" t="s">
        <v>1173</v>
      </c>
      <c r="C2782" t="str">
        <f>TRIM(ZeptoData[[#This Row],[name]])</f>
        <v>Closeup Everfresh+ Anti-Germ Gel Toothpaste Red Hot</v>
      </c>
      <c r="D2782">
        <v>5000</v>
      </c>
      <c r="E2782" s="3">
        <f>'Cleaned Data'!F2785</f>
        <v>10</v>
      </c>
      <c r="F2782">
        <v>2</v>
      </c>
      <c r="G2782">
        <v>1</v>
      </c>
      <c r="H2782">
        <v>4900</v>
      </c>
      <c r="I2782" s="3">
        <f>ZeptoData[[#This Row],[discountedSellingPrice]]/100</f>
        <v>49</v>
      </c>
      <c r="J2782">
        <v>80</v>
      </c>
      <c r="K2782" t="b">
        <v>0</v>
      </c>
      <c r="L2782">
        <v>80</v>
      </c>
      <c r="N2782" s="3">
        <f>ZeptoData[[#This Row],[MRP_Rupees]] - ZeptoData[[#This Row],[Sale_Price]]</f>
        <v>-39</v>
      </c>
      <c r="O2782" t="str">
        <f>IF(ZeptoData[[#This Row],[outOfStock]]=TRUE, "Out of Stock", IF(ZeptoData[[#This Row],[availableQuantity]]&lt;=2, "LOW STOCK", "HEALTHY"))</f>
        <v>LOW STOCK</v>
      </c>
      <c r="P2782" t="str" cm="1">
        <f t="array" ref="P2782">_xlfn.IFS(ZeptoData[[#This Row],[Sale_Price]]&lt;50, "Budget", ZeptoData[[#This Row],[Sale_Price]]&lt;150, "Mid-Range", ZeptoData[[#This Row],[Sale_Price]]&gt;=150, "Premium")</f>
        <v>Budget</v>
      </c>
      <c r="Q2782" t="str">
        <f>IF(ROUND(((ZeptoData[[#This Row],[mrp]]-ZeptoData[[#This Row],[discountedSellingPrice]])/ZeptoData[[#This Row],[mrp]])*100,0) = ZeptoData[[#This Row],[discountPercent]], "Match", "Error")</f>
        <v>Match</v>
      </c>
      <c r="R2782" s="9" t="str" cm="1">
        <f t="array" ref="R2782">_xlfn.IFS(ZeptoData[[#This Row],[discountPercent]]=0, "No Discount", ZeptoData[[#This Row],[discountPercent]]&lt;=15, "Standard (1-15%)", ZeptoData[[#This Row],[discountPercent]]&gt;15, "Mega (&gt;15%)")</f>
        <v>Standard (1-15%)</v>
      </c>
      <c r="S2782" s="9" t="str" cm="1">
        <f t="array" ref="S2782">_xlfn.IFS(ZeptoData[[#This Row],[weightInGms]]&lt;=100, "Small (&lt;100g)", ZeptoData[[#This Row],[weightInGms]]&lt;=500, "Medium (100-500g)", ZeptoData[[#This Row],[weightInGms]]&gt;500, "Large (&gt;500g)")</f>
        <v>Small (&lt;100g)</v>
      </c>
    </row>
    <row r="2783" spans="1:19" x14ac:dyDescent="0.25">
      <c r="A2783" t="s">
        <v>1146</v>
      </c>
      <c r="B2783" t="s">
        <v>1174</v>
      </c>
      <c r="C2783" t="str">
        <f>TRIM(ZeptoData[[#This Row],[name]])</f>
        <v>Pears Pure And Gentle Value Pack Of 3 Bathing Soap</v>
      </c>
      <c r="D2783">
        <v>19900</v>
      </c>
      <c r="E2783" s="3">
        <f>'Cleaned Data'!F2786</f>
        <v>0</v>
      </c>
      <c r="F2783">
        <v>6</v>
      </c>
      <c r="G2783">
        <v>5</v>
      </c>
      <c r="H2783">
        <v>18600</v>
      </c>
      <c r="I2783" s="3">
        <f>ZeptoData[[#This Row],[discountedSellingPrice]]/100</f>
        <v>186</v>
      </c>
      <c r="J2783">
        <v>375</v>
      </c>
      <c r="K2783" t="b">
        <v>0</v>
      </c>
      <c r="L2783">
        <v>375</v>
      </c>
      <c r="N2783" s="3">
        <f>ZeptoData[[#This Row],[MRP_Rupees]] - ZeptoData[[#This Row],[Sale_Price]]</f>
        <v>-186</v>
      </c>
      <c r="O2783" t="str">
        <f>IF(ZeptoData[[#This Row],[outOfStock]]=TRUE, "Out of Stock", IF(ZeptoData[[#This Row],[availableQuantity]]&lt;=2, "LOW STOCK", "HEALTHY"))</f>
        <v>HEALTHY</v>
      </c>
      <c r="P2783" t="str" cm="1">
        <f t="array" ref="P2783">_xlfn.IFS(ZeptoData[[#This Row],[Sale_Price]]&lt;50, "Budget", ZeptoData[[#This Row],[Sale_Price]]&lt;150, "Mid-Range", ZeptoData[[#This Row],[Sale_Price]]&gt;=150, "Premium")</f>
        <v>Premium</v>
      </c>
      <c r="Q2783" t="str">
        <f>IF(ROUND(((ZeptoData[[#This Row],[mrp]]-ZeptoData[[#This Row],[discountedSellingPrice]])/ZeptoData[[#This Row],[mrp]])*100,0) = ZeptoData[[#This Row],[discountPercent]], "Match", "Error")</f>
        <v>Error</v>
      </c>
      <c r="R2783" s="9" t="str" cm="1">
        <f t="array" ref="R2783">_xlfn.IFS(ZeptoData[[#This Row],[discountPercent]]=0, "No Discount", ZeptoData[[#This Row],[discountPercent]]&lt;=15, "Standard (1-15%)", ZeptoData[[#This Row],[discountPercent]]&gt;15, "Mega (&gt;15%)")</f>
        <v>Standard (1-15%)</v>
      </c>
      <c r="S2783" s="9" t="str" cm="1">
        <f t="array" ref="S2783">_xlfn.IFS(ZeptoData[[#This Row],[weightInGms]]&lt;=100, "Small (&lt;100g)", ZeptoData[[#This Row],[weightInGms]]&lt;=500, "Medium (100-500g)", ZeptoData[[#This Row],[weightInGms]]&gt;500, "Large (&gt;500g)")</f>
        <v>Medium (100-500g)</v>
      </c>
    </row>
    <row r="2784" spans="1:19" x14ac:dyDescent="0.25">
      <c r="A2784" t="s">
        <v>1146</v>
      </c>
      <c r="B2784" t="s">
        <v>1812</v>
      </c>
      <c r="C2784" t="str">
        <f>TRIM(ZeptoData[[#This Row],[name]])</f>
        <v>Gillette Presto Ready Shaver 5 Cartridges</v>
      </c>
      <c r="D2784">
        <v>8800</v>
      </c>
      <c r="E2784" s="3">
        <f>'Cleaned Data'!F2787</f>
        <v>15</v>
      </c>
      <c r="F2784">
        <v>6</v>
      </c>
      <c r="G2784">
        <v>6</v>
      </c>
      <c r="H2784">
        <v>8200</v>
      </c>
      <c r="I2784" s="3">
        <f>ZeptoData[[#This Row],[discountedSellingPrice]]/100</f>
        <v>82</v>
      </c>
      <c r="J2784">
        <v>290</v>
      </c>
      <c r="K2784" t="b">
        <v>0</v>
      </c>
      <c r="L2784">
        <v>5</v>
      </c>
      <c r="N2784" s="3">
        <f>ZeptoData[[#This Row],[MRP_Rupees]] - ZeptoData[[#This Row],[Sale_Price]]</f>
        <v>-67</v>
      </c>
      <c r="O2784" t="str">
        <f>IF(ZeptoData[[#This Row],[outOfStock]]=TRUE, "Out of Stock", IF(ZeptoData[[#This Row],[availableQuantity]]&lt;=2, "LOW STOCK", "HEALTHY"))</f>
        <v>HEALTHY</v>
      </c>
      <c r="P2784" t="str" cm="1">
        <f t="array" ref="P2784">_xlfn.IFS(ZeptoData[[#This Row],[Sale_Price]]&lt;50, "Budget", ZeptoData[[#This Row],[Sale_Price]]&lt;150, "Mid-Range", ZeptoData[[#This Row],[Sale_Price]]&gt;=150, "Premium")</f>
        <v>Mid-Range</v>
      </c>
      <c r="Q2784" t="str">
        <f>IF(ROUND(((ZeptoData[[#This Row],[mrp]]-ZeptoData[[#This Row],[discountedSellingPrice]])/ZeptoData[[#This Row],[mrp]])*100,0) = ZeptoData[[#This Row],[discountPercent]], "Match", "Error")</f>
        <v>Error</v>
      </c>
      <c r="R2784" s="9" t="str" cm="1">
        <f t="array" ref="R2784">_xlfn.IFS(ZeptoData[[#This Row],[discountPercent]]=0, "No Discount", ZeptoData[[#This Row],[discountPercent]]&lt;=15, "Standard (1-15%)", ZeptoData[[#This Row],[discountPercent]]&gt;15, "Mega (&gt;15%)")</f>
        <v>Standard (1-15%)</v>
      </c>
      <c r="S2784" s="9" t="str" cm="1">
        <f t="array" ref="S2784">_xlfn.IFS(ZeptoData[[#This Row],[weightInGms]]&lt;=100, "Small (&lt;100g)", ZeptoData[[#This Row],[weightInGms]]&lt;=500, "Medium (100-500g)", ZeptoData[[#This Row],[weightInGms]]&gt;500, "Large (&gt;500g)")</f>
        <v>Medium (100-500g)</v>
      </c>
    </row>
    <row r="2785" spans="1:19" x14ac:dyDescent="0.25">
      <c r="A2785" t="s">
        <v>1146</v>
      </c>
      <c r="B2785" t="s">
        <v>1173</v>
      </c>
      <c r="C2785" t="str">
        <f>TRIM(ZeptoData[[#This Row],[name]])</f>
        <v>Closeup Everfresh+ Anti-Germ Gel Toothpaste Red Hot</v>
      </c>
      <c r="D2785">
        <v>16000</v>
      </c>
      <c r="E2785" s="3">
        <f>'Cleaned Data'!F2788</f>
        <v>10</v>
      </c>
      <c r="F2785">
        <v>10</v>
      </c>
      <c r="G2785">
        <v>4</v>
      </c>
      <c r="H2785">
        <v>14400</v>
      </c>
      <c r="I2785" s="3">
        <f>ZeptoData[[#This Row],[discountedSellingPrice]]/100</f>
        <v>144</v>
      </c>
      <c r="J2785">
        <v>300</v>
      </c>
      <c r="K2785" t="b">
        <v>0</v>
      </c>
      <c r="L2785">
        <v>300</v>
      </c>
      <c r="N2785" s="3">
        <f>ZeptoData[[#This Row],[MRP_Rupees]] - ZeptoData[[#This Row],[Sale_Price]]</f>
        <v>-134</v>
      </c>
      <c r="O2785" t="str">
        <f>IF(ZeptoData[[#This Row],[outOfStock]]=TRUE, "Out of Stock", IF(ZeptoData[[#This Row],[availableQuantity]]&lt;=2, "LOW STOCK", "HEALTHY"))</f>
        <v>HEALTHY</v>
      </c>
      <c r="P2785" t="str" cm="1">
        <f t="array" ref="P2785">_xlfn.IFS(ZeptoData[[#This Row],[Sale_Price]]&lt;50, "Budget", ZeptoData[[#This Row],[Sale_Price]]&lt;150, "Mid-Range", ZeptoData[[#This Row],[Sale_Price]]&gt;=150, "Premium")</f>
        <v>Mid-Range</v>
      </c>
      <c r="Q2785" t="str">
        <f>IF(ROUND(((ZeptoData[[#This Row],[mrp]]-ZeptoData[[#This Row],[discountedSellingPrice]])/ZeptoData[[#This Row],[mrp]])*100,0) = ZeptoData[[#This Row],[discountPercent]], "Match", "Error")</f>
        <v>Match</v>
      </c>
      <c r="R2785" s="9" t="str" cm="1">
        <f t="array" ref="R2785">_xlfn.IFS(ZeptoData[[#This Row],[discountPercent]]=0, "No Discount", ZeptoData[[#This Row],[discountPercent]]&lt;=15, "Standard (1-15%)", ZeptoData[[#This Row],[discountPercent]]&gt;15, "Mega (&gt;15%)")</f>
        <v>Standard (1-15%)</v>
      </c>
      <c r="S2785" s="9" t="str" cm="1">
        <f t="array" ref="S2785">_xlfn.IFS(ZeptoData[[#This Row],[weightInGms]]&lt;=100, "Small (&lt;100g)", ZeptoData[[#This Row],[weightInGms]]&lt;=500, "Medium (100-500g)", ZeptoData[[#This Row],[weightInGms]]&gt;500, "Large (&gt;500g)")</f>
        <v>Medium (100-500g)</v>
      </c>
    </row>
    <row r="2786" spans="1:19" x14ac:dyDescent="0.25">
      <c r="A2786" t="s">
        <v>1146</v>
      </c>
      <c r="B2786" t="s">
        <v>1176</v>
      </c>
      <c r="C2786" t="str">
        <f>TRIM(ZeptoData[[#This Row],[name]])</f>
        <v>Godrej Expert Rich Crème, Dark Brown</v>
      </c>
      <c r="D2786">
        <v>3000</v>
      </c>
      <c r="E2786" s="3">
        <f>'Cleaned Data'!F2789</f>
        <v>6</v>
      </c>
      <c r="F2786">
        <v>0</v>
      </c>
      <c r="G2786">
        <v>4</v>
      </c>
      <c r="H2786">
        <v>3000</v>
      </c>
      <c r="I2786" s="3">
        <f>ZeptoData[[#This Row],[discountedSellingPrice]]/100</f>
        <v>30</v>
      </c>
      <c r="J2786">
        <v>20</v>
      </c>
      <c r="K2786" t="b">
        <v>0</v>
      </c>
      <c r="L2786">
        <v>20</v>
      </c>
      <c r="N2786" s="3">
        <f>ZeptoData[[#This Row],[MRP_Rupees]] - ZeptoData[[#This Row],[Sale_Price]]</f>
        <v>-24</v>
      </c>
      <c r="O2786" t="str">
        <f>IF(ZeptoData[[#This Row],[outOfStock]]=TRUE, "Out of Stock", IF(ZeptoData[[#This Row],[availableQuantity]]&lt;=2, "LOW STOCK", "HEALTHY"))</f>
        <v>HEALTHY</v>
      </c>
      <c r="P2786" t="str" cm="1">
        <f t="array" ref="P2786">_xlfn.IFS(ZeptoData[[#This Row],[Sale_Price]]&lt;50, "Budget", ZeptoData[[#This Row],[Sale_Price]]&lt;150, "Mid-Range", ZeptoData[[#This Row],[Sale_Price]]&gt;=150, "Premium")</f>
        <v>Budget</v>
      </c>
      <c r="Q2786" t="str">
        <f>IF(ROUND(((ZeptoData[[#This Row],[mrp]]-ZeptoData[[#This Row],[discountedSellingPrice]])/ZeptoData[[#This Row],[mrp]])*100,0) = ZeptoData[[#This Row],[discountPercent]], "Match", "Error")</f>
        <v>Match</v>
      </c>
      <c r="R2786" s="9" t="str" cm="1">
        <f t="array" ref="R2786">_xlfn.IFS(ZeptoData[[#This Row],[discountPercent]]=0, "No Discount", ZeptoData[[#This Row],[discountPercent]]&lt;=15, "Standard (1-15%)", ZeptoData[[#This Row],[discountPercent]]&gt;15, "Mega (&gt;15%)")</f>
        <v>No Discount</v>
      </c>
      <c r="S2786" s="9" t="str" cm="1">
        <f t="array" ref="S2786">_xlfn.IFS(ZeptoData[[#This Row],[weightInGms]]&lt;=100, "Small (&lt;100g)", ZeptoData[[#This Row],[weightInGms]]&lt;=500, "Medium (100-500g)", ZeptoData[[#This Row],[weightInGms]]&gt;500, "Large (&gt;500g)")</f>
        <v>Small (&lt;100g)</v>
      </c>
    </row>
    <row r="2787" spans="1:19" x14ac:dyDescent="0.25">
      <c r="A2787" t="s">
        <v>1146</v>
      </c>
      <c r="B2787" t="s">
        <v>1310</v>
      </c>
      <c r="C2787" t="str">
        <f>TRIM(ZeptoData[[#This Row],[name]])</f>
        <v>Nivea Soft Light Moisturizer for Face Hand &amp; Body Non-Sticky Cream with Vitamin E &amp; Jojoba Oil</v>
      </c>
      <c r="D2787">
        <v>18500</v>
      </c>
      <c r="E2787" s="3">
        <f>'Cleaned Data'!F2790</f>
        <v>6</v>
      </c>
      <c r="F2787">
        <v>15</v>
      </c>
      <c r="G2787">
        <v>3</v>
      </c>
      <c r="H2787">
        <v>15700</v>
      </c>
      <c r="I2787" s="3">
        <f>ZeptoData[[#This Row],[discountedSellingPrice]]/100</f>
        <v>157</v>
      </c>
      <c r="J2787">
        <v>100</v>
      </c>
      <c r="K2787" t="b">
        <v>0</v>
      </c>
      <c r="L2787">
        <v>100</v>
      </c>
      <c r="N2787" s="3">
        <f>ZeptoData[[#This Row],[MRP_Rupees]] - ZeptoData[[#This Row],[Sale_Price]]</f>
        <v>-151</v>
      </c>
      <c r="O2787" t="str">
        <f>IF(ZeptoData[[#This Row],[outOfStock]]=TRUE, "Out of Stock", IF(ZeptoData[[#This Row],[availableQuantity]]&lt;=2, "LOW STOCK", "HEALTHY"))</f>
        <v>HEALTHY</v>
      </c>
      <c r="P2787" t="str" cm="1">
        <f t="array" ref="P2787">_xlfn.IFS(ZeptoData[[#This Row],[Sale_Price]]&lt;50, "Budget", ZeptoData[[#This Row],[Sale_Price]]&lt;150, "Mid-Range", ZeptoData[[#This Row],[Sale_Price]]&gt;=150, "Premium")</f>
        <v>Premium</v>
      </c>
      <c r="Q2787" t="str">
        <f>IF(ROUND(((ZeptoData[[#This Row],[mrp]]-ZeptoData[[#This Row],[discountedSellingPrice]])/ZeptoData[[#This Row],[mrp]])*100,0) = ZeptoData[[#This Row],[discountPercent]], "Match", "Error")</f>
        <v>Match</v>
      </c>
      <c r="R2787" s="9" t="str" cm="1">
        <f t="array" ref="R2787">_xlfn.IFS(ZeptoData[[#This Row],[discountPercent]]=0, "No Discount", ZeptoData[[#This Row],[discountPercent]]&lt;=15, "Standard (1-15%)", ZeptoData[[#This Row],[discountPercent]]&gt;15, "Mega (&gt;15%)")</f>
        <v>Standard (1-15%)</v>
      </c>
      <c r="S2787" s="9" t="str" cm="1">
        <f t="array" ref="S2787">_xlfn.IFS(ZeptoData[[#This Row],[weightInGms]]&lt;=100, "Small (&lt;100g)", ZeptoData[[#This Row],[weightInGms]]&lt;=500, "Medium (100-500g)", ZeptoData[[#This Row],[weightInGms]]&gt;500, "Large (&gt;500g)")</f>
        <v>Small (&lt;100g)</v>
      </c>
    </row>
    <row r="2788" spans="1:19" x14ac:dyDescent="0.25">
      <c r="A2788" t="s">
        <v>1146</v>
      </c>
      <c r="B2788" t="s">
        <v>1178</v>
      </c>
      <c r="C2788" t="str">
        <f>TRIM(ZeptoData[[#This Row],[name]])</f>
        <v>Fiama Gel Bar Celebration Pack Buy 4 Get 1 Free</v>
      </c>
      <c r="D2788">
        <v>29000</v>
      </c>
      <c r="E2788" s="3">
        <f>'Cleaned Data'!F2791</f>
        <v>7</v>
      </c>
      <c r="F2788">
        <v>10</v>
      </c>
      <c r="G2788">
        <v>6</v>
      </c>
      <c r="H2788">
        <v>26100</v>
      </c>
      <c r="I2788" s="3">
        <f>ZeptoData[[#This Row],[discountedSellingPrice]]/100</f>
        <v>261</v>
      </c>
      <c r="J2788">
        <v>625</v>
      </c>
      <c r="K2788" t="b">
        <v>0</v>
      </c>
      <c r="L2788">
        <v>625</v>
      </c>
      <c r="N2788" s="3">
        <f>ZeptoData[[#This Row],[MRP_Rupees]] - ZeptoData[[#This Row],[Sale_Price]]</f>
        <v>-254</v>
      </c>
      <c r="O2788" t="str">
        <f>IF(ZeptoData[[#This Row],[outOfStock]]=TRUE, "Out of Stock", IF(ZeptoData[[#This Row],[availableQuantity]]&lt;=2, "LOW STOCK", "HEALTHY"))</f>
        <v>HEALTHY</v>
      </c>
      <c r="P2788" t="str" cm="1">
        <f t="array" ref="P2788">_xlfn.IFS(ZeptoData[[#This Row],[Sale_Price]]&lt;50, "Budget", ZeptoData[[#This Row],[Sale_Price]]&lt;150, "Mid-Range", ZeptoData[[#This Row],[Sale_Price]]&gt;=150, "Premium")</f>
        <v>Premium</v>
      </c>
      <c r="Q2788" t="str">
        <f>IF(ROUND(((ZeptoData[[#This Row],[mrp]]-ZeptoData[[#This Row],[discountedSellingPrice]])/ZeptoData[[#This Row],[mrp]])*100,0) = ZeptoData[[#This Row],[discountPercent]], "Match", "Error")</f>
        <v>Match</v>
      </c>
      <c r="R2788" s="9" t="str" cm="1">
        <f t="array" ref="R2788">_xlfn.IFS(ZeptoData[[#This Row],[discountPercent]]=0, "No Discount", ZeptoData[[#This Row],[discountPercent]]&lt;=15, "Standard (1-15%)", ZeptoData[[#This Row],[discountPercent]]&gt;15, "Mega (&gt;15%)")</f>
        <v>Standard (1-15%)</v>
      </c>
      <c r="S2788" s="9" t="str" cm="1">
        <f t="array" ref="S2788">_xlfn.IFS(ZeptoData[[#This Row],[weightInGms]]&lt;=100, "Small (&lt;100g)", ZeptoData[[#This Row],[weightInGms]]&lt;=500, "Medium (100-500g)", ZeptoData[[#This Row],[weightInGms]]&gt;500, "Large (&gt;500g)")</f>
        <v>Large (&gt;500g)</v>
      </c>
    </row>
    <row r="2789" spans="1:19" x14ac:dyDescent="0.25">
      <c r="A2789" t="s">
        <v>1146</v>
      </c>
      <c r="B2789" t="s">
        <v>1179</v>
      </c>
      <c r="C2789" t="str">
        <f>TRIM(ZeptoData[[#This Row],[name]])</f>
        <v>Gillette Sensitive Shaving Foam</v>
      </c>
      <c r="D2789">
        <v>22500</v>
      </c>
      <c r="E2789" s="3">
        <f>'Cleaned Data'!F2792</f>
        <v>20</v>
      </c>
      <c r="F2789">
        <v>6</v>
      </c>
      <c r="G2789">
        <v>4</v>
      </c>
      <c r="H2789">
        <v>21000</v>
      </c>
      <c r="I2789" s="3">
        <f>ZeptoData[[#This Row],[discountedSellingPrice]]/100</f>
        <v>210</v>
      </c>
      <c r="J2789">
        <v>418</v>
      </c>
      <c r="K2789" t="b">
        <v>0</v>
      </c>
      <c r="L2789">
        <v>418</v>
      </c>
      <c r="N2789" s="3">
        <f>ZeptoData[[#This Row],[MRP_Rupees]] - ZeptoData[[#This Row],[Sale_Price]]</f>
        <v>-190</v>
      </c>
      <c r="O2789" t="str">
        <f>IF(ZeptoData[[#This Row],[outOfStock]]=TRUE, "Out of Stock", IF(ZeptoData[[#This Row],[availableQuantity]]&lt;=2, "LOW STOCK", "HEALTHY"))</f>
        <v>HEALTHY</v>
      </c>
      <c r="P2789" t="str" cm="1">
        <f t="array" ref="P2789">_xlfn.IFS(ZeptoData[[#This Row],[Sale_Price]]&lt;50, "Budget", ZeptoData[[#This Row],[Sale_Price]]&lt;150, "Mid-Range", ZeptoData[[#This Row],[Sale_Price]]&gt;=150, "Premium")</f>
        <v>Premium</v>
      </c>
      <c r="Q2789" t="str">
        <f>IF(ROUND(((ZeptoData[[#This Row],[mrp]]-ZeptoData[[#This Row],[discountedSellingPrice]])/ZeptoData[[#This Row],[mrp]])*100,0) = ZeptoData[[#This Row],[discountPercent]], "Match", "Error")</f>
        <v>Error</v>
      </c>
      <c r="R2789" s="9" t="str" cm="1">
        <f t="array" ref="R2789">_xlfn.IFS(ZeptoData[[#This Row],[discountPercent]]=0, "No Discount", ZeptoData[[#This Row],[discountPercent]]&lt;=15, "Standard (1-15%)", ZeptoData[[#This Row],[discountPercent]]&gt;15, "Mega (&gt;15%)")</f>
        <v>Standard (1-15%)</v>
      </c>
      <c r="S2789" s="9" t="str" cm="1">
        <f t="array" ref="S2789">_xlfn.IFS(ZeptoData[[#This Row],[weightInGms]]&lt;=100, "Small (&lt;100g)", ZeptoData[[#This Row],[weightInGms]]&lt;=500, "Medium (100-500g)", ZeptoData[[#This Row],[weightInGms]]&gt;500, "Large (&gt;500g)")</f>
        <v>Medium (100-500g)</v>
      </c>
    </row>
    <row r="2790" spans="1:19" x14ac:dyDescent="0.25">
      <c r="A2790" t="s">
        <v>1146</v>
      </c>
      <c r="B2790" t="s">
        <v>1180</v>
      </c>
      <c r="C2790" t="str">
        <f>TRIM(ZeptoData[[#This Row],[name]])</f>
        <v>Dove Hair Fall Rescue Shampoo</v>
      </c>
      <c r="D2790">
        <v>15000</v>
      </c>
      <c r="E2790" s="3">
        <f>'Cleaned Data'!F2793</f>
        <v>0</v>
      </c>
      <c r="F2790">
        <v>6</v>
      </c>
      <c r="G2790">
        <v>5</v>
      </c>
      <c r="H2790">
        <v>14100</v>
      </c>
      <c r="I2790" s="3">
        <f>ZeptoData[[#This Row],[discountedSellingPrice]]/100</f>
        <v>141</v>
      </c>
      <c r="J2790">
        <v>180</v>
      </c>
      <c r="K2790" t="b">
        <v>0</v>
      </c>
      <c r="L2790">
        <v>180</v>
      </c>
      <c r="N2790" s="3">
        <f>ZeptoData[[#This Row],[MRP_Rupees]] - ZeptoData[[#This Row],[Sale_Price]]</f>
        <v>-141</v>
      </c>
      <c r="O2790" t="str">
        <f>IF(ZeptoData[[#This Row],[outOfStock]]=TRUE, "Out of Stock", IF(ZeptoData[[#This Row],[availableQuantity]]&lt;=2, "LOW STOCK", "HEALTHY"))</f>
        <v>HEALTHY</v>
      </c>
      <c r="P2790" t="str" cm="1">
        <f t="array" ref="P2790">_xlfn.IFS(ZeptoData[[#This Row],[Sale_Price]]&lt;50, "Budget", ZeptoData[[#This Row],[Sale_Price]]&lt;150, "Mid-Range", ZeptoData[[#This Row],[Sale_Price]]&gt;=150, "Premium")</f>
        <v>Mid-Range</v>
      </c>
      <c r="Q2790" t="str">
        <f>IF(ROUND(((ZeptoData[[#This Row],[mrp]]-ZeptoData[[#This Row],[discountedSellingPrice]])/ZeptoData[[#This Row],[mrp]])*100,0) = ZeptoData[[#This Row],[discountPercent]], "Match", "Error")</f>
        <v>Match</v>
      </c>
      <c r="R2790" s="9" t="str" cm="1">
        <f t="array" ref="R2790">_xlfn.IFS(ZeptoData[[#This Row],[discountPercent]]=0, "No Discount", ZeptoData[[#This Row],[discountPercent]]&lt;=15, "Standard (1-15%)", ZeptoData[[#This Row],[discountPercent]]&gt;15, "Mega (&gt;15%)")</f>
        <v>Standard (1-15%)</v>
      </c>
      <c r="S2790" s="9" t="str" cm="1">
        <f t="array" ref="S2790">_xlfn.IFS(ZeptoData[[#This Row],[weightInGms]]&lt;=100, "Small (&lt;100g)", ZeptoData[[#This Row],[weightInGms]]&lt;=500, "Medium (100-500g)", ZeptoData[[#This Row],[weightInGms]]&gt;500, "Large (&gt;500g)")</f>
        <v>Medium (100-500g)</v>
      </c>
    </row>
    <row r="2791" spans="1:19" x14ac:dyDescent="0.25">
      <c r="A2791" t="s">
        <v>1146</v>
      </c>
      <c r="B2791" t="s">
        <v>1181</v>
      </c>
      <c r="C2791" t="str">
        <f>TRIM(ZeptoData[[#This Row],[name]])</f>
        <v>Gillette Mach 3 Mens Razor Blades</v>
      </c>
      <c r="D2791">
        <v>49900</v>
      </c>
      <c r="E2791" s="3">
        <f>'Cleaned Data'!F2794</f>
        <v>5</v>
      </c>
      <c r="F2791">
        <v>7</v>
      </c>
      <c r="G2791">
        <v>4</v>
      </c>
      <c r="H2791">
        <v>46000</v>
      </c>
      <c r="I2791" s="3">
        <f>ZeptoData[[#This Row],[discountedSellingPrice]]/100</f>
        <v>460</v>
      </c>
      <c r="J2791">
        <v>232</v>
      </c>
      <c r="K2791" t="b">
        <v>0</v>
      </c>
      <c r="L2791">
        <v>4</v>
      </c>
      <c r="N2791" s="3">
        <f>ZeptoData[[#This Row],[MRP_Rupees]] - ZeptoData[[#This Row],[Sale_Price]]</f>
        <v>-455</v>
      </c>
      <c r="O2791" t="str">
        <f>IF(ZeptoData[[#This Row],[outOfStock]]=TRUE, "Out of Stock", IF(ZeptoData[[#This Row],[availableQuantity]]&lt;=2, "LOW STOCK", "HEALTHY"))</f>
        <v>HEALTHY</v>
      </c>
      <c r="P2791" t="str" cm="1">
        <f t="array" ref="P2791">_xlfn.IFS(ZeptoData[[#This Row],[Sale_Price]]&lt;50, "Budget", ZeptoData[[#This Row],[Sale_Price]]&lt;150, "Mid-Range", ZeptoData[[#This Row],[Sale_Price]]&gt;=150, "Premium")</f>
        <v>Premium</v>
      </c>
      <c r="Q2791" t="str">
        <f>IF(ROUND(((ZeptoData[[#This Row],[mrp]]-ZeptoData[[#This Row],[discountedSellingPrice]])/ZeptoData[[#This Row],[mrp]])*100,0) = ZeptoData[[#This Row],[discountPercent]], "Match", "Error")</f>
        <v>Error</v>
      </c>
      <c r="R2791" s="9" t="str" cm="1">
        <f t="array" ref="R2791">_xlfn.IFS(ZeptoData[[#This Row],[discountPercent]]=0, "No Discount", ZeptoData[[#This Row],[discountPercent]]&lt;=15, "Standard (1-15%)", ZeptoData[[#This Row],[discountPercent]]&gt;15, "Mega (&gt;15%)")</f>
        <v>Standard (1-15%)</v>
      </c>
      <c r="S2791" s="9" t="str" cm="1">
        <f t="array" ref="S2791">_xlfn.IFS(ZeptoData[[#This Row],[weightInGms]]&lt;=100, "Small (&lt;100g)", ZeptoData[[#This Row],[weightInGms]]&lt;=500, "Medium (100-500g)", ZeptoData[[#This Row],[weightInGms]]&gt;500, "Large (&gt;500g)")</f>
        <v>Medium (100-500g)</v>
      </c>
    </row>
    <row r="2792" spans="1:19" x14ac:dyDescent="0.25">
      <c r="A2792" t="s">
        <v>1146</v>
      </c>
      <c r="B2792" t="s">
        <v>1182</v>
      </c>
      <c r="C2792" t="str">
        <f>TRIM(ZeptoData[[#This Row],[name]])</f>
        <v>Palmolive Aroma Absolute Relax Shower Gel</v>
      </c>
      <c r="D2792">
        <v>19900</v>
      </c>
      <c r="E2792" s="3">
        <f>'Cleaned Data'!F2795</f>
        <v>0</v>
      </c>
      <c r="F2792">
        <v>20</v>
      </c>
      <c r="G2792">
        <v>2</v>
      </c>
      <c r="H2792">
        <v>15900</v>
      </c>
      <c r="I2792" s="3">
        <f>ZeptoData[[#This Row],[discountedSellingPrice]]/100</f>
        <v>159</v>
      </c>
      <c r="J2792">
        <v>250</v>
      </c>
      <c r="K2792" t="b">
        <v>0</v>
      </c>
      <c r="L2792">
        <v>250</v>
      </c>
      <c r="N2792" s="3">
        <f>ZeptoData[[#This Row],[MRP_Rupees]] - ZeptoData[[#This Row],[Sale_Price]]</f>
        <v>-159</v>
      </c>
      <c r="O2792" t="str">
        <f>IF(ZeptoData[[#This Row],[outOfStock]]=TRUE, "Out of Stock", IF(ZeptoData[[#This Row],[availableQuantity]]&lt;=2, "LOW STOCK", "HEALTHY"))</f>
        <v>LOW STOCK</v>
      </c>
      <c r="P2792" t="str" cm="1">
        <f t="array" ref="P2792">_xlfn.IFS(ZeptoData[[#This Row],[Sale_Price]]&lt;50, "Budget", ZeptoData[[#This Row],[Sale_Price]]&lt;150, "Mid-Range", ZeptoData[[#This Row],[Sale_Price]]&gt;=150, "Premium")</f>
        <v>Premium</v>
      </c>
      <c r="Q2792" t="str">
        <f>IF(ROUND(((ZeptoData[[#This Row],[mrp]]-ZeptoData[[#This Row],[discountedSellingPrice]])/ZeptoData[[#This Row],[mrp]])*100,0) = ZeptoData[[#This Row],[discountPercent]], "Match", "Error")</f>
        <v>Match</v>
      </c>
      <c r="R2792" s="9" t="str" cm="1">
        <f t="array" ref="R2792">_xlfn.IFS(ZeptoData[[#This Row],[discountPercent]]=0, "No Discount", ZeptoData[[#This Row],[discountPercent]]&lt;=15, "Standard (1-15%)", ZeptoData[[#This Row],[discountPercent]]&gt;15, "Mega (&gt;15%)")</f>
        <v>Mega (&gt;15%)</v>
      </c>
      <c r="S2792" s="9" t="str" cm="1">
        <f t="array" ref="S2792">_xlfn.IFS(ZeptoData[[#This Row],[weightInGms]]&lt;=100, "Small (&lt;100g)", ZeptoData[[#This Row],[weightInGms]]&lt;=500, "Medium (100-500g)", ZeptoData[[#This Row],[weightInGms]]&gt;500, "Large (&gt;500g)")</f>
        <v>Medium (100-500g)</v>
      </c>
    </row>
    <row r="2793" spans="1:19" x14ac:dyDescent="0.25">
      <c r="A2793" t="s">
        <v>1146</v>
      </c>
      <c r="B2793" t="s">
        <v>1183</v>
      </c>
      <c r="C2793" t="str">
        <f>TRIM(ZeptoData[[#This Row],[name]])</f>
        <v>Godrej Protekt Germ Fighter Handwash</v>
      </c>
      <c r="D2793">
        <v>9900</v>
      </c>
      <c r="E2793" s="3">
        <f>'Cleaned Data'!F2796</f>
        <v>4</v>
      </c>
      <c r="F2793">
        <v>0</v>
      </c>
      <c r="G2793">
        <v>6</v>
      </c>
      <c r="H2793">
        <v>9900</v>
      </c>
      <c r="I2793" s="3">
        <f>ZeptoData[[#This Row],[discountedSellingPrice]]/100</f>
        <v>99</v>
      </c>
      <c r="J2793">
        <v>750</v>
      </c>
      <c r="K2793" t="b">
        <v>0</v>
      </c>
      <c r="L2793">
        <v>750</v>
      </c>
      <c r="N2793" s="3">
        <f>ZeptoData[[#This Row],[MRP_Rupees]] - ZeptoData[[#This Row],[Sale_Price]]</f>
        <v>-95</v>
      </c>
      <c r="O2793" t="str">
        <f>IF(ZeptoData[[#This Row],[outOfStock]]=TRUE, "Out of Stock", IF(ZeptoData[[#This Row],[availableQuantity]]&lt;=2, "LOW STOCK", "HEALTHY"))</f>
        <v>HEALTHY</v>
      </c>
      <c r="P2793" t="str" cm="1">
        <f t="array" ref="P2793">_xlfn.IFS(ZeptoData[[#This Row],[Sale_Price]]&lt;50, "Budget", ZeptoData[[#This Row],[Sale_Price]]&lt;150, "Mid-Range", ZeptoData[[#This Row],[Sale_Price]]&gt;=150, "Premium")</f>
        <v>Mid-Range</v>
      </c>
      <c r="Q2793" t="str">
        <f>IF(ROUND(((ZeptoData[[#This Row],[mrp]]-ZeptoData[[#This Row],[discountedSellingPrice]])/ZeptoData[[#This Row],[mrp]])*100,0) = ZeptoData[[#This Row],[discountPercent]], "Match", "Error")</f>
        <v>Match</v>
      </c>
      <c r="R2793" s="9" t="str" cm="1">
        <f t="array" ref="R2793">_xlfn.IFS(ZeptoData[[#This Row],[discountPercent]]=0, "No Discount", ZeptoData[[#This Row],[discountPercent]]&lt;=15, "Standard (1-15%)", ZeptoData[[#This Row],[discountPercent]]&gt;15, "Mega (&gt;15%)")</f>
        <v>No Discount</v>
      </c>
      <c r="S2793" s="9" t="str" cm="1">
        <f t="array" ref="S2793">_xlfn.IFS(ZeptoData[[#This Row],[weightInGms]]&lt;=100, "Small (&lt;100g)", ZeptoData[[#This Row],[weightInGms]]&lt;=500, "Medium (100-500g)", ZeptoData[[#This Row],[weightInGms]]&gt;500, "Large (&gt;500g)")</f>
        <v>Large (&gt;500g)</v>
      </c>
    </row>
    <row r="2794" spans="1:19" x14ac:dyDescent="0.25">
      <c r="A2794" t="s">
        <v>1146</v>
      </c>
      <c r="B2794" t="s">
        <v>1184</v>
      </c>
      <c r="C2794" t="str">
        <f>TRIM(ZeptoData[[#This Row],[name]])</f>
        <v>Dettol Hand Sanitizer</v>
      </c>
      <c r="D2794">
        <v>10000</v>
      </c>
      <c r="E2794" s="3">
        <f>'Cleaned Data'!F2797</f>
        <v>0</v>
      </c>
      <c r="F2794">
        <v>5</v>
      </c>
      <c r="G2794">
        <v>6</v>
      </c>
      <c r="H2794">
        <v>9500</v>
      </c>
      <c r="I2794" s="3">
        <f>ZeptoData[[#This Row],[discountedSellingPrice]]/100</f>
        <v>95</v>
      </c>
      <c r="J2794">
        <v>200</v>
      </c>
      <c r="K2794" t="b">
        <v>0</v>
      </c>
      <c r="L2794">
        <v>200</v>
      </c>
      <c r="N2794" s="3">
        <f>ZeptoData[[#This Row],[MRP_Rupees]] - ZeptoData[[#This Row],[Sale_Price]]</f>
        <v>-95</v>
      </c>
      <c r="O2794" t="str">
        <f>IF(ZeptoData[[#This Row],[outOfStock]]=TRUE, "Out of Stock", IF(ZeptoData[[#This Row],[availableQuantity]]&lt;=2, "LOW STOCK", "HEALTHY"))</f>
        <v>HEALTHY</v>
      </c>
      <c r="P2794" t="str" cm="1">
        <f t="array" ref="P2794">_xlfn.IFS(ZeptoData[[#This Row],[Sale_Price]]&lt;50, "Budget", ZeptoData[[#This Row],[Sale_Price]]&lt;150, "Mid-Range", ZeptoData[[#This Row],[Sale_Price]]&gt;=150, "Premium")</f>
        <v>Mid-Range</v>
      </c>
      <c r="Q2794" t="str">
        <f>IF(ROUND(((ZeptoData[[#This Row],[mrp]]-ZeptoData[[#This Row],[discountedSellingPrice]])/ZeptoData[[#This Row],[mrp]])*100,0) = ZeptoData[[#This Row],[discountPercent]], "Match", "Error")</f>
        <v>Match</v>
      </c>
      <c r="R2794" s="9" t="str" cm="1">
        <f t="array" ref="R2794">_xlfn.IFS(ZeptoData[[#This Row],[discountPercent]]=0, "No Discount", ZeptoData[[#This Row],[discountPercent]]&lt;=15, "Standard (1-15%)", ZeptoData[[#This Row],[discountPercent]]&gt;15, "Mega (&gt;15%)")</f>
        <v>Standard (1-15%)</v>
      </c>
      <c r="S2794" s="9" t="str" cm="1">
        <f t="array" ref="S2794">_xlfn.IFS(ZeptoData[[#This Row],[weightInGms]]&lt;=100, "Small (&lt;100g)", ZeptoData[[#This Row],[weightInGms]]&lt;=500, "Medium (100-500g)", ZeptoData[[#This Row],[weightInGms]]&gt;500, "Large (&gt;500g)")</f>
        <v>Medium (100-500g)</v>
      </c>
    </row>
    <row r="2795" spans="1:19" x14ac:dyDescent="0.25">
      <c r="A2795" t="s">
        <v>1146</v>
      </c>
      <c r="B2795" t="s">
        <v>1185</v>
      </c>
      <c r="C2795" t="str">
        <f>TRIM(ZeptoData[[#This Row],[name]])</f>
        <v>Dabur Amla Hair Oil</v>
      </c>
      <c r="D2795">
        <v>8800</v>
      </c>
      <c r="E2795" s="3">
        <f>'Cleaned Data'!F2798</f>
        <v>0</v>
      </c>
      <c r="F2795">
        <v>0</v>
      </c>
      <c r="G2795">
        <v>2</v>
      </c>
      <c r="H2795">
        <v>8800</v>
      </c>
      <c r="I2795" s="3">
        <f>ZeptoData[[#This Row],[discountedSellingPrice]]/100</f>
        <v>88</v>
      </c>
      <c r="J2795">
        <v>180</v>
      </c>
      <c r="K2795" t="b">
        <v>0</v>
      </c>
      <c r="L2795">
        <v>180</v>
      </c>
      <c r="N2795" s="3">
        <f>ZeptoData[[#This Row],[MRP_Rupees]] - ZeptoData[[#This Row],[Sale_Price]]</f>
        <v>-88</v>
      </c>
      <c r="O2795" t="str">
        <f>IF(ZeptoData[[#This Row],[outOfStock]]=TRUE, "Out of Stock", IF(ZeptoData[[#This Row],[availableQuantity]]&lt;=2, "LOW STOCK", "HEALTHY"))</f>
        <v>LOW STOCK</v>
      </c>
      <c r="P2795" t="str" cm="1">
        <f t="array" ref="P2795">_xlfn.IFS(ZeptoData[[#This Row],[Sale_Price]]&lt;50, "Budget", ZeptoData[[#This Row],[Sale_Price]]&lt;150, "Mid-Range", ZeptoData[[#This Row],[Sale_Price]]&gt;=150, "Premium")</f>
        <v>Mid-Range</v>
      </c>
      <c r="Q2795" t="str">
        <f>IF(ROUND(((ZeptoData[[#This Row],[mrp]]-ZeptoData[[#This Row],[discountedSellingPrice]])/ZeptoData[[#This Row],[mrp]])*100,0) = ZeptoData[[#This Row],[discountPercent]], "Match", "Error")</f>
        <v>Match</v>
      </c>
      <c r="R2795" s="9" t="str" cm="1">
        <f t="array" ref="R2795">_xlfn.IFS(ZeptoData[[#This Row],[discountPercent]]=0, "No Discount", ZeptoData[[#This Row],[discountPercent]]&lt;=15, "Standard (1-15%)", ZeptoData[[#This Row],[discountPercent]]&gt;15, "Mega (&gt;15%)")</f>
        <v>No Discount</v>
      </c>
      <c r="S2795" s="9" t="str" cm="1">
        <f t="array" ref="S2795">_xlfn.IFS(ZeptoData[[#This Row],[weightInGms]]&lt;=100, "Small (&lt;100g)", ZeptoData[[#This Row],[weightInGms]]&lt;=500, "Medium (100-500g)", ZeptoData[[#This Row],[weightInGms]]&gt;500, "Large (&gt;500g)")</f>
        <v>Medium (100-500g)</v>
      </c>
    </row>
    <row r="2796" spans="1:19" x14ac:dyDescent="0.25">
      <c r="A2796" t="s">
        <v>1146</v>
      </c>
      <c r="B2796" t="s">
        <v>1186</v>
      </c>
      <c r="C2796" t="str">
        <f>TRIM(ZeptoData[[#This Row],[name]])</f>
        <v>Dettol Original Liquid Handwash</v>
      </c>
      <c r="D2796">
        <v>8900</v>
      </c>
      <c r="E2796" s="3">
        <f>'Cleaned Data'!F2799</f>
        <v>10</v>
      </c>
      <c r="F2796">
        <v>4</v>
      </c>
      <c r="G2796">
        <v>6</v>
      </c>
      <c r="H2796">
        <v>8500</v>
      </c>
      <c r="I2796" s="3">
        <f>ZeptoData[[#This Row],[discountedSellingPrice]]/100</f>
        <v>85</v>
      </c>
      <c r="J2796">
        <v>200</v>
      </c>
      <c r="K2796" t="b">
        <v>0</v>
      </c>
      <c r="L2796">
        <v>200</v>
      </c>
      <c r="N2796" s="3">
        <f>ZeptoData[[#This Row],[MRP_Rupees]] - ZeptoData[[#This Row],[Sale_Price]]</f>
        <v>-75</v>
      </c>
      <c r="O2796" t="str">
        <f>IF(ZeptoData[[#This Row],[outOfStock]]=TRUE, "Out of Stock", IF(ZeptoData[[#This Row],[availableQuantity]]&lt;=2, "LOW STOCK", "HEALTHY"))</f>
        <v>HEALTHY</v>
      </c>
      <c r="P2796" t="str" cm="1">
        <f t="array" ref="P2796">_xlfn.IFS(ZeptoData[[#This Row],[Sale_Price]]&lt;50, "Budget", ZeptoData[[#This Row],[Sale_Price]]&lt;150, "Mid-Range", ZeptoData[[#This Row],[Sale_Price]]&gt;=150, "Premium")</f>
        <v>Mid-Range</v>
      </c>
      <c r="Q2796" t="str">
        <f>IF(ROUND(((ZeptoData[[#This Row],[mrp]]-ZeptoData[[#This Row],[discountedSellingPrice]])/ZeptoData[[#This Row],[mrp]])*100,0) = ZeptoData[[#This Row],[discountPercent]], "Match", "Error")</f>
        <v>Match</v>
      </c>
      <c r="R2796" s="9" t="str" cm="1">
        <f t="array" ref="R2796">_xlfn.IFS(ZeptoData[[#This Row],[discountPercent]]=0, "No Discount", ZeptoData[[#This Row],[discountPercent]]&lt;=15, "Standard (1-15%)", ZeptoData[[#This Row],[discountPercent]]&gt;15, "Mega (&gt;15%)")</f>
        <v>Standard (1-15%)</v>
      </c>
      <c r="S2796" s="9" t="str" cm="1">
        <f t="array" ref="S2796">_xlfn.IFS(ZeptoData[[#This Row],[weightInGms]]&lt;=100, "Small (&lt;100g)", ZeptoData[[#This Row],[weightInGms]]&lt;=500, "Medium (100-500g)", ZeptoData[[#This Row],[weightInGms]]&gt;500, "Large (&gt;500g)")</f>
        <v>Medium (100-500g)</v>
      </c>
    </row>
    <row r="2797" spans="1:19" x14ac:dyDescent="0.25">
      <c r="A2797" t="s">
        <v>1146</v>
      </c>
      <c r="B2797" t="s">
        <v>1187</v>
      </c>
      <c r="C2797" t="str">
        <f>TRIM(ZeptoData[[#This Row],[name]])</f>
        <v>L'Oreal Paris Total Repair 5 Conditioner</v>
      </c>
      <c r="D2797">
        <v>19900</v>
      </c>
      <c r="E2797" s="3">
        <f>'Cleaned Data'!F2800</f>
        <v>10</v>
      </c>
      <c r="F2797">
        <v>0</v>
      </c>
      <c r="G2797">
        <v>6</v>
      </c>
      <c r="H2797">
        <v>19900</v>
      </c>
      <c r="I2797" s="3">
        <f>ZeptoData[[#This Row],[discountedSellingPrice]]/100</f>
        <v>199</v>
      </c>
      <c r="J2797">
        <v>192</v>
      </c>
      <c r="K2797" t="b">
        <v>0</v>
      </c>
      <c r="L2797">
        <v>180</v>
      </c>
      <c r="N2797" s="3">
        <f>ZeptoData[[#This Row],[MRP_Rupees]] - ZeptoData[[#This Row],[Sale_Price]]</f>
        <v>-189</v>
      </c>
      <c r="O2797" t="str">
        <f>IF(ZeptoData[[#This Row],[outOfStock]]=TRUE, "Out of Stock", IF(ZeptoData[[#This Row],[availableQuantity]]&lt;=2, "LOW STOCK", "HEALTHY"))</f>
        <v>HEALTHY</v>
      </c>
      <c r="P2797" t="str" cm="1">
        <f t="array" ref="P2797">_xlfn.IFS(ZeptoData[[#This Row],[Sale_Price]]&lt;50, "Budget", ZeptoData[[#This Row],[Sale_Price]]&lt;150, "Mid-Range", ZeptoData[[#This Row],[Sale_Price]]&gt;=150, "Premium")</f>
        <v>Premium</v>
      </c>
      <c r="Q2797" t="str">
        <f>IF(ROUND(((ZeptoData[[#This Row],[mrp]]-ZeptoData[[#This Row],[discountedSellingPrice]])/ZeptoData[[#This Row],[mrp]])*100,0) = ZeptoData[[#This Row],[discountPercent]], "Match", "Error")</f>
        <v>Match</v>
      </c>
      <c r="R2797" s="9" t="str" cm="1">
        <f t="array" ref="R2797">_xlfn.IFS(ZeptoData[[#This Row],[discountPercent]]=0, "No Discount", ZeptoData[[#This Row],[discountPercent]]&lt;=15, "Standard (1-15%)", ZeptoData[[#This Row],[discountPercent]]&gt;15, "Mega (&gt;15%)")</f>
        <v>No Discount</v>
      </c>
      <c r="S2797" s="9" t="str" cm="1">
        <f t="array" ref="S2797">_xlfn.IFS(ZeptoData[[#This Row],[weightInGms]]&lt;=100, "Small (&lt;100g)", ZeptoData[[#This Row],[weightInGms]]&lt;=500, "Medium (100-500g)", ZeptoData[[#This Row],[weightInGms]]&gt;500, "Large (&gt;500g)")</f>
        <v>Medium (100-500g)</v>
      </c>
    </row>
    <row r="2798" spans="1:19" x14ac:dyDescent="0.25">
      <c r="A2798" t="s">
        <v>1146</v>
      </c>
      <c r="B2798" t="s">
        <v>1188</v>
      </c>
      <c r="C2798" t="str">
        <f>TRIM(ZeptoData[[#This Row],[name]])</f>
        <v>Patanjali Saundarya Aloe Vera Gel</v>
      </c>
      <c r="D2798">
        <v>9000</v>
      </c>
      <c r="E2798" s="3">
        <f>'Cleaned Data'!F2801</f>
        <v>8</v>
      </c>
      <c r="F2798">
        <v>0</v>
      </c>
      <c r="G2798">
        <v>5</v>
      </c>
      <c r="H2798">
        <v>9000</v>
      </c>
      <c r="I2798" s="3">
        <f>ZeptoData[[#This Row],[discountedSellingPrice]]/100</f>
        <v>90</v>
      </c>
      <c r="J2798">
        <v>150</v>
      </c>
      <c r="K2798" t="b">
        <v>0</v>
      </c>
      <c r="L2798">
        <v>150</v>
      </c>
      <c r="N2798" s="3">
        <f>ZeptoData[[#This Row],[MRP_Rupees]] - ZeptoData[[#This Row],[Sale_Price]]</f>
        <v>-82</v>
      </c>
      <c r="O2798" t="str">
        <f>IF(ZeptoData[[#This Row],[outOfStock]]=TRUE, "Out of Stock", IF(ZeptoData[[#This Row],[availableQuantity]]&lt;=2, "LOW STOCK", "HEALTHY"))</f>
        <v>HEALTHY</v>
      </c>
      <c r="P2798" t="str" cm="1">
        <f t="array" ref="P2798">_xlfn.IFS(ZeptoData[[#This Row],[Sale_Price]]&lt;50, "Budget", ZeptoData[[#This Row],[Sale_Price]]&lt;150, "Mid-Range", ZeptoData[[#This Row],[Sale_Price]]&gt;=150, "Premium")</f>
        <v>Mid-Range</v>
      </c>
      <c r="Q2798" t="str">
        <f>IF(ROUND(((ZeptoData[[#This Row],[mrp]]-ZeptoData[[#This Row],[discountedSellingPrice]])/ZeptoData[[#This Row],[mrp]])*100,0) = ZeptoData[[#This Row],[discountPercent]], "Match", "Error")</f>
        <v>Match</v>
      </c>
      <c r="R2798" s="9" t="str" cm="1">
        <f t="array" ref="R2798">_xlfn.IFS(ZeptoData[[#This Row],[discountPercent]]=0, "No Discount", ZeptoData[[#This Row],[discountPercent]]&lt;=15, "Standard (1-15%)", ZeptoData[[#This Row],[discountPercent]]&gt;15, "Mega (&gt;15%)")</f>
        <v>No Discount</v>
      </c>
      <c r="S2798" s="9" t="str" cm="1">
        <f t="array" ref="S2798">_xlfn.IFS(ZeptoData[[#This Row],[weightInGms]]&lt;=100, "Small (&lt;100g)", ZeptoData[[#This Row],[weightInGms]]&lt;=500, "Medium (100-500g)", ZeptoData[[#This Row],[weightInGms]]&gt;500, "Large (&gt;500g)")</f>
        <v>Medium (100-500g)</v>
      </c>
    </row>
    <row r="2799" spans="1:19" x14ac:dyDescent="0.25">
      <c r="A2799" t="s">
        <v>1146</v>
      </c>
      <c r="B2799" t="s">
        <v>1813</v>
      </c>
      <c r="C2799" t="str">
        <f>TRIM(ZeptoData[[#This Row],[name]])</f>
        <v>Head &amp; Shoulders 2 In 1 Anti Dandruff Shampoo Conditioner</v>
      </c>
      <c r="D2799">
        <v>19500</v>
      </c>
      <c r="E2799" s="3">
        <f>'Cleaned Data'!F2802</f>
        <v>3</v>
      </c>
      <c r="F2799">
        <v>10</v>
      </c>
      <c r="G2799">
        <v>4</v>
      </c>
      <c r="H2799">
        <v>17400</v>
      </c>
      <c r="I2799" s="3">
        <f>ZeptoData[[#This Row],[discountedSellingPrice]]/100</f>
        <v>174</v>
      </c>
      <c r="J2799">
        <v>180</v>
      </c>
      <c r="K2799" t="b">
        <v>0</v>
      </c>
      <c r="L2799">
        <v>180</v>
      </c>
      <c r="N2799" s="3">
        <f>ZeptoData[[#This Row],[MRP_Rupees]] - ZeptoData[[#This Row],[Sale_Price]]</f>
        <v>-171</v>
      </c>
      <c r="O2799" t="str">
        <f>IF(ZeptoData[[#This Row],[outOfStock]]=TRUE, "Out of Stock", IF(ZeptoData[[#This Row],[availableQuantity]]&lt;=2, "LOW STOCK", "HEALTHY"))</f>
        <v>HEALTHY</v>
      </c>
      <c r="P2799" t="str" cm="1">
        <f t="array" ref="P2799">_xlfn.IFS(ZeptoData[[#This Row],[Sale_Price]]&lt;50, "Budget", ZeptoData[[#This Row],[Sale_Price]]&lt;150, "Mid-Range", ZeptoData[[#This Row],[Sale_Price]]&gt;=150, "Premium")</f>
        <v>Premium</v>
      </c>
      <c r="Q2799" t="str">
        <f>IF(ROUND(((ZeptoData[[#This Row],[mrp]]-ZeptoData[[#This Row],[discountedSellingPrice]])/ZeptoData[[#This Row],[mrp]])*100,0) = ZeptoData[[#This Row],[discountPercent]], "Match", "Error")</f>
        <v>Error</v>
      </c>
      <c r="R2799" s="9" t="str" cm="1">
        <f t="array" ref="R2799">_xlfn.IFS(ZeptoData[[#This Row],[discountPercent]]=0, "No Discount", ZeptoData[[#This Row],[discountPercent]]&lt;=15, "Standard (1-15%)", ZeptoData[[#This Row],[discountPercent]]&gt;15, "Mega (&gt;15%)")</f>
        <v>Standard (1-15%)</v>
      </c>
      <c r="S2799" s="9" t="str" cm="1">
        <f t="array" ref="S2799">_xlfn.IFS(ZeptoData[[#This Row],[weightInGms]]&lt;=100, "Small (&lt;100g)", ZeptoData[[#This Row],[weightInGms]]&lt;=500, "Medium (100-500g)", ZeptoData[[#This Row],[weightInGms]]&gt;500, "Large (&gt;500g)")</f>
        <v>Medium (100-500g)</v>
      </c>
    </row>
    <row r="2800" spans="1:19" x14ac:dyDescent="0.25">
      <c r="A2800" t="s">
        <v>1146</v>
      </c>
      <c r="B2800" t="s">
        <v>1190</v>
      </c>
      <c r="C2800" t="str">
        <f>TRIM(ZeptoData[[#This Row],[name]])</f>
        <v>Clean &amp; Clear Pimple Clearing Face Wash</v>
      </c>
      <c r="D2800">
        <v>13000</v>
      </c>
      <c r="E2800" s="3">
        <f>'Cleaned Data'!F2803</f>
        <v>4</v>
      </c>
      <c r="F2800">
        <v>10</v>
      </c>
      <c r="G2800">
        <v>2</v>
      </c>
      <c r="H2800">
        <v>11700</v>
      </c>
      <c r="I2800" s="3">
        <f>ZeptoData[[#This Row],[discountedSellingPrice]]/100</f>
        <v>117</v>
      </c>
      <c r="J2800">
        <v>80</v>
      </c>
      <c r="K2800" t="b">
        <v>0</v>
      </c>
      <c r="L2800">
        <v>80</v>
      </c>
      <c r="N2800" s="3">
        <f>ZeptoData[[#This Row],[MRP_Rupees]] - ZeptoData[[#This Row],[Sale_Price]]</f>
        <v>-113</v>
      </c>
      <c r="O2800" t="str">
        <f>IF(ZeptoData[[#This Row],[outOfStock]]=TRUE, "Out of Stock", IF(ZeptoData[[#This Row],[availableQuantity]]&lt;=2, "LOW STOCK", "HEALTHY"))</f>
        <v>LOW STOCK</v>
      </c>
      <c r="P2800" t="str" cm="1">
        <f t="array" ref="P2800">_xlfn.IFS(ZeptoData[[#This Row],[Sale_Price]]&lt;50, "Budget", ZeptoData[[#This Row],[Sale_Price]]&lt;150, "Mid-Range", ZeptoData[[#This Row],[Sale_Price]]&gt;=150, "Premium")</f>
        <v>Mid-Range</v>
      </c>
      <c r="Q2800" t="str">
        <f>IF(ROUND(((ZeptoData[[#This Row],[mrp]]-ZeptoData[[#This Row],[discountedSellingPrice]])/ZeptoData[[#This Row],[mrp]])*100,0) = ZeptoData[[#This Row],[discountPercent]], "Match", "Error")</f>
        <v>Match</v>
      </c>
      <c r="R2800" s="9" t="str" cm="1">
        <f t="array" ref="R2800">_xlfn.IFS(ZeptoData[[#This Row],[discountPercent]]=0, "No Discount", ZeptoData[[#This Row],[discountPercent]]&lt;=15, "Standard (1-15%)", ZeptoData[[#This Row],[discountPercent]]&gt;15, "Mega (&gt;15%)")</f>
        <v>Standard (1-15%)</v>
      </c>
      <c r="S2800" s="9" t="str" cm="1">
        <f t="array" ref="S2800">_xlfn.IFS(ZeptoData[[#This Row],[weightInGms]]&lt;=100, "Small (&lt;100g)", ZeptoData[[#This Row],[weightInGms]]&lt;=500, "Medium (100-500g)", ZeptoData[[#This Row],[weightInGms]]&gt;500, "Large (&gt;500g)")</f>
        <v>Small (&lt;100g)</v>
      </c>
    </row>
    <row r="2801" spans="1:19" x14ac:dyDescent="0.25">
      <c r="A2801" t="s">
        <v>1146</v>
      </c>
      <c r="B2801" t="s">
        <v>1191</v>
      </c>
      <c r="C2801" t="str">
        <f>TRIM(ZeptoData[[#This Row],[name]])</f>
        <v>Himalaya Anti Dandruff Shampoo</v>
      </c>
      <c r="D2801">
        <v>14000</v>
      </c>
      <c r="E2801" s="3">
        <f>'Cleaned Data'!F2804</f>
        <v>14</v>
      </c>
      <c r="F2801">
        <v>8</v>
      </c>
      <c r="G2801">
        <v>2</v>
      </c>
      <c r="H2801">
        <v>12800</v>
      </c>
      <c r="I2801" s="3">
        <f>ZeptoData[[#This Row],[discountedSellingPrice]]/100</f>
        <v>128</v>
      </c>
      <c r="J2801">
        <v>200</v>
      </c>
      <c r="K2801" t="b">
        <v>0</v>
      </c>
      <c r="L2801">
        <v>200</v>
      </c>
      <c r="N2801" s="3">
        <f>ZeptoData[[#This Row],[MRP_Rupees]] - ZeptoData[[#This Row],[Sale_Price]]</f>
        <v>-114</v>
      </c>
      <c r="O2801" t="str">
        <f>IF(ZeptoData[[#This Row],[outOfStock]]=TRUE, "Out of Stock", IF(ZeptoData[[#This Row],[availableQuantity]]&lt;=2, "LOW STOCK", "HEALTHY"))</f>
        <v>LOW STOCK</v>
      </c>
      <c r="P2801" t="str" cm="1">
        <f t="array" ref="P2801">_xlfn.IFS(ZeptoData[[#This Row],[Sale_Price]]&lt;50, "Budget", ZeptoData[[#This Row],[Sale_Price]]&lt;150, "Mid-Range", ZeptoData[[#This Row],[Sale_Price]]&gt;=150, "Premium")</f>
        <v>Mid-Range</v>
      </c>
      <c r="Q2801" t="str">
        <f>IF(ROUND(((ZeptoData[[#This Row],[mrp]]-ZeptoData[[#This Row],[discountedSellingPrice]])/ZeptoData[[#This Row],[mrp]])*100,0) = ZeptoData[[#This Row],[discountPercent]], "Match", "Error")</f>
        <v>Error</v>
      </c>
      <c r="R2801" s="9" t="str" cm="1">
        <f t="array" ref="R2801">_xlfn.IFS(ZeptoData[[#This Row],[discountPercent]]=0, "No Discount", ZeptoData[[#This Row],[discountPercent]]&lt;=15, "Standard (1-15%)", ZeptoData[[#This Row],[discountPercent]]&gt;15, "Mega (&gt;15%)")</f>
        <v>Standard (1-15%)</v>
      </c>
      <c r="S2801" s="9" t="str" cm="1">
        <f t="array" ref="S2801">_xlfn.IFS(ZeptoData[[#This Row],[weightInGms]]&lt;=100, "Small (&lt;100g)", ZeptoData[[#This Row],[weightInGms]]&lt;=500, "Medium (100-500g)", ZeptoData[[#This Row],[weightInGms]]&gt;500, "Large (&gt;500g)")</f>
        <v>Medium (100-500g)</v>
      </c>
    </row>
    <row r="2802" spans="1:19" x14ac:dyDescent="0.25">
      <c r="A2802" t="s">
        <v>1146</v>
      </c>
      <c r="B2802" t="s">
        <v>1192</v>
      </c>
      <c r="C2802" t="str">
        <f>TRIM(ZeptoData[[#This Row],[name]])</f>
        <v>Stayfree Secure Dry Cover Regular Sanitary Pad With Wings</v>
      </c>
      <c r="D2802">
        <v>3000</v>
      </c>
      <c r="E2802" s="3">
        <f>'Cleaned Data'!F2805</f>
        <v>5</v>
      </c>
      <c r="F2802">
        <v>3</v>
      </c>
      <c r="G2802">
        <v>6</v>
      </c>
      <c r="H2802">
        <v>2900</v>
      </c>
      <c r="I2802" s="3">
        <f>ZeptoData[[#This Row],[discountedSellingPrice]]/100</f>
        <v>29</v>
      </c>
      <c r="J2802">
        <v>406</v>
      </c>
      <c r="K2802" t="b">
        <v>0</v>
      </c>
      <c r="L2802">
        <v>7</v>
      </c>
      <c r="N2802" s="3">
        <f>ZeptoData[[#This Row],[MRP_Rupees]] - ZeptoData[[#This Row],[Sale_Price]]</f>
        <v>-24</v>
      </c>
      <c r="O2802" t="str">
        <f>IF(ZeptoData[[#This Row],[outOfStock]]=TRUE, "Out of Stock", IF(ZeptoData[[#This Row],[availableQuantity]]&lt;=2, "LOW STOCK", "HEALTHY"))</f>
        <v>HEALTHY</v>
      </c>
      <c r="P2802" t="str" cm="1">
        <f t="array" ref="P2802">_xlfn.IFS(ZeptoData[[#This Row],[Sale_Price]]&lt;50, "Budget", ZeptoData[[#This Row],[Sale_Price]]&lt;150, "Mid-Range", ZeptoData[[#This Row],[Sale_Price]]&gt;=150, "Premium")</f>
        <v>Budget</v>
      </c>
      <c r="Q2802" t="str">
        <f>IF(ROUND(((ZeptoData[[#This Row],[mrp]]-ZeptoData[[#This Row],[discountedSellingPrice]])/ZeptoData[[#This Row],[mrp]])*100,0) = ZeptoData[[#This Row],[discountPercent]], "Match", "Error")</f>
        <v>Match</v>
      </c>
      <c r="R2802" s="9" t="str" cm="1">
        <f t="array" ref="R2802">_xlfn.IFS(ZeptoData[[#This Row],[discountPercent]]=0, "No Discount", ZeptoData[[#This Row],[discountPercent]]&lt;=15, "Standard (1-15%)", ZeptoData[[#This Row],[discountPercent]]&gt;15, "Mega (&gt;15%)")</f>
        <v>Standard (1-15%)</v>
      </c>
      <c r="S2802" s="9" t="str" cm="1">
        <f t="array" ref="S2802">_xlfn.IFS(ZeptoData[[#This Row],[weightInGms]]&lt;=100, "Small (&lt;100g)", ZeptoData[[#This Row],[weightInGms]]&lt;=500, "Medium (100-500g)", ZeptoData[[#This Row],[weightInGms]]&gt;500, "Large (&gt;500g)")</f>
        <v>Medium (100-500g)</v>
      </c>
    </row>
    <row r="2803" spans="1:19" x14ac:dyDescent="0.25">
      <c r="A2803" t="s">
        <v>1146</v>
      </c>
      <c r="B2803" t="s">
        <v>1193</v>
      </c>
      <c r="C2803" t="str">
        <f>TRIM(ZeptoData[[#This Row],[name]])</f>
        <v>Savlon Moisture Shield Hand Wash</v>
      </c>
      <c r="D2803">
        <v>9900</v>
      </c>
      <c r="E2803" s="3">
        <f>'Cleaned Data'!F2806</f>
        <v>9</v>
      </c>
      <c r="F2803">
        <v>4</v>
      </c>
      <c r="G2803">
        <v>6</v>
      </c>
      <c r="H2803">
        <v>9500</v>
      </c>
      <c r="I2803" s="3">
        <f>ZeptoData[[#This Row],[discountedSellingPrice]]/100</f>
        <v>95</v>
      </c>
      <c r="J2803">
        <v>750</v>
      </c>
      <c r="K2803" t="b">
        <v>0</v>
      </c>
      <c r="L2803">
        <v>750</v>
      </c>
      <c r="N2803" s="3">
        <f>ZeptoData[[#This Row],[MRP_Rupees]] - ZeptoData[[#This Row],[Sale_Price]]</f>
        <v>-86</v>
      </c>
      <c r="O2803" t="str">
        <f>IF(ZeptoData[[#This Row],[outOfStock]]=TRUE, "Out of Stock", IF(ZeptoData[[#This Row],[availableQuantity]]&lt;=2, "LOW STOCK", "HEALTHY"))</f>
        <v>HEALTHY</v>
      </c>
      <c r="P2803" t="str" cm="1">
        <f t="array" ref="P2803">_xlfn.IFS(ZeptoData[[#This Row],[Sale_Price]]&lt;50, "Budget", ZeptoData[[#This Row],[Sale_Price]]&lt;150, "Mid-Range", ZeptoData[[#This Row],[Sale_Price]]&gt;=150, "Premium")</f>
        <v>Mid-Range</v>
      </c>
      <c r="Q2803" t="str">
        <f>IF(ROUND(((ZeptoData[[#This Row],[mrp]]-ZeptoData[[#This Row],[discountedSellingPrice]])/ZeptoData[[#This Row],[mrp]])*100,0) = ZeptoData[[#This Row],[discountPercent]], "Match", "Error")</f>
        <v>Match</v>
      </c>
      <c r="R2803" s="9" t="str" cm="1">
        <f t="array" ref="R2803">_xlfn.IFS(ZeptoData[[#This Row],[discountPercent]]=0, "No Discount", ZeptoData[[#This Row],[discountPercent]]&lt;=15, "Standard (1-15%)", ZeptoData[[#This Row],[discountPercent]]&gt;15, "Mega (&gt;15%)")</f>
        <v>Standard (1-15%)</v>
      </c>
      <c r="S2803" s="9" t="str" cm="1">
        <f t="array" ref="S2803">_xlfn.IFS(ZeptoData[[#This Row],[weightInGms]]&lt;=100, "Small (&lt;100g)", ZeptoData[[#This Row],[weightInGms]]&lt;=500, "Medium (100-500g)", ZeptoData[[#This Row],[weightInGms]]&gt;500, "Large (&gt;500g)")</f>
        <v>Large (&gt;500g)</v>
      </c>
    </row>
    <row r="2804" spans="1:19" x14ac:dyDescent="0.25">
      <c r="A2804" t="s">
        <v>1146</v>
      </c>
      <c r="B2804" t="s">
        <v>1194</v>
      </c>
      <c r="C2804" t="str">
        <f>TRIM(ZeptoData[[#This Row],[name]])</f>
        <v>Dove Intense Repair Conditioner</v>
      </c>
      <c r="D2804">
        <v>19000</v>
      </c>
      <c r="E2804" s="3">
        <f>'Cleaned Data'!F2807</f>
        <v>6</v>
      </c>
      <c r="F2804">
        <v>14</v>
      </c>
      <c r="G2804">
        <v>6</v>
      </c>
      <c r="H2804">
        <v>16200</v>
      </c>
      <c r="I2804" s="3">
        <f>ZeptoData[[#This Row],[discountedSellingPrice]]/100</f>
        <v>162</v>
      </c>
      <c r="J2804">
        <v>175</v>
      </c>
      <c r="K2804" t="b">
        <v>0</v>
      </c>
      <c r="L2804">
        <v>80</v>
      </c>
      <c r="N2804" s="3">
        <f>ZeptoData[[#This Row],[MRP_Rupees]] - ZeptoData[[#This Row],[Sale_Price]]</f>
        <v>-156</v>
      </c>
      <c r="O2804" t="str">
        <f>IF(ZeptoData[[#This Row],[outOfStock]]=TRUE, "Out of Stock", IF(ZeptoData[[#This Row],[availableQuantity]]&lt;=2, "LOW STOCK", "HEALTHY"))</f>
        <v>HEALTHY</v>
      </c>
      <c r="P2804" t="str" cm="1">
        <f t="array" ref="P2804">_xlfn.IFS(ZeptoData[[#This Row],[Sale_Price]]&lt;50, "Budget", ZeptoData[[#This Row],[Sale_Price]]&lt;150, "Mid-Range", ZeptoData[[#This Row],[Sale_Price]]&gt;=150, "Premium")</f>
        <v>Premium</v>
      </c>
      <c r="Q2804" t="str">
        <f>IF(ROUND(((ZeptoData[[#This Row],[mrp]]-ZeptoData[[#This Row],[discountedSellingPrice]])/ZeptoData[[#This Row],[mrp]])*100,0) = ZeptoData[[#This Row],[discountPercent]], "Match", "Error")</f>
        <v>Error</v>
      </c>
      <c r="R2804" s="9" t="str" cm="1">
        <f t="array" ref="R2804">_xlfn.IFS(ZeptoData[[#This Row],[discountPercent]]=0, "No Discount", ZeptoData[[#This Row],[discountPercent]]&lt;=15, "Standard (1-15%)", ZeptoData[[#This Row],[discountPercent]]&gt;15, "Mega (&gt;15%)")</f>
        <v>Standard (1-15%)</v>
      </c>
      <c r="S2804" s="9" t="str" cm="1">
        <f t="array" ref="S2804">_xlfn.IFS(ZeptoData[[#This Row],[weightInGms]]&lt;=100, "Small (&lt;100g)", ZeptoData[[#This Row],[weightInGms]]&lt;=500, "Medium (100-500g)", ZeptoData[[#This Row],[weightInGms]]&gt;500, "Large (&gt;500g)")</f>
        <v>Medium (100-500g)</v>
      </c>
    </row>
    <row r="2805" spans="1:19" x14ac:dyDescent="0.25">
      <c r="A2805" t="s">
        <v>1146</v>
      </c>
      <c r="B2805" t="s">
        <v>1195</v>
      </c>
      <c r="C2805" t="str">
        <f>TRIM(ZeptoData[[#This Row],[name]])</f>
        <v>Dabur Gulabari Rose Glow Face Cleanse</v>
      </c>
      <c r="D2805">
        <v>7500</v>
      </c>
      <c r="E2805" s="3">
        <f>'Cleaned Data'!F2808</f>
        <v>0</v>
      </c>
      <c r="F2805">
        <v>5</v>
      </c>
      <c r="G2805">
        <v>4</v>
      </c>
      <c r="H2805">
        <v>7100</v>
      </c>
      <c r="I2805" s="3">
        <f>ZeptoData[[#This Row],[discountedSellingPrice]]/100</f>
        <v>71</v>
      </c>
      <c r="J2805">
        <v>100</v>
      </c>
      <c r="K2805" t="b">
        <v>0</v>
      </c>
      <c r="L2805">
        <v>100</v>
      </c>
      <c r="N2805" s="3">
        <f>ZeptoData[[#This Row],[MRP_Rupees]] - ZeptoData[[#This Row],[Sale_Price]]</f>
        <v>-71</v>
      </c>
      <c r="O2805" t="str">
        <f>IF(ZeptoData[[#This Row],[outOfStock]]=TRUE, "Out of Stock", IF(ZeptoData[[#This Row],[availableQuantity]]&lt;=2, "LOW STOCK", "HEALTHY"))</f>
        <v>HEALTHY</v>
      </c>
      <c r="P2805" t="str" cm="1">
        <f t="array" ref="P2805">_xlfn.IFS(ZeptoData[[#This Row],[Sale_Price]]&lt;50, "Budget", ZeptoData[[#This Row],[Sale_Price]]&lt;150, "Mid-Range", ZeptoData[[#This Row],[Sale_Price]]&gt;=150, "Premium")</f>
        <v>Mid-Range</v>
      </c>
      <c r="Q2805" t="str">
        <f>IF(ROUND(((ZeptoData[[#This Row],[mrp]]-ZeptoData[[#This Row],[discountedSellingPrice]])/ZeptoData[[#This Row],[mrp]])*100,0) = ZeptoData[[#This Row],[discountPercent]], "Match", "Error")</f>
        <v>Match</v>
      </c>
      <c r="R2805" s="9" t="str" cm="1">
        <f t="array" ref="R2805">_xlfn.IFS(ZeptoData[[#This Row],[discountPercent]]=0, "No Discount", ZeptoData[[#This Row],[discountPercent]]&lt;=15, "Standard (1-15%)", ZeptoData[[#This Row],[discountPercent]]&gt;15, "Mega (&gt;15%)")</f>
        <v>Standard (1-15%)</v>
      </c>
      <c r="S2805" s="9" t="str" cm="1">
        <f t="array" ref="S2805">_xlfn.IFS(ZeptoData[[#This Row],[weightInGms]]&lt;=100, "Small (&lt;100g)", ZeptoData[[#This Row],[weightInGms]]&lt;=500, "Medium (100-500g)", ZeptoData[[#This Row],[weightInGms]]&gt;500, "Large (&gt;500g)")</f>
        <v>Small (&lt;100g)</v>
      </c>
    </row>
    <row r="2806" spans="1:19" x14ac:dyDescent="0.25">
      <c r="A2806" t="s">
        <v>1146</v>
      </c>
      <c r="B2806" t="s">
        <v>1196</v>
      </c>
      <c r="C2806" t="str">
        <f>TRIM(ZeptoData[[#This Row],[name]])</f>
        <v>Parachute Jasmine Hair Oil</v>
      </c>
      <c r="D2806">
        <v>8200</v>
      </c>
      <c r="E2806" s="3">
        <f>'Cleaned Data'!F2809</f>
        <v>9</v>
      </c>
      <c r="F2806">
        <v>9</v>
      </c>
      <c r="G2806">
        <v>6</v>
      </c>
      <c r="H2806">
        <v>7400</v>
      </c>
      <c r="I2806" s="3">
        <f>ZeptoData[[#This Row],[discountedSellingPrice]]/100</f>
        <v>74</v>
      </c>
      <c r="J2806">
        <v>190</v>
      </c>
      <c r="K2806" t="b">
        <v>0</v>
      </c>
      <c r="L2806">
        <v>190</v>
      </c>
      <c r="N2806" s="3">
        <f>ZeptoData[[#This Row],[MRP_Rupees]] - ZeptoData[[#This Row],[Sale_Price]]</f>
        <v>-65</v>
      </c>
      <c r="O2806" t="str">
        <f>IF(ZeptoData[[#This Row],[outOfStock]]=TRUE, "Out of Stock", IF(ZeptoData[[#This Row],[availableQuantity]]&lt;=2, "LOW STOCK", "HEALTHY"))</f>
        <v>HEALTHY</v>
      </c>
      <c r="P2806" t="str" cm="1">
        <f t="array" ref="P2806">_xlfn.IFS(ZeptoData[[#This Row],[Sale_Price]]&lt;50, "Budget", ZeptoData[[#This Row],[Sale_Price]]&lt;150, "Mid-Range", ZeptoData[[#This Row],[Sale_Price]]&gt;=150, "Premium")</f>
        <v>Mid-Range</v>
      </c>
      <c r="Q2806" t="str">
        <f>IF(ROUND(((ZeptoData[[#This Row],[mrp]]-ZeptoData[[#This Row],[discountedSellingPrice]])/ZeptoData[[#This Row],[mrp]])*100,0) = ZeptoData[[#This Row],[discountPercent]], "Match", "Error")</f>
        <v>Error</v>
      </c>
      <c r="R2806" s="9" t="str" cm="1">
        <f t="array" ref="R2806">_xlfn.IFS(ZeptoData[[#This Row],[discountPercent]]=0, "No Discount", ZeptoData[[#This Row],[discountPercent]]&lt;=15, "Standard (1-15%)", ZeptoData[[#This Row],[discountPercent]]&gt;15, "Mega (&gt;15%)")</f>
        <v>Standard (1-15%)</v>
      </c>
      <c r="S2806" s="9" t="str" cm="1">
        <f t="array" ref="S2806">_xlfn.IFS(ZeptoData[[#This Row],[weightInGms]]&lt;=100, "Small (&lt;100g)", ZeptoData[[#This Row],[weightInGms]]&lt;=500, "Medium (100-500g)", ZeptoData[[#This Row],[weightInGms]]&gt;500, "Large (&gt;500g)")</f>
        <v>Medium (100-500g)</v>
      </c>
    </row>
    <row r="2807" spans="1:19" x14ac:dyDescent="0.25">
      <c r="A2807" t="s">
        <v>1146</v>
      </c>
      <c r="B2807" t="s">
        <v>1197</v>
      </c>
      <c r="C2807" t="str">
        <f>TRIM(ZeptoData[[#This Row],[name]])</f>
        <v>Johnson's Baby Skincare Wipes</v>
      </c>
      <c r="D2807">
        <v>7900</v>
      </c>
      <c r="E2807" s="3">
        <f>'Cleaned Data'!F2810</f>
        <v>5</v>
      </c>
      <c r="F2807">
        <v>6</v>
      </c>
      <c r="G2807">
        <v>6</v>
      </c>
      <c r="H2807">
        <v>7400</v>
      </c>
      <c r="I2807" s="3">
        <f>ZeptoData[[#This Row],[discountedSellingPrice]]/100</f>
        <v>74</v>
      </c>
      <c r="J2807">
        <v>1160</v>
      </c>
      <c r="K2807" t="b">
        <v>0</v>
      </c>
      <c r="L2807">
        <v>20</v>
      </c>
      <c r="N2807" s="3">
        <f>ZeptoData[[#This Row],[MRP_Rupees]] - ZeptoData[[#This Row],[Sale_Price]]</f>
        <v>-69</v>
      </c>
      <c r="O2807" t="str">
        <f>IF(ZeptoData[[#This Row],[outOfStock]]=TRUE, "Out of Stock", IF(ZeptoData[[#This Row],[availableQuantity]]&lt;=2, "LOW STOCK", "HEALTHY"))</f>
        <v>HEALTHY</v>
      </c>
      <c r="P2807" t="str" cm="1">
        <f t="array" ref="P2807">_xlfn.IFS(ZeptoData[[#This Row],[Sale_Price]]&lt;50, "Budget", ZeptoData[[#This Row],[Sale_Price]]&lt;150, "Mid-Range", ZeptoData[[#This Row],[Sale_Price]]&gt;=150, "Premium")</f>
        <v>Mid-Range</v>
      </c>
      <c r="Q2807" t="str">
        <f>IF(ROUND(((ZeptoData[[#This Row],[mrp]]-ZeptoData[[#This Row],[discountedSellingPrice]])/ZeptoData[[#This Row],[mrp]])*100,0) = ZeptoData[[#This Row],[discountPercent]], "Match", "Error")</f>
        <v>Match</v>
      </c>
      <c r="R2807" s="9" t="str" cm="1">
        <f t="array" ref="R2807">_xlfn.IFS(ZeptoData[[#This Row],[discountPercent]]=0, "No Discount", ZeptoData[[#This Row],[discountPercent]]&lt;=15, "Standard (1-15%)", ZeptoData[[#This Row],[discountPercent]]&gt;15, "Mega (&gt;15%)")</f>
        <v>Standard (1-15%)</v>
      </c>
      <c r="S2807" s="9" t="str" cm="1">
        <f t="array" ref="S2807">_xlfn.IFS(ZeptoData[[#This Row],[weightInGms]]&lt;=100, "Small (&lt;100g)", ZeptoData[[#This Row],[weightInGms]]&lt;=500, "Medium (100-500g)", ZeptoData[[#This Row],[weightInGms]]&gt;500, "Large (&gt;500g)")</f>
        <v>Large (&gt;500g)</v>
      </c>
    </row>
    <row r="2808" spans="1:19" x14ac:dyDescent="0.25">
      <c r="A2808" t="s">
        <v>1146</v>
      </c>
      <c r="B2808" t="s">
        <v>1198</v>
      </c>
      <c r="C2808" t="str">
        <f>TRIM(ZeptoData[[#This Row],[name]])</f>
        <v>Dettol Skincare Liquid Hand Wash</v>
      </c>
      <c r="D2808">
        <v>7900</v>
      </c>
      <c r="E2808" s="3">
        <f>'Cleaned Data'!F2811</f>
        <v>0</v>
      </c>
      <c r="F2808">
        <v>0</v>
      </c>
      <c r="G2808">
        <v>6</v>
      </c>
      <c r="H2808">
        <v>7900</v>
      </c>
      <c r="I2808" s="3">
        <f>ZeptoData[[#This Row],[discountedSellingPrice]]/100</f>
        <v>79</v>
      </c>
      <c r="J2808">
        <v>200</v>
      </c>
      <c r="K2808" t="b">
        <v>0</v>
      </c>
      <c r="L2808">
        <v>200</v>
      </c>
      <c r="N2808" s="3">
        <f>ZeptoData[[#This Row],[MRP_Rupees]] - ZeptoData[[#This Row],[Sale_Price]]</f>
        <v>-79</v>
      </c>
      <c r="O2808" t="str">
        <f>IF(ZeptoData[[#This Row],[outOfStock]]=TRUE, "Out of Stock", IF(ZeptoData[[#This Row],[availableQuantity]]&lt;=2, "LOW STOCK", "HEALTHY"))</f>
        <v>HEALTHY</v>
      </c>
      <c r="P2808" t="str" cm="1">
        <f t="array" ref="P2808">_xlfn.IFS(ZeptoData[[#This Row],[Sale_Price]]&lt;50, "Budget", ZeptoData[[#This Row],[Sale_Price]]&lt;150, "Mid-Range", ZeptoData[[#This Row],[Sale_Price]]&gt;=150, "Premium")</f>
        <v>Mid-Range</v>
      </c>
      <c r="Q2808" t="str">
        <f>IF(ROUND(((ZeptoData[[#This Row],[mrp]]-ZeptoData[[#This Row],[discountedSellingPrice]])/ZeptoData[[#This Row],[mrp]])*100,0) = ZeptoData[[#This Row],[discountPercent]], "Match", "Error")</f>
        <v>Match</v>
      </c>
      <c r="R2808" s="9" t="str" cm="1">
        <f t="array" ref="R2808">_xlfn.IFS(ZeptoData[[#This Row],[discountPercent]]=0, "No Discount", ZeptoData[[#This Row],[discountPercent]]&lt;=15, "Standard (1-15%)", ZeptoData[[#This Row],[discountPercent]]&gt;15, "Mega (&gt;15%)")</f>
        <v>No Discount</v>
      </c>
      <c r="S2808" s="9" t="str" cm="1">
        <f t="array" ref="S2808">_xlfn.IFS(ZeptoData[[#This Row],[weightInGms]]&lt;=100, "Small (&lt;100g)", ZeptoData[[#This Row],[weightInGms]]&lt;=500, "Medium (100-500g)", ZeptoData[[#This Row],[weightInGms]]&gt;500, "Large (&gt;500g)")</f>
        <v>Medium (100-500g)</v>
      </c>
    </row>
    <row r="2809" spans="1:19" x14ac:dyDescent="0.25">
      <c r="A2809" t="s">
        <v>1146</v>
      </c>
      <c r="B2809" t="s">
        <v>1199</v>
      </c>
      <c r="C2809" t="str">
        <f>TRIM(ZeptoData[[#This Row],[name]])</f>
        <v>Old Spice Original Lather Shaving Cream</v>
      </c>
      <c r="D2809">
        <v>7500</v>
      </c>
      <c r="E2809" s="3">
        <f>'Cleaned Data'!F2812</f>
        <v>11</v>
      </c>
      <c r="F2809">
        <v>9</v>
      </c>
      <c r="G2809">
        <v>6</v>
      </c>
      <c r="H2809">
        <v>6800</v>
      </c>
      <c r="I2809" s="3">
        <f>ZeptoData[[#This Row],[discountedSellingPrice]]/100</f>
        <v>68</v>
      </c>
      <c r="J2809">
        <v>70</v>
      </c>
      <c r="K2809" t="b">
        <v>0</v>
      </c>
      <c r="L2809">
        <v>70</v>
      </c>
      <c r="N2809" s="3">
        <f>ZeptoData[[#This Row],[MRP_Rupees]] - ZeptoData[[#This Row],[Sale_Price]]</f>
        <v>-57</v>
      </c>
      <c r="O2809" t="str">
        <f>IF(ZeptoData[[#This Row],[outOfStock]]=TRUE, "Out of Stock", IF(ZeptoData[[#This Row],[availableQuantity]]&lt;=2, "LOW STOCK", "HEALTHY"))</f>
        <v>HEALTHY</v>
      </c>
      <c r="P2809" t="str" cm="1">
        <f t="array" ref="P2809">_xlfn.IFS(ZeptoData[[#This Row],[Sale_Price]]&lt;50, "Budget", ZeptoData[[#This Row],[Sale_Price]]&lt;150, "Mid-Range", ZeptoData[[#This Row],[Sale_Price]]&gt;=150, "Premium")</f>
        <v>Mid-Range</v>
      </c>
      <c r="Q2809" t="str">
        <f>IF(ROUND(((ZeptoData[[#This Row],[mrp]]-ZeptoData[[#This Row],[discountedSellingPrice]])/ZeptoData[[#This Row],[mrp]])*100,0) = ZeptoData[[#This Row],[discountPercent]], "Match", "Error")</f>
        <v>Match</v>
      </c>
      <c r="R2809" s="9" t="str" cm="1">
        <f t="array" ref="R2809">_xlfn.IFS(ZeptoData[[#This Row],[discountPercent]]=0, "No Discount", ZeptoData[[#This Row],[discountPercent]]&lt;=15, "Standard (1-15%)", ZeptoData[[#This Row],[discountPercent]]&gt;15, "Mega (&gt;15%)")</f>
        <v>Standard (1-15%)</v>
      </c>
      <c r="S2809" s="9" t="str" cm="1">
        <f t="array" ref="S2809">_xlfn.IFS(ZeptoData[[#This Row],[weightInGms]]&lt;=100, "Small (&lt;100g)", ZeptoData[[#This Row],[weightInGms]]&lt;=500, "Medium (100-500g)", ZeptoData[[#This Row],[weightInGms]]&gt;500, "Large (&gt;500g)")</f>
        <v>Small (&lt;100g)</v>
      </c>
    </row>
    <row r="2810" spans="1:19" x14ac:dyDescent="0.25">
      <c r="A2810" t="s">
        <v>1146</v>
      </c>
      <c r="B2810" t="s">
        <v>1200</v>
      </c>
      <c r="C2810" t="str">
        <f>TRIM(ZeptoData[[#This Row],[name]])</f>
        <v>Veet Hair Removal Cream Dry Skin</v>
      </c>
      <c r="D2810">
        <v>13500</v>
      </c>
      <c r="E2810" s="3">
        <f>'Cleaned Data'!F2813</f>
        <v>15</v>
      </c>
      <c r="F2810">
        <v>5</v>
      </c>
      <c r="G2810">
        <v>5</v>
      </c>
      <c r="H2810">
        <v>12800</v>
      </c>
      <c r="I2810" s="3">
        <f>ZeptoData[[#This Row],[discountedSellingPrice]]/100</f>
        <v>128</v>
      </c>
      <c r="J2810">
        <v>50</v>
      </c>
      <c r="K2810" t="b">
        <v>0</v>
      </c>
      <c r="L2810">
        <v>50</v>
      </c>
      <c r="N2810" s="3">
        <f>ZeptoData[[#This Row],[MRP_Rupees]] - ZeptoData[[#This Row],[Sale_Price]]</f>
        <v>-113</v>
      </c>
      <c r="O2810" t="str">
        <f>IF(ZeptoData[[#This Row],[outOfStock]]=TRUE, "Out of Stock", IF(ZeptoData[[#This Row],[availableQuantity]]&lt;=2, "LOW STOCK", "HEALTHY"))</f>
        <v>HEALTHY</v>
      </c>
      <c r="P2810" t="str" cm="1">
        <f t="array" ref="P2810">_xlfn.IFS(ZeptoData[[#This Row],[Sale_Price]]&lt;50, "Budget", ZeptoData[[#This Row],[Sale_Price]]&lt;150, "Mid-Range", ZeptoData[[#This Row],[Sale_Price]]&gt;=150, "Premium")</f>
        <v>Mid-Range</v>
      </c>
      <c r="Q2810" t="str">
        <f>IF(ROUND(((ZeptoData[[#This Row],[mrp]]-ZeptoData[[#This Row],[discountedSellingPrice]])/ZeptoData[[#This Row],[mrp]])*100,0) = ZeptoData[[#This Row],[discountPercent]], "Match", "Error")</f>
        <v>Match</v>
      </c>
      <c r="R2810" s="9" t="str" cm="1">
        <f t="array" ref="R2810">_xlfn.IFS(ZeptoData[[#This Row],[discountPercent]]=0, "No Discount", ZeptoData[[#This Row],[discountPercent]]&lt;=15, "Standard (1-15%)", ZeptoData[[#This Row],[discountPercent]]&gt;15, "Mega (&gt;15%)")</f>
        <v>Standard (1-15%)</v>
      </c>
      <c r="S2810" s="9" t="str" cm="1">
        <f t="array" ref="S2810">_xlfn.IFS(ZeptoData[[#This Row],[weightInGms]]&lt;=100, "Small (&lt;100g)", ZeptoData[[#This Row],[weightInGms]]&lt;=500, "Medium (100-500g)", ZeptoData[[#This Row],[weightInGms]]&gt;500, "Large (&gt;500g)")</f>
        <v>Small (&lt;100g)</v>
      </c>
    </row>
    <row r="2811" spans="1:19" x14ac:dyDescent="0.25">
      <c r="A2811" t="s">
        <v>1146</v>
      </c>
      <c r="B2811" t="s">
        <v>1201</v>
      </c>
      <c r="C2811" t="str">
        <f>TRIM(ZeptoData[[#This Row],[name]])</f>
        <v>L'Oreal Paris Total Repair 5 Shampoo</v>
      </c>
      <c r="D2811">
        <v>26500</v>
      </c>
      <c r="E2811" s="3">
        <f>'Cleaned Data'!F2814</f>
        <v>0</v>
      </c>
      <c r="F2811">
        <v>0</v>
      </c>
      <c r="G2811">
        <v>2</v>
      </c>
      <c r="H2811">
        <v>26500</v>
      </c>
      <c r="I2811" s="3">
        <f>ZeptoData[[#This Row],[discountedSellingPrice]]/100</f>
        <v>265</v>
      </c>
      <c r="J2811">
        <v>396</v>
      </c>
      <c r="K2811" t="b">
        <v>0</v>
      </c>
      <c r="L2811">
        <v>360</v>
      </c>
      <c r="N2811" s="3">
        <f>ZeptoData[[#This Row],[MRP_Rupees]] - ZeptoData[[#This Row],[Sale_Price]]</f>
        <v>-265</v>
      </c>
      <c r="O2811" t="str">
        <f>IF(ZeptoData[[#This Row],[outOfStock]]=TRUE, "Out of Stock", IF(ZeptoData[[#This Row],[availableQuantity]]&lt;=2, "LOW STOCK", "HEALTHY"))</f>
        <v>LOW STOCK</v>
      </c>
      <c r="P2811" t="str" cm="1">
        <f t="array" ref="P2811">_xlfn.IFS(ZeptoData[[#This Row],[Sale_Price]]&lt;50, "Budget", ZeptoData[[#This Row],[Sale_Price]]&lt;150, "Mid-Range", ZeptoData[[#This Row],[Sale_Price]]&gt;=150, "Premium")</f>
        <v>Premium</v>
      </c>
      <c r="Q2811" t="str">
        <f>IF(ROUND(((ZeptoData[[#This Row],[mrp]]-ZeptoData[[#This Row],[discountedSellingPrice]])/ZeptoData[[#This Row],[mrp]])*100,0) = ZeptoData[[#This Row],[discountPercent]], "Match", "Error")</f>
        <v>Match</v>
      </c>
      <c r="R2811" s="9" t="str" cm="1">
        <f t="array" ref="R2811">_xlfn.IFS(ZeptoData[[#This Row],[discountPercent]]=0, "No Discount", ZeptoData[[#This Row],[discountPercent]]&lt;=15, "Standard (1-15%)", ZeptoData[[#This Row],[discountPercent]]&gt;15, "Mega (&gt;15%)")</f>
        <v>No Discount</v>
      </c>
      <c r="S2811" s="9" t="str" cm="1">
        <f t="array" ref="S2811">_xlfn.IFS(ZeptoData[[#This Row],[weightInGms]]&lt;=100, "Small (&lt;100g)", ZeptoData[[#This Row],[weightInGms]]&lt;=500, "Medium (100-500g)", ZeptoData[[#This Row],[weightInGms]]&gt;500, "Large (&gt;500g)")</f>
        <v>Medium (100-500g)</v>
      </c>
    </row>
    <row r="2812" spans="1:19" x14ac:dyDescent="0.25">
      <c r="A2812" t="s">
        <v>1146</v>
      </c>
      <c r="B2812" t="s">
        <v>1202</v>
      </c>
      <c r="C2812" t="str">
        <f>TRIM(ZeptoData[[#This Row],[name]])</f>
        <v>Fiama Menthol &amp; Magnolia Cooling Gel Bar Soap</v>
      </c>
      <c r="D2812">
        <v>16000</v>
      </c>
      <c r="E2812" s="3">
        <f>'Cleaned Data'!F2815</f>
        <v>10</v>
      </c>
      <c r="F2812">
        <v>11</v>
      </c>
      <c r="G2812">
        <v>6</v>
      </c>
      <c r="H2812">
        <v>14100</v>
      </c>
      <c r="I2812" s="3">
        <f>ZeptoData[[#This Row],[discountedSellingPrice]]/100</f>
        <v>141</v>
      </c>
      <c r="J2812">
        <v>375</v>
      </c>
      <c r="K2812" t="b">
        <v>0</v>
      </c>
      <c r="L2812">
        <v>375</v>
      </c>
      <c r="N2812" s="3">
        <f>ZeptoData[[#This Row],[MRP_Rupees]] - ZeptoData[[#This Row],[Sale_Price]]</f>
        <v>-131</v>
      </c>
      <c r="O2812" t="str">
        <f>IF(ZeptoData[[#This Row],[outOfStock]]=TRUE, "Out of Stock", IF(ZeptoData[[#This Row],[availableQuantity]]&lt;=2, "LOW STOCK", "HEALTHY"))</f>
        <v>HEALTHY</v>
      </c>
      <c r="P2812" t="str" cm="1">
        <f t="array" ref="P2812">_xlfn.IFS(ZeptoData[[#This Row],[Sale_Price]]&lt;50, "Budget", ZeptoData[[#This Row],[Sale_Price]]&lt;150, "Mid-Range", ZeptoData[[#This Row],[Sale_Price]]&gt;=150, "Premium")</f>
        <v>Mid-Range</v>
      </c>
      <c r="Q2812" t="str">
        <f>IF(ROUND(((ZeptoData[[#This Row],[mrp]]-ZeptoData[[#This Row],[discountedSellingPrice]])/ZeptoData[[#This Row],[mrp]])*100,0) = ZeptoData[[#This Row],[discountPercent]], "Match", "Error")</f>
        <v>Error</v>
      </c>
      <c r="R2812" s="9" t="str" cm="1">
        <f t="array" ref="R2812">_xlfn.IFS(ZeptoData[[#This Row],[discountPercent]]=0, "No Discount", ZeptoData[[#This Row],[discountPercent]]&lt;=15, "Standard (1-15%)", ZeptoData[[#This Row],[discountPercent]]&gt;15, "Mega (&gt;15%)")</f>
        <v>Standard (1-15%)</v>
      </c>
      <c r="S2812" s="9" t="str" cm="1">
        <f t="array" ref="S2812">_xlfn.IFS(ZeptoData[[#This Row],[weightInGms]]&lt;=100, "Small (&lt;100g)", ZeptoData[[#This Row],[weightInGms]]&lt;=500, "Medium (100-500g)", ZeptoData[[#This Row],[weightInGms]]&gt;500, "Large (&gt;500g)")</f>
        <v>Medium (100-500g)</v>
      </c>
    </row>
    <row r="2813" spans="1:19" x14ac:dyDescent="0.25">
      <c r="A2813" t="s">
        <v>1146</v>
      </c>
      <c r="B2813" t="s">
        <v>1203</v>
      </c>
      <c r="C2813" t="str">
        <f>TRIM(ZeptoData[[#This Row],[name]])</f>
        <v>Nivea Lip Balm Original Care for 24h Moisture with Shea Butter &amp; Natural Oils</v>
      </c>
      <c r="D2813">
        <v>14000</v>
      </c>
      <c r="E2813" s="3">
        <f>'Cleaned Data'!F2816</f>
        <v>10</v>
      </c>
      <c r="F2813">
        <v>15</v>
      </c>
      <c r="G2813">
        <v>6</v>
      </c>
      <c r="H2813">
        <v>11900</v>
      </c>
      <c r="I2813" s="3">
        <f>ZeptoData[[#This Row],[discountedSellingPrice]]/100</f>
        <v>119</v>
      </c>
      <c r="J2813">
        <v>5</v>
      </c>
      <c r="K2813" t="b">
        <v>0</v>
      </c>
      <c r="L2813">
        <v>4</v>
      </c>
      <c r="N2813" s="3">
        <f>ZeptoData[[#This Row],[MRP_Rupees]] - ZeptoData[[#This Row],[Sale_Price]]</f>
        <v>-109</v>
      </c>
      <c r="O2813" t="str">
        <f>IF(ZeptoData[[#This Row],[outOfStock]]=TRUE, "Out of Stock", IF(ZeptoData[[#This Row],[availableQuantity]]&lt;=2, "LOW STOCK", "HEALTHY"))</f>
        <v>HEALTHY</v>
      </c>
      <c r="P2813" t="str" cm="1">
        <f t="array" ref="P2813">_xlfn.IFS(ZeptoData[[#This Row],[Sale_Price]]&lt;50, "Budget", ZeptoData[[#This Row],[Sale_Price]]&lt;150, "Mid-Range", ZeptoData[[#This Row],[Sale_Price]]&gt;=150, "Premium")</f>
        <v>Mid-Range</v>
      </c>
      <c r="Q2813" t="str">
        <f>IF(ROUND(((ZeptoData[[#This Row],[mrp]]-ZeptoData[[#This Row],[discountedSellingPrice]])/ZeptoData[[#This Row],[mrp]])*100,0) = ZeptoData[[#This Row],[discountPercent]], "Match", "Error")</f>
        <v>Match</v>
      </c>
      <c r="R2813" s="9" t="str" cm="1">
        <f t="array" ref="R2813">_xlfn.IFS(ZeptoData[[#This Row],[discountPercent]]=0, "No Discount", ZeptoData[[#This Row],[discountPercent]]&lt;=15, "Standard (1-15%)", ZeptoData[[#This Row],[discountPercent]]&gt;15, "Mega (&gt;15%)")</f>
        <v>Standard (1-15%)</v>
      </c>
      <c r="S2813" s="9" t="str" cm="1">
        <f t="array" ref="S2813">_xlfn.IFS(ZeptoData[[#This Row],[weightInGms]]&lt;=100, "Small (&lt;100g)", ZeptoData[[#This Row],[weightInGms]]&lt;=500, "Medium (100-500g)", ZeptoData[[#This Row],[weightInGms]]&gt;500, "Large (&gt;500g)")</f>
        <v>Small (&lt;100g)</v>
      </c>
    </row>
    <row r="2814" spans="1:19" x14ac:dyDescent="0.25">
      <c r="A2814" t="s">
        <v>1146</v>
      </c>
      <c r="B2814" t="s">
        <v>1204</v>
      </c>
      <c r="C2814" t="str">
        <f>TRIM(ZeptoData[[#This Row],[name]])</f>
        <v>Oral-B Charcoal Deep Clean Stain Removal Toothbrush Soft</v>
      </c>
      <c r="D2814">
        <v>9900</v>
      </c>
      <c r="E2814" s="3">
        <f>'Cleaned Data'!F2817</f>
        <v>0</v>
      </c>
      <c r="F2814">
        <v>0</v>
      </c>
      <c r="G2814">
        <v>3</v>
      </c>
      <c r="H2814">
        <v>9900</v>
      </c>
      <c r="I2814" s="3">
        <f>ZeptoData[[#This Row],[discountedSellingPrice]]/100</f>
        <v>99</v>
      </c>
      <c r="J2814">
        <v>232</v>
      </c>
      <c r="K2814" t="b">
        <v>0</v>
      </c>
      <c r="L2814">
        <v>4</v>
      </c>
      <c r="N2814" s="3">
        <f>ZeptoData[[#This Row],[MRP_Rupees]] - ZeptoData[[#This Row],[Sale_Price]]</f>
        <v>-99</v>
      </c>
      <c r="O2814" t="str">
        <f>IF(ZeptoData[[#This Row],[outOfStock]]=TRUE, "Out of Stock", IF(ZeptoData[[#This Row],[availableQuantity]]&lt;=2, "LOW STOCK", "HEALTHY"))</f>
        <v>HEALTHY</v>
      </c>
      <c r="P2814" t="str" cm="1">
        <f t="array" ref="P2814">_xlfn.IFS(ZeptoData[[#This Row],[Sale_Price]]&lt;50, "Budget", ZeptoData[[#This Row],[Sale_Price]]&lt;150, "Mid-Range", ZeptoData[[#This Row],[Sale_Price]]&gt;=150, "Premium")</f>
        <v>Mid-Range</v>
      </c>
      <c r="Q2814" t="str">
        <f>IF(ROUND(((ZeptoData[[#This Row],[mrp]]-ZeptoData[[#This Row],[discountedSellingPrice]])/ZeptoData[[#This Row],[mrp]])*100,0) = ZeptoData[[#This Row],[discountPercent]], "Match", "Error")</f>
        <v>Match</v>
      </c>
      <c r="R2814" s="9" t="str" cm="1">
        <f t="array" ref="R2814">_xlfn.IFS(ZeptoData[[#This Row],[discountPercent]]=0, "No Discount", ZeptoData[[#This Row],[discountPercent]]&lt;=15, "Standard (1-15%)", ZeptoData[[#This Row],[discountPercent]]&gt;15, "Mega (&gt;15%)")</f>
        <v>No Discount</v>
      </c>
      <c r="S2814" s="9" t="str" cm="1">
        <f t="array" ref="S2814">_xlfn.IFS(ZeptoData[[#This Row],[weightInGms]]&lt;=100, "Small (&lt;100g)", ZeptoData[[#This Row],[weightInGms]]&lt;=500, "Medium (100-500g)", ZeptoData[[#This Row],[weightInGms]]&gt;500, "Large (&gt;500g)")</f>
        <v>Medium (100-500g)</v>
      </c>
    </row>
    <row r="2815" spans="1:19" x14ac:dyDescent="0.25">
      <c r="A2815" t="s">
        <v>1146</v>
      </c>
      <c r="B2815" t="s">
        <v>1205</v>
      </c>
      <c r="C2815" t="str">
        <f>TRIM(ZeptoData[[#This Row],[name]])</f>
        <v>Neutrogena Ultra Sheer Dry Touch SPF 50+ Sunblock Sunscreen Lotion</v>
      </c>
      <c r="D2815">
        <v>25000</v>
      </c>
      <c r="E2815" s="3">
        <f>'Cleaned Data'!F2818</f>
        <v>0</v>
      </c>
      <c r="F2815">
        <v>10</v>
      </c>
      <c r="G2815">
        <v>3</v>
      </c>
      <c r="H2815">
        <v>22500</v>
      </c>
      <c r="I2815" s="3">
        <f>ZeptoData[[#This Row],[discountedSellingPrice]]/100</f>
        <v>225</v>
      </c>
      <c r="J2815">
        <v>30</v>
      </c>
      <c r="K2815" t="b">
        <v>0</v>
      </c>
      <c r="L2815">
        <v>30</v>
      </c>
      <c r="N2815" s="3">
        <f>ZeptoData[[#This Row],[MRP_Rupees]] - ZeptoData[[#This Row],[Sale_Price]]</f>
        <v>-225</v>
      </c>
      <c r="O2815" t="str">
        <f>IF(ZeptoData[[#This Row],[outOfStock]]=TRUE, "Out of Stock", IF(ZeptoData[[#This Row],[availableQuantity]]&lt;=2, "LOW STOCK", "HEALTHY"))</f>
        <v>HEALTHY</v>
      </c>
      <c r="P2815" t="str" cm="1">
        <f t="array" ref="P2815">_xlfn.IFS(ZeptoData[[#This Row],[Sale_Price]]&lt;50, "Budget", ZeptoData[[#This Row],[Sale_Price]]&lt;150, "Mid-Range", ZeptoData[[#This Row],[Sale_Price]]&gt;=150, "Premium")</f>
        <v>Premium</v>
      </c>
      <c r="Q2815" t="str">
        <f>IF(ROUND(((ZeptoData[[#This Row],[mrp]]-ZeptoData[[#This Row],[discountedSellingPrice]])/ZeptoData[[#This Row],[mrp]])*100,0) = ZeptoData[[#This Row],[discountPercent]], "Match", "Error")</f>
        <v>Match</v>
      </c>
      <c r="R2815" s="9" t="str" cm="1">
        <f t="array" ref="R2815">_xlfn.IFS(ZeptoData[[#This Row],[discountPercent]]=0, "No Discount", ZeptoData[[#This Row],[discountPercent]]&lt;=15, "Standard (1-15%)", ZeptoData[[#This Row],[discountPercent]]&gt;15, "Mega (&gt;15%)")</f>
        <v>Standard (1-15%)</v>
      </c>
      <c r="S2815" s="9" t="str" cm="1">
        <f t="array" ref="S2815">_xlfn.IFS(ZeptoData[[#This Row],[weightInGms]]&lt;=100, "Small (&lt;100g)", ZeptoData[[#This Row],[weightInGms]]&lt;=500, "Medium (100-500g)", ZeptoData[[#This Row],[weightInGms]]&gt;500, "Large (&gt;500g)")</f>
        <v>Small (&lt;100g)</v>
      </c>
    </row>
    <row r="2816" spans="1:19" x14ac:dyDescent="0.25">
      <c r="A2816" t="s">
        <v>1146</v>
      </c>
      <c r="B2816" t="s">
        <v>1206</v>
      </c>
      <c r="C2816" t="str">
        <f>TRIM(ZeptoData[[#This Row],[name]])</f>
        <v>Clinic Plus Strong &amp; Long Health Shampoo</v>
      </c>
      <c r="D2816">
        <v>49900</v>
      </c>
      <c r="E2816" s="3">
        <f>'Cleaned Data'!F2819</f>
        <v>0</v>
      </c>
      <c r="F2816">
        <v>10</v>
      </c>
      <c r="G2816">
        <v>3</v>
      </c>
      <c r="H2816">
        <v>44900</v>
      </c>
      <c r="I2816" s="3">
        <f>ZeptoData[[#This Row],[discountedSellingPrice]]/100</f>
        <v>449</v>
      </c>
      <c r="J2816">
        <v>650</v>
      </c>
      <c r="K2816" t="b">
        <v>0</v>
      </c>
      <c r="L2816">
        <v>650</v>
      </c>
      <c r="N2816" s="3">
        <f>ZeptoData[[#This Row],[MRP_Rupees]] - ZeptoData[[#This Row],[Sale_Price]]</f>
        <v>-449</v>
      </c>
      <c r="O2816" t="str">
        <f>IF(ZeptoData[[#This Row],[outOfStock]]=TRUE, "Out of Stock", IF(ZeptoData[[#This Row],[availableQuantity]]&lt;=2, "LOW STOCK", "HEALTHY"))</f>
        <v>HEALTHY</v>
      </c>
      <c r="P2816" t="str" cm="1">
        <f t="array" ref="P2816">_xlfn.IFS(ZeptoData[[#This Row],[Sale_Price]]&lt;50, "Budget", ZeptoData[[#This Row],[Sale_Price]]&lt;150, "Mid-Range", ZeptoData[[#This Row],[Sale_Price]]&gt;=150, "Premium")</f>
        <v>Premium</v>
      </c>
      <c r="Q2816" t="str">
        <f>IF(ROUND(((ZeptoData[[#This Row],[mrp]]-ZeptoData[[#This Row],[discountedSellingPrice]])/ZeptoData[[#This Row],[mrp]])*100,0) = ZeptoData[[#This Row],[discountPercent]], "Match", "Error")</f>
        <v>Match</v>
      </c>
      <c r="R2816" s="9" t="str" cm="1">
        <f t="array" ref="R2816">_xlfn.IFS(ZeptoData[[#This Row],[discountPercent]]=0, "No Discount", ZeptoData[[#This Row],[discountPercent]]&lt;=15, "Standard (1-15%)", ZeptoData[[#This Row],[discountPercent]]&gt;15, "Mega (&gt;15%)")</f>
        <v>Standard (1-15%)</v>
      </c>
      <c r="S2816" s="9" t="str" cm="1">
        <f t="array" ref="S2816">_xlfn.IFS(ZeptoData[[#This Row],[weightInGms]]&lt;=100, "Small (&lt;100g)", ZeptoData[[#This Row],[weightInGms]]&lt;=500, "Medium (100-500g)", ZeptoData[[#This Row],[weightInGms]]&gt;500, "Large (&gt;500g)")</f>
        <v>Large (&gt;500g)</v>
      </c>
    </row>
    <row r="2817" spans="1:19" x14ac:dyDescent="0.25">
      <c r="A2817" t="s">
        <v>1146</v>
      </c>
      <c r="B2817" t="s">
        <v>1207</v>
      </c>
      <c r="C2817" t="str">
        <f>TRIM(ZeptoData[[#This Row],[name]])</f>
        <v>Johnson's Baby No More Tears Baby Shampoo</v>
      </c>
      <c r="D2817">
        <v>9800</v>
      </c>
      <c r="E2817" s="3">
        <f>'Cleaned Data'!F2820</f>
        <v>0</v>
      </c>
      <c r="F2817">
        <v>0</v>
      </c>
      <c r="G2817">
        <v>5</v>
      </c>
      <c r="H2817">
        <v>9800</v>
      </c>
      <c r="I2817" s="3">
        <f>ZeptoData[[#This Row],[discountedSellingPrice]]/100</f>
        <v>98</v>
      </c>
      <c r="J2817">
        <v>100</v>
      </c>
      <c r="K2817" t="b">
        <v>0</v>
      </c>
      <c r="L2817">
        <v>100</v>
      </c>
      <c r="N2817" s="3">
        <f>ZeptoData[[#This Row],[MRP_Rupees]] - ZeptoData[[#This Row],[Sale_Price]]</f>
        <v>-98</v>
      </c>
      <c r="O2817" t="str">
        <f>IF(ZeptoData[[#This Row],[outOfStock]]=TRUE, "Out of Stock", IF(ZeptoData[[#This Row],[availableQuantity]]&lt;=2, "LOW STOCK", "HEALTHY"))</f>
        <v>HEALTHY</v>
      </c>
      <c r="P2817" t="str" cm="1">
        <f t="array" ref="P2817">_xlfn.IFS(ZeptoData[[#This Row],[Sale_Price]]&lt;50, "Budget", ZeptoData[[#This Row],[Sale_Price]]&lt;150, "Mid-Range", ZeptoData[[#This Row],[Sale_Price]]&gt;=150, "Premium")</f>
        <v>Mid-Range</v>
      </c>
      <c r="Q2817" t="str">
        <f>IF(ROUND(((ZeptoData[[#This Row],[mrp]]-ZeptoData[[#This Row],[discountedSellingPrice]])/ZeptoData[[#This Row],[mrp]])*100,0) = ZeptoData[[#This Row],[discountPercent]], "Match", "Error")</f>
        <v>Match</v>
      </c>
      <c r="R2817" s="9" t="str" cm="1">
        <f t="array" ref="R2817">_xlfn.IFS(ZeptoData[[#This Row],[discountPercent]]=0, "No Discount", ZeptoData[[#This Row],[discountPercent]]&lt;=15, "Standard (1-15%)", ZeptoData[[#This Row],[discountPercent]]&gt;15, "Mega (&gt;15%)")</f>
        <v>No Discount</v>
      </c>
      <c r="S2817" s="9" t="str" cm="1">
        <f t="array" ref="S2817">_xlfn.IFS(ZeptoData[[#This Row],[weightInGms]]&lt;=100, "Small (&lt;100g)", ZeptoData[[#This Row],[weightInGms]]&lt;=500, "Medium (100-500g)", ZeptoData[[#This Row],[weightInGms]]&gt;500, "Large (&gt;500g)")</f>
        <v>Small (&lt;100g)</v>
      </c>
    </row>
    <row r="2818" spans="1:19" x14ac:dyDescent="0.25">
      <c r="A2818" t="s">
        <v>1146</v>
      </c>
      <c r="B2818" t="s">
        <v>1208</v>
      </c>
      <c r="C2818" t="str">
        <f>TRIM(ZeptoData[[#This Row],[name]])</f>
        <v>Colgate Zig Zag Toothbrush</v>
      </c>
      <c r="D2818">
        <v>12000</v>
      </c>
      <c r="E2818" s="3">
        <f>'Cleaned Data'!F2821</f>
        <v>2</v>
      </c>
      <c r="F2818">
        <v>0</v>
      </c>
      <c r="G2818">
        <v>3</v>
      </c>
      <c r="H2818">
        <v>12000</v>
      </c>
      <c r="I2818" s="3">
        <f>ZeptoData[[#This Row],[discountedSellingPrice]]/100</f>
        <v>120</v>
      </c>
      <c r="J2818">
        <v>348</v>
      </c>
      <c r="K2818" t="b">
        <v>0</v>
      </c>
      <c r="L2818">
        <v>6</v>
      </c>
      <c r="N2818" s="3">
        <f>ZeptoData[[#This Row],[MRP_Rupees]] - ZeptoData[[#This Row],[Sale_Price]]</f>
        <v>-118</v>
      </c>
      <c r="O2818" t="str">
        <f>IF(ZeptoData[[#This Row],[outOfStock]]=TRUE, "Out of Stock", IF(ZeptoData[[#This Row],[availableQuantity]]&lt;=2, "LOW STOCK", "HEALTHY"))</f>
        <v>HEALTHY</v>
      </c>
      <c r="P2818" t="str" cm="1">
        <f t="array" ref="P2818">_xlfn.IFS(ZeptoData[[#This Row],[Sale_Price]]&lt;50, "Budget", ZeptoData[[#This Row],[Sale_Price]]&lt;150, "Mid-Range", ZeptoData[[#This Row],[Sale_Price]]&gt;=150, "Premium")</f>
        <v>Mid-Range</v>
      </c>
      <c r="Q2818" t="str">
        <f>IF(ROUND(((ZeptoData[[#This Row],[mrp]]-ZeptoData[[#This Row],[discountedSellingPrice]])/ZeptoData[[#This Row],[mrp]])*100,0) = ZeptoData[[#This Row],[discountPercent]], "Match", "Error")</f>
        <v>Match</v>
      </c>
      <c r="R2818" s="9" t="str" cm="1">
        <f t="array" ref="R2818">_xlfn.IFS(ZeptoData[[#This Row],[discountPercent]]=0, "No Discount", ZeptoData[[#This Row],[discountPercent]]&lt;=15, "Standard (1-15%)", ZeptoData[[#This Row],[discountPercent]]&gt;15, "Mega (&gt;15%)")</f>
        <v>No Discount</v>
      </c>
      <c r="S2818" s="9" t="str" cm="1">
        <f t="array" ref="S2818">_xlfn.IFS(ZeptoData[[#This Row],[weightInGms]]&lt;=100, "Small (&lt;100g)", ZeptoData[[#This Row],[weightInGms]]&lt;=500, "Medium (100-500g)", ZeptoData[[#This Row],[weightInGms]]&gt;500, "Large (&gt;500g)")</f>
        <v>Medium (100-500g)</v>
      </c>
    </row>
    <row r="2819" spans="1:19" x14ac:dyDescent="0.25">
      <c r="A2819" t="s">
        <v>1146</v>
      </c>
      <c r="B2819" t="s">
        <v>1209</v>
      </c>
      <c r="C2819" t="str">
        <f>TRIM(ZeptoData[[#This Row],[name]])</f>
        <v>Savlon Moisture Shield Germ Protection Handwash Refill (Buy 1 Get 1 Free)</v>
      </c>
      <c r="D2819">
        <v>18900</v>
      </c>
      <c r="E2819" s="3">
        <f>'Cleaned Data'!F2822</f>
        <v>0</v>
      </c>
      <c r="F2819">
        <v>0</v>
      </c>
      <c r="G2819">
        <v>6</v>
      </c>
      <c r="H2819">
        <v>18900</v>
      </c>
      <c r="I2819" s="3">
        <f>ZeptoData[[#This Row],[discountedSellingPrice]]/100</f>
        <v>189</v>
      </c>
      <c r="J2819">
        <v>1500</v>
      </c>
      <c r="K2819" t="b">
        <v>0</v>
      </c>
      <c r="L2819">
        <v>1500</v>
      </c>
      <c r="N2819" s="3">
        <f>ZeptoData[[#This Row],[MRP_Rupees]] - ZeptoData[[#This Row],[Sale_Price]]</f>
        <v>-189</v>
      </c>
      <c r="O2819" t="str">
        <f>IF(ZeptoData[[#This Row],[outOfStock]]=TRUE, "Out of Stock", IF(ZeptoData[[#This Row],[availableQuantity]]&lt;=2, "LOW STOCK", "HEALTHY"))</f>
        <v>HEALTHY</v>
      </c>
      <c r="P2819" t="str" cm="1">
        <f t="array" ref="P2819">_xlfn.IFS(ZeptoData[[#This Row],[Sale_Price]]&lt;50, "Budget", ZeptoData[[#This Row],[Sale_Price]]&lt;150, "Mid-Range", ZeptoData[[#This Row],[Sale_Price]]&gt;=150, "Premium")</f>
        <v>Premium</v>
      </c>
      <c r="Q2819" t="str">
        <f>IF(ROUND(((ZeptoData[[#This Row],[mrp]]-ZeptoData[[#This Row],[discountedSellingPrice]])/ZeptoData[[#This Row],[mrp]])*100,0) = ZeptoData[[#This Row],[discountPercent]], "Match", "Error")</f>
        <v>Match</v>
      </c>
      <c r="R2819" s="9" t="str" cm="1">
        <f t="array" ref="R2819">_xlfn.IFS(ZeptoData[[#This Row],[discountPercent]]=0, "No Discount", ZeptoData[[#This Row],[discountPercent]]&lt;=15, "Standard (1-15%)", ZeptoData[[#This Row],[discountPercent]]&gt;15, "Mega (&gt;15%)")</f>
        <v>No Discount</v>
      </c>
      <c r="S2819" s="9" t="str" cm="1">
        <f t="array" ref="S2819">_xlfn.IFS(ZeptoData[[#This Row],[weightInGms]]&lt;=100, "Small (&lt;100g)", ZeptoData[[#This Row],[weightInGms]]&lt;=500, "Medium (100-500g)", ZeptoData[[#This Row],[weightInGms]]&gt;500, "Large (&gt;500g)")</f>
        <v>Large (&gt;500g)</v>
      </c>
    </row>
    <row r="2820" spans="1:19" x14ac:dyDescent="0.25">
      <c r="A2820" t="s">
        <v>1146</v>
      </c>
      <c r="B2820" t="s">
        <v>1210</v>
      </c>
      <c r="C2820" t="str">
        <f>TRIM(ZeptoData[[#This Row],[name]])</f>
        <v>Colgate Sensitive Everyday Protection Anticavity Toothpaste</v>
      </c>
      <c r="D2820">
        <v>7500</v>
      </c>
      <c r="E2820" s="3">
        <f>'Cleaned Data'!F2823</f>
        <v>0</v>
      </c>
      <c r="F2820">
        <v>0</v>
      </c>
      <c r="G2820">
        <v>6</v>
      </c>
      <c r="H2820">
        <v>7500</v>
      </c>
      <c r="I2820" s="3">
        <f>ZeptoData[[#This Row],[discountedSellingPrice]]/100</f>
        <v>75</v>
      </c>
      <c r="J2820">
        <v>40</v>
      </c>
      <c r="K2820" t="b">
        <v>0</v>
      </c>
      <c r="L2820">
        <v>40</v>
      </c>
      <c r="N2820" s="3">
        <f>ZeptoData[[#This Row],[MRP_Rupees]] - ZeptoData[[#This Row],[Sale_Price]]</f>
        <v>-75</v>
      </c>
      <c r="O2820" t="str">
        <f>IF(ZeptoData[[#This Row],[outOfStock]]=TRUE, "Out of Stock", IF(ZeptoData[[#This Row],[availableQuantity]]&lt;=2, "LOW STOCK", "HEALTHY"))</f>
        <v>HEALTHY</v>
      </c>
      <c r="P2820" t="str" cm="1">
        <f t="array" ref="P2820">_xlfn.IFS(ZeptoData[[#This Row],[Sale_Price]]&lt;50, "Budget", ZeptoData[[#This Row],[Sale_Price]]&lt;150, "Mid-Range", ZeptoData[[#This Row],[Sale_Price]]&gt;=150, "Premium")</f>
        <v>Mid-Range</v>
      </c>
      <c r="Q2820" t="str">
        <f>IF(ROUND(((ZeptoData[[#This Row],[mrp]]-ZeptoData[[#This Row],[discountedSellingPrice]])/ZeptoData[[#This Row],[mrp]])*100,0) = ZeptoData[[#This Row],[discountPercent]], "Match", "Error")</f>
        <v>Match</v>
      </c>
      <c r="R2820" s="9" t="str" cm="1">
        <f t="array" ref="R2820">_xlfn.IFS(ZeptoData[[#This Row],[discountPercent]]=0, "No Discount", ZeptoData[[#This Row],[discountPercent]]&lt;=15, "Standard (1-15%)", ZeptoData[[#This Row],[discountPercent]]&gt;15, "Mega (&gt;15%)")</f>
        <v>No Discount</v>
      </c>
      <c r="S2820" s="9" t="str" cm="1">
        <f t="array" ref="S2820">_xlfn.IFS(ZeptoData[[#This Row],[weightInGms]]&lt;=100, "Small (&lt;100g)", ZeptoData[[#This Row],[weightInGms]]&lt;=500, "Medium (100-500g)", ZeptoData[[#This Row],[weightInGms]]&gt;500, "Large (&gt;500g)")</f>
        <v>Small (&lt;100g)</v>
      </c>
    </row>
    <row r="2821" spans="1:19" x14ac:dyDescent="0.25">
      <c r="A2821" t="s">
        <v>1146</v>
      </c>
      <c r="B2821" t="s">
        <v>1211</v>
      </c>
      <c r="C2821" t="str">
        <f>TRIM(ZeptoData[[#This Row],[name]])</f>
        <v>Whisper Ultra Soft XL+ Sanitary Pads</v>
      </c>
      <c r="D2821">
        <v>33000</v>
      </c>
      <c r="E2821" s="3">
        <f>'Cleaned Data'!F2824</f>
        <v>0</v>
      </c>
      <c r="F2821">
        <v>2</v>
      </c>
      <c r="G2821">
        <v>6</v>
      </c>
      <c r="H2821">
        <v>32300</v>
      </c>
      <c r="I2821" s="3">
        <f>ZeptoData[[#This Row],[discountedSellingPrice]]/100</f>
        <v>323</v>
      </c>
      <c r="J2821">
        <v>30</v>
      </c>
      <c r="K2821" t="b">
        <v>0</v>
      </c>
      <c r="L2821">
        <v>30</v>
      </c>
      <c r="N2821" s="3">
        <f>ZeptoData[[#This Row],[MRP_Rupees]] - ZeptoData[[#This Row],[Sale_Price]]</f>
        <v>-323</v>
      </c>
      <c r="O2821" t="str">
        <f>IF(ZeptoData[[#This Row],[outOfStock]]=TRUE, "Out of Stock", IF(ZeptoData[[#This Row],[availableQuantity]]&lt;=2, "LOW STOCK", "HEALTHY"))</f>
        <v>HEALTHY</v>
      </c>
      <c r="P2821" t="str" cm="1">
        <f t="array" ref="P2821">_xlfn.IFS(ZeptoData[[#This Row],[Sale_Price]]&lt;50, "Budget", ZeptoData[[#This Row],[Sale_Price]]&lt;150, "Mid-Range", ZeptoData[[#This Row],[Sale_Price]]&gt;=150, "Premium")</f>
        <v>Premium</v>
      </c>
      <c r="Q2821" t="str">
        <f>IF(ROUND(((ZeptoData[[#This Row],[mrp]]-ZeptoData[[#This Row],[discountedSellingPrice]])/ZeptoData[[#This Row],[mrp]])*100,0) = ZeptoData[[#This Row],[discountPercent]], "Match", "Error")</f>
        <v>Match</v>
      </c>
      <c r="R2821" s="9" t="str" cm="1">
        <f t="array" ref="R2821">_xlfn.IFS(ZeptoData[[#This Row],[discountPercent]]=0, "No Discount", ZeptoData[[#This Row],[discountPercent]]&lt;=15, "Standard (1-15%)", ZeptoData[[#This Row],[discountPercent]]&gt;15, "Mega (&gt;15%)")</f>
        <v>Standard (1-15%)</v>
      </c>
      <c r="S2821" s="9" t="str" cm="1">
        <f t="array" ref="S2821">_xlfn.IFS(ZeptoData[[#This Row],[weightInGms]]&lt;=100, "Small (&lt;100g)", ZeptoData[[#This Row],[weightInGms]]&lt;=500, "Medium (100-500g)", ZeptoData[[#This Row],[weightInGms]]&gt;500, "Large (&gt;500g)")</f>
        <v>Small (&lt;100g)</v>
      </c>
    </row>
    <row r="2822" spans="1:19" x14ac:dyDescent="0.25">
      <c r="A2822" t="s">
        <v>1146</v>
      </c>
      <c r="B2822" t="s">
        <v>1212</v>
      </c>
      <c r="C2822" t="str">
        <f>TRIM(ZeptoData[[#This Row],[name]])</f>
        <v>Garnier Colour Naturals Hair Colour - 1 Natural Black</v>
      </c>
      <c r="D2822">
        <v>8000</v>
      </c>
      <c r="E2822" s="3">
        <f>'Cleaned Data'!F2825</f>
        <v>7</v>
      </c>
      <c r="F2822">
        <v>0</v>
      </c>
      <c r="G2822">
        <v>1</v>
      </c>
      <c r="H2822">
        <v>8000</v>
      </c>
      <c r="I2822" s="3">
        <f>ZeptoData[[#This Row],[discountedSellingPrice]]/100</f>
        <v>80</v>
      </c>
      <c r="J2822">
        <v>60</v>
      </c>
      <c r="K2822" t="b">
        <v>0</v>
      </c>
      <c r="L2822">
        <v>60</v>
      </c>
      <c r="N2822" s="3">
        <f>ZeptoData[[#This Row],[MRP_Rupees]] - ZeptoData[[#This Row],[Sale_Price]]</f>
        <v>-73</v>
      </c>
      <c r="O2822" t="str">
        <f>IF(ZeptoData[[#This Row],[outOfStock]]=TRUE, "Out of Stock", IF(ZeptoData[[#This Row],[availableQuantity]]&lt;=2, "LOW STOCK", "HEALTHY"))</f>
        <v>LOW STOCK</v>
      </c>
      <c r="P2822" t="str" cm="1">
        <f t="array" ref="P2822">_xlfn.IFS(ZeptoData[[#This Row],[Sale_Price]]&lt;50, "Budget", ZeptoData[[#This Row],[Sale_Price]]&lt;150, "Mid-Range", ZeptoData[[#This Row],[Sale_Price]]&gt;=150, "Premium")</f>
        <v>Mid-Range</v>
      </c>
      <c r="Q2822" t="str">
        <f>IF(ROUND(((ZeptoData[[#This Row],[mrp]]-ZeptoData[[#This Row],[discountedSellingPrice]])/ZeptoData[[#This Row],[mrp]])*100,0) = ZeptoData[[#This Row],[discountPercent]], "Match", "Error")</f>
        <v>Match</v>
      </c>
      <c r="R2822" s="9" t="str" cm="1">
        <f t="array" ref="R2822">_xlfn.IFS(ZeptoData[[#This Row],[discountPercent]]=0, "No Discount", ZeptoData[[#This Row],[discountPercent]]&lt;=15, "Standard (1-15%)", ZeptoData[[#This Row],[discountPercent]]&gt;15, "Mega (&gt;15%)")</f>
        <v>No Discount</v>
      </c>
      <c r="S2822" s="9" t="str" cm="1">
        <f t="array" ref="S2822">_xlfn.IFS(ZeptoData[[#This Row],[weightInGms]]&lt;=100, "Small (&lt;100g)", ZeptoData[[#This Row],[weightInGms]]&lt;=500, "Medium (100-500g)", ZeptoData[[#This Row],[weightInGms]]&gt;500, "Large (&gt;500g)")</f>
        <v>Small (&lt;100g)</v>
      </c>
    </row>
    <row r="2823" spans="1:19" x14ac:dyDescent="0.25">
      <c r="A2823" t="s">
        <v>1146</v>
      </c>
      <c r="B2823" t="s">
        <v>1213</v>
      </c>
      <c r="C2823" t="str">
        <f>TRIM(ZeptoData[[#This Row],[name]])</f>
        <v>Axe Pulse Men's Deodorant</v>
      </c>
      <c r="D2823">
        <v>21000</v>
      </c>
      <c r="E2823" s="3">
        <f>'Cleaned Data'!F2826</f>
        <v>0</v>
      </c>
      <c r="F2823">
        <v>0</v>
      </c>
      <c r="G2823">
        <v>6</v>
      </c>
      <c r="H2823">
        <v>21000</v>
      </c>
      <c r="I2823" s="3">
        <f>ZeptoData[[#This Row],[discountedSellingPrice]]/100</f>
        <v>210</v>
      </c>
      <c r="J2823">
        <v>150</v>
      </c>
      <c r="K2823" t="b">
        <v>0</v>
      </c>
      <c r="L2823">
        <v>150</v>
      </c>
      <c r="N2823" s="3">
        <f>ZeptoData[[#This Row],[MRP_Rupees]] - ZeptoData[[#This Row],[Sale_Price]]</f>
        <v>-210</v>
      </c>
      <c r="O2823" t="str">
        <f>IF(ZeptoData[[#This Row],[outOfStock]]=TRUE, "Out of Stock", IF(ZeptoData[[#This Row],[availableQuantity]]&lt;=2, "LOW STOCK", "HEALTHY"))</f>
        <v>HEALTHY</v>
      </c>
      <c r="P2823" t="str" cm="1">
        <f t="array" ref="P2823">_xlfn.IFS(ZeptoData[[#This Row],[Sale_Price]]&lt;50, "Budget", ZeptoData[[#This Row],[Sale_Price]]&lt;150, "Mid-Range", ZeptoData[[#This Row],[Sale_Price]]&gt;=150, "Premium")</f>
        <v>Premium</v>
      </c>
      <c r="Q2823" t="str">
        <f>IF(ROUND(((ZeptoData[[#This Row],[mrp]]-ZeptoData[[#This Row],[discountedSellingPrice]])/ZeptoData[[#This Row],[mrp]])*100,0) = ZeptoData[[#This Row],[discountPercent]], "Match", "Error")</f>
        <v>Match</v>
      </c>
      <c r="R2823" s="9" t="str" cm="1">
        <f t="array" ref="R2823">_xlfn.IFS(ZeptoData[[#This Row],[discountPercent]]=0, "No Discount", ZeptoData[[#This Row],[discountPercent]]&lt;=15, "Standard (1-15%)", ZeptoData[[#This Row],[discountPercent]]&gt;15, "Mega (&gt;15%)")</f>
        <v>No Discount</v>
      </c>
      <c r="S2823" s="9" t="str" cm="1">
        <f t="array" ref="S2823">_xlfn.IFS(ZeptoData[[#This Row],[weightInGms]]&lt;=100, "Small (&lt;100g)", ZeptoData[[#This Row],[weightInGms]]&lt;=500, "Medium (100-500g)", ZeptoData[[#This Row],[weightInGms]]&gt;500, "Large (&gt;500g)")</f>
        <v>Medium (100-500g)</v>
      </c>
    </row>
    <row r="2824" spans="1:19" x14ac:dyDescent="0.25">
      <c r="A2824" t="s">
        <v>1146</v>
      </c>
      <c r="B2824" t="s">
        <v>1214</v>
      </c>
      <c r="C2824" t="str">
        <f>TRIM(ZeptoData[[#This Row],[name]])</f>
        <v>Colgate Zigzag Charcoal Soft Bristle Toothbrush - 4 Pcs</v>
      </c>
      <c r="D2824">
        <v>9900</v>
      </c>
      <c r="E2824" s="3">
        <f>'Cleaned Data'!F2827</f>
        <v>7</v>
      </c>
      <c r="F2824">
        <v>0</v>
      </c>
      <c r="G2824">
        <v>6</v>
      </c>
      <c r="H2824">
        <v>9900</v>
      </c>
      <c r="I2824" s="3">
        <f>ZeptoData[[#This Row],[discountedSellingPrice]]/100</f>
        <v>99</v>
      </c>
      <c r="J2824">
        <v>232</v>
      </c>
      <c r="K2824" t="b">
        <v>0</v>
      </c>
      <c r="L2824">
        <v>4</v>
      </c>
      <c r="N2824" s="3">
        <f>ZeptoData[[#This Row],[MRP_Rupees]] - ZeptoData[[#This Row],[Sale_Price]]</f>
        <v>-92</v>
      </c>
      <c r="O2824" t="str">
        <f>IF(ZeptoData[[#This Row],[outOfStock]]=TRUE, "Out of Stock", IF(ZeptoData[[#This Row],[availableQuantity]]&lt;=2, "LOW STOCK", "HEALTHY"))</f>
        <v>HEALTHY</v>
      </c>
      <c r="P2824" t="str" cm="1">
        <f t="array" ref="P2824">_xlfn.IFS(ZeptoData[[#This Row],[Sale_Price]]&lt;50, "Budget", ZeptoData[[#This Row],[Sale_Price]]&lt;150, "Mid-Range", ZeptoData[[#This Row],[Sale_Price]]&gt;=150, "Premium")</f>
        <v>Mid-Range</v>
      </c>
      <c r="Q2824" t="str">
        <f>IF(ROUND(((ZeptoData[[#This Row],[mrp]]-ZeptoData[[#This Row],[discountedSellingPrice]])/ZeptoData[[#This Row],[mrp]])*100,0) = ZeptoData[[#This Row],[discountPercent]], "Match", "Error")</f>
        <v>Match</v>
      </c>
      <c r="R2824" s="9" t="str" cm="1">
        <f t="array" ref="R2824">_xlfn.IFS(ZeptoData[[#This Row],[discountPercent]]=0, "No Discount", ZeptoData[[#This Row],[discountPercent]]&lt;=15, "Standard (1-15%)", ZeptoData[[#This Row],[discountPercent]]&gt;15, "Mega (&gt;15%)")</f>
        <v>No Discount</v>
      </c>
      <c r="S2824" s="9" t="str" cm="1">
        <f t="array" ref="S2824">_xlfn.IFS(ZeptoData[[#This Row],[weightInGms]]&lt;=100, "Small (&lt;100g)", ZeptoData[[#This Row],[weightInGms]]&lt;=500, "Medium (100-500g)", ZeptoData[[#This Row],[weightInGms]]&gt;500, "Large (&gt;500g)")</f>
        <v>Medium (100-500g)</v>
      </c>
    </row>
    <row r="2825" spans="1:19" x14ac:dyDescent="0.25">
      <c r="A2825" t="s">
        <v>1146</v>
      </c>
      <c r="B2825" t="s">
        <v>1814</v>
      </c>
      <c r="C2825" t="str">
        <f>TRIM(ZeptoData[[#This Row],[name]])</f>
        <v>Whisper Ultra Clean Wings XL+ Pouch</v>
      </c>
      <c r="D2825">
        <v>44900</v>
      </c>
      <c r="E2825" s="3">
        <f>'Cleaned Data'!F2828</f>
        <v>0</v>
      </c>
      <c r="F2825">
        <v>7</v>
      </c>
      <c r="G2825">
        <v>6</v>
      </c>
      <c r="H2825">
        <v>41500</v>
      </c>
      <c r="I2825" s="3">
        <f>ZeptoData[[#This Row],[discountedSellingPrice]]/100</f>
        <v>415</v>
      </c>
      <c r="J2825">
        <v>44</v>
      </c>
      <c r="K2825" t="b">
        <v>0</v>
      </c>
      <c r="L2825">
        <v>44</v>
      </c>
      <c r="N2825" s="3">
        <f>ZeptoData[[#This Row],[MRP_Rupees]] - ZeptoData[[#This Row],[Sale_Price]]</f>
        <v>-415</v>
      </c>
      <c r="O2825" t="str">
        <f>IF(ZeptoData[[#This Row],[outOfStock]]=TRUE, "Out of Stock", IF(ZeptoData[[#This Row],[availableQuantity]]&lt;=2, "LOW STOCK", "HEALTHY"))</f>
        <v>HEALTHY</v>
      </c>
      <c r="P2825" t="str" cm="1">
        <f t="array" ref="P2825">_xlfn.IFS(ZeptoData[[#This Row],[Sale_Price]]&lt;50, "Budget", ZeptoData[[#This Row],[Sale_Price]]&lt;150, "Mid-Range", ZeptoData[[#This Row],[Sale_Price]]&gt;=150, "Premium")</f>
        <v>Premium</v>
      </c>
      <c r="Q2825" t="str">
        <f>IF(ROUND(((ZeptoData[[#This Row],[mrp]]-ZeptoData[[#This Row],[discountedSellingPrice]])/ZeptoData[[#This Row],[mrp]])*100,0) = ZeptoData[[#This Row],[discountPercent]], "Match", "Error")</f>
        <v>Error</v>
      </c>
      <c r="R2825" s="9" t="str" cm="1">
        <f t="array" ref="R2825">_xlfn.IFS(ZeptoData[[#This Row],[discountPercent]]=0, "No Discount", ZeptoData[[#This Row],[discountPercent]]&lt;=15, "Standard (1-15%)", ZeptoData[[#This Row],[discountPercent]]&gt;15, "Mega (&gt;15%)")</f>
        <v>Standard (1-15%)</v>
      </c>
      <c r="S2825" s="9" t="str" cm="1">
        <f t="array" ref="S2825">_xlfn.IFS(ZeptoData[[#This Row],[weightInGms]]&lt;=100, "Small (&lt;100g)", ZeptoData[[#This Row],[weightInGms]]&lt;=500, "Medium (100-500g)", ZeptoData[[#This Row],[weightInGms]]&gt;500, "Large (&gt;500g)")</f>
        <v>Small (&lt;100g)</v>
      </c>
    </row>
    <row r="2826" spans="1:19" x14ac:dyDescent="0.25">
      <c r="A2826" t="s">
        <v>1146</v>
      </c>
      <c r="B2826" t="s">
        <v>1216</v>
      </c>
      <c r="C2826" t="str">
        <f>TRIM(ZeptoData[[#This Row],[name]])</f>
        <v>Whisper Choice Regular Sanitary Pads</v>
      </c>
      <c r="D2826">
        <v>9000</v>
      </c>
      <c r="E2826" s="3">
        <f>'Cleaned Data'!F2829</f>
        <v>0</v>
      </c>
      <c r="F2826">
        <v>0</v>
      </c>
      <c r="G2826">
        <v>6</v>
      </c>
      <c r="H2826">
        <v>9000</v>
      </c>
      <c r="I2826" s="3">
        <f>ZeptoData[[#This Row],[discountedSellingPrice]]/100</f>
        <v>90</v>
      </c>
      <c r="J2826">
        <v>1160</v>
      </c>
      <c r="K2826" t="b">
        <v>0</v>
      </c>
      <c r="L2826">
        <v>20</v>
      </c>
      <c r="N2826" s="3">
        <f>ZeptoData[[#This Row],[MRP_Rupees]] - ZeptoData[[#This Row],[Sale_Price]]</f>
        <v>-90</v>
      </c>
      <c r="O2826" t="str">
        <f>IF(ZeptoData[[#This Row],[outOfStock]]=TRUE, "Out of Stock", IF(ZeptoData[[#This Row],[availableQuantity]]&lt;=2, "LOW STOCK", "HEALTHY"))</f>
        <v>HEALTHY</v>
      </c>
      <c r="P2826" t="str" cm="1">
        <f t="array" ref="P2826">_xlfn.IFS(ZeptoData[[#This Row],[Sale_Price]]&lt;50, "Budget", ZeptoData[[#This Row],[Sale_Price]]&lt;150, "Mid-Range", ZeptoData[[#This Row],[Sale_Price]]&gt;=150, "Premium")</f>
        <v>Mid-Range</v>
      </c>
      <c r="Q2826" t="str">
        <f>IF(ROUND(((ZeptoData[[#This Row],[mrp]]-ZeptoData[[#This Row],[discountedSellingPrice]])/ZeptoData[[#This Row],[mrp]])*100,0) = ZeptoData[[#This Row],[discountPercent]], "Match", "Error")</f>
        <v>Match</v>
      </c>
      <c r="R2826" s="9" t="str" cm="1">
        <f t="array" ref="R2826">_xlfn.IFS(ZeptoData[[#This Row],[discountPercent]]=0, "No Discount", ZeptoData[[#This Row],[discountPercent]]&lt;=15, "Standard (1-15%)", ZeptoData[[#This Row],[discountPercent]]&gt;15, "Mega (&gt;15%)")</f>
        <v>No Discount</v>
      </c>
      <c r="S2826" s="9" t="str" cm="1">
        <f t="array" ref="S2826">_xlfn.IFS(ZeptoData[[#This Row],[weightInGms]]&lt;=100, "Small (&lt;100g)", ZeptoData[[#This Row],[weightInGms]]&lt;=500, "Medium (100-500g)", ZeptoData[[#This Row],[weightInGms]]&gt;500, "Large (&gt;500g)")</f>
        <v>Large (&gt;500g)</v>
      </c>
    </row>
    <row r="2827" spans="1:19" x14ac:dyDescent="0.25">
      <c r="A2827" t="s">
        <v>1146</v>
      </c>
      <c r="B2827" t="s">
        <v>1217</v>
      </c>
      <c r="C2827" t="str">
        <f>TRIM(ZeptoData[[#This Row],[name]])</f>
        <v>Axe Dark Temptation Men's Deodorant</v>
      </c>
      <c r="D2827">
        <v>21000</v>
      </c>
      <c r="E2827" s="3">
        <f>'Cleaned Data'!F2830</f>
        <v>7</v>
      </c>
      <c r="F2827">
        <v>7</v>
      </c>
      <c r="G2827">
        <v>5</v>
      </c>
      <c r="H2827">
        <v>19400</v>
      </c>
      <c r="I2827" s="3">
        <f>ZeptoData[[#This Row],[discountedSellingPrice]]/100</f>
        <v>194</v>
      </c>
      <c r="J2827">
        <v>150</v>
      </c>
      <c r="K2827" t="b">
        <v>0</v>
      </c>
      <c r="L2827">
        <v>150</v>
      </c>
      <c r="N2827" s="3">
        <f>ZeptoData[[#This Row],[MRP_Rupees]] - ZeptoData[[#This Row],[Sale_Price]]</f>
        <v>-187</v>
      </c>
      <c r="O2827" t="str">
        <f>IF(ZeptoData[[#This Row],[outOfStock]]=TRUE, "Out of Stock", IF(ZeptoData[[#This Row],[availableQuantity]]&lt;=2, "LOW STOCK", "HEALTHY"))</f>
        <v>HEALTHY</v>
      </c>
      <c r="P2827" t="str" cm="1">
        <f t="array" ref="P2827">_xlfn.IFS(ZeptoData[[#This Row],[Sale_Price]]&lt;50, "Budget", ZeptoData[[#This Row],[Sale_Price]]&lt;150, "Mid-Range", ZeptoData[[#This Row],[Sale_Price]]&gt;=150, "Premium")</f>
        <v>Premium</v>
      </c>
      <c r="Q2827" t="str">
        <f>IF(ROUND(((ZeptoData[[#This Row],[mrp]]-ZeptoData[[#This Row],[discountedSellingPrice]])/ZeptoData[[#This Row],[mrp]])*100,0) = ZeptoData[[#This Row],[discountPercent]], "Match", "Error")</f>
        <v>Error</v>
      </c>
      <c r="R2827" s="9" t="str" cm="1">
        <f t="array" ref="R2827">_xlfn.IFS(ZeptoData[[#This Row],[discountPercent]]=0, "No Discount", ZeptoData[[#This Row],[discountPercent]]&lt;=15, "Standard (1-15%)", ZeptoData[[#This Row],[discountPercent]]&gt;15, "Mega (&gt;15%)")</f>
        <v>Standard (1-15%)</v>
      </c>
      <c r="S2827" s="9" t="str" cm="1">
        <f t="array" ref="S2827">_xlfn.IFS(ZeptoData[[#This Row],[weightInGms]]&lt;=100, "Small (&lt;100g)", ZeptoData[[#This Row],[weightInGms]]&lt;=500, "Medium (100-500g)", ZeptoData[[#This Row],[weightInGms]]&gt;500, "Large (&gt;500g)")</f>
        <v>Medium (100-500g)</v>
      </c>
    </row>
    <row r="2828" spans="1:19" x14ac:dyDescent="0.25">
      <c r="A2828" t="s">
        <v>1146</v>
      </c>
      <c r="B2828" t="s">
        <v>1218</v>
      </c>
      <c r="C2828" t="str">
        <f>TRIM(ZeptoData[[#This Row],[name]])</f>
        <v>Head &amp; Shoulders Anti-Dandruff Smooth &amp; Silky Shampoo</v>
      </c>
      <c r="D2828">
        <v>15000</v>
      </c>
      <c r="E2828" s="3">
        <f>'Cleaned Data'!F2831</f>
        <v>0</v>
      </c>
      <c r="F2828">
        <v>0</v>
      </c>
      <c r="G2828">
        <v>4</v>
      </c>
      <c r="H2828">
        <v>15000</v>
      </c>
      <c r="I2828" s="3">
        <f>ZeptoData[[#This Row],[discountedSellingPrice]]/100</f>
        <v>150</v>
      </c>
      <c r="J2828">
        <v>180</v>
      </c>
      <c r="K2828" t="b">
        <v>0</v>
      </c>
      <c r="L2828">
        <v>180</v>
      </c>
      <c r="N2828" s="3">
        <f>ZeptoData[[#This Row],[MRP_Rupees]] - ZeptoData[[#This Row],[Sale_Price]]</f>
        <v>-150</v>
      </c>
      <c r="O2828" t="str">
        <f>IF(ZeptoData[[#This Row],[outOfStock]]=TRUE, "Out of Stock", IF(ZeptoData[[#This Row],[availableQuantity]]&lt;=2, "LOW STOCK", "HEALTHY"))</f>
        <v>HEALTHY</v>
      </c>
      <c r="P2828" t="str" cm="1">
        <f t="array" ref="P2828">_xlfn.IFS(ZeptoData[[#This Row],[Sale_Price]]&lt;50, "Budget", ZeptoData[[#This Row],[Sale_Price]]&lt;150, "Mid-Range", ZeptoData[[#This Row],[Sale_Price]]&gt;=150, "Premium")</f>
        <v>Premium</v>
      </c>
      <c r="Q2828" t="str">
        <f>IF(ROUND(((ZeptoData[[#This Row],[mrp]]-ZeptoData[[#This Row],[discountedSellingPrice]])/ZeptoData[[#This Row],[mrp]])*100,0) = ZeptoData[[#This Row],[discountPercent]], "Match", "Error")</f>
        <v>Match</v>
      </c>
      <c r="R2828" s="9" t="str" cm="1">
        <f t="array" ref="R2828">_xlfn.IFS(ZeptoData[[#This Row],[discountPercent]]=0, "No Discount", ZeptoData[[#This Row],[discountPercent]]&lt;=15, "Standard (1-15%)", ZeptoData[[#This Row],[discountPercent]]&gt;15, "Mega (&gt;15%)")</f>
        <v>No Discount</v>
      </c>
      <c r="S2828" s="9" t="str" cm="1">
        <f t="array" ref="S2828">_xlfn.IFS(ZeptoData[[#This Row],[weightInGms]]&lt;=100, "Small (&lt;100g)", ZeptoData[[#This Row],[weightInGms]]&lt;=500, "Medium (100-500g)", ZeptoData[[#This Row],[weightInGms]]&gt;500, "Large (&gt;500g)")</f>
        <v>Medium (100-500g)</v>
      </c>
    </row>
    <row r="2829" spans="1:19" x14ac:dyDescent="0.25">
      <c r="A2829" t="s">
        <v>1146</v>
      </c>
      <c r="B2829" t="s">
        <v>1815</v>
      </c>
      <c r="C2829" t="str">
        <f>TRIM(ZeptoData[[#This Row],[name]])</f>
        <v>Clinic Plus Strength &amp; Shine Shampoo With Egg Protein</v>
      </c>
      <c r="D2829">
        <v>10500</v>
      </c>
      <c r="E2829" s="3">
        <f>'Cleaned Data'!F2832</f>
        <v>0</v>
      </c>
      <c r="F2829">
        <v>0</v>
      </c>
      <c r="G2829">
        <v>2</v>
      </c>
      <c r="H2829">
        <v>10500</v>
      </c>
      <c r="I2829" s="3">
        <f>ZeptoData[[#This Row],[discountedSellingPrice]]/100</f>
        <v>105</v>
      </c>
      <c r="J2829">
        <v>175</v>
      </c>
      <c r="K2829" t="b">
        <v>0</v>
      </c>
      <c r="L2829">
        <v>175</v>
      </c>
      <c r="N2829" s="3">
        <f>ZeptoData[[#This Row],[MRP_Rupees]] - ZeptoData[[#This Row],[Sale_Price]]</f>
        <v>-105</v>
      </c>
      <c r="O2829" t="str">
        <f>IF(ZeptoData[[#This Row],[outOfStock]]=TRUE, "Out of Stock", IF(ZeptoData[[#This Row],[availableQuantity]]&lt;=2, "LOW STOCK", "HEALTHY"))</f>
        <v>LOW STOCK</v>
      </c>
      <c r="P2829" t="str" cm="1">
        <f t="array" ref="P2829">_xlfn.IFS(ZeptoData[[#This Row],[Sale_Price]]&lt;50, "Budget", ZeptoData[[#This Row],[Sale_Price]]&lt;150, "Mid-Range", ZeptoData[[#This Row],[Sale_Price]]&gt;=150, "Premium")</f>
        <v>Mid-Range</v>
      </c>
      <c r="Q2829" t="str">
        <f>IF(ROUND(((ZeptoData[[#This Row],[mrp]]-ZeptoData[[#This Row],[discountedSellingPrice]])/ZeptoData[[#This Row],[mrp]])*100,0) = ZeptoData[[#This Row],[discountPercent]], "Match", "Error")</f>
        <v>Match</v>
      </c>
      <c r="R2829" s="9" t="str" cm="1">
        <f t="array" ref="R2829">_xlfn.IFS(ZeptoData[[#This Row],[discountPercent]]=0, "No Discount", ZeptoData[[#This Row],[discountPercent]]&lt;=15, "Standard (1-15%)", ZeptoData[[#This Row],[discountPercent]]&gt;15, "Mega (&gt;15%)")</f>
        <v>No Discount</v>
      </c>
      <c r="S2829" s="9" t="str" cm="1">
        <f t="array" ref="S2829">_xlfn.IFS(ZeptoData[[#This Row],[weightInGms]]&lt;=100, "Small (&lt;100g)", ZeptoData[[#This Row],[weightInGms]]&lt;=500, "Medium (100-500g)", ZeptoData[[#This Row],[weightInGms]]&gt;500, "Large (&gt;500g)")</f>
        <v>Medium (100-500g)</v>
      </c>
    </row>
    <row r="2830" spans="1:19" x14ac:dyDescent="0.25">
      <c r="A2830" t="s">
        <v>1146</v>
      </c>
      <c r="B2830" t="s">
        <v>1816</v>
      </c>
      <c r="C2830" t="str">
        <f>TRIM(ZeptoData[[#This Row],[name]])</f>
        <v>Engage M1 Perfume Spray for Men</v>
      </c>
      <c r="D2830">
        <v>21000</v>
      </c>
      <c r="E2830" s="3">
        <f>'Cleaned Data'!F2833</f>
        <v>13</v>
      </c>
      <c r="F2830">
        <v>7</v>
      </c>
      <c r="G2830">
        <v>6</v>
      </c>
      <c r="H2830">
        <v>19400</v>
      </c>
      <c r="I2830" s="3">
        <f>ZeptoData[[#This Row],[discountedSellingPrice]]/100</f>
        <v>194</v>
      </c>
      <c r="J2830">
        <v>120</v>
      </c>
      <c r="K2830" t="b">
        <v>0</v>
      </c>
      <c r="L2830">
        <v>120</v>
      </c>
      <c r="N2830" s="3">
        <f>ZeptoData[[#This Row],[MRP_Rupees]] - ZeptoData[[#This Row],[Sale_Price]]</f>
        <v>-181</v>
      </c>
      <c r="O2830" t="str">
        <f>IF(ZeptoData[[#This Row],[outOfStock]]=TRUE, "Out of Stock", IF(ZeptoData[[#This Row],[availableQuantity]]&lt;=2, "LOW STOCK", "HEALTHY"))</f>
        <v>HEALTHY</v>
      </c>
      <c r="P2830" t="str" cm="1">
        <f t="array" ref="P2830">_xlfn.IFS(ZeptoData[[#This Row],[Sale_Price]]&lt;50, "Budget", ZeptoData[[#This Row],[Sale_Price]]&lt;150, "Mid-Range", ZeptoData[[#This Row],[Sale_Price]]&gt;=150, "Premium")</f>
        <v>Premium</v>
      </c>
      <c r="Q2830" t="str">
        <f>IF(ROUND(((ZeptoData[[#This Row],[mrp]]-ZeptoData[[#This Row],[discountedSellingPrice]])/ZeptoData[[#This Row],[mrp]])*100,0) = ZeptoData[[#This Row],[discountPercent]], "Match", "Error")</f>
        <v>Error</v>
      </c>
      <c r="R2830" s="9" t="str" cm="1">
        <f t="array" ref="R2830">_xlfn.IFS(ZeptoData[[#This Row],[discountPercent]]=0, "No Discount", ZeptoData[[#This Row],[discountPercent]]&lt;=15, "Standard (1-15%)", ZeptoData[[#This Row],[discountPercent]]&gt;15, "Mega (&gt;15%)")</f>
        <v>Standard (1-15%)</v>
      </c>
      <c r="S2830" s="9" t="str" cm="1">
        <f t="array" ref="S2830">_xlfn.IFS(ZeptoData[[#This Row],[weightInGms]]&lt;=100, "Small (&lt;100g)", ZeptoData[[#This Row],[weightInGms]]&lt;=500, "Medium (100-500g)", ZeptoData[[#This Row],[weightInGms]]&gt;500, "Large (&gt;500g)")</f>
        <v>Medium (100-500g)</v>
      </c>
    </row>
    <row r="2831" spans="1:19" x14ac:dyDescent="0.25">
      <c r="A2831" t="s">
        <v>1146</v>
      </c>
      <c r="B2831" t="s">
        <v>1221</v>
      </c>
      <c r="C2831" t="str">
        <f>TRIM(ZeptoData[[#This Row],[name]])</f>
        <v>Tresemme Keratin Smooth Conditioner</v>
      </c>
      <c r="D2831">
        <v>38000</v>
      </c>
      <c r="E2831" s="3">
        <f>'Cleaned Data'!F2834</f>
        <v>10</v>
      </c>
      <c r="F2831">
        <v>0</v>
      </c>
      <c r="G2831">
        <v>3</v>
      </c>
      <c r="H2831">
        <v>38000</v>
      </c>
      <c r="I2831" s="3">
        <f>ZeptoData[[#This Row],[discountedSellingPrice]]/100</f>
        <v>380</v>
      </c>
      <c r="J2831">
        <v>340</v>
      </c>
      <c r="K2831" t="b">
        <v>0</v>
      </c>
      <c r="L2831">
        <v>340</v>
      </c>
      <c r="N2831" s="3">
        <f>ZeptoData[[#This Row],[MRP_Rupees]] - ZeptoData[[#This Row],[Sale_Price]]</f>
        <v>-370</v>
      </c>
      <c r="O2831" t="str">
        <f>IF(ZeptoData[[#This Row],[outOfStock]]=TRUE, "Out of Stock", IF(ZeptoData[[#This Row],[availableQuantity]]&lt;=2, "LOW STOCK", "HEALTHY"))</f>
        <v>HEALTHY</v>
      </c>
      <c r="P2831" t="str" cm="1">
        <f t="array" ref="P2831">_xlfn.IFS(ZeptoData[[#This Row],[Sale_Price]]&lt;50, "Budget", ZeptoData[[#This Row],[Sale_Price]]&lt;150, "Mid-Range", ZeptoData[[#This Row],[Sale_Price]]&gt;=150, "Premium")</f>
        <v>Premium</v>
      </c>
      <c r="Q2831" t="str">
        <f>IF(ROUND(((ZeptoData[[#This Row],[mrp]]-ZeptoData[[#This Row],[discountedSellingPrice]])/ZeptoData[[#This Row],[mrp]])*100,0) = ZeptoData[[#This Row],[discountPercent]], "Match", "Error")</f>
        <v>Match</v>
      </c>
      <c r="R2831" s="9" t="str" cm="1">
        <f t="array" ref="R2831">_xlfn.IFS(ZeptoData[[#This Row],[discountPercent]]=0, "No Discount", ZeptoData[[#This Row],[discountPercent]]&lt;=15, "Standard (1-15%)", ZeptoData[[#This Row],[discountPercent]]&gt;15, "Mega (&gt;15%)")</f>
        <v>No Discount</v>
      </c>
      <c r="S2831" s="9" t="str" cm="1">
        <f t="array" ref="S2831">_xlfn.IFS(ZeptoData[[#This Row],[weightInGms]]&lt;=100, "Small (&lt;100g)", ZeptoData[[#This Row],[weightInGms]]&lt;=500, "Medium (100-500g)", ZeptoData[[#This Row],[weightInGms]]&gt;500, "Large (&gt;500g)")</f>
        <v>Medium (100-500g)</v>
      </c>
    </row>
    <row r="2832" spans="1:19" x14ac:dyDescent="0.25">
      <c r="A2832" t="s">
        <v>1146</v>
      </c>
      <c r="B2832" t="s">
        <v>1222</v>
      </c>
      <c r="C2832" t="str">
        <f>TRIM(ZeptoData[[#This Row],[name]])</f>
        <v>Garnier Color Naturals Crème Hair Color, Shade 5 Light Brown</v>
      </c>
      <c r="D2832">
        <v>18000</v>
      </c>
      <c r="E2832" s="3">
        <f>'Cleaned Data'!F2835</f>
        <v>0</v>
      </c>
      <c r="F2832">
        <v>0</v>
      </c>
      <c r="G2832">
        <v>1</v>
      </c>
      <c r="H2832">
        <v>18000</v>
      </c>
      <c r="I2832" s="3">
        <f>ZeptoData[[#This Row],[discountedSellingPrice]]/100</f>
        <v>180</v>
      </c>
      <c r="J2832">
        <v>100</v>
      </c>
      <c r="K2832" t="b">
        <v>0</v>
      </c>
      <c r="L2832">
        <v>100</v>
      </c>
      <c r="N2832" s="3">
        <f>ZeptoData[[#This Row],[MRP_Rupees]] - ZeptoData[[#This Row],[Sale_Price]]</f>
        <v>-180</v>
      </c>
      <c r="O2832" t="str">
        <f>IF(ZeptoData[[#This Row],[outOfStock]]=TRUE, "Out of Stock", IF(ZeptoData[[#This Row],[availableQuantity]]&lt;=2, "LOW STOCK", "HEALTHY"))</f>
        <v>LOW STOCK</v>
      </c>
      <c r="P2832" t="str" cm="1">
        <f t="array" ref="P2832">_xlfn.IFS(ZeptoData[[#This Row],[Sale_Price]]&lt;50, "Budget", ZeptoData[[#This Row],[Sale_Price]]&lt;150, "Mid-Range", ZeptoData[[#This Row],[Sale_Price]]&gt;=150, "Premium")</f>
        <v>Premium</v>
      </c>
      <c r="Q2832" t="str">
        <f>IF(ROUND(((ZeptoData[[#This Row],[mrp]]-ZeptoData[[#This Row],[discountedSellingPrice]])/ZeptoData[[#This Row],[mrp]])*100,0) = ZeptoData[[#This Row],[discountPercent]], "Match", "Error")</f>
        <v>Match</v>
      </c>
      <c r="R2832" s="9" t="str" cm="1">
        <f t="array" ref="R2832">_xlfn.IFS(ZeptoData[[#This Row],[discountPercent]]=0, "No Discount", ZeptoData[[#This Row],[discountPercent]]&lt;=15, "Standard (1-15%)", ZeptoData[[#This Row],[discountPercent]]&gt;15, "Mega (&gt;15%)")</f>
        <v>No Discount</v>
      </c>
      <c r="S2832" s="9" t="str" cm="1">
        <f t="array" ref="S2832">_xlfn.IFS(ZeptoData[[#This Row],[weightInGms]]&lt;=100, "Small (&lt;100g)", ZeptoData[[#This Row],[weightInGms]]&lt;=500, "Medium (100-500g)", ZeptoData[[#This Row],[weightInGms]]&gt;500, "Large (&gt;500g)")</f>
        <v>Small (&lt;100g)</v>
      </c>
    </row>
    <row r="2833" spans="1:19" x14ac:dyDescent="0.25">
      <c r="A2833" t="s">
        <v>1146</v>
      </c>
      <c r="B2833" t="s">
        <v>1223</v>
      </c>
      <c r="C2833" t="str">
        <f>TRIM(ZeptoData[[#This Row],[name]])</f>
        <v>Origami Aloe Vera Wipes</v>
      </c>
      <c r="D2833">
        <v>7500</v>
      </c>
      <c r="E2833" s="3">
        <f>'Cleaned Data'!F2836</f>
        <v>20</v>
      </c>
      <c r="F2833">
        <v>13</v>
      </c>
      <c r="G2833">
        <v>4</v>
      </c>
      <c r="H2833">
        <v>6500</v>
      </c>
      <c r="I2833" s="3">
        <f>ZeptoData[[#This Row],[discountedSellingPrice]]/100</f>
        <v>65</v>
      </c>
      <c r="J2833">
        <v>25</v>
      </c>
      <c r="K2833" t="b">
        <v>0</v>
      </c>
      <c r="L2833">
        <v>25</v>
      </c>
      <c r="N2833" s="3">
        <f>ZeptoData[[#This Row],[MRP_Rupees]] - ZeptoData[[#This Row],[Sale_Price]]</f>
        <v>-45</v>
      </c>
      <c r="O2833" t="str">
        <f>IF(ZeptoData[[#This Row],[outOfStock]]=TRUE, "Out of Stock", IF(ZeptoData[[#This Row],[availableQuantity]]&lt;=2, "LOW STOCK", "HEALTHY"))</f>
        <v>HEALTHY</v>
      </c>
      <c r="P2833" t="str" cm="1">
        <f t="array" ref="P2833">_xlfn.IFS(ZeptoData[[#This Row],[Sale_Price]]&lt;50, "Budget", ZeptoData[[#This Row],[Sale_Price]]&lt;150, "Mid-Range", ZeptoData[[#This Row],[Sale_Price]]&gt;=150, "Premium")</f>
        <v>Mid-Range</v>
      </c>
      <c r="Q2833" t="str">
        <f>IF(ROUND(((ZeptoData[[#This Row],[mrp]]-ZeptoData[[#This Row],[discountedSellingPrice]])/ZeptoData[[#This Row],[mrp]])*100,0) = ZeptoData[[#This Row],[discountPercent]], "Match", "Error")</f>
        <v>Match</v>
      </c>
      <c r="R2833" s="9" t="str" cm="1">
        <f t="array" ref="R2833">_xlfn.IFS(ZeptoData[[#This Row],[discountPercent]]=0, "No Discount", ZeptoData[[#This Row],[discountPercent]]&lt;=15, "Standard (1-15%)", ZeptoData[[#This Row],[discountPercent]]&gt;15, "Mega (&gt;15%)")</f>
        <v>Standard (1-15%)</v>
      </c>
      <c r="S2833" s="9" t="str" cm="1">
        <f t="array" ref="S2833">_xlfn.IFS(ZeptoData[[#This Row],[weightInGms]]&lt;=100, "Small (&lt;100g)", ZeptoData[[#This Row],[weightInGms]]&lt;=500, "Medium (100-500g)", ZeptoData[[#This Row],[weightInGms]]&gt;500, "Large (&gt;500g)")</f>
        <v>Small (&lt;100g)</v>
      </c>
    </row>
    <row r="2834" spans="1:19" x14ac:dyDescent="0.25">
      <c r="A2834" t="s">
        <v>1146</v>
      </c>
      <c r="B2834" t="s">
        <v>1224</v>
      </c>
      <c r="C2834" t="str">
        <f>TRIM(ZeptoData[[#This Row],[name]])</f>
        <v>Engage Drizzle Deodorant For Women, Floral And Lavender, Skin Friendly</v>
      </c>
      <c r="D2834">
        <v>19500</v>
      </c>
      <c r="E2834" s="3">
        <f>'Cleaned Data'!F2837</f>
        <v>0</v>
      </c>
      <c r="F2834">
        <v>10</v>
      </c>
      <c r="G2834">
        <v>6</v>
      </c>
      <c r="H2834">
        <v>17400</v>
      </c>
      <c r="I2834" s="3">
        <f>ZeptoData[[#This Row],[discountedSellingPrice]]/100</f>
        <v>174</v>
      </c>
      <c r="J2834">
        <v>150</v>
      </c>
      <c r="K2834" t="b">
        <v>0</v>
      </c>
      <c r="L2834">
        <v>150</v>
      </c>
      <c r="N2834" s="3">
        <f>ZeptoData[[#This Row],[MRP_Rupees]] - ZeptoData[[#This Row],[Sale_Price]]</f>
        <v>-174</v>
      </c>
      <c r="O2834" t="str">
        <f>IF(ZeptoData[[#This Row],[outOfStock]]=TRUE, "Out of Stock", IF(ZeptoData[[#This Row],[availableQuantity]]&lt;=2, "LOW STOCK", "HEALTHY"))</f>
        <v>HEALTHY</v>
      </c>
      <c r="P2834" t="str" cm="1">
        <f t="array" ref="P2834">_xlfn.IFS(ZeptoData[[#This Row],[Sale_Price]]&lt;50, "Budget", ZeptoData[[#This Row],[Sale_Price]]&lt;150, "Mid-Range", ZeptoData[[#This Row],[Sale_Price]]&gt;=150, "Premium")</f>
        <v>Premium</v>
      </c>
      <c r="Q2834" t="str">
        <f>IF(ROUND(((ZeptoData[[#This Row],[mrp]]-ZeptoData[[#This Row],[discountedSellingPrice]])/ZeptoData[[#This Row],[mrp]])*100,0) = ZeptoData[[#This Row],[discountPercent]], "Match", "Error")</f>
        <v>Error</v>
      </c>
      <c r="R2834" s="9" t="str" cm="1">
        <f t="array" ref="R2834">_xlfn.IFS(ZeptoData[[#This Row],[discountPercent]]=0, "No Discount", ZeptoData[[#This Row],[discountPercent]]&lt;=15, "Standard (1-15%)", ZeptoData[[#This Row],[discountPercent]]&gt;15, "Mega (&gt;15%)")</f>
        <v>Standard (1-15%)</v>
      </c>
      <c r="S2834" s="9" t="str" cm="1">
        <f t="array" ref="S2834">_xlfn.IFS(ZeptoData[[#This Row],[weightInGms]]&lt;=100, "Small (&lt;100g)", ZeptoData[[#This Row],[weightInGms]]&lt;=500, "Medium (100-500g)", ZeptoData[[#This Row],[weightInGms]]&gt;500, "Large (&gt;500g)")</f>
        <v>Medium (100-500g)</v>
      </c>
    </row>
    <row r="2835" spans="1:19" x14ac:dyDescent="0.25">
      <c r="A2835" t="s">
        <v>1146</v>
      </c>
      <c r="B2835" t="s">
        <v>1225</v>
      </c>
      <c r="C2835" t="str">
        <f>TRIM(ZeptoData[[#This Row],[name]])</f>
        <v>Gellette Presto Ready Shaver</v>
      </c>
      <c r="D2835">
        <v>2000</v>
      </c>
      <c r="E2835" s="3">
        <f>'Cleaned Data'!F2838</f>
        <v>0</v>
      </c>
      <c r="F2835">
        <v>0</v>
      </c>
      <c r="G2835">
        <v>1</v>
      </c>
      <c r="H2835">
        <v>2000</v>
      </c>
      <c r="I2835" s="3">
        <f>ZeptoData[[#This Row],[discountedSellingPrice]]/100</f>
        <v>20</v>
      </c>
      <c r="J2835">
        <v>58</v>
      </c>
      <c r="K2835" t="b">
        <v>0</v>
      </c>
      <c r="L2835">
        <v>1</v>
      </c>
      <c r="N2835" s="3">
        <f>ZeptoData[[#This Row],[MRP_Rupees]] - ZeptoData[[#This Row],[Sale_Price]]</f>
        <v>-20</v>
      </c>
      <c r="O2835" t="str">
        <f>IF(ZeptoData[[#This Row],[outOfStock]]=TRUE, "Out of Stock", IF(ZeptoData[[#This Row],[availableQuantity]]&lt;=2, "LOW STOCK", "HEALTHY"))</f>
        <v>LOW STOCK</v>
      </c>
      <c r="P2835" t="str" cm="1">
        <f t="array" ref="P2835">_xlfn.IFS(ZeptoData[[#This Row],[Sale_Price]]&lt;50, "Budget", ZeptoData[[#This Row],[Sale_Price]]&lt;150, "Mid-Range", ZeptoData[[#This Row],[Sale_Price]]&gt;=150, "Premium")</f>
        <v>Budget</v>
      </c>
      <c r="Q2835" t="str">
        <f>IF(ROUND(((ZeptoData[[#This Row],[mrp]]-ZeptoData[[#This Row],[discountedSellingPrice]])/ZeptoData[[#This Row],[mrp]])*100,0) = ZeptoData[[#This Row],[discountPercent]], "Match", "Error")</f>
        <v>Match</v>
      </c>
      <c r="R2835" s="9" t="str" cm="1">
        <f t="array" ref="R2835">_xlfn.IFS(ZeptoData[[#This Row],[discountPercent]]=0, "No Discount", ZeptoData[[#This Row],[discountPercent]]&lt;=15, "Standard (1-15%)", ZeptoData[[#This Row],[discountPercent]]&gt;15, "Mega (&gt;15%)")</f>
        <v>No Discount</v>
      </c>
      <c r="S2835" s="9" t="str" cm="1">
        <f t="array" ref="S2835">_xlfn.IFS(ZeptoData[[#This Row],[weightInGms]]&lt;=100, "Small (&lt;100g)", ZeptoData[[#This Row],[weightInGms]]&lt;=500, "Medium (100-500g)", ZeptoData[[#This Row],[weightInGms]]&gt;500, "Large (&gt;500g)")</f>
        <v>Small (&lt;100g)</v>
      </c>
    </row>
    <row r="2836" spans="1:19" x14ac:dyDescent="0.25">
      <c r="A2836" t="s">
        <v>1146</v>
      </c>
      <c r="B2836" t="s">
        <v>1226</v>
      </c>
      <c r="C2836" t="str">
        <f>TRIM(ZeptoData[[#This Row],[name]])</f>
        <v>Colgate Max Fresh Plax Mouthwash - Fresh Mint</v>
      </c>
      <c r="D2836">
        <v>15000</v>
      </c>
      <c r="E2836" s="3">
        <f>'Cleaned Data'!F2839</f>
        <v>10</v>
      </c>
      <c r="F2836">
        <v>20</v>
      </c>
      <c r="G2836">
        <v>5</v>
      </c>
      <c r="H2836">
        <v>12000</v>
      </c>
      <c r="I2836" s="3">
        <f>ZeptoData[[#This Row],[discountedSellingPrice]]/100</f>
        <v>120</v>
      </c>
      <c r="J2836">
        <v>250</v>
      </c>
      <c r="K2836" t="b">
        <v>0</v>
      </c>
      <c r="L2836">
        <v>250</v>
      </c>
      <c r="N2836" s="3">
        <f>ZeptoData[[#This Row],[MRP_Rupees]] - ZeptoData[[#This Row],[Sale_Price]]</f>
        <v>-110</v>
      </c>
      <c r="O2836" t="str">
        <f>IF(ZeptoData[[#This Row],[outOfStock]]=TRUE, "Out of Stock", IF(ZeptoData[[#This Row],[availableQuantity]]&lt;=2, "LOW STOCK", "HEALTHY"))</f>
        <v>HEALTHY</v>
      </c>
      <c r="P2836" t="str" cm="1">
        <f t="array" ref="P2836">_xlfn.IFS(ZeptoData[[#This Row],[Sale_Price]]&lt;50, "Budget", ZeptoData[[#This Row],[Sale_Price]]&lt;150, "Mid-Range", ZeptoData[[#This Row],[Sale_Price]]&gt;=150, "Premium")</f>
        <v>Mid-Range</v>
      </c>
      <c r="Q2836" t="str">
        <f>IF(ROUND(((ZeptoData[[#This Row],[mrp]]-ZeptoData[[#This Row],[discountedSellingPrice]])/ZeptoData[[#This Row],[mrp]])*100,0) = ZeptoData[[#This Row],[discountPercent]], "Match", "Error")</f>
        <v>Match</v>
      </c>
      <c r="R2836" s="9" t="str" cm="1">
        <f t="array" ref="R2836">_xlfn.IFS(ZeptoData[[#This Row],[discountPercent]]=0, "No Discount", ZeptoData[[#This Row],[discountPercent]]&lt;=15, "Standard (1-15%)", ZeptoData[[#This Row],[discountPercent]]&gt;15, "Mega (&gt;15%)")</f>
        <v>Mega (&gt;15%)</v>
      </c>
      <c r="S2836" s="9" t="str" cm="1">
        <f t="array" ref="S2836">_xlfn.IFS(ZeptoData[[#This Row],[weightInGms]]&lt;=100, "Small (&lt;100g)", ZeptoData[[#This Row],[weightInGms]]&lt;=500, "Medium (100-500g)", ZeptoData[[#This Row],[weightInGms]]&gt;500, "Large (&gt;500g)")</f>
        <v>Medium (100-500g)</v>
      </c>
    </row>
    <row r="2837" spans="1:19" x14ac:dyDescent="0.25">
      <c r="A2837" t="s">
        <v>1146</v>
      </c>
      <c r="B2837" t="s">
        <v>1227</v>
      </c>
      <c r="C2837" t="str">
        <f>TRIM(ZeptoData[[#This Row],[name]])</f>
        <v>Colgate Zig Zag Charcoal Medium Toothbrush 4 Pcs</v>
      </c>
      <c r="D2837">
        <v>9900</v>
      </c>
      <c r="E2837" s="3">
        <f>'Cleaned Data'!F2840</f>
        <v>16</v>
      </c>
      <c r="F2837">
        <v>0</v>
      </c>
      <c r="G2837">
        <v>6</v>
      </c>
      <c r="H2837">
        <v>9900</v>
      </c>
      <c r="I2837" s="3">
        <f>ZeptoData[[#This Row],[discountedSellingPrice]]/100</f>
        <v>99</v>
      </c>
      <c r="J2837">
        <v>232</v>
      </c>
      <c r="K2837" t="b">
        <v>0</v>
      </c>
      <c r="L2837">
        <v>4</v>
      </c>
      <c r="N2837" s="3">
        <f>ZeptoData[[#This Row],[MRP_Rupees]] - ZeptoData[[#This Row],[Sale_Price]]</f>
        <v>-83</v>
      </c>
      <c r="O2837" t="str">
        <f>IF(ZeptoData[[#This Row],[outOfStock]]=TRUE, "Out of Stock", IF(ZeptoData[[#This Row],[availableQuantity]]&lt;=2, "LOW STOCK", "HEALTHY"))</f>
        <v>HEALTHY</v>
      </c>
      <c r="P2837" t="str" cm="1">
        <f t="array" ref="P2837">_xlfn.IFS(ZeptoData[[#This Row],[Sale_Price]]&lt;50, "Budget", ZeptoData[[#This Row],[Sale_Price]]&lt;150, "Mid-Range", ZeptoData[[#This Row],[Sale_Price]]&gt;=150, "Premium")</f>
        <v>Mid-Range</v>
      </c>
      <c r="Q2837" t="str">
        <f>IF(ROUND(((ZeptoData[[#This Row],[mrp]]-ZeptoData[[#This Row],[discountedSellingPrice]])/ZeptoData[[#This Row],[mrp]])*100,0) = ZeptoData[[#This Row],[discountPercent]], "Match", "Error")</f>
        <v>Match</v>
      </c>
      <c r="R2837" s="9" t="str" cm="1">
        <f t="array" ref="R2837">_xlfn.IFS(ZeptoData[[#This Row],[discountPercent]]=0, "No Discount", ZeptoData[[#This Row],[discountPercent]]&lt;=15, "Standard (1-15%)", ZeptoData[[#This Row],[discountPercent]]&gt;15, "Mega (&gt;15%)")</f>
        <v>No Discount</v>
      </c>
      <c r="S2837" s="9" t="str" cm="1">
        <f t="array" ref="S2837">_xlfn.IFS(ZeptoData[[#This Row],[weightInGms]]&lt;=100, "Small (&lt;100g)", ZeptoData[[#This Row],[weightInGms]]&lt;=500, "Medium (100-500g)", ZeptoData[[#This Row],[weightInGms]]&gt;500, "Large (&gt;500g)")</f>
        <v>Medium (100-500g)</v>
      </c>
    </row>
    <row r="2838" spans="1:19" x14ac:dyDescent="0.25">
      <c r="A2838" t="s">
        <v>1146</v>
      </c>
      <c r="B2838" t="s">
        <v>1228</v>
      </c>
      <c r="C2838" t="str">
        <f>TRIM(ZeptoData[[#This Row],[name]])</f>
        <v>Godrej Protekt</v>
      </c>
      <c r="D2838">
        <v>9900</v>
      </c>
      <c r="E2838" s="3">
        <f>'Cleaned Data'!F2841</f>
        <v>10</v>
      </c>
      <c r="F2838">
        <v>0</v>
      </c>
      <c r="G2838">
        <v>3</v>
      </c>
      <c r="H2838">
        <v>9900</v>
      </c>
      <c r="I2838" s="3">
        <f>ZeptoData[[#This Row],[discountedSellingPrice]]/100</f>
        <v>99</v>
      </c>
      <c r="J2838">
        <v>750</v>
      </c>
      <c r="K2838" t="b">
        <v>0</v>
      </c>
      <c r="L2838">
        <v>750</v>
      </c>
      <c r="N2838" s="3">
        <f>ZeptoData[[#This Row],[MRP_Rupees]] - ZeptoData[[#This Row],[Sale_Price]]</f>
        <v>-89</v>
      </c>
      <c r="O2838" t="str">
        <f>IF(ZeptoData[[#This Row],[outOfStock]]=TRUE, "Out of Stock", IF(ZeptoData[[#This Row],[availableQuantity]]&lt;=2, "LOW STOCK", "HEALTHY"))</f>
        <v>HEALTHY</v>
      </c>
      <c r="P2838" t="str" cm="1">
        <f t="array" ref="P2838">_xlfn.IFS(ZeptoData[[#This Row],[Sale_Price]]&lt;50, "Budget", ZeptoData[[#This Row],[Sale_Price]]&lt;150, "Mid-Range", ZeptoData[[#This Row],[Sale_Price]]&gt;=150, "Premium")</f>
        <v>Mid-Range</v>
      </c>
      <c r="Q2838" t="str">
        <f>IF(ROUND(((ZeptoData[[#This Row],[mrp]]-ZeptoData[[#This Row],[discountedSellingPrice]])/ZeptoData[[#This Row],[mrp]])*100,0) = ZeptoData[[#This Row],[discountPercent]], "Match", "Error")</f>
        <v>Match</v>
      </c>
      <c r="R2838" s="9" t="str" cm="1">
        <f t="array" ref="R2838">_xlfn.IFS(ZeptoData[[#This Row],[discountPercent]]=0, "No Discount", ZeptoData[[#This Row],[discountPercent]]&lt;=15, "Standard (1-15%)", ZeptoData[[#This Row],[discountPercent]]&gt;15, "Mega (&gt;15%)")</f>
        <v>No Discount</v>
      </c>
      <c r="S2838" s="9" t="str" cm="1">
        <f t="array" ref="S2838">_xlfn.IFS(ZeptoData[[#This Row],[weightInGms]]&lt;=100, "Small (&lt;100g)", ZeptoData[[#This Row],[weightInGms]]&lt;=500, "Medium (100-500g)", ZeptoData[[#This Row],[weightInGms]]&gt;500, "Large (&gt;500g)")</f>
        <v>Large (&gt;500g)</v>
      </c>
    </row>
    <row r="2839" spans="1:19" x14ac:dyDescent="0.25">
      <c r="A2839" t="s">
        <v>1146</v>
      </c>
      <c r="B2839" t="s">
        <v>1229</v>
      </c>
      <c r="C2839" t="str">
        <f>TRIM(ZeptoData[[#This Row],[name]])</f>
        <v>Colgate Total Charcoal Anticavity Toothpaste</v>
      </c>
      <c r="D2839">
        <v>11000</v>
      </c>
      <c r="E2839" s="3">
        <f>'Cleaned Data'!F2842</f>
        <v>0</v>
      </c>
      <c r="F2839">
        <v>10</v>
      </c>
      <c r="G2839">
        <v>3</v>
      </c>
      <c r="H2839">
        <v>9900</v>
      </c>
      <c r="I2839" s="3">
        <f>ZeptoData[[#This Row],[discountedSellingPrice]]/100</f>
        <v>99</v>
      </c>
      <c r="J2839">
        <v>120</v>
      </c>
      <c r="K2839" t="b">
        <v>0</v>
      </c>
      <c r="L2839">
        <v>120</v>
      </c>
      <c r="N2839" s="3">
        <f>ZeptoData[[#This Row],[MRP_Rupees]] - ZeptoData[[#This Row],[Sale_Price]]</f>
        <v>-99</v>
      </c>
      <c r="O2839" t="str">
        <f>IF(ZeptoData[[#This Row],[outOfStock]]=TRUE, "Out of Stock", IF(ZeptoData[[#This Row],[availableQuantity]]&lt;=2, "LOW STOCK", "HEALTHY"))</f>
        <v>HEALTHY</v>
      </c>
      <c r="P2839" t="str" cm="1">
        <f t="array" ref="P2839">_xlfn.IFS(ZeptoData[[#This Row],[Sale_Price]]&lt;50, "Budget", ZeptoData[[#This Row],[Sale_Price]]&lt;150, "Mid-Range", ZeptoData[[#This Row],[Sale_Price]]&gt;=150, "Premium")</f>
        <v>Mid-Range</v>
      </c>
      <c r="Q2839" t="str">
        <f>IF(ROUND(((ZeptoData[[#This Row],[mrp]]-ZeptoData[[#This Row],[discountedSellingPrice]])/ZeptoData[[#This Row],[mrp]])*100,0) = ZeptoData[[#This Row],[discountPercent]], "Match", "Error")</f>
        <v>Match</v>
      </c>
      <c r="R2839" s="9" t="str" cm="1">
        <f t="array" ref="R2839">_xlfn.IFS(ZeptoData[[#This Row],[discountPercent]]=0, "No Discount", ZeptoData[[#This Row],[discountPercent]]&lt;=15, "Standard (1-15%)", ZeptoData[[#This Row],[discountPercent]]&gt;15, "Mega (&gt;15%)")</f>
        <v>Standard (1-15%)</v>
      </c>
      <c r="S2839" s="9" t="str" cm="1">
        <f t="array" ref="S2839">_xlfn.IFS(ZeptoData[[#This Row],[weightInGms]]&lt;=100, "Small (&lt;100g)", ZeptoData[[#This Row],[weightInGms]]&lt;=500, "Medium (100-500g)", ZeptoData[[#This Row],[weightInGms]]&gt;500, "Large (&gt;500g)")</f>
        <v>Medium (100-500g)</v>
      </c>
    </row>
    <row r="2840" spans="1:19" x14ac:dyDescent="0.25">
      <c r="A2840" t="s">
        <v>1146</v>
      </c>
      <c r="B2840" t="s">
        <v>1230</v>
      </c>
      <c r="C2840" t="str">
        <f>TRIM(ZeptoData[[#This Row],[name]])</f>
        <v>Colgate Kids 0-2 Extra Soft Tooth Brush</v>
      </c>
      <c r="D2840">
        <v>3000</v>
      </c>
      <c r="E2840" s="3">
        <f>'Cleaned Data'!F2843</f>
        <v>0</v>
      </c>
      <c r="F2840">
        <v>16</v>
      </c>
      <c r="G2840">
        <v>6</v>
      </c>
      <c r="H2840">
        <v>2500</v>
      </c>
      <c r="I2840" s="3">
        <f>ZeptoData[[#This Row],[discountedSellingPrice]]/100</f>
        <v>25</v>
      </c>
      <c r="J2840">
        <v>58</v>
      </c>
      <c r="K2840" t="b">
        <v>0</v>
      </c>
      <c r="L2840">
        <v>1</v>
      </c>
      <c r="N2840" s="3">
        <f>ZeptoData[[#This Row],[MRP_Rupees]] - ZeptoData[[#This Row],[Sale_Price]]</f>
        <v>-25</v>
      </c>
      <c r="O2840" t="str">
        <f>IF(ZeptoData[[#This Row],[outOfStock]]=TRUE, "Out of Stock", IF(ZeptoData[[#This Row],[availableQuantity]]&lt;=2, "LOW STOCK", "HEALTHY"))</f>
        <v>HEALTHY</v>
      </c>
      <c r="P2840" t="str" cm="1">
        <f t="array" ref="P2840">_xlfn.IFS(ZeptoData[[#This Row],[Sale_Price]]&lt;50, "Budget", ZeptoData[[#This Row],[Sale_Price]]&lt;150, "Mid-Range", ZeptoData[[#This Row],[Sale_Price]]&gt;=150, "Premium")</f>
        <v>Budget</v>
      </c>
      <c r="Q2840" t="str">
        <f>IF(ROUND(((ZeptoData[[#This Row],[mrp]]-ZeptoData[[#This Row],[discountedSellingPrice]])/ZeptoData[[#This Row],[mrp]])*100,0) = ZeptoData[[#This Row],[discountPercent]], "Match", "Error")</f>
        <v>Error</v>
      </c>
      <c r="R2840" s="9" t="str" cm="1">
        <f t="array" ref="R2840">_xlfn.IFS(ZeptoData[[#This Row],[discountPercent]]=0, "No Discount", ZeptoData[[#This Row],[discountPercent]]&lt;=15, "Standard (1-15%)", ZeptoData[[#This Row],[discountPercent]]&gt;15, "Mega (&gt;15%)")</f>
        <v>Mega (&gt;15%)</v>
      </c>
      <c r="S2840" s="9" t="str" cm="1">
        <f t="array" ref="S2840">_xlfn.IFS(ZeptoData[[#This Row],[weightInGms]]&lt;=100, "Small (&lt;100g)", ZeptoData[[#This Row],[weightInGms]]&lt;=500, "Medium (100-500g)", ZeptoData[[#This Row],[weightInGms]]&gt;500, "Large (&gt;500g)")</f>
        <v>Small (&lt;100g)</v>
      </c>
    </row>
    <row r="2841" spans="1:19" x14ac:dyDescent="0.25">
      <c r="A2841" t="s">
        <v>1146</v>
      </c>
      <c r="B2841" t="s">
        <v>1817</v>
      </c>
      <c r="C2841" t="str">
        <f>TRIM(ZeptoData[[#This Row],[name]])</f>
        <v>Gillete Mach3</v>
      </c>
      <c r="D2841">
        <v>26000</v>
      </c>
      <c r="E2841" s="3">
        <f>'Cleaned Data'!F2844</f>
        <v>0</v>
      </c>
      <c r="F2841">
        <v>10</v>
      </c>
      <c r="G2841">
        <v>6</v>
      </c>
      <c r="H2841">
        <v>23400</v>
      </c>
      <c r="I2841" s="3">
        <f>ZeptoData[[#This Row],[discountedSellingPrice]]/100</f>
        <v>234</v>
      </c>
      <c r="J2841">
        <v>116</v>
      </c>
      <c r="K2841" t="b">
        <v>0</v>
      </c>
      <c r="L2841">
        <v>2</v>
      </c>
      <c r="N2841" s="3">
        <f>ZeptoData[[#This Row],[MRP_Rupees]] - ZeptoData[[#This Row],[Sale_Price]]</f>
        <v>-234</v>
      </c>
      <c r="O2841" t="str">
        <f>IF(ZeptoData[[#This Row],[outOfStock]]=TRUE, "Out of Stock", IF(ZeptoData[[#This Row],[availableQuantity]]&lt;=2, "LOW STOCK", "HEALTHY"))</f>
        <v>HEALTHY</v>
      </c>
      <c r="P2841" t="str" cm="1">
        <f t="array" ref="P2841">_xlfn.IFS(ZeptoData[[#This Row],[Sale_Price]]&lt;50, "Budget", ZeptoData[[#This Row],[Sale_Price]]&lt;150, "Mid-Range", ZeptoData[[#This Row],[Sale_Price]]&gt;=150, "Premium")</f>
        <v>Premium</v>
      </c>
      <c r="Q2841" t="str">
        <f>IF(ROUND(((ZeptoData[[#This Row],[mrp]]-ZeptoData[[#This Row],[discountedSellingPrice]])/ZeptoData[[#This Row],[mrp]])*100,0) = ZeptoData[[#This Row],[discountPercent]], "Match", "Error")</f>
        <v>Match</v>
      </c>
      <c r="R2841" s="9" t="str" cm="1">
        <f t="array" ref="R2841">_xlfn.IFS(ZeptoData[[#This Row],[discountPercent]]=0, "No Discount", ZeptoData[[#This Row],[discountPercent]]&lt;=15, "Standard (1-15%)", ZeptoData[[#This Row],[discountPercent]]&gt;15, "Mega (&gt;15%)")</f>
        <v>Standard (1-15%)</v>
      </c>
      <c r="S2841" s="9" t="str" cm="1">
        <f t="array" ref="S2841">_xlfn.IFS(ZeptoData[[#This Row],[weightInGms]]&lt;=100, "Small (&lt;100g)", ZeptoData[[#This Row],[weightInGms]]&lt;=500, "Medium (100-500g)", ZeptoData[[#This Row],[weightInGms]]&gt;500, "Large (&gt;500g)")</f>
        <v>Medium (100-500g)</v>
      </c>
    </row>
    <row r="2842" spans="1:19" x14ac:dyDescent="0.25">
      <c r="A2842" t="s">
        <v>1146</v>
      </c>
      <c r="B2842" t="s">
        <v>1232</v>
      </c>
      <c r="C2842" t="str">
        <f>TRIM(ZeptoData[[#This Row],[name]])</f>
        <v>Maybelline New York Colossal Kajal Black</v>
      </c>
      <c r="D2842">
        <v>14900</v>
      </c>
      <c r="E2842" s="3">
        <f>'Cleaned Data'!F2845</f>
        <v>0</v>
      </c>
      <c r="F2842">
        <v>0</v>
      </c>
      <c r="G2842">
        <v>2</v>
      </c>
      <c r="H2842">
        <v>14900</v>
      </c>
      <c r="I2842" s="3">
        <f>ZeptoData[[#This Row],[discountedSellingPrice]]/100</f>
        <v>149</v>
      </c>
      <c r="J2842">
        <v>0</v>
      </c>
      <c r="K2842" t="b">
        <v>0</v>
      </c>
      <c r="L2842">
        <v>0</v>
      </c>
      <c r="N2842" s="3">
        <f>ZeptoData[[#This Row],[MRP_Rupees]] - ZeptoData[[#This Row],[Sale_Price]]</f>
        <v>-149</v>
      </c>
      <c r="O2842" t="str">
        <f>IF(ZeptoData[[#This Row],[outOfStock]]=TRUE, "Out of Stock", IF(ZeptoData[[#This Row],[availableQuantity]]&lt;=2, "LOW STOCK", "HEALTHY"))</f>
        <v>LOW STOCK</v>
      </c>
      <c r="P2842" t="str" cm="1">
        <f t="array" ref="P2842">_xlfn.IFS(ZeptoData[[#This Row],[Sale_Price]]&lt;50, "Budget", ZeptoData[[#This Row],[Sale_Price]]&lt;150, "Mid-Range", ZeptoData[[#This Row],[Sale_Price]]&gt;=150, "Premium")</f>
        <v>Mid-Range</v>
      </c>
      <c r="Q2842" t="str">
        <f>IF(ROUND(((ZeptoData[[#This Row],[mrp]]-ZeptoData[[#This Row],[discountedSellingPrice]])/ZeptoData[[#This Row],[mrp]])*100,0) = ZeptoData[[#This Row],[discountPercent]], "Match", "Error")</f>
        <v>Match</v>
      </c>
      <c r="R2842" s="9" t="str" cm="1">
        <f t="array" ref="R2842">_xlfn.IFS(ZeptoData[[#This Row],[discountPercent]]=0, "No Discount", ZeptoData[[#This Row],[discountPercent]]&lt;=15, "Standard (1-15%)", ZeptoData[[#This Row],[discountPercent]]&gt;15, "Mega (&gt;15%)")</f>
        <v>No Discount</v>
      </c>
      <c r="S2842" s="9" t="str" cm="1">
        <f t="array" ref="S2842">_xlfn.IFS(ZeptoData[[#This Row],[weightInGms]]&lt;=100, "Small (&lt;100g)", ZeptoData[[#This Row],[weightInGms]]&lt;=500, "Medium (100-500g)", ZeptoData[[#This Row],[weightInGms]]&gt;500, "Large (&gt;500g)")</f>
        <v>Small (&lt;100g)</v>
      </c>
    </row>
    <row r="2843" spans="1:19" x14ac:dyDescent="0.25">
      <c r="A2843" t="s">
        <v>1146</v>
      </c>
      <c r="B2843" t="s">
        <v>1233</v>
      </c>
      <c r="C2843" t="str">
        <f>TRIM(ZeptoData[[#This Row],[name]])</f>
        <v>Godrej Cinthol Lime Talc</v>
      </c>
      <c r="D2843">
        <v>5500</v>
      </c>
      <c r="E2843" s="3">
        <f>'Cleaned Data'!F2846</f>
        <v>10</v>
      </c>
      <c r="F2843">
        <v>0</v>
      </c>
      <c r="G2843">
        <v>3</v>
      </c>
      <c r="H2843">
        <v>5500</v>
      </c>
      <c r="I2843" s="3">
        <f>ZeptoData[[#This Row],[discountedSellingPrice]]/100</f>
        <v>55</v>
      </c>
      <c r="J2843">
        <v>100</v>
      </c>
      <c r="K2843" t="b">
        <v>0</v>
      </c>
      <c r="L2843">
        <v>100</v>
      </c>
      <c r="N2843" s="3">
        <f>ZeptoData[[#This Row],[MRP_Rupees]] - ZeptoData[[#This Row],[Sale_Price]]</f>
        <v>-45</v>
      </c>
      <c r="O2843" t="str">
        <f>IF(ZeptoData[[#This Row],[outOfStock]]=TRUE, "Out of Stock", IF(ZeptoData[[#This Row],[availableQuantity]]&lt;=2, "LOW STOCK", "HEALTHY"))</f>
        <v>HEALTHY</v>
      </c>
      <c r="P2843" t="str" cm="1">
        <f t="array" ref="P2843">_xlfn.IFS(ZeptoData[[#This Row],[Sale_Price]]&lt;50, "Budget", ZeptoData[[#This Row],[Sale_Price]]&lt;150, "Mid-Range", ZeptoData[[#This Row],[Sale_Price]]&gt;=150, "Premium")</f>
        <v>Mid-Range</v>
      </c>
      <c r="Q2843" t="str">
        <f>IF(ROUND(((ZeptoData[[#This Row],[mrp]]-ZeptoData[[#This Row],[discountedSellingPrice]])/ZeptoData[[#This Row],[mrp]])*100,0) = ZeptoData[[#This Row],[discountPercent]], "Match", "Error")</f>
        <v>Match</v>
      </c>
      <c r="R2843" s="9" t="str" cm="1">
        <f t="array" ref="R2843">_xlfn.IFS(ZeptoData[[#This Row],[discountPercent]]=0, "No Discount", ZeptoData[[#This Row],[discountPercent]]&lt;=15, "Standard (1-15%)", ZeptoData[[#This Row],[discountPercent]]&gt;15, "Mega (&gt;15%)")</f>
        <v>No Discount</v>
      </c>
      <c r="S2843" s="9" t="str" cm="1">
        <f t="array" ref="S2843">_xlfn.IFS(ZeptoData[[#This Row],[weightInGms]]&lt;=100, "Small (&lt;100g)", ZeptoData[[#This Row],[weightInGms]]&lt;=500, "Medium (100-500g)", ZeptoData[[#This Row],[weightInGms]]&gt;500, "Large (&gt;500g)")</f>
        <v>Small (&lt;100g)</v>
      </c>
    </row>
    <row r="2844" spans="1:19" x14ac:dyDescent="0.25">
      <c r="A2844" t="s">
        <v>1146</v>
      </c>
      <c r="B2844" t="s">
        <v>1234</v>
      </c>
      <c r="C2844" t="str">
        <f>TRIM(ZeptoData[[#This Row],[name]])</f>
        <v>Hamam Soap Bar Neem Tulsi and Aloe Vera</v>
      </c>
      <c r="D2844">
        <v>5800</v>
      </c>
      <c r="E2844" s="3">
        <f>'Cleaned Data'!F2847</f>
        <v>10</v>
      </c>
      <c r="F2844">
        <v>0</v>
      </c>
      <c r="G2844">
        <v>6</v>
      </c>
      <c r="H2844">
        <v>5800</v>
      </c>
      <c r="I2844" s="3">
        <f>ZeptoData[[#This Row],[discountedSellingPrice]]/100</f>
        <v>58</v>
      </c>
      <c r="J2844">
        <v>150</v>
      </c>
      <c r="K2844" t="b">
        <v>0</v>
      </c>
      <c r="L2844">
        <v>150</v>
      </c>
      <c r="N2844" s="3">
        <f>ZeptoData[[#This Row],[MRP_Rupees]] - ZeptoData[[#This Row],[Sale_Price]]</f>
        <v>-48</v>
      </c>
      <c r="O2844" t="str">
        <f>IF(ZeptoData[[#This Row],[outOfStock]]=TRUE, "Out of Stock", IF(ZeptoData[[#This Row],[availableQuantity]]&lt;=2, "LOW STOCK", "HEALTHY"))</f>
        <v>HEALTHY</v>
      </c>
      <c r="P2844" t="str" cm="1">
        <f t="array" ref="P2844">_xlfn.IFS(ZeptoData[[#This Row],[Sale_Price]]&lt;50, "Budget", ZeptoData[[#This Row],[Sale_Price]]&lt;150, "Mid-Range", ZeptoData[[#This Row],[Sale_Price]]&gt;=150, "Premium")</f>
        <v>Mid-Range</v>
      </c>
      <c r="Q2844" t="str">
        <f>IF(ROUND(((ZeptoData[[#This Row],[mrp]]-ZeptoData[[#This Row],[discountedSellingPrice]])/ZeptoData[[#This Row],[mrp]])*100,0) = ZeptoData[[#This Row],[discountPercent]], "Match", "Error")</f>
        <v>Match</v>
      </c>
      <c r="R2844" s="9" t="str" cm="1">
        <f t="array" ref="R2844">_xlfn.IFS(ZeptoData[[#This Row],[discountPercent]]=0, "No Discount", ZeptoData[[#This Row],[discountPercent]]&lt;=15, "Standard (1-15%)", ZeptoData[[#This Row],[discountPercent]]&gt;15, "Mega (&gt;15%)")</f>
        <v>No Discount</v>
      </c>
      <c r="S2844" s="9" t="str" cm="1">
        <f t="array" ref="S2844">_xlfn.IFS(ZeptoData[[#This Row],[weightInGms]]&lt;=100, "Small (&lt;100g)", ZeptoData[[#This Row],[weightInGms]]&lt;=500, "Medium (100-500g)", ZeptoData[[#This Row],[weightInGms]]&gt;500, "Large (&gt;500g)")</f>
        <v>Medium (100-500g)</v>
      </c>
    </row>
    <row r="2845" spans="1:19" x14ac:dyDescent="0.25">
      <c r="A2845" t="s">
        <v>1146</v>
      </c>
      <c r="B2845" t="s">
        <v>1235</v>
      </c>
      <c r="C2845" t="str">
        <f>TRIM(ZeptoData[[#This Row],[name]])</f>
        <v>Godrej Expert Rich Crème, Burgundy</v>
      </c>
      <c r="D2845">
        <v>3300</v>
      </c>
      <c r="E2845" s="3">
        <f>'Cleaned Data'!F2848</f>
        <v>0</v>
      </c>
      <c r="F2845">
        <v>0</v>
      </c>
      <c r="G2845">
        <v>6</v>
      </c>
      <c r="H2845">
        <v>3300</v>
      </c>
      <c r="I2845" s="3">
        <f>ZeptoData[[#This Row],[discountedSellingPrice]]/100</f>
        <v>33</v>
      </c>
      <c r="J2845">
        <v>20</v>
      </c>
      <c r="K2845" t="b">
        <v>0</v>
      </c>
      <c r="L2845">
        <v>20</v>
      </c>
      <c r="N2845" s="3">
        <f>ZeptoData[[#This Row],[MRP_Rupees]] - ZeptoData[[#This Row],[Sale_Price]]</f>
        <v>-33</v>
      </c>
      <c r="O2845" t="str">
        <f>IF(ZeptoData[[#This Row],[outOfStock]]=TRUE, "Out of Stock", IF(ZeptoData[[#This Row],[availableQuantity]]&lt;=2, "LOW STOCK", "HEALTHY"))</f>
        <v>HEALTHY</v>
      </c>
      <c r="P2845" t="str" cm="1">
        <f t="array" ref="P2845">_xlfn.IFS(ZeptoData[[#This Row],[Sale_Price]]&lt;50, "Budget", ZeptoData[[#This Row],[Sale_Price]]&lt;150, "Mid-Range", ZeptoData[[#This Row],[Sale_Price]]&gt;=150, "Premium")</f>
        <v>Budget</v>
      </c>
      <c r="Q2845" t="str">
        <f>IF(ROUND(((ZeptoData[[#This Row],[mrp]]-ZeptoData[[#This Row],[discountedSellingPrice]])/ZeptoData[[#This Row],[mrp]])*100,0) = ZeptoData[[#This Row],[discountPercent]], "Match", "Error")</f>
        <v>Match</v>
      </c>
      <c r="R2845" s="9" t="str" cm="1">
        <f t="array" ref="R2845">_xlfn.IFS(ZeptoData[[#This Row],[discountPercent]]=0, "No Discount", ZeptoData[[#This Row],[discountPercent]]&lt;=15, "Standard (1-15%)", ZeptoData[[#This Row],[discountPercent]]&gt;15, "Mega (&gt;15%)")</f>
        <v>No Discount</v>
      </c>
      <c r="S2845" s="9" t="str" cm="1">
        <f t="array" ref="S2845">_xlfn.IFS(ZeptoData[[#This Row],[weightInGms]]&lt;=100, "Small (&lt;100g)", ZeptoData[[#This Row],[weightInGms]]&lt;=500, "Medium (100-500g)", ZeptoData[[#This Row],[weightInGms]]&gt;500, "Large (&gt;500g)")</f>
        <v>Small (&lt;100g)</v>
      </c>
    </row>
    <row r="2846" spans="1:19" x14ac:dyDescent="0.25">
      <c r="A2846" t="s">
        <v>1146</v>
      </c>
      <c r="B2846" t="s">
        <v>1236</v>
      </c>
      <c r="C2846" t="str">
        <f>TRIM(ZeptoData[[#This Row],[name]])</f>
        <v>Colgate Gentle Sensitive+ Toothbrush Pack Of 4</v>
      </c>
      <c r="D2846">
        <v>12000</v>
      </c>
      <c r="E2846" s="3">
        <f>'Cleaned Data'!F2849</f>
        <v>10</v>
      </c>
      <c r="F2846">
        <v>10</v>
      </c>
      <c r="G2846">
        <v>4</v>
      </c>
      <c r="H2846">
        <v>10800</v>
      </c>
      <c r="I2846" s="3">
        <f>ZeptoData[[#This Row],[discountedSellingPrice]]/100</f>
        <v>108</v>
      </c>
      <c r="J2846">
        <v>232</v>
      </c>
      <c r="K2846" t="b">
        <v>0</v>
      </c>
      <c r="L2846">
        <v>4</v>
      </c>
      <c r="N2846" s="3">
        <f>ZeptoData[[#This Row],[MRP_Rupees]] - ZeptoData[[#This Row],[Sale_Price]]</f>
        <v>-98</v>
      </c>
      <c r="O2846" t="str">
        <f>IF(ZeptoData[[#This Row],[outOfStock]]=TRUE, "Out of Stock", IF(ZeptoData[[#This Row],[availableQuantity]]&lt;=2, "LOW STOCK", "HEALTHY"))</f>
        <v>HEALTHY</v>
      </c>
      <c r="P2846" t="str" cm="1">
        <f t="array" ref="P2846">_xlfn.IFS(ZeptoData[[#This Row],[Sale_Price]]&lt;50, "Budget", ZeptoData[[#This Row],[Sale_Price]]&lt;150, "Mid-Range", ZeptoData[[#This Row],[Sale_Price]]&gt;=150, "Premium")</f>
        <v>Mid-Range</v>
      </c>
      <c r="Q2846" t="str">
        <f>IF(ROUND(((ZeptoData[[#This Row],[mrp]]-ZeptoData[[#This Row],[discountedSellingPrice]])/ZeptoData[[#This Row],[mrp]])*100,0) = ZeptoData[[#This Row],[discountPercent]], "Match", "Error")</f>
        <v>Match</v>
      </c>
      <c r="R2846" s="9" t="str" cm="1">
        <f t="array" ref="R2846">_xlfn.IFS(ZeptoData[[#This Row],[discountPercent]]=0, "No Discount", ZeptoData[[#This Row],[discountPercent]]&lt;=15, "Standard (1-15%)", ZeptoData[[#This Row],[discountPercent]]&gt;15, "Mega (&gt;15%)")</f>
        <v>Standard (1-15%)</v>
      </c>
      <c r="S2846" s="9" t="str" cm="1">
        <f t="array" ref="S2846">_xlfn.IFS(ZeptoData[[#This Row],[weightInGms]]&lt;=100, "Small (&lt;100g)", ZeptoData[[#This Row],[weightInGms]]&lt;=500, "Medium (100-500g)", ZeptoData[[#This Row],[weightInGms]]&gt;500, "Large (&gt;500g)")</f>
        <v>Medium (100-500g)</v>
      </c>
    </row>
    <row r="2847" spans="1:19" x14ac:dyDescent="0.25">
      <c r="A2847" t="s">
        <v>1146</v>
      </c>
      <c r="B2847" t="s">
        <v>1818</v>
      </c>
      <c r="C2847" t="str">
        <f>TRIM(ZeptoData[[#This Row],[name]])</f>
        <v>Nivea Creme All Season Multi-Purpose Cream</v>
      </c>
      <c r="D2847">
        <v>17500</v>
      </c>
      <c r="E2847" s="3">
        <f>'Cleaned Data'!F2850</f>
        <v>10</v>
      </c>
      <c r="F2847">
        <v>10</v>
      </c>
      <c r="G2847">
        <v>4</v>
      </c>
      <c r="H2847">
        <v>15700</v>
      </c>
      <c r="I2847" s="3">
        <f>ZeptoData[[#This Row],[discountedSellingPrice]]/100</f>
        <v>157</v>
      </c>
      <c r="J2847">
        <v>100</v>
      </c>
      <c r="K2847" t="b">
        <v>0</v>
      </c>
      <c r="L2847">
        <v>100</v>
      </c>
      <c r="N2847" s="3">
        <f>ZeptoData[[#This Row],[MRP_Rupees]] - ZeptoData[[#This Row],[Sale_Price]]</f>
        <v>-147</v>
      </c>
      <c r="O2847" t="str">
        <f>IF(ZeptoData[[#This Row],[outOfStock]]=TRUE, "Out of Stock", IF(ZeptoData[[#This Row],[availableQuantity]]&lt;=2, "LOW STOCK", "HEALTHY"))</f>
        <v>HEALTHY</v>
      </c>
      <c r="P2847" t="str" cm="1">
        <f t="array" ref="P2847">_xlfn.IFS(ZeptoData[[#This Row],[Sale_Price]]&lt;50, "Budget", ZeptoData[[#This Row],[Sale_Price]]&lt;150, "Mid-Range", ZeptoData[[#This Row],[Sale_Price]]&gt;=150, "Premium")</f>
        <v>Premium</v>
      </c>
      <c r="Q2847" t="str">
        <f>IF(ROUND(((ZeptoData[[#This Row],[mrp]]-ZeptoData[[#This Row],[discountedSellingPrice]])/ZeptoData[[#This Row],[mrp]])*100,0) = ZeptoData[[#This Row],[discountPercent]], "Match", "Error")</f>
        <v>Match</v>
      </c>
      <c r="R2847" s="9" t="str" cm="1">
        <f t="array" ref="R2847">_xlfn.IFS(ZeptoData[[#This Row],[discountPercent]]=0, "No Discount", ZeptoData[[#This Row],[discountPercent]]&lt;=15, "Standard (1-15%)", ZeptoData[[#This Row],[discountPercent]]&gt;15, "Mega (&gt;15%)")</f>
        <v>Standard (1-15%)</v>
      </c>
      <c r="S2847" s="9" t="str" cm="1">
        <f t="array" ref="S2847">_xlfn.IFS(ZeptoData[[#This Row],[weightInGms]]&lt;=100, "Small (&lt;100g)", ZeptoData[[#This Row],[weightInGms]]&lt;=500, "Medium (100-500g)", ZeptoData[[#This Row],[weightInGms]]&gt;500, "Large (&gt;500g)")</f>
        <v>Small (&lt;100g)</v>
      </c>
    </row>
    <row r="2848" spans="1:19" x14ac:dyDescent="0.25">
      <c r="A2848" t="s">
        <v>1146</v>
      </c>
      <c r="B2848" t="s">
        <v>1238</v>
      </c>
      <c r="C2848" t="str">
        <f>TRIM(ZeptoData[[#This Row],[name]])</f>
        <v>Oral-B Charcoal Deep Clean Stain Removal Toothbrush Medium</v>
      </c>
      <c r="D2848">
        <v>9900</v>
      </c>
      <c r="E2848" s="3">
        <f>'Cleaned Data'!F2851</f>
        <v>12</v>
      </c>
      <c r="F2848">
        <v>0</v>
      </c>
      <c r="G2848">
        <v>1</v>
      </c>
      <c r="H2848">
        <v>9900</v>
      </c>
      <c r="I2848" s="3">
        <f>ZeptoData[[#This Row],[discountedSellingPrice]]/100</f>
        <v>99</v>
      </c>
      <c r="J2848">
        <v>232</v>
      </c>
      <c r="K2848" t="b">
        <v>0</v>
      </c>
      <c r="L2848">
        <v>4</v>
      </c>
      <c r="N2848" s="3">
        <f>ZeptoData[[#This Row],[MRP_Rupees]] - ZeptoData[[#This Row],[Sale_Price]]</f>
        <v>-87</v>
      </c>
      <c r="O2848" t="str">
        <f>IF(ZeptoData[[#This Row],[outOfStock]]=TRUE, "Out of Stock", IF(ZeptoData[[#This Row],[availableQuantity]]&lt;=2, "LOW STOCK", "HEALTHY"))</f>
        <v>LOW STOCK</v>
      </c>
      <c r="P2848" t="str" cm="1">
        <f t="array" ref="P2848">_xlfn.IFS(ZeptoData[[#This Row],[Sale_Price]]&lt;50, "Budget", ZeptoData[[#This Row],[Sale_Price]]&lt;150, "Mid-Range", ZeptoData[[#This Row],[Sale_Price]]&gt;=150, "Premium")</f>
        <v>Mid-Range</v>
      </c>
      <c r="Q2848" t="str">
        <f>IF(ROUND(((ZeptoData[[#This Row],[mrp]]-ZeptoData[[#This Row],[discountedSellingPrice]])/ZeptoData[[#This Row],[mrp]])*100,0) = ZeptoData[[#This Row],[discountPercent]], "Match", "Error")</f>
        <v>Match</v>
      </c>
      <c r="R2848" s="9" t="str" cm="1">
        <f t="array" ref="R2848">_xlfn.IFS(ZeptoData[[#This Row],[discountPercent]]=0, "No Discount", ZeptoData[[#This Row],[discountPercent]]&lt;=15, "Standard (1-15%)", ZeptoData[[#This Row],[discountPercent]]&gt;15, "Mega (&gt;15%)")</f>
        <v>No Discount</v>
      </c>
      <c r="S2848" s="9" t="str" cm="1">
        <f t="array" ref="S2848">_xlfn.IFS(ZeptoData[[#This Row],[weightInGms]]&lt;=100, "Small (&lt;100g)", ZeptoData[[#This Row],[weightInGms]]&lt;=500, "Medium (100-500g)", ZeptoData[[#This Row],[weightInGms]]&gt;500, "Large (&gt;500g)")</f>
        <v>Medium (100-500g)</v>
      </c>
    </row>
    <row r="2849" spans="1:19" x14ac:dyDescent="0.25">
      <c r="A2849" t="s">
        <v>1146</v>
      </c>
      <c r="B2849" t="s">
        <v>1239</v>
      </c>
      <c r="C2849" t="str">
        <f>TRIM(ZeptoData[[#This Row],[name]])</f>
        <v>Mamaearth 100% Natural Berry Blast Kids Toothpaste</v>
      </c>
      <c r="D2849">
        <v>14900</v>
      </c>
      <c r="E2849" s="3">
        <f>'Cleaned Data'!F2852</f>
        <v>0</v>
      </c>
      <c r="F2849">
        <v>10</v>
      </c>
      <c r="G2849">
        <v>4</v>
      </c>
      <c r="H2849">
        <v>13400</v>
      </c>
      <c r="I2849" s="3">
        <f>ZeptoData[[#This Row],[discountedSellingPrice]]/100</f>
        <v>134</v>
      </c>
      <c r="J2849">
        <v>50</v>
      </c>
      <c r="K2849" t="b">
        <v>0</v>
      </c>
      <c r="L2849">
        <v>50</v>
      </c>
      <c r="N2849" s="3">
        <f>ZeptoData[[#This Row],[MRP_Rupees]] - ZeptoData[[#This Row],[Sale_Price]]</f>
        <v>-134</v>
      </c>
      <c r="O2849" t="str">
        <f>IF(ZeptoData[[#This Row],[outOfStock]]=TRUE, "Out of Stock", IF(ZeptoData[[#This Row],[availableQuantity]]&lt;=2, "LOW STOCK", "HEALTHY"))</f>
        <v>HEALTHY</v>
      </c>
      <c r="P2849" t="str" cm="1">
        <f t="array" ref="P2849">_xlfn.IFS(ZeptoData[[#This Row],[Sale_Price]]&lt;50, "Budget", ZeptoData[[#This Row],[Sale_Price]]&lt;150, "Mid-Range", ZeptoData[[#This Row],[Sale_Price]]&gt;=150, "Premium")</f>
        <v>Mid-Range</v>
      </c>
      <c r="Q2849" t="str">
        <f>IF(ROUND(((ZeptoData[[#This Row],[mrp]]-ZeptoData[[#This Row],[discountedSellingPrice]])/ZeptoData[[#This Row],[mrp]])*100,0) = ZeptoData[[#This Row],[discountPercent]], "Match", "Error")</f>
        <v>Match</v>
      </c>
      <c r="R2849" s="9" t="str" cm="1">
        <f t="array" ref="R2849">_xlfn.IFS(ZeptoData[[#This Row],[discountPercent]]=0, "No Discount", ZeptoData[[#This Row],[discountPercent]]&lt;=15, "Standard (1-15%)", ZeptoData[[#This Row],[discountPercent]]&gt;15, "Mega (&gt;15%)")</f>
        <v>Standard (1-15%)</v>
      </c>
      <c r="S2849" s="9" t="str" cm="1">
        <f t="array" ref="S2849">_xlfn.IFS(ZeptoData[[#This Row],[weightInGms]]&lt;=100, "Small (&lt;100g)", ZeptoData[[#This Row],[weightInGms]]&lt;=500, "Medium (100-500g)", ZeptoData[[#This Row],[weightInGms]]&gt;500, "Large (&gt;500g)")</f>
        <v>Small (&lt;100g)</v>
      </c>
    </row>
    <row r="2850" spans="1:19" x14ac:dyDescent="0.25">
      <c r="A2850" t="s">
        <v>1146</v>
      </c>
      <c r="B2850" t="s">
        <v>1240</v>
      </c>
      <c r="C2850" t="str">
        <f>TRIM(ZeptoData[[#This Row],[name]])</f>
        <v>HImalaya Gentle Baby Wipes</v>
      </c>
      <c r="D2850">
        <v>20000</v>
      </c>
      <c r="E2850" s="3">
        <f>'Cleaned Data'!F2853</f>
        <v>15</v>
      </c>
      <c r="F2850">
        <v>10</v>
      </c>
      <c r="G2850">
        <v>3</v>
      </c>
      <c r="H2850">
        <v>18000</v>
      </c>
      <c r="I2850" s="3">
        <f>ZeptoData[[#This Row],[discountedSellingPrice]]/100</f>
        <v>180</v>
      </c>
      <c r="J2850">
        <v>72</v>
      </c>
      <c r="K2850" t="b">
        <v>0</v>
      </c>
      <c r="L2850">
        <v>72</v>
      </c>
      <c r="N2850" s="3">
        <f>ZeptoData[[#This Row],[MRP_Rupees]] - ZeptoData[[#This Row],[Sale_Price]]</f>
        <v>-165</v>
      </c>
      <c r="O2850" t="str">
        <f>IF(ZeptoData[[#This Row],[outOfStock]]=TRUE, "Out of Stock", IF(ZeptoData[[#This Row],[availableQuantity]]&lt;=2, "LOW STOCK", "HEALTHY"))</f>
        <v>HEALTHY</v>
      </c>
      <c r="P2850" t="str" cm="1">
        <f t="array" ref="P2850">_xlfn.IFS(ZeptoData[[#This Row],[Sale_Price]]&lt;50, "Budget", ZeptoData[[#This Row],[Sale_Price]]&lt;150, "Mid-Range", ZeptoData[[#This Row],[Sale_Price]]&gt;=150, "Premium")</f>
        <v>Premium</v>
      </c>
      <c r="Q2850" t="str">
        <f>IF(ROUND(((ZeptoData[[#This Row],[mrp]]-ZeptoData[[#This Row],[discountedSellingPrice]])/ZeptoData[[#This Row],[mrp]])*100,0) = ZeptoData[[#This Row],[discountPercent]], "Match", "Error")</f>
        <v>Match</v>
      </c>
      <c r="R2850" s="9" t="str" cm="1">
        <f t="array" ref="R2850">_xlfn.IFS(ZeptoData[[#This Row],[discountPercent]]=0, "No Discount", ZeptoData[[#This Row],[discountPercent]]&lt;=15, "Standard (1-15%)", ZeptoData[[#This Row],[discountPercent]]&gt;15, "Mega (&gt;15%)")</f>
        <v>Standard (1-15%)</v>
      </c>
      <c r="S2850" s="9" t="str" cm="1">
        <f t="array" ref="S2850">_xlfn.IFS(ZeptoData[[#This Row],[weightInGms]]&lt;=100, "Small (&lt;100g)", ZeptoData[[#This Row],[weightInGms]]&lt;=500, "Medium (100-500g)", ZeptoData[[#This Row],[weightInGms]]&gt;500, "Large (&gt;500g)")</f>
        <v>Small (&lt;100g)</v>
      </c>
    </row>
    <row r="2851" spans="1:19" x14ac:dyDescent="0.25">
      <c r="A2851" t="s">
        <v>1146</v>
      </c>
      <c r="B2851" t="s">
        <v>1241</v>
      </c>
      <c r="C2851" t="str">
        <f>TRIM(ZeptoData[[#This Row],[name]])</f>
        <v>Stayfree Dry Max All Night XL Dry Cover Sanitary Pads</v>
      </c>
      <c r="D2851">
        <v>34000</v>
      </c>
      <c r="E2851" s="3">
        <f>'Cleaned Data'!F2854</f>
        <v>10</v>
      </c>
      <c r="F2851">
        <v>12</v>
      </c>
      <c r="G2851">
        <v>6</v>
      </c>
      <c r="H2851">
        <v>29800</v>
      </c>
      <c r="I2851" s="3">
        <f>ZeptoData[[#This Row],[discountedSellingPrice]]/100</f>
        <v>298</v>
      </c>
      <c r="J2851">
        <v>28</v>
      </c>
      <c r="K2851" t="b">
        <v>0</v>
      </c>
      <c r="L2851">
        <v>28</v>
      </c>
      <c r="N2851" s="3">
        <f>ZeptoData[[#This Row],[MRP_Rupees]] - ZeptoData[[#This Row],[Sale_Price]]</f>
        <v>-288</v>
      </c>
      <c r="O2851" t="str">
        <f>IF(ZeptoData[[#This Row],[outOfStock]]=TRUE, "Out of Stock", IF(ZeptoData[[#This Row],[availableQuantity]]&lt;=2, "LOW STOCK", "HEALTHY"))</f>
        <v>HEALTHY</v>
      </c>
      <c r="P2851" t="str" cm="1">
        <f t="array" ref="P2851">_xlfn.IFS(ZeptoData[[#This Row],[Sale_Price]]&lt;50, "Budget", ZeptoData[[#This Row],[Sale_Price]]&lt;150, "Mid-Range", ZeptoData[[#This Row],[Sale_Price]]&gt;=150, "Premium")</f>
        <v>Premium</v>
      </c>
      <c r="Q2851" t="str">
        <f>IF(ROUND(((ZeptoData[[#This Row],[mrp]]-ZeptoData[[#This Row],[discountedSellingPrice]])/ZeptoData[[#This Row],[mrp]])*100,0) = ZeptoData[[#This Row],[discountPercent]], "Match", "Error")</f>
        <v>Match</v>
      </c>
      <c r="R2851" s="9" t="str" cm="1">
        <f t="array" ref="R2851">_xlfn.IFS(ZeptoData[[#This Row],[discountPercent]]=0, "No Discount", ZeptoData[[#This Row],[discountPercent]]&lt;=15, "Standard (1-15%)", ZeptoData[[#This Row],[discountPercent]]&gt;15, "Mega (&gt;15%)")</f>
        <v>Standard (1-15%)</v>
      </c>
      <c r="S2851" s="9" t="str" cm="1">
        <f t="array" ref="S2851">_xlfn.IFS(ZeptoData[[#This Row],[weightInGms]]&lt;=100, "Small (&lt;100g)", ZeptoData[[#This Row],[weightInGms]]&lt;=500, "Medium (100-500g)", ZeptoData[[#This Row],[weightInGms]]&gt;500, "Large (&gt;500g)")</f>
        <v>Small (&lt;100g)</v>
      </c>
    </row>
    <row r="2852" spans="1:19" x14ac:dyDescent="0.25">
      <c r="A2852" t="s">
        <v>1146</v>
      </c>
      <c r="B2852" t="s">
        <v>1242</v>
      </c>
      <c r="C2852" t="str">
        <f>TRIM(ZeptoData[[#This Row],[name]])</f>
        <v>L'Oreal Paris Excellence Creme Hair Color, 1 Black</v>
      </c>
      <c r="D2852">
        <v>62000</v>
      </c>
      <c r="E2852" s="3">
        <f>'Cleaned Data'!F2855</f>
        <v>0</v>
      </c>
      <c r="F2852">
        <v>0</v>
      </c>
      <c r="G2852">
        <v>1</v>
      </c>
      <c r="H2852">
        <v>62000</v>
      </c>
      <c r="I2852" s="3">
        <f>ZeptoData[[#This Row],[discountedSellingPrice]]/100</f>
        <v>620</v>
      </c>
      <c r="J2852">
        <v>172</v>
      </c>
      <c r="K2852" t="b">
        <v>0</v>
      </c>
      <c r="L2852">
        <v>172</v>
      </c>
      <c r="N2852" s="3">
        <f>ZeptoData[[#This Row],[MRP_Rupees]] - ZeptoData[[#This Row],[Sale_Price]]</f>
        <v>-620</v>
      </c>
      <c r="O2852" t="str">
        <f>IF(ZeptoData[[#This Row],[outOfStock]]=TRUE, "Out of Stock", IF(ZeptoData[[#This Row],[availableQuantity]]&lt;=2, "LOW STOCK", "HEALTHY"))</f>
        <v>LOW STOCK</v>
      </c>
      <c r="P2852" t="str" cm="1">
        <f t="array" ref="P2852">_xlfn.IFS(ZeptoData[[#This Row],[Sale_Price]]&lt;50, "Budget", ZeptoData[[#This Row],[Sale_Price]]&lt;150, "Mid-Range", ZeptoData[[#This Row],[Sale_Price]]&gt;=150, "Premium")</f>
        <v>Premium</v>
      </c>
      <c r="Q2852" t="str">
        <f>IF(ROUND(((ZeptoData[[#This Row],[mrp]]-ZeptoData[[#This Row],[discountedSellingPrice]])/ZeptoData[[#This Row],[mrp]])*100,0) = ZeptoData[[#This Row],[discountPercent]], "Match", "Error")</f>
        <v>Match</v>
      </c>
      <c r="R2852" s="9" t="str" cm="1">
        <f t="array" ref="R2852">_xlfn.IFS(ZeptoData[[#This Row],[discountPercent]]=0, "No Discount", ZeptoData[[#This Row],[discountPercent]]&lt;=15, "Standard (1-15%)", ZeptoData[[#This Row],[discountPercent]]&gt;15, "Mega (&gt;15%)")</f>
        <v>No Discount</v>
      </c>
      <c r="S2852" s="9" t="str" cm="1">
        <f t="array" ref="S2852">_xlfn.IFS(ZeptoData[[#This Row],[weightInGms]]&lt;=100, "Small (&lt;100g)", ZeptoData[[#This Row],[weightInGms]]&lt;=500, "Medium (100-500g)", ZeptoData[[#This Row],[weightInGms]]&gt;500, "Large (&gt;500g)")</f>
        <v>Medium (100-500g)</v>
      </c>
    </row>
    <row r="2853" spans="1:19" x14ac:dyDescent="0.25">
      <c r="A2853" t="s">
        <v>1146</v>
      </c>
      <c r="B2853" t="s">
        <v>1243</v>
      </c>
      <c r="C2853" t="str">
        <f>TRIM(ZeptoData[[#This Row],[name]])</f>
        <v>Fem Fairness Naturals Saffron Skin Bleach</v>
      </c>
      <c r="D2853">
        <v>8500</v>
      </c>
      <c r="E2853" s="3">
        <f>'Cleaned Data'!F2856</f>
        <v>10</v>
      </c>
      <c r="F2853">
        <v>15</v>
      </c>
      <c r="G2853">
        <v>4</v>
      </c>
      <c r="H2853">
        <v>7200</v>
      </c>
      <c r="I2853" s="3">
        <f>ZeptoData[[#This Row],[discountedSellingPrice]]/100</f>
        <v>72</v>
      </c>
      <c r="J2853">
        <v>64</v>
      </c>
      <c r="K2853" t="b">
        <v>0</v>
      </c>
      <c r="L2853">
        <v>64</v>
      </c>
      <c r="N2853" s="3">
        <f>ZeptoData[[#This Row],[MRP_Rupees]] - ZeptoData[[#This Row],[Sale_Price]]</f>
        <v>-62</v>
      </c>
      <c r="O2853" t="str">
        <f>IF(ZeptoData[[#This Row],[outOfStock]]=TRUE, "Out of Stock", IF(ZeptoData[[#This Row],[availableQuantity]]&lt;=2, "LOW STOCK", "HEALTHY"))</f>
        <v>HEALTHY</v>
      </c>
      <c r="P2853" t="str" cm="1">
        <f t="array" ref="P2853">_xlfn.IFS(ZeptoData[[#This Row],[Sale_Price]]&lt;50, "Budget", ZeptoData[[#This Row],[Sale_Price]]&lt;150, "Mid-Range", ZeptoData[[#This Row],[Sale_Price]]&gt;=150, "Premium")</f>
        <v>Mid-Range</v>
      </c>
      <c r="Q2853" t="str">
        <f>IF(ROUND(((ZeptoData[[#This Row],[mrp]]-ZeptoData[[#This Row],[discountedSellingPrice]])/ZeptoData[[#This Row],[mrp]])*100,0) = ZeptoData[[#This Row],[discountPercent]], "Match", "Error")</f>
        <v>Match</v>
      </c>
      <c r="R2853" s="9" t="str" cm="1">
        <f t="array" ref="R2853">_xlfn.IFS(ZeptoData[[#This Row],[discountPercent]]=0, "No Discount", ZeptoData[[#This Row],[discountPercent]]&lt;=15, "Standard (1-15%)", ZeptoData[[#This Row],[discountPercent]]&gt;15, "Mega (&gt;15%)")</f>
        <v>Standard (1-15%)</v>
      </c>
      <c r="S2853" s="9" t="str" cm="1">
        <f t="array" ref="S2853">_xlfn.IFS(ZeptoData[[#This Row],[weightInGms]]&lt;=100, "Small (&lt;100g)", ZeptoData[[#This Row],[weightInGms]]&lt;=500, "Medium (100-500g)", ZeptoData[[#This Row],[weightInGms]]&gt;500, "Large (&gt;500g)")</f>
        <v>Small (&lt;100g)</v>
      </c>
    </row>
    <row r="2854" spans="1:19" x14ac:dyDescent="0.25">
      <c r="A2854" t="s">
        <v>1146</v>
      </c>
      <c r="B2854" t="s">
        <v>1244</v>
      </c>
      <c r="C2854" t="str">
        <f>TRIM(ZeptoData[[#This Row],[name]])</f>
        <v>Engage Woman Blush Body Deo Spray</v>
      </c>
      <c r="D2854">
        <v>19500</v>
      </c>
      <c r="E2854" s="3">
        <f>'Cleaned Data'!F2857</f>
        <v>18</v>
      </c>
      <c r="F2854">
        <v>10</v>
      </c>
      <c r="G2854">
        <v>5</v>
      </c>
      <c r="H2854">
        <v>17400</v>
      </c>
      <c r="I2854" s="3">
        <f>ZeptoData[[#This Row],[discountedSellingPrice]]/100</f>
        <v>174</v>
      </c>
      <c r="J2854">
        <v>150</v>
      </c>
      <c r="K2854" t="b">
        <v>0</v>
      </c>
      <c r="L2854">
        <v>150</v>
      </c>
      <c r="N2854" s="3">
        <f>ZeptoData[[#This Row],[MRP_Rupees]] - ZeptoData[[#This Row],[Sale_Price]]</f>
        <v>-156</v>
      </c>
      <c r="O2854" t="str">
        <f>IF(ZeptoData[[#This Row],[outOfStock]]=TRUE, "Out of Stock", IF(ZeptoData[[#This Row],[availableQuantity]]&lt;=2, "LOW STOCK", "HEALTHY"))</f>
        <v>HEALTHY</v>
      </c>
      <c r="P2854" t="str" cm="1">
        <f t="array" ref="P2854">_xlfn.IFS(ZeptoData[[#This Row],[Sale_Price]]&lt;50, "Budget", ZeptoData[[#This Row],[Sale_Price]]&lt;150, "Mid-Range", ZeptoData[[#This Row],[Sale_Price]]&gt;=150, "Premium")</f>
        <v>Premium</v>
      </c>
      <c r="Q2854" t="str">
        <f>IF(ROUND(((ZeptoData[[#This Row],[mrp]]-ZeptoData[[#This Row],[discountedSellingPrice]])/ZeptoData[[#This Row],[mrp]])*100,0) = ZeptoData[[#This Row],[discountPercent]], "Match", "Error")</f>
        <v>Error</v>
      </c>
      <c r="R2854" s="9" t="str" cm="1">
        <f t="array" ref="R2854">_xlfn.IFS(ZeptoData[[#This Row],[discountPercent]]=0, "No Discount", ZeptoData[[#This Row],[discountPercent]]&lt;=15, "Standard (1-15%)", ZeptoData[[#This Row],[discountPercent]]&gt;15, "Mega (&gt;15%)")</f>
        <v>Standard (1-15%)</v>
      </c>
      <c r="S2854" s="9" t="str" cm="1">
        <f t="array" ref="S2854">_xlfn.IFS(ZeptoData[[#This Row],[weightInGms]]&lt;=100, "Small (&lt;100g)", ZeptoData[[#This Row],[weightInGms]]&lt;=500, "Medium (100-500g)", ZeptoData[[#This Row],[weightInGms]]&gt;500, "Large (&gt;500g)")</f>
        <v>Medium (100-500g)</v>
      </c>
    </row>
    <row r="2855" spans="1:19" x14ac:dyDescent="0.25">
      <c r="A2855" t="s">
        <v>1146</v>
      </c>
      <c r="B2855" t="s">
        <v>1245</v>
      </c>
      <c r="C2855" t="str">
        <f>TRIM(ZeptoData[[#This Row],[name]])</f>
        <v>Dove Pink Rosa Beauty Bathinhg Bar</v>
      </c>
      <c r="D2855">
        <v>6000</v>
      </c>
      <c r="E2855" s="3">
        <f>'Cleaned Data'!F2858</f>
        <v>20</v>
      </c>
      <c r="F2855">
        <v>0</v>
      </c>
      <c r="G2855">
        <v>6</v>
      </c>
      <c r="H2855">
        <v>6000</v>
      </c>
      <c r="I2855" s="3">
        <f>ZeptoData[[#This Row],[discountedSellingPrice]]/100</f>
        <v>60</v>
      </c>
      <c r="J2855">
        <v>100</v>
      </c>
      <c r="K2855" t="b">
        <v>0</v>
      </c>
      <c r="L2855">
        <v>100</v>
      </c>
      <c r="N2855" s="3">
        <f>ZeptoData[[#This Row],[MRP_Rupees]] - ZeptoData[[#This Row],[Sale_Price]]</f>
        <v>-40</v>
      </c>
      <c r="O2855" t="str">
        <f>IF(ZeptoData[[#This Row],[outOfStock]]=TRUE, "Out of Stock", IF(ZeptoData[[#This Row],[availableQuantity]]&lt;=2, "LOW STOCK", "HEALTHY"))</f>
        <v>HEALTHY</v>
      </c>
      <c r="P2855" t="str" cm="1">
        <f t="array" ref="P2855">_xlfn.IFS(ZeptoData[[#This Row],[Sale_Price]]&lt;50, "Budget", ZeptoData[[#This Row],[Sale_Price]]&lt;150, "Mid-Range", ZeptoData[[#This Row],[Sale_Price]]&gt;=150, "Premium")</f>
        <v>Mid-Range</v>
      </c>
      <c r="Q2855" t="str">
        <f>IF(ROUND(((ZeptoData[[#This Row],[mrp]]-ZeptoData[[#This Row],[discountedSellingPrice]])/ZeptoData[[#This Row],[mrp]])*100,0) = ZeptoData[[#This Row],[discountPercent]], "Match", "Error")</f>
        <v>Match</v>
      </c>
      <c r="R2855" s="9" t="str" cm="1">
        <f t="array" ref="R2855">_xlfn.IFS(ZeptoData[[#This Row],[discountPercent]]=0, "No Discount", ZeptoData[[#This Row],[discountPercent]]&lt;=15, "Standard (1-15%)", ZeptoData[[#This Row],[discountPercent]]&gt;15, "Mega (&gt;15%)")</f>
        <v>No Discount</v>
      </c>
      <c r="S2855" s="9" t="str" cm="1">
        <f t="array" ref="S2855">_xlfn.IFS(ZeptoData[[#This Row],[weightInGms]]&lt;=100, "Small (&lt;100g)", ZeptoData[[#This Row],[weightInGms]]&lt;=500, "Medium (100-500g)", ZeptoData[[#This Row],[weightInGms]]&gt;500, "Large (&gt;500g)")</f>
        <v>Small (&lt;100g)</v>
      </c>
    </row>
    <row r="2856" spans="1:19" x14ac:dyDescent="0.25">
      <c r="A2856" t="s">
        <v>1146</v>
      </c>
      <c r="B2856" t="s">
        <v>1246</v>
      </c>
      <c r="C2856" t="str">
        <f>TRIM(ZeptoData[[#This Row],[name]])</f>
        <v>Sebamed Cleansing Bar</v>
      </c>
      <c r="D2856">
        <v>9900</v>
      </c>
      <c r="E2856" s="3">
        <f>'Cleaned Data'!F2859</f>
        <v>0</v>
      </c>
      <c r="F2856">
        <v>10</v>
      </c>
      <c r="G2856">
        <v>4</v>
      </c>
      <c r="H2856">
        <v>8900</v>
      </c>
      <c r="I2856" s="3">
        <f>ZeptoData[[#This Row],[discountedSellingPrice]]/100</f>
        <v>89</v>
      </c>
      <c r="J2856">
        <v>100</v>
      </c>
      <c r="K2856" t="b">
        <v>0</v>
      </c>
      <c r="L2856">
        <v>100</v>
      </c>
      <c r="N2856" s="3">
        <f>ZeptoData[[#This Row],[MRP_Rupees]] - ZeptoData[[#This Row],[Sale_Price]]</f>
        <v>-89</v>
      </c>
      <c r="O2856" t="str">
        <f>IF(ZeptoData[[#This Row],[outOfStock]]=TRUE, "Out of Stock", IF(ZeptoData[[#This Row],[availableQuantity]]&lt;=2, "LOW STOCK", "HEALTHY"))</f>
        <v>HEALTHY</v>
      </c>
      <c r="P2856" t="str" cm="1">
        <f t="array" ref="P2856">_xlfn.IFS(ZeptoData[[#This Row],[Sale_Price]]&lt;50, "Budget", ZeptoData[[#This Row],[Sale_Price]]&lt;150, "Mid-Range", ZeptoData[[#This Row],[Sale_Price]]&gt;=150, "Premium")</f>
        <v>Mid-Range</v>
      </c>
      <c r="Q2856" t="str">
        <f>IF(ROUND(((ZeptoData[[#This Row],[mrp]]-ZeptoData[[#This Row],[discountedSellingPrice]])/ZeptoData[[#This Row],[mrp]])*100,0) = ZeptoData[[#This Row],[discountPercent]], "Match", "Error")</f>
        <v>Match</v>
      </c>
      <c r="R2856" s="9" t="str" cm="1">
        <f t="array" ref="R2856">_xlfn.IFS(ZeptoData[[#This Row],[discountPercent]]=0, "No Discount", ZeptoData[[#This Row],[discountPercent]]&lt;=15, "Standard (1-15%)", ZeptoData[[#This Row],[discountPercent]]&gt;15, "Mega (&gt;15%)")</f>
        <v>Standard (1-15%)</v>
      </c>
      <c r="S2856" s="9" t="str" cm="1">
        <f t="array" ref="S2856">_xlfn.IFS(ZeptoData[[#This Row],[weightInGms]]&lt;=100, "Small (&lt;100g)", ZeptoData[[#This Row],[weightInGms]]&lt;=500, "Medium (100-500g)", ZeptoData[[#This Row],[weightInGms]]&gt;500, "Large (&gt;500g)")</f>
        <v>Small (&lt;100g)</v>
      </c>
    </row>
    <row r="2857" spans="1:19" x14ac:dyDescent="0.25">
      <c r="A2857" t="s">
        <v>1146</v>
      </c>
      <c r="B2857" t="s">
        <v>1247</v>
      </c>
      <c r="C2857" t="str">
        <f>TRIM(ZeptoData[[#This Row],[name]])</f>
        <v>Pampers Premium Care Pants - Large</v>
      </c>
      <c r="D2857">
        <v>109900</v>
      </c>
      <c r="E2857" s="3">
        <f>'Cleaned Data'!F2860</f>
        <v>9</v>
      </c>
      <c r="F2857">
        <v>18</v>
      </c>
      <c r="G2857">
        <v>2</v>
      </c>
      <c r="H2857">
        <v>89900</v>
      </c>
      <c r="I2857" s="3">
        <f>ZeptoData[[#This Row],[discountedSellingPrice]]/100</f>
        <v>899</v>
      </c>
      <c r="J2857">
        <v>44</v>
      </c>
      <c r="K2857" t="b">
        <v>0</v>
      </c>
      <c r="L2857">
        <v>44</v>
      </c>
      <c r="N2857" s="3">
        <f>ZeptoData[[#This Row],[MRP_Rupees]] - ZeptoData[[#This Row],[Sale_Price]]</f>
        <v>-890</v>
      </c>
      <c r="O2857" t="str">
        <f>IF(ZeptoData[[#This Row],[outOfStock]]=TRUE, "Out of Stock", IF(ZeptoData[[#This Row],[availableQuantity]]&lt;=2, "LOW STOCK", "HEALTHY"))</f>
        <v>LOW STOCK</v>
      </c>
      <c r="P2857" t="str" cm="1">
        <f t="array" ref="P2857">_xlfn.IFS(ZeptoData[[#This Row],[Sale_Price]]&lt;50, "Budget", ZeptoData[[#This Row],[Sale_Price]]&lt;150, "Mid-Range", ZeptoData[[#This Row],[Sale_Price]]&gt;=150, "Premium")</f>
        <v>Premium</v>
      </c>
      <c r="Q2857" t="str">
        <f>IF(ROUND(((ZeptoData[[#This Row],[mrp]]-ZeptoData[[#This Row],[discountedSellingPrice]])/ZeptoData[[#This Row],[mrp]])*100,0) = ZeptoData[[#This Row],[discountPercent]], "Match", "Error")</f>
        <v>Match</v>
      </c>
      <c r="R2857" s="9" t="str" cm="1">
        <f t="array" ref="R2857">_xlfn.IFS(ZeptoData[[#This Row],[discountPercent]]=0, "No Discount", ZeptoData[[#This Row],[discountPercent]]&lt;=15, "Standard (1-15%)", ZeptoData[[#This Row],[discountPercent]]&gt;15, "Mega (&gt;15%)")</f>
        <v>Mega (&gt;15%)</v>
      </c>
      <c r="S2857" s="9" t="str" cm="1">
        <f t="array" ref="S2857">_xlfn.IFS(ZeptoData[[#This Row],[weightInGms]]&lt;=100, "Small (&lt;100g)", ZeptoData[[#This Row],[weightInGms]]&lt;=500, "Medium (100-500g)", ZeptoData[[#This Row],[weightInGms]]&gt;500, "Large (&gt;500g)")</f>
        <v>Small (&lt;100g)</v>
      </c>
    </row>
    <row r="2858" spans="1:19" x14ac:dyDescent="0.25">
      <c r="A2858" t="s">
        <v>1146</v>
      </c>
      <c r="B2858" t="s">
        <v>1248</v>
      </c>
      <c r="C2858" t="str">
        <f>TRIM(ZeptoData[[#This Row],[name]])</f>
        <v>Nivea Women Deodorant Fresh Natural Long Lasting Freshness &amp; 48h Protection</v>
      </c>
      <c r="D2858">
        <v>19900</v>
      </c>
      <c r="E2858" s="3">
        <f>'Cleaned Data'!F2861</f>
        <v>0</v>
      </c>
      <c r="F2858">
        <v>20</v>
      </c>
      <c r="G2858">
        <v>2</v>
      </c>
      <c r="H2858">
        <v>15900</v>
      </c>
      <c r="I2858" s="3">
        <f>ZeptoData[[#This Row],[discountedSellingPrice]]/100</f>
        <v>159</v>
      </c>
      <c r="J2858">
        <v>150</v>
      </c>
      <c r="K2858" t="b">
        <v>0</v>
      </c>
      <c r="L2858">
        <v>150</v>
      </c>
      <c r="N2858" s="3">
        <f>ZeptoData[[#This Row],[MRP_Rupees]] - ZeptoData[[#This Row],[Sale_Price]]</f>
        <v>-159</v>
      </c>
      <c r="O2858" t="str">
        <f>IF(ZeptoData[[#This Row],[outOfStock]]=TRUE, "Out of Stock", IF(ZeptoData[[#This Row],[availableQuantity]]&lt;=2, "LOW STOCK", "HEALTHY"))</f>
        <v>LOW STOCK</v>
      </c>
      <c r="P2858" t="str" cm="1">
        <f t="array" ref="P2858">_xlfn.IFS(ZeptoData[[#This Row],[Sale_Price]]&lt;50, "Budget", ZeptoData[[#This Row],[Sale_Price]]&lt;150, "Mid-Range", ZeptoData[[#This Row],[Sale_Price]]&gt;=150, "Premium")</f>
        <v>Premium</v>
      </c>
      <c r="Q2858" t="str">
        <f>IF(ROUND(((ZeptoData[[#This Row],[mrp]]-ZeptoData[[#This Row],[discountedSellingPrice]])/ZeptoData[[#This Row],[mrp]])*100,0) = ZeptoData[[#This Row],[discountPercent]], "Match", "Error")</f>
        <v>Match</v>
      </c>
      <c r="R2858" s="9" t="str" cm="1">
        <f t="array" ref="R2858">_xlfn.IFS(ZeptoData[[#This Row],[discountPercent]]=0, "No Discount", ZeptoData[[#This Row],[discountPercent]]&lt;=15, "Standard (1-15%)", ZeptoData[[#This Row],[discountPercent]]&gt;15, "Mega (&gt;15%)")</f>
        <v>Mega (&gt;15%)</v>
      </c>
      <c r="S2858" s="9" t="str" cm="1">
        <f t="array" ref="S2858">_xlfn.IFS(ZeptoData[[#This Row],[weightInGms]]&lt;=100, "Small (&lt;100g)", ZeptoData[[#This Row],[weightInGms]]&lt;=500, "Medium (100-500g)", ZeptoData[[#This Row],[weightInGms]]&gt;500, "Large (&gt;500g)")</f>
        <v>Medium (100-500g)</v>
      </c>
    </row>
    <row r="2859" spans="1:19" x14ac:dyDescent="0.25">
      <c r="A2859" t="s">
        <v>1146</v>
      </c>
      <c r="B2859" t="s">
        <v>1249</v>
      </c>
      <c r="C2859" t="str">
        <f>TRIM(ZeptoData[[#This Row],[name]])</f>
        <v>L'Oreal Paris Excellence Creme Hair Color, 3 Dark Brown/Natural Darkest Brown</v>
      </c>
      <c r="D2859">
        <v>62000</v>
      </c>
      <c r="E2859" s="3">
        <f>'Cleaned Data'!F2862</f>
        <v>6</v>
      </c>
      <c r="F2859">
        <v>0</v>
      </c>
      <c r="G2859">
        <v>6</v>
      </c>
      <c r="H2859">
        <v>62000</v>
      </c>
      <c r="I2859" s="3">
        <f>ZeptoData[[#This Row],[discountedSellingPrice]]/100</f>
        <v>620</v>
      </c>
      <c r="J2859">
        <v>172</v>
      </c>
      <c r="K2859" t="b">
        <v>0</v>
      </c>
      <c r="L2859">
        <v>172</v>
      </c>
      <c r="N2859" s="3">
        <f>ZeptoData[[#This Row],[MRP_Rupees]] - ZeptoData[[#This Row],[Sale_Price]]</f>
        <v>-614</v>
      </c>
      <c r="O2859" t="str">
        <f>IF(ZeptoData[[#This Row],[outOfStock]]=TRUE, "Out of Stock", IF(ZeptoData[[#This Row],[availableQuantity]]&lt;=2, "LOW STOCK", "HEALTHY"))</f>
        <v>HEALTHY</v>
      </c>
      <c r="P2859" t="str" cm="1">
        <f t="array" ref="P2859">_xlfn.IFS(ZeptoData[[#This Row],[Sale_Price]]&lt;50, "Budget", ZeptoData[[#This Row],[Sale_Price]]&lt;150, "Mid-Range", ZeptoData[[#This Row],[Sale_Price]]&gt;=150, "Premium")</f>
        <v>Premium</v>
      </c>
      <c r="Q2859" t="str">
        <f>IF(ROUND(((ZeptoData[[#This Row],[mrp]]-ZeptoData[[#This Row],[discountedSellingPrice]])/ZeptoData[[#This Row],[mrp]])*100,0) = ZeptoData[[#This Row],[discountPercent]], "Match", "Error")</f>
        <v>Match</v>
      </c>
      <c r="R2859" s="9" t="str" cm="1">
        <f t="array" ref="R2859">_xlfn.IFS(ZeptoData[[#This Row],[discountPercent]]=0, "No Discount", ZeptoData[[#This Row],[discountPercent]]&lt;=15, "Standard (1-15%)", ZeptoData[[#This Row],[discountPercent]]&gt;15, "Mega (&gt;15%)")</f>
        <v>No Discount</v>
      </c>
      <c r="S2859" s="9" t="str" cm="1">
        <f t="array" ref="S2859">_xlfn.IFS(ZeptoData[[#This Row],[weightInGms]]&lt;=100, "Small (&lt;100g)", ZeptoData[[#This Row],[weightInGms]]&lt;=500, "Medium (100-500g)", ZeptoData[[#This Row],[weightInGms]]&gt;500, "Large (&gt;500g)")</f>
        <v>Medium (100-500g)</v>
      </c>
    </row>
    <row r="2860" spans="1:19" x14ac:dyDescent="0.25">
      <c r="A2860" t="s">
        <v>1146</v>
      </c>
      <c r="B2860" t="s">
        <v>1250</v>
      </c>
      <c r="C2860" t="str">
        <f>TRIM(ZeptoData[[#This Row],[name]])</f>
        <v>Patanjali Kesh Kanti Natural Hair Cleanser</v>
      </c>
      <c r="D2860">
        <v>7500</v>
      </c>
      <c r="E2860" s="3">
        <f>'Cleaned Data'!F2863</f>
        <v>7</v>
      </c>
      <c r="F2860">
        <v>9</v>
      </c>
      <c r="G2860">
        <v>4</v>
      </c>
      <c r="H2860">
        <v>6800</v>
      </c>
      <c r="I2860" s="3">
        <f>ZeptoData[[#This Row],[discountedSellingPrice]]/100</f>
        <v>68</v>
      </c>
      <c r="J2860">
        <v>200</v>
      </c>
      <c r="K2860" t="b">
        <v>0</v>
      </c>
      <c r="L2860">
        <v>200</v>
      </c>
      <c r="N2860" s="3">
        <f>ZeptoData[[#This Row],[MRP_Rupees]] - ZeptoData[[#This Row],[Sale_Price]]</f>
        <v>-61</v>
      </c>
      <c r="O2860" t="str">
        <f>IF(ZeptoData[[#This Row],[outOfStock]]=TRUE, "Out of Stock", IF(ZeptoData[[#This Row],[availableQuantity]]&lt;=2, "LOW STOCK", "HEALTHY"))</f>
        <v>HEALTHY</v>
      </c>
      <c r="P2860" t="str" cm="1">
        <f t="array" ref="P2860">_xlfn.IFS(ZeptoData[[#This Row],[Sale_Price]]&lt;50, "Budget", ZeptoData[[#This Row],[Sale_Price]]&lt;150, "Mid-Range", ZeptoData[[#This Row],[Sale_Price]]&gt;=150, "Premium")</f>
        <v>Mid-Range</v>
      </c>
      <c r="Q2860" t="str">
        <f>IF(ROUND(((ZeptoData[[#This Row],[mrp]]-ZeptoData[[#This Row],[discountedSellingPrice]])/ZeptoData[[#This Row],[mrp]])*100,0) = ZeptoData[[#This Row],[discountPercent]], "Match", "Error")</f>
        <v>Match</v>
      </c>
      <c r="R2860" s="9" t="str" cm="1">
        <f t="array" ref="R2860">_xlfn.IFS(ZeptoData[[#This Row],[discountPercent]]=0, "No Discount", ZeptoData[[#This Row],[discountPercent]]&lt;=15, "Standard (1-15%)", ZeptoData[[#This Row],[discountPercent]]&gt;15, "Mega (&gt;15%)")</f>
        <v>Standard (1-15%)</v>
      </c>
      <c r="S2860" s="9" t="str" cm="1">
        <f t="array" ref="S2860">_xlfn.IFS(ZeptoData[[#This Row],[weightInGms]]&lt;=100, "Small (&lt;100g)", ZeptoData[[#This Row],[weightInGms]]&lt;=500, "Medium (100-500g)", ZeptoData[[#This Row],[weightInGms]]&gt;500, "Large (&gt;500g)")</f>
        <v>Medium (100-500g)</v>
      </c>
    </row>
    <row r="2861" spans="1:19" x14ac:dyDescent="0.25">
      <c r="A2861" t="s">
        <v>1146</v>
      </c>
      <c r="B2861" t="s">
        <v>1251</v>
      </c>
      <c r="C2861" t="str">
        <f>TRIM(ZeptoData[[#This Row],[name]])</f>
        <v>Godrej No.1 Bathing Soap – Lime &amp; Aloe Vera</v>
      </c>
      <c r="D2861">
        <v>14900</v>
      </c>
      <c r="E2861" s="3">
        <f>'Cleaned Data'!F2864</f>
        <v>9</v>
      </c>
      <c r="F2861">
        <v>0</v>
      </c>
      <c r="G2861">
        <v>6</v>
      </c>
      <c r="H2861">
        <v>14900</v>
      </c>
      <c r="I2861" s="3">
        <f>ZeptoData[[#This Row],[discountedSellingPrice]]/100</f>
        <v>149</v>
      </c>
      <c r="J2861">
        <v>600</v>
      </c>
      <c r="K2861" t="b">
        <v>0</v>
      </c>
      <c r="L2861">
        <v>600</v>
      </c>
      <c r="N2861" s="3">
        <f>ZeptoData[[#This Row],[MRP_Rupees]] - ZeptoData[[#This Row],[Sale_Price]]</f>
        <v>-140</v>
      </c>
      <c r="O2861" t="str">
        <f>IF(ZeptoData[[#This Row],[outOfStock]]=TRUE, "Out of Stock", IF(ZeptoData[[#This Row],[availableQuantity]]&lt;=2, "LOW STOCK", "HEALTHY"))</f>
        <v>HEALTHY</v>
      </c>
      <c r="P2861" t="str" cm="1">
        <f t="array" ref="P2861">_xlfn.IFS(ZeptoData[[#This Row],[Sale_Price]]&lt;50, "Budget", ZeptoData[[#This Row],[Sale_Price]]&lt;150, "Mid-Range", ZeptoData[[#This Row],[Sale_Price]]&gt;=150, "Premium")</f>
        <v>Mid-Range</v>
      </c>
      <c r="Q2861" t="str">
        <f>IF(ROUND(((ZeptoData[[#This Row],[mrp]]-ZeptoData[[#This Row],[discountedSellingPrice]])/ZeptoData[[#This Row],[mrp]])*100,0) = ZeptoData[[#This Row],[discountPercent]], "Match", "Error")</f>
        <v>Match</v>
      </c>
      <c r="R2861" s="9" t="str" cm="1">
        <f t="array" ref="R2861">_xlfn.IFS(ZeptoData[[#This Row],[discountPercent]]=0, "No Discount", ZeptoData[[#This Row],[discountPercent]]&lt;=15, "Standard (1-15%)", ZeptoData[[#This Row],[discountPercent]]&gt;15, "Mega (&gt;15%)")</f>
        <v>No Discount</v>
      </c>
      <c r="S2861" s="9" t="str" cm="1">
        <f t="array" ref="S2861">_xlfn.IFS(ZeptoData[[#This Row],[weightInGms]]&lt;=100, "Small (&lt;100g)", ZeptoData[[#This Row],[weightInGms]]&lt;=500, "Medium (100-500g)", ZeptoData[[#This Row],[weightInGms]]&gt;500, "Large (&gt;500g)")</f>
        <v>Large (&gt;500g)</v>
      </c>
    </row>
    <row r="2862" spans="1:19" x14ac:dyDescent="0.25">
      <c r="A2862" t="s">
        <v>1146</v>
      </c>
      <c r="B2862" t="s">
        <v>1252</v>
      </c>
      <c r="C2862" t="str">
        <f>TRIM(ZeptoData[[#This Row],[name]])</f>
        <v>Pantene Advanced Control Hair Fall Solution Shampoo</v>
      </c>
      <c r="D2862">
        <v>12000</v>
      </c>
      <c r="E2862" s="3">
        <f>'Cleaned Data'!F2865</f>
        <v>11</v>
      </c>
      <c r="F2862">
        <v>6</v>
      </c>
      <c r="G2862">
        <v>5</v>
      </c>
      <c r="H2862">
        <v>11200</v>
      </c>
      <c r="I2862" s="3">
        <f>ZeptoData[[#This Row],[discountedSellingPrice]]/100</f>
        <v>112</v>
      </c>
      <c r="J2862">
        <v>180</v>
      </c>
      <c r="K2862" t="b">
        <v>0</v>
      </c>
      <c r="L2862">
        <v>180</v>
      </c>
      <c r="N2862" s="3">
        <f>ZeptoData[[#This Row],[MRP_Rupees]] - ZeptoData[[#This Row],[Sale_Price]]</f>
        <v>-101</v>
      </c>
      <c r="O2862" t="str">
        <f>IF(ZeptoData[[#This Row],[outOfStock]]=TRUE, "Out of Stock", IF(ZeptoData[[#This Row],[availableQuantity]]&lt;=2, "LOW STOCK", "HEALTHY"))</f>
        <v>HEALTHY</v>
      </c>
      <c r="P2862" t="str" cm="1">
        <f t="array" ref="P2862">_xlfn.IFS(ZeptoData[[#This Row],[Sale_Price]]&lt;50, "Budget", ZeptoData[[#This Row],[Sale_Price]]&lt;150, "Mid-Range", ZeptoData[[#This Row],[Sale_Price]]&gt;=150, "Premium")</f>
        <v>Mid-Range</v>
      </c>
      <c r="Q2862" t="str">
        <f>IF(ROUND(((ZeptoData[[#This Row],[mrp]]-ZeptoData[[#This Row],[discountedSellingPrice]])/ZeptoData[[#This Row],[mrp]])*100,0) = ZeptoData[[#This Row],[discountPercent]], "Match", "Error")</f>
        <v>Error</v>
      </c>
      <c r="R2862" s="9" t="str" cm="1">
        <f t="array" ref="R2862">_xlfn.IFS(ZeptoData[[#This Row],[discountPercent]]=0, "No Discount", ZeptoData[[#This Row],[discountPercent]]&lt;=15, "Standard (1-15%)", ZeptoData[[#This Row],[discountPercent]]&gt;15, "Mega (&gt;15%)")</f>
        <v>Standard (1-15%)</v>
      </c>
      <c r="S2862" s="9" t="str" cm="1">
        <f t="array" ref="S2862">_xlfn.IFS(ZeptoData[[#This Row],[weightInGms]]&lt;=100, "Small (&lt;100g)", ZeptoData[[#This Row],[weightInGms]]&lt;=500, "Medium (100-500g)", ZeptoData[[#This Row],[weightInGms]]&gt;500, "Large (&gt;500g)")</f>
        <v>Medium (100-500g)</v>
      </c>
    </row>
    <row r="2863" spans="1:19" x14ac:dyDescent="0.25">
      <c r="A2863" t="s">
        <v>1146</v>
      </c>
      <c r="B2863" t="s">
        <v>1253</v>
      </c>
      <c r="C2863" t="str">
        <f>TRIM(ZeptoData[[#This Row],[name]])</f>
        <v>Veet Full Body Waxing Kit For Dry Skin</v>
      </c>
      <c r="D2863">
        <v>23500</v>
      </c>
      <c r="E2863" s="3">
        <f>'Cleaned Data'!F2866</f>
        <v>6</v>
      </c>
      <c r="F2863">
        <v>7</v>
      </c>
      <c r="G2863">
        <v>6</v>
      </c>
      <c r="H2863">
        <v>21800</v>
      </c>
      <c r="I2863" s="3">
        <f>ZeptoData[[#This Row],[discountedSellingPrice]]/100</f>
        <v>218</v>
      </c>
      <c r="J2863">
        <v>1160</v>
      </c>
      <c r="K2863" t="b">
        <v>0</v>
      </c>
      <c r="L2863">
        <v>20</v>
      </c>
      <c r="N2863" s="3">
        <f>ZeptoData[[#This Row],[MRP_Rupees]] - ZeptoData[[#This Row],[Sale_Price]]</f>
        <v>-212</v>
      </c>
      <c r="O2863" t="str">
        <f>IF(ZeptoData[[#This Row],[outOfStock]]=TRUE, "Out of Stock", IF(ZeptoData[[#This Row],[availableQuantity]]&lt;=2, "LOW STOCK", "HEALTHY"))</f>
        <v>HEALTHY</v>
      </c>
      <c r="P2863" t="str" cm="1">
        <f t="array" ref="P2863">_xlfn.IFS(ZeptoData[[#This Row],[Sale_Price]]&lt;50, "Budget", ZeptoData[[#This Row],[Sale_Price]]&lt;150, "Mid-Range", ZeptoData[[#This Row],[Sale_Price]]&gt;=150, "Premium")</f>
        <v>Premium</v>
      </c>
      <c r="Q2863" t="str">
        <f>IF(ROUND(((ZeptoData[[#This Row],[mrp]]-ZeptoData[[#This Row],[discountedSellingPrice]])/ZeptoData[[#This Row],[mrp]])*100,0) = ZeptoData[[#This Row],[discountPercent]], "Match", "Error")</f>
        <v>Match</v>
      </c>
      <c r="R2863" s="9" t="str" cm="1">
        <f t="array" ref="R2863">_xlfn.IFS(ZeptoData[[#This Row],[discountPercent]]=0, "No Discount", ZeptoData[[#This Row],[discountPercent]]&lt;=15, "Standard (1-15%)", ZeptoData[[#This Row],[discountPercent]]&gt;15, "Mega (&gt;15%)")</f>
        <v>Standard (1-15%)</v>
      </c>
      <c r="S2863" s="9" t="str" cm="1">
        <f t="array" ref="S2863">_xlfn.IFS(ZeptoData[[#This Row],[weightInGms]]&lt;=100, "Small (&lt;100g)", ZeptoData[[#This Row],[weightInGms]]&lt;=500, "Medium (100-500g)", ZeptoData[[#This Row],[weightInGms]]&gt;500, "Large (&gt;500g)")</f>
        <v>Large (&gt;500g)</v>
      </c>
    </row>
    <row r="2864" spans="1:19" x14ac:dyDescent="0.25">
      <c r="A2864" t="s">
        <v>1146</v>
      </c>
      <c r="B2864" t="s">
        <v>1197</v>
      </c>
      <c r="C2864" t="str">
        <f>TRIM(ZeptoData[[#This Row],[name]])</f>
        <v>Johnson's Baby Skincare Wipes</v>
      </c>
      <c r="D2864">
        <v>24500</v>
      </c>
      <c r="E2864" s="3">
        <f>'Cleaned Data'!F2867</f>
        <v>0</v>
      </c>
      <c r="F2864">
        <v>9</v>
      </c>
      <c r="G2864">
        <v>6</v>
      </c>
      <c r="H2864">
        <v>22100</v>
      </c>
      <c r="I2864" s="3">
        <f>ZeptoData[[#This Row],[discountedSellingPrice]]/100</f>
        <v>221</v>
      </c>
      <c r="J2864">
        <v>72</v>
      </c>
      <c r="K2864" t="b">
        <v>0</v>
      </c>
      <c r="L2864">
        <v>72</v>
      </c>
      <c r="N2864" s="3">
        <f>ZeptoData[[#This Row],[MRP_Rupees]] - ZeptoData[[#This Row],[Sale_Price]]</f>
        <v>-221</v>
      </c>
      <c r="O2864" t="str">
        <f>IF(ZeptoData[[#This Row],[outOfStock]]=TRUE, "Out of Stock", IF(ZeptoData[[#This Row],[availableQuantity]]&lt;=2, "LOW STOCK", "HEALTHY"))</f>
        <v>HEALTHY</v>
      </c>
      <c r="P2864" t="str" cm="1">
        <f t="array" ref="P2864">_xlfn.IFS(ZeptoData[[#This Row],[Sale_Price]]&lt;50, "Budget", ZeptoData[[#This Row],[Sale_Price]]&lt;150, "Mid-Range", ZeptoData[[#This Row],[Sale_Price]]&gt;=150, "Premium")</f>
        <v>Premium</v>
      </c>
      <c r="Q2864" t="str">
        <f>IF(ROUND(((ZeptoData[[#This Row],[mrp]]-ZeptoData[[#This Row],[discountedSellingPrice]])/ZeptoData[[#This Row],[mrp]])*100,0) = ZeptoData[[#This Row],[discountPercent]], "Match", "Error")</f>
        <v>Error</v>
      </c>
      <c r="R2864" s="9" t="str" cm="1">
        <f t="array" ref="R2864">_xlfn.IFS(ZeptoData[[#This Row],[discountPercent]]=0, "No Discount", ZeptoData[[#This Row],[discountPercent]]&lt;=15, "Standard (1-15%)", ZeptoData[[#This Row],[discountPercent]]&gt;15, "Mega (&gt;15%)")</f>
        <v>Standard (1-15%)</v>
      </c>
      <c r="S2864" s="9" t="str" cm="1">
        <f t="array" ref="S2864">_xlfn.IFS(ZeptoData[[#This Row],[weightInGms]]&lt;=100, "Small (&lt;100g)", ZeptoData[[#This Row],[weightInGms]]&lt;=500, "Medium (100-500g)", ZeptoData[[#This Row],[weightInGms]]&gt;500, "Large (&gt;500g)")</f>
        <v>Small (&lt;100g)</v>
      </c>
    </row>
    <row r="2865" spans="1:19" x14ac:dyDescent="0.25">
      <c r="A2865" t="s">
        <v>1146</v>
      </c>
      <c r="B2865" t="s">
        <v>1254</v>
      </c>
      <c r="C2865" t="str">
        <f>TRIM(ZeptoData[[#This Row],[name]])</f>
        <v>Gillette Lemon Lime Shaving Foam</v>
      </c>
      <c r="D2865">
        <v>19900</v>
      </c>
      <c r="E2865" s="3">
        <f>'Cleaned Data'!F2868</f>
        <v>8</v>
      </c>
      <c r="F2865">
        <v>11</v>
      </c>
      <c r="G2865">
        <v>4</v>
      </c>
      <c r="H2865">
        <v>17700</v>
      </c>
      <c r="I2865" s="3">
        <f>ZeptoData[[#This Row],[discountedSellingPrice]]/100</f>
        <v>177</v>
      </c>
      <c r="J2865">
        <v>196</v>
      </c>
      <c r="K2865" t="b">
        <v>0</v>
      </c>
      <c r="L2865">
        <v>196</v>
      </c>
      <c r="N2865" s="3">
        <f>ZeptoData[[#This Row],[MRP_Rupees]] - ZeptoData[[#This Row],[Sale_Price]]</f>
        <v>-169</v>
      </c>
      <c r="O2865" t="str">
        <f>IF(ZeptoData[[#This Row],[outOfStock]]=TRUE, "Out of Stock", IF(ZeptoData[[#This Row],[availableQuantity]]&lt;=2, "LOW STOCK", "HEALTHY"))</f>
        <v>HEALTHY</v>
      </c>
      <c r="P2865" t="str" cm="1">
        <f t="array" ref="P2865">_xlfn.IFS(ZeptoData[[#This Row],[Sale_Price]]&lt;50, "Budget", ZeptoData[[#This Row],[Sale_Price]]&lt;150, "Mid-Range", ZeptoData[[#This Row],[Sale_Price]]&gt;=150, "Premium")</f>
        <v>Premium</v>
      </c>
      <c r="Q2865" t="str">
        <f>IF(ROUND(((ZeptoData[[#This Row],[mrp]]-ZeptoData[[#This Row],[discountedSellingPrice]])/ZeptoData[[#This Row],[mrp]])*100,0) = ZeptoData[[#This Row],[discountPercent]], "Match", "Error")</f>
        <v>Match</v>
      </c>
      <c r="R2865" s="9" t="str" cm="1">
        <f t="array" ref="R2865">_xlfn.IFS(ZeptoData[[#This Row],[discountPercent]]=0, "No Discount", ZeptoData[[#This Row],[discountPercent]]&lt;=15, "Standard (1-15%)", ZeptoData[[#This Row],[discountPercent]]&gt;15, "Mega (&gt;15%)")</f>
        <v>Standard (1-15%)</v>
      </c>
      <c r="S2865" s="9" t="str" cm="1">
        <f t="array" ref="S2865">_xlfn.IFS(ZeptoData[[#This Row],[weightInGms]]&lt;=100, "Small (&lt;100g)", ZeptoData[[#This Row],[weightInGms]]&lt;=500, "Medium (100-500g)", ZeptoData[[#This Row],[weightInGms]]&gt;500, "Large (&gt;500g)")</f>
        <v>Medium (100-500g)</v>
      </c>
    </row>
    <row r="2866" spans="1:19" x14ac:dyDescent="0.25">
      <c r="A2866" t="s">
        <v>1146</v>
      </c>
      <c r="B2866" t="s">
        <v>1255</v>
      </c>
      <c r="C2866" t="str">
        <f>TRIM(ZeptoData[[#This Row],[name]])</f>
        <v>Old Spice After Shave Lotion Musk</v>
      </c>
      <c r="D2866">
        <v>21500</v>
      </c>
      <c r="E2866" s="3">
        <f>'Cleaned Data'!F2869</f>
        <v>20</v>
      </c>
      <c r="F2866">
        <v>6</v>
      </c>
      <c r="G2866">
        <v>3</v>
      </c>
      <c r="H2866">
        <v>20000</v>
      </c>
      <c r="I2866" s="3">
        <f>ZeptoData[[#This Row],[discountedSellingPrice]]/100</f>
        <v>200</v>
      </c>
      <c r="J2866">
        <v>100</v>
      </c>
      <c r="K2866" t="b">
        <v>0</v>
      </c>
      <c r="L2866">
        <v>100</v>
      </c>
      <c r="N2866" s="3">
        <f>ZeptoData[[#This Row],[MRP_Rupees]] - ZeptoData[[#This Row],[Sale_Price]]</f>
        <v>-180</v>
      </c>
      <c r="O2866" t="str">
        <f>IF(ZeptoData[[#This Row],[outOfStock]]=TRUE, "Out of Stock", IF(ZeptoData[[#This Row],[availableQuantity]]&lt;=2, "LOW STOCK", "HEALTHY"))</f>
        <v>HEALTHY</v>
      </c>
      <c r="P2866" t="str" cm="1">
        <f t="array" ref="P2866">_xlfn.IFS(ZeptoData[[#This Row],[Sale_Price]]&lt;50, "Budget", ZeptoData[[#This Row],[Sale_Price]]&lt;150, "Mid-Range", ZeptoData[[#This Row],[Sale_Price]]&gt;=150, "Premium")</f>
        <v>Premium</v>
      </c>
      <c r="Q2866" t="str">
        <f>IF(ROUND(((ZeptoData[[#This Row],[mrp]]-ZeptoData[[#This Row],[discountedSellingPrice]])/ZeptoData[[#This Row],[mrp]])*100,0) = ZeptoData[[#This Row],[discountPercent]], "Match", "Error")</f>
        <v>Error</v>
      </c>
      <c r="R2866" s="9" t="str" cm="1">
        <f t="array" ref="R2866">_xlfn.IFS(ZeptoData[[#This Row],[discountPercent]]=0, "No Discount", ZeptoData[[#This Row],[discountPercent]]&lt;=15, "Standard (1-15%)", ZeptoData[[#This Row],[discountPercent]]&gt;15, "Mega (&gt;15%)")</f>
        <v>Standard (1-15%)</v>
      </c>
      <c r="S2866" s="9" t="str" cm="1">
        <f t="array" ref="S2866">_xlfn.IFS(ZeptoData[[#This Row],[weightInGms]]&lt;=100, "Small (&lt;100g)", ZeptoData[[#This Row],[weightInGms]]&lt;=500, "Medium (100-500g)", ZeptoData[[#This Row],[weightInGms]]&gt;500, "Large (&gt;500g)")</f>
        <v>Small (&lt;100g)</v>
      </c>
    </row>
    <row r="2867" spans="1:19" x14ac:dyDescent="0.25">
      <c r="A2867" t="s">
        <v>1146</v>
      </c>
      <c r="B2867" t="s">
        <v>1256</v>
      </c>
      <c r="C2867" t="str">
        <f>TRIM(ZeptoData[[#This Row],[name]])</f>
        <v>Whisper Ultra Soft Air Fresh Sanitary Pads (XL) with Wings</v>
      </c>
      <c r="D2867">
        <v>31500</v>
      </c>
      <c r="E2867" s="3">
        <f>'Cleaned Data'!F2870</f>
        <v>0</v>
      </c>
      <c r="F2867">
        <v>0</v>
      </c>
      <c r="G2867">
        <v>4</v>
      </c>
      <c r="H2867">
        <v>31500</v>
      </c>
      <c r="I2867" s="3">
        <f>ZeptoData[[#This Row],[discountedSellingPrice]]/100</f>
        <v>315</v>
      </c>
      <c r="J2867">
        <v>30</v>
      </c>
      <c r="K2867" t="b">
        <v>0</v>
      </c>
      <c r="L2867">
        <v>30</v>
      </c>
      <c r="N2867" s="3">
        <f>ZeptoData[[#This Row],[MRP_Rupees]] - ZeptoData[[#This Row],[Sale_Price]]</f>
        <v>-315</v>
      </c>
      <c r="O2867" t="str">
        <f>IF(ZeptoData[[#This Row],[outOfStock]]=TRUE, "Out of Stock", IF(ZeptoData[[#This Row],[availableQuantity]]&lt;=2, "LOW STOCK", "HEALTHY"))</f>
        <v>HEALTHY</v>
      </c>
      <c r="P2867" t="str" cm="1">
        <f t="array" ref="P2867">_xlfn.IFS(ZeptoData[[#This Row],[Sale_Price]]&lt;50, "Budget", ZeptoData[[#This Row],[Sale_Price]]&lt;150, "Mid-Range", ZeptoData[[#This Row],[Sale_Price]]&gt;=150, "Premium")</f>
        <v>Premium</v>
      </c>
      <c r="Q2867" t="str">
        <f>IF(ROUND(((ZeptoData[[#This Row],[mrp]]-ZeptoData[[#This Row],[discountedSellingPrice]])/ZeptoData[[#This Row],[mrp]])*100,0) = ZeptoData[[#This Row],[discountPercent]], "Match", "Error")</f>
        <v>Match</v>
      </c>
      <c r="R2867" s="9" t="str" cm="1">
        <f t="array" ref="R2867">_xlfn.IFS(ZeptoData[[#This Row],[discountPercent]]=0, "No Discount", ZeptoData[[#This Row],[discountPercent]]&lt;=15, "Standard (1-15%)", ZeptoData[[#This Row],[discountPercent]]&gt;15, "Mega (&gt;15%)")</f>
        <v>No Discount</v>
      </c>
      <c r="S2867" s="9" t="str" cm="1">
        <f t="array" ref="S2867">_xlfn.IFS(ZeptoData[[#This Row],[weightInGms]]&lt;=100, "Small (&lt;100g)", ZeptoData[[#This Row],[weightInGms]]&lt;=500, "Medium (100-500g)", ZeptoData[[#This Row],[weightInGms]]&gt;500, "Large (&gt;500g)")</f>
        <v>Small (&lt;100g)</v>
      </c>
    </row>
    <row r="2868" spans="1:19" x14ac:dyDescent="0.25">
      <c r="A2868" t="s">
        <v>1146</v>
      </c>
      <c r="B2868" t="s">
        <v>1257</v>
      </c>
      <c r="C2868" t="str">
        <f>TRIM(ZeptoData[[#This Row],[name]])</f>
        <v>Himalaya Baby Powder</v>
      </c>
      <c r="D2868">
        <v>8000</v>
      </c>
      <c r="E2868" s="3">
        <f>'Cleaned Data'!F2871</f>
        <v>0</v>
      </c>
      <c r="F2868">
        <v>8</v>
      </c>
      <c r="G2868">
        <v>4</v>
      </c>
      <c r="H2868">
        <v>7300</v>
      </c>
      <c r="I2868" s="3">
        <f>ZeptoData[[#This Row],[discountedSellingPrice]]/100</f>
        <v>73</v>
      </c>
      <c r="J2868">
        <v>100</v>
      </c>
      <c r="K2868" t="b">
        <v>0</v>
      </c>
      <c r="L2868">
        <v>100</v>
      </c>
      <c r="N2868" s="3">
        <f>ZeptoData[[#This Row],[MRP_Rupees]] - ZeptoData[[#This Row],[Sale_Price]]</f>
        <v>-73</v>
      </c>
      <c r="O2868" t="str">
        <f>IF(ZeptoData[[#This Row],[outOfStock]]=TRUE, "Out of Stock", IF(ZeptoData[[#This Row],[availableQuantity]]&lt;=2, "LOW STOCK", "HEALTHY"))</f>
        <v>HEALTHY</v>
      </c>
      <c r="P2868" t="str" cm="1">
        <f t="array" ref="P2868">_xlfn.IFS(ZeptoData[[#This Row],[Sale_Price]]&lt;50, "Budget", ZeptoData[[#This Row],[Sale_Price]]&lt;150, "Mid-Range", ZeptoData[[#This Row],[Sale_Price]]&gt;=150, "Premium")</f>
        <v>Mid-Range</v>
      </c>
      <c r="Q2868" t="str">
        <f>IF(ROUND(((ZeptoData[[#This Row],[mrp]]-ZeptoData[[#This Row],[discountedSellingPrice]])/ZeptoData[[#This Row],[mrp]])*100,0) = ZeptoData[[#This Row],[discountPercent]], "Match", "Error")</f>
        <v>Error</v>
      </c>
      <c r="R2868" s="9" t="str" cm="1">
        <f t="array" ref="R2868">_xlfn.IFS(ZeptoData[[#This Row],[discountPercent]]=0, "No Discount", ZeptoData[[#This Row],[discountPercent]]&lt;=15, "Standard (1-15%)", ZeptoData[[#This Row],[discountPercent]]&gt;15, "Mega (&gt;15%)")</f>
        <v>Standard (1-15%)</v>
      </c>
      <c r="S2868" s="9" t="str" cm="1">
        <f t="array" ref="S2868">_xlfn.IFS(ZeptoData[[#This Row],[weightInGms]]&lt;=100, "Small (&lt;100g)", ZeptoData[[#This Row],[weightInGms]]&lt;=500, "Medium (100-500g)", ZeptoData[[#This Row],[weightInGms]]&gt;500, "Large (&gt;500g)")</f>
        <v>Small (&lt;100g)</v>
      </c>
    </row>
    <row r="2869" spans="1:19" x14ac:dyDescent="0.25">
      <c r="A2869" t="s">
        <v>1146</v>
      </c>
      <c r="B2869" t="s">
        <v>1258</v>
      </c>
      <c r="C2869" t="str">
        <f>TRIM(ZeptoData[[#This Row],[name]])</f>
        <v>Fiama Men's Refreshing Pulse Shower Gel</v>
      </c>
      <c r="D2869">
        <v>22500</v>
      </c>
      <c r="E2869" s="3">
        <f>'Cleaned Data'!F2872</f>
        <v>9</v>
      </c>
      <c r="F2869">
        <v>20</v>
      </c>
      <c r="G2869">
        <v>4</v>
      </c>
      <c r="H2869">
        <v>18000</v>
      </c>
      <c r="I2869" s="3">
        <f>ZeptoData[[#This Row],[discountedSellingPrice]]/100</f>
        <v>180</v>
      </c>
      <c r="J2869">
        <v>250</v>
      </c>
      <c r="K2869" t="b">
        <v>0</v>
      </c>
      <c r="L2869">
        <v>250</v>
      </c>
      <c r="N2869" s="3">
        <f>ZeptoData[[#This Row],[MRP_Rupees]] - ZeptoData[[#This Row],[Sale_Price]]</f>
        <v>-171</v>
      </c>
      <c r="O2869" t="str">
        <f>IF(ZeptoData[[#This Row],[outOfStock]]=TRUE, "Out of Stock", IF(ZeptoData[[#This Row],[availableQuantity]]&lt;=2, "LOW STOCK", "HEALTHY"))</f>
        <v>HEALTHY</v>
      </c>
      <c r="P2869" t="str" cm="1">
        <f t="array" ref="P2869">_xlfn.IFS(ZeptoData[[#This Row],[Sale_Price]]&lt;50, "Budget", ZeptoData[[#This Row],[Sale_Price]]&lt;150, "Mid-Range", ZeptoData[[#This Row],[Sale_Price]]&gt;=150, "Premium")</f>
        <v>Premium</v>
      </c>
      <c r="Q2869" t="str">
        <f>IF(ROUND(((ZeptoData[[#This Row],[mrp]]-ZeptoData[[#This Row],[discountedSellingPrice]])/ZeptoData[[#This Row],[mrp]])*100,0) = ZeptoData[[#This Row],[discountPercent]], "Match", "Error")</f>
        <v>Match</v>
      </c>
      <c r="R2869" s="9" t="str" cm="1">
        <f t="array" ref="R2869">_xlfn.IFS(ZeptoData[[#This Row],[discountPercent]]=0, "No Discount", ZeptoData[[#This Row],[discountPercent]]&lt;=15, "Standard (1-15%)", ZeptoData[[#This Row],[discountPercent]]&gt;15, "Mega (&gt;15%)")</f>
        <v>Mega (&gt;15%)</v>
      </c>
      <c r="S2869" s="9" t="str" cm="1">
        <f t="array" ref="S2869">_xlfn.IFS(ZeptoData[[#This Row],[weightInGms]]&lt;=100, "Small (&lt;100g)", ZeptoData[[#This Row],[weightInGms]]&lt;=500, "Medium (100-500g)", ZeptoData[[#This Row],[weightInGms]]&gt;500, "Large (&gt;500g)")</f>
        <v>Medium (100-500g)</v>
      </c>
    </row>
    <row r="2870" spans="1:19" x14ac:dyDescent="0.25">
      <c r="A2870" t="s">
        <v>1146</v>
      </c>
      <c r="B2870" t="s">
        <v>1259</v>
      </c>
      <c r="C2870" t="str">
        <f>TRIM(ZeptoData[[#This Row],[name]])</f>
        <v>Whisper Ultra Clean XL Plus Sanitary Pad</v>
      </c>
      <c r="D2870">
        <v>17500</v>
      </c>
      <c r="E2870" s="3">
        <f>'Cleaned Data'!F2873</f>
        <v>0</v>
      </c>
      <c r="F2870">
        <v>0</v>
      </c>
      <c r="G2870">
        <v>5</v>
      </c>
      <c r="H2870">
        <v>17500</v>
      </c>
      <c r="I2870" s="3">
        <f>ZeptoData[[#This Row],[discountedSellingPrice]]/100</f>
        <v>175</v>
      </c>
      <c r="J2870">
        <v>870</v>
      </c>
      <c r="K2870" t="b">
        <v>0</v>
      </c>
      <c r="L2870">
        <v>15</v>
      </c>
      <c r="N2870" s="3">
        <f>ZeptoData[[#This Row],[MRP_Rupees]] - ZeptoData[[#This Row],[Sale_Price]]</f>
        <v>-175</v>
      </c>
      <c r="O2870" t="str">
        <f>IF(ZeptoData[[#This Row],[outOfStock]]=TRUE, "Out of Stock", IF(ZeptoData[[#This Row],[availableQuantity]]&lt;=2, "LOW STOCK", "HEALTHY"))</f>
        <v>HEALTHY</v>
      </c>
      <c r="P2870" t="str" cm="1">
        <f t="array" ref="P2870">_xlfn.IFS(ZeptoData[[#This Row],[Sale_Price]]&lt;50, "Budget", ZeptoData[[#This Row],[Sale_Price]]&lt;150, "Mid-Range", ZeptoData[[#This Row],[Sale_Price]]&gt;=150, "Premium")</f>
        <v>Premium</v>
      </c>
      <c r="Q2870" t="str">
        <f>IF(ROUND(((ZeptoData[[#This Row],[mrp]]-ZeptoData[[#This Row],[discountedSellingPrice]])/ZeptoData[[#This Row],[mrp]])*100,0) = ZeptoData[[#This Row],[discountPercent]], "Match", "Error")</f>
        <v>Match</v>
      </c>
      <c r="R2870" s="9" t="str" cm="1">
        <f t="array" ref="R2870">_xlfn.IFS(ZeptoData[[#This Row],[discountPercent]]=0, "No Discount", ZeptoData[[#This Row],[discountPercent]]&lt;=15, "Standard (1-15%)", ZeptoData[[#This Row],[discountPercent]]&gt;15, "Mega (&gt;15%)")</f>
        <v>No Discount</v>
      </c>
      <c r="S2870" s="9" t="str" cm="1">
        <f t="array" ref="S2870">_xlfn.IFS(ZeptoData[[#This Row],[weightInGms]]&lt;=100, "Small (&lt;100g)", ZeptoData[[#This Row],[weightInGms]]&lt;=500, "Medium (100-500g)", ZeptoData[[#This Row],[weightInGms]]&gt;500, "Large (&gt;500g)")</f>
        <v>Large (&gt;500g)</v>
      </c>
    </row>
    <row r="2871" spans="1:19" x14ac:dyDescent="0.25">
      <c r="A2871" t="s">
        <v>1146</v>
      </c>
      <c r="B2871" t="s">
        <v>1260</v>
      </c>
      <c r="C2871" t="str">
        <f>TRIM(ZeptoData[[#This Row],[name]])</f>
        <v>Johnson's Baby Powder</v>
      </c>
      <c r="D2871">
        <v>14300</v>
      </c>
      <c r="E2871" s="3">
        <f>'Cleaned Data'!F2874</f>
        <v>0</v>
      </c>
      <c r="F2871">
        <v>0</v>
      </c>
      <c r="G2871">
        <v>6</v>
      </c>
      <c r="H2871">
        <v>14300</v>
      </c>
      <c r="I2871" s="3">
        <f>ZeptoData[[#This Row],[discountedSellingPrice]]/100</f>
        <v>143</v>
      </c>
      <c r="J2871">
        <v>200</v>
      </c>
      <c r="K2871" t="b">
        <v>0</v>
      </c>
      <c r="L2871">
        <v>200</v>
      </c>
      <c r="N2871" s="3">
        <f>ZeptoData[[#This Row],[MRP_Rupees]] - ZeptoData[[#This Row],[Sale_Price]]</f>
        <v>-143</v>
      </c>
      <c r="O2871" t="str">
        <f>IF(ZeptoData[[#This Row],[outOfStock]]=TRUE, "Out of Stock", IF(ZeptoData[[#This Row],[availableQuantity]]&lt;=2, "LOW STOCK", "HEALTHY"))</f>
        <v>HEALTHY</v>
      </c>
      <c r="P2871" t="str" cm="1">
        <f t="array" ref="P2871">_xlfn.IFS(ZeptoData[[#This Row],[Sale_Price]]&lt;50, "Budget", ZeptoData[[#This Row],[Sale_Price]]&lt;150, "Mid-Range", ZeptoData[[#This Row],[Sale_Price]]&gt;=150, "Premium")</f>
        <v>Mid-Range</v>
      </c>
      <c r="Q2871" t="str">
        <f>IF(ROUND(((ZeptoData[[#This Row],[mrp]]-ZeptoData[[#This Row],[discountedSellingPrice]])/ZeptoData[[#This Row],[mrp]])*100,0) = ZeptoData[[#This Row],[discountPercent]], "Match", "Error")</f>
        <v>Match</v>
      </c>
      <c r="R2871" s="9" t="str" cm="1">
        <f t="array" ref="R2871">_xlfn.IFS(ZeptoData[[#This Row],[discountPercent]]=0, "No Discount", ZeptoData[[#This Row],[discountPercent]]&lt;=15, "Standard (1-15%)", ZeptoData[[#This Row],[discountPercent]]&gt;15, "Mega (&gt;15%)")</f>
        <v>No Discount</v>
      </c>
      <c r="S2871" s="9" t="str" cm="1">
        <f t="array" ref="S2871">_xlfn.IFS(ZeptoData[[#This Row],[weightInGms]]&lt;=100, "Small (&lt;100g)", ZeptoData[[#This Row],[weightInGms]]&lt;=500, "Medium (100-500g)", ZeptoData[[#This Row],[weightInGms]]&gt;500, "Large (&gt;500g)")</f>
        <v>Medium (100-500g)</v>
      </c>
    </row>
    <row r="2872" spans="1:19" x14ac:dyDescent="0.25">
      <c r="A2872" t="s">
        <v>1146</v>
      </c>
      <c r="B2872" t="s">
        <v>1261</v>
      </c>
      <c r="C2872" t="str">
        <f>TRIM(ZeptoData[[#This Row],[name]])</f>
        <v>Dove Cream Beauty Bathing Bar</v>
      </c>
      <c r="D2872">
        <v>23500</v>
      </c>
      <c r="E2872" s="3">
        <f>'Cleaned Data'!F2875</f>
        <v>4</v>
      </c>
      <c r="F2872">
        <v>9</v>
      </c>
      <c r="G2872">
        <v>6</v>
      </c>
      <c r="H2872">
        <v>21200</v>
      </c>
      <c r="I2872" s="3">
        <f>ZeptoData[[#This Row],[discountedSellingPrice]]/100</f>
        <v>212</v>
      </c>
      <c r="J2872">
        <v>125</v>
      </c>
      <c r="K2872" t="b">
        <v>0</v>
      </c>
      <c r="L2872">
        <v>125</v>
      </c>
      <c r="N2872" s="3">
        <f>ZeptoData[[#This Row],[MRP_Rupees]] - ZeptoData[[#This Row],[Sale_Price]]</f>
        <v>-208</v>
      </c>
      <c r="O2872" t="str">
        <f>IF(ZeptoData[[#This Row],[outOfStock]]=TRUE, "Out of Stock", IF(ZeptoData[[#This Row],[availableQuantity]]&lt;=2, "LOW STOCK", "HEALTHY"))</f>
        <v>HEALTHY</v>
      </c>
      <c r="P2872" t="str" cm="1">
        <f t="array" ref="P2872">_xlfn.IFS(ZeptoData[[#This Row],[Sale_Price]]&lt;50, "Budget", ZeptoData[[#This Row],[Sale_Price]]&lt;150, "Mid-Range", ZeptoData[[#This Row],[Sale_Price]]&gt;=150, "Premium")</f>
        <v>Premium</v>
      </c>
      <c r="Q2872" t="str">
        <f>IF(ROUND(((ZeptoData[[#This Row],[mrp]]-ZeptoData[[#This Row],[discountedSellingPrice]])/ZeptoData[[#This Row],[mrp]])*100,0) = ZeptoData[[#This Row],[discountPercent]], "Match", "Error")</f>
        <v>Error</v>
      </c>
      <c r="R2872" s="9" t="str" cm="1">
        <f t="array" ref="R2872">_xlfn.IFS(ZeptoData[[#This Row],[discountPercent]]=0, "No Discount", ZeptoData[[#This Row],[discountPercent]]&lt;=15, "Standard (1-15%)", ZeptoData[[#This Row],[discountPercent]]&gt;15, "Mega (&gt;15%)")</f>
        <v>Standard (1-15%)</v>
      </c>
      <c r="S2872" s="9" t="str" cm="1">
        <f t="array" ref="S2872">_xlfn.IFS(ZeptoData[[#This Row],[weightInGms]]&lt;=100, "Small (&lt;100g)", ZeptoData[[#This Row],[weightInGms]]&lt;=500, "Medium (100-500g)", ZeptoData[[#This Row],[weightInGms]]&gt;500, "Large (&gt;500g)")</f>
        <v>Medium (100-500g)</v>
      </c>
    </row>
    <row r="2873" spans="1:19" x14ac:dyDescent="0.25">
      <c r="A2873" t="s">
        <v>1146</v>
      </c>
      <c r="B2873" t="s">
        <v>1262</v>
      </c>
      <c r="C2873" t="str">
        <f>TRIM(ZeptoData[[#This Row],[name]])</f>
        <v>Patanjali Kesh Kanti Shikakai Hair Cleanser</v>
      </c>
      <c r="D2873">
        <v>9500</v>
      </c>
      <c r="E2873" s="3">
        <f>'Cleaned Data'!F2876</f>
        <v>0</v>
      </c>
      <c r="F2873">
        <v>0</v>
      </c>
      <c r="G2873">
        <v>4</v>
      </c>
      <c r="H2873">
        <v>9500</v>
      </c>
      <c r="I2873" s="3">
        <f>ZeptoData[[#This Row],[discountedSellingPrice]]/100</f>
        <v>95</v>
      </c>
      <c r="J2873">
        <v>200</v>
      </c>
      <c r="K2873" t="b">
        <v>0</v>
      </c>
      <c r="L2873">
        <v>200</v>
      </c>
      <c r="N2873" s="3">
        <f>ZeptoData[[#This Row],[MRP_Rupees]] - ZeptoData[[#This Row],[Sale_Price]]</f>
        <v>-95</v>
      </c>
      <c r="O2873" t="str">
        <f>IF(ZeptoData[[#This Row],[outOfStock]]=TRUE, "Out of Stock", IF(ZeptoData[[#This Row],[availableQuantity]]&lt;=2, "LOW STOCK", "HEALTHY"))</f>
        <v>HEALTHY</v>
      </c>
      <c r="P2873" t="str" cm="1">
        <f t="array" ref="P2873">_xlfn.IFS(ZeptoData[[#This Row],[Sale_Price]]&lt;50, "Budget", ZeptoData[[#This Row],[Sale_Price]]&lt;150, "Mid-Range", ZeptoData[[#This Row],[Sale_Price]]&gt;=150, "Premium")</f>
        <v>Mid-Range</v>
      </c>
      <c r="Q2873" t="str">
        <f>IF(ROUND(((ZeptoData[[#This Row],[mrp]]-ZeptoData[[#This Row],[discountedSellingPrice]])/ZeptoData[[#This Row],[mrp]])*100,0) = ZeptoData[[#This Row],[discountPercent]], "Match", "Error")</f>
        <v>Match</v>
      </c>
      <c r="R2873" s="9" t="str" cm="1">
        <f t="array" ref="R2873">_xlfn.IFS(ZeptoData[[#This Row],[discountPercent]]=0, "No Discount", ZeptoData[[#This Row],[discountPercent]]&lt;=15, "Standard (1-15%)", ZeptoData[[#This Row],[discountPercent]]&gt;15, "Mega (&gt;15%)")</f>
        <v>No Discount</v>
      </c>
      <c r="S2873" s="9" t="str" cm="1">
        <f t="array" ref="S2873">_xlfn.IFS(ZeptoData[[#This Row],[weightInGms]]&lt;=100, "Small (&lt;100g)", ZeptoData[[#This Row],[weightInGms]]&lt;=500, "Medium (100-500g)", ZeptoData[[#This Row],[weightInGms]]&gt;500, "Large (&gt;500g)")</f>
        <v>Medium (100-500g)</v>
      </c>
    </row>
    <row r="2874" spans="1:19" x14ac:dyDescent="0.25">
      <c r="A2874" t="s">
        <v>1146</v>
      </c>
      <c r="B2874" t="s">
        <v>1263</v>
      </c>
      <c r="C2874" t="str">
        <f>TRIM(ZeptoData[[#This Row],[name]])</f>
        <v>L'Oreal Paris Color Protect Conditioner</v>
      </c>
      <c r="D2874">
        <v>19900</v>
      </c>
      <c r="E2874" s="3">
        <f>'Cleaned Data'!F2877</f>
        <v>0</v>
      </c>
      <c r="F2874">
        <v>0</v>
      </c>
      <c r="G2874">
        <v>3</v>
      </c>
      <c r="H2874">
        <v>19900</v>
      </c>
      <c r="I2874" s="3">
        <f>ZeptoData[[#This Row],[discountedSellingPrice]]/100</f>
        <v>199</v>
      </c>
      <c r="J2874">
        <v>192</v>
      </c>
      <c r="K2874" t="b">
        <v>0</v>
      </c>
      <c r="L2874">
        <v>192</v>
      </c>
      <c r="N2874" s="3">
        <f>ZeptoData[[#This Row],[MRP_Rupees]] - ZeptoData[[#This Row],[Sale_Price]]</f>
        <v>-199</v>
      </c>
      <c r="O2874" t="str">
        <f>IF(ZeptoData[[#This Row],[outOfStock]]=TRUE, "Out of Stock", IF(ZeptoData[[#This Row],[availableQuantity]]&lt;=2, "LOW STOCK", "HEALTHY"))</f>
        <v>HEALTHY</v>
      </c>
      <c r="P2874" t="str" cm="1">
        <f t="array" ref="P2874">_xlfn.IFS(ZeptoData[[#This Row],[Sale_Price]]&lt;50, "Budget", ZeptoData[[#This Row],[Sale_Price]]&lt;150, "Mid-Range", ZeptoData[[#This Row],[Sale_Price]]&gt;=150, "Premium")</f>
        <v>Premium</v>
      </c>
      <c r="Q2874" t="str">
        <f>IF(ROUND(((ZeptoData[[#This Row],[mrp]]-ZeptoData[[#This Row],[discountedSellingPrice]])/ZeptoData[[#This Row],[mrp]])*100,0) = ZeptoData[[#This Row],[discountPercent]], "Match", "Error")</f>
        <v>Match</v>
      </c>
      <c r="R2874" s="9" t="str" cm="1">
        <f t="array" ref="R2874">_xlfn.IFS(ZeptoData[[#This Row],[discountPercent]]=0, "No Discount", ZeptoData[[#This Row],[discountPercent]]&lt;=15, "Standard (1-15%)", ZeptoData[[#This Row],[discountPercent]]&gt;15, "Mega (&gt;15%)")</f>
        <v>No Discount</v>
      </c>
      <c r="S2874" s="9" t="str" cm="1">
        <f t="array" ref="S2874">_xlfn.IFS(ZeptoData[[#This Row],[weightInGms]]&lt;=100, "Small (&lt;100g)", ZeptoData[[#This Row],[weightInGms]]&lt;=500, "Medium (100-500g)", ZeptoData[[#This Row],[weightInGms]]&gt;500, "Large (&gt;500g)")</f>
        <v>Medium (100-500g)</v>
      </c>
    </row>
    <row r="2875" spans="1:19" x14ac:dyDescent="0.25">
      <c r="A2875" t="s">
        <v>1146</v>
      </c>
      <c r="B2875" t="s">
        <v>1264</v>
      </c>
      <c r="C2875" t="str">
        <f>TRIM(ZeptoData[[#This Row],[name]])</f>
        <v>Nivea Men Active Clean with Active Charcoal Shower Gel for Body Face &amp; Hair</v>
      </c>
      <c r="D2875">
        <v>19900</v>
      </c>
      <c r="E2875" s="3">
        <f>'Cleaned Data'!F2878</f>
        <v>6</v>
      </c>
      <c r="F2875">
        <v>4</v>
      </c>
      <c r="G2875">
        <v>5</v>
      </c>
      <c r="H2875">
        <v>19100</v>
      </c>
      <c r="I2875" s="3">
        <f>ZeptoData[[#This Row],[discountedSellingPrice]]/100</f>
        <v>191</v>
      </c>
      <c r="J2875">
        <v>250</v>
      </c>
      <c r="K2875" t="b">
        <v>0</v>
      </c>
      <c r="L2875">
        <v>250</v>
      </c>
      <c r="N2875" s="3">
        <f>ZeptoData[[#This Row],[MRP_Rupees]] - ZeptoData[[#This Row],[Sale_Price]]</f>
        <v>-185</v>
      </c>
      <c r="O2875" t="str">
        <f>IF(ZeptoData[[#This Row],[outOfStock]]=TRUE, "Out of Stock", IF(ZeptoData[[#This Row],[availableQuantity]]&lt;=2, "LOW STOCK", "HEALTHY"))</f>
        <v>HEALTHY</v>
      </c>
      <c r="P2875" t="str" cm="1">
        <f t="array" ref="P2875">_xlfn.IFS(ZeptoData[[#This Row],[Sale_Price]]&lt;50, "Budget", ZeptoData[[#This Row],[Sale_Price]]&lt;150, "Mid-Range", ZeptoData[[#This Row],[Sale_Price]]&gt;=150, "Premium")</f>
        <v>Premium</v>
      </c>
      <c r="Q2875" t="str">
        <f>IF(ROUND(((ZeptoData[[#This Row],[mrp]]-ZeptoData[[#This Row],[discountedSellingPrice]])/ZeptoData[[#This Row],[mrp]])*100,0) = ZeptoData[[#This Row],[discountPercent]], "Match", "Error")</f>
        <v>Match</v>
      </c>
      <c r="R2875" s="9" t="str" cm="1">
        <f t="array" ref="R2875">_xlfn.IFS(ZeptoData[[#This Row],[discountPercent]]=0, "No Discount", ZeptoData[[#This Row],[discountPercent]]&lt;=15, "Standard (1-15%)", ZeptoData[[#This Row],[discountPercent]]&gt;15, "Mega (&gt;15%)")</f>
        <v>Standard (1-15%)</v>
      </c>
      <c r="S2875" s="9" t="str" cm="1">
        <f t="array" ref="S2875">_xlfn.IFS(ZeptoData[[#This Row],[weightInGms]]&lt;=100, "Small (&lt;100g)", ZeptoData[[#This Row],[weightInGms]]&lt;=500, "Medium (100-500g)", ZeptoData[[#This Row],[weightInGms]]&gt;500, "Large (&gt;500g)")</f>
        <v>Medium (100-500g)</v>
      </c>
    </row>
    <row r="2876" spans="1:19" x14ac:dyDescent="0.25">
      <c r="A2876" t="s">
        <v>1146</v>
      </c>
      <c r="B2876" t="s">
        <v>1265</v>
      </c>
      <c r="C2876" t="str">
        <f>TRIM(ZeptoData[[#This Row],[name]])</f>
        <v>L'Oreal 6 Oil Nourish Conditioner</v>
      </c>
      <c r="D2876">
        <v>13500</v>
      </c>
      <c r="E2876" s="3">
        <f>'Cleaned Data'!F2879</f>
        <v>10</v>
      </c>
      <c r="F2876">
        <v>0</v>
      </c>
      <c r="G2876">
        <v>1</v>
      </c>
      <c r="H2876">
        <v>13500</v>
      </c>
      <c r="I2876" s="3">
        <f>ZeptoData[[#This Row],[discountedSellingPrice]]/100</f>
        <v>135</v>
      </c>
      <c r="J2876">
        <v>192</v>
      </c>
      <c r="K2876" t="b">
        <v>0</v>
      </c>
      <c r="L2876">
        <v>192</v>
      </c>
      <c r="N2876" s="3">
        <f>ZeptoData[[#This Row],[MRP_Rupees]] - ZeptoData[[#This Row],[Sale_Price]]</f>
        <v>-125</v>
      </c>
      <c r="O2876" t="str">
        <f>IF(ZeptoData[[#This Row],[outOfStock]]=TRUE, "Out of Stock", IF(ZeptoData[[#This Row],[availableQuantity]]&lt;=2, "LOW STOCK", "HEALTHY"))</f>
        <v>LOW STOCK</v>
      </c>
      <c r="P2876" t="str" cm="1">
        <f t="array" ref="P2876">_xlfn.IFS(ZeptoData[[#This Row],[Sale_Price]]&lt;50, "Budget", ZeptoData[[#This Row],[Sale_Price]]&lt;150, "Mid-Range", ZeptoData[[#This Row],[Sale_Price]]&gt;=150, "Premium")</f>
        <v>Mid-Range</v>
      </c>
      <c r="Q2876" t="str">
        <f>IF(ROUND(((ZeptoData[[#This Row],[mrp]]-ZeptoData[[#This Row],[discountedSellingPrice]])/ZeptoData[[#This Row],[mrp]])*100,0) = ZeptoData[[#This Row],[discountPercent]], "Match", "Error")</f>
        <v>Match</v>
      </c>
      <c r="R2876" s="9" t="str" cm="1">
        <f t="array" ref="R2876">_xlfn.IFS(ZeptoData[[#This Row],[discountPercent]]=0, "No Discount", ZeptoData[[#This Row],[discountPercent]]&lt;=15, "Standard (1-15%)", ZeptoData[[#This Row],[discountPercent]]&gt;15, "Mega (&gt;15%)")</f>
        <v>No Discount</v>
      </c>
      <c r="S2876" s="9" t="str" cm="1">
        <f t="array" ref="S2876">_xlfn.IFS(ZeptoData[[#This Row],[weightInGms]]&lt;=100, "Small (&lt;100g)", ZeptoData[[#This Row],[weightInGms]]&lt;=500, "Medium (100-500g)", ZeptoData[[#This Row],[weightInGms]]&gt;500, "Large (&gt;500g)")</f>
        <v>Medium (100-500g)</v>
      </c>
    </row>
    <row r="2877" spans="1:19" x14ac:dyDescent="0.25">
      <c r="A2877" t="s">
        <v>1146</v>
      </c>
      <c r="B2877" t="s">
        <v>1266</v>
      </c>
      <c r="C2877" t="str">
        <f>TRIM(ZeptoData[[#This Row],[name]])</f>
        <v>Godrej Easy Natural Black Hair Colour</v>
      </c>
      <c r="D2877">
        <v>2500</v>
      </c>
      <c r="E2877" s="3">
        <f>'Cleaned Data'!F2880</f>
        <v>9</v>
      </c>
      <c r="F2877">
        <v>0</v>
      </c>
      <c r="G2877">
        <v>5</v>
      </c>
      <c r="H2877">
        <v>2500</v>
      </c>
      <c r="I2877" s="3">
        <f>ZeptoData[[#This Row],[discountedSellingPrice]]/100</f>
        <v>25</v>
      </c>
      <c r="J2877">
        <v>20</v>
      </c>
      <c r="K2877" t="b">
        <v>0</v>
      </c>
      <c r="L2877">
        <v>20</v>
      </c>
      <c r="N2877" s="3">
        <f>ZeptoData[[#This Row],[MRP_Rupees]] - ZeptoData[[#This Row],[Sale_Price]]</f>
        <v>-16</v>
      </c>
      <c r="O2877" t="str">
        <f>IF(ZeptoData[[#This Row],[outOfStock]]=TRUE, "Out of Stock", IF(ZeptoData[[#This Row],[availableQuantity]]&lt;=2, "LOW STOCK", "HEALTHY"))</f>
        <v>HEALTHY</v>
      </c>
      <c r="P2877" t="str" cm="1">
        <f t="array" ref="P2877">_xlfn.IFS(ZeptoData[[#This Row],[Sale_Price]]&lt;50, "Budget", ZeptoData[[#This Row],[Sale_Price]]&lt;150, "Mid-Range", ZeptoData[[#This Row],[Sale_Price]]&gt;=150, "Premium")</f>
        <v>Budget</v>
      </c>
      <c r="Q2877" t="str">
        <f>IF(ROUND(((ZeptoData[[#This Row],[mrp]]-ZeptoData[[#This Row],[discountedSellingPrice]])/ZeptoData[[#This Row],[mrp]])*100,0) = ZeptoData[[#This Row],[discountPercent]], "Match", "Error")</f>
        <v>Match</v>
      </c>
      <c r="R2877" s="9" t="str" cm="1">
        <f t="array" ref="R2877">_xlfn.IFS(ZeptoData[[#This Row],[discountPercent]]=0, "No Discount", ZeptoData[[#This Row],[discountPercent]]&lt;=15, "Standard (1-15%)", ZeptoData[[#This Row],[discountPercent]]&gt;15, "Mega (&gt;15%)")</f>
        <v>No Discount</v>
      </c>
      <c r="S2877" s="9" t="str" cm="1">
        <f t="array" ref="S2877">_xlfn.IFS(ZeptoData[[#This Row],[weightInGms]]&lt;=100, "Small (&lt;100g)", ZeptoData[[#This Row],[weightInGms]]&lt;=500, "Medium (100-500g)", ZeptoData[[#This Row],[weightInGms]]&gt;500, "Large (&gt;500g)")</f>
        <v>Small (&lt;100g)</v>
      </c>
    </row>
    <row r="2878" spans="1:19" x14ac:dyDescent="0.25">
      <c r="A2878" t="s">
        <v>1146</v>
      </c>
      <c r="B2878" t="s">
        <v>1267</v>
      </c>
      <c r="C2878" t="str">
        <f>TRIM(ZeptoData[[#This Row],[name]])</f>
        <v>Dabur Gulabari Rose Water Daily Glow</v>
      </c>
      <c r="D2878">
        <v>8000</v>
      </c>
      <c r="E2878" s="3">
        <f>'Cleaned Data'!F2881</f>
        <v>2</v>
      </c>
      <c r="F2878">
        <v>6</v>
      </c>
      <c r="G2878">
        <v>2</v>
      </c>
      <c r="H2878">
        <v>7500</v>
      </c>
      <c r="I2878" s="3">
        <f>ZeptoData[[#This Row],[discountedSellingPrice]]/100</f>
        <v>75</v>
      </c>
      <c r="J2878">
        <v>250</v>
      </c>
      <c r="K2878" t="b">
        <v>0</v>
      </c>
      <c r="L2878">
        <v>250</v>
      </c>
      <c r="N2878" s="3">
        <f>ZeptoData[[#This Row],[MRP_Rupees]] - ZeptoData[[#This Row],[Sale_Price]]</f>
        <v>-73</v>
      </c>
      <c r="O2878" t="str">
        <f>IF(ZeptoData[[#This Row],[outOfStock]]=TRUE, "Out of Stock", IF(ZeptoData[[#This Row],[availableQuantity]]&lt;=2, "LOW STOCK", "HEALTHY"))</f>
        <v>LOW STOCK</v>
      </c>
      <c r="P2878" t="str" cm="1">
        <f t="array" ref="P2878">_xlfn.IFS(ZeptoData[[#This Row],[Sale_Price]]&lt;50, "Budget", ZeptoData[[#This Row],[Sale_Price]]&lt;150, "Mid-Range", ZeptoData[[#This Row],[Sale_Price]]&gt;=150, "Premium")</f>
        <v>Mid-Range</v>
      </c>
      <c r="Q2878" t="str">
        <f>IF(ROUND(((ZeptoData[[#This Row],[mrp]]-ZeptoData[[#This Row],[discountedSellingPrice]])/ZeptoData[[#This Row],[mrp]])*100,0) = ZeptoData[[#This Row],[discountPercent]], "Match", "Error")</f>
        <v>Match</v>
      </c>
      <c r="R2878" s="9" t="str" cm="1">
        <f t="array" ref="R2878">_xlfn.IFS(ZeptoData[[#This Row],[discountPercent]]=0, "No Discount", ZeptoData[[#This Row],[discountPercent]]&lt;=15, "Standard (1-15%)", ZeptoData[[#This Row],[discountPercent]]&gt;15, "Mega (&gt;15%)")</f>
        <v>Standard (1-15%)</v>
      </c>
      <c r="S2878" s="9" t="str" cm="1">
        <f t="array" ref="S2878">_xlfn.IFS(ZeptoData[[#This Row],[weightInGms]]&lt;=100, "Small (&lt;100g)", ZeptoData[[#This Row],[weightInGms]]&lt;=500, "Medium (100-500g)", ZeptoData[[#This Row],[weightInGms]]&gt;500, "Large (&gt;500g)")</f>
        <v>Medium (100-500g)</v>
      </c>
    </row>
    <row r="2879" spans="1:19" x14ac:dyDescent="0.25">
      <c r="A2879" t="s">
        <v>1146</v>
      </c>
      <c r="B2879" t="s">
        <v>1268</v>
      </c>
      <c r="C2879" t="str">
        <f>TRIM(ZeptoData[[#This Row],[name]])</f>
        <v>Himalaya Purifying Neem Face Wash</v>
      </c>
      <c r="D2879">
        <v>17000</v>
      </c>
      <c r="E2879" s="3">
        <f>'Cleaned Data'!F2882</f>
        <v>6</v>
      </c>
      <c r="F2879">
        <v>10</v>
      </c>
      <c r="G2879">
        <v>6</v>
      </c>
      <c r="H2879">
        <v>15300</v>
      </c>
      <c r="I2879" s="3">
        <f>ZeptoData[[#This Row],[discountedSellingPrice]]/100</f>
        <v>153</v>
      </c>
      <c r="J2879">
        <v>150</v>
      </c>
      <c r="K2879" t="b">
        <v>0</v>
      </c>
      <c r="L2879">
        <v>150</v>
      </c>
      <c r="N2879" s="3">
        <f>ZeptoData[[#This Row],[MRP_Rupees]] - ZeptoData[[#This Row],[Sale_Price]]</f>
        <v>-147</v>
      </c>
      <c r="O2879" t="str">
        <f>IF(ZeptoData[[#This Row],[outOfStock]]=TRUE, "Out of Stock", IF(ZeptoData[[#This Row],[availableQuantity]]&lt;=2, "LOW STOCK", "HEALTHY"))</f>
        <v>HEALTHY</v>
      </c>
      <c r="P2879" t="str" cm="1">
        <f t="array" ref="P2879">_xlfn.IFS(ZeptoData[[#This Row],[Sale_Price]]&lt;50, "Budget", ZeptoData[[#This Row],[Sale_Price]]&lt;150, "Mid-Range", ZeptoData[[#This Row],[Sale_Price]]&gt;=150, "Premium")</f>
        <v>Premium</v>
      </c>
      <c r="Q2879" t="str">
        <f>IF(ROUND(((ZeptoData[[#This Row],[mrp]]-ZeptoData[[#This Row],[discountedSellingPrice]])/ZeptoData[[#This Row],[mrp]])*100,0) = ZeptoData[[#This Row],[discountPercent]], "Match", "Error")</f>
        <v>Match</v>
      </c>
      <c r="R2879" s="9" t="str" cm="1">
        <f t="array" ref="R2879">_xlfn.IFS(ZeptoData[[#This Row],[discountPercent]]=0, "No Discount", ZeptoData[[#This Row],[discountPercent]]&lt;=15, "Standard (1-15%)", ZeptoData[[#This Row],[discountPercent]]&gt;15, "Mega (&gt;15%)")</f>
        <v>Standard (1-15%)</v>
      </c>
      <c r="S2879" s="9" t="str" cm="1">
        <f t="array" ref="S2879">_xlfn.IFS(ZeptoData[[#This Row],[weightInGms]]&lt;=100, "Small (&lt;100g)", ZeptoData[[#This Row],[weightInGms]]&lt;=500, "Medium (100-500g)", ZeptoData[[#This Row],[weightInGms]]&gt;500, "Large (&gt;500g)")</f>
        <v>Medium (100-500g)</v>
      </c>
    </row>
    <row r="2880" spans="1:19" x14ac:dyDescent="0.25">
      <c r="A2880" t="s">
        <v>1146</v>
      </c>
      <c r="B2880" t="s">
        <v>1269</v>
      </c>
      <c r="C2880" t="str">
        <f>TRIM(ZeptoData[[#This Row],[name]])</f>
        <v>Fem Fairness Naturals Gold Skin Bleach</v>
      </c>
      <c r="D2880">
        <v>6500</v>
      </c>
      <c r="E2880" s="3">
        <f>'Cleaned Data'!F2883</f>
        <v>0</v>
      </c>
      <c r="F2880">
        <v>9</v>
      </c>
      <c r="G2880">
        <v>3</v>
      </c>
      <c r="H2880">
        <v>5900</v>
      </c>
      <c r="I2880" s="3">
        <f>ZeptoData[[#This Row],[discountedSellingPrice]]/100</f>
        <v>59</v>
      </c>
      <c r="J2880">
        <v>24</v>
      </c>
      <c r="K2880" t="b">
        <v>0</v>
      </c>
      <c r="L2880">
        <v>24</v>
      </c>
      <c r="N2880" s="3">
        <f>ZeptoData[[#This Row],[MRP_Rupees]] - ZeptoData[[#This Row],[Sale_Price]]</f>
        <v>-59</v>
      </c>
      <c r="O2880" t="str">
        <f>IF(ZeptoData[[#This Row],[outOfStock]]=TRUE, "Out of Stock", IF(ZeptoData[[#This Row],[availableQuantity]]&lt;=2, "LOW STOCK", "HEALTHY"))</f>
        <v>HEALTHY</v>
      </c>
      <c r="P2880" t="str" cm="1">
        <f t="array" ref="P2880">_xlfn.IFS(ZeptoData[[#This Row],[Sale_Price]]&lt;50, "Budget", ZeptoData[[#This Row],[Sale_Price]]&lt;150, "Mid-Range", ZeptoData[[#This Row],[Sale_Price]]&gt;=150, "Premium")</f>
        <v>Mid-Range</v>
      </c>
      <c r="Q2880" t="str">
        <f>IF(ROUND(((ZeptoData[[#This Row],[mrp]]-ZeptoData[[#This Row],[discountedSellingPrice]])/ZeptoData[[#This Row],[mrp]])*100,0) = ZeptoData[[#This Row],[discountPercent]], "Match", "Error")</f>
        <v>Match</v>
      </c>
      <c r="R2880" s="9" t="str" cm="1">
        <f t="array" ref="R2880">_xlfn.IFS(ZeptoData[[#This Row],[discountPercent]]=0, "No Discount", ZeptoData[[#This Row],[discountPercent]]&lt;=15, "Standard (1-15%)", ZeptoData[[#This Row],[discountPercent]]&gt;15, "Mega (&gt;15%)")</f>
        <v>Standard (1-15%)</v>
      </c>
      <c r="S2880" s="9" t="str" cm="1">
        <f t="array" ref="S2880">_xlfn.IFS(ZeptoData[[#This Row],[weightInGms]]&lt;=100, "Small (&lt;100g)", ZeptoData[[#This Row],[weightInGms]]&lt;=500, "Medium (100-500g)", ZeptoData[[#This Row],[weightInGms]]&gt;500, "Large (&gt;500g)")</f>
        <v>Small (&lt;100g)</v>
      </c>
    </row>
    <row r="2881" spans="1:19" x14ac:dyDescent="0.25">
      <c r="A2881" t="s">
        <v>1146</v>
      </c>
      <c r="B2881" t="s">
        <v>1270</v>
      </c>
      <c r="C2881" t="str">
        <f>TRIM(ZeptoData[[#This Row],[name]])</f>
        <v>Whisper Choice Ultra XL Sanitary Pad</v>
      </c>
      <c r="D2881">
        <v>13300</v>
      </c>
      <c r="E2881" s="3">
        <f>'Cleaned Data'!F2884</f>
        <v>0</v>
      </c>
      <c r="F2881">
        <v>2</v>
      </c>
      <c r="G2881">
        <v>5</v>
      </c>
      <c r="H2881">
        <v>13000</v>
      </c>
      <c r="I2881" s="3">
        <f>ZeptoData[[#This Row],[discountedSellingPrice]]/100</f>
        <v>130</v>
      </c>
      <c r="J2881">
        <v>1160</v>
      </c>
      <c r="K2881" t="b">
        <v>0</v>
      </c>
      <c r="L2881">
        <v>20</v>
      </c>
      <c r="N2881" s="3">
        <f>ZeptoData[[#This Row],[MRP_Rupees]] - ZeptoData[[#This Row],[Sale_Price]]</f>
        <v>-130</v>
      </c>
      <c r="O2881" t="str">
        <f>IF(ZeptoData[[#This Row],[outOfStock]]=TRUE, "Out of Stock", IF(ZeptoData[[#This Row],[availableQuantity]]&lt;=2, "LOW STOCK", "HEALTHY"))</f>
        <v>HEALTHY</v>
      </c>
      <c r="P2881" t="str" cm="1">
        <f t="array" ref="P2881">_xlfn.IFS(ZeptoData[[#This Row],[Sale_Price]]&lt;50, "Budget", ZeptoData[[#This Row],[Sale_Price]]&lt;150, "Mid-Range", ZeptoData[[#This Row],[Sale_Price]]&gt;=150, "Premium")</f>
        <v>Mid-Range</v>
      </c>
      <c r="Q2881" t="str">
        <f>IF(ROUND(((ZeptoData[[#This Row],[mrp]]-ZeptoData[[#This Row],[discountedSellingPrice]])/ZeptoData[[#This Row],[mrp]])*100,0) = ZeptoData[[#This Row],[discountPercent]], "Match", "Error")</f>
        <v>Match</v>
      </c>
      <c r="R2881" s="9" t="str" cm="1">
        <f t="array" ref="R2881">_xlfn.IFS(ZeptoData[[#This Row],[discountPercent]]=0, "No Discount", ZeptoData[[#This Row],[discountPercent]]&lt;=15, "Standard (1-15%)", ZeptoData[[#This Row],[discountPercent]]&gt;15, "Mega (&gt;15%)")</f>
        <v>Standard (1-15%)</v>
      </c>
      <c r="S2881" s="9" t="str" cm="1">
        <f t="array" ref="S2881">_xlfn.IFS(ZeptoData[[#This Row],[weightInGms]]&lt;=100, "Small (&lt;100g)", ZeptoData[[#This Row],[weightInGms]]&lt;=500, "Medium (100-500g)", ZeptoData[[#This Row],[weightInGms]]&gt;500, "Large (&gt;500g)")</f>
        <v>Large (&gt;500g)</v>
      </c>
    </row>
    <row r="2882" spans="1:19" x14ac:dyDescent="0.25">
      <c r="A2882" t="s">
        <v>1146</v>
      </c>
      <c r="B2882" t="s">
        <v>1271</v>
      </c>
      <c r="C2882" t="str">
        <f>TRIM(ZeptoData[[#This Row],[name]])</f>
        <v>Dove Dandruff Care Shampoo</v>
      </c>
      <c r="D2882">
        <v>15800</v>
      </c>
      <c r="E2882" s="3">
        <f>'Cleaned Data'!F2885</f>
        <v>10</v>
      </c>
      <c r="F2882">
        <v>6</v>
      </c>
      <c r="G2882">
        <v>5</v>
      </c>
      <c r="H2882">
        <v>14700</v>
      </c>
      <c r="I2882" s="3">
        <f>ZeptoData[[#This Row],[discountedSellingPrice]]/100</f>
        <v>147</v>
      </c>
      <c r="J2882">
        <v>180</v>
      </c>
      <c r="K2882" t="b">
        <v>0</v>
      </c>
      <c r="L2882">
        <v>180</v>
      </c>
      <c r="N2882" s="3">
        <f>ZeptoData[[#This Row],[MRP_Rupees]] - ZeptoData[[#This Row],[Sale_Price]]</f>
        <v>-137</v>
      </c>
      <c r="O2882" t="str">
        <f>IF(ZeptoData[[#This Row],[outOfStock]]=TRUE, "Out of Stock", IF(ZeptoData[[#This Row],[availableQuantity]]&lt;=2, "LOW STOCK", "HEALTHY"))</f>
        <v>HEALTHY</v>
      </c>
      <c r="P2882" t="str" cm="1">
        <f t="array" ref="P2882">_xlfn.IFS(ZeptoData[[#This Row],[Sale_Price]]&lt;50, "Budget", ZeptoData[[#This Row],[Sale_Price]]&lt;150, "Mid-Range", ZeptoData[[#This Row],[Sale_Price]]&gt;=150, "Premium")</f>
        <v>Mid-Range</v>
      </c>
      <c r="Q2882" t="str">
        <f>IF(ROUND(((ZeptoData[[#This Row],[mrp]]-ZeptoData[[#This Row],[discountedSellingPrice]])/ZeptoData[[#This Row],[mrp]])*100,0) = ZeptoData[[#This Row],[discountPercent]], "Match", "Error")</f>
        <v>Error</v>
      </c>
      <c r="R2882" s="9" t="str" cm="1">
        <f t="array" ref="R2882">_xlfn.IFS(ZeptoData[[#This Row],[discountPercent]]=0, "No Discount", ZeptoData[[#This Row],[discountPercent]]&lt;=15, "Standard (1-15%)", ZeptoData[[#This Row],[discountPercent]]&gt;15, "Mega (&gt;15%)")</f>
        <v>Standard (1-15%)</v>
      </c>
      <c r="S2882" s="9" t="str" cm="1">
        <f t="array" ref="S2882">_xlfn.IFS(ZeptoData[[#This Row],[weightInGms]]&lt;=100, "Small (&lt;100g)", ZeptoData[[#This Row],[weightInGms]]&lt;=500, "Medium (100-500g)", ZeptoData[[#This Row],[weightInGms]]&gt;500, "Large (&gt;500g)")</f>
        <v>Medium (100-500g)</v>
      </c>
    </row>
    <row r="2883" spans="1:19" x14ac:dyDescent="0.25">
      <c r="A2883" t="s">
        <v>1146</v>
      </c>
      <c r="B2883" t="s">
        <v>1272</v>
      </c>
      <c r="C2883" t="str">
        <f>TRIM(ZeptoData[[#This Row],[name]])</f>
        <v>Head &amp; Shoulders Anti Dandruff Anti Hairfall Shampoo</v>
      </c>
      <c r="D2883">
        <v>28500</v>
      </c>
      <c r="E2883" s="3">
        <f>'Cleaned Data'!F2886</f>
        <v>0</v>
      </c>
      <c r="F2883">
        <v>0</v>
      </c>
      <c r="G2883">
        <v>5</v>
      </c>
      <c r="H2883">
        <v>28500</v>
      </c>
      <c r="I2883" s="3">
        <f>ZeptoData[[#This Row],[discountedSellingPrice]]/100</f>
        <v>285</v>
      </c>
      <c r="J2883">
        <v>340</v>
      </c>
      <c r="K2883" t="b">
        <v>0</v>
      </c>
      <c r="L2883">
        <v>240</v>
      </c>
      <c r="N2883" s="3">
        <f>ZeptoData[[#This Row],[MRP_Rupees]] - ZeptoData[[#This Row],[Sale_Price]]</f>
        <v>-285</v>
      </c>
      <c r="O2883" t="str">
        <f>IF(ZeptoData[[#This Row],[outOfStock]]=TRUE, "Out of Stock", IF(ZeptoData[[#This Row],[availableQuantity]]&lt;=2, "LOW STOCK", "HEALTHY"))</f>
        <v>HEALTHY</v>
      </c>
      <c r="P2883" t="str" cm="1">
        <f t="array" ref="P2883">_xlfn.IFS(ZeptoData[[#This Row],[Sale_Price]]&lt;50, "Budget", ZeptoData[[#This Row],[Sale_Price]]&lt;150, "Mid-Range", ZeptoData[[#This Row],[Sale_Price]]&gt;=150, "Premium")</f>
        <v>Premium</v>
      </c>
      <c r="Q2883" t="str">
        <f>IF(ROUND(((ZeptoData[[#This Row],[mrp]]-ZeptoData[[#This Row],[discountedSellingPrice]])/ZeptoData[[#This Row],[mrp]])*100,0) = ZeptoData[[#This Row],[discountPercent]], "Match", "Error")</f>
        <v>Match</v>
      </c>
      <c r="R2883" s="9" t="str" cm="1">
        <f t="array" ref="R2883">_xlfn.IFS(ZeptoData[[#This Row],[discountPercent]]=0, "No Discount", ZeptoData[[#This Row],[discountPercent]]&lt;=15, "Standard (1-15%)", ZeptoData[[#This Row],[discountPercent]]&gt;15, "Mega (&gt;15%)")</f>
        <v>No Discount</v>
      </c>
      <c r="S2883" s="9" t="str" cm="1">
        <f t="array" ref="S2883">_xlfn.IFS(ZeptoData[[#This Row],[weightInGms]]&lt;=100, "Small (&lt;100g)", ZeptoData[[#This Row],[weightInGms]]&lt;=500, "Medium (100-500g)", ZeptoData[[#This Row],[weightInGms]]&gt;500, "Large (&gt;500g)")</f>
        <v>Medium (100-500g)</v>
      </c>
    </row>
    <row r="2884" spans="1:19" x14ac:dyDescent="0.25">
      <c r="A2884" t="s">
        <v>1146</v>
      </c>
      <c r="B2884" t="s">
        <v>1273</v>
      </c>
      <c r="C2884" t="str">
        <f>TRIM(ZeptoData[[#This Row],[name]])</f>
        <v>L'Oreal Casting Creme Ebony Black Hair Color</v>
      </c>
      <c r="D2884">
        <v>55000</v>
      </c>
      <c r="E2884" s="3">
        <f>'Cleaned Data'!F2887</f>
        <v>10</v>
      </c>
      <c r="F2884">
        <v>0</v>
      </c>
      <c r="G2884">
        <v>6</v>
      </c>
      <c r="H2884">
        <v>55000</v>
      </c>
      <c r="I2884" s="3">
        <f>ZeptoData[[#This Row],[discountedSellingPrice]]/100</f>
        <v>550</v>
      </c>
      <c r="J2884">
        <v>159</v>
      </c>
      <c r="K2884" t="b">
        <v>0</v>
      </c>
      <c r="L2884">
        <v>87</v>
      </c>
      <c r="N2884" s="3">
        <f>ZeptoData[[#This Row],[MRP_Rupees]] - ZeptoData[[#This Row],[Sale_Price]]</f>
        <v>-540</v>
      </c>
      <c r="O2884" t="str">
        <f>IF(ZeptoData[[#This Row],[outOfStock]]=TRUE, "Out of Stock", IF(ZeptoData[[#This Row],[availableQuantity]]&lt;=2, "LOW STOCK", "HEALTHY"))</f>
        <v>HEALTHY</v>
      </c>
      <c r="P2884" t="str" cm="1">
        <f t="array" ref="P2884">_xlfn.IFS(ZeptoData[[#This Row],[Sale_Price]]&lt;50, "Budget", ZeptoData[[#This Row],[Sale_Price]]&lt;150, "Mid-Range", ZeptoData[[#This Row],[Sale_Price]]&gt;=150, "Premium")</f>
        <v>Premium</v>
      </c>
      <c r="Q2884" t="str">
        <f>IF(ROUND(((ZeptoData[[#This Row],[mrp]]-ZeptoData[[#This Row],[discountedSellingPrice]])/ZeptoData[[#This Row],[mrp]])*100,0) = ZeptoData[[#This Row],[discountPercent]], "Match", "Error")</f>
        <v>Match</v>
      </c>
      <c r="R2884" s="9" t="str" cm="1">
        <f t="array" ref="R2884">_xlfn.IFS(ZeptoData[[#This Row],[discountPercent]]=0, "No Discount", ZeptoData[[#This Row],[discountPercent]]&lt;=15, "Standard (1-15%)", ZeptoData[[#This Row],[discountPercent]]&gt;15, "Mega (&gt;15%)")</f>
        <v>No Discount</v>
      </c>
      <c r="S2884" s="9" t="str" cm="1">
        <f t="array" ref="S2884">_xlfn.IFS(ZeptoData[[#This Row],[weightInGms]]&lt;=100, "Small (&lt;100g)", ZeptoData[[#This Row],[weightInGms]]&lt;=500, "Medium (100-500g)", ZeptoData[[#This Row],[weightInGms]]&gt;500, "Large (&gt;500g)")</f>
        <v>Medium (100-500g)</v>
      </c>
    </row>
    <row r="2885" spans="1:19" x14ac:dyDescent="0.25">
      <c r="A2885" t="s">
        <v>1146</v>
      </c>
      <c r="B2885" t="s">
        <v>1274</v>
      </c>
      <c r="C2885" t="str">
        <f>TRIM(ZeptoData[[#This Row],[name]])</f>
        <v>Mamaearth Onion Hair Oil</v>
      </c>
      <c r="D2885">
        <v>39900</v>
      </c>
      <c r="E2885" s="3">
        <f>'Cleaned Data'!F2888</f>
        <v>0</v>
      </c>
      <c r="F2885">
        <v>10</v>
      </c>
      <c r="G2885">
        <v>6</v>
      </c>
      <c r="H2885">
        <v>35900</v>
      </c>
      <c r="I2885" s="3">
        <f>ZeptoData[[#This Row],[discountedSellingPrice]]/100</f>
        <v>359</v>
      </c>
      <c r="J2885">
        <v>150</v>
      </c>
      <c r="K2885" t="b">
        <v>0</v>
      </c>
      <c r="L2885">
        <v>150</v>
      </c>
      <c r="N2885" s="3">
        <f>ZeptoData[[#This Row],[MRP_Rupees]] - ZeptoData[[#This Row],[Sale_Price]]</f>
        <v>-359</v>
      </c>
      <c r="O2885" t="str">
        <f>IF(ZeptoData[[#This Row],[outOfStock]]=TRUE, "Out of Stock", IF(ZeptoData[[#This Row],[availableQuantity]]&lt;=2, "LOW STOCK", "HEALTHY"))</f>
        <v>HEALTHY</v>
      </c>
      <c r="P2885" t="str" cm="1">
        <f t="array" ref="P2885">_xlfn.IFS(ZeptoData[[#This Row],[Sale_Price]]&lt;50, "Budget", ZeptoData[[#This Row],[Sale_Price]]&lt;150, "Mid-Range", ZeptoData[[#This Row],[Sale_Price]]&gt;=150, "Premium")</f>
        <v>Premium</v>
      </c>
      <c r="Q2885" t="str">
        <f>IF(ROUND(((ZeptoData[[#This Row],[mrp]]-ZeptoData[[#This Row],[discountedSellingPrice]])/ZeptoData[[#This Row],[mrp]])*100,0) = ZeptoData[[#This Row],[discountPercent]], "Match", "Error")</f>
        <v>Match</v>
      </c>
      <c r="R2885" s="9" t="str" cm="1">
        <f t="array" ref="R2885">_xlfn.IFS(ZeptoData[[#This Row],[discountPercent]]=0, "No Discount", ZeptoData[[#This Row],[discountPercent]]&lt;=15, "Standard (1-15%)", ZeptoData[[#This Row],[discountPercent]]&gt;15, "Mega (&gt;15%)")</f>
        <v>Standard (1-15%)</v>
      </c>
      <c r="S2885" s="9" t="str" cm="1">
        <f t="array" ref="S2885">_xlfn.IFS(ZeptoData[[#This Row],[weightInGms]]&lt;=100, "Small (&lt;100g)", ZeptoData[[#This Row],[weightInGms]]&lt;=500, "Medium (100-500g)", ZeptoData[[#This Row],[weightInGms]]&gt;500, "Large (&gt;500g)")</f>
        <v>Medium (100-500g)</v>
      </c>
    </row>
    <row r="2886" spans="1:19" x14ac:dyDescent="0.25">
      <c r="A2886" t="s">
        <v>1146</v>
      </c>
      <c r="B2886" t="s">
        <v>1275</v>
      </c>
      <c r="C2886" t="str">
        <f>TRIM(ZeptoData[[#This Row],[name]])</f>
        <v>L'Oreal Paris Casting Creme Gloss Hair Color (Dark Brown 400)</v>
      </c>
      <c r="D2886">
        <v>55000</v>
      </c>
      <c r="E2886" s="3">
        <f>'Cleaned Data'!F2889</f>
        <v>10</v>
      </c>
      <c r="F2886">
        <v>0</v>
      </c>
      <c r="G2886">
        <v>4</v>
      </c>
      <c r="H2886">
        <v>55000</v>
      </c>
      <c r="I2886" s="3">
        <f>ZeptoData[[#This Row],[discountedSellingPrice]]/100</f>
        <v>550</v>
      </c>
      <c r="J2886">
        <v>159</v>
      </c>
      <c r="K2886" t="b">
        <v>0</v>
      </c>
      <c r="L2886">
        <v>159</v>
      </c>
      <c r="N2886" s="3">
        <f>ZeptoData[[#This Row],[MRP_Rupees]] - ZeptoData[[#This Row],[Sale_Price]]</f>
        <v>-540</v>
      </c>
      <c r="O2886" t="str">
        <f>IF(ZeptoData[[#This Row],[outOfStock]]=TRUE, "Out of Stock", IF(ZeptoData[[#This Row],[availableQuantity]]&lt;=2, "LOW STOCK", "HEALTHY"))</f>
        <v>HEALTHY</v>
      </c>
      <c r="P2886" t="str" cm="1">
        <f t="array" ref="P2886">_xlfn.IFS(ZeptoData[[#This Row],[Sale_Price]]&lt;50, "Budget", ZeptoData[[#This Row],[Sale_Price]]&lt;150, "Mid-Range", ZeptoData[[#This Row],[Sale_Price]]&gt;=150, "Premium")</f>
        <v>Premium</v>
      </c>
      <c r="Q2886" t="str">
        <f>IF(ROUND(((ZeptoData[[#This Row],[mrp]]-ZeptoData[[#This Row],[discountedSellingPrice]])/ZeptoData[[#This Row],[mrp]])*100,0) = ZeptoData[[#This Row],[discountPercent]], "Match", "Error")</f>
        <v>Match</v>
      </c>
      <c r="R2886" s="9" t="str" cm="1">
        <f t="array" ref="R2886">_xlfn.IFS(ZeptoData[[#This Row],[discountPercent]]=0, "No Discount", ZeptoData[[#This Row],[discountPercent]]&lt;=15, "Standard (1-15%)", ZeptoData[[#This Row],[discountPercent]]&gt;15, "Mega (&gt;15%)")</f>
        <v>No Discount</v>
      </c>
      <c r="S2886" s="9" t="str" cm="1">
        <f t="array" ref="S2886">_xlfn.IFS(ZeptoData[[#This Row],[weightInGms]]&lt;=100, "Small (&lt;100g)", ZeptoData[[#This Row],[weightInGms]]&lt;=500, "Medium (100-500g)", ZeptoData[[#This Row],[weightInGms]]&gt;500, "Large (&gt;500g)")</f>
        <v>Medium (100-500g)</v>
      </c>
    </row>
    <row r="2887" spans="1:19" x14ac:dyDescent="0.25">
      <c r="A2887" t="s">
        <v>1146</v>
      </c>
      <c r="B2887" t="s">
        <v>1276</v>
      </c>
      <c r="C2887" t="str">
        <f>TRIM(ZeptoData[[#This Row],[name]])</f>
        <v>Palmolive Naturals Sea Minerals Liquid Hand Wash</v>
      </c>
      <c r="D2887">
        <v>9900</v>
      </c>
      <c r="E2887" s="3">
        <f>'Cleaned Data'!F2890</f>
        <v>0</v>
      </c>
      <c r="F2887">
        <v>10</v>
      </c>
      <c r="G2887">
        <v>6</v>
      </c>
      <c r="H2887">
        <v>8900</v>
      </c>
      <c r="I2887" s="3">
        <f>ZeptoData[[#This Row],[discountedSellingPrice]]/100</f>
        <v>89</v>
      </c>
      <c r="J2887">
        <v>250</v>
      </c>
      <c r="K2887" t="b">
        <v>0</v>
      </c>
      <c r="L2887">
        <v>250</v>
      </c>
      <c r="N2887" s="3">
        <f>ZeptoData[[#This Row],[MRP_Rupees]] - ZeptoData[[#This Row],[Sale_Price]]</f>
        <v>-89</v>
      </c>
      <c r="O2887" t="str">
        <f>IF(ZeptoData[[#This Row],[outOfStock]]=TRUE, "Out of Stock", IF(ZeptoData[[#This Row],[availableQuantity]]&lt;=2, "LOW STOCK", "HEALTHY"))</f>
        <v>HEALTHY</v>
      </c>
      <c r="P2887" t="str" cm="1">
        <f t="array" ref="P2887">_xlfn.IFS(ZeptoData[[#This Row],[Sale_Price]]&lt;50, "Budget", ZeptoData[[#This Row],[Sale_Price]]&lt;150, "Mid-Range", ZeptoData[[#This Row],[Sale_Price]]&gt;=150, "Premium")</f>
        <v>Mid-Range</v>
      </c>
      <c r="Q2887" t="str">
        <f>IF(ROUND(((ZeptoData[[#This Row],[mrp]]-ZeptoData[[#This Row],[discountedSellingPrice]])/ZeptoData[[#This Row],[mrp]])*100,0) = ZeptoData[[#This Row],[discountPercent]], "Match", "Error")</f>
        <v>Match</v>
      </c>
      <c r="R2887" s="9" t="str" cm="1">
        <f t="array" ref="R2887">_xlfn.IFS(ZeptoData[[#This Row],[discountPercent]]=0, "No Discount", ZeptoData[[#This Row],[discountPercent]]&lt;=15, "Standard (1-15%)", ZeptoData[[#This Row],[discountPercent]]&gt;15, "Mega (&gt;15%)")</f>
        <v>Standard (1-15%)</v>
      </c>
      <c r="S2887" s="9" t="str" cm="1">
        <f t="array" ref="S2887">_xlfn.IFS(ZeptoData[[#This Row],[weightInGms]]&lt;=100, "Small (&lt;100g)", ZeptoData[[#This Row],[weightInGms]]&lt;=500, "Medium (100-500g)", ZeptoData[[#This Row],[weightInGms]]&gt;500, "Large (&gt;500g)")</f>
        <v>Medium (100-500g)</v>
      </c>
    </row>
    <row r="2888" spans="1:19" x14ac:dyDescent="0.25">
      <c r="A2888" t="s">
        <v>1146</v>
      </c>
      <c r="B2888" t="s">
        <v>1819</v>
      </c>
      <c r="C2888" t="str">
        <f>TRIM(ZeptoData[[#This Row],[name]])</f>
        <v>Oral-B Extra Soft Bristles Sensitive</v>
      </c>
      <c r="D2888">
        <v>9800</v>
      </c>
      <c r="E2888" s="3">
        <f>'Cleaned Data'!F2891</f>
        <v>5</v>
      </c>
      <c r="F2888">
        <v>0</v>
      </c>
      <c r="G2888">
        <v>4</v>
      </c>
      <c r="H2888">
        <v>9800</v>
      </c>
      <c r="I2888" s="3">
        <f>ZeptoData[[#This Row],[discountedSellingPrice]]/100</f>
        <v>98</v>
      </c>
      <c r="J2888">
        <v>232</v>
      </c>
      <c r="K2888" t="b">
        <v>0</v>
      </c>
      <c r="L2888">
        <v>4</v>
      </c>
      <c r="N2888" s="3">
        <f>ZeptoData[[#This Row],[MRP_Rupees]] - ZeptoData[[#This Row],[Sale_Price]]</f>
        <v>-93</v>
      </c>
      <c r="O2888" t="str">
        <f>IF(ZeptoData[[#This Row],[outOfStock]]=TRUE, "Out of Stock", IF(ZeptoData[[#This Row],[availableQuantity]]&lt;=2, "LOW STOCK", "HEALTHY"))</f>
        <v>HEALTHY</v>
      </c>
      <c r="P2888" t="str" cm="1">
        <f t="array" ref="P2888">_xlfn.IFS(ZeptoData[[#This Row],[Sale_Price]]&lt;50, "Budget", ZeptoData[[#This Row],[Sale_Price]]&lt;150, "Mid-Range", ZeptoData[[#This Row],[Sale_Price]]&gt;=150, "Premium")</f>
        <v>Mid-Range</v>
      </c>
      <c r="Q2888" t="str">
        <f>IF(ROUND(((ZeptoData[[#This Row],[mrp]]-ZeptoData[[#This Row],[discountedSellingPrice]])/ZeptoData[[#This Row],[mrp]])*100,0) = ZeptoData[[#This Row],[discountPercent]], "Match", "Error")</f>
        <v>Match</v>
      </c>
      <c r="R2888" s="9" t="str" cm="1">
        <f t="array" ref="R2888">_xlfn.IFS(ZeptoData[[#This Row],[discountPercent]]=0, "No Discount", ZeptoData[[#This Row],[discountPercent]]&lt;=15, "Standard (1-15%)", ZeptoData[[#This Row],[discountPercent]]&gt;15, "Mega (&gt;15%)")</f>
        <v>No Discount</v>
      </c>
      <c r="S2888" s="9" t="str" cm="1">
        <f t="array" ref="S2888">_xlfn.IFS(ZeptoData[[#This Row],[weightInGms]]&lt;=100, "Small (&lt;100g)", ZeptoData[[#This Row],[weightInGms]]&lt;=500, "Medium (100-500g)", ZeptoData[[#This Row],[weightInGms]]&gt;500, "Large (&gt;500g)")</f>
        <v>Medium (100-500g)</v>
      </c>
    </row>
    <row r="2889" spans="1:19" x14ac:dyDescent="0.25">
      <c r="A2889" t="s">
        <v>1146</v>
      </c>
      <c r="B2889" t="s">
        <v>1278</v>
      </c>
      <c r="C2889" t="str">
        <f>TRIM(ZeptoData[[#This Row],[name]])</f>
        <v>Engage M3 Perfume Spray for Men</v>
      </c>
      <c r="D2889">
        <v>20000</v>
      </c>
      <c r="E2889" s="3">
        <f>'Cleaned Data'!F2892</f>
        <v>0</v>
      </c>
      <c r="F2889">
        <v>10</v>
      </c>
      <c r="G2889">
        <v>3</v>
      </c>
      <c r="H2889">
        <v>18000</v>
      </c>
      <c r="I2889" s="3">
        <f>ZeptoData[[#This Row],[discountedSellingPrice]]/100</f>
        <v>180</v>
      </c>
      <c r="J2889">
        <v>120</v>
      </c>
      <c r="K2889" t="b">
        <v>0</v>
      </c>
      <c r="L2889">
        <v>120</v>
      </c>
      <c r="N2889" s="3">
        <f>ZeptoData[[#This Row],[MRP_Rupees]] - ZeptoData[[#This Row],[Sale_Price]]</f>
        <v>-180</v>
      </c>
      <c r="O2889" t="str">
        <f>IF(ZeptoData[[#This Row],[outOfStock]]=TRUE, "Out of Stock", IF(ZeptoData[[#This Row],[availableQuantity]]&lt;=2, "LOW STOCK", "HEALTHY"))</f>
        <v>HEALTHY</v>
      </c>
      <c r="P2889" t="str" cm="1">
        <f t="array" ref="P2889">_xlfn.IFS(ZeptoData[[#This Row],[Sale_Price]]&lt;50, "Budget", ZeptoData[[#This Row],[Sale_Price]]&lt;150, "Mid-Range", ZeptoData[[#This Row],[Sale_Price]]&gt;=150, "Premium")</f>
        <v>Premium</v>
      </c>
      <c r="Q2889" t="str">
        <f>IF(ROUND(((ZeptoData[[#This Row],[mrp]]-ZeptoData[[#This Row],[discountedSellingPrice]])/ZeptoData[[#This Row],[mrp]])*100,0) = ZeptoData[[#This Row],[discountPercent]], "Match", "Error")</f>
        <v>Match</v>
      </c>
      <c r="R2889" s="9" t="str" cm="1">
        <f t="array" ref="R2889">_xlfn.IFS(ZeptoData[[#This Row],[discountPercent]]=0, "No Discount", ZeptoData[[#This Row],[discountPercent]]&lt;=15, "Standard (1-15%)", ZeptoData[[#This Row],[discountPercent]]&gt;15, "Mega (&gt;15%)")</f>
        <v>Standard (1-15%)</v>
      </c>
      <c r="S2889" s="9" t="str" cm="1">
        <f t="array" ref="S2889">_xlfn.IFS(ZeptoData[[#This Row],[weightInGms]]&lt;=100, "Small (&lt;100g)", ZeptoData[[#This Row],[weightInGms]]&lt;=500, "Medium (100-500g)", ZeptoData[[#This Row],[weightInGms]]&gt;500, "Large (&gt;500g)")</f>
        <v>Medium (100-500g)</v>
      </c>
    </row>
    <row r="2890" spans="1:19" x14ac:dyDescent="0.25">
      <c r="A2890" t="s">
        <v>1146</v>
      </c>
      <c r="B2890" t="s">
        <v>1279</v>
      </c>
      <c r="C2890" t="str">
        <f>TRIM(ZeptoData[[#This Row],[name]])</f>
        <v>Mamaearth Deeply Nourishing wash for Babies</v>
      </c>
      <c r="D2890">
        <v>19900</v>
      </c>
      <c r="E2890" s="3">
        <f>'Cleaned Data'!F2893</f>
        <v>6</v>
      </c>
      <c r="F2890">
        <v>0</v>
      </c>
      <c r="G2890">
        <v>4</v>
      </c>
      <c r="H2890">
        <v>19900</v>
      </c>
      <c r="I2890" s="3">
        <f>ZeptoData[[#This Row],[discountedSellingPrice]]/100</f>
        <v>199</v>
      </c>
      <c r="J2890">
        <v>200</v>
      </c>
      <c r="K2890" t="b">
        <v>0</v>
      </c>
      <c r="L2890">
        <v>200</v>
      </c>
      <c r="N2890" s="3">
        <f>ZeptoData[[#This Row],[MRP_Rupees]] - ZeptoData[[#This Row],[Sale_Price]]</f>
        <v>-193</v>
      </c>
      <c r="O2890" t="str">
        <f>IF(ZeptoData[[#This Row],[outOfStock]]=TRUE, "Out of Stock", IF(ZeptoData[[#This Row],[availableQuantity]]&lt;=2, "LOW STOCK", "HEALTHY"))</f>
        <v>HEALTHY</v>
      </c>
      <c r="P2890" t="str" cm="1">
        <f t="array" ref="P2890">_xlfn.IFS(ZeptoData[[#This Row],[Sale_Price]]&lt;50, "Budget", ZeptoData[[#This Row],[Sale_Price]]&lt;150, "Mid-Range", ZeptoData[[#This Row],[Sale_Price]]&gt;=150, "Premium")</f>
        <v>Premium</v>
      </c>
      <c r="Q2890" t="str">
        <f>IF(ROUND(((ZeptoData[[#This Row],[mrp]]-ZeptoData[[#This Row],[discountedSellingPrice]])/ZeptoData[[#This Row],[mrp]])*100,0) = ZeptoData[[#This Row],[discountPercent]], "Match", "Error")</f>
        <v>Match</v>
      </c>
      <c r="R2890" s="9" t="str" cm="1">
        <f t="array" ref="R2890">_xlfn.IFS(ZeptoData[[#This Row],[discountPercent]]=0, "No Discount", ZeptoData[[#This Row],[discountPercent]]&lt;=15, "Standard (1-15%)", ZeptoData[[#This Row],[discountPercent]]&gt;15, "Mega (&gt;15%)")</f>
        <v>No Discount</v>
      </c>
      <c r="S2890" s="9" t="str" cm="1">
        <f t="array" ref="S2890">_xlfn.IFS(ZeptoData[[#This Row],[weightInGms]]&lt;=100, "Small (&lt;100g)", ZeptoData[[#This Row],[weightInGms]]&lt;=500, "Medium (100-500g)", ZeptoData[[#This Row],[weightInGms]]&gt;500, "Large (&gt;500g)")</f>
        <v>Medium (100-500g)</v>
      </c>
    </row>
    <row r="2891" spans="1:19" x14ac:dyDescent="0.25">
      <c r="A2891" t="s">
        <v>1146</v>
      </c>
      <c r="B2891" t="s">
        <v>1280</v>
      </c>
      <c r="C2891" t="str">
        <f>TRIM(ZeptoData[[#This Row],[name]])</f>
        <v>Dettol Original Soap (B4G1)</v>
      </c>
      <c r="D2891">
        <v>26000</v>
      </c>
      <c r="E2891" s="3">
        <f>'Cleaned Data'!F2894</f>
        <v>0</v>
      </c>
      <c r="F2891">
        <v>5</v>
      </c>
      <c r="G2891">
        <v>6</v>
      </c>
      <c r="H2891">
        <v>24700</v>
      </c>
      <c r="I2891" s="3">
        <f>ZeptoData[[#This Row],[discountedSellingPrice]]/100</f>
        <v>247</v>
      </c>
      <c r="J2891">
        <v>625</v>
      </c>
      <c r="K2891" t="b">
        <v>0</v>
      </c>
      <c r="L2891">
        <v>625</v>
      </c>
      <c r="N2891" s="3">
        <f>ZeptoData[[#This Row],[MRP_Rupees]] - ZeptoData[[#This Row],[Sale_Price]]</f>
        <v>-247</v>
      </c>
      <c r="O2891" t="str">
        <f>IF(ZeptoData[[#This Row],[outOfStock]]=TRUE, "Out of Stock", IF(ZeptoData[[#This Row],[availableQuantity]]&lt;=2, "LOW STOCK", "HEALTHY"))</f>
        <v>HEALTHY</v>
      </c>
      <c r="P2891" t="str" cm="1">
        <f t="array" ref="P2891">_xlfn.IFS(ZeptoData[[#This Row],[Sale_Price]]&lt;50, "Budget", ZeptoData[[#This Row],[Sale_Price]]&lt;150, "Mid-Range", ZeptoData[[#This Row],[Sale_Price]]&gt;=150, "Premium")</f>
        <v>Premium</v>
      </c>
      <c r="Q2891" t="str">
        <f>IF(ROUND(((ZeptoData[[#This Row],[mrp]]-ZeptoData[[#This Row],[discountedSellingPrice]])/ZeptoData[[#This Row],[mrp]])*100,0) = ZeptoData[[#This Row],[discountPercent]], "Match", "Error")</f>
        <v>Match</v>
      </c>
      <c r="R2891" s="9" t="str" cm="1">
        <f t="array" ref="R2891">_xlfn.IFS(ZeptoData[[#This Row],[discountPercent]]=0, "No Discount", ZeptoData[[#This Row],[discountPercent]]&lt;=15, "Standard (1-15%)", ZeptoData[[#This Row],[discountPercent]]&gt;15, "Mega (&gt;15%)")</f>
        <v>Standard (1-15%)</v>
      </c>
      <c r="S2891" s="9" t="str" cm="1">
        <f t="array" ref="S2891">_xlfn.IFS(ZeptoData[[#This Row],[weightInGms]]&lt;=100, "Small (&lt;100g)", ZeptoData[[#This Row],[weightInGms]]&lt;=500, "Medium (100-500g)", ZeptoData[[#This Row],[weightInGms]]&gt;500, "Large (&gt;500g)")</f>
        <v>Large (&gt;500g)</v>
      </c>
    </row>
    <row r="2892" spans="1:19" x14ac:dyDescent="0.25">
      <c r="A2892" t="s">
        <v>1146</v>
      </c>
      <c r="B2892" t="s">
        <v>1281</v>
      </c>
      <c r="C2892" t="str">
        <f>TRIM(ZeptoData[[#This Row],[name]])</f>
        <v>Woodward's Gripe Water</v>
      </c>
      <c r="D2892">
        <v>7500</v>
      </c>
      <c r="E2892" s="3">
        <f>'Cleaned Data'!F2895</f>
        <v>10</v>
      </c>
      <c r="F2892">
        <v>0</v>
      </c>
      <c r="G2892">
        <v>6</v>
      </c>
      <c r="H2892">
        <v>7500</v>
      </c>
      <c r="I2892" s="3">
        <f>ZeptoData[[#This Row],[discountedSellingPrice]]/100</f>
        <v>75</v>
      </c>
      <c r="J2892">
        <v>200</v>
      </c>
      <c r="K2892" t="b">
        <v>0</v>
      </c>
      <c r="L2892">
        <v>200</v>
      </c>
      <c r="N2892" s="3">
        <f>ZeptoData[[#This Row],[MRP_Rupees]] - ZeptoData[[#This Row],[Sale_Price]]</f>
        <v>-65</v>
      </c>
      <c r="O2892" t="str">
        <f>IF(ZeptoData[[#This Row],[outOfStock]]=TRUE, "Out of Stock", IF(ZeptoData[[#This Row],[availableQuantity]]&lt;=2, "LOW STOCK", "HEALTHY"))</f>
        <v>HEALTHY</v>
      </c>
      <c r="P2892" t="str" cm="1">
        <f t="array" ref="P2892">_xlfn.IFS(ZeptoData[[#This Row],[Sale_Price]]&lt;50, "Budget", ZeptoData[[#This Row],[Sale_Price]]&lt;150, "Mid-Range", ZeptoData[[#This Row],[Sale_Price]]&gt;=150, "Premium")</f>
        <v>Mid-Range</v>
      </c>
      <c r="Q2892" t="str">
        <f>IF(ROUND(((ZeptoData[[#This Row],[mrp]]-ZeptoData[[#This Row],[discountedSellingPrice]])/ZeptoData[[#This Row],[mrp]])*100,0) = ZeptoData[[#This Row],[discountPercent]], "Match", "Error")</f>
        <v>Match</v>
      </c>
      <c r="R2892" s="9" t="str" cm="1">
        <f t="array" ref="R2892">_xlfn.IFS(ZeptoData[[#This Row],[discountPercent]]=0, "No Discount", ZeptoData[[#This Row],[discountPercent]]&lt;=15, "Standard (1-15%)", ZeptoData[[#This Row],[discountPercent]]&gt;15, "Mega (&gt;15%)")</f>
        <v>No Discount</v>
      </c>
      <c r="S2892" s="9" t="str" cm="1">
        <f t="array" ref="S2892">_xlfn.IFS(ZeptoData[[#This Row],[weightInGms]]&lt;=100, "Small (&lt;100g)", ZeptoData[[#This Row],[weightInGms]]&lt;=500, "Medium (100-500g)", ZeptoData[[#This Row],[weightInGms]]&gt;500, "Large (&gt;500g)")</f>
        <v>Medium (100-500g)</v>
      </c>
    </row>
    <row r="2893" spans="1:19" x14ac:dyDescent="0.25">
      <c r="A2893" t="s">
        <v>1146</v>
      </c>
      <c r="B2893" t="s">
        <v>1282</v>
      </c>
      <c r="C2893" t="str">
        <f>TRIM(ZeptoData[[#This Row],[name]])</f>
        <v>MamyPoko Pants Extra Absorb Diapers, New Born</v>
      </c>
      <c r="D2893">
        <v>29900</v>
      </c>
      <c r="E2893" s="3">
        <f>'Cleaned Data'!F2896</f>
        <v>10</v>
      </c>
      <c r="F2893">
        <v>6</v>
      </c>
      <c r="G2893">
        <v>5</v>
      </c>
      <c r="H2893">
        <v>27900</v>
      </c>
      <c r="I2893" s="3">
        <f>ZeptoData[[#This Row],[discountedSellingPrice]]/100</f>
        <v>279</v>
      </c>
      <c r="J2893">
        <v>28</v>
      </c>
      <c r="K2893" t="b">
        <v>0</v>
      </c>
      <c r="L2893">
        <v>28</v>
      </c>
      <c r="N2893" s="3">
        <f>ZeptoData[[#This Row],[MRP_Rupees]] - ZeptoData[[#This Row],[Sale_Price]]</f>
        <v>-269</v>
      </c>
      <c r="O2893" t="str">
        <f>IF(ZeptoData[[#This Row],[outOfStock]]=TRUE, "Out of Stock", IF(ZeptoData[[#This Row],[availableQuantity]]&lt;=2, "LOW STOCK", "HEALTHY"))</f>
        <v>HEALTHY</v>
      </c>
      <c r="P2893" t="str" cm="1">
        <f t="array" ref="P2893">_xlfn.IFS(ZeptoData[[#This Row],[Sale_Price]]&lt;50, "Budget", ZeptoData[[#This Row],[Sale_Price]]&lt;150, "Mid-Range", ZeptoData[[#This Row],[Sale_Price]]&gt;=150, "Premium")</f>
        <v>Premium</v>
      </c>
      <c r="Q2893" t="str">
        <f>IF(ROUND(((ZeptoData[[#This Row],[mrp]]-ZeptoData[[#This Row],[discountedSellingPrice]])/ZeptoData[[#This Row],[mrp]])*100,0) = ZeptoData[[#This Row],[discountPercent]], "Match", "Error")</f>
        <v>Error</v>
      </c>
      <c r="R2893" s="9" t="str" cm="1">
        <f t="array" ref="R2893">_xlfn.IFS(ZeptoData[[#This Row],[discountPercent]]=0, "No Discount", ZeptoData[[#This Row],[discountPercent]]&lt;=15, "Standard (1-15%)", ZeptoData[[#This Row],[discountPercent]]&gt;15, "Mega (&gt;15%)")</f>
        <v>Standard (1-15%)</v>
      </c>
      <c r="S2893" s="9" t="str" cm="1">
        <f t="array" ref="S2893">_xlfn.IFS(ZeptoData[[#This Row],[weightInGms]]&lt;=100, "Small (&lt;100g)", ZeptoData[[#This Row],[weightInGms]]&lt;=500, "Medium (100-500g)", ZeptoData[[#This Row],[weightInGms]]&gt;500, "Large (&gt;500g)")</f>
        <v>Small (&lt;100g)</v>
      </c>
    </row>
    <row r="2894" spans="1:19" x14ac:dyDescent="0.25">
      <c r="A2894" t="s">
        <v>1146</v>
      </c>
      <c r="B2894" t="s">
        <v>1283</v>
      </c>
      <c r="C2894" t="str">
        <f>TRIM(ZeptoData[[#This Row],[name]])</f>
        <v>Johnson's Baby Soap</v>
      </c>
      <c r="D2894">
        <v>7000</v>
      </c>
      <c r="E2894" s="3">
        <f>'Cleaned Data'!F2897</f>
        <v>0</v>
      </c>
      <c r="F2894">
        <v>0</v>
      </c>
      <c r="G2894">
        <v>6</v>
      </c>
      <c r="H2894">
        <v>7000</v>
      </c>
      <c r="I2894" s="3">
        <f>ZeptoData[[#This Row],[discountedSellingPrice]]/100</f>
        <v>70</v>
      </c>
      <c r="J2894">
        <v>100</v>
      </c>
      <c r="K2894" t="b">
        <v>0</v>
      </c>
      <c r="L2894">
        <v>100</v>
      </c>
      <c r="N2894" s="3">
        <f>ZeptoData[[#This Row],[MRP_Rupees]] - ZeptoData[[#This Row],[Sale_Price]]</f>
        <v>-70</v>
      </c>
      <c r="O2894" t="str">
        <f>IF(ZeptoData[[#This Row],[outOfStock]]=TRUE, "Out of Stock", IF(ZeptoData[[#This Row],[availableQuantity]]&lt;=2, "LOW STOCK", "HEALTHY"))</f>
        <v>HEALTHY</v>
      </c>
      <c r="P2894" t="str" cm="1">
        <f t="array" ref="P2894">_xlfn.IFS(ZeptoData[[#This Row],[Sale_Price]]&lt;50, "Budget", ZeptoData[[#This Row],[Sale_Price]]&lt;150, "Mid-Range", ZeptoData[[#This Row],[Sale_Price]]&gt;=150, "Premium")</f>
        <v>Mid-Range</v>
      </c>
      <c r="Q2894" t="str">
        <f>IF(ROUND(((ZeptoData[[#This Row],[mrp]]-ZeptoData[[#This Row],[discountedSellingPrice]])/ZeptoData[[#This Row],[mrp]])*100,0) = ZeptoData[[#This Row],[discountPercent]], "Match", "Error")</f>
        <v>Match</v>
      </c>
      <c r="R2894" s="9" t="str" cm="1">
        <f t="array" ref="R2894">_xlfn.IFS(ZeptoData[[#This Row],[discountPercent]]=0, "No Discount", ZeptoData[[#This Row],[discountPercent]]&lt;=15, "Standard (1-15%)", ZeptoData[[#This Row],[discountPercent]]&gt;15, "Mega (&gt;15%)")</f>
        <v>No Discount</v>
      </c>
      <c r="S2894" s="9" t="str" cm="1">
        <f t="array" ref="S2894">_xlfn.IFS(ZeptoData[[#This Row],[weightInGms]]&lt;=100, "Small (&lt;100g)", ZeptoData[[#This Row],[weightInGms]]&lt;=500, "Medium (100-500g)", ZeptoData[[#This Row],[weightInGms]]&gt;500, "Large (&gt;500g)")</f>
        <v>Small (&lt;100g)</v>
      </c>
    </row>
    <row r="2895" spans="1:19" x14ac:dyDescent="0.25">
      <c r="A2895" t="s">
        <v>1146</v>
      </c>
      <c r="B2895" t="s">
        <v>1284</v>
      </c>
      <c r="C2895" t="str">
        <f>TRIM(ZeptoData[[#This Row],[name]])</f>
        <v>Engage M4 Perfume Spray For Men</v>
      </c>
      <c r="D2895">
        <v>20000</v>
      </c>
      <c r="E2895" s="3">
        <f>'Cleaned Data'!F2898</f>
        <v>12</v>
      </c>
      <c r="F2895">
        <v>10</v>
      </c>
      <c r="G2895">
        <v>6</v>
      </c>
      <c r="H2895">
        <v>18000</v>
      </c>
      <c r="I2895" s="3">
        <f>ZeptoData[[#This Row],[discountedSellingPrice]]/100</f>
        <v>180</v>
      </c>
      <c r="J2895">
        <v>120</v>
      </c>
      <c r="K2895" t="b">
        <v>0</v>
      </c>
      <c r="L2895">
        <v>120</v>
      </c>
      <c r="N2895" s="3">
        <f>ZeptoData[[#This Row],[MRP_Rupees]] - ZeptoData[[#This Row],[Sale_Price]]</f>
        <v>-168</v>
      </c>
      <c r="O2895" t="str">
        <f>IF(ZeptoData[[#This Row],[outOfStock]]=TRUE, "Out of Stock", IF(ZeptoData[[#This Row],[availableQuantity]]&lt;=2, "LOW STOCK", "HEALTHY"))</f>
        <v>HEALTHY</v>
      </c>
      <c r="P2895" t="str" cm="1">
        <f t="array" ref="P2895">_xlfn.IFS(ZeptoData[[#This Row],[Sale_Price]]&lt;50, "Budget", ZeptoData[[#This Row],[Sale_Price]]&lt;150, "Mid-Range", ZeptoData[[#This Row],[Sale_Price]]&gt;=150, "Premium")</f>
        <v>Premium</v>
      </c>
      <c r="Q2895" t="str">
        <f>IF(ROUND(((ZeptoData[[#This Row],[mrp]]-ZeptoData[[#This Row],[discountedSellingPrice]])/ZeptoData[[#This Row],[mrp]])*100,0) = ZeptoData[[#This Row],[discountPercent]], "Match", "Error")</f>
        <v>Match</v>
      </c>
      <c r="R2895" s="9" t="str" cm="1">
        <f t="array" ref="R2895">_xlfn.IFS(ZeptoData[[#This Row],[discountPercent]]=0, "No Discount", ZeptoData[[#This Row],[discountPercent]]&lt;=15, "Standard (1-15%)", ZeptoData[[#This Row],[discountPercent]]&gt;15, "Mega (&gt;15%)")</f>
        <v>Standard (1-15%)</v>
      </c>
      <c r="S2895" s="9" t="str" cm="1">
        <f t="array" ref="S2895">_xlfn.IFS(ZeptoData[[#This Row],[weightInGms]]&lt;=100, "Small (&lt;100g)", ZeptoData[[#This Row],[weightInGms]]&lt;=500, "Medium (100-500g)", ZeptoData[[#This Row],[weightInGms]]&gt;500, "Large (&gt;500g)")</f>
        <v>Medium (100-500g)</v>
      </c>
    </row>
    <row r="2896" spans="1:19" x14ac:dyDescent="0.25">
      <c r="A2896" t="s">
        <v>1146</v>
      </c>
      <c r="B2896" t="s">
        <v>1285</v>
      </c>
      <c r="C2896" t="str">
        <f>TRIM(ZeptoData[[#This Row],[name]])</f>
        <v>Fem Fairness Naturals Hair Removal Cream Fair &amp; Soft - Gold</v>
      </c>
      <c r="D2896">
        <v>6500</v>
      </c>
      <c r="E2896" s="3">
        <f>'Cleaned Data'!F2899</f>
        <v>10</v>
      </c>
      <c r="F2896">
        <v>10</v>
      </c>
      <c r="G2896">
        <v>4</v>
      </c>
      <c r="H2896">
        <v>5800</v>
      </c>
      <c r="I2896" s="3">
        <f>ZeptoData[[#This Row],[discountedSellingPrice]]/100</f>
        <v>58</v>
      </c>
      <c r="J2896">
        <v>40</v>
      </c>
      <c r="K2896" t="b">
        <v>0</v>
      </c>
      <c r="L2896">
        <v>40</v>
      </c>
      <c r="N2896" s="3">
        <f>ZeptoData[[#This Row],[MRP_Rupees]] - ZeptoData[[#This Row],[Sale_Price]]</f>
        <v>-48</v>
      </c>
      <c r="O2896" t="str">
        <f>IF(ZeptoData[[#This Row],[outOfStock]]=TRUE, "Out of Stock", IF(ZeptoData[[#This Row],[availableQuantity]]&lt;=2, "LOW STOCK", "HEALTHY"))</f>
        <v>HEALTHY</v>
      </c>
      <c r="P2896" t="str" cm="1">
        <f t="array" ref="P2896">_xlfn.IFS(ZeptoData[[#This Row],[Sale_Price]]&lt;50, "Budget", ZeptoData[[#This Row],[Sale_Price]]&lt;150, "Mid-Range", ZeptoData[[#This Row],[Sale_Price]]&gt;=150, "Premium")</f>
        <v>Mid-Range</v>
      </c>
      <c r="Q2896" t="str">
        <f>IF(ROUND(((ZeptoData[[#This Row],[mrp]]-ZeptoData[[#This Row],[discountedSellingPrice]])/ZeptoData[[#This Row],[mrp]])*100,0) = ZeptoData[[#This Row],[discountPercent]], "Match", "Error")</f>
        <v>Error</v>
      </c>
      <c r="R2896" s="9" t="str" cm="1">
        <f t="array" ref="R2896">_xlfn.IFS(ZeptoData[[#This Row],[discountPercent]]=0, "No Discount", ZeptoData[[#This Row],[discountPercent]]&lt;=15, "Standard (1-15%)", ZeptoData[[#This Row],[discountPercent]]&gt;15, "Mega (&gt;15%)")</f>
        <v>Standard (1-15%)</v>
      </c>
      <c r="S2896" s="9" t="str" cm="1">
        <f t="array" ref="S2896">_xlfn.IFS(ZeptoData[[#This Row],[weightInGms]]&lt;=100, "Small (&lt;100g)", ZeptoData[[#This Row],[weightInGms]]&lt;=500, "Medium (100-500g)", ZeptoData[[#This Row],[weightInGms]]&gt;500, "Large (&gt;500g)")</f>
        <v>Small (&lt;100g)</v>
      </c>
    </row>
    <row r="2897" spans="1:19" x14ac:dyDescent="0.25">
      <c r="A2897" t="s">
        <v>1146</v>
      </c>
      <c r="B2897" t="s">
        <v>1286</v>
      </c>
      <c r="C2897" t="str">
        <f>TRIM(ZeptoData[[#This Row],[name]])</f>
        <v>Dove Hair Fall Rescue Conditioner</v>
      </c>
      <c r="D2897">
        <v>19000</v>
      </c>
      <c r="E2897" s="3">
        <f>'Cleaned Data'!F2900</f>
        <v>0</v>
      </c>
      <c r="F2897">
        <v>0</v>
      </c>
      <c r="G2897">
        <v>4</v>
      </c>
      <c r="H2897">
        <v>19000</v>
      </c>
      <c r="I2897" s="3">
        <f>ZeptoData[[#This Row],[discountedSellingPrice]]/100</f>
        <v>190</v>
      </c>
      <c r="J2897">
        <v>175</v>
      </c>
      <c r="K2897" t="b">
        <v>0</v>
      </c>
      <c r="L2897">
        <v>175</v>
      </c>
      <c r="N2897" s="3">
        <f>ZeptoData[[#This Row],[MRP_Rupees]] - ZeptoData[[#This Row],[Sale_Price]]</f>
        <v>-190</v>
      </c>
      <c r="O2897" t="str">
        <f>IF(ZeptoData[[#This Row],[outOfStock]]=TRUE, "Out of Stock", IF(ZeptoData[[#This Row],[availableQuantity]]&lt;=2, "LOW STOCK", "HEALTHY"))</f>
        <v>HEALTHY</v>
      </c>
      <c r="P2897" t="str" cm="1">
        <f t="array" ref="P2897">_xlfn.IFS(ZeptoData[[#This Row],[Sale_Price]]&lt;50, "Budget", ZeptoData[[#This Row],[Sale_Price]]&lt;150, "Mid-Range", ZeptoData[[#This Row],[Sale_Price]]&gt;=150, "Premium")</f>
        <v>Premium</v>
      </c>
      <c r="Q2897" t="str">
        <f>IF(ROUND(((ZeptoData[[#This Row],[mrp]]-ZeptoData[[#This Row],[discountedSellingPrice]])/ZeptoData[[#This Row],[mrp]])*100,0) = ZeptoData[[#This Row],[discountPercent]], "Match", "Error")</f>
        <v>Match</v>
      </c>
      <c r="R2897" s="9" t="str" cm="1">
        <f t="array" ref="R2897">_xlfn.IFS(ZeptoData[[#This Row],[discountPercent]]=0, "No Discount", ZeptoData[[#This Row],[discountPercent]]&lt;=15, "Standard (1-15%)", ZeptoData[[#This Row],[discountPercent]]&gt;15, "Mega (&gt;15%)")</f>
        <v>No Discount</v>
      </c>
      <c r="S2897" s="9" t="str" cm="1">
        <f t="array" ref="S2897">_xlfn.IFS(ZeptoData[[#This Row],[weightInGms]]&lt;=100, "Small (&lt;100g)", ZeptoData[[#This Row],[weightInGms]]&lt;=500, "Medium (100-500g)", ZeptoData[[#This Row],[weightInGms]]&gt;500, "Large (&gt;500g)")</f>
        <v>Medium (100-500g)</v>
      </c>
    </row>
    <row r="2898" spans="1:19" x14ac:dyDescent="0.25">
      <c r="A2898" t="s">
        <v>1146</v>
      </c>
      <c r="B2898" t="s">
        <v>1287</v>
      </c>
      <c r="C2898" t="str">
        <f>TRIM(ZeptoData[[#This Row],[name]])</f>
        <v>Himalaya Anti Hair Fall Shampoo</v>
      </c>
      <c r="D2898">
        <v>13000</v>
      </c>
      <c r="E2898" s="3">
        <f>'Cleaned Data'!F2901</f>
        <v>6</v>
      </c>
      <c r="F2898">
        <v>12</v>
      </c>
      <c r="G2898">
        <v>2</v>
      </c>
      <c r="H2898">
        <v>11400</v>
      </c>
      <c r="I2898" s="3">
        <f>ZeptoData[[#This Row],[discountedSellingPrice]]/100</f>
        <v>114</v>
      </c>
      <c r="J2898">
        <v>200</v>
      </c>
      <c r="K2898" t="b">
        <v>0</v>
      </c>
      <c r="L2898">
        <v>200</v>
      </c>
      <c r="N2898" s="3">
        <f>ZeptoData[[#This Row],[MRP_Rupees]] - ZeptoData[[#This Row],[Sale_Price]]</f>
        <v>-108</v>
      </c>
      <c r="O2898" t="str">
        <f>IF(ZeptoData[[#This Row],[outOfStock]]=TRUE, "Out of Stock", IF(ZeptoData[[#This Row],[availableQuantity]]&lt;=2, "LOW STOCK", "HEALTHY"))</f>
        <v>LOW STOCK</v>
      </c>
      <c r="P2898" t="str" cm="1">
        <f t="array" ref="P2898">_xlfn.IFS(ZeptoData[[#This Row],[Sale_Price]]&lt;50, "Budget", ZeptoData[[#This Row],[Sale_Price]]&lt;150, "Mid-Range", ZeptoData[[#This Row],[Sale_Price]]&gt;=150, "Premium")</f>
        <v>Mid-Range</v>
      </c>
      <c r="Q2898" t="str">
        <f>IF(ROUND(((ZeptoData[[#This Row],[mrp]]-ZeptoData[[#This Row],[discountedSellingPrice]])/ZeptoData[[#This Row],[mrp]])*100,0) = ZeptoData[[#This Row],[discountPercent]], "Match", "Error")</f>
        <v>Match</v>
      </c>
      <c r="R2898" s="9" t="str" cm="1">
        <f t="array" ref="R2898">_xlfn.IFS(ZeptoData[[#This Row],[discountPercent]]=0, "No Discount", ZeptoData[[#This Row],[discountPercent]]&lt;=15, "Standard (1-15%)", ZeptoData[[#This Row],[discountPercent]]&gt;15, "Mega (&gt;15%)")</f>
        <v>Standard (1-15%)</v>
      </c>
      <c r="S2898" s="9" t="str" cm="1">
        <f t="array" ref="S2898">_xlfn.IFS(ZeptoData[[#This Row],[weightInGms]]&lt;=100, "Small (&lt;100g)", ZeptoData[[#This Row],[weightInGms]]&lt;=500, "Medium (100-500g)", ZeptoData[[#This Row],[weightInGms]]&gt;500, "Large (&gt;500g)")</f>
        <v>Medium (100-500g)</v>
      </c>
    </row>
    <row r="2899" spans="1:19" x14ac:dyDescent="0.25">
      <c r="A2899" t="s">
        <v>1146</v>
      </c>
      <c r="B2899" t="s">
        <v>1288</v>
      </c>
      <c r="C2899" t="str">
        <f>TRIM(ZeptoData[[#This Row],[name]])</f>
        <v>Fiama Peach &amp; Avocado Gel Bar</v>
      </c>
      <c r="D2899">
        <v>17600</v>
      </c>
      <c r="E2899" s="3">
        <f>'Cleaned Data'!F2902</f>
        <v>10</v>
      </c>
      <c r="F2899">
        <v>10</v>
      </c>
      <c r="G2899">
        <v>3</v>
      </c>
      <c r="H2899">
        <v>15800</v>
      </c>
      <c r="I2899" s="3">
        <f>ZeptoData[[#This Row],[discountedSellingPrice]]/100</f>
        <v>158</v>
      </c>
      <c r="J2899">
        <v>375</v>
      </c>
      <c r="K2899" t="b">
        <v>0</v>
      </c>
      <c r="L2899">
        <v>375</v>
      </c>
      <c r="N2899" s="3">
        <f>ZeptoData[[#This Row],[MRP_Rupees]] - ZeptoData[[#This Row],[Sale_Price]]</f>
        <v>-148</v>
      </c>
      <c r="O2899" t="str">
        <f>IF(ZeptoData[[#This Row],[outOfStock]]=TRUE, "Out of Stock", IF(ZeptoData[[#This Row],[availableQuantity]]&lt;=2, "LOW STOCK", "HEALTHY"))</f>
        <v>HEALTHY</v>
      </c>
      <c r="P2899" t="str" cm="1">
        <f t="array" ref="P2899">_xlfn.IFS(ZeptoData[[#This Row],[Sale_Price]]&lt;50, "Budget", ZeptoData[[#This Row],[Sale_Price]]&lt;150, "Mid-Range", ZeptoData[[#This Row],[Sale_Price]]&gt;=150, "Premium")</f>
        <v>Premium</v>
      </c>
      <c r="Q2899" t="str">
        <f>IF(ROUND(((ZeptoData[[#This Row],[mrp]]-ZeptoData[[#This Row],[discountedSellingPrice]])/ZeptoData[[#This Row],[mrp]])*100,0) = ZeptoData[[#This Row],[discountPercent]], "Match", "Error")</f>
        <v>Match</v>
      </c>
      <c r="R2899" s="9" t="str" cm="1">
        <f t="array" ref="R2899">_xlfn.IFS(ZeptoData[[#This Row],[discountPercent]]=0, "No Discount", ZeptoData[[#This Row],[discountPercent]]&lt;=15, "Standard (1-15%)", ZeptoData[[#This Row],[discountPercent]]&gt;15, "Mega (&gt;15%)")</f>
        <v>Standard (1-15%)</v>
      </c>
      <c r="S2899" s="9" t="str" cm="1">
        <f t="array" ref="S2899">_xlfn.IFS(ZeptoData[[#This Row],[weightInGms]]&lt;=100, "Small (&lt;100g)", ZeptoData[[#This Row],[weightInGms]]&lt;=500, "Medium (100-500g)", ZeptoData[[#This Row],[weightInGms]]&gt;500, "Large (&gt;500g)")</f>
        <v>Medium (100-500g)</v>
      </c>
    </row>
    <row r="2900" spans="1:19" x14ac:dyDescent="0.25">
      <c r="A2900" t="s">
        <v>1146</v>
      </c>
      <c r="B2900" t="s">
        <v>1820</v>
      </c>
      <c r="C2900" t="str">
        <f>TRIM(ZeptoData[[#This Row],[name]])</f>
        <v>Pears Pure &amp; Gentle Value Pack Of 4 Bathing Soap</v>
      </c>
      <c r="D2900">
        <v>12500</v>
      </c>
      <c r="E2900" s="3">
        <f>'Cleaned Data'!F2903</f>
        <v>0</v>
      </c>
      <c r="F2900">
        <v>0</v>
      </c>
      <c r="G2900">
        <v>6</v>
      </c>
      <c r="H2900">
        <v>12500</v>
      </c>
      <c r="I2900" s="3">
        <f>ZeptoData[[#This Row],[discountedSellingPrice]]/100</f>
        <v>125</v>
      </c>
      <c r="J2900">
        <v>75</v>
      </c>
      <c r="K2900" t="b">
        <v>0</v>
      </c>
      <c r="L2900">
        <v>75</v>
      </c>
      <c r="N2900" s="3">
        <f>ZeptoData[[#This Row],[MRP_Rupees]] - ZeptoData[[#This Row],[Sale_Price]]</f>
        <v>-125</v>
      </c>
      <c r="O2900" t="str">
        <f>IF(ZeptoData[[#This Row],[outOfStock]]=TRUE, "Out of Stock", IF(ZeptoData[[#This Row],[availableQuantity]]&lt;=2, "LOW STOCK", "HEALTHY"))</f>
        <v>HEALTHY</v>
      </c>
      <c r="P2900" t="str" cm="1">
        <f t="array" ref="P2900">_xlfn.IFS(ZeptoData[[#This Row],[Sale_Price]]&lt;50, "Budget", ZeptoData[[#This Row],[Sale_Price]]&lt;150, "Mid-Range", ZeptoData[[#This Row],[Sale_Price]]&gt;=150, "Premium")</f>
        <v>Mid-Range</v>
      </c>
      <c r="Q2900" t="str">
        <f>IF(ROUND(((ZeptoData[[#This Row],[mrp]]-ZeptoData[[#This Row],[discountedSellingPrice]])/ZeptoData[[#This Row],[mrp]])*100,0) = ZeptoData[[#This Row],[discountPercent]], "Match", "Error")</f>
        <v>Match</v>
      </c>
      <c r="R2900" s="9" t="str" cm="1">
        <f t="array" ref="R2900">_xlfn.IFS(ZeptoData[[#This Row],[discountPercent]]=0, "No Discount", ZeptoData[[#This Row],[discountPercent]]&lt;=15, "Standard (1-15%)", ZeptoData[[#This Row],[discountPercent]]&gt;15, "Mega (&gt;15%)")</f>
        <v>No Discount</v>
      </c>
      <c r="S2900" s="9" t="str" cm="1">
        <f t="array" ref="S2900">_xlfn.IFS(ZeptoData[[#This Row],[weightInGms]]&lt;=100, "Small (&lt;100g)", ZeptoData[[#This Row],[weightInGms]]&lt;=500, "Medium (100-500g)", ZeptoData[[#This Row],[weightInGms]]&gt;500, "Large (&gt;500g)")</f>
        <v>Small (&lt;100g)</v>
      </c>
    </row>
    <row r="2901" spans="1:19" x14ac:dyDescent="0.25">
      <c r="A2901" t="s">
        <v>1146</v>
      </c>
      <c r="B2901" t="s">
        <v>1290</v>
      </c>
      <c r="C2901" t="str">
        <f>TRIM(ZeptoData[[#This Row],[name]])</f>
        <v>Fiama Fresh Hand Wash</v>
      </c>
      <c r="D2901">
        <v>15000</v>
      </c>
      <c r="E2901" s="3">
        <f>'Cleaned Data'!F2904</f>
        <v>6</v>
      </c>
      <c r="F2901">
        <v>6</v>
      </c>
      <c r="G2901">
        <v>3</v>
      </c>
      <c r="H2901">
        <v>14000</v>
      </c>
      <c r="I2901" s="3">
        <f>ZeptoData[[#This Row],[discountedSellingPrice]]/100</f>
        <v>140</v>
      </c>
      <c r="J2901">
        <v>400</v>
      </c>
      <c r="K2901" t="b">
        <v>0</v>
      </c>
      <c r="L2901">
        <v>400</v>
      </c>
      <c r="N2901" s="3">
        <f>ZeptoData[[#This Row],[MRP_Rupees]] - ZeptoData[[#This Row],[Sale_Price]]</f>
        <v>-134</v>
      </c>
      <c r="O2901" t="str">
        <f>IF(ZeptoData[[#This Row],[outOfStock]]=TRUE, "Out of Stock", IF(ZeptoData[[#This Row],[availableQuantity]]&lt;=2, "LOW STOCK", "HEALTHY"))</f>
        <v>HEALTHY</v>
      </c>
      <c r="P2901" t="str" cm="1">
        <f t="array" ref="P2901">_xlfn.IFS(ZeptoData[[#This Row],[Sale_Price]]&lt;50, "Budget", ZeptoData[[#This Row],[Sale_Price]]&lt;150, "Mid-Range", ZeptoData[[#This Row],[Sale_Price]]&gt;=150, "Premium")</f>
        <v>Mid-Range</v>
      </c>
      <c r="Q2901" t="str">
        <f>IF(ROUND(((ZeptoData[[#This Row],[mrp]]-ZeptoData[[#This Row],[discountedSellingPrice]])/ZeptoData[[#This Row],[mrp]])*100,0) = ZeptoData[[#This Row],[discountPercent]], "Match", "Error")</f>
        <v>Error</v>
      </c>
      <c r="R2901" s="9" t="str" cm="1">
        <f t="array" ref="R2901">_xlfn.IFS(ZeptoData[[#This Row],[discountPercent]]=0, "No Discount", ZeptoData[[#This Row],[discountPercent]]&lt;=15, "Standard (1-15%)", ZeptoData[[#This Row],[discountPercent]]&gt;15, "Mega (&gt;15%)")</f>
        <v>Standard (1-15%)</v>
      </c>
      <c r="S2901" s="9" t="str" cm="1">
        <f t="array" ref="S2901">_xlfn.IFS(ZeptoData[[#This Row],[weightInGms]]&lt;=100, "Small (&lt;100g)", ZeptoData[[#This Row],[weightInGms]]&lt;=500, "Medium (100-500g)", ZeptoData[[#This Row],[weightInGms]]&gt;500, "Large (&gt;500g)")</f>
        <v>Medium (100-500g)</v>
      </c>
    </row>
    <row r="2902" spans="1:19" x14ac:dyDescent="0.25">
      <c r="A2902" t="s">
        <v>1146</v>
      </c>
      <c r="B2902" t="s">
        <v>1291</v>
      </c>
      <c r="C2902" t="str">
        <f>TRIM(ZeptoData[[#This Row],[name]])</f>
        <v>Palmolive Black Orchid And Milk Liquid Hand Wash</v>
      </c>
      <c r="D2902">
        <v>9900</v>
      </c>
      <c r="E2902" s="3">
        <f>'Cleaned Data'!F2905</f>
        <v>12</v>
      </c>
      <c r="F2902">
        <v>10</v>
      </c>
      <c r="G2902">
        <v>6</v>
      </c>
      <c r="H2902">
        <v>8900</v>
      </c>
      <c r="I2902" s="3">
        <f>ZeptoData[[#This Row],[discountedSellingPrice]]/100</f>
        <v>89</v>
      </c>
      <c r="J2902">
        <v>250</v>
      </c>
      <c r="K2902" t="b">
        <v>0</v>
      </c>
      <c r="L2902">
        <v>250</v>
      </c>
      <c r="N2902" s="3">
        <f>ZeptoData[[#This Row],[MRP_Rupees]] - ZeptoData[[#This Row],[Sale_Price]]</f>
        <v>-77</v>
      </c>
      <c r="O2902" t="str">
        <f>IF(ZeptoData[[#This Row],[outOfStock]]=TRUE, "Out of Stock", IF(ZeptoData[[#This Row],[availableQuantity]]&lt;=2, "LOW STOCK", "HEALTHY"))</f>
        <v>HEALTHY</v>
      </c>
      <c r="P2902" t="str" cm="1">
        <f t="array" ref="P2902">_xlfn.IFS(ZeptoData[[#This Row],[Sale_Price]]&lt;50, "Budget", ZeptoData[[#This Row],[Sale_Price]]&lt;150, "Mid-Range", ZeptoData[[#This Row],[Sale_Price]]&gt;=150, "Premium")</f>
        <v>Mid-Range</v>
      </c>
      <c r="Q2902" t="str">
        <f>IF(ROUND(((ZeptoData[[#This Row],[mrp]]-ZeptoData[[#This Row],[discountedSellingPrice]])/ZeptoData[[#This Row],[mrp]])*100,0) = ZeptoData[[#This Row],[discountPercent]], "Match", "Error")</f>
        <v>Match</v>
      </c>
      <c r="R2902" s="9" t="str" cm="1">
        <f t="array" ref="R2902">_xlfn.IFS(ZeptoData[[#This Row],[discountPercent]]=0, "No Discount", ZeptoData[[#This Row],[discountPercent]]&lt;=15, "Standard (1-15%)", ZeptoData[[#This Row],[discountPercent]]&gt;15, "Mega (&gt;15%)")</f>
        <v>Standard (1-15%)</v>
      </c>
      <c r="S2902" s="9" t="str" cm="1">
        <f t="array" ref="S2902">_xlfn.IFS(ZeptoData[[#This Row],[weightInGms]]&lt;=100, "Small (&lt;100g)", ZeptoData[[#This Row],[weightInGms]]&lt;=500, "Medium (100-500g)", ZeptoData[[#This Row],[weightInGms]]&gt;500, "Large (&gt;500g)")</f>
        <v>Medium (100-500g)</v>
      </c>
    </row>
    <row r="2903" spans="1:19" x14ac:dyDescent="0.25">
      <c r="A2903" t="s">
        <v>1146</v>
      </c>
      <c r="B2903" t="s">
        <v>1292</v>
      </c>
      <c r="C2903" t="str">
        <f>TRIM(ZeptoData[[#This Row],[name]])</f>
        <v>Oral-B Criss Cross Medium Toothbrush (Buy 2 Get 2 Free)</v>
      </c>
      <c r="D2903">
        <v>16000</v>
      </c>
      <c r="E2903" s="3">
        <f>'Cleaned Data'!F2906</f>
        <v>0</v>
      </c>
      <c r="F2903">
        <v>0</v>
      </c>
      <c r="G2903">
        <v>5</v>
      </c>
      <c r="H2903">
        <v>16000</v>
      </c>
      <c r="I2903" s="3">
        <f>ZeptoData[[#This Row],[discountedSellingPrice]]/100</f>
        <v>160</v>
      </c>
      <c r="J2903">
        <v>232</v>
      </c>
      <c r="K2903" t="b">
        <v>0</v>
      </c>
      <c r="L2903">
        <v>4</v>
      </c>
      <c r="N2903" s="3">
        <f>ZeptoData[[#This Row],[MRP_Rupees]] - ZeptoData[[#This Row],[Sale_Price]]</f>
        <v>-160</v>
      </c>
      <c r="O2903" t="str">
        <f>IF(ZeptoData[[#This Row],[outOfStock]]=TRUE, "Out of Stock", IF(ZeptoData[[#This Row],[availableQuantity]]&lt;=2, "LOW STOCK", "HEALTHY"))</f>
        <v>HEALTHY</v>
      </c>
      <c r="P2903" t="str" cm="1">
        <f t="array" ref="P2903">_xlfn.IFS(ZeptoData[[#This Row],[Sale_Price]]&lt;50, "Budget", ZeptoData[[#This Row],[Sale_Price]]&lt;150, "Mid-Range", ZeptoData[[#This Row],[Sale_Price]]&gt;=150, "Premium")</f>
        <v>Premium</v>
      </c>
      <c r="Q2903" t="str">
        <f>IF(ROUND(((ZeptoData[[#This Row],[mrp]]-ZeptoData[[#This Row],[discountedSellingPrice]])/ZeptoData[[#This Row],[mrp]])*100,0) = ZeptoData[[#This Row],[discountPercent]], "Match", "Error")</f>
        <v>Match</v>
      </c>
      <c r="R2903" s="9" t="str" cm="1">
        <f t="array" ref="R2903">_xlfn.IFS(ZeptoData[[#This Row],[discountPercent]]=0, "No Discount", ZeptoData[[#This Row],[discountPercent]]&lt;=15, "Standard (1-15%)", ZeptoData[[#This Row],[discountPercent]]&gt;15, "Mega (&gt;15%)")</f>
        <v>No Discount</v>
      </c>
      <c r="S2903" s="9" t="str" cm="1">
        <f t="array" ref="S2903">_xlfn.IFS(ZeptoData[[#This Row],[weightInGms]]&lt;=100, "Small (&lt;100g)", ZeptoData[[#This Row],[weightInGms]]&lt;=500, "Medium (100-500g)", ZeptoData[[#This Row],[weightInGms]]&gt;500, "Large (&gt;500g)")</f>
        <v>Medium (100-500g)</v>
      </c>
    </row>
    <row r="2904" spans="1:19" x14ac:dyDescent="0.25">
      <c r="A2904" t="s">
        <v>1146</v>
      </c>
      <c r="B2904" t="s">
        <v>1293</v>
      </c>
      <c r="C2904" t="str">
        <f>TRIM(ZeptoData[[#This Row],[name]])</f>
        <v>Gillette Mach 3 Turbo Razor</v>
      </c>
      <c r="D2904">
        <v>34900</v>
      </c>
      <c r="E2904" s="3">
        <f>'Cleaned Data'!F2907</f>
        <v>6</v>
      </c>
      <c r="F2904">
        <v>6</v>
      </c>
      <c r="G2904">
        <v>5</v>
      </c>
      <c r="H2904">
        <v>32500</v>
      </c>
      <c r="I2904" s="3">
        <f>ZeptoData[[#This Row],[discountedSellingPrice]]/100</f>
        <v>325</v>
      </c>
      <c r="J2904">
        <v>58</v>
      </c>
      <c r="K2904" t="b">
        <v>0</v>
      </c>
      <c r="L2904">
        <v>1</v>
      </c>
      <c r="N2904" s="3">
        <f>ZeptoData[[#This Row],[MRP_Rupees]] - ZeptoData[[#This Row],[Sale_Price]]</f>
        <v>-319</v>
      </c>
      <c r="O2904" t="str">
        <f>IF(ZeptoData[[#This Row],[outOfStock]]=TRUE, "Out of Stock", IF(ZeptoData[[#This Row],[availableQuantity]]&lt;=2, "LOW STOCK", "HEALTHY"))</f>
        <v>HEALTHY</v>
      </c>
      <c r="P2904" t="str" cm="1">
        <f t="array" ref="P2904">_xlfn.IFS(ZeptoData[[#This Row],[Sale_Price]]&lt;50, "Budget", ZeptoData[[#This Row],[Sale_Price]]&lt;150, "Mid-Range", ZeptoData[[#This Row],[Sale_Price]]&gt;=150, "Premium")</f>
        <v>Premium</v>
      </c>
      <c r="Q2904" t="str">
        <f>IF(ROUND(((ZeptoData[[#This Row],[mrp]]-ZeptoData[[#This Row],[discountedSellingPrice]])/ZeptoData[[#This Row],[mrp]])*100,0) = ZeptoData[[#This Row],[discountPercent]], "Match", "Error")</f>
        <v>Error</v>
      </c>
      <c r="R2904" s="9" t="str" cm="1">
        <f t="array" ref="R2904">_xlfn.IFS(ZeptoData[[#This Row],[discountPercent]]=0, "No Discount", ZeptoData[[#This Row],[discountPercent]]&lt;=15, "Standard (1-15%)", ZeptoData[[#This Row],[discountPercent]]&gt;15, "Mega (&gt;15%)")</f>
        <v>Standard (1-15%)</v>
      </c>
      <c r="S2904" s="9" t="str" cm="1">
        <f t="array" ref="S2904">_xlfn.IFS(ZeptoData[[#This Row],[weightInGms]]&lt;=100, "Small (&lt;100g)", ZeptoData[[#This Row],[weightInGms]]&lt;=500, "Medium (100-500g)", ZeptoData[[#This Row],[weightInGms]]&gt;500, "Large (&gt;500g)")</f>
        <v>Small (&lt;100g)</v>
      </c>
    </row>
    <row r="2905" spans="1:19" x14ac:dyDescent="0.25">
      <c r="A2905" t="s">
        <v>1146</v>
      </c>
      <c r="B2905" t="s">
        <v>1294</v>
      </c>
      <c r="C2905" t="str">
        <f>TRIM(ZeptoData[[#This Row],[name]])</f>
        <v>Himalaya Baby Lotion</v>
      </c>
      <c r="D2905">
        <v>16500</v>
      </c>
      <c r="E2905" s="3">
        <f>'Cleaned Data'!F2908</f>
        <v>4</v>
      </c>
      <c r="F2905">
        <v>12</v>
      </c>
      <c r="G2905">
        <v>3</v>
      </c>
      <c r="H2905">
        <v>14500</v>
      </c>
      <c r="I2905" s="3">
        <f>ZeptoData[[#This Row],[discountedSellingPrice]]/100</f>
        <v>145</v>
      </c>
      <c r="J2905">
        <v>200</v>
      </c>
      <c r="K2905" t="b">
        <v>0</v>
      </c>
      <c r="L2905">
        <v>200</v>
      </c>
      <c r="N2905" s="3">
        <f>ZeptoData[[#This Row],[MRP_Rupees]] - ZeptoData[[#This Row],[Sale_Price]]</f>
        <v>-141</v>
      </c>
      <c r="O2905" t="str">
        <f>IF(ZeptoData[[#This Row],[outOfStock]]=TRUE, "Out of Stock", IF(ZeptoData[[#This Row],[availableQuantity]]&lt;=2, "LOW STOCK", "HEALTHY"))</f>
        <v>HEALTHY</v>
      </c>
      <c r="P2905" t="str" cm="1">
        <f t="array" ref="P2905">_xlfn.IFS(ZeptoData[[#This Row],[Sale_Price]]&lt;50, "Budget", ZeptoData[[#This Row],[Sale_Price]]&lt;150, "Mid-Range", ZeptoData[[#This Row],[Sale_Price]]&gt;=150, "Premium")</f>
        <v>Mid-Range</v>
      </c>
      <c r="Q2905" t="str">
        <f>IF(ROUND(((ZeptoData[[#This Row],[mrp]]-ZeptoData[[#This Row],[discountedSellingPrice]])/ZeptoData[[#This Row],[mrp]])*100,0) = ZeptoData[[#This Row],[discountPercent]], "Match", "Error")</f>
        <v>Match</v>
      </c>
      <c r="R2905" s="9" t="str" cm="1">
        <f t="array" ref="R2905">_xlfn.IFS(ZeptoData[[#This Row],[discountPercent]]=0, "No Discount", ZeptoData[[#This Row],[discountPercent]]&lt;=15, "Standard (1-15%)", ZeptoData[[#This Row],[discountPercent]]&gt;15, "Mega (&gt;15%)")</f>
        <v>Standard (1-15%)</v>
      </c>
      <c r="S2905" s="9" t="str" cm="1">
        <f t="array" ref="S2905">_xlfn.IFS(ZeptoData[[#This Row],[weightInGms]]&lt;=100, "Small (&lt;100g)", ZeptoData[[#This Row],[weightInGms]]&lt;=500, "Medium (100-500g)", ZeptoData[[#This Row],[weightInGms]]&gt;500, "Large (&gt;500g)")</f>
        <v>Medium (100-500g)</v>
      </c>
    </row>
    <row r="2906" spans="1:19" x14ac:dyDescent="0.25">
      <c r="A2906" t="s">
        <v>1146</v>
      </c>
      <c r="B2906" t="s">
        <v>1295</v>
      </c>
      <c r="C2906" t="str">
        <f>TRIM(ZeptoData[[#This Row],[name]])</f>
        <v>Head &amp; Shoulders 2-in-1 Cool Menthol Anti Dandruff Shampoo + Conditioner</v>
      </c>
      <c r="D2906">
        <v>37500</v>
      </c>
      <c r="E2906" s="3">
        <f>'Cleaned Data'!F2909</f>
        <v>10</v>
      </c>
      <c r="F2906">
        <v>0</v>
      </c>
      <c r="G2906">
        <v>1</v>
      </c>
      <c r="H2906">
        <v>37500</v>
      </c>
      <c r="I2906" s="3">
        <f>ZeptoData[[#This Row],[discountedSellingPrice]]/100</f>
        <v>375</v>
      </c>
      <c r="J2906">
        <v>340</v>
      </c>
      <c r="K2906" t="b">
        <v>0</v>
      </c>
      <c r="L2906">
        <v>180</v>
      </c>
      <c r="N2906" s="3">
        <f>ZeptoData[[#This Row],[MRP_Rupees]] - ZeptoData[[#This Row],[Sale_Price]]</f>
        <v>-365</v>
      </c>
      <c r="O2906" t="str">
        <f>IF(ZeptoData[[#This Row],[outOfStock]]=TRUE, "Out of Stock", IF(ZeptoData[[#This Row],[availableQuantity]]&lt;=2, "LOW STOCK", "HEALTHY"))</f>
        <v>LOW STOCK</v>
      </c>
      <c r="P2906" t="str" cm="1">
        <f t="array" ref="P2906">_xlfn.IFS(ZeptoData[[#This Row],[Sale_Price]]&lt;50, "Budget", ZeptoData[[#This Row],[Sale_Price]]&lt;150, "Mid-Range", ZeptoData[[#This Row],[Sale_Price]]&gt;=150, "Premium")</f>
        <v>Premium</v>
      </c>
      <c r="Q2906" t="str">
        <f>IF(ROUND(((ZeptoData[[#This Row],[mrp]]-ZeptoData[[#This Row],[discountedSellingPrice]])/ZeptoData[[#This Row],[mrp]])*100,0) = ZeptoData[[#This Row],[discountPercent]], "Match", "Error")</f>
        <v>Match</v>
      </c>
      <c r="R2906" s="9" t="str" cm="1">
        <f t="array" ref="R2906">_xlfn.IFS(ZeptoData[[#This Row],[discountPercent]]=0, "No Discount", ZeptoData[[#This Row],[discountPercent]]&lt;=15, "Standard (1-15%)", ZeptoData[[#This Row],[discountPercent]]&gt;15, "Mega (&gt;15%)")</f>
        <v>No Discount</v>
      </c>
      <c r="S2906" s="9" t="str" cm="1">
        <f t="array" ref="S2906">_xlfn.IFS(ZeptoData[[#This Row],[weightInGms]]&lt;=100, "Small (&lt;100g)", ZeptoData[[#This Row],[weightInGms]]&lt;=500, "Medium (100-500g)", ZeptoData[[#This Row],[weightInGms]]&gt;500, "Large (&gt;500g)")</f>
        <v>Medium (100-500g)</v>
      </c>
    </row>
    <row r="2907" spans="1:19" x14ac:dyDescent="0.25">
      <c r="A2907" t="s">
        <v>1146</v>
      </c>
      <c r="B2907" t="s">
        <v>1296</v>
      </c>
      <c r="C2907" t="str">
        <f>TRIM(ZeptoData[[#This Row],[name]])</f>
        <v>Sunsilk Lusciously Thick &amp; Long Shampoo</v>
      </c>
      <c r="D2907">
        <v>24900</v>
      </c>
      <c r="E2907" s="3">
        <f>'Cleaned Data'!F2910</f>
        <v>10</v>
      </c>
      <c r="F2907">
        <v>6</v>
      </c>
      <c r="G2907">
        <v>6</v>
      </c>
      <c r="H2907">
        <v>23400</v>
      </c>
      <c r="I2907" s="3">
        <f>ZeptoData[[#This Row],[discountedSellingPrice]]/100</f>
        <v>234</v>
      </c>
      <c r="J2907">
        <v>340</v>
      </c>
      <c r="K2907" t="b">
        <v>0</v>
      </c>
      <c r="L2907">
        <v>340</v>
      </c>
      <c r="N2907" s="3">
        <f>ZeptoData[[#This Row],[MRP_Rupees]] - ZeptoData[[#This Row],[Sale_Price]]</f>
        <v>-224</v>
      </c>
      <c r="O2907" t="str">
        <f>IF(ZeptoData[[#This Row],[outOfStock]]=TRUE, "Out of Stock", IF(ZeptoData[[#This Row],[availableQuantity]]&lt;=2, "LOW STOCK", "HEALTHY"))</f>
        <v>HEALTHY</v>
      </c>
      <c r="P2907" t="str" cm="1">
        <f t="array" ref="P2907">_xlfn.IFS(ZeptoData[[#This Row],[Sale_Price]]&lt;50, "Budget", ZeptoData[[#This Row],[Sale_Price]]&lt;150, "Mid-Range", ZeptoData[[#This Row],[Sale_Price]]&gt;=150, "Premium")</f>
        <v>Premium</v>
      </c>
      <c r="Q2907" t="str">
        <f>IF(ROUND(((ZeptoData[[#This Row],[mrp]]-ZeptoData[[#This Row],[discountedSellingPrice]])/ZeptoData[[#This Row],[mrp]])*100,0) = ZeptoData[[#This Row],[discountPercent]], "Match", "Error")</f>
        <v>Match</v>
      </c>
      <c r="R2907" s="9" t="str" cm="1">
        <f t="array" ref="R2907">_xlfn.IFS(ZeptoData[[#This Row],[discountPercent]]=0, "No Discount", ZeptoData[[#This Row],[discountPercent]]&lt;=15, "Standard (1-15%)", ZeptoData[[#This Row],[discountPercent]]&gt;15, "Mega (&gt;15%)")</f>
        <v>Standard (1-15%)</v>
      </c>
      <c r="S2907" s="9" t="str" cm="1">
        <f t="array" ref="S2907">_xlfn.IFS(ZeptoData[[#This Row],[weightInGms]]&lt;=100, "Small (&lt;100g)", ZeptoData[[#This Row],[weightInGms]]&lt;=500, "Medium (100-500g)", ZeptoData[[#This Row],[weightInGms]]&gt;500, "Large (&gt;500g)")</f>
        <v>Medium (100-500g)</v>
      </c>
    </row>
    <row r="2908" spans="1:19" x14ac:dyDescent="0.25">
      <c r="A2908" t="s">
        <v>1146</v>
      </c>
      <c r="B2908" t="s">
        <v>1297</v>
      </c>
      <c r="C2908" t="str">
        <f>TRIM(ZeptoData[[#This Row],[name]])</f>
        <v>Fiama Di Wills Men's Refreshing Pulse Shower Gel</v>
      </c>
      <c r="D2908">
        <v>22500</v>
      </c>
      <c r="E2908" s="3">
        <f>'Cleaned Data'!F2911</f>
        <v>0</v>
      </c>
      <c r="F2908">
        <v>4</v>
      </c>
      <c r="G2908">
        <v>3</v>
      </c>
      <c r="H2908">
        <v>21400</v>
      </c>
      <c r="I2908" s="3">
        <f>ZeptoData[[#This Row],[discountedSellingPrice]]/100</f>
        <v>214</v>
      </c>
      <c r="J2908">
        <v>250</v>
      </c>
      <c r="K2908" t="b">
        <v>0</v>
      </c>
      <c r="L2908">
        <v>250</v>
      </c>
      <c r="N2908" s="3">
        <f>ZeptoData[[#This Row],[MRP_Rupees]] - ZeptoData[[#This Row],[Sale_Price]]</f>
        <v>-214</v>
      </c>
      <c r="O2908" t="str">
        <f>IF(ZeptoData[[#This Row],[outOfStock]]=TRUE, "Out of Stock", IF(ZeptoData[[#This Row],[availableQuantity]]&lt;=2, "LOW STOCK", "HEALTHY"))</f>
        <v>HEALTHY</v>
      </c>
      <c r="P2908" t="str" cm="1">
        <f t="array" ref="P2908">_xlfn.IFS(ZeptoData[[#This Row],[Sale_Price]]&lt;50, "Budget", ZeptoData[[#This Row],[Sale_Price]]&lt;150, "Mid-Range", ZeptoData[[#This Row],[Sale_Price]]&gt;=150, "Premium")</f>
        <v>Premium</v>
      </c>
      <c r="Q2908" t="str">
        <f>IF(ROUND(((ZeptoData[[#This Row],[mrp]]-ZeptoData[[#This Row],[discountedSellingPrice]])/ZeptoData[[#This Row],[mrp]])*100,0) = ZeptoData[[#This Row],[discountPercent]], "Match", "Error")</f>
        <v>Error</v>
      </c>
      <c r="R2908" s="9" t="str" cm="1">
        <f t="array" ref="R2908">_xlfn.IFS(ZeptoData[[#This Row],[discountPercent]]=0, "No Discount", ZeptoData[[#This Row],[discountPercent]]&lt;=15, "Standard (1-15%)", ZeptoData[[#This Row],[discountPercent]]&gt;15, "Mega (&gt;15%)")</f>
        <v>Standard (1-15%)</v>
      </c>
      <c r="S2908" s="9" t="str" cm="1">
        <f t="array" ref="S2908">_xlfn.IFS(ZeptoData[[#This Row],[weightInGms]]&lt;=100, "Small (&lt;100g)", ZeptoData[[#This Row],[weightInGms]]&lt;=500, "Medium (100-500g)", ZeptoData[[#This Row],[weightInGms]]&gt;500, "Large (&gt;500g)")</f>
        <v>Medium (100-500g)</v>
      </c>
    </row>
    <row r="2909" spans="1:19" x14ac:dyDescent="0.25">
      <c r="A2909" t="s">
        <v>1146</v>
      </c>
      <c r="B2909" t="s">
        <v>1298</v>
      </c>
      <c r="C2909" t="str">
        <f>TRIM(ZeptoData[[#This Row],[name]])</f>
        <v>Sebamed Anti - Dandruff Shampoo</v>
      </c>
      <c r="D2909">
        <v>60000</v>
      </c>
      <c r="E2909" s="3">
        <f>'Cleaned Data'!F2912</f>
        <v>9</v>
      </c>
      <c r="F2909">
        <v>10</v>
      </c>
      <c r="G2909">
        <v>2</v>
      </c>
      <c r="H2909">
        <v>54000</v>
      </c>
      <c r="I2909" s="3">
        <f>ZeptoData[[#This Row],[discountedSellingPrice]]/100</f>
        <v>540</v>
      </c>
      <c r="J2909">
        <v>200</v>
      </c>
      <c r="K2909" t="b">
        <v>0</v>
      </c>
      <c r="L2909">
        <v>200</v>
      </c>
      <c r="N2909" s="3">
        <f>ZeptoData[[#This Row],[MRP_Rupees]] - ZeptoData[[#This Row],[Sale_Price]]</f>
        <v>-531</v>
      </c>
      <c r="O2909" t="str">
        <f>IF(ZeptoData[[#This Row],[outOfStock]]=TRUE, "Out of Stock", IF(ZeptoData[[#This Row],[availableQuantity]]&lt;=2, "LOW STOCK", "HEALTHY"))</f>
        <v>LOW STOCK</v>
      </c>
      <c r="P2909" t="str" cm="1">
        <f t="array" ref="P2909">_xlfn.IFS(ZeptoData[[#This Row],[Sale_Price]]&lt;50, "Budget", ZeptoData[[#This Row],[Sale_Price]]&lt;150, "Mid-Range", ZeptoData[[#This Row],[Sale_Price]]&gt;=150, "Premium")</f>
        <v>Premium</v>
      </c>
      <c r="Q2909" t="str">
        <f>IF(ROUND(((ZeptoData[[#This Row],[mrp]]-ZeptoData[[#This Row],[discountedSellingPrice]])/ZeptoData[[#This Row],[mrp]])*100,0) = ZeptoData[[#This Row],[discountPercent]], "Match", "Error")</f>
        <v>Match</v>
      </c>
      <c r="R2909" s="9" t="str" cm="1">
        <f t="array" ref="R2909">_xlfn.IFS(ZeptoData[[#This Row],[discountPercent]]=0, "No Discount", ZeptoData[[#This Row],[discountPercent]]&lt;=15, "Standard (1-15%)", ZeptoData[[#This Row],[discountPercent]]&gt;15, "Mega (&gt;15%)")</f>
        <v>Standard (1-15%)</v>
      </c>
      <c r="S2909" s="9" t="str" cm="1">
        <f t="array" ref="S2909">_xlfn.IFS(ZeptoData[[#This Row],[weightInGms]]&lt;=100, "Small (&lt;100g)", ZeptoData[[#This Row],[weightInGms]]&lt;=500, "Medium (100-500g)", ZeptoData[[#This Row],[weightInGms]]&gt;500, "Large (&gt;500g)")</f>
        <v>Medium (100-500g)</v>
      </c>
    </row>
    <row r="2910" spans="1:19" x14ac:dyDescent="0.25">
      <c r="A2910" t="s">
        <v>1146</v>
      </c>
      <c r="B2910" t="s">
        <v>1299</v>
      </c>
      <c r="C2910" t="str">
        <f>TRIM(ZeptoData[[#This Row],[name]])</f>
        <v>Listerine Cool Mint Mouthwash - Mild Taste</v>
      </c>
      <c r="D2910">
        <v>15000</v>
      </c>
      <c r="E2910" s="3">
        <f>'Cleaned Data'!F2913</f>
        <v>0</v>
      </c>
      <c r="F2910">
        <v>10</v>
      </c>
      <c r="G2910">
        <v>6</v>
      </c>
      <c r="H2910">
        <v>13500</v>
      </c>
      <c r="I2910" s="3">
        <f>ZeptoData[[#This Row],[discountedSellingPrice]]/100</f>
        <v>135</v>
      </c>
      <c r="J2910">
        <v>250</v>
      </c>
      <c r="K2910" t="b">
        <v>0</v>
      </c>
      <c r="L2910">
        <v>250</v>
      </c>
      <c r="N2910" s="3">
        <f>ZeptoData[[#This Row],[MRP_Rupees]] - ZeptoData[[#This Row],[Sale_Price]]</f>
        <v>-135</v>
      </c>
      <c r="O2910" t="str">
        <f>IF(ZeptoData[[#This Row],[outOfStock]]=TRUE, "Out of Stock", IF(ZeptoData[[#This Row],[availableQuantity]]&lt;=2, "LOW STOCK", "HEALTHY"))</f>
        <v>HEALTHY</v>
      </c>
      <c r="P2910" t="str" cm="1">
        <f t="array" ref="P2910">_xlfn.IFS(ZeptoData[[#This Row],[Sale_Price]]&lt;50, "Budget", ZeptoData[[#This Row],[Sale_Price]]&lt;150, "Mid-Range", ZeptoData[[#This Row],[Sale_Price]]&gt;=150, "Premium")</f>
        <v>Mid-Range</v>
      </c>
      <c r="Q2910" t="str">
        <f>IF(ROUND(((ZeptoData[[#This Row],[mrp]]-ZeptoData[[#This Row],[discountedSellingPrice]])/ZeptoData[[#This Row],[mrp]])*100,0) = ZeptoData[[#This Row],[discountPercent]], "Match", "Error")</f>
        <v>Match</v>
      </c>
      <c r="R2910" s="9" t="str" cm="1">
        <f t="array" ref="R2910">_xlfn.IFS(ZeptoData[[#This Row],[discountPercent]]=0, "No Discount", ZeptoData[[#This Row],[discountPercent]]&lt;=15, "Standard (1-15%)", ZeptoData[[#This Row],[discountPercent]]&gt;15, "Mega (&gt;15%)")</f>
        <v>Standard (1-15%)</v>
      </c>
      <c r="S2910" s="9" t="str" cm="1">
        <f t="array" ref="S2910">_xlfn.IFS(ZeptoData[[#This Row],[weightInGms]]&lt;=100, "Small (&lt;100g)", ZeptoData[[#This Row],[weightInGms]]&lt;=500, "Medium (100-500g)", ZeptoData[[#This Row],[weightInGms]]&gt;500, "Large (&gt;500g)")</f>
        <v>Medium (100-500g)</v>
      </c>
    </row>
    <row r="2911" spans="1:19" x14ac:dyDescent="0.25">
      <c r="A2911" t="s">
        <v>1146</v>
      </c>
      <c r="B2911" t="s">
        <v>1300</v>
      </c>
      <c r="C2911" t="str">
        <f>TRIM(ZeptoData[[#This Row],[name]])</f>
        <v>L'Oreal Paris Excellence Creme Hair Color, 4.25 Aishwarya's Brown</v>
      </c>
      <c r="D2911">
        <v>62000</v>
      </c>
      <c r="E2911" s="3">
        <f>'Cleaned Data'!F2914</f>
        <v>0</v>
      </c>
      <c r="F2911">
        <v>0</v>
      </c>
      <c r="G2911">
        <v>6</v>
      </c>
      <c r="H2911">
        <v>62000</v>
      </c>
      <c r="I2911" s="3">
        <f>ZeptoData[[#This Row],[discountedSellingPrice]]/100</f>
        <v>620</v>
      </c>
      <c r="J2911">
        <v>172</v>
      </c>
      <c r="K2911" t="b">
        <v>0</v>
      </c>
      <c r="L2911">
        <v>172</v>
      </c>
      <c r="N2911" s="3">
        <f>ZeptoData[[#This Row],[MRP_Rupees]] - ZeptoData[[#This Row],[Sale_Price]]</f>
        <v>-620</v>
      </c>
      <c r="O2911" t="str">
        <f>IF(ZeptoData[[#This Row],[outOfStock]]=TRUE, "Out of Stock", IF(ZeptoData[[#This Row],[availableQuantity]]&lt;=2, "LOW STOCK", "HEALTHY"))</f>
        <v>HEALTHY</v>
      </c>
      <c r="P2911" t="str" cm="1">
        <f t="array" ref="P2911">_xlfn.IFS(ZeptoData[[#This Row],[Sale_Price]]&lt;50, "Budget", ZeptoData[[#This Row],[Sale_Price]]&lt;150, "Mid-Range", ZeptoData[[#This Row],[Sale_Price]]&gt;=150, "Premium")</f>
        <v>Premium</v>
      </c>
      <c r="Q2911" t="str">
        <f>IF(ROUND(((ZeptoData[[#This Row],[mrp]]-ZeptoData[[#This Row],[discountedSellingPrice]])/ZeptoData[[#This Row],[mrp]])*100,0) = ZeptoData[[#This Row],[discountPercent]], "Match", "Error")</f>
        <v>Match</v>
      </c>
      <c r="R2911" s="9" t="str" cm="1">
        <f t="array" ref="R2911">_xlfn.IFS(ZeptoData[[#This Row],[discountPercent]]=0, "No Discount", ZeptoData[[#This Row],[discountPercent]]&lt;=15, "Standard (1-15%)", ZeptoData[[#This Row],[discountPercent]]&gt;15, "Mega (&gt;15%)")</f>
        <v>No Discount</v>
      </c>
      <c r="S2911" s="9" t="str" cm="1">
        <f t="array" ref="S2911">_xlfn.IFS(ZeptoData[[#This Row],[weightInGms]]&lt;=100, "Small (&lt;100g)", ZeptoData[[#This Row],[weightInGms]]&lt;=500, "Medium (100-500g)", ZeptoData[[#This Row],[weightInGms]]&gt;500, "Large (&gt;500g)")</f>
        <v>Medium (100-500g)</v>
      </c>
    </row>
    <row r="2912" spans="1:19" x14ac:dyDescent="0.25">
      <c r="A2912" t="s">
        <v>1146</v>
      </c>
      <c r="B2912" t="s">
        <v>1301</v>
      </c>
      <c r="C2912" t="str">
        <f>TRIM(ZeptoData[[#This Row],[name]])</f>
        <v>Himalaya Gentle Baby Bath</v>
      </c>
      <c r="D2912">
        <v>16500</v>
      </c>
      <c r="E2912" s="3">
        <f>'Cleaned Data'!F2915</f>
        <v>10</v>
      </c>
      <c r="F2912">
        <v>9</v>
      </c>
      <c r="G2912">
        <v>6</v>
      </c>
      <c r="H2912">
        <v>15000</v>
      </c>
      <c r="I2912" s="3">
        <f>ZeptoData[[#This Row],[discountedSellingPrice]]/100</f>
        <v>150</v>
      </c>
      <c r="J2912">
        <v>200</v>
      </c>
      <c r="K2912" t="b">
        <v>0</v>
      </c>
      <c r="L2912">
        <v>200</v>
      </c>
      <c r="N2912" s="3">
        <f>ZeptoData[[#This Row],[MRP_Rupees]] - ZeptoData[[#This Row],[Sale_Price]]</f>
        <v>-140</v>
      </c>
      <c r="O2912" t="str">
        <f>IF(ZeptoData[[#This Row],[outOfStock]]=TRUE, "Out of Stock", IF(ZeptoData[[#This Row],[availableQuantity]]&lt;=2, "LOW STOCK", "HEALTHY"))</f>
        <v>HEALTHY</v>
      </c>
      <c r="P2912" t="str" cm="1">
        <f t="array" ref="P2912">_xlfn.IFS(ZeptoData[[#This Row],[Sale_Price]]&lt;50, "Budget", ZeptoData[[#This Row],[Sale_Price]]&lt;150, "Mid-Range", ZeptoData[[#This Row],[Sale_Price]]&gt;=150, "Premium")</f>
        <v>Premium</v>
      </c>
      <c r="Q2912" t="str">
        <f>IF(ROUND(((ZeptoData[[#This Row],[mrp]]-ZeptoData[[#This Row],[discountedSellingPrice]])/ZeptoData[[#This Row],[mrp]])*100,0) = ZeptoData[[#This Row],[discountPercent]], "Match", "Error")</f>
        <v>Match</v>
      </c>
      <c r="R2912" s="9" t="str" cm="1">
        <f t="array" ref="R2912">_xlfn.IFS(ZeptoData[[#This Row],[discountPercent]]=0, "No Discount", ZeptoData[[#This Row],[discountPercent]]&lt;=15, "Standard (1-15%)", ZeptoData[[#This Row],[discountPercent]]&gt;15, "Mega (&gt;15%)")</f>
        <v>Standard (1-15%)</v>
      </c>
      <c r="S2912" s="9" t="str" cm="1">
        <f t="array" ref="S2912">_xlfn.IFS(ZeptoData[[#This Row],[weightInGms]]&lt;=100, "Small (&lt;100g)", ZeptoData[[#This Row],[weightInGms]]&lt;=500, "Medium (100-500g)", ZeptoData[[#This Row],[weightInGms]]&gt;500, "Large (&gt;500g)")</f>
        <v>Medium (100-500g)</v>
      </c>
    </row>
    <row r="2913" spans="1:19" x14ac:dyDescent="0.25">
      <c r="A2913" t="s">
        <v>1146</v>
      </c>
      <c r="B2913" t="s">
        <v>1302</v>
      </c>
      <c r="C2913" t="str">
        <f>TRIM(ZeptoData[[#This Row],[name]])</f>
        <v>L'Oreal Paris Casting Creme Gloss Hair Color, Medium Brown 500</v>
      </c>
      <c r="D2913">
        <v>55000</v>
      </c>
      <c r="E2913" s="3">
        <f>'Cleaned Data'!F2916</f>
        <v>20</v>
      </c>
      <c r="F2913">
        <v>0</v>
      </c>
      <c r="G2913">
        <v>4</v>
      </c>
      <c r="H2913">
        <v>55000</v>
      </c>
      <c r="I2913" s="3">
        <f>ZeptoData[[#This Row],[discountedSellingPrice]]/100</f>
        <v>550</v>
      </c>
      <c r="J2913">
        <v>160</v>
      </c>
      <c r="K2913" t="b">
        <v>0</v>
      </c>
      <c r="L2913">
        <v>159</v>
      </c>
      <c r="N2913" s="3">
        <f>ZeptoData[[#This Row],[MRP_Rupees]] - ZeptoData[[#This Row],[Sale_Price]]</f>
        <v>-530</v>
      </c>
      <c r="O2913" t="str">
        <f>IF(ZeptoData[[#This Row],[outOfStock]]=TRUE, "Out of Stock", IF(ZeptoData[[#This Row],[availableQuantity]]&lt;=2, "LOW STOCK", "HEALTHY"))</f>
        <v>HEALTHY</v>
      </c>
      <c r="P2913" t="str" cm="1">
        <f t="array" ref="P2913">_xlfn.IFS(ZeptoData[[#This Row],[Sale_Price]]&lt;50, "Budget", ZeptoData[[#This Row],[Sale_Price]]&lt;150, "Mid-Range", ZeptoData[[#This Row],[Sale_Price]]&gt;=150, "Premium")</f>
        <v>Premium</v>
      </c>
      <c r="Q2913" t="str">
        <f>IF(ROUND(((ZeptoData[[#This Row],[mrp]]-ZeptoData[[#This Row],[discountedSellingPrice]])/ZeptoData[[#This Row],[mrp]])*100,0) = ZeptoData[[#This Row],[discountPercent]], "Match", "Error")</f>
        <v>Match</v>
      </c>
      <c r="R2913" s="9" t="str" cm="1">
        <f t="array" ref="R2913">_xlfn.IFS(ZeptoData[[#This Row],[discountPercent]]=0, "No Discount", ZeptoData[[#This Row],[discountPercent]]&lt;=15, "Standard (1-15%)", ZeptoData[[#This Row],[discountPercent]]&gt;15, "Mega (&gt;15%)")</f>
        <v>No Discount</v>
      </c>
      <c r="S2913" s="9" t="str" cm="1">
        <f t="array" ref="S2913">_xlfn.IFS(ZeptoData[[#This Row],[weightInGms]]&lt;=100, "Small (&lt;100g)", ZeptoData[[#This Row],[weightInGms]]&lt;=500, "Medium (100-500g)", ZeptoData[[#This Row],[weightInGms]]&gt;500, "Large (&gt;500g)")</f>
        <v>Medium (100-500g)</v>
      </c>
    </row>
    <row r="2914" spans="1:19" x14ac:dyDescent="0.25">
      <c r="A2914" t="s">
        <v>1146</v>
      </c>
      <c r="B2914" t="s">
        <v>1303</v>
      </c>
      <c r="C2914" t="str">
        <f>TRIM(ZeptoData[[#This Row],[name]])</f>
        <v>L'Oreal Paris Color Protect Shampoo</v>
      </c>
      <c r="D2914">
        <v>28200</v>
      </c>
      <c r="E2914" s="3">
        <f>'Cleaned Data'!F2917</f>
        <v>10</v>
      </c>
      <c r="F2914">
        <v>0</v>
      </c>
      <c r="G2914">
        <v>3</v>
      </c>
      <c r="H2914">
        <v>28200</v>
      </c>
      <c r="I2914" s="3">
        <f>ZeptoData[[#This Row],[discountedSellingPrice]]/100</f>
        <v>282</v>
      </c>
      <c r="J2914">
        <v>360</v>
      </c>
      <c r="K2914" t="b">
        <v>0</v>
      </c>
      <c r="L2914">
        <v>360</v>
      </c>
      <c r="N2914" s="3">
        <f>ZeptoData[[#This Row],[MRP_Rupees]] - ZeptoData[[#This Row],[Sale_Price]]</f>
        <v>-272</v>
      </c>
      <c r="O2914" t="str">
        <f>IF(ZeptoData[[#This Row],[outOfStock]]=TRUE, "Out of Stock", IF(ZeptoData[[#This Row],[availableQuantity]]&lt;=2, "LOW STOCK", "HEALTHY"))</f>
        <v>HEALTHY</v>
      </c>
      <c r="P2914" t="str" cm="1">
        <f t="array" ref="P2914">_xlfn.IFS(ZeptoData[[#This Row],[Sale_Price]]&lt;50, "Budget", ZeptoData[[#This Row],[Sale_Price]]&lt;150, "Mid-Range", ZeptoData[[#This Row],[Sale_Price]]&gt;=150, "Premium")</f>
        <v>Premium</v>
      </c>
      <c r="Q2914" t="str">
        <f>IF(ROUND(((ZeptoData[[#This Row],[mrp]]-ZeptoData[[#This Row],[discountedSellingPrice]])/ZeptoData[[#This Row],[mrp]])*100,0) = ZeptoData[[#This Row],[discountPercent]], "Match", "Error")</f>
        <v>Match</v>
      </c>
      <c r="R2914" s="9" t="str" cm="1">
        <f t="array" ref="R2914">_xlfn.IFS(ZeptoData[[#This Row],[discountPercent]]=0, "No Discount", ZeptoData[[#This Row],[discountPercent]]&lt;=15, "Standard (1-15%)", ZeptoData[[#This Row],[discountPercent]]&gt;15, "Mega (&gt;15%)")</f>
        <v>No Discount</v>
      </c>
      <c r="S2914" s="9" t="str" cm="1">
        <f t="array" ref="S2914">_xlfn.IFS(ZeptoData[[#This Row],[weightInGms]]&lt;=100, "Small (&lt;100g)", ZeptoData[[#This Row],[weightInGms]]&lt;=500, "Medium (100-500g)", ZeptoData[[#This Row],[weightInGms]]&gt;500, "Large (&gt;500g)")</f>
        <v>Medium (100-500g)</v>
      </c>
    </row>
    <row r="2915" spans="1:19" x14ac:dyDescent="0.25">
      <c r="A2915" t="s">
        <v>1146</v>
      </c>
      <c r="B2915" t="s">
        <v>1304</v>
      </c>
      <c r="C2915" t="str">
        <f>TRIM(ZeptoData[[#This Row],[name]])</f>
        <v>Fiama Di Wills Lemongrass &amp; Jojoba Gel Bar</v>
      </c>
      <c r="D2915">
        <v>17600</v>
      </c>
      <c r="E2915" s="3">
        <f>'Cleaned Data'!F2918</f>
        <v>0</v>
      </c>
      <c r="F2915">
        <v>10</v>
      </c>
      <c r="G2915">
        <v>6</v>
      </c>
      <c r="H2915">
        <v>15800</v>
      </c>
      <c r="I2915" s="3">
        <f>ZeptoData[[#This Row],[discountedSellingPrice]]/100</f>
        <v>158</v>
      </c>
      <c r="J2915">
        <v>375</v>
      </c>
      <c r="K2915" t="b">
        <v>0</v>
      </c>
      <c r="L2915">
        <v>375</v>
      </c>
      <c r="N2915" s="3">
        <f>ZeptoData[[#This Row],[MRP_Rupees]] - ZeptoData[[#This Row],[Sale_Price]]</f>
        <v>-158</v>
      </c>
      <c r="O2915" t="str">
        <f>IF(ZeptoData[[#This Row],[outOfStock]]=TRUE, "Out of Stock", IF(ZeptoData[[#This Row],[availableQuantity]]&lt;=2, "LOW STOCK", "HEALTHY"))</f>
        <v>HEALTHY</v>
      </c>
      <c r="P2915" t="str" cm="1">
        <f t="array" ref="P2915">_xlfn.IFS(ZeptoData[[#This Row],[Sale_Price]]&lt;50, "Budget", ZeptoData[[#This Row],[Sale_Price]]&lt;150, "Mid-Range", ZeptoData[[#This Row],[Sale_Price]]&gt;=150, "Premium")</f>
        <v>Premium</v>
      </c>
      <c r="Q2915" t="str">
        <f>IF(ROUND(((ZeptoData[[#This Row],[mrp]]-ZeptoData[[#This Row],[discountedSellingPrice]])/ZeptoData[[#This Row],[mrp]])*100,0) = ZeptoData[[#This Row],[discountPercent]], "Match", "Error")</f>
        <v>Match</v>
      </c>
      <c r="R2915" s="9" t="str" cm="1">
        <f t="array" ref="R2915">_xlfn.IFS(ZeptoData[[#This Row],[discountPercent]]=0, "No Discount", ZeptoData[[#This Row],[discountPercent]]&lt;=15, "Standard (1-15%)", ZeptoData[[#This Row],[discountPercent]]&gt;15, "Mega (&gt;15%)")</f>
        <v>Standard (1-15%)</v>
      </c>
      <c r="S2915" s="9" t="str" cm="1">
        <f t="array" ref="S2915">_xlfn.IFS(ZeptoData[[#This Row],[weightInGms]]&lt;=100, "Small (&lt;100g)", ZeptoData[[#This Row],[weightInGms]]&lt;=500, "Medium (100-500g)", ZeptoData[[#This Row],[weightInGms]]&gt;500, "Large (&gt;500g)")</f>
        <v>Medium (100-500g)</v>
      </c>
    </row>
    <row r="2916" spans="1:19" x14ac:dyDescent="0.25">
      <c r="A2916" t="s">
        <v>1146</v>
      </c>
      <c r="B2916" t="s">
        <v>1305</v>
      </c>
      <c r="C2916" t="str">
        <f>TRIM(ZeptoData[[#This Row],[name]])</f>
        <v>Colgate Plax Peppermint Mouthwash</v>
      </c>
      <c r="D2916">
        <v>15000</v>
      </c>
      <c r="E2916" s="3">
        <f>'Cleaned Data'!F2919</f>
        <v>0</v>
      </c>
      <c r="F2916">
        <v>20</v>
      </c>
      <c r="G2916">
        <v>5</v>
      </c>
      <c r="H2916">
        <v>12000</v>
      </c>
      <c r="I2916" s="3">
        <f>ZeptoData[[#This Row],[discountedSellingPrice]]/100</f>
        <v>120</v>
      </c>
      <c r="J2916">
        <v>250</v>
      </c>
      <c r="K2916" t="b">
        <v>0</v>
      </c>
      <c r="L2916">
        <v>250</v>
      </c>
      <c r="N2916" s="3">
        <f>ZeptoData[[#This Row],[MRP_Rupees]] - ZeptoData[[#This Row],[Sale_Price]]</f>
        <v>-120</v>
      </c>
      <c r="O2916" t="str">
        <f>IF(ZeptoData[[#This Row],[outOfStock]]=TRUE, "Out of Stock", IF(ZeptoData[[#This Row],[availableQuantity]]&lt;=2, "LOW STOCK", "HEALTHY"))</f>
        <v>HEALTHY</v>
      </c>
      <c r="P2916" t="str" cm="1">
        <f t="array" ref="P2916">_xlfn.IFS(ZeptoData[[#This Row],[Sale_Price]]&lt;50, "Budget", ZeptoData[[#This Row],[Sale_Price]]&lt;150, "Mid-Range", ZeptoData[[#This Row],[Sale_Price]]&gt;=150, "Premium")</f>
        <v>Mid-Range</v>
      </c>
      <c r="Q2916" t="str">
        <f>IF(ROUND(((ZeptoData[[#This Row],[mrp]]-ZeptoData[[#This Row],[discountedSellingPrice]])/ZeptoData[[#This Row],[mrp]])*100,0) = ZeptoData[[#This Row],[discountPercent]], "Match", "Error")</f>
        <v>Match</v>
      </c>
      <c r="R2916" s="9" t="str" cm="1">
        <f t="array" ref="R2916">_xlfn.IFS(ZeptoData[[#This Row],[discountPercent]]=0, "No Discount", ZeptoData[[#This Row],[discountPercent]]&lt;=15, "Standard (1-15%)", ZeptoData[[#This Row],[discountPercent]]&gt;15, "Mega (&gt;15%)")</f>
        <v>Mega (&gt;15%)</v>
      </c>
      <c r="S2916" s="9" t="str" cm="1">
        <f t="array" ref="S2916">_xlfn.IFS(ZeptoData[[#This Row],[weightInGms]]&lt;=100, "Small (&lt;100g)", ZeptoData[[#This Row],[weightInGms]]&lt;=500, "Medium (100-500g)", ZeptoData[[#This Row],[weightInGms]]&gt;500, "Large (&gt;500g)")</f>
        <v>Medium (100-500g)</v>
      </c>
    </row>
    <row r="2917" spans="1:19" x14ac:dyDescent="0.25">
      <c r="A2917" t="s">
        <v>1146</v>
      </c>
      <c r="B2917" t="s">
        <v>1306</v>
      </c>
      <c r="C2917" t="str">
        <f>TRIM(ZeptoData[[#This Row],[name]])</f>
        <v>Dove Daily Shine Conditioner</v>
      </c>
      <c r="D2917">
        <v>9000</v>
      </c>
      <c r="E2917" s="3">
        <f>'Cleaned Data'!F2920</f>
        <v>10</v>
      </c>
      <c r="F2917">
        <v>10</v>
      </c>
      <c r="G2917">
        <v>1</v>
      </c>
      <c r="H2917">
        <v>8100</v>
      </c>
      <c r="I2917" s="3">
        <f>ZeptoData[[#This Row],[discountedSellingPrice]]/100</f>
        <v>81</v>
      </c>
      <c r="J2917">
        <v>80</v>
      </c>
      <c r="K2917" t="b">
        <v>0</v>
      </c>
      <c r="L2917">
        <v>80</v>
      </c>
      <c r="N2917" s="3">
        <f>ZeptoData[[#This Row],[MRP_Rupees]] - ZeptoData[[#This Row],[Sale_Price]]</f>
        <v>-71</v>
      </c>
      <c r="O2917" t="str">
        <f>IF(ZeptoData[[#This Row],[outOfStock]]=TRUE, "Out of Stock", IF(ZeptoData[[#This Row],[availableQuantity]]&lt;=2, "LOW STOCK", "HEALTHY"))</f>
        <v>LOW STOCK</v>
      </c>
      <c r="P2917" t="str" cm="1">
        <f t="array" ref="P2917">_xlfn.IFS(ZeptoData[[#This Row],[Sale_Price]]&lt;50, "Budget", ZeptoData[[#This Row],[Sale_Price]]&lt;150, "Mid-Range", ZeptoData[[#This Row],[Sale_Price]]&gt;=150, "Premium")</f>
        <v>Mid-Range</v>
      </c>
      <c r="Q2917" t="str">
        <f>IF(ROUND(((ZeptoData[[#This Row],[mrp]]-ZeptoData[[#This Row],[discountedSellingPrice]])/ZeptoData[[#This Row],[mrp]])*100,0) = ZeptoData[[#This Row],[discountPercent]], "Match", "Error")</f>
        <v>Match</v>
      </c>
      <c r="R2917" s="9" t="str" cm="1">
        <f t="array" ref="R2917">_xlfn.IFS(ZeptoData[[#This Row],[discountPercent]]=0, "No Discount", ZeptoData[[#This Row],[discountPercent]]&lt;=15, "Standard (1-15%)", ZeptoData[[#This Row],[discountPercent]]&gt;15, "Mega (&gt;15%)")</f>
        <v>Standard (1-15%)</v>
      </c>
      <c r="S2917" s="9" t="str" cm="1">
        <f t="array" ref="S2917">_xlfn.IFS(ZeptoData[[#This Row],[weightInGms]]&lt;=100, "Small (&lt;100g)", ZeptoData[[#This Row],[weightInGms]]&lt;=500, "Medium (100-500g)", ZeptoData[[#This Row],[weightInGms]]&gt;500, "Large (&gt;500g)")</f>
        <v>Small (&lt;100g)</v>
      </c>
    </row>
    <row r="2918" spans="1:19" x14ac:dyDescent="0.25">
      <c r="A2918" t="s">
        <v>1146</v>
      </c>
      <c r="B2918" t="s">
        <v>1307</v>
      </c>
      <c r="C2918" t="str">
        <f>TRIM(ZeptoData[[#This Row],[name]])</f>
        <v>Patanjali Kesh Kanti Anti Dandruff Hair Cleanser</v>
      </c>
      <c r="D2918">
        <v>11000</v>
      </c>
      <c r="E2918" s="3">
        <f>'Cleaned Data'!F2921</f>
        <v>10</v>
      </c>
      <c r="F2918">
        <v>0</v>
      </c>
      <c r="G2918">
        <v>6</v>
      </c>
      <c r="H2918">
        <v>11000</v>
      </c>
      <c r="I2918" s="3">
        <f>ZeptoData[[#This Row],[discountedSellingPrice]]/100</f>
        <v>110</v>
      </c>
      <c r="J2918">
        <v>200</v>
      </c>
      <c r="K2918" t="b">
        <v>0</v>
      </c>
      <c r="L2918">
        <v>200</v>
      </c>
      <c r="N2918" s="3">
        <f>ZeptoData[[#This Row],[MRP_Rupees]] - ZeptoData[[#This Row],[Sale_Price]]</f>
        <v>-100</v>
      </c>
      <c r="O2918" t="str">
        <f>IF(ZeptoData[[#This Row],[outOfStock]]=TRUE, "Out of Stock", IF(ZeptoData[[#This Row],[availableQuantity]]&lt;=2, "LOW STOCK", "HEALTHY"))</f>
        <v>HEALTHY</v>
      </c>
      <c r="P2918" t="str" cm="1">
        <f t="array" ref="P2918">_xlfn.IFS(ZeptoData[[#This Row],[Sale_Price]]&lt;50, "Budget", ZeptoData[[#This Row],[Sale_Price]]&lt;150, "Mid-Range", ZeptoData[[#This Row],[Sale_Price]]&gt;=150, "Premium")</f>
        <v>Mid-Range</v>
      </c>
      <c r="Q2918" t="str">
        <f>IF(ROUND(((ZeptoData[[#This Row],[mrp]]-ZeptoData[[#This Row],[discountedSellingPrice]])/ZeptoData[[#This Row],[mrp]])*100,0) = ZeptoData[[#This Row],[discountPercent]], "Match", "Error")</f>
        <v>Match</v>
      </c>
      <c r="R2918" s="9" t="str" cm="1">
        <f t="array" ref="R2918">_xlfn.IFS(ZeptoData[[#This Row],[discountPercent]]=0, "No Discount", ZeptoData[[#This Row],[discountPercent]]&lt;=15, "Standard (1-15%)", ZeptoData[[#This Row],[discountPercent]]&gt;15, "Mega (&gt;15%)")</f>
        <v>No Discount</v>
      </c>
      <c r="S2918" s="9" t="str" cm="1">
        <f t="array" ref="S2918">_xlfn.IFS(ZeptoData[[#This Row],[weightInGms]]&lt;=100, "Small (&lt;100g)", ZeptoData[[#This Row],[weightInGms]]&lt;=500, "Medium (100-500g)", ZeptoData[[#This Row],[weightInGms]]&gt;500, "Large (&gt;500g)")</f>
        <v>Medium (100-500g)</v>
      </c>
    </row>
    <row r="2919" spans="1:19" x14ac:dyDescent="0.25">
      <c r="A2919" t="s">
        <v>1146</v>
      </c>
      <c r="B2919" t="s">
        <v>1308</v>
      </c>
      <c r="C2919" t="str">
        <f>TRIM(ZeptoData[[#This Row],[name]])</f>
        <v>Old Spice Original After Shave Lotion</v>
      </c>
      <c r="D2919">
        <v>25000</v>
      </c>
      <c r="E2919" s="3">
        <f>'Cleaned Data'!F2922</f>
        <v>20</v>
      </c>
      <c r="F2919">
        <v>0</v>
      </c>
      <c r="G2919">
        <v>1</v>
      </c>
      <c r="H2919">
        <v>25000</v>
      </c>
      <c r="I2919" s="3">
        <f>ZeptoData[[#This Row],[discountedSellingPrice]]/100</f>
        <v>250</v>
      </c>
      <c r="J2919">
        <v>150</v>
      </c>
      <c r="K2919" t="b">
        <v>0</v>
      </c>
      <c r="L2919">
        <v>150</v>
      </c>
      <c r="N2919" s="3">
        <f>ZeptoData[[#This Row],[MRP_Rupees]] - ZeptoData[[#This Row],[Sale_Price]]</f>
        <v>-230</v>
      </c>
      <c r="O2919" t="str">
        <f>IF(ZeptoData[[#This Row],[outOfStock]]=TRUE, "Out of Stock", IF(ZeptoData[[#This Row],[availableQuantity]]&lt;=2, "LOW STOCK", "HEALTHY"))</f>
        <v>LOW STOCK</v>
      </c>
      <c r="P2919" t="str" cm="1">
        <f t="array" ref="P2919">_xlfn.IFS(ZeptoData[[#This Row],[Sale_Price]]&lt;50, "Budget", ZeptoData[[#This Row],[Sale_Price]]&lt;150, "Mid-Range", ZeptoData[[#This Row],[Sale_Price]]&gt;=150, "Premium")</f>
        <v>Premium</v>
      </c>
      <c r="Q2919" t="str">
        <f>IF(ROUND(((ZeptoData[[#This Row],[mrp]]-ZeptoData[[#This Row],[discountedSellingPrice]])/ZeptoData[[#This Row],[mrp]])*100,0) = ZeptoData[[#This Row],[discountPercent]], "Match", "Error")</f>
        <v>Match</v>
      </c>
      <c r="R2919" s="9" t="str" cm="1">
        <f t="array" ref="R2919">_xlfn.IFS(ZeptoData[[#This Row],[discountPercent]]=0, "No Discount", ZeptoData[[#This Row],[discountPercent]]&lt;=15, "Standard (1-15%)", ZeptoData[[#This Row],[discountPercent]]&gt;15, "Mega (&gt;15%)")</f>
        <v>No Discount</v>
      </c>
      <c r="S2919" s="9" t="str" cm="1">
        <f t="array" ref="S2919">_xlfn.IFS(ZeptoData[[#This Row],[weightInGms]]&lt;=100, "Small (&lt;100g)", ZeptoData[[#This Row],[weightInGms]]&lt;=500, "Medium (100-500g)", ZeptoData[[#This Row],[weightInGms]]&gt;500, "Large (&gt;500g)")</f>
        <v>Medium (100-500g)</v>
      </c>
    </row>
    <row r="2920" spans="1:19" x14ac:dyDescent="0.25">
      <c r="A2920" t="s">
        <v>1146</v>
      </c>
      <c r="B2920" t="s">
        <v>1180</v>
      </c>
      <c r="C2920" t="str">
        <f>TRIM(ZeptoData[[#This Row],[name]])</f>
        <v>Dove Hair Fall Rescue Shampoo</v>
      </c>
      <c r="D2920">
        <v>13700</v>
      </c>
      <c r="E2920" s="3">
        <f>'Cleaned Data'!F2923</f>
        <v>15</v>
      </c>
      <c r="F2920">
        <v>10</v>
      </c>
      <c r="G2920">
        <v>4</v>
      </c>
      <c r="H2920">
        <v>12300</v>
      </c>
      <c r="I2920" s="3">
        <f>ZeptoData[[#This Row],[discountedSellingPrice]]/100</f>
        <v>123</v>
      </c>
      <c r="J2920">
        <v>180</v>
      </c>
      <c r="K2920" t="b">
        <v>0</v>
      </c>
      <c r="L2920">
        <v>180</v>
      </c>
      <c r="N2920" s="3">
        <f>ZeptoData[[#This Row],[MRP_Rupees]] - ZeptoData[[#This Row],[Sale_Price]]</f>
        <v>-108</v>
      </c>
      <c r="O2920" t="str">
        <f>IF(ZeptoData[[#This Row],[outOfStock]]=TRUE, "Out of Stock", IF(ZeptoData[[#This Row],[availableQuantity]]&lt;=2, "LOW STOCK", "HEALTHY"))</f>
        <v>HEALTHY</v>
      </c>
      <c r="P2920" t="str" cm="1">
        <f t="array" ref="P2920">_xlfn.IFS(ZeptoData[[#This Row],[Sale_Price]]&lt;50, "Budget", ZeptoData[[#This Row],[Sale_Price]]&lt;150, "Mid-Range", ZeptoData[[#This Row],[Sale_Price]]&gt;=150, "Premium")</f>
        <v>Mid-Range</v>
      </c>
      <c r="Q2920" t="str">
        <f>IF(ROUND(((ZeptoData[[#This Row],[mrp]]-ZeptoData[[#This Row],[discountedSellingPrice]])/ZeptoData[[#This Row],[mrp]])*100,0) = ZeptoData[[#This Row],[discountPercent]], "Match", "Error")</f>
        <v>Match</v>
      </c>
      <c r="R2920" s="9" t="str" cm="1">
        <f t="array" ref="R2920">_xlfn.IFS(ZeptoData[[#This Row],[discountPercent]]=0, "No Discount", ZeptoData[[#This Row],[discountPercent]]&lt;=15, "Standard (1-15%)", ZeptoData[[#This Row],[discountPercent]]&gt;15, "Mega (&gt;15%)")</f>
        <v>Standard (1-15%)</v>
      </c>
      <c r="S2920" s="9" t="str" cm="1">
        <f t="array" ref="S2920">_xlfn.IFS(ZeptoData[[#This Row],[weightInGms]]&lt;=100, "Small (&lt;100g)", ZeptoData[[#This Row],[weightInGms]]&lt;=500, "Medium (100-500g)", ZeptoData[[#This Row],[weightInGms]]&gt;500, "Large (&gt;500g)")</f>
        <v>Medium (100-500g)</v>
      </c>
    </row>
    <row r="2921" spans="1:19" x14ac:dyDescent="0.25">
      <c r="A2921" t="s">
        <v>1146</v>
      </c>
      <c r="B2921" t="s">
        <v>1309</v>
      </c>
      <c r="C2921" t="str">
        <f>TRIM(ZeptoData[[#This Row],[name]])</f>
        <v>Dettol Clinical Strength Hand Sanitizer Liquid</v>
      </c>
      <c r="D2921">
        <v>25000</v>
      </c>
      <c r="E2921" s="3">
        <f>'Cleaned Data'!F2924</f>
        <v>0</v>
      </c>
      <c r="F2921">
        <v>10</v>
      </c>
      <c r="G2921">
        <v>6</v>
      </c>
      <c r="H2921">
        <v>22500</v>
      </c>
      <c r="I2921" s="3">
        <f>ZeptoData[[#This Row],[discountedSellingPrice]]/100</f>
        <v>225</v>
      </c>
      <c r="J2921">
        <v>500</v>
      </c>
      <c r="K2921" t="b">
        <v>0</v>
      </c>
      <c r="L2921">
        <v>500</v>
      </c>
      <c r="N2921" s="3">
        <f>ZeptoData[[#This Row],[MRP_Rupees]] - ZeptoData[[#This Row],[Sale_Price]]</f>
        <v>-225</v>
      </c>
      <c r="O2921" t="str">
        <f>IF(ZeptoData[[#This Row],[outOfStock]]=TRUE, "Out of Stock", IF(ZeptoData[[#This Row],[availableQuantity]]&lt;=2, "LOW STOCK", "HEALTHY"))</f>
        <v>HEALTHY</v>
      </c>
      <c r="P2921" t="str" cm="1">
        <f t="array" ref="P2921">_xlfn.IFS(ZeptoData[[#This Row],[Sale_Price]]&lt;50, "Budget", ZeptoData[[#This Row],[Sale_Price]]&lt;150, "Mid-Range", ZeptoData[[#This Row],[Sale_Price]]&gt;=150, "Premium")</f>
        <v>Premium</v>
      </c>
      <c r="Q2921" t="str">
        <f>IF(ROUND(((ZeptoData[[#This Row],[mrp]]-ZeptoData[[#This Row],[discountedSellingPrice]])/ZeptoData[[#This Row],[mrp]])*100,0) = ZeptoData[[#This Row],[discountPercent]], "Match", "Error")</f>
        <v>Match</v>
      </c>
      <c r="R2921" s="9" t="str" cm="1">
        <f t="array" ref="R2921">_xlfn.IFS(ZeptoData[[#This Row],[discountPercent]]=0, "No Discount", ZeptoData[[#This Row],[discountPercent]]&lt;=15, "Standard (1-15%)", ZeptoData[[#This Row],[discountPercent]]&gt;15, "Mega (&gt;15%)")</f>
        <v>Standard (1-15%)</v>
      </c>
      <c r="S2921" s="9" t="str" cm="1">
        <f t="array" ref="S2921">_xlfn.IFS(ZeptoData[[#This Row],[weightInGms]]&lt;=100, "Small (&lt;100g)", ZeptoData[[#This Row],[weightInGms]]&lt;=500, "Medium (100-500g)", ZeptoData[[#This Row],[weightInGms]]&gt;500, "Large (&gt;500g)")</f>
        <v>Medium (100-500g)</v>
      </c>
    </row>
    <row r="2922" spans="1:19" x14ac:dyDescent="0.25">
      <c r="A2922" t="s">
        <v>1146</v>
      </c>
      <c r="B2922" t="s">
        <v>1310</v>
      </c>
      <c r="C2922" t="str">
        <f>TRIM(ZeptoData[[#This Row],[name]])</f>
        <v>Nivea Soft Light Moisturizer for Face Hand &amp; Body Non-Sticky Cream with Vitamin E &amp; Jojoba Oil</v>
      </c>
      <c r="D2922">
        <v>39900</v>
      </c>
      <c r="E2922" s="3">
        <f>'Cleaned Data'!F2925</f>
        <v>20</v>
      </c>
      <c r="F2922">
        <v>20</v>
      </c>
      <c r="G2922">
        <v>3</v>
      </c>
      <c r="H2922">
        <v>31900</v>
      </c>
      <c r="I2922" s="3">
        <f>ZeptoData[[#This Row],[discountedSellingPrice]]/100</f>
        <v>319</v>
      </c>
      <c r="J2922">
        <v>300</v>
      </c>
      <c r="K2922" t="b">
        <v>0</v>
      </c>
      <c r="L2922">
        <v>300</v>
      </c>
      <c r="N2922" s="3">
        <f>ZeptoData[[#This Row],[MRP_Rupees]] - ZeptoData[[#This Row],[Sale_Price]]</f>
        <v>-299</v>
      </c>
      <c r="O2922" t="str">
        <f>IF(ZeptoData[[#This Row],[outOfStock]]=TRUE, "Out of Stock", IF(ZeptoData[[#This Row],[availableQuantity]]&lt;=2, "LOW STOCK", "HEALTHY"))</f>
        <v>HEALTHY</v>
      </c>
      <c r="P2922" t="str" cm="1">
        <f t="array" ref="P2922">_xlfn.IFS(ZeptoData[[#This Row],[Sale_Price]]&lt;50, "Budget", ZeptoData[[#This Row],[Sale_Price]]&lt;150, "Mid-Range", ZeptoData[[#This Row],[Sale_Price]]&gt;=150, "Premium")</f>
        <v>Premium</v>
      </c>
      <c r="Q2922" t="str">
        <f>IF(ROUND(((ZeptoData[[#This Row],[mrp]]-ZeptoData[[#This Row],[discountedSellingPrice]])/ZeptoData[[#This Row],[mrp]])*100,0) = ZeptoData[[#This Row],[discountPercent]], "Match", "Error")</f>
        <v>Match</v>
      </c>
      <c r="R2922" s="9" t="str" cm="1">
        <f t="array" ref="R2922">_xlfn.IFS(ZeptoData[[#This Row],[discountPercent]]=0, "No Discount", ZeptoData[[#This Row],[discountPercent]]&lt;=15, "Standard (1-15%)", ZeptoData[[#This Row],[discountPercent]]&gt;15, "Mega (&gt;15%)")</f>
        <v>Mega (&gt;15%)</v>
      </c>
      <c r="S2922" s="9" t="str" cm="1">
        <f t="array" ref="S2922">_xlfn.IFS(ZeptoData[[#This Row],[weightInGms]]&lt;=100, "Small (&lt;100g)", ZeptoData[[#This Row],[weightInGms]]&lt;=500, "Medium (100-500g)", ZeptoData[[#This Row],[weightInGms]]&gt;500, "Large (&gt;500g)")</f>
        <v>Medium (100-500g)</v>
      </c>
    </row>
    <row r="2923" spans="1:19" x14ac:dyDescent="0.25">
      <c r="A2923" t="s">
        <v>1146</v>
      </c>
      <c r="B2923" t="s">
        <v>1311</v>
      </c>
      <c r="C2923" t="str">
        <f>TRIM(ZeptoData[[#This Row],[name]])</f>
        <v>Comfy Baby Pants XL 12-17 kg</v>
      </c>
      <c r="D2923">
        <v>42900</v>
      </c>
      <c r="E2923" s="3">
        <f>'Cleaned Data'!F2926</f>
        <v>0</v>
      </c>
      <c r="F2923">
        <v>15</v>
      </c>
      <c r="G2923">
        <v>1</v>
      </c>
      <c r="H2923">
        <v>36400</v>
      </c>
      <c r="I2923" s="3">
        <f>ZeptoData[[#This Row],[discountedSellingPrice]]/100</f>
        <v>364</v>
      </c>
      <c r="J2923">
        <v>24</v>
      </c>
      <c r="K2923" t="b">
        <v>0</v>
      </c>
      <c r="L2923">
        <v>24</v>
      </c>
      <c r="N2923" s="3">
        <f>ZeptoData[[#This Row],[MRP_Rupees]] - ZeptoData[[#This Row],[Sale_Price]]</f>
        <v>-364</v>
      </c>
      <c r="O2923" t="str">
        <f>IF(ZeptoData[[#This Row],[outOfStock]]=TRUE, "Out of Stock", IF(ZeptoData[[#This Row],[availableQuantity]]&lt;=2, "LOW STOCK", "HEALTHY"))</f>
        <v>LOW STOCK</v>
      </c>
      <c r="P2923" t="str" cm="1">
        <f t="array" ref="P2923">_xlfn.IFS(ZeptoData[[#This Row],[Sale_Price]]&lt;50, "Budget", ZeptoData[[#This Row],[Sale_Price]]&lt;150, "Mid-Range", ZeptoData[[#This Row],[Sale_Price]]&gt;=150, "Premium")</f>
        <v>Premium</v>
      </c>
      <c r="Q2923" t="str">
        <f>IF(ROUND(((ZeptoData[[#This Row],[mrp]]-ZeptoData[[#This Row],[discountedSellingPrice]])/ZeptoData[[#This Row],[mrp]])*100,0) = ZeptoData[[#This Row],[discountPercent]], "Match", "Error")</f>
        <v>Match</v>
      </c>
      <c r="R2923" s="9" t="str" cm="1">
        <f t="array" ref="R2923">_xlfn.IFS(ZeptoData[[#This Row],[discountPercent]]=0, "No Discount", ZeptoData[[#This Row],[discountPercent]]&lt;=15, "Standard (1-15%)", ZeptoData[[#This Row],[discountPercent]]&gt;15, "Mega (&gt;15%)")</f>
        <v>Standard (1-15%)</v>
      </c>
      <c r="S2923" s="9" t="str" cm="1">
        <f t="array" ref="S2923">_xlfn.IFS(ZeptoData[[#This Row],[weightInGms]]&lt;=100, "Small (&lt;100g)", ZeptoData[[#This Row],[weightInGms]]&lt;=500, "Medium (100-500g)", ZeptoData[[#This Row],[weightInGms]]&gt;500, "Large (&gt;500g)")</f>
        <v>Small (&lt;100g)</v>
      </c>
    </row>
    <row r="2924" spans="1:19" x14ac:dyDescent="0.25">
      <c r="A2924" t="s">
        <v>1146</v>
      </c>
      <c r="B2924" t="s">
        <v>1312</v>
      </c>
      <c r="C2924" t="str">
        <f>TRIM(ZeptoData[[#This Row],[name]])</f>
        <v>Dettol Liquid Handwash With Free Liquid</v>
      </c>
      <c r="D2924">
        <v>9900</v>
      </c>
      <c r="E2924" s="3">
        <f>'Cleaned Data'!F2927</f>
        <v>0</v>
      </c>
      <c r="F2924">
        <v>0</v>
      </c>
      <c r="G2924">
        <v>6</v>
      </c>
      <c r="H2924">
        <v>9900</v>
      </c>
      <c r="I2924" s="3">
        <f>ZeptoData[[#This Row],[discountedSellingPrice]]/100</f>
        <v>99</v>
      </c>
      <c r="J2924">
        <v>200</v>
      </c>
      <c r="K2924" t="b">
        <v>0</v>
      </c>
      <c r="L2924">
        <v>200</v>
      </c>
      <c r="N2924" s="3">
        <f>ZeptoData[[#This Row],[MRP_Rupees]] - ZeptoData[[#This Row],[Sale_Price]]</f>
        <v>-99</v>
      </c>
      <c r="O2924" t="str">
        <f>IF(ZeptoData[[#This Row],[outOfStock]]=TRUE, "Out of Stock", IF(ZeptoData[[#This Row],[availableQuantity]]&lt;=2, "LOW STOCK", "HEALTHY"))</f>
        <v>HEALTHY</v>
      </c>
      <c r="P2924" t="str" cm="1">
        <f t="array" ref="P2924">_xlfn.IFS(ZeptoData[[#This Row],[Sale_Price]]&lt;50, "Budget", ZeptoData[[#This Row],[Sale_Price]]&lt;150, "Mid-Range", ZeptoData[[#This Row],[Sale_Price]]&gt;=150, "Premium")</f>
        <v>Mid-Range</v>
      </c>
      <c r="Q2924" t="str">
        <f>IF(ROUND(((ZeptoData[[#This Row],[mrp]]-ZeptoData[[#This Row],[discountedSellingPrice]])/ZeptoData[[#This Row],[mrp]])*100,0) = ZeptoData[[#This Row],[discountPercent]], "Match", "Error")</f>
        <v>Match</v>
      </c>
      <c r="R2924" s="9" t="str" cm="1">
        <f t="array" ref="R2924">_xlfn.IFS(ZeptoData[[#This Row],[discountPercent]]=0, "No Discount", ZeptoData[[#This Row],[discountPercent]]&lt;=15, "Standard (1-15%)", ZeptoData[[#This Row],[discountPercent]]&gt;15, "Mega (&gt;15%)")</f>
        <v>No Discount</v>
      </c>
      <c r="S2924" s="9" t="str" cm="1">
        <f t="array" ref="S2924">_xlfn.IFS(ZeptoData[[#This Row],[weightInGms]]&lt;=100, "Small (&lt;100g)", ZeptoData[[#This Row],[weightInGms]]&lt;=500, "Medium (100-500g)", ZeptoData[[#This Row],[weightInGms]]&gt;500, "Large (&gt;500g)")</f>
        <v>Medium (100-500g)</v>
      </c>
    </row>
    <row r="2925" spans="1:19" x14ac:dyDescent="0.25">
      <c r="A2925" t="s">
        <v>1146</v>
      </c>
      <c r="B2925" t="s">
        <v>1313</v>
      </c>
      <c r="C2925" t="str">
        <f>TRIM(ZeptoData[[#This Row],[name]])</f>
        <v>Nivea Body Milk Lotion for Very Dry Skin</v>
      </c>
      <c r="D2925">
        <v>39900</v>
      </c>
      <c r="E2925" s="3">
        <f>'Cleaned Data'!F2928</f>
        <v>0</v>
      </c>
      <c r="F2925">
        <v>20</v>
      </c>
      <c r="G2925">
        <v>6</v>
      </c>
      <c r="H2925">
        <v>31900</v>
      </c>
      <c r="I2925" s="3">
        <f>ZeptoData[[#This Row],[discountedSellingPrice]]/100</f>
        <v>319</v>
      </c>
      <c r="J2925">
        <v>400</v>
      </c>
      <c r="K2925" t="b">
        <v>0</v>
      </c>
      <c r="L2925">
        <v>400</v>
      </c>
      <c r="N2925" s="3">
        <f>ZeptoData[[#This Row],[MRP_Rupees]] - ZeptoData[[#This Row],[Sale_Price]]</f>
        <v>-319</v>
      </c>
      <c r="O2925" t="str">
        <f>IF(ZeptoData[[#This Row],[outOfStock]]=TRUE, "Out of Stock", IF(ZeptoData[[#This Row],[availableQuantity]]&lt;=2, "LOW STOCK", "HEALTHY"))</f>
        <v>HEALTHY</v>
      </c>
      <c r="P2925" t="str" cm="1">
        <f t="array" ref="P2925">_xlfn.IFS(ZeptoData[[#This Row],[Sale_Price]]&lt;50, "Budget", ZeptoData[[#This Row],[Sale_Price]]&lt;150, "Mid-Range", ZeptoData[[#This Row],[Sale_Price]]&gt;=150, "Premium")</f>
        <v>Premium</v>
      </c>
      <c r="Q2925" t="str">
        <f>IF(ROUND(((ZeptoData[[#This Row],[mrp]]-ZeptoData[[#This Row],[discountedSellingPrice]])/ZeptoData[[#This Row],[mrp]])*100,0) = ZeptoData[[#This Row],[discountPercent]], "Match", "Error")</f>
        <v>Match</v>
      </c>
      <c r="R2925" s="9" t="str" cm="1">
        <f t="array" ref="R2925">_xlfn.IFS(ZeptoData[[#This Row],[discountPercent]]=0, "No Discount", ZeptoData[[#This Row],[discountPercent]]&lt;=15, "Standard (1-15%)", ZeptoData[[#This Row],[discountPercent]]&gt;15, "Mega (&gt;15%)")</f>
        <v>Mega (&gt;15%)</v>
      </c>
      <c r="S2925" s="9" t="str" cm="1">
        <f t="array" ref="S2925">_xlfn.IFS(ZeptoData[[#This Row],[weightInGms]]&lt;=100, "Small (&lt;100g)", ZeptoData[[#This Row],[weightInGms]]&lt;=500, "Medium (100-500g)", ZeptoData[[#This Row],[weightInGms]]&gt;500, "Large (&gt;500g)")</f>
        <v>Medium (100-500g)</v>
      </c>
    </row>
    <row r="2926" spans="1:19" x14ac:dyDescent="0.25">
      <c r="A2926" t="s">
        <v>1146</v>
      </c>
      <c r="B2926" t="s">
        <v>1314</v>
      </c>
      <c r="C2926" t="str">
        <f>TRIM(ZeptoData[[#This Row],[name]])</f>
        <v>Lakme Sun Expert</v>
      </c>
      <c r="D2926">
        <v>22500</v>
      </c>
      <c r="E2926" s="3">
        <f>'Cleaned Data'!F2929</f>
        <v>0</v>
      </c>
      <c r="F2926">
        <v>0</v>
      </c>
      <c r="G2926">
        <v>6</v>
      </c>
      <c r="H2926">
        <v>22500</v>
      </c>
      <c r="I2926" s="3">
        <f>ZeptoData[[#This Row],[discountedSellingPrice]]/100</f>
        <v>225</v>
      </c>
      <c r="J2926">
        <v>60</v>
      </c>
      <c r="K2926" t="b">
        <v>0</v>
      </c>
      <c r="L2926">
        <v>60</v>
      </c>
      <c r="N2926" s="3">
        <f>ZeptoData[[#This Row],[MRP_Rupees]] - ZeptoData[[#This Row],[Sale_Price]]</f>
        <v>-225</v>
      </c>
      <c r="O2926" t="str">
        <f>IF(ZeptoData[[#This Row],[outOfStock]]=TRUE, "Out of Stock", IF(ZeptoData[[#This Row],[availableQuantity]]&lt;=2, "LOW STOCK", "HEALTHY"))</f>
        <v>HEALTHY</v>
      </c>
      <c r="P2926" t="str" cm="1">
        <f t="array" ref="P2926">_xlfn.IFS(ZeptoData[[#This Row],[Sale_Price]]&lt;50, "Budget", ZeptoData[[#This Row],[Sale_Price]]&lt;150, "Mid-Range", ZeptoData[[#This Row],[Sale_Price]]&gt;=150, "Premium")</f>
        <v>Premium</v>
      </c>
      <c r="Q2926" t="str">
        <f>IF(ROUND(((ZeptoData[[#This Row],[mrp]]-ZeptoData[[#This Row],[discountedSellingPrice]])/ZeptoData[[#This Row],[mrp]])*100,0) = ZeptoData[[#This Row],[discountPercent]], "Match", "Error")</f>
        <v>Match</v>
      </c>
      <c r="R2926" s="9" t="str" cm="1">
        <f t="array" ref="R2926">_xlfn.IFS(ZeptoData[[#This Row],[discountPercent]]=0, "No Discount", ZeptoData[[#This Row],[discountPercent]]&lt;=15, "Standard (1-15%)", ZeptoData[[#This Row],[discountPercent]]&gt;15, "Mega (&gt;15%)")</f>
        <v>No Discount</v>
      </c>
      <c r="S2926" s="9" t="str" cm="1">
        <f t="array" ref="S2926">_xlfn.IFS(ZeptoData[[#This Row],[weightInGms]]&lt;=100, "Small (&lt;100g)", ZeptoData[[#This Row],[weightInGms]]&lt;=500, "Medium (100-500g)", ZeptoData[[#This Row],[weightInGms]]&gt;500, "Large (&gt;500g)")</f>
        <v>Small (&lt;100g)</v>
      </c>
    </row>
    <row r="2927" spans="1:19" x14ac:dyDescent="0.25">
      <c r="A2927" t="s">
        <v>1146</v>
      </c>
      <c r="B2927" t="s">
        <v>1315</v>
      </c>
      <c r="C2927" t="str">
        <f>TRIM(ZeptoData[[#This Row],[name]])</f>
        <v>Head &amp; shoulders Anti Dandruff Shampoo Cool Menthol</v>
      </c>
      <c r="D2927">
        <v>17000</v>
      </c>
      <c r="E2927" s="3">
        <f>'Cleaned Data'!F2930</f>
        <v>10</v>
      </c>
      <c r="F2927">
        <v>0</v>
      </c>
      <c r="G2927">
        <v>6</v>
      </c>
      <c r="H2927">
        <v>17000</v>
      </c>
      <c r="I2927" s="3">
        <f>ZeptoData[[#This Row],[discountedSellingPrice]]/100</f>
        <v>170</v>
      </c>
      <c r="J2927">
        <v>180</v>
      </c>
      <c r="K2927" t="b">
        <v>0</v>
      </c>
      <c r="L2927">
        <v>180</v>
      </c>
      <c r="N2927" s="3">
        <f>ZeptoData[[#This Row],[MRP_Rupees]] - ZeptoData[[#This Row],[Sale_Price]]</f>
        <v>-160</v>
      </c>
      <c r="O2927" t="str">
        <f>IF(ZeptoData[[#This Row],[outOfStock]]=TRUE, "Out of Stock", IF(ZeptoData[[#This Row],[availableQuantity]]&lt;=2, "LOW STOCK", "HEALTHY"))</f>
        <v>HEALTHY</v>
      </c>
      <c r="P2927" t="str" cm="1">
        <f t="array" ref="P2927">_xlfn.IFS(ZeptoData[[#This Row],[Sale_Price]]&lt;50, "Budget", ZeptoData[[#This Row],[Sale_Price]]&lt;150, "Mid-Range", ZeptoData[[#This Row],[Sale_Price]]&gt;=150, "Premium")</f>
        <v>Premium</v>
      </c>
      <c r="Q2927" t="str">
        <f>IF(ROUND(((ZeptoData[[#This Row],[mrp]]-ZeptoData[[#This Row],[discountedSellingPrice]])/ZeptoData[[#This Row],[mrp]])*100,0) = ZeptoData[[#This Row],[discountPercent]], "Match", "Error")</f>
        <v>Match</v>
      </c>
      <c r="R2927" s="9" t="str" cm="1">
        <f t="array" ref="R2927">_xlfn.IFS(ZeptoData[[#This Row],[discountPercent]]=0, "No Discount", ZeptoData[[#This Row],[discountPercent]]&lt;=15, "Standard (1-15%)", ZeptoData[[#This Row],[discountPercent]]&gt;15, "Mega (&gt;15%)")</f>
        <v>No Discount</v>
      </c>
      <c r="S2927" s="9" t="str" cm="1">
        <f t="array" ref="S2927">_xlfn.IFS(ZeptoData[[#This Row],[weightInGms]]&lt;=100, "Small (&lt;100g)", ZeptoData[[#This Row],[weightInGms]]&lt;=500, "Medium (100-500g)", ZeptoData[[#This Row],[weightInGms]]&gt;500, "Large (&gt;500g)")</f>
        <v>Medium (100-500g)</v>
      </c>
    </row>
    <row r="2928" spans="1:19" x14ac:dyDescent="0.25">
      <c r="A2928" t="s">
        <v>1146</v>
      </c>
      <c r="B2928" t="s">
        <v>1316</v>
      </c>
      <c r="C2928" t="str">
        <f>TRIM(ZeptoData[[#This Row],[name]])</f>
        <v>Godrej Nupur Henna</v>
      </c>
      <c r="D2928">
        <v>7500</v>
      </c>
      <c r="E2928" s="3">
        <f>'Cleaned Data'!F2931</f>
        <v>8</v>
      </c>
      <c r="F2928">
        <v>0</v>
      </c>
      <c r="G2928">
        <v>5</v>
      </c>
      <c r="H2928">
        <v>7500</v>
      </c>
      <c r="I2928" s="3">
        <f>ZeptoData[[#This Row],[discountedSellingPrice]]/100</f>
        <v>75</v>
      </c>
      <c r="J2928">
        <v>150</v>
      </c>
      <c r="K2928" t="b">
        <v>0</v>
      </c>
      <c r="L2928">
        <v>120</v>
      </c>
      <c r="N2928" s="3">
        <f>ZeptoData[[#This Row],[MRP_Rupees]] - ZeptoData[[#This Row],[Sale_Price]]</f>
        <v>-67</v>
      </c>
      <c r="O2928" t="str">
        <f>IF(ZeptoData[[#This Row],[outOfStock]]=TRUE, "Out of Stock", IF(ZeptoData[[#This Row],[availableQuantity]]&lt;=2, "LOW STOCK", "HEALTHY"))</f>
        <v>HEALTHY</v>
      </c>
      <c r="P2928" t="str" cm="1">
        <f t="array" ref="P2928">_xlfn.IFS(ZeptoData[[#This Row],[Sale_Price]]&lt;50, "Budget", ZeptoData[[#This Row],[Sale_Price]]&lt;150, "Mid-Range", ZeptoData[[#This Row],[Sale_Price]]&gt;=150, "Premium")</f>
        <v>Mid-Range</v>
      </c>
      <c r="Q2928" t="str">
        <f>IF(ROUND(((ZeptoData[[#This Row],[mrp]]-ZeptoData[[#This Row],[discountedSellingPrice]])/ZeptoData[[#This Row],[mrp]])*100,0) = ZeptoData[[#This Row],[discountPercent]], "Match", "Error")</f>
        <v>Match</v>
      </c>
      <c r="R2928" s="9" t="str" cm="1">
        <f t="array" ref="R2928">_xlfn.IFS(ZeptoData[[#This Row],[discountPercent]]=0, "No Discount", ZeptoData[[#This Row],[discountPercent]]&lt;=15, "Standard (1-15%)", ZeptoData[[#This Row],[discountPercent]]&gt;15, "Mega (&gt;15%)")</f>
        <v>No Discount</v>
      </c>
      <c r="S2928" s="9" t="str" cm="1">
        <f t="array" ref="S2928">_xlfn.IFS(ZeptoData[[#This Row],[weightInGms]]&lt;=100, "Small (&lt;100g)", ZeptoData[[#This Row],[weightInGms]]&lt;=500, "Medium (100-500g)", ZeptoData[[#This Row],[weightInGms]]&gt;500, "Large (&gt;500g)")</f>
        <v>Medium (100-500g)</v>
      </c>
    </row>
    <row r="2929" spans="1:19" x14ac:dyDescent="0.25">
      <c r="A2929" t="s">
        <v>1146</v>
      </c>
      <c r="B2929" t="s">
        <v>1317</v>
      </c>
      <c r="C2929" t="str">
        <f>TRIM(ZeptoData[[#This Row],[name]])</f>
        <v>Johnson's Baby Lotion</v>
      </c>
      <c r="D2929">
        <v>10000</v>
      </c>
      <c r="E2929" s="3">
        <f>'Cleaned Data'!F2932</f>
        <v>10</v>
      </c>
      <c r="F2929">
        <v>0</v>
      </c>
      <c r="G2929">
        <v>4</v>
      </c>
      <c r="H2929">
        <v>10000</v>
      </c>
      <c r="I2929" s="3">
        <f>ZeptoData[[#This Row],[discountedSellingPrice]]/100</f>
        <v>100</v>
      </c>
      <c r="J2929">
        <v>100</v>
      </c>
      <c r="K2929" t="b">
        <v>0</v>
      </c>
      <c r="L2929">
        <v>100</v>
      </c>
      <c r="N2929" s="3">
        <f>ZeptoData[[#This Row],[MRP_Rupees]] - ZeptoData[[#This Row],[Sale_Price]]</f>
        <v>-90</v>
      </c>
      <c r="O2929" t="str">
        <f>IF(ZeptoData[[#This Row],[outOfStock]]=TRUE, "Out of Stock", IF(ZeptoData[[#This Row],[availableQuantity]]&lt;=2, "LOW STOCK", "HEALTHY"))</f>
        <v>HEALTHY</v>
      </c>
      <c r="P2929" t="str" cm="1">
        <f t="array" ref="P2929">_xlfn.IFS(ZeptoData[[#This Row],[Sale_Price]]&lt;50, "Budget", ZeptoData[[#This Row],[Sale_Price]]&lt;150, "Mid-Range", ZeptoData[[#This Row],[Sale_Price]]&gt;=150, "Premium")</f>
        <v>Mid-Range</v>
      </c>
      <c r="Q2929" t="str">
        <f>IF(ROUND(((ZeptoData[[#This Row],[mrp]]-ZeptoData[[#This Row],[discountedSellingPrice]])/ZeptoData[[#This Row],[mrp]])*100,0) = ZeptoData[[#This Row],[discountPercent]], "Match", "Error")</f>
        <v>Match</v>
      </c>
      <c r="R2929" s="9" t="str" cm="1">
        <f t="array" ref="R2929">_xlfn.IFS(ZeptoData[[#This Row],[discountPercent]]=0, "No Discount", ZeptoData[[#This Row],[discountPercent]]&lt;=15, "Standard (1-15%)", ZeptoData[[#This Row],[discountPercent]]&gt;15, "Mega (&gt;15%)")</f>
        <v>No Discount</v>
      </c>
      <c r="S2929" s="9" t="str" cm="1">
        <f t="array" ref="S2929">_xlfn.IFS(ZeptoData[[#This Row],[weightInGms]]&lt;=100, "Small (&lt;100g)", ZeptoData[[#This Row],[weightInGms]]&lt;=500, "Medium (100-500g)", ZeptoData[[#This Row],[weightInGms]]&gt;500, "Large (&gt;500g)")</f>
        <v>Small (&lt;100g)</v>
      </c>
    </row>
    <row r="2930" spans="1:19" x14ac:dyDescent="0.25">
      <c r="A2930" t="s">
        <v>1146</v>
      </c>
      <c r="B2930" t="s">
        <v>1191</v>
      </c>
      <c r="C2930" t="str">
        <f>TRIM(ZeptoData[[#This Row],[name]])</f>
        <v>Himalaya Anti Dandruff Shampoo</v>
      </c>
      <c r="D2930">
        <v>14000</v>
      </c>
      <c r="E2930" s="3">
        <f>'Cleaned Data'!F2933</f>
        <v>5</v>
      </c>
      <c r="F2930">
        <v>10</v>
      </c>
      <c r="G2930">
        <v>1</v>
      </c>
      <c r="H2930">
        <v>12600</v>
      </c>
      <c r="I2930" s="3">
        <f>ZeptoData[[#This Row],[discountedSellingPrice]]/100</f>
        <v>126</v>
      </c>
      <c r="J2930">
        <v>200</v>
      </c>
      <c r="K2930" t="b">
        <v>0</v>
      </c>
      <c r="L2930">
        <v>200</v>
      </c>
      <c r="N2930" s="3">
        <f>ZeptoData[[#This Row],[MRP_Rupees]] - ZeptoData[[#This Row],[Sale_Price]]</f>
        <v>-121</v>
      </c>
      <c r="O2930" t="str">
        <f>IF(ZeptoData[[#This Row],[outOfStock]]=TRUE, "Out of Stock", IF(ZeptoData[[#This Row],[availableQuantity]]&lt;=2, "LOW STOCK", "HEALTHY"))</f>
        <v>LOW STOCK</v>
      </c>
      <c r="P2930" t="str" cm="1">
        <f t="array" ref="P2930">_xlfn.IFS(ZeptoData[[#This Row],[Sale_Price]]&lt;50, "Budget", ZeptoData[[#This Row],[Sale_Price]]&lt;150, "Mid-Range", ZeptoData[[#This Row],[Sale_Price]]&gt;=150, "Premium")</f>
        <v>Mid-Range</v>
      </c>
      <c r="Q2930" t="str">
        <f>IF(ROUND(((ZeptoData[[#This Row],[mrp]]-ZeptoData[[#This Row],[discountedSellingPrice]])/ZeptoData[[#This Row],[mrp]])*100,0) = ZeptoData[[#This Row],[discountPercent]], "Match", "Error")</f>
        <v>Match</v>
      </c>
      <c r="R2930" s="9" t="str" cm="1">
        <f t="array" ref="R2930">_xlfn.IFS(ZeptoData[[#This Row],[discountPercent]]=0, "No Discount", ZeptoData[[#This Row],[discountPercent]]&lt;=15, "Standard (1-15%)", ZeptoData[[#This Row],[discountPercent]]&gt;15, "Mega (&gt;15%)")</f>
        <v>Standard (1-15%)</v>
      </c>
      <c r="S2930" s="9" t="str" cm="1">
        <f t="array" ref="S2930">_xlfn.IFS(ZeptoData[[#This Row],[weightInGms]]&lt;=100, "Small (&lt;100g)", ZeptoData[[#This Row],[weightInGms]]&lt;=500, "Medium (100-500g)", ZeptoData[[#This Row],[weightInGms]]&gt;500, "Large (&gt;500g)")</f>
        <v>Medium (100-500g)</v>
      </c>
    </row>
    <row r="2931" spans="1:19" x14ac:dyDescent="0.25">
      <c r="A2931" t="s">
        <v>1146</v>
      </c>
      <c r="B2931" t="s">
        <v>1318</v>
      </c>
      <c r="C2931" t="str">
        <f>TRIM(ZeptoData[[#This Row],[name]])</f>
        <v>Maybelline New York Colossal Kajal Super Black</v>
      </c>
      <c r="D2931">
        <v>30000</v>
      </c>
      <c r="E2931" s="3">
        <f>'Cleaned Data'!F2934</f>
        <v>0</v>
      </c>
      <c r="F2931">
        <v>8</v>
      </c>
      <c r="G2931">
        <v>3</v>
      </c>
      <c r="H2931">
        <v>27500</v>
      </c>
      <c r="I2931" s="3">
        <f>ZeptoData[[#This Row],[discountedSellingPrice]]/100</f>
        <v>275</v>
      </c>
      <c r="J2931">
        <v>0</v>
      </c>
      <c r="K2931" t="b">
        <v>0</v>
      </c>
      <c r="L2931">
        <v>0</v>
      </c>
      <c r="N2931" s="3">
        <f>ZeptoData[[#This Row],[MRP_Rupees]] - ZeptoData[[#This Row],[Sale_Price]]</f>
        <v>-275</v>
      </c>
      <c r="O2931" t="str">
        <f>IF(ZeptoData[[#This Row],[outOfStock]]=TRUE, "Out of Stock", IF(ZeptoData[[#This Row],[availableQuantity]]&lt;=2, "LOW STOCK", "HEALTHY"))</f>
        <v>HEALTHY</v>
      </c>
      <c r="P2931" t="str" cm="1">
        <f t="array" ref="P2931">_xlfn.IFS(ZeptoData[[#This Row],[Sale_Price]]&lt;50, "Budget", ZeptoData[[#This Row],[Sale_Price]]&lt;150, "Mid-Range", ZeptoData[[#This Row],[Sale_Price]]&gt;=150, "Premium")</f>
        <v>Premium</v>
      </c>
      <c r="Q2931" t="str">
        <f>IF(ROUND(((ZeptoData[[#This Row],[mrp]]-ZeptoData[[#This Row],[discountedSellingPrice]])/ZeptoData[[#This Row],[mrp]])*100,0) = ZeptoData[[#This Row],[discountPercent]], "Match", "Error")</f>
        <v>Match</v>
      </c>
      <c r="R2931" s="9" t="str" cm="1">
        <f t="array" ref="R2931">_xlfn.IFS(ZeptoData[[#This Row],[discountPercent]]=0, "No Discount", ZeptoData[[#This Row],[discountPercent]]&lt;=15, "Standard (1-15%)", ZeptoData[[#This Row],[discountPercent]]&gt;15, "Mega (&gt;15%)")</f>
        <v>Standard (1-15%)</v>
      </c>
      <c r="S2931" s="9" t="str" cm="1">
        <f t="array" ref="S2931">_xlfn.IFS(ZeptoData[[#This Row],[weightInGms]]&lt;=100, "Small (&lt;100g)", ZeptoData[[#This Row],[weightInGms]]&lt;=500, "Medium (100-500g)", ZeptoData[[#This Row],[weightInGms]]&gt;500, "Large (&gt;500g)")</f>
        <v>Small (&lt;100g)</v>
      </c>
    </row>
    <row r="2932" spans="1:19" x14ac:dyDescent="0.25">
      <c r="A2932" t="s">
        <v>1146</v>
      </c>
      <c r="B2932" t="s">
        <v>1319</v>
      </c>
      <c r="C2932" t="str">
        <f>TRIM(ZeptoData[[#This Row],[name]])</f>
        <v>Stayfree Dry-Max All Night Ultra-Dry Sanitary Pad</v>
      </c>
      <c r="D2932">
        <v>9000</v>
      </c>
      <c r="E2932" s="3">
        <f>'Cleaned Data'!F2935</f>
        <v>0</v>
      </c>
      <c r="F2932">
        <v>10</v>
      </c>
      <c r="G2932">
        <v>6</v>
      </c>
      <c r="H2932">
        <v>8100</v>
      </c>
      <c r="I2932" s="3">
        <f>ZeptoData[[#This Row],[discountedSellingPrice]]/100</f>
        <v>81</v>
      </c>
      <c r="J2932">
        <v>406</v>
      </c>
      <c r="K2932" t="b">
        <v>0</v>
      </c>
      <c r="L2932">
        <v>7</v>
      </c>
      <c r="N2932" s="3">
        <f>ZeptoData[[#This Row],[MRP_Rupees]] - ZeptoData[[#This Row],[Sale_Price]]</f>
        <v>-81</v>
      </c>
      <c r="O2932" t="str">
        <f>IF(ZeptoData[[#This Row],[outOfStock]]=TRUE, "Out of Stock", IF(ZeptoData[[#This Row],[availableQuantity]]&lt;=2, "LOW STOCK", "HEALTHY"))</f>
        <v>HEALTHY</v>
      </c>
      <c r="P2932" t="str" cm="1">
        <f t="array" ref="P2932">_xlfn.IFS(ZeptoData[[#This Row],[Sale_Price]]&lt;50, "Budget", ZeptoData[[#This Row],[Sale_Price]]&lt;150, "Mid-Range", ZeptoData[[#This Row],[Sale_Price]]&gt;=150, "Premium")</f>
        <v>Mid-Range</v>
      </c>
      <c r="Q2932" t="str">
        <f>IF(ROUND(((ZeptoData[[#This Row],[mrp]]-ZeptoData[[#This Row],[discountedSellingPrice]])/ZeptoData[[#This Row],[mrp]])*100,0) = ZeptoData[[#This Row],[discountPercent]], "Match", "Error")</f>
        <v>Match</v>
      </c>
      <c r="R2932" s="9" t="str" cm="1">
        <f t="array" ref="R2932">_xlfn.IFS(ZeptoData[[#This Row],[discountPercent]]=0, "No Discount", ZeptoData[[#This Row],[discountPercent]]&lt;=15, "Standard (1-15%)", ZeptoData[[#This Row],[discountPercent]]&gt;15, "Mega (&gt;15%)")</f>
        <v>Standard (1-15%)</v>
      </c>
      <c r="S2932" s="9" t="str" cm="1">
        <f t="array" ref="S2932">_xlfn.IFS(ZeptoData[[#This Row],[weightInGms]]&lt;=100, "Small (&lt;100g)", ZeptoData[[#This Row],[weightInGms]]&lt;=500, "Medium (100-500g)", ZeptoData[[#This Row],[weightInGms]]&gt;500, "Large (&gt;500g)")</f>
        <v>Medium (100-500g)</v>
      </c>
    </row>
    <row r="2933" spans="1:19" x14ac:dyDescent="0.25">
      <c r="A2933" t="s">
        <v>1146</v>
      </c>
      <c r="B2933" t="s">
        <v>1320</v>
      </c>
      <c r="C2933" t="str">
        <f>TRIM(ZeptoData[[#This Row],[name]])</f>
        <v>Dove Daily Shine Shampoo</v>
      </c>
      <c r="D2933">
        <v>64500</v>
      </c>
      <c r="E2933" s="3">
        <f>'Cleaned Data'!F2936</f>
        <v>15</v>
      </c>
      <c r="F2933">
        <v>5</v>
      </c>
      <c r="G2933">
        <v>3</v>
      </c>
      <c r="H2933">
        <v>61200</v>
      </c>
      <c r="I2933" s="3">
        <f>ZeptoData[[#This Row],[discountedSellingPrice]]/100</f>
        <v>612</v>
      </c>
      <c r="J2933">
        <v>650</v>
      </c>
      <c r="K2933" t="b">
        <v>0</v>
      </c>
      <c r="L2933">
        <v>650</v>
      </c>
      <c r="N2933" s="3">
        <f>ZeptoData[[#This Row],[MRP_Rupees]] - ZeptoData[[#This Row],[Sale_Price]]</f>
        <v>-597</v>
      </c>
      <c r="O2933" t="str">
        <f>IF(ZeptoData[[#This Row],[outOfStock]]=TRUE, "Out of Stock", IF(ZeptoData[[#This Row],[availableQuantity]]&lt;=2, "LOW STOCK", "HEALTHY"))</f>
        <v>HEALTHY</v>
      </c>
      <c r="P2933" t="str" cm="1">
        <f t="array" ref="P2933">_xlfn.IFS(ZeptoData[[#This Row],[Sale_Price]]&lt;50, "Budget", ZeptoData[[#This Row],[Sale_Price]]&lt;150, "Mid-Range", ZeptoData[[#This Row],[Sale_Price]]&gt;=150, "Premium")</f>
        <v>Premium</v>
      </c>
      <c r="Q2933" t="str">
        <f>IF(ROUND(((ZeptoData[[#This Row],[mrp]]-ZeptoData[[#This Row],[discountedSellingPrice]])/ZeptoData[[#This Row],[mrp]])*100,0) = ZeptoData[[#This Row],[discountPercent]], "Match", "Error")</f>
        <v>Match</v>
      </c>
      <c r="R2933" s="9" t="str" cm="1">
        <f t="array" ref="R2933">_xlfn.IFS(ZeptoData[[#This Row],[discountPercent]]=0, "No Discount", ZeptoData[[#This Row],[discountPercent]]&lt;=15, "Standard (1-15%)", ZeptoData[[#This Row],[discountPercent]]&gt;15, "Mega (&gt;15%)")</f>
        <v>Standard (1-15%)</v>
      </c>
      <c r="S2933" s="9" t="str" cm="1">
        <f t="array" ref="S2933">_xlfn.IFS(ZeptoData[[#This Row],[weightInGms]]&lt;=100, "Small (&lt;100g)", ZeptoData[[#This Row],[weightInGms]]&lt;=500, "Medium (100-500g)", ZeptoData[[#This Row],[weightInGms]]&gt;500, "Large (&gt;500g)")</f>
        <v>Large (&gt;500g)</v>
      </c>
    </row>
    <row r="2934" spans="1:19" x14ac:dyDescent="0.25">
      <c r="A2934" t="s">
        <v>1146</v>
      </c>
      <c r="B2934" t="s">
        <v>1321</v>
      </c>
      <c r="C2934" t="str">
        <f>TRIM(ZeptoData[[#This Row],[name]])</f>
        <v>Godrej Easy 5 Minute Natural Brown 4 Hair Colour</v>
      </c>
      <c r="D2934">
        <v>2900</v>
      </c>
      <c r="E2934" s="3">
        <f>'Cleaned Data'!F2937</f>
        <v>10</v>
      </c>
      <c r="F2934">
        <v>0</v>
      </c>
      <c r="G2934">
        <v>5</v>
      </c>
      <c r="H2934">
        <v>2900</v>
      </c>
      <c r="I2934" s="3">
        <f>ZeptoData[[#This Row],[discountedSellingPrice]]/100</f>
        <v>29</v>
      </c>
      <c r="J2934">
        <v>20</v>
      </c>
      <c r="K2934" t="b">
        <v>0</v>
      </c>
      <c r="L2934">
        <v>20</v>
      </c>
      <c r="N2934" s="3">
        <f>ZeptoData[[#This Row],[MRP_Rupees]] - ZeptoData[[#This Row],[Sale_Price]]</f>
        <v>-19</v>
      </c>
      <c r="O2934" t="str">
        <f>IF(ZeptoData[[#This Row],[outOfStock]]=TRUE, "Out of Stock", IF(ZeptoData[[#This Row],[availableQuantity]]&lt;=2, "LOW STOCK", "HEALTHY"))</f>
        <v>HEALTHY</v>
      </c>
      <c r="P2934" t="str" cm="1">
        <f t="array" ref="P2934">_xlfn.IFS(ZeptoData[[#This Row],[Sale_Price]]&lt;50, "Budget", ZeptoData[[#This Row],[Sale_Price]]&lt;150, "Mid-Range", ZeptoData[[#This Row],[Sale_Price]]&gt;=150, "Premium")</f>
        <v>Budget</v>
      </c>
      <c r="Q2934" t="str">
        <f>IF(ROUND(((ZeptoData[[#This Row],[mrp]]-ZeptoData[[#This Row],[discountedSellingPrice]])/ZeptoData[[#This Row],[mrp]])*100,0) = ZeptoData[[#This Row],[discountPercent]], "Match", "Error")</f>
        <v>Match</v>
      </c>
      <c r="R2934" s="9" t="str" cm="1">
        <f t="array" ref="R2934">_xlfn.IFS(ZeptoData[[#This Row],[discountPercent]]=0, "No Discount", ZeptoData[[#This Row],[discountPercent]]&lt;=15, "Standard (1-15%)", ZeptoData[[#This Row],[discountPercent]]&gt;15, "Mega (&gt;15%)")</f>
        <v>No Discount</v>
      </c>
      <c r="S2934" s="9" t="str" cm="1">
        <f t="array" ref="S2934">_xlfn.IFS(ZeptoData[[#This Row],[weightInGms]]&lt;=100, "Small (&lt;100g)", ZeptoData[[#This Row],[weightInGms]]&lt;=500, "Medium (100-500g)", ZeptoData[[#This Row],[weightInGms]]&gt;500, "Large (&gt;500g)")</f>
        <v>Small (&lt;100g)</v>
      </c>
    </row>
    <row r="2935" spans="1:19" x14ac:dyDescent="0.25">
      <c r="A2935" t="s">
        <v>1146</v>
      </c>
      <c r="B2935" t="s">
        <v>1322</v>
      </c>
      <c r="C2935" t="str">
        <f>TRIM(ZeptoData[[#This Row],[name]])</f>
        <v>Colgate Sensitive Plus Enamel Toothpaste Tube</v>
      </c>
      <c r="D2935">
        <v>14000</v>
      </c>
      <c r="E2935" s="3">
        <f>'Cleaned Data'!F2938</f>
        <v>10</v>
      </c>
      <c r="F2935">
        <v>0</v>
      </c>
      <c r="G2935">
        <v>6</v>
      </c>
      <c r="H2935">
        <v>14000</v>
      </c>
      <c r="I2935" s="3">
        <f>ZeptoData[[#This Row],[discountedSellingPrice]]/100</f>
        <v>140</v>
      </c>
      <c r="J2935">
        <v>160</v>
      </c>
      <c r="K2935" t="b">
        <v>0</v>
      </c>
      <c r="L2935">
        <v>160</v>
      </c>
      <c r="N2935" s="3">
        <f>ZeptoData[[#This Row],[MRP_Rupees]] - ZeptoData[[#This Row],[Sale_Price]]</f>
        <v>-130</v>
      </c>
      <c r="O2935" t="str">
        <f>IF(ZeptoData[[#This Row],[outOfStock]]=TRUE, "Out of Stock", IF(ZeptoData[[#This Row],[availableQuantity]]&lt;=2, "LOW STOCK", "HEALTHY"))</f>
        <v>HEALTHY</v>
      </c>
      <c r="P2935" t="str" cm="1">
        <f t="array" ref="P2935">_xlfn.IFS(ZeptoData[[#This Row],[Sale_Price]]&lt;50, "Budget", ZeptoData[[#This Row],[Sale_Price]]&lt;150, "Mid-Range", ZeptoData[[#This Row],[Sale_Price]]&gt;=150, "Premium")</f>
        <v>Mid-Range</v>
      </c>
      <c r="Q2935" t="str">
        <f>IF(ROUND(((ZeptoData[[#This Row],[mrp]]-ZeptoData[[#This Row],[discountedSellingPrice]])/ZeptoData[[#This Row],[mrp]])*100,0) = ZeptoData[[#This Row],[discountPercent]], "Match", "Error")</f>
        <v>Match</v>
      </c>
      <c r="R2935" s="9" t="str" cm="1">
        <f t="array" ref="R2935">_xlfn.IFS(ZeptoData[[#This Row],[discountPercent]]=0, "No Discount", ZeptoData[[#This Row],[discountPercent]]&lt;=15, "Standard (1-15%)", ZeptoData[[#This Row],[discountPercent]]&gt;15, "Mega (&gt;15%)")</f>
        <v>No Discount</v>
      </c>
      <c r="S2935" s="9" t="str" cm="1">
        <f t="array" ref="S2935">_xlfn.IFS(ZeptoData[[#This Row],[weightInGms]]&lt;=100, "Small (&lt;100g)", ZeptoData[[#This Row],[weightInGms]]&lt;=500, "Medium (100-500g)", ZeptoData[[#This Row],[weightInGms]]&gt;500, "Large (&gt;500g)")</f>
        <v>Medium (100-500g)</v>
      </c>
    </row>
    <row r="2936" spans="1:19" x14ac:dyDescent="0.25">
      <c r="A2936" t="s">
        <v>1146</v>
      </c>
      <c r="B2936" t="s">
        <v>1821</v>
      </c>
      <c r="C2936" t="str">
        <f>TRIM(ZeptoData[[#This Row],[name]])</f>
        <v>Colgate Max Fresh Peppermint Toothpaste</v>
      </c>
      <c r="D2936">
        <v>18200</v>
      </c>
      <c r="E2936" s="3">
        <f>'Cleaned Data'!F2939</f>
        <v>0</v>
      </c>
      <c r="F2936">
        <v>15</v>
      </c>
      <c r="G2936">
        <v>6</v>
      </c>
      <c r="H2936">
        <v>15400</v>
      </c>
      <c r="I2936" s="3">
        <f>ZeptoData[[#This Row],[discountedSellingPrice]]/100</f>
        <v>154</v>
      </c>
      <c r="J2936">
        <v>300</v>
      </c>
      <c r="K2936" t="b">
        <v>0</v>
      </c>
      <c r="L2936">
        <v>300</v>
      </c>
      <c r="N2936" s="3">
        <f>ZeptoData[[#This Row],[MRP_Rupees]] - ZeptoData[[#This Row],[Sale_Price]]</f>
        <v>-154</v>
      </c>
      <c r="O2936" t="str">
        <f>IF(ZeptoData[[#This Row],[outOfStock]]=TRUE, "Out of Stock", IF(ZeptoData[[#This Row],[availableQuantity]]&lt;=2, "LOW STOCK", "HEALTHY"))</f>
        <v>HEALTHY</v>
      </c>
      <c r="P2936" t="str" cm="1">
        <f t="array" ref="P2936">_xlfn.IFS(ZeptoData[[#This Row],[Sale_Price]]&lt;50, "Budget", ZeptoData[[#This Row],[Sale_Price]]&lt;150, "Mid-Range", ZeptoData[[#This Row],[Sale_Price]]&gt;=150, "Premium")</f>
        <v>Premium</v>
      </c>
      <c r="Q2936" t="str">
        <f>IF(ROUND(((ZeptoData[[#This Row],[mrp]]-ZeptoData[[#This Row],[discountedSellingPrice]])/ZeptoData[[#This Row],[mrp]])*100,0) = ZeptoData[[#This Row],[discountPercent]], "Match", "Error")</f>
        <v>Match</v>
      </c>
      <c r="R2936" s="9" t="str" cm="1">
        <f t="array" ref="R2936">_xlfn.IFS(ZeptoData[[#This Row],[discountPercent]]=0, "No Discount", ZeptoData[[#This Row],[discountPercent]]&lt;=15, "Standard (1-15%)", ZeptoData[[#This Row],[discountPercent]]&gt;15, "Mega (&gt;15%)")</f>
        <v>Standard (1-15%)</v>
      </c>
      <c r="S2936" s="9" t="str" cm="1">
        <f t="array" ref="S2936">_xlfn.IFS(ZeptoData[[#This Row],[weightInGms]]&lt;=100, "Small (&lt;100g)", ZeptoData[[#This Row],[weightInGms]]&lt;=500, "Medium (100-500g)", ZeptoData[[#This Row],[weightInGms]]&gt;500, "Large (&gt;500g)")</f>
        <v>Medium (100-500g)</v>
      </c>
    </row>
    <row r="2937" spans="1:19" x14ac:dyDescent="0.25">
      <c r="A2937" t="s">
        <v>1146</v>
      </c>
      <c r="B2937" t="s">
        <v>1324</v>
      </c>
      <c r="C2937" t="str">
        <f>TRIM(ZeptoData[[#This Row],[name]])</f>
        <v>Pond's Light Moisturiser</v>
      </c>
      <c r="D2937">
        <v>30900</v>
      </c>
      <c r="E2937" s="3">
        <f>'Cleaned Data'!F2940</f>
        <v>0</v>
      </c>
      <c r="F2937">
        <v>10</v>
      </c>
      <c r="G2937">
        <v>6</v>
      </c>
      <c r="H2937">
        <v>27800</v>
      </c>
      <c r="I2937" s="3">
        <f>ZeptoData[[#This Row],[discountedSellingPrice]]/100</f>
        <v>278</v>
      </c>
      <c r="J2937">
        <v>250</v>
      </c>
      <c r="K2937" t="b">
        <v>0</v>
      </c>
      <c r="L2937">
        <v>250</v>
      </c>
      <c r="N2937" s="3">
        <f>ZeptoData[[#This Row],[MRP_Rupees]] - ZeptoData[[#This Row],[Sale_Price]]</f>
        <v>-278</v>
      </c>
      <c r="O2937" t="str">
        <f>IF(ZeptoData[[#This Row],[outOfStock]]=TRUE, "Out of Stock", IF(ZeptoData[[#This Row],[availableQuantity]]&lt;=2, "LOW STOCK", "HEALTHY"))</f>
        <v>HEALTHY</v>
      </c>
      <c r="P2937" t="str" cm="1">
        <f t="array" ref="P2937">_xlfn.IFS(ZeptoData[[#This Row],[Sale_Price]]&lt;50, "Budget", ZeptoData[[#This Row],[Sale_Price]]&lt;150, "Mid-Range", ZeptoData[[#This Row],[Sale_Price]]&gt;=150, "Premium")</f>
        <v>Premium</v>
      </c>
      <c r="Q2937" t="str">
        <f>IF(ROUND(((ZeptoData[[#This Row],[mrp]]-ZeptoData[[#This Row],[discountedSellingPrice]])/ZeptoData[[#This Row],[mrp]])*100,0) = ZeptoData[[#This Row],[discountPercent]], "Match", "Error")</f>
        <v>Match</v>
      </c>
      <c r="R2937" s="9" t="str" cm="1">
        <f t="array" ref="R2937">_xlfn.IFS(ZeptoData[[#This Row],[discountPercent]]=0, "No Discount", ZeptoData[[#This Row],[discountPercent]]&lt;=15, "Standard (1-15%)", ZeptoData[[#This Row],[discountPercent]]&gt;15, "Mega (&gt;15%)")</f>
        <v>Standard (1-15%)</v>
      </c>
      <c r="S2937" s="9" t="str" cm="1">
        <f t="array" ref="S2937">_xlfn.IFS(ZeptoData[[#This Row],[weightInGms]]&lt;=100, "Small (&lt;100g)", ZeptoData[[#This Row],[weightInGms]]&lt;=500, "Medium (100-500g)", ZeptoData[[#This Row],[weightInGms]]&gt;500, "Large (&gt;500g)")</f>
        <v>Medium (100-500g)</v>
      </c>
    </row>
    <row r="2938" spans="1:19" x14ac:dyDescent="0.25">
      <c r="A2938" t="s">
        <v>1146</v>
      </c>
      <c r="B2938" t="s">
        <v>1325</v>
      </c>
      <c r="C2938" t="str">
        <f>TRIM(ZeptoData[[#This Row],[name]])</f>
        <v>Engage Mate For Man Deo Spray</v>
      </c>
      <c r="D2938">
        <v>19500</v>
      </c>
      <c r="E2938" s="3">
        <f>'Cleaned Data'!F2941</f>
        <v>18</v>
      </c>
      <c r="F2938">
        <v>10</v>
      </c>
      <c r="G2938">
        <v>5</v>
      </c>
      <c r="H2938">
        <v>17400</v>
      </c>
      <c r="I2938" s="3">
        <f>ZeptoData[[#This Row],[discountedSellingPrice]]/100</f>
        <v>174</v>
      </c>
      <c r="J2938">
        <v>150</v>
      </c>
      <c r="K2938" t="b">
        <v>0</v>
      </c>
      <c r="L2938">
        <v>150</v>
      </c>
      <c r="N2938" s="3">
        <f>ZeptoData[[#This Row],[MRP_Rupees]] - ZeptoData[[#This Row],[Sale_Price]]</f>
        <v>-156</v>
      </c>
      <c r="O2938" t="str">
        <f>IF(ZeptoData[[#This Row],[outOfStock]]=TRUE, "Out of Stock", IF(ZeptoData[[#This Row],[availableQuantity]]&lt;=2, "LOW STOCK", "HEALTHY"))</f>
        <v>HEALTHY</v>
      </c>
      <c r="P2938" t="str" cm="1">
        <f t="array" ref="P2938">_xlfn.IFS(ZeptoData[[#This Row],[Sale_Price]]&lt;50, "Budget", ZeptoData[[#This Row],[Sale_Price]]&lt;150, "Mid-Range", ZeptoData[[#This Row],[Sale_Price]]&gt;=150, "Premium")</f>
        <v>Premium</v>
      </c>
      <c r="Q2938" t="str">
        <f>IF(ROUND(((ZeptoData[[#This Row],[mrp]]-ZeptoData[[#This Row],[discountedSellingPrice]])/ZeptoData[[#This Row],[mrp]])*100,0) = ZeptoData[[#This Row],[discountPercent]], "Match", "Error")</f>
        <v>Error</v>
      </c>
      <c r="R2938" s="9" t="str" cm="1">
        <f t="array" ref="R2938">_xlfn.IFS(ZeptoData[[#This Row],[discountPercent]]=0, "No Discount", ZeptoData[[#This Row],[discountPercent]]&lt;=15, "Standard (1-15%)", ZeptoData[[#This Row],[discountPercent]]&gt;15, "Mega (&gt;15%)")</f>
        <v>Standard (1-15%)</v>
      </c>
      <c r="S2938" s="9" t="str" cm="1">
        <f t="array" ref="S2938">_xlfn.IFS(ZeptoData[[#This Row],[weightInGms]]&lt;=100, "Small (&lt;100g)", ZeptoData[[#This Row],[weightInGms]]&lt;=500, "Medium (100-500g)", ZeptoData[[#This Row],[weightInGms]]&gt;500, "Large (&gt;500g)")</f>
        <v>Medium (100-500g)</v>
      </c>
    </row>
    <row r="2939" spans="1:19" x14ac:dyDescent="0.25">
      <c r="A2939" t="s">
        <v>1146</v>
      </c>
      <c r="B2939" t="s">
        <v>1326</v>
      </c>
      <c r="C2939" t="str">
        <f>TRIM(ZeptoData[[#This Row],[name]])</f>
        <v>Pantene Advanced Hair Fall Solution Shampoo - Total Damage Care</v>
      </c>
      <c r="D2939">
        <v>12000</v>
      </c>
      <c r="E2939" s="3">
        <f>'Cleaned Data'!F2942</f>
        <v>6</v>
      </c>
      <c r="F2939">
        <v>0</v>
      </c>
      <c r="G2939">
        <v>5</v>
      </c>
      <c r="H2939">
        <v>12000</v>
      </c>
      <c r="I2939" s="3">
        <f>ZeptoData[[#This Row],[discountedSellingPrice]]/100</f>
        <v>120</v>
      </c>
      <c r="J2939">
        <v>180</v>
      </c>
      <c r="K2939" t="b">
        <v>0</v>
      </c>
      <c r="L2939">
        <v>180</v>
      </c>
      <c r="N2939" s="3">
        <f>ZeptoData[[#This Row],[MRP_Rupees]] - ZeptoData[[#This Row],[Sale_Price]]</f>
        <v>-114</v>
      </c>
      <c r="O2939" t="str">
        <f>IF(ZeptoData[[#This Row],[outOfStock]]=TRUE, "Out of Stock", IF(ZeptoData[[#This Row],[availableQuantity]]&lt;=2, "LOW STOCK", "HEALTHY"))</f>
        <v>HEALTHY</v>
      </c>
      <c r="P2939" t="str" cm="1">
        <f t="array" ref="P2939">_xlfn.IFS(ZeptoData[[#This Row],[Sale_Price]]&lt;50, "Budget", ZeptoData[[#This Row],[Sale_Price]]&lt;150, "Mid-Range", ZeptoData[[#This Row],[Sale_Price]]&gt;=150, "Premium")</f>
        <v>Mid-Range</v>
      </c>
      <c r="Q2939" t="str">
        <f>IF(ROUND(((ZeptoData[[#This Row],[mrp]]-ZeptoData[[#This Row],[discountedSellingPrice]])/ZeptoData[[#This Row],[mrp]])*100,0) = ZeptoData[[#This Row],[discountPercent]], "Match", "Error")</f>
        <v>Match</v>
      </c>
      <c r="R2939" s="9" t="str" cm="1">
        <f t="array" ref="R2939">_xlfn.IFS(ZeptoData[[#This Row],[discountPercent]]=0, "No Discount", ZeptoData[[#This Row],[discountPercent]]&lt;=15, "Standard (1-15%)", ZeptoData[[#This Row],[discountPercent]]&gt;15, "Mega (&gt;15%)")</f>
        <v>No Discount</v>
      </c>
      <c r="S2939" s="9" t="str" cm="1">
        <f t="array" ref="S2939">_xlfn.IFS(ZeptoData[[#This Row],[weightInGms]]&lt;=100, "Small (&lt;100g)", ZeptoData[[#This Row],[weightInGms]]&lt;=500, "Medium (100-500g)", ZeptoData[[#This Row],[weightInGms]]&gt;500, "Large (&gt;500g)")</f>
        <v>Medium (100-500g)</v>
      </c>
    </row>
    <row r="2940" spans="1:19" x14ac:dyDescent="0.25">
      <c r="A2940" t="s">
        <v>1146</v>
      </c>
      <c r="B2940" t="s">
        <v>1327</v>
      </c>
      <c r="C2940" t="str">
        <f>TRIM(ZeptoData[[#This Row],[name]])</f>
        <v>Whisper Choice Regular Wing Sanitary Pad</v>
      </c>
      <c r="D2940">
        <v>3000</v>
      </c>
      <c r="E2940" s="3">
        <f>'Cleaned Data'!F2943</f>
        <v>15</v>
      </c>
      <c r="F2940">
        <v>0</v>
      </c>
      <c r="G2940">
        <v>2</v>
      </c>
      <c r="H2940">
        <v>3000</v>
      </c>
      <c r="I2940" s="3">
        <f>ZeptoData[[#This Row],[discountedSellingPrice]]/100</f>
        <v>30</v>
      </c>
      <c r="J2940">
        <v>406</v>
      </c>
      <c r="K2940" t="b">
        <v>0</v>
      </c>
      <c r="L2940">
        <v>7</v>
      </c>
      <c r="N2940" s="3">
        <f>ZeptoData[[#This Row],[MRP_Rupees]] - ZeptoData[[#This Row],[Sale_Price]]</f>
        <v>-15</v>
      </c>
      <c r="O2940" t="str">
        <f>IF(ZeptoData[[#This Row],[outOfStock]]=TRUE, "Out of Stock", IF(ZeptoData[[#This Row],[availableQuantity]]&lt;=2, "LOW STOCK", "HEALTHY"))</f>
        <v>LOW STOCK</v>
      </c>
      <c r="P2940" t="str" cm="1">
        <f t="array" ref="P2940">_xlfn.IFS(ZeptoData[[#This Row],[Sale_Price]]&lt;50, "Budget", ZeptoData[[#This Row],[Sale_Price]]&lt;150, "Mid-Range", ZeptoData[[#This Row],[Sale_Price]]&gt;=150, "Premium")</f>
        <v>Budget</v>
      </c>
      <c r="Q2940" t="str">
        <f>IF(ROUND(((ZeptoData[[#This Row],[mrp]]-ZeptoData[[#This Row],[discountedSellingPrice]])/ZeptoData[[#This Row],[mrp]])*100,0) = ZeptoData[[#This Row],[discountPercent]], "Match", "Error")</f>
        <v>Match</v>
      </c>
      <c r="R2940" s="9" t="str" cm="1">
        <f t="array" ref="R2940">_xlfn.IFS(ZeptoData[[#This Row],[discountPercent]]=0, "No Discount", ZeptoData[[#This Row],[discountPercent]]&lt;=15, "Standard (1-15%)", ZeptoData[[#This Row],[discountPercent]]&gt;15, "Mega (&gt;15%)")</f>
        <v>No Discount</v>
      </c>
      <c r="S2940" s="9" t="str" cm="1">
        <f t="array" ref="S2940">_xlfn.IFS(ZeptoData[[#This Row],[weightInGms]]&lt;=100, "Small (&lt;100g)", ZeptoData[[#This Row],[weightInGms]]&lt;=500, "Medium (100-500g)", ZeptoData[[#This Row],[weightInGms]]&gt;500, "Large (&gt;500g)")</f>
        <v>Medium (100-500g)</v>
      </c>
    </row>
    <row r="2941" spans="1:19" x14ac:dyDescent="0.25">
      <c r="A2941" t="s">
        <v>1146</v>
      </c>
      <c r="B2941" t="s">
        <v>1328</v>
      </c>
      <c r="C2941" t="str">
        <f>TRIM(ZeptoData[[#This Row],[name]])</f>
        <v>Colgate Slim Soft Charcoal Toothbrush</v>
      </c>
      <c r="D2941">
        <v>15000</v>
      </c>
      <c r="E2941" s="3">
        <f>'Cleaned Data'!F2944</f>
        <v>0</v>
      </c>
      <c r="F2941">
        <v>18</v>
      </c>
      <c r="G2941">
        <v>4</v>
      </c>
      <c r="H2941">
        <v>12300</v>
      </c>
      <c r="I2941" s="3">
        <f>ZeptoData[[#This Row],[discountedSellingPrice]]/100</f>
        <v>123</v>
      </c>
      <c r="J2941">
        <v>232</v>
      </c>
      <c r="K2941" t="b">
        <v>0</v>
      </c>
      <c r="L2941">
        <v>4</v>
      </c>
      <c r="N2941" s="3">
        <f>ZeptoData[[#This Row],[MRP_Rupees]] - ZeptoData[[#This Row],[Sale_Price]]</f>
        <v>-123</v>
      </c>
      <c r="O2941" t="str">
        <f>IF(ZeptoData[[#This Row],[outOfStock]]=TRUE, "Out of Stock", IF(ZeptoData[[#This Row],[availableQuantity]]&lt;=2, "LOW STOCK", "HEALTHY"))</f>
        <v>HEALTHY</v>
      </c>
      <c r="P2941" t="str" cm="1">
        <f t="array" ref="P2941">_xlfn.IFS(ZeptoData[[#This Row],[Sale_Price]]&lt;50, "Budget", ZeptoData[[#This Row],[Sale_Price]]&lt;150, "Mid-Range", ZeptoData[[#This Row],[Sale_Price]]&gt;=150, "Premium")</f>
        <v>Mid-Range</v>
      </c>
      <c r="Q2941" t="str">
        <f>IF(ROUND(((ZeptoData[[#This Row],[mrp]]-ZeptoData[[#This Row],[discountedSellingPrice]])/ZeptoData[[#This Row],[mrp]])*100,0) = ZeptoData[[#This Row],[discountPercent]], "Match", "Error")</f>
        <v>Match</v>
      </c>
      <c r="R2941" s="9" t="str" cm="1">
        <f t="array" ref="R2941">_xlfn.IFS(ZeptoData[[#This Row],[discountPercent]]=0, "No Discount", ZeptoData[[#This Row],[discountPercent]]&lt;=15, "Standard (1-15%)", ZeptoData[[#This Row],[discountPercent]]&gt;15, "Mega (&gt;15%)")</f>
        <v>Mega (&gt;15%)</v>
      </c>
      <c r="S2941" s="9" t="str" cm="1">
        <f t="array" ref="S2941">_xlfn.IFS(ZeptoData[[#This Row],[weightInGms]]&lt;=100, "Small (&lt;100g)", ZeptoData[[#This Row],[weightInGms]]&lt;=500, "Medium (100-500g)", ZeptoData[[#This Row],[weightInGms]]&gt;500, "Large (&gt;500g)")</f>
        <v>Medium (100-500g)</v>
      </c>
    </row>
    <row r="2942" spans="1:19" x14ac:dyDescent="0.25">
      <c r="A2942" t="s">
        <v>1146</v>
      </c>
      <c r="B2942" t="s">
        <v>1329</v>
      </c>
      <c r="C2942" t="str">
        <f>TRIM(ZeptoData[[#This Row],[name]])</f>
        <v>Fiama Scents Juniper &amp; Geranium Body Wash</v>
      </c>
      <c r="D2942">
        <v>19900</v>
      </c>
      <c r="E2942" s="3">
        <f>'Cleaned Data'!F2945</f>
        <v>18</v>
      </c>
      <c r="F2942">
        <v>6</v>
      </c>
      <c r="G2942">
        <v>5</v>
      </c>
      <c r="H2942">
        <v>18600</v>
      </c>
      <c r="I2942" s="3">
        <f>ZeptoData[[#This Row],[discountedSellingPrice]]/100</f>
        <v>186</v>
      </c>
      <c r="J2942">
        <v>250</v>
      </c>
      <c r="K2942" t="b">
        <v>0</v>
      </c>
      <c r="L2942">
        <v>250</v>
      </c>
      <c r="N2942" s="3">
        <f>ZeptoData[[#This Row],[MRP_Rupees]] - ZeptoData[[#This Row],[Sale_Price]]</f>
        <v>-168</v>
      </c>
      <c r="O2942" t="str">
        <f>IF(ZeptoData[[#This Row],[outOfStock]]=TRUE, "Out of Stock", IF(ZeptoData[[#This Row],[availableQuantity]]&lt;=2, "LOW STOCK", "HEALTHY"))</f>
        <v>HEALTHY</v>
      </c>
      <c r="P2942" t="str" cm="1">
        <f t="array" ref="P2942">_xlfn.IFS(ZeptoData[[#This Row],[Sale_Price]]&lt;50, "Budget", ZeptoData[[#This Row],[Sale_Price]]&lt;150, "Mid-Range", ZeptoData[[#This Row],[Sale_Price]]&gt;=150, "Premium")</f>
        <v>Premium</v>
      </c>
      <c r="Q2942" t="str">
        <f>IF(ROUND(((ZeptoData[[#This Row],[mrp]]-ZeptoData[[#This Row],[discountedSellingPrice]])/ZeptoData[[#This Row],[mrp]])*100,0) = ZeptoData[[#This Row],[discountPercent]], "Match", "Error")</f>
        <v>Error</v>
      </c>
      <c r="R2942" s="9" t="str" cm="1">
        <f t="array" ref="R2942">_xlfn.IFS(ZeptoData[[#This Row],[discountPercent]]=0, "No Discount", ZeptoData[[#This Row],[discountPercent]]&lt;=15, "Standard (1-15%)", ZeptoData[[#This Row],[discountPercent]]&gt;15, "Mega (&gt;15%)")</f>
        <v>Standard (1-15%)</v>
      </c>
      <c r="S2942" s="9" t="str" cm="1">
        <f t="array" ref="S2942">_xlfn.IFS(ZeptoData[[#This Row],[weightInGms]]&lt;=100, "Small (&lt;100g)", ZeptoData[[#This Row],[weightInGms]]&lt;=500, "Medium (100-500g)", ZeptoData[[#This Row],[weightInGms]]&gt;500, "Large (&gt;500g)")</f>
        <v>Medium (100-500g)</v>
      </c>
    </row>
    <row r="2943" spans="1:19" x14ac:dyDescent="0.25">
      <c r="A2943" t="s">
        <v>1146</v>
      </c>
      <c r="B2943" t="s">
        <v>1330</v>
      </c>
      <c r="C2943" t="str">
        <f>TRIM(ZeptoData[[#This Row],[name]])</f>
        <v>Mamaearth Ubtan Body Lotion</v>
      </c>
      <c r="D2943">
        <v>39900</v>
      </c>
      <c r="E2943" s="3">
        <f>'Cleaned Data'!F2946</f>
        <v>15</v>
      </c>
      <c r="F2943">
        <v>15</v>
      </c>
      <c r="G2943">
        <v>4</v>
      </c>
      <c r="H2943">
        <v>33900</v>
      </c>
      <c r="I2943" s="3">
        <f>ZeptoData[[#This Row],[discountedSellingPrice]]/100</f>
        <v>339</v>
      </c>
      <c r="J2943">
        <v>400</v>
      </c>
      <c r="K2943" t="b">
        <v>0</v>
      </c>
      <c r="L2943">
        <v>400</v>
      </c>
      <c r="N2943" s="3">
        <f>ZeptoData[[#This Row],[MRP_Rupees]] - ZeptoData[[#This Row],[Sale_Price]]</f>
        <v>-324</v>
      </c>
      <c r="O2943" t="str">
        <f>IF(ZeptoData[[#This Row],[outOfStock]]=TRUE, "Out of Stock", IF(ZeptoData[[#This Row],[availableQuantity]]&lt;=2, "LOW STOCK", "HEALTHY"))</f>
        <v>HEALTHY</v>
      </c>
      <c r="P2943" t="str" cm="1">
        <f t="array" ref="P2943">_xlfn.IFS(ZeptoData[[#This Row],[Sale_Price]]&lt;50, "Budget", ZeptoData[[#This Row],[Sale_Price]]&lt;150, "Mid-Range", ZeptoData[[#This Row],[Sale_Price]]&gt;=150, "Premium")</f>
        <v>Premium</v>
      </c>
      <c r="Q2943" t="str">
        <f>IF(ROUND(((ZeptoData[[#This Row],[mrp]]-ZeptoData[[#This Row],[discountedSellingPrice]])/ZeptoData[[#This Row],[mrp]])*100,0) = ZeptoData[[#This Row],[discountPercent]], "Match", "Error")</f>
        <v>Match</v>
      </c>
      <c r="R2943" s="9" t="str" cm="1">
        <f t="array" ref="R2943">_xlfn.IFS(ZeptoData[[#This Row],[discountPercent]]=0, "No Discount", ZeptoData[[#This Row],[discountPercent]]&lt;=15, "Standard (1-15%)", ZeptoData[[#This Row],[discountPercent]]&gt;15, "Mega (&gt;15%)")</f>
        <v>Standard (1-15%)</v>
      </c>
      <c r="S2943" s="9" t="str" cm="1">
        <f t="array" ref="S2943">_xlfn.IFS(ZeptoData[[#This Row],[weightInGms]]&lt;=100, "Small (&lt;100g)", ZeptoData[[#This Row],[weightInGms]]&lt;=500, "Medium (100-500g)", ZeptoData[[#This Row],[weightInGms]]&gt;500, "Large (&gt;500g)")</f>
        <v>Medium (100-500g)</v>
      </c>
    </row>
    <row r="2944" spans="1:19" x14ac:dyDescent="0.25">
      <c r="A2944" t="s">
        <v>1146</v>
      </c>
      <c r="B2944" t="s">
        <v>1331</v>
      </c>
      <c r="C2944" t="str">
        <f>TRIM(ZeptoData[[#This Row],[name]])</f>
        <v>Godrej Aer Power Pocket - Long Lasting Bathroom Fragrance Floral Delight</v>
      </c>
      <c r="D2944">
        <v>5500</v>
      </c>
      <c r="E2944" s="3">
        <f>'Cleaned Data'!F2947</f>
        <v>10</v>
      </c>
      <c r="F2944">
        <v>0</v>
      </c>
      <c r="G2944">
        <v>6</v>
      </c>
      <c r="H2944">
        <v>5500</v>
      </c>
      <c r="I2944" s="3">
        <f>ZeptoData[[#This Row],[discountedSellingPrice]]/100</f>
        <v>55</v>
      </c>
      <c r="J2944">
        <v>10</v>
      </c>
      <c r="K2944" t="b">
        <v>0</v>
      </c>
      <c r="L2944">
        <v>10</v>
      </c>
      <c r="N2944" s="3">
        <f>ZeptoData[[#This Row],[MRP_Rupees]] - ZeptoData[[#This Row],[Sale_Price]]</f>
        <v>-45</v>
      </c>
      <c r="O2944" t="str">
        <f>IF(ZeptoData[[#This Row],[outOfStock]]=TRUE, "Out of Stock", IF(ZeptoData[[#This Row],[availableQuantity]]&lt;=2, "LOW STOCK", "HEALTHY"))</f>
        <v>HEALTHY</v>
      </c>
      <c r="P2944" t="str" cm="1">
        <f t="array" ref="P2944">_xlfn.IFS(ZeptoData[[#This Row],[Sale_Price]]&lt;50, "Budget", ZeptoData[[#This Row],[Sale_Price]]&lt;150, "Mid-Range", ZeptoData[[#This Row],[Sale_Price]]&gt;=150, "Premium")</f>
        <v>Mid-Range</v>
      </c>
      <c r="Q2944" t="str">
        <f>IF(ROUND(((ZeptoData[[#This Row],[mrp]]-ZeptoData[[#This Row],[discountedSellingPrice]])/ZeptoData[[#This Row],[mrp]])*100,0) = ZeptoData[[#This Row],[discountPercent]], "Match", "Error")</f>
        <v>Match</v>
      </c>
      <c r="R2944" s="9" t="str" cm="1">
        <f t="array" ref="R2944">_xlfn.IFS(ZeptoData[[#This Row],[discountPercent]]=0, "No Discount", ZeptoData[[#This Row],[discountPercent]]&lt;=15, "Standard (1-15%)", ZeptoData[[#This Row],[discountPercent]]&gt;15, "Mega (&gt;15%)")</f>
        <v>No Discount</v>
      </c>
      <c r="S2944" s="9" t="str" cm="1">
        <f t="array" ref="S2944">_xlfn.IFS(ZeptoData[[#This Row],[weightInGms]]&lt;=100, "Small (&lt;100g)", ZeptoData[[#This Row],[weightInGms]]&lt;=500, "Medium (100-500g)", ZeptoData[[#This Row],[weightInGms]]&gt;500, "Large (&gt;500g)")</f>
        <v>Small (&lt;100g)</v>
      </c>
    </row>
    <row r="2945" spans="1:19" x14ac:dyDescent="0.25">
      <c r="A2945" t="s">
        <v>1146</v>
      </c>
      <c r="B2945" t="s">
        <v>1332</v>
      </c>
      <c r="C2945" t="str">
        <f>TRIM(ZeptoData[[#This Row],[name]])</f>
        <v>Himalaya Anti-Hair Fall Shampoo</v>
      </c>
      <c r="D2945">
        <v>23000</v>
      </c>
      <c r="E2945" s="3">
        <f>'Cleaned Data'!F2948</f>
        <v>10</v>
      </c>
      <c r="F2945">
        <v>18</v>
      </c>
      <c r="G2945">
        <v>1</v>
      </c>
      <c r="H2945">
        <v>18800</v>
      </c>
      <c r="I2945" s="3">
        <f>ZeptoData[[#This Row],[discountedSellingPrice]]/100</f>
        <v>188</v>
      </c>
      <c r="J2945">
        <v>400</v>
      </c>
      <c r="K2945" t="b">
        <v>0</v>
      </c>
      <c r="L2945">
        <v>400</v>
      </c>
      <c r="N2945" s="3">
        <f>ZeptoData[[#This Row],[MRP_Rupees]] - ZeptoData[[#This Row],[Sale_Price]]</f>
        <v>-178</v>
      </c>
      <c r="O2945" t="str">
        <f>IF(ZeptoData[[#This Row],[outOfStock]]=TRUE, "Out of Stock", IF(ZeptoData[[#This Row],[availableQuantity]]&lt;=2, "LOW STOCK", "HEALTHY"))</f>
        <v>LOW STOCK</v>
      </c>
      <c r="P2945" t="str" cm="1">
        <f t="array" ref="P2945">_xlfn.IFS(ZeptoData[[#This Row],[Sale_Price]]&lt;50, "Budget", ZeptoData[[#This Row],[Sale_Price]]&lt;150, "Mid-Range", ZeptoData[[#This Row],[Sale_Price]]&gt;=150, "Premium")</f>
        <v>Premium</v>
      </c>
      <c r="Q2945" t="str">
        <f>IF(ROUND(((ZeptoData[[#This Row],[mrp]]-ZeptoData[[#This Row],[discountedSellingPrice]])/ZeptoData[[#This Row],[mrp]])*100,0) = ZeptoData[[#This Row],[discountPercent]], "Match", "Error")</f>
        <v>Match</v>
      </c>
      <c r="R2945" s="9" t="str" cm="1">
        <f t="array" ref="R2945">_xlfn.IFS(ZeptoData[[#This Row],[discountPercent]]=0, "No Discount", ZeptoData[[#This Row],[discountPercent]]&lt;=15, "Standard (1-15%)", ZeptoData[[#This Row],[discountPercent]]&gt;15, "Mega (&gt;15%)")</f>
        <v>Mega (&gt;15%)</v>
      </c>
      <c r="S2945" s="9" t="str" cm="1">
        <f t="array" ref="S2945">_xlfn.IFS(ZeptoData[[#This Row],[weightInGms]]&lt;=100, "Small (&lt;100g)", ZeptoData[[#This Row],[weightInGms]]&lt;=500, "Medium (100-500g)", ZeptoData[[#This Row],[weightInGms]]&gt;500, "Large (&gt;500g)")</f>
        <v>Medium (100-500g)</v>
      </c>
    </row>
    <row r="2946" spans="1:19" x14ac:dyDescent="0.25">
      <c r="A2946" t="s">
        <v>1146</v>
      </c>
      <c r="B2946" t="s">
        <v>1310</v>
      </c>
      <c r="C2946" t="str">
        <f>TRIM(ZeptoData[[#This Row],[name]])</f>
        <v>Nivea Soft Light Moisturizer for Face Hand &amp; Body Non-Sticky Cream with Vitamin E &amp; Jojoba Oil</v>
      </c>
      <c r="D2946">
        <v>31000</v>
      </c>
      <c r="E2946" s="3">
        <f>'Cleaned Data'!F2949</f>
        <v>15</v>
      </c>
      <c r="F2946">
        <v>15</v>
      </c>
      <c r="G2946">
        <v>6</v>
      </c>
      <c r="H2946">
        <v>26300</v>
      </c>
      <c r="I2946" s="3">
        <f>ZeptoData[[#This Row],[discountedSellingPrice]]/100</f>
        <v>263</v>
      </c>
      <c r="J2946">
        <v>200</v>
      </c>
      <c r="K2946" t="b">
        <v>0</v>
      </c>
      <c r="L2946">
        <v>200</v>
      </c>
      <c r="N2946" s="3">
        <f>ZeptoData[[#This Row],[MRP_Rupees]] - ZeptoData[[#This Row],[Sale_Price]]</f>
        <v>-248</v>
      </c>
      <c r="O2946" t="str">
        <f>IF(ZeptoData[[#This Row],[outOfStock]]=TRUE, "Out of Stock", IF(ZeptoData[[#This Row],[availableQuantity]]&lt;=2, "LOW STOCK", "HEALTHY"))</f>
        <v>HEALTHY</v>
      </c>
      <c r="P2946" t="str" cm="1">
        <f t="array" ref="P2946">_xlfn.IFS(ZeptoData[[#This Row],[Sale_Price]]&lt;50, "Budget", ZeptoData[[#This Row],[Sale_Price]]&lt;150, "Mid-Range", ZeptoData[[#This Row],[Sale_Price]]&gt;=150, "Premium")</f>
        <v>Premium</v>
      </c>
      <c r="Q2946" t="str">
        <f>IF(ROUND(((ZeptoData[[#This Row],[mrp]]-ZeptoData[[#This Row],[discountedSellingPrice]])/ZeptoData[[#This Row],[mrp]])*100,0) = ZeptoData[[#This Row],[discountPercent]], "Match", "Error")</f>
        <v>Match</v>
      </c>
      <c r="R2946" s="9" t="str" cm="1">
        <f t="array" ref="R2946">_xlfn.IFS(ZeptoData[[#This Row],[discountPercent]]=0, "No Discount", ZeptoData[[#This Row],[discountPercent]]&lt;=15, "Standard (1-15%)", ZeptoData[[#This Row],[discountPercent]]&gt;15, "Mega (&gt;15%)")</f>
        <v>Standard (1-15%)</v>
      </c>
      <c r="S2946" s="9" t="str" cm="1">
        <f t="array" ref="S2946">_xlfn.IFS(ZeptoData[[#This Row],[weightInGms]]&lt;=100, "Small (&lt;100g)", ZeptoData[[#This Row],[weightInGms]]&lt;=500, "Medium (100-500g)", ZeptoData[[#This Row],[weightInGms]]&gt;500, "Large (&gt;500g)")</f>
        <v>Medium (100-500g)</v>
      </c>
    </row>
    <row r="2947" spans="1:19" x14ac:dyDescent="0.25">
      <c r="A2947" t="s">
        <v>1146</v>
      </c>
      <c r="B2947" t="s">
        <v>1333</v>
      </c>
      <c r="C2947" t="str">
        <f>TRIM(ZeptoData[[#This Row],[name]])</f>
        <v>Engage M2 Perfume Spray For Men</v>
      </c>
      <c r="D2947">
        <v>20000</v>
      </c>
      <c r="E2947" s="3">
        <f>'Cleaned Data'!F2950</f>
        <v>0</v>
      </c>
      <c r="F2947">
        <v>10</v>
      </c>
      <c r="G2947">
        <v>6</v>
      </c>
      <c r="H2947">
        <v>18000</v>
      </c>
      <c r="I2947" s="3">
        <f>ZeptoData[[#This Row],[discountedSellingPrice]]/100</f>
        <v>180</v>
      </c>
      <c r="J2947">
        <v>120</v>
      </c>
      <c r="K2947" t="b">
        <v>0</v>
      </c>
      <c r="L2947">
        <v>120</v>
      </c>
      <c r="N2947" s="3">
        <f>ZeptoData[[#This Row],[MRP_Rupees]] - ZeptoData[[#This Row],[Sale_Price]]</f>
        <v>-180</v>
      </c>
      <c r="O2947" t="str">
        <f>IF(ZeptoData[[#This Row],[outOfStock]]=TRUE, "Out of Stock", IF(ZeptoData[[#This Row],[availableQuantity]]&lt;=2, "LOW STOCK", "HEALTHY"))</f>
        <v>HEALTHY</v>
      </c>
      <c r="P2947" t="str" cm="1">
        <f t="array" ref="P2947">_xlfn.IFS(ZeptoData[[#This Row],[Sale_Price]]&lt;50, "Budget", ZeptoData[[#This Row],[Sale_Price]]&lt;150, "Mid-Range", ZeptoData[[#This Row],[Sale_Price]]&gt;=150, "Premium")</f>
        <v>Premium</v>
      </c>
      <c r="Q2947" t="str">
        <f>IF(ROUND(((ZeptoData[[#This Row],[mrp]]-ZeptoData[[#This Row],[discountedSellingPrice]])/ZeptoData[[#This Row],[mrp]])*100,0) = ZeptoData[[#This Row],[discountPercent]], "Match", "Error")</f>
        <v>Match</v>
      </c>
      <c r="R2947" s="9" t="str" cm="1">
        <f t="array" ref="R2947">_xlfn.IFS(ZeptoData[[#This Row],[discountPercent]]=0, "No Discount", ZeptoData[[#This Row],[discountPercent]]&lt;=15, "Standard (1-15%)", ZeptoData[[#This Row],[discountPercent]]&gt;15, "Mega (&gt;15%)")</f>
        <v>Standard (1-15%)</v>
      </c>
      <c r="S2947" s="9" t="str" cm="1">
        <f t="array" ref="S2947">_xlfn.IFS(ZeptoData[[#This Row],[weightInGms]]&lt;=100, "Small (&lt;100g)", ZeptoData[[#This Row],[weightInGms]]&lt;=500, "Medium (100-500g)", ZeptoData[[#This Row],[weightInGms]]&gt;500, "Large (&gt;500g)")</f>
        <v>Medium (100-500g)</v>
      </c>
    </row>
    <row r="2948" spans="1:19" x14ac:dyDescent="0.25">
      <c r="A2948" t="s">
        <v>1146</v>
      </c>
      <c r="B2948" t="s">
        <v>1334</v>
      </c>
      <c r="C2948" t="str">
        <f>TRIM(ZeptoData[[#This Row],[name]])</f>
        <v>Mamaearth Ubtan Face Scrub Turmeric &amp; Walnut</v>
      </c>
      <c r="D2948">
        <v>34900</v>
      </c>
      <c r="E2948" s="3">
        <f>'Cleaned Data'!F2951</f>
        <v>0</v>
      </c>
      <c r="F2948">
        <v>10</v>
      </c>
      <c r="G2948">
        <v>1</v>
      </c>
      <c r="H2948">
        <v>31400</v>
      </c>
      <c r="I2948" s="3">
        <f>ZeptoData[[#This Row],[discountedSellingPrice]]/100</f>
        <v>314</v>
      </c>
      <c r="J2948">
        <v>100</v>
      </c>
      <c r="K2948" t="b">
        <v>0</v>
      </c>
      <c r="L2948">
        <v>100</v>
      </c>
      <c r="N2948" s="3">
        <f>ZeptoData[[#This Row],[MRP_Rupees]] - ZeptoData[[#This Row],[Sale_Price]]</f>
        <v>-314</v>
      </c>
      <c r="O2948" t="str">
        <f>IF(ZeptoData[[#This Row],[outOfStock]]=TRUE, "Out of Stock", IF(ZeptoData[[#This Row],[availableQuantity]]&lt;=2, "LOW STOCK", "HEALTHY"))</f>
        <v>LOW STOCK</v>
      </c>
      <c r="P2948" t="str" cm="1">
        <f t="array" ref="P2948">_xlfn.IFS(ZeptoData[[#This Row],[Sale_Price]]&lt;50, "Budget", ZeptoData[[#This Row],[Sale_Price]]&lt;150, "Mid-Range", ZeptoData[[#This Row],[Sale_Price]]&gt;=150, "Premium")</f>
        <v>Premium</v>
      </c>
      <c r="Q2948" t="str">
        <f>IF(ROUND(((ZeptoData[[#This Row],[mrp]]-ZeptoData[[#This Row],[discountedSellingPrice]])/ZeptoData[[#This Row],[mrp]])*100,0) = ZeptoData[[#This Row],[discountPercent]], "Match", "Error")</f>
        <v>Match</v>
      </c>
      <c r="R2948" s="9" t="str" cm="1">
        <f t="array" ref="R2948">_xlfn.IFS(ZeptoData[[#This Row],[discountPercent]]=0, "No Discount", ZeptoData[[#This Row],[discountPercent]]&lt;=15, "Standard (1-15%)", ZeptoData[[#This Row],[discountPercent]]&gt;15, "Mega (&gt;15%)")</f>
        <v>Standard (1-15%)</v>
      </c>
      <c r="S2948" s="9" t="str" cm="1">
        <f t="array" ref="S2948">_xlfn.IFS(ZeptoData[[#This Row],[weightInGms]]&lt;=100, "Small (&lt;100g)", ZeptoData[[#This Row],[weightInGms]]&lt;=500, "Medium (100-500g)", ZeptoData[[#This Row],[weightInGms]]&gt;500, "Large (&gt;500g)")</f>
        <v>Small (&lt;100g)</v>
      </c>
    </row>
    <row r="2949" spans="1:19" x14ac:dyDescent="0.25">
      <c r="A2949" t="s">
        <v>1146</v>
      </c>
      <c r="B2949" t="s">
        <v>1335</v>
      </c>
      <c r="C2949" t="str">
        <f>TRIM(ZeptoData[[#This Row],[name]])</f>
        <v>Himalaya Purifying Neem Face Wash Tube</v>
      </c>
      <c r="D2949">
        <v>27000</v>
      </c>
      <c r="E2949" s="3">
        <f>'Cleaned Data'!F2952</f>
        <v>0</v>
      </c>
      <c r="F2949">
        <v>15</v>
      </c>
      <c r="G2949">
        <v>6</v>
      </c>
      <c r="H2949">
        <v>22900</v>
      </c>
      <c r="I2949" s="3">
        <f>ZeptoData[[#This Row],[discountedSellingPrice]]/100</f>
        <v>229</v>
      </c>
      <c r="J2949">
        <v>300</v>
      </c>
      <c r="K2949" t="b">
        <v>0</v>
      </c>
      <c r="L2949">
        <v>300</v>
      </c>
      <c r="N2949" s="3">
        <f>ZeptoData[[#This Row],[MRP_Rupees]] - ZeptoData[[#This Row],[Sale_Price]]</f>
        <v>-229</v>
      </c>
      <c r="O2949" t="str">
        <f>IF(ZeptoData[[#This Row],[outOfStock]]=TRUE, "Out of Stock", IF(ZeptoData[[#This Row],[availableQuantity]]&lt;=2, "LOW STOCK", "HEALTHY"))</f>
        <v>HEALTHY</v>
      </c>
      <c r="P2949" t="str" cm="1">
        <f t="array" ref="P2949">_xlfn.IFS(ZeptoData[[#This Row],[Sale_Price]]&lt;50, "Budget", ZeptoData[[#This Row],[Sale_Price]]&lt;150, "Mid-Range", ZeptoData[[#This Row],[Sale_Price]]&gt;=150, "Premium")</f>
        <v>Premium</v>
      </c>
      <c r="Q2949" t="str">
        <f>IF(ROUND(((ZeptoData[[#This Row],[mrp]]-ZeptoData[[#This Row],[discountedSellingPrice]])/ZeptoData[[#This Row],[mrp]])*100,0) = ZeptoData[[#This Row],[discountPercent]], "Match", "Error")</f>
        <v>Match</v>
      </c>
      <c r="R2949" s="9" t="str" cm="1">
        <f t="array" ref="R2949">_xlfn.IFS(ZeptoData[[#This Row],[discountPercent]]=0, "No Discount", ZeptoData[[#This Row],[discountPercent]]&lt;=15, "Standard (1-15%)", ZeptoData[[#This Row],[discountPercent]]&gt;15, "Mega (&gt;15%)")</f>
        <v>Standard (1-15%)</v>
      </c>
      <c r="S2949" s="9" t="str" cm="1">
        <f t="array" ref="S2949">_xlfn.IFS(ZeptoData[[#This Row],[weightInGms]]&lt;=100, "Small (&lt;100g)", ZeptoData[[#This Row],[weightInGms]]&lt;=500, "Medium (100-500g)", ZeptoData[[#This Row],[weightInGms]]&gt;500, "Large (&gt;500g)")</f>
        <v>Medium (100-500g)</v>
      </c>
    </row>
    <row r="2950" spans="1:19" x14ac:dyDescent="0.25">
      <c r="A2950" t="s">
        <v>1146</v>
      </c>
      <c r="B2950" t="s">
        <v>1336</v>
      </c>
      <c r="C2950" t="str">
        <f>TRIM(ZeptoData[[#This Row],[name]])</f>
        <v>Johnson's Baby Top To Toe Bath Body Wash</v>
      </c>
      <c r="D2950">
        <v>16500</v>
      </c>
      <c r="E2950" s="3">
        <f>'Cleaned Data'!F2953</f>
        <v>0</v>
      </c>
      <c r="F2950">
        <v>0</v>
      </c>
      <c r="G2950">
        <v>4</v>
      </c>
      <c r="H2950">
        <v>16500</v>
      </c>
      <c r="I2950" s="3">
        <f>ZeptoData[[#This Row],[discountedSellingPrice]]/100</f>
        <v>165</v>
      </c>
      <c r="J2950">
        <v>210</v>
      </c>
      <c r="K2950" t="b">
        <v>0</v>
      </c>
      <c r="L2950">
        <v>210</v>
      </c>
      <c r="N2950" s="3">
        <f>ZeptoData[[#This Row],[MRP_Rupees]] - ZeptoData[[#This Row],[Sale_Price]]</f>
        <v>-165</v>
      </c>
      <c r="O2950" t="str">
        <f>IF(ZeptoData[[#This Row],[outOfStock]]=TRUE, "Out of Stock", IF(ZeptoData[[#This Row],[availableQuantity]]&lt;=2, "LOW STOCK", "HEALTHY"))</f>
        <v>HEALTHY</v>
      </c>
      <c r="P2950" t="str" cm="1">
        <f t="array" ref="P2950">_xlfn.IFS(ZeptoData[[#This Row],[Sale_Price]]&lt;50, "Budget", ZeptoData[[#This Row],[Sale_Price]]&lt;150, "Mid-Range", ZeptoData[[#This Row],[Sale_Price]]&gt;=150, "Premium")</f>
        <v>Premium</v>
      </c>
      <c r="Q2950" t="str">
        <f>IF(ROUND(((ZeptoData[[#This Row],[mrp]]-ZeptoData[[#This Row],[discountedSellingPrice]])/ZeptoData[[#This Row],[mrp]])*100,0) = ZeptoData[[#This Row],[discountPercent]], "Match", "Error")</f>
        <v>Match</v>
      </c>
      <c r="R2950" s="9" t="str" cm="1">
        <f t="array" ref="R2950">_xlfn.IFS(ZeptoData[[#This Row],[discountPercent]]=0, "No Discount", ZeptoData[[#This Row],[discountPercent]]&lt;=15, "Standard (1-15%)", ZeptoData[[#This Row],[discountPercent]]&gt;15, "Mega (&gt;15%)")</f>
        <v>No Discount</v>
      </c>
      <c r="S2950" s="9" t="str" cm="1">
        <f t="array" ref="S2950">_xlfn.IFS(ZeptoData[[#This Row],[weightInGms]]&lt;=100, "Small (&lt;100g)", ZeptoData[[#This Row],[weightInGms]]&lt;=500, "Medium (100-500g)", ZeptoData[[#This Row],[weightInGms]]&gt;500, "Large (&gt;500g)")</f>
        <v>Medium (100-500g)</v>
      </c>
    </row>
    <row r="2951" spans="1:19" x14ac:dyDescent="0.25">
      <c r="A2951" t="s">
        <v>1146</v>
      </c>
      <c r="B2951" t="s">
        <v>1337</v>
      </c>
      <c r="C2951" t="str">
        <f>TRIM(ZeptoData[[#This Row],[name]])</f>
        <v>Gillette Mach 3 Start</v>
      </c>
      <c r="D2951">
        <v>24900</v>
      </c>
      <c r="E2951" s="3">
        <f>'Cleaned Data'!F2954</f>
        <v>0</v>
      </c>
      <c r="F2951">
        <v>0</v>
      </c>
      <c r="G2951">
        <v>6</v>
      </c>
      <c r="H2951">
        <v>24900</v>
      </c>
      <c r="I2951" s="3">
        <f>ZeptoData[[#This Row],[discountedSellingPrice]]/100</f>
        <v>249</v>
      </c>
      <c r="J2951">
        <v>116</v>
      </c>
      <c r="K2951" t="b">
        <v>0</v>
      </c>
      <c r="L2951">
        <v>2</v>
      </c>
      <c r="N2951" s="3">
        <f>ZeptoData[[#This Row],[MRP_Rupees]] - ZeptoData[[#This Row],[Sale_Price]]</f>
        <v>-249</v>
      </c>
      <c r="O2951" t="str">
        <f>IF(ZeptoData[[#This Row],[outOfStock]]=TRUE, "Out of Stock", IF(ZeptoData[[#This Row],[availableQuantity]]&lt;=2, "LOW STOCK", "HEALTHY"))</f>
        <v>HEALTHY</v>
      </c>
      <c r="P2951" t="str" cm="1">
        <f t="array" ref="P2951">_xlfn.IFS(ZeptoData[[#This Row],[Sale_Price]]&lt;50, "Budget", ZeptoData[[#This Row],[Sale_Price]]&lt;150, "Mid-Range", ZeptoData[[#This Row],[Sale_Price]]&gt;=150, "Premium")</f>
        <v>Premium</v>
      </c>
      <c r="Q2951" t="str">
        <f>IF(ROUND(((ZeptoData[[#This Row],[mrp]]-ZeptoData[[#This Row],[discountedSellingPrice]])/ZeptoData[[#This Row],[mrp]])*100,0) = ZeptoData[[#This Row],[discountPercent]], "Match", "Error")</f>
        <v>Match</v>
      </c>
      <c r="R2951" s="9" t="str" cm="1">
        <f t="array" ref="R2951">_xlfn.IFS(ZeptoData[[#This Row],[discountPercent]]=0, "No Discount", ZeptoData[[#This Row],[discountPercent]]&lt;=15, "Standard (1-15%)", ZeptoData[[#This Row],[discountPercent]]&gt;15, "Mega (&gt;15%)")</f>
        <v>No Discount</v>
      </c>
      <c r="S2951" s="9" t="str" cm="1">
        <f t="array" ref="S2951">_xlfn.IFS(ZeptoData[[#This Row],[weightInGms]]&lt;=100, "Small (&lt;100g)", ZeptoData[[#This Row],[weightInGms]]&lt;=500, "Medium (100-500g)", ZeptoData[[#This Row],[weightInGms]]&gt;500, "Large (&gt;500g)")</f>
        <v>Medium (100-500g)</v>
      </c>
    </row>
    <row r="2952" spans="1:19" x14ac:dyDescent="0.25">
      <c r="A2952" t="s">
        <v>1146</v>
      </c>
      <c r="B2952" t="s">
        <v>1338</v>
      </c>
      <c r="C2952" t="str">
        <f>TRIM(ZeptoData[[#This Row],[name]])</f>
        <v>Scalpe Pro Anti dandruff Shampoo 100ml</v>
      </c>
      <c r="D2952">
        <v>18500</v>
      </c>
      <c r="E2952" s="3">
        <f>'Cleaned Data'!F2955</f>
        <v>17</v>
      </c>
      <c r="F2952">
        <v>0</v>
      </c>
      <c r="G2952">
        <v>2</v>
      </c>
      <c r="H2952">
        <v>18500</v>
      </c>
      <c r="I2952" s="3">
        <f>ZeptoData[[#This Row],[discountedSellingPrice]]/100</f>
        <v>185</v>
      </c>
      <c r="J2952">
        <v>100</v>
      </c>
      <c r="K2952" t="b">
        <v>0</v>
      </c>
      <c r="L2952">
        <v>100</v>
      </c>
      <c r="N2952" s="3">
        <f>ZeptoData[[#This Row],[MRP_Rupees]] - ZeptoData[[#This Row],[Sale_Price]]</f>
        <v>-168</v>
      </c>
      <c r="O2952" t="str">
        <f>IF(ZeptoData[[#This Row],[outOfStock]]=TRUE, "Out of Stock", IF(ZeptoData[[#This Row],[availableQuantity]]&lt;=2, "LOW STOCK", "HEALTHY"))</f>
        <v>LOW STOCK</v>
      </c>
      <c r="P2952" t="str" cm="1">
        <f t="array" ref="P2952">_xlfn.IFS(ZeptoData[[#This Row],[Sale_Price]]&lt;50, "Budget", ZeptoData[[#This Row],[Sale_Price]]&lt;150, "Mid-Range", ZeptoData[[#This Row],[Sale_Price]]&gt;=150, "Premium")</f>
        <v>Premium</v>
      </c>
      <c r="Q2952" t="str">
        <f>IF(ROUND(((ZeptoData[[#This Row],[mrp]]-ZeptoData[[#This Row],[discountedSellingPrice]])/ZeptoData[[#This Row],[mrp]])*100,0) = ZeptoData[[#This Row],[discountPercent]], "Match", "Error")</f>
        <v>Match</v>
      </c>
      <c r="R2952" s="9" t="str" cm="1">
        <f t="array" ref="R2952">_xlfn.IFS(ZeptoData[[#This Row],[discountPercent]]=0, "No Discount", ZeptoData[[#This Row],[discountPercent]]&lt;=15, "Standard (1-15%)", ZeptoData[[#This Row],[discountPercent]]&gt;15, "Mega (&gt;15%)")</f>
        <v>No Discount</v>
      </c>
      <c r="S2952" s="9" t="str" cm="1">
        <f t="array" ref="S2952">_xlfn.IFS(ZeptoData[[#This Row],[weightInGms]]&lt;=100, "Small (&lt;100g)", ZeptoData[[#This Row],[weightInGms]]&lt;=500, "Medium (100-500g)", ZeptoData[[#This Row],[weightInGms]]&gt;500, "Large (&gt;500g)")</f>
        <v>Small (&lt;100g)</v>
      </c>
    </row>
    <row r="2953" spans="1:19" x14ac:dyDescent="0.25">
      <c r="A2953" t="s">
        <v>1146</v>
      </c>
      <c r="B2953" t="s">
        <v>1339</v>
      </c>
      <c r="C2953" t="str">
        <f>TRIM(ZeptoData[[#This Row],[name]])</f>
        <v>Johnson's Baby Cream</v>
      </c>
      <c r="D2953">
        <v>15000</v>
      </c>
      <c r="E2953" s="3">
        <f>'Cleaned Data'!F2956</f>
        <v>0</v>
      </c>
      <c r="F2953">
        <v>0</v>
      </c>
      <c r="G2953">
        <v>6</v>
      </c>
      <c r="H2953">
        <v>15000</v>
      </c>
      <c r="I2953" s="3">
        <f>ZeptoData[[#This Row],[discountedSellingPrice]]/100</f>
        <v>150</v>
      </c>
      <c r="J2953">
        <v>100</v>
      </c>
      <c r="K2953" t="b">
        <v>0</v>
      </c>
      <c r="L2953">
        <v>100</v>
      </c>
      <c r="N2953" s="3">
        <f>ZeptoData[[#This Row],[MRP_Rupees]] - ZeptoData[[#This Row],[Sale_Price]]</f>
        <v>-150</v>
      </c>
      <c r="O2953" t="str">
        <f>IF(ZeptoData[[#This Row],[outOfStock]]=TRUE, "Out of Stock", IF(ZeptoData[[#This Row],[availableQuantity]]&lt;=2, "LOW STOCK", "HEALTHY"))</f>
        <v>HEALTHY</v>
      </c>
      <c r="P2953" t="str" cm="1">
        <f t="array" ref="P2953">_xlfn.IFS(ZeptoData[[#This Row],[Sale_Price]]&lt;50, "Budget", ZeptoData[[#This Row],[Sale_Price]]&lt;150, "Mid-Range", ZeptoData[[#This Row],[Sale_Price]]&gt;=150, "Premium")</f>
        <v>Premium</v>
      </c>
      <c r="Q2953" t="str">
        <f>IF(ROUND(((ZeptoData[[#This Row],[mrp]]-ZeptoData[[#This Row],[discountedSellingPrice]])/ZeptoData[[#This Row],[mrp]])*100,0) = ZeptoData[[#This Row],[discountPercent]], "Match", "Error")</f>
        <v>Match</v>
      </c>
      <c r="R2953" s="9" t="str" cm="1">
        <f t="array" ref="R2953">_xlfn.IFS(ZeptoData[[#This Row],[discountPercent]]=0, "No Discount", ZeptoData[[#This Row],[discountPercent]]&lt;=15, "Standard (1-15%)", ZeptoData[[#This Row],[discountPercent]]&gt;15, "Mega (&gt;15%)")</f>
        <v>No Discount</v>
      </c>
      <c r="S2953" s="9" t="str" cm="1">
        <f t="array" ref="S2953">_xlfn.IFS(ZeptoData[[#This Row],[weightInGms]]&lt;=100, "Small (&lt;100g)", ZeptoData[[#This Row],[weightInGms]]&lt;=500, "Medium (100-500g)", ZeptoData[[#This Row],[weightInGms]]&gt;500, "Large (&gt;500g)")</f>
        <v>Small (&lt;100g)</v>
      </c>
    </row>
    <row r="2954" spans="1:19" x14ac:dyDescent="0.25">
      <c r="A2954" t="s">
        <v>1146</v>
      </c>
      <c r="B2954" t="s">
        <v>1283</v>
      </c>
      <c r="C2954" t="str">
        <f>TRIM(ZeptoData[[#This Row],[name]])</f>
        <v>Johnson's Baby Soap</v>
      </c>
      <c r="D2954">
        <v>10500</v>
      </c>
      <c r="E2954" s="3">
        <f>'Cleaned Data'!F2957</f>
        <v>11</v>
      </c>
      <c r="F2954">
        <v>0</v>
      </c>
      <c r="G2954">
        <v>6</v>
      </c>
      <c r="H2954">
        <v>10500</v>
      </c>
      <c r="I2954" s="3">
        <f>ZeptoData[[#This Row],[discountedSellingPrice]]/100</f>
        <v>105</v>
      </c>
      <c r="J2954">
        <v>150</v>
      </c>
      <c r="K2954" t="b">
        <v>0</v>
      </c>
      <c r="L2954">
        <v>150</v>
      </c>
      <c r="N2954" s="3">
        <f>ZeptoData[[#This Row],[MRP_Rupees]] - ZeptoData[[#This Row],[Sale_Price]]</f>
        <v>-94</v>
      </c>
      <c r="O2954" t="str">
        <f>IF(ZeptoData[[#This Row],[outOfStock]]=TRUE, "Out of Stock", IF(ZeptoData[[#This Row],[availableQuantity]]&lt;=2, "LOW STOCK", "HEALTHY"))</f>
        <v>HEALTHY</v>
      </c>
      <c r="P2954" t="str" cm="1">
        <f t="array" ref="P2954">_xlfn.IFS(ZeptoData[[#This Row],[Sale_Price]]&lt;50, "Budget", ZeptoData[[#This Row],[Sale_Price]]&lt;150, "Mid-Range", ZeptoData[[#This Row],[Sale_Price]]&gt;=150, "Premium")</f>
        <v>Mid-Range</v>
      </c>
      <c r="Q2954" t="str">
        <f>IF(ROUND(((ZeptoData[[#This Row],[mrp]]-ZeptoData[[#This Row],[discountedSellingPrice]])/ZeptoData[[#This Row],[mrp]])*100,0) = ZeptoData[[#This Row],[discountPercent]], "Match", "Error")</f>
        <v>Match</v>
      </c>
      <c r="R2954" s="9" t="str" cm="1">
        <f t="array" ref="R2954">_xlfn.IFS(ZeptoData[[#This Row],[discountPercent]]=0, "No Discount", ZeptoData[[#This Row],[discountPercent]]&lt;=15, "Standard (1-15%)", ZeptoData[[#This Row],[discountPercent]]&gt;15, "Mega (&gt;15%)")</f>
        <v>No Discount</v>
      </c>
      <c r="S2954" s="9" t="str" cm="1">
        <f t="array" ref="S2954">_xlfn.IFS(ZeptoData[[#This Row],[weightInGms]]&lt;=100, "Small (&lt;100g)", ZeptoData[[#This Row],[weightInGms]]&lt;=500, "Medium (100-500g)", ZeptoData[[#This Row],[weightInGms]]&gt;500, "Large (&gt;500g)")</f>
        <v>Medium (100-500g)</v>
      </c>
    </row>
    <row r="2955" spans="1:19" x14ac:dyDescent="0.25">
      <c r="A2955" t="s">
        <v>1146</v>
      </c>
      <c r="B2955" t="s">
        <v>1340</v>
      </c>
      <c r="C2955" t="str">
        <f>TRIM(ZeptoData[[#This Row],[name]])</f>
        <v>Himalaya Gentle Baby Shampoo</v>
      </c>
      <c r="D2955">
        <v>32000</v>
      </c>
      <c r="E2955" s="3">
        <f>'Cleaned Data'!F2958</f>
        <v>10</v>
      </c>
      <c r="F2955">
        <v>17</v>
      </c>
      <c r="G2955">
        <v>6</v>
      </c>
      <c r="H2955">
        <v>26500</v>
      </c>
      <c r="I2955" s="3">
        <f>ZeptoData[[#This Row],[discountedSellingPrice]]/100</f>
        <v>265</v>
      </c>
      <c r="J2955">
        <v>400</v>
      </c>
      <c r="K2955" t="b">
        <v>0</v>
      </c>
      <c r="L2955">
        <v>400</v>
      </c>
      <c r="N2955" s="3">
        <f>ZeptoData[[#This Row],[MRP_Rupees]] - ZeptoData[[#This Row],[Sale_Price]]</f>
        <v>-255</v>
      </c>
      <c r="O2955" t="str">
        <f>IF(ZeptoData[[#This Row],[outOfStock]]=TRUE, "Out of Stock", IF(ZeptoData[[#This Row],[availableQuantity]]&lt;=2, "LOW STOCK", "HEALTHY"))</f>
        <v>HEALTHY</v>
      </c>
      <c r="P2955" t="str" cm="1">
        <f t="array" ref="P2955">_xlfn.IFS(ZeptoData[[#This Row],[Sale_Price]]&lt;50, "Budget", ZeptoData[[#This Row],[Sale_Price]]&lt;150, "Mid-Range", ZeptoData[[#This Row],[Sale_Price]]&gt;=150, "Premium")</f>
        <v>Premium</v>
      </c>
      <c r="Q2955" t="str">
        <f>IF(ROUND(((ZeptoData[[#This Row],[mrp]]-ZeptoData[[#This Row],[discountedSellingPrice]])/ZeptoData[[#This Row],[mrp]])*100,0) = ZeptoData[[#This Row],[discountPercent]], "Match", "Error")</f>
        <v>Match</v>
      </c>
      <c r="R2955" s="9" t="str" cm="1">
        <f t="array" ref="R2955">_xlfn.IFS(ZeptoData[[#This Row],[discountPercent]]=0, "No Discount", ZeptoData[[#This Row],[discountPercent]]&lt;=15, "Standard (1-15%)", ZeptoData[[#This Row],[discountPercent]]&gt;15, "Mega (&gt;15%)")</f>
        <v>Mega (&gt;15%)</v>
      </c>
      <c r="S2955" s="9" t="str" cm="1">
        <f t="array" ref="S2955">_xlfn.IFS(ZeptoData[[#This Row],[weightInGms]]&lt;=100, "Small (&lt;100g)", ZeptoData[[#This Row],[weightInGms]]&lt;=500, "Medium (100-500g)", ZeptoData[[#This Row],[weightInGms]]&gt;500, "Large (&gt;500g)")</f>
        <v>Medium (100-500g)</v>
      </c>
    </row>
    <row r="2956" spans="1:19" x14ac:dyDescent="0.25">
      <c r="A2956" t="s">
        <v>1146</v>
      </c>
      <c r="B2956" t="s">
        <v>1341</v>
      </c>
      <c r="C2956" t="str">
        <f>TRIM(ZeptoData[[#This Row],[name]])</f>
        <v>L'Oreal Paris Shine Masque Royal Jelly Hair Colour</v>
      </c>
      <c r="D2956">
        <v>55000</v>
      </c>
      <c r="E2956" s="3">
        <f>'Cleaned Data'!F2959</f>
        <v>5</v>
      </c>
      <c r="F2956">
        <v>0</v>
      </c>
      <c r="G2956">
        <v>3</v>
      </c>
      <c r="H2956">
        <v>55000</v>
      </c>
      <c r="I2956" s="3">
        <f>ZeptoData[[#This Row],[discountedSellingPrice]]/100</f>
        <v>550</v>
      </c>
      <c r="J2956">
        <v>88</v>
      </c>
      <c r="K2956" t="b">
        <v>0</v>
      </c>
      <c r="L2956">
        <v>87</v>
      </c>
      <c r="N2956" s="3">
        <f>ZeptoData[[#This Row],[MRP_Rupees]] - ZeptoData[[#This Row],[Sale_Price]]</f>
        <v>-545</v>
      </c>
      <c r="O2956" t="str">
        <f>IF(ZeptoData[[#This Row],[outOfStock]]=TRUE, "Out of Stock", IF(ZeptoData[[#This Row],[availableQuantity]]&lt;=2, "LOW STOCK", "HEALTHY"))</f>
        <v>HEALTHY</v>
      </c>
      <c r="P2956" t="str" cm="1">
        <f t="array" ref="P2956">_xlfn.IFS(ZeptoData[[#This Row],[Sale_Price]]&lt;50, "Budget", ZeptoData[[#This Row],[Sale_Price]]&lt;150, "Mid-Range", ZeptoData[[#This Row],[Sale_Price]]&gt;=150, "Premium")</f>
        <v>Premium</v>
      </c>
      <c r="Q2956" t="str">
        <f>IF(ROUND(((ZeptoData[[#This Row],[mrp]]-ZeptoData[[#This Row],[discountedSellingPrice]])/ZeptoData[[#This Row],[mrp]])*100,0) = ZeptoData[[#This Row],[discountPercent]], "Match", "Error")</f>
        <v>Match</v>
      </c>
      <c r="R2956" s="9" t="str" cm="1">
        <f t="array" ref="R2956">_xlfn.IFS(ZeptoData[[#This Row],[discountPercent]]=0, "No Discount", ZeptoData[[#This Row],[discountPercent]]&lt;=15, "Standard (1-15%)", ZeptoData[[#This Row],[discountPercent]]&gt;15, "Mega (&gt;15%)")</f>
        <v>No Discount</v>
      </c>
      <c r="S2956" s="9" t="str" cm="1">
        <f t="array" ref="S2956">_xlfn.IFS(ZeptoData[[#This Row],[weightInGms]]&lt;=100, "Small (&lt;100g)", ZeptoData[[#This Row],[weightInGms]]&lt;=500, "Medium (100-500g)", ZeptoData[[#This Row],[weightInGms]]&gt;500, "Large (&gt;500g)")</f>
        <v>Small (&lt;100g)</v>
      </c>
    </row>
    <row r="2957" spans="1:19" x14ac:dyDescent="0.25">
      <c r="A2957" t="s">
        <v>1146</v>
      </c>
      <c r="B2957" t="s">
        <v>1342</v>
      </c>
      <c r="C2957" t="str">
        <f>TRIM(ZeptoData[[#This Row],[name]])</f>
        <v>Engage Rush Deodorant For Men</v>
      </c>
      <c r="D2957">
        <v>19000</v>
      </c>
      <c r="E2957" s="3">
        <f>'Cleaned Data'!F2960</f>
        <v>0</v>
      </c>
      <c r="F2957">
        <v>11</v>
      </c>
      <c r="G2957">
        <v>6</v>
      </c>
      <c r="H2957">
        <v>16900</v>
      </c>
      <c r="I2957" s="3">
        <f>ZeptoData[[#This Row],[discountedSellingPrice]]/100</f>
        <v>169</v>
      </c>
      <c r="J2957">
        <v>150</v>
      </c>
      <c r="K2957" t="b">
        <v>0</v>
      </c>
      <c r="L2957">
        <v>150</v>
      </c>
      <c r="N2957" s="3">
        <f>ZeptoData[[#This Row],[MRP_Rupees]] - ZeptoData[[#This Row],[Sale_Price]]</f>
        <v>-169</v>
      </c>
      <c r="O2957" t="str">
        <f>IF(ZeptoData[[#This Row],[outOfStock]]=TRUE, "Out of Stock", IF(ZeptoData[[#This Row],[availableQuantity]]&lt;=2, "LOW STOCK", "HEALTHY"))</f>
        <v>HEALTHY</v>
      </c>
      <c r="P2957" t="str" cm="1">
        <f t="array" ref="P2957">_xlfn.IFS(ZeptoData[[#This Row],[Sale_Price]]&lt;50, "Budget", ZeptoData[[#This Row],[Sale_Price]]&lt;150, "Mid-Range", ZeptoData[[#This Row],[Sale_Price]]&gt;=150, "Premium")</f>
        <v>Premium</v>
      </c>
      <c r="Q2957" t="str">
        <f>IF(ROUND(((ZeptoData[[#This Row],[mrp]]-ZeptoData[[#This Row],[discountedSellingPrice]])/ZeptoData[[#This Row],[mrp]])*100,0) = ZeptoData[[#This Row],[discountPercent]], "Match", "Error")</f>
        <v>Match</v>
      </c>
      <c r="R2957" s="9" t="str" cm="1">
        <f t="array" ref="R2957">_xlfn.IFS(ZeptoData[[#This Row],[discountPercent]]=0, "No Discount", ZeptoData[[#This Row],[discountPercent]]&lt;=15, "Standard (1-15%)", ZeptoData[[#This Row],[discountPercent]]&gt;15, "Mega (&gt;15%)")</f>
        <v>Standard (1-15%)</v>
      </c>
      <c r="S2957" s="9" t="str" cm="1">
        <f t="array" ref="S2957">_xlfn.IFS(ZeptoData[[#This Row],[weightInGms]]&lt;=100, "Small (&lt;100g)", ZeptoData[[#This Row],[weightInGms]]&lt;=500, "Medium (100-500g)", ZeptoData[[#This Row],[weightInGms]]&gt;500, "Large (&gt;500g)")</f>
        <v>Medium (100-500g)</v>
      </c>
    </row>
    <row r="2958" spans="1:19" x14ac:dyDescent="0.25">
      <c r="A2958" t="s">
        <v>1146</v>
      </c>
      <c r="B2958" t="s">
        <v>1343</v>
      </c>
      <c r="C2958" t="str">
        <f>TRIM(ZeptoData[[#This Row],[name]])</f>
        <v>Clean &amp; Clear Foaming Face Wash</v>
      </c>
      <c r="D2958">
        <v>14000</v>
      </c>
      <c r="E2958" s="3">
        <f>'Cleaned Data'!F2961</f>
        <v>0</v>
      </c>
      <c r="F2958">
        <v>10</v>
      </c>
      <c r="G2958">
        <v>4</v>
      </c>
      <c r="H2958">
        <v>12600</v>
      </c>
      <c r="I2958" s="3">
        <f>ZeptoData[[#This Row],[discountedSellingPrice]]/100</f>
        <v>126</v>
      </c>
      <c r="J2958">
        <v>100</v>
      </c>
      <c r="K2958" t="b">
        <v>0</v>
      </c>
      <c r="L2958">
        <v>100</v>
      </c>
      <c r="N2958" s="3">
        <f>ZeptoData[[#This Row],[MRP_Rupees]] - ZeptoData[[#This Row],[Sale_Price]]</f>
        <v>-126</v>
      </c>
      <c r="O2958" t="str">
        <f>IF(ZeptoData[[#This Row],[outOfStock]]=TRUE, "Out of Stock", IF(ZeptoData[[#This Row],[availableQuantity]]&lt;=2, "LOW STOCK", "HEALTHY"))</f>
        <v>HEALTHY</v>
      </c>
      <c r="P2958" t="str" cm="1">
        <f t="array" ref="P2958">_xlfn.IFS(ZeptoData[[#This Row],[Sale_Price]]&lt;50, "Budget", ZeptoData[[#This Row],[Sale_Price]]&lt;150, "Mid-Range", ZeptoData[[#This Row],[Sale_Price]]&gt;=150, "Premium")</f>
        <v>Mid-Range</v>
      </c>
      <c r="Q2958" t="str">
        <f>IF(ROUND(((ZeptoData[[#This Row],[mrp]]-ZeptoData[[#This Row],[discountedSellingPrice]])/ZeptoData[[#This Row],[mrp]])*100,0) = ZeptoData[[#This Row],[discountPercent]], "Match", "Error")</f>
        <v>Match</v>
      </c>
      <c r="R2958" s="9" t="str" cm="1">
        <f t="array" ref="R2958">_xlfn.IFS(ZeptoData[[#This Row],[discountPercent]]=0, "No Discount", ZeptoData[[#This Row],[discountPercent]]&lt;=15, "Standard (1-15%)", ZeptoData[[#This Row],[discountPercent]]&gt;15, "Mega (&gt;15%)")</f>
        <v>Standard (1-15%)</v>
      </c>
      <c r="S2958" s="9" t="str" cm="1">
        <f t="array" ref="S2958">_xlfn.IFS(ZeptoData[[#This Row],[weightInGms]]&lt;=100, "Small (&lt;100g)", ZeptoData[[#This Row],[weightInGms]]&lt;=500, "Medium (100-500g)", ZeptoData[[#This Row],[weightInGms]]&gt;500, "Large (&gt;500g)")</f>
        <v>Small (&lt;100g)</v>
      </c>
    </row>
    <row r="2959" spans="1:19" x14ac:dyDescent="0.25">
      <c r="A2959" t="s">
        <v>1146</v>
      </c>
      <c r="B2959" t="s">
        <v>1344</v>
      </c>
      <c r="C2959" t="str">
        <f>TRIM(ZeptoData[[#This Row],[name]])</f>
        <v>Dettol Lather Shaving Cream</v>
      </c>
      <c r="D2959">
        <v>7500</v>
      </c>
      <c r="E2959" s="3">
        <f>'Cleaned Data'!F2962</f>
        <v>0</v>
      </c>
      <c r="F2959">
        <v>5</v>
      </c>
      <c r="G2959">
        <v>6</v>
      </c>
      <c r="H2959">
        <v>7100</v>
      </c>
      <c r="I2959" s="3">
        <f>ZeptoData[[#This Row],[discountedSellingPrice]]/100</f>
        <v>71</v>
      </c>
      <c r="J2959">
        <v>78</v>
      </c>
      <c r="K2959" t="b">
        <v>0</v>
      </c>
      <c r="L2959">
        <v>78</v>
      </c>
      <c r="N2959" s="3">
        <f>ZeptoData[[#This Row],[MRP_Rupees]] - ZeptoData[[#This Row],[Sale_Price]]</f>
        <v>-71</v>
      </c>
      <c r="O2959" t="str">
        <f>IF(ZeptoData[[#This Row],[outOfStock]]=TRUE, "Out of Stock", IF(ZeptoData[[#This Row],[availableQuantity]]&lt;=2, "LOW STOCK", "HEALTHY"))</f>
        <v>HEALTHY</v>
      </c>
      <c r="P2959" t="str" cm="1">
        <f t="array" ref="P2959">_xlfn.IFS(ZeptoData[[#This Row],[Sale_Price]]&lt;50, "Budget", ZeptoData[[#This Row],[Sale_Price]]&lt;150, "Mid-Range", ZeptoData[[#This Row],[Sale_Price]]&gt;=150, "Premium")</f>
        <v>Mid-Range</v>
      </c>
      <c r="Q2959" t="str">
        <f>IF(ROUND(((ZeptoData[[#This Row],[mrp]]-ZeptoData[[#This Row],[discountedSellingPrice]])/ZeptoData[[#This Row],[mrp]])*100,0) = ZeptoData[[#This Row],[discountPercent]], "Match", "Error")</f>
        <v>Match</v>
      </c>
      <c r="R2959" s="9" t="str" cm="1">
        <f t="array" ref="R2959">_xlfn.IFS(ZeptoData[[#This Row],[discountPercent]]=0, "No Discount", ZeptoData[[#This Row],[discountPercent]]&lt;=15, "Standard (1-15%)", ZeptoData[[#This Row],[discountPercent]]&gt;15, "Mega (&gt;15%)")</f>
        <v>Standard (1-15%)</v>
      </c>
      <c r="S2959" s="9" t="str" cm="1">
        <f t="array" ref="S2959">_xlfn.IFS(ZeptoData[[#This Row],[weightInGms]]&lt;=100, "Small (&lt;100g)", ZeptoData[[#This Row],[weightInGms]]&lt;=500, "Medium (100-500g)", ZeptoData[[#This Row],[weightInGms]]&gt;500, "Large (&gt;500g)")</f>
        <v>Small (&lt;100g)</v>
      </c>
    </row>
    <row r="2960" spans="1:19" x14ac:dyDescent="0.25">
      <c r="A2960" t="s">
        <v>1146</v>
      </c>
      <c r="B2960" t="s">
        <v>1345</v>
      </c>
      <c r="C2960" t="str">
        <f>TRIM(ZeptoData[[#This Row],[name]])</f>
        <v>Gillette Classic Regular Pre Shave Foam</v>
      </c>
      <c r="D2960">
        <v>19900</v>
      </c>
      <c r="E2960" s="3">
        <f>'Cleaned Data'!F2963</f>
        <v>9</v>
      </c>
      <c r="F2960">
        <v>0</v>
      </c>
      <c r="G2960">
        <v>4</v>
      </c>
      <c r="H2960">
        <v>19900</v>
      </c>
      <c r="I2960" s="3">
        <f>ZeptoData[[#This Row],[discountedSellingPrice]]/100</f>
        <v>199</v>
      </c>
      <c r="J2960">
        <v>196</v>
      </c>
      <c r="K2960" t="b">
        <v>0</v>
      </c>
      <c r="L2960">
        <v>196</v>
      </c>
      <c r="N2960" s="3">
        <f>ZeptoData[[#This Row],[MRP_Rupees]] - ZeptoData[[#This Row],[Sale_Price]]</f>
        <v>-190</v>
      </c>
      <c r="O2960" t="str">
        <f>IF(ZeptoData[[#This Row],[outOfStock]]=TRUE, "Out of Stock", IF(ZeptoData[[#This Row],[availableQuantity]]&lt;=2, "LOW STOCK", "HEALTHY"))</f>
        <v>HEALTHY</v>
      </c>
      <c r="P2960" t="str" cm="1">
        <f t="array" ref="P2960">_xlfn.IFS(ZeptoData[[#This Row],[Sale_Price]]&lt;50, "Budget", ZeptoData[[#This Row],[Sale_Price]]&lt;150, "Mid-Range", ZeptoData[[#This Row],[Sale_Price]]&gt;=150, "Premium")</f>
        <v>Premium</v>
      </c>
      <c r="Q2960" t="str">
        <f>IF(ROUND(((ZeptoData[[#This Row],[mrp]]-ZeptoData[[#This Row],[discountedSellingPrice]])/ZeptoData[[#This Row],[mrp]])*100,0) = ZeptoData[[#This Row],[discountPercent]], "Match", "Error")</f>
        <v>Match</v>
      </c>
      <c r="R2960" s="9" t="str" cm="1">
        <f t="array" ref="R2960">_xlfn.IFS(ZeptoData[[#This Row],[discountPercent]]=0, "No Discount", ZeptoData[[#This Row],[discountPercent]]&lt;=15, "Standard (1-15%)", ZeptoData[[#This Row],[discountPercent]]&gt;15, "Mega (&gt;15%)")</f>
        <v>No Discount</v>
      </c>
      <c r="S2960" s="9" t="str" cm="1">
        <f t="array" ref="S2960">_xlfn.IFS(ZeptoData[[#This Row],[weightInGms]]&lt;=100, "Small (&lt;100g)", ZeptoData[[#This Row],[weightInGms]]&lt;=500, "Medium (100-500g)", ZeptoData[[#This Row],[weightInGms]]&gt;500, "Large (&gt;500g)")</f>
        <v>Medium (100-500g)</v>
      </c>
    </row>
    <row r="2961" spans="1:19" x14ac:dyDescent="0.25">
      <c r="A2961" t="s">
        <v>1146</v>
      </c>
      <c r="B2961" t="s">
        <v>1306</v>
      </c>
      <c r="C2961" t="str">
        <f>TRIM(ZeptoData[[#This Row],[name]])</f>
        <v>Dove Daily Shine Conditioner</v>
      </c>
      <c r="D2961">
        <v>19000</v>
      </c>
      <c r="E2961" s="3">
        <f>'Cleaned Data'!F2964</f>
        <v>6</v>
      </c>
      <c r="F2961">
        <v>0</v>
      </c>
      <c r="G2961">
        <v>6</v>
      </c>
      <c r="H2961">
        <v>19000</v>
      </c>
      <c r="I2961" s="3">
        <f>ZeptoData[[#This Row],[discountedSellingPrice]]/100</f>
        <v>190</v>
      </c>
      <c r="J2961">
        <v>175</v>
      </c>
      <c r="K2961" t="b">
        <v>0</v>
      </c>
      <c r="L2961">
        <v>180</v>
      </c>
      <c r="N2961" s="3">
        <f>ZeptoData[[#This Row],[MRP_Rupees]] - ZeptoData[[#This Row],[Sale_Price]]</f>
        <v>-184</v>
      </c>
      <c r="O2961" t="str">
        <f>IF(ZeptoData[[#This Row],[outOfStock]]=TRUE, "Out of Stock", IF(ZeptoData[[#This Row],[availableQuantity]]&lt;=2, "LOW STOCK", "HEALTHY"))</f>
        <v>HEALTHY</v>
      </c>
      <c r="P2961" t="str" cm="1">
        <f t="array" ref="P2961">_xlfn.IFS(ZeptoData[[#This Row],[Sale_Price]]&lt;50, "Budget", ZeptoData[[#This Row],[Sale_Price]]&lt;150, "Mid-Range", ZeptoData[[#This Row],[Sale_Price]]&gt;=150, "Premium")</f>
        <v>Premium</v>
      </c>
      <c r="Q2961" t="str">
        <f>IF(ROUND(((ZeptoData[[#This Row],[mrp]]-ZeptoData[[#This Row],[discountedSellingPrice]])/ZeptoData[[#This Row],[mrp]])*100,0) = ZeptoData[[#This Row],[discountPercent]], "Match", "Error")</f>
        <v>Match</v>
      </c>
      <c r="R2961" s="9" t="str" cm="1">
        <f t="array" ref="R2961">_xlfn.IFS(ZeptoData[[#This Row],[discountPercent]]=0, "No Discount", ZeptoData[[#This Row],[discountPercent]]&lt;=15, "Standard (1-15%)", ZeptoData[[#This Row],[discountPercent]]&gt;15, "Mega (&gt;15%)")</f>
        <v>No Discount</v>
      </c>
      <c r="S2961" s="9" t="str" cm="1">
        <f t="array" ref="S2961">_xlfn.IFS(ZeptoData[[#This Row],[weightInGms]]&lt;=100, "Small (&lt;100g)", ZeptoData[[#This Row],[weightInGms]]&lt;=500, "Medium (100-500g)", ZeptoData[[#This Row],[weightInGms]]&gt;500, "Large (&gt;500g)")</f>
        <v>Medium (100-500g)</v>
      </c>
    </row>
    <row r="2962" spans="1:19" x14ac:dyDescent="0.25">
      <c r="A2962" t="s">
        <v>1146</v>
      </c>
      <c r="B2962" t="s">
        <v>1346</v>
      </c>
      <c r="C2962" t="str">
        <f>TRIM(ZeptoData[[#This Row],[name]])</f>
        <v>Johnson's Baby Shampoo</v>
      </c>
      <c r="D2962">
        <v>18000</v>
      </c>
      <c r="E2962" s="3">
        <f>'Cleaned Data'!F2965</f>
        <v>10</v>
      </c>
      <c r="F2962">
        <v>0</v>
      </c>
      <c r="G2962">
        <v>6</v>
      </c>
      <c r="H2962">
        <v>18000</v>
      </c>
      <c r="I2962" s="3">
        <f>ZeptoData[[#This Row],[discountedSellingPrice]]/100</f>
        <v>180</v>
      </c>
      <c r="J2962">
        <v>200</v>
      </c>
      <c r="K2962" t="b">
        <v>0</v>
      </c>
      <c r="L2962">
        <v>200</v>
      </c>
      <c r="N2962" s="3">
        <f>ZeptoData[[#This Row],[MRP_Rupees]] - ZeptoData[[#This Row],[Sale_Price]]</f>
        <v>-170</v>
      </c>
      <c r="O2962" t="str">
        <f>IF(ZeptoData[[#This Row],[outOfStock]]=TRUE, "Out of Stock", IF(ZeptoData[[#This Row],[availableQuantity]]&lt;=2, "LOW STOCK", "HEALTHY"))</f>
        <v>HEALTHY</v>
      </c>
      <c r="P2962" t="str" cm="1">
        <f t="array" ref="P2962">_xlfn.IFS(ZeptoData[[#This Row],[Sale_Price]]&lt;50, "Budget", ZeptoData[[#This Row],[Sale_Price]]&lt;150, "Mid-Range", ZeptoData[[#This Row],[Sale_Price]]&gt;=150, "Premium")</f>
        <v>Premium</v>
      </c>
      <c r="Q2962" t="str">
        <f>IF(ROUND(((ZeptoData[[#This Row],[mrp]]-ZeptoData[[#This Row],[discountedSellingPrice]])/ZeptoData[[#This Row],[mrp]])*100,0) = ZeptoData[[#This Row],[discountPercent]], "Match", "Error")</f>
        <v>Match</v>
      </c>
      <c r="R2962" s="9" t="str" cm="1">
        <f t="array" ref="R2962">_xlfn.IFS(ZeptoData[[#This Row],[discountPercent]]=0, "No Discount", ZeptoData[[#This Row],[discountPercent]]&lt;=15, "Standard (1-15%)", ZeptoData[[#This Row],[discountPercent]]&gt;15, "Mega (&gt;15%)")</f>
        <v>No Discount</v>
      </c>
      <c r="S2962" s="9" t="str" cm="1">
        <f t="array" ref="S2962">_xlfn.IFS(ZeptoData[[#This Row],[weightInGms]]&lt;=100, "Small (&lt;100g)", ZeptoData[[#This Row],[weightInGms]]&lt;=500, "Medium (100-500g)", ZeptoData[[#This Row],[weightInGms]]&gt;500, "Large (&gt;500g)")</f>
        <v>Medium (100-500g)</v>
      </c>
    </row>
    <row r="2963" spans="1:19" x14ac:dyDescent="0.25">
      <c r="A2963" t="s">
        <v>1146</v>
      </c>
      <c r="B2963" t="s">
        <v>1822</v>
      </c>
      <c r="C2963" t="str">
        <f>TRIM(ZeptoData[[#This Row],[name]])</f>
        <v>Park Avenue Beer Shampoo</v>
      </c>
      <c r="D2963">
        <v>15500</v>
      </c>
      <c r="E2963" s="3">
        <f>'Cleaned Data'!F2966</f>
        <v>6</v>
      </c>
      <c r="F2963">
        <v>9</v>
      </c>
      <c r="G2963">
        <v>4</v>
      </c>
      <c r="H2963">
        <v>14000</v>
      </c>
      <c r="I2963" s="3">
        <f>ZeptoData[[#This Row],[discountedSellingPrice]]/100</f>
        <v>140</v>
      </c>
      <c r="J2963">
        <v>180</v>
      </c>
      <c r="K2963" t="b">
        <v>0</v>
      </c>
      <c r="L2963">
        <v>180</v>
      </c>
      <c r="N2963" s="3">
        <f>ZeptoData[[#This Row],[MRP_Rupees]] - ZeptoData[[#This Row],[Sale_Price]]</f>
        <v>-134</v>
      </c>
      <c r="O2963" t="str">
        <f>IF(ZeptoData[[#This Row],[outOfStock]]=TRUE, "Out of Stock", IF(ZeptoData[[#This Row],[availableQuantity]]&lt;=2, "LOW STOCK", "HEALTHY"))</f>
        <v>HEALTHY</v>
      </c>
      <c r="P2963" t="str" cm="1">
        <f t="array" ref="P2963">_xlfn.IFS(ZeptoData[[#This Row],[Sale_Price]]&lt;50, "Budget", ZeptoData[[#This Row],[Sale_Price]]&lt;150, "Mid-Range", ZeptoData[[#This Row],[Sale_Price]]&gt;=150, "Premium")</f>
        <v>Mid-Range</v>
      </c>
      <c r="Q2963" t="str">
        <f>IF(ROUND(((ZeptoData[[#This Row],[mrp]]-ZeptoData[[#This Row],[discountedSellingPrice]])/ZeptoData[[#This Row],[mrp]])*100,0) = ZeptoData[[#This Row],[discountPercent]], "Match", "Error")</f>
        <v>Error</v>
      </c>
      <c r="R2963" s="9" t="str" cm="1">
        <f t="array" ref="R2963">_xlfn.IFS(ZeptoData[[#This Row],[discountPercent]]=0, "No Discount", ZeptoData[[#This Row],[discountPercent]]&lt;=15, "Standard (1-15%)", ZeptoData[[#This Row],[discountPercent]]&gt;15, "Mega (&gt;15%)")</f>
        <v>Standard (1-15%)</v>
      </c>
      <c r="S2963" s="9" t="str" cm="1">
        <f t="array" ref="S2963">_xlfn.IFS(ZeptoData[[#This Row],[weightInGms]]&lt;=100, "Small (&lt;100g)", ZeptoData[[#This Row],[weightInGms]]&lt;=500, "Medium (100-500g)", ZeptoData[[#This Row],[weightInGms]]&gt;500, "Large (&gt;500g)")</f>
        <v>Medium (100-500g)</v>
      </c>
    </row>
    <row r="2964" spans="1:19" x14ac:dyDescent="0.25">
      <c r="A2964" t="s">
        <v>1146</v>
      </c>
      <c r="B2964" t="s">
        <v>1348</v>
      </c>
      <c r="C2964" t="str">
        <f>TRIM(ZeptoData[[#This Row],[name]])</f>
        <v>Pantene Advanced Hair Fall Solution Silky Smooth Care Shampoo</v>
      </c>
      <c r="D2964">
        <v>12000</v>
      </c>
      <c r="E2964" s="3">
        <f>'Cleaned Data'!F2967</f>
        <v>0</v>
      </c>
      <c r="F2964">
        <v>6</v>
      </c>
      <c r="G2964">
        <v>6</v>
      </c>
      <c r="H2964">
        <v>11200</v>
      </c>
      <c r="I2964" s="3">
        <f>ZeptoData[[#This Row],[discountedSellingPrice]]/100</f>
        <v>112</v>
      </c>
      <c r="J2964">
        <v>180</v>
      </c>
      <c r="K2964" t="b">
        <v>0</v>
      </c>
      <c r="L2964">
        <v>180</v>
      </c>
      <c r="N2964" s="3">
        <f>ZeptoData[[#This Row],[MRP_Rupees]] - ZeptoData[[#This Row],[Sale_Price]]</f>
        <v>-112</v>
      </c>
      <c r="O2964" t="str">
        <f>IF(ZeptoData[[#This Row],[outOfStock]]=TRUE, "Out of Stock", IF(ZeptoData[[#This Row],[availableQuantity]]&lt;=2, "LOW STOCK", "HEALTHY"))</f>
        <v>HEALTHY</v>
      </c>
      <c r="P2964" t="str" cm="1">
        <f t="array" ref="P2964">_xlfn.IFS(ZeptoData[[#This Row],[Sale_Price]]&lt;50, "Budget", ZeptoData[[#This Row],[Sale_Price]]&lt;150, "Mid-Range", ZeptoData[[#This Row],[Sale_Price]]&gt;=150, "Premium")</f>
        <v>Mid-Range</v>
      </c>
      <c r="Q2964" t="str">
        <f>IF(ROUND(((ZeptoData[[#This Row],[mrp]]-ZeptoData[[#This Row],[discountedSellingPrice]])/ZeptoData[[#This Row],[mrp]])*100,0) = ZeptoData[[#This Row],[discountPercent]], "Match", "Error")</f>
        <v>Error</v>
      </c>
      <c r="R2964" s="9" t="str" cm="1">
        <f t="array" ref="R2964">_xlfn.IFS(ZeptoData[[#This Row],[discountPercent]]=0, "No Discount", ZeptoData[[#This Row],[discountPercent]]&lt;=15, "Standard (1-15%)", ZeptoData[[#This Row],[discountPercent]]&gt;15, "Mega (&gt;15%)")</f>
        <v>Standard (1-15%)</v>
      </c>
      <c r="S2964" s="9" t="str" cm="1">
        <f t="array" ref="S2964">_xlfn.IFS(ZeptoData[[#This Row],[weightInGms]]&lt;=100, "Small (&lt;100g)", ZeptoData[[#This Row],[weightInGms]]&lt;=500, "Medium (100-500g)", ZeptoData[[#This Row],[weightInGms]]&gt;500, "Large (&gt;500g)")</f>
        <v>Medium (100-500g)</v>
      </c>
    </row>
    <row r="2965" spans="1:19" x14ac:dyDescent="0.25">
      <c r="A2965" t="s">
        <v>1146</v>
      </c>
      <c r="B2965" t="s">
        <v>1349</v>
      </c>
      <c r="C2965" t="str">
        <f>TRIM(ZeptoData[[#This Row],[name]])</f>
        <v>Fem Fairness Naturals Hair Removal Cream Fair &amp; Soft - Rose</v>
      </c>
      <c r="D2965">
        <v>6500</v>
      </c>
      <c r="E2965" s="3">
        <f>'Cleaned Data'!F2968</f>
        <v>0</v>
      </c>
      <c r="F2965">
        <v>10</v>
      </c>
      <c r="G2965">
        <v>6</v>
      </c>
      <c r="H2965">
        <v>5800</v>
      </c>
      <c r="I2965" s="3">
        <f>ZeptoData[[#This Row],[discountedSellingPrice]]/100</f>
        <v>58</v>
      </c>
      <c r="J2965">
        <v>40</v>
      </c>
      <c r="K2965" t="b">
        <v>0</v>
      </c>
      <c r="L2965">
        <v>40</v>
      </c>
      <c r="N2965" s="3">
        <f>ZeptoData[[#This Row],[MRP_Rupees]] - ZeptoData[[#This Row],[Sale_Price]]</f>
        <v>-58</v>
      </c>
      <c r="O2965" t="str">
        <f>IF(ZeptoData[[#This Row],[outOfStock]]=TRUE, "Out of Stock", IF(ZeptoData[[#This Row],[availableQuantity]]&lt;=2, "LOW STOCK", "HEALTHY"))</f>
        <v>HEALTHY</v>
      </c>
      <c r="P2965" t="str" cm="1">
        <f t="array" ref="P2965">_xlfn.IFS(ZeptoData[[#This Row],[Sale_Price]]&lt;50, "Budget", ZeptoData[[#This Row],[Sale_Price]]&lt;150, "Mid-Range", ZeptoData[[#This Row],[Sale_Price]]&gt;=150, "Premium")</f>
        <v>Mid-Range</v>
      </c>
      <c r="Q2965" t="str">
        <f>IF(ROUND(((ZeptoData[[#This Row],[mrp]]-ZeptoData[[#This Row],[discountedSellingPrice]])/ZeptoData[[#This Row],[mrp]])*100,0) = ZeptoData[[#This Row],[discountPercent]], "Match", "Error")</f>
        <v>Error</v>
      </c>
      <c r="R2965" s="9" t="str" cm="1">
        <f t="array" ref="R2965">_xlfn.IFS(ZeptoData[[#This Row],[discountPercent]]=0, "No Discount", ZeptoData[[#This Row],[discountPercent]]&lt;=15, "Standard (1-15%)", ZeptoData[[#This Row],[discountPercent]]&gt;15, "Mega (&gt;15%)")</f>
        <v>Standard (1-15%)</v>
      </c>
      <c r="S2965" s="9" t="str" cm="1">
        <f t="array" ref="S2965">_xlfn.IFS(ZeptoData[[#This Row],[weightInGms]]&lt;=100, "Small (&lt;100g)", ZeptoData[[#This Row],[weightInGms]]&lt;=500, "Medium (100-500g)", ZeptoData[[#This Row],[weightInGms]]&gt;500, "Large (&gt;500g)")</f>
        <v>Small (&lt;100g)</v>
      </c>
    </row>
    <row r="2966" spans="1:19" x14ac:dyDescent="0.25">
      <c r="A2966" t="s">
        <v>1146</v>
      </c>
      <c r="B2966" t="s">
        <v>1350</v>
      </c>
      <c r="C2966" t="str">
        <f>TRIM(ZeptoData[[#This Row],[name]])</f>
        <v>Sunsilk Stunning Black Shine Shampoo</v>
      </c>
      <c r="D2966">
        <v>55500</v>
      </c>
      <c r="E2966" s="3">
        <f>'Cleaned Data'!F2969</f>
        <v>8</v>
      </c>
      <c r="F2966">
        <v>6</v>
      </c>
      <c r="G2966">
        <v>6</v>
      </c>
      <c r="H2966">
        <v>52100</v>
      </c>
      <c r="I2966" s="3">
        <f>ZeptoData[[#This Row],[discountedSellingPrice]]/100</f>
        <v>521</v>
      </c>
      <c r="J2966">
        <v>650</v>
      </c>
      <c r="K2966" t="b">
        <v>0</v>
      </c>
      <c r="L2966">
        <v>650</v>
      </c>
      <c r="N2966" s="3">
        <f>ZeptoData[[#This Row],[MRP_Rupees]] - ZeptoData[[#This Row],[Sale_Price]]</f>
        <v>-513</v>
      </c>
      <c r="O2966" t="str">
        <f>IF(ZeptoData[[#This Row],[outOfStock]]=TRUE, "Out of Stock", IF(ZeptoData[[#This Row],[availableQuantity]]&lt;=2, "LOW STOCK", "HEALTHY"))</f>
        <v>HEALTHY</v>
      </c>
      <c r="P2966" t="str" cm="1">
        <f t="array" ref="P2966">_xlfn.IFS(ZeptoData[[#This Row],[Sale_Price]]&lt;50, "Budget", ZeptoData[[#This Row],[Sale_Price]]&lt;150, "Mid-Range", ZeptoData[[#This Row],[Sale_Price]]&gt;=150, "Premium")</f>
        <v>Premium</v>
      </c>
      <c r="Q2966" t="str">
        <f>IF(ROUND(((ZeptoData[[#This Row],[mrp]]-ZeptoData[[#This Row],[discountedSellingPrice]])/ZeptoData[[#This Row],[mrp]])*100,0) = ZeptoData[[#This Row],[discountPercent]], "Match", "Error")</f>
        <v>Match</v>
      </c>
      <c r="R2966" s="9" t="str" cm="1">
        <f t="array" ref="R2966">_xlfn.IFS(ZeptoData[[#This Row],[discountPercent]]=0, "No Discount", ZeptoData[[#This Row],[discountPercent]]&lt;=15, "Standard (1-15%)", ZeptoData[[#This Row],[discountPercent]]&gt;15, "Mega (&gt;15%)")</f>
        <v>Standard (1-15%)</v>
      </c>
      <c r="S2966" s="9" t="str" cm="1">
        <f t="array" ref="S2966">_xlfn.IFS(ZeptoData[[#This Row],[weightInGms]]&lt;=100, "Small (&lt;100g)", ZeptoData[[#This Row],[weightInGms]]&lt;=500, "Medium (100-500g)", ZeptoData[[#This Row],[weightInGms]]&gt;500, "Large (&gt;500g)")</f>
        <v>Large (&gt;500g)</v>
      </c>
    </row>
    <row r="2967" spans="1:19" x14ac:dyDescent="0.25">
      <c r="A2967" t="s">
        <v>1146</v>
      </c>
      <c r="B2967" t="s">
        <v>1156</v>
      </c>
      <c r="C2967" t="str">
        <f>TRIM(ZeptoData[[#This Row],[name]])</f>
        <v>Dabur Meswak Toothpaste</v>
      </c>
      <c r="D2967">
        <v>10000</v>
      </c>
      <c r="E2967" s="3">
        <f>'Cleaned Data'!F2970</f>
        <v>0</v>
      </c>
      <c r="F2967">
        <v>0</v>
      </c>
      <c r="G2967">
        <v>1</v>
      </c>
      <c r="H2967">
        <v>10000</v>
      </c>
      <c r="I2967" s="3">
        <f>ZeptoData[[#This Row],[discountedSellingPrice]]/100</f>
        <v>100</v>
      </c>
      <c r="J2967">
        <v>200</v>
      </c>
      <c r="K2967" t="b">
        <v>0</v>
      </c>
      <c r="L2967">
        <v>200</v>
      </c>
      <c r="N2967" s="3">
        <f>ZeptoData[[#This Row],[MRP_Rupees]] - ZeptoData[[#This Row],[Sale_Price]]</f>
        <v>-100</v>
      </c>
      <c r="O2967" t="str">
        <f>IF(ZeptoData[[#This Row],[outOfStock]]=TRUE, "Out of Stock", IF(ZeptoData[[#This Row],[availableQuantity]]&lt;=2, "LOW STOCK", "HEALTHY"))</f>
        <v>LOW STOCK</v>
      </c>
      <c r="P2967" t="str" cm="1">
        <f t="array" ref="P2967">_xlfn.IFS(ZeptoData[[#This Row],[Sale_Price]]&lt;50, "Budget", ZeptoData[[#This Row],[Sale_Price]]&lt;150, "Mid-Range", ZeptoData[[#This Row],[Sale_Price]]&gt;=150, "Premium")</f>
        <v>Mid-Range</v>
      </c>
      <c r="Q2967" t="str">
        <f>IF(ROUND(((ZeptoData[[#This Row],[mrp]]-ZeptoData[[#This Row],[discountedSellingPrice]])/ZeptoData[[#This Row],[mrp]])*100,0) = ZeptoData[[#This Row],[discountPercent]], "Match", "Error")</f>
        <v>Match</v>
      </c>
      <c r="R2967" s="9" t="str" cm="1">
        <f t="array" ref="R2967">_xlfn.IFS(ZeptoData[[#This Row],[discountPercent]]=0, "No Discount", ZeptoData[[#This Row],[discountPercent]]&lt;=15, "Standard (1-15%)", ZeptoData[[#This Row],[discountPercent]]&gt;15, "Mega (&gt;15%)")</f>
        <v>No Discount</v>
      </c>
      <c r="S2967" s="9" t="str" cm="1">
        <f t="array" ref="S2967">_xlfn.IFS(ZeptoData[[#This Row],[weightInGms]]&lt;=100, "Small (&lt;100g)", ZeptoData[[#This Row],[weightInGms]]&lt;=500, "Medium (100-500g)", ZeptoData[[#This Row],[weightInGms]]&gt;500, "Large (&gt;500g)")</f>
        <v>Medium (100-500g)</v>
      </c>
    </row>
    <row r="2968" spans="1:19" x14ac:dyDescent="0.25">
      <c r="A2968" t="s">
        <v>1146</v>
      </c>
      <c r="B2968" t="s">
        <v>1351</v>
      </c>
      <c r="C2968" t="str">
        <f>TRIM(ZeptoData[[#This Row],[name]])</f>
        <v>Patanjali Kesh Kanti Reetha Hair Cleanser</v>
      </c>
      <c r="D2968">
        <v>8500</v>
      </c>
      <c r="E2968" s="3">
        <f>'Cleaned Data'!F2971</f>
        <v>0</v>
      </c>
      <c r="F2968">
        <v>0</v>
      </c>
      <c r="G2968">
        <v>5</v>
      </c>
      <c r="H2968">
        <v>8500</v>
      </c>
      <c r="I2968" s="3">
        <f>ZeptoData[[#This Row],[discountedSellingPrice]]/100</f>
        <v>85</v>
      </c>
      <c r="J2968">
        <v>200</v>
      </c>
      <c r="K2968" t="b">
        <v>0</v>
      </c>
      <c r="L2968">
        <v>200</v>
      </c>
      <c r="N2968" s="3">
        <f>ZeptoData[[#This Row],[MRP_Rupees]] - ZeptoData[[#This Row],[Sale_Price]]</f>
        <v>-85</v>
      </c>
      <c r="O2968" t="str">
        <f>IF(ZeptoData[[#This Row],[outOfStock]]=TRUE, "Out of Stock", IF(ZeptoData[[#This Row],[availableQuantity]]&lt;=2, "LOW STOCK", "HEALTHY"))</f>
        <v>HEALTHY</v>
      </c>
      <c r="P2968" t="str" cm="1">
        <f t="array" ref="P2968">_xlfn.IFS(ZeptoData[[#This Row],[Sale_Price]]&lt;50, "Budget", ZeptoData[[#This Row],[Sale_Price]]&lt;150, "Mid-Range", ZeptoData[[#This Row],[Sale_Price]]&gt;=150, "Premium")</f>
        <v>Mid-Range</v>
      </c>
      <c r="Q2968" t="str">
        <f>IF(ROUND(((ZeptoData[[#This Row],[mrp]]-ZeptoData[[#This Row],[discountedSellingPrice]])/ZeptoData[[#This Row],[mrp]])*100,0) = ZeptoData[[#This Row],[discountPercent]], "Match", "Error")</f>
        <v>Match</v>
      </c>
      <c r="R2968" s="9" t="str" cm="1">
        <f t="array" ref="R2968">_xlfn.IFS(ZeptoData[[#This Row],[discountPercent]]=0, "No Discount", ZeptoData[[#This Row],[discountPercent]]&lt;=15, "Standard (1-15%)", ZeptoData[[#This Row],[discountPercent]]&gt;15, "Mega (&gt;15%)")</f>
        <v>No Discount</v>
      </c>
      <c r="S2968" s="9" t="str" cm="1">
        <f t="array" ref="S2968">_xlfn.IFS(ZeptoData[[#This Row],[weightInGms]]&lt;=100, "Small (&lt;100g)", ZeptoData[[#This Row],[weightInGms]]&lt;=500, "Medium (100-500g)", ZeptoData[[#This Row],[weightInGms]]&gt;500, "Large (&gt;500g)")</f>
        <v>Medium (100-500g)</v>
      </c>
    </row>
    <row r="2969" spans="1:19" x14ac:dyDescent="0.25">
      <c r="A2969" t="s">
        <v>1146</v>
      </c>
      <c r="B2969" t="s">
        <v>1352</v>
      </c>
      <c r="C2969" t="str">
        <f>TRIM(ZeptoData[[#This Row],[name]])</f>
        <v>Nivea Lip Balm Soft Rose for 24h Moisture with Natural Oils Delicate Rose Shine</v>
      </c>
      <c r="D2969">
        <v>18500</v>
      </c>
      <c r="E2969" s="3">
        <f>'Cleaned Data'!F2972</f>
        <v>0</v>
      </c>
      <c r="F2969">
        <v>8</v>
      </c>
      <c r="G2969">
        <v>6</v>
      </c>
      <c r="H2969">
        <v>16900</v>
      </c>
      <c r="I2969" s="3">
        <f>ZeptoData[[#This Row],[discountedSellingPrice]]/100</f>
        <v>169</v>
      </c>
      <c r="J2969">
        <v>5</v>
      </c>
      <c r="K2969" t="b">
        <v>0</v>
      </c>
      <c r="L2969">
        <v>4</v>
      </c>
      <c r="N2969" s="3">
        <f>ZeptoData[[#This Row],[MRP_Rupees]] - ZeptoData[[#This Row],[Sale_Price]]</f>
        <v>-169</v>
      </c>
      <c r="O2969" t="str">
        <f>IF(ZeptoData[[#This Row],[outOfStock]]=TRUE, "Out of Stock", IF(ZeptoData[[#This Row],[availableQuantity]]&lt;=2, "LOW STOCK", "HEALTHY"))</f>
        <v>HEALTHY</v>
      </c>
      <c r="P2969" t="str" cm="1">
        <f t="array" ref="P2969">_xlfn.IFS(ZeptoData[[#This Row],[Sale_Price]]&lt;50, "Budget", ZeptoData[[#This Row],[Sale_Price]]&lt;150, "Mid-Range", ZeptoData[[#This Row],[Sale_Price]]&gt;=150, "Premium")</f>
        <v>Premium</v>
      </c>
      <c r="Q2969" t="str">
        <f>IF(ROUND(((ZeptoData[[#This Row],[mrp]]-ZeptoData[[#This Row],[discountedSellingPrice]])/ZeptoData[[#This Row],[mrp]])*100,0) = ZeptoData[[#This Row],[discountPercent]], "Match", "Error")</f>
        <v>Error</v>
      </c>
      <c r="R2969" s="9" t="str" cm="1">
        <f t="array" ref="R2969">_xlfn.IFS(ZeptoData[[#This Row],[discountPercent]]=0, "No Discount", ZeptoData[[#This Row],[discountPercent]]&lt;=15, "Standard (1-15%)", ZeptoData[[#This Row],[discountPercent]]&gt;15, "Mega (&gt;15%)")</f>
        <v>Standard (1-15%)</v>
      </c>
      <c r="S2969" s="9" t="str" cm="1">
        <f t="array" ref="S2969">_xlfn.IFS(ZeptoData[[#This Row],[weightInGms]]&lt;=100, "Small (&lt;100g)", ZeptoData[[#This Row],[weightInGms]]&lt;=500, "Medium (100-500g)", ZeptoData[[#This Row],[weightInGms]]&gt;500, "Large (&gt;500g)")</f>
        <v>Small (&lt;100g)</v>
      </c>
    </row>
    <row r="2970" spans="1:19" x14ac:dyDescent="0.25">
      <c r="A2970" t="s">
        <v>1146</v>
      </c>
      <c r="B2970" t="s">
        <v>1353</v>
      </c>
      <c r="C2970" t="str">
        <f>TRIM(ZeptoData[[#This Row],[name]])</f>
        <v>Santoor Total Skin Care Soap With Sandal &amp; Turmeric</v>
      </c>
      <c r="D2970">
        <v>18000</v>
      </c>
      <c r="E2970" s="3">
        <f>'Cleaned Data'!F2973</f>
        <v>10</v>
      </c>
      <c r="F2970">
        <v>0</v>
      </c>
      <c r="G2970">
        <v>6</v>
      </c>
      <c r="H2970">
        <v>18000</v>
      </c>
      <c r="I2970" s="3">
        <f>ZeptoData[[#This Row],[discountedSellingPrice]]/100</f>
        <v>180</v>
      </c>
      <c r="J2970">
        <v>600</v>
      </c>
      <c r="K2970" t="b">
        <v>0</v>
      </c>
      <c r="L2970">
        <v>600</v>
      </c>
      <c r="N2970" s="3">
        <f>ZeptoData[[#This Row],[MRP_Rupees]] - ZeptoData[[#This Row],[Sale_Price]]</f>
        <v>-170</v>
      </c>
      <c r="O2970" t="str">
        <f>IF(ZeptoData[[#This Row],[outOfStock]]=TRUE, "Out of Stock", IF(ZeptoData[[#This Row],[availableQuantity]]&lt;=2, "LOW STOCK", "HEALTHY"))</f>
        <v>HEALTHY</v>
      </c>
      <c r="P2970" t="str" cm="1">
        <f t="array" ref="P2970">_xlfn.IFS(ZeptoData[[#This Row],[Sale_Price]]&lt;50, "Budget", ZeptoData[[#This Row],[Sale_Price]]&lt;150, "Mid-Range", ZeptoData[[#This Row],[Sale_Price]]&gt;=150, "Premium")</f>
        <v>Premium</v>
      </c>
      <c r="Q2970" t="str">
        <f>IF(ROUND(((ZeptoData[[#This Row],[mrp]]-ZeptoData[[#This Row],[discountedSellingPrice]])/ZeptoData[[#This Row],[mrp]])*100,0) = ZeptoData[[#This Row],[discountPercent]], "Match", "Error")</f>
        <v>Match</v>
      </c>
      <c r="R2970" s="9" t="str" cm="1">
        <f t="array" ref="R2970">_xlfn.IFS(ZeptoData[[#This Row],[discountPercent]]=0, "No Discount", ZeptoData[[#This Row],[discountPercent]]&lt;=15, "Standard (1-15%)", ZeptoData[[#This Row],[discountPercent]]&gt;15, "Mega (&gt;15%)")</f>
        <v>No Discount</v>
      </c>
      <c r="S2970" s="9" t="str" cm="1">
        <f t="array" ref="S2970">_xlfn.IFS(ZeptoData[[#This Row],[weightInGms]]&lt;=100, "Small (&lt;100g)", ZeptoData[[#This Row],[weightInGms]]&lt;=500, "Medium (100-500g)", ZeptoData[[#This Row],[weightInGms]]&gt;500, "Large (&gt;500g)")</f>
        <v>Large (&gt;500g)</v>
      </c>
    </row>
    <row r="2971" spans="1:19" x14ac:dyDescent="0.25">
      <c r="A2971" t="s">
        <v>1146</v>
      </c>
      <c r="B2971" t="s">
        <v>1354</v>
      </c>
      <c r="C2971" t="str">
        <f>TRIM(ZeptoData[[#This Row],[name]])</f>
        <v>L'Oreal Paris Excellence Creme Hair Color, 4 Natural Brown/Natural Dark Brown</v>
      </c>
      <c r="D2971">
        <v>62000</v>
      </c>
      <c r="E2971" s="3">
        <f>'Cleaned Data'!F2974</f>
        <v>10</v>
      </c>
      <c r="F2971">
        <v>0</v>
      </c>
      <c r="G2971">
        <v>1</v>
      </c>
      <c r="H2971">
        <v>62000</v>
      </c>
      <c r="I2971" s="3">
        <f>ZeptoData[[#This Row],[discountedSellingPrice]]/100</f>
        <v>620</v>
      </c>
      <c r="J2971">
        <v>172</v>
      </c>
      <c r="K2971" t="b">
        <v>0</v>
      </c>
      <c r="L2971">
        <v>172</v>
      </c>
      <c r="N2971" s="3">
        <f>ZeptoData[[#This Row],[MRP_Rupees]] - ZeptoData[[#This Row],[Sale_Price]]</f>
        <v>-610</v>
      </c>
      <c r="O2971" t="str">
        <f>IF(ZeptoData[[#This Row],[outOfStock]]=TRUE, "Out of Stock", IF(ZeptoData[[#This Row],[availableQuantity]]&lt;=2, "LOW STOCK", "HEALTHY"))</f>
        <v>LOW STOCK</v>
      </c>
      <c r="P2971" t="str" cm="1">
        <f t="array" ref="P2971">_xlfn.IFS(ZeptoData[[#This Row],[Sale_Price]]&lt;50, "Budget", ZeptoData[[#This Row],[Sale_Price]]&lt;150, "Mid-Range", ZeptoData[[#This Row],[Sale_Price]]&gt;=150, "Premium")</f>
        <v>Premium</v>
      </c>
      <c r="Q2971" t="str">
        <f>IF(ROUND(((ZeptoData[[#This Row],[mrp]]-ZeptoData[[#This Row],[discountedSellingPrice]])/ZeptoData[[#This Row],[mrp]])*100,0) = ZeptoData[[#This Row],[discountPercent]], "Match", "Error")</f>
        <v>Match</v>
      </c>
      <c r="R2971" s="9" t="str" cm="1">
        <f t="array" ref="R2971">_xlfn.IFS(ZeptoData[[#This Row],[discountPercent]]=0, "No Discount", ZeptoData[[#This Row],[discountPercent]]&lt;=15, "Standard (1-15%)", ZeptoData[[#This Row],[discountPercent]]&gt;15, "Mega (&gt;15%)")</f>
        <v>No Discount</v>
      </c>
      <c r="S2971" s="9" t="str" cm="1">
        <f t="array" ref="S2971">_xlfn.IFS(ZeptoData[[#This Row],[weightInGms]]&lt;=100, "Small (&lt;100g)", ZeptoData[[#This Row],[weightInGms]]&lt;=500, "Medium (100-500g)", ZeptoData[[#This Row],[weightInGms]]&gt;500, "Large (&gt;500g)")</f>
        <v>Medium (100-500g)</v>
      </c>
    </row>
    <row r="2972" spans="1:19" x14ac:dyDescent="0.25">
      <c r="A2972" t="s">
        <v>1146</v>
      </c>
      <c r="B2972" t="s">
        <v>1355</v>
      </c>
      <c r="C2972" t="str">
        <f>TRIM(ZeptoData[[#This Row],[name]])</f>
        <v>Gillette Pre Shave Foam - Classic Regular Skin</v>
      </c>
      <c r="D2972">
        <v>22500</v>
      </c>
      <c r="E2972" s="3">
        <f>'Cleaned Data'!F2975</f>
        <v>17</v>
      </c>
      <c r="F2972">
        <v>0</v>
      </c>
      <c r="G2972">
        <v>6</v>
      </c>
      <c r="H2972">
        <v>22500</v>
      </c>
      <c r="I2972" s="3">
        <f>ZeptoData[[#This Row],[discountedSellingPrice]]/100</f>
        <v>225</v>
      </c>
      <c r="J2972">
        <v>418</v>
      </c>
      <c r="K2972" t="b">
        <v>0</v>
      </c>
      <c r="L2972">
        <v>418</v>
      </c>
      <c r="N2972" s="3">
        <f>ZeptoData[[#This Row],[MRP_Rupees]] - ZeptoData[[#This Row],[Sale_Price]]</f>
        <v>-208</v>
      </c>
      <c r="O2972" t="str">
        <f>IF(ZeptoData[[#This Row],[outOfStock]]=TRUE, "Out of Stock", IF(ZeptoData[[#This Row],[availableQuantity]]&lt;=2, "LOW STOCK", "HEALTHY"))</f>
        <v>HEALTHY</v>
      </c>
      <c r="P2972" t="str" cm="1">
        <f t="array" ref="P2972">_xlfn.IFS(ZeptoData[[#This Row],[Sale_Price]]&lt;50, "Budget", ZeptoData[[#This Row],[Sale_Price]]&lt;150, "Mid-Range", ZeptoData[[#This Row],[Sale_Price]]&gt;=150, "Premium")</f>
        <v>Premium</v>
      </c>
      <c r="Q2972" t="str">
        <f>IF(ROUND(((ZeptoData[[#This Row],[mrp]]-ZeptoData[[#This Row],[discountedSellingPrice]])/ZeptoData[[#This Row],[mrp]])*100,0) = ZeptoData[[#This Row],[discountPercent]], "Match", "Error")</f>
        <v>Match</v>
      </c>
      <c r="R2972" s="9" t="str" cm="1">
        <f t="array" ref="R2972">_xlfn.IFS(ZeptoData[[#This Row],[discountPercent]]=0, "No Discount", ZeptoData[[#This Row],[discountPercent]]&lt;=15, "Standard (1-15%)", ZeptoData[[#This Row],[discountPercent]]&gt;15, "Mega (&gt;15%)")</f>
        <v>No Discount</v>
      </c>
      <c r="S2972" s="9" t="str" cm="1">
        <f t="array" ref="S2972">_xlfn.IFS(ZeptoData[[#This Row],[weightInGms]]&lt;=100, "Small (&lt;100g)", ZeptoData[[#This Row],[weightInGms]]&lt;=500, "Medium (100-500g)", ZeptoData[[#This Row],[weightInGms]]&gt;500, "Large (&gt;500g)")</f>
        <v>Medium (100-500g)</v>
      </c>
    </row>
    <row r="2973" spans="1:19" x14ac:dyDescent="0.25">
      <c r="A2973" t="s">
        <v>1146</v>
      </c>
      <c r="B2973" t="s">
        <v>1356</v>
      </c>
      <c r="C2973" t="str">
        <f>TRIM(ZeptoData[[#This Row],[name]])</f>
        <v>Fiama Di Wills Shower Gel Patchouli &amp; Macadamia</v>
      </c>
      <c r="D2973">
        <v>19900</v>
      </c>
      <c r="E2973" s="3">
        <f>'Cleaned Data'!F2976</f>
        <v>7</v>
      </c>
      <c r="F2973">
        <v>10</v>
      </c>
      <c r="G2973">
        <v>6</v>
      </c>
      <c r="H2973">
        <v>17900</v>
      </c>
      <c r="I2973" s="3">
        <f>ZeptoData[[#This Row],[discountedSellingPrice]]/100</f>
        <v>179</v>
      </c>
      <c r="J2973">
        <v>250</v>
      </c>
      <c r="K2973" t="b">
        <v>0</v>
      </c>
      <c r="L2973">
        <v>250</v>
      </c>
      <c r="N2973" s="3">
        <f>ZeptoData[[#This Row],[MRP_Rupees]] - ZeptoData[[#This Row],[Sale_Price]]</f>
        <v>-172</v>
      </c>
      <c r="O2973" t="str">
        <f>IF(ZeptoData[[#This Row],[outOfStock]]=TRUE, "Out of Stock", IF(ZeptoData[[#This Row],[availableQuantity]]&lt;=2, "LOW STOCK", "HEALTHY"))</f>
        <v>HEALTHY</v>
      </c>
      <c r="P2973" t="str" cm="1">
        <f t="array" ref="P2973">_xlfn.IFS(ZeptoData[[#This Row],[Sale_Price]]&lt;50, "Budget", ZeptoData[[#This Row],[Sale_Price]]&lt;150, "Mid-Range", ZeptoData[[#This Row],[Sale_Price]]&gt;=150, "Premium")</f>
        <v>Premium</v>
      </c>
      <c r="Q2973" t="str">
        <f>IF(ROUND(((ZeptoData[[#This Row],[mrp]]-ZeptoData[[#This Row],[discountedSellingPrice]])/ZeptoData[[#This Row],[mrp]])*100,0) = ZeptoData[[#This Row],[discountPercent]], "Match", "Error")</f>
        <v>Match</v>
      </c>
      <c r="R2973" s="9" t="str" cm="1">
        <f t="array" ref="R2973">_xlfn.IFS(ZeptoData[[#This Row],[discountPercent]]=0, "No Discount", ZeptoData[[#This Row],[discountPercent]]&lt;=15, "Standard (1-15%)", ZeptoData[[#This Row],[discountPercent]]&gt;15, "Mega (&gt;15%)")</f>
        <v>Standard (1-15%)</v>
      </c>
      <c r="S2973" s="9" t="str" cm="1">
        <f t="array" ref="S2973">_xlfn.IFS(ZeptoData[[#This Row],[weightInGms]]&lt;=100, "Small (&lt;100g)", ZeptoData[[#This Row],[weightInGms]]&lt;=500, "Medium (100-500g)", ZeptoData[[#This Row],[weightInGms]]&gt;500, "Large (&gt;500g)")</f>
        <v>Medium (100-500g)</v>
      </c>
    </row>
    <row r="2974" spans="1:19" x14ac:dyDescent="0.25">
      <c r="A2974" t="s">
        <v>1146</v>
      </c>
      <c r="B2974" t="s">
        <v>1357</v>
      </c>
      <c r="C2974" t="str">
        <f>TRIM(ZeptoData[[#This Row],[name]])</f>
        <v>Listerine Fresh Burst Mouthwash</v>
      </c>
      <c r="D2974">
        <v>14000</v>
      </c>
      <c r="E2974" s="3">
        <f>'Cleaned Data'!F2977</f>
        <v>0</v>
      </c>
      <c r="F2974">
        <v>10</v>
      </c>
      <c r="G2974">
        <v>4</v>
      </c>
      <c r="H2974">
        <v>12600</v>
      </c>
      <c r="I2974" s="3">
        <f>ZeptoData[[#This Row],[discountedSellingPrice]]/100</f>
        <v>126</v>
      </c>
      <c r="J2974">
        <v>250</v>
      </c>
      <c r="K2974" t="b">
        <v>0</v>
      </c>
      <c r="L2974">
        <v>250</v>
      </c>
      <c r="N2974" s="3">
        <f>ZeptoData[[#This Row],[MRP_Rupees]] - ZeptoData[[#This Row],[Sale_Price]]</f>
        <v>-126</v>
      </c>
      <c r="O2974" t="str">
        <f>IF(ZeptoData[[#This Row],[outOfStock]]=TRUE, "Out of Stock", IF(ZeptoData[[#This Row],[availableQuantity]]&lt;=2, "LOW STOCK", "HEALTHY"))</f>
        <v>HEALTHY</v>
      </c>
      <c r="P2974" t="str" cm="1">
        <f t="array" ref="P2974">_xlfn.IFS(ZeptoData[[#This Row],[Sale_Price]]&lt;50, "Budget", ZeptoData[[#This Row],[Sale_Price]]&lt;150, "Mid-Range", ZeptoData[[#This Row],[Sale_Price]]&gt;=150, "Premium")</f>
        <v>Mid-Range</v>
      </c>
      <c r="Q2974" t="str">
        <f>IF(ROUND(((ZeptoData[[#This Row],[mrp]]-ZeptoData[[#This Row],[discountedSellingPrice]])/ZeptoData[[#This Row],[mrp]])*100,0) = ZeptoData[[#This Row],[discountPercent]], "Match", "Error")</f>
        <v>Match</v>
      </c>
      <c r="R2974" s="9" t="str" cm="1">
        <f t="array" ref="R2974">_xlfn.IFS(ZeptoData[[#This Row],[discountPercent]]=0, "No Discount", ZeptoData[[#This Row],[discountPercent]]&lt;=15, "Standard (1-15%)", ZeptoData[[#This Row],[discountPercent]]&gt;15, "Mega (&gt;15%)")</f>
        <v>Standard (1-15%)</v>
      </c>
      <c r="S2974" s="9" t="str" cm="1">
        <f t="array" ref="S2974">_xlfn.IFS(ZeptoData[[#This Row],[weightInGms]]&lt;=100, "Small (&lt;100g)", ZeptoData[[#This Row],[weightInGms]]&lt;=500, "Medium (100-500g)", ZeptoData[[#This Row],[weightInGms]]&gt;500, "Large (&gt;500g)")</f>
        <v>Medium (100-500g)</v>
      </c>
    </row>
    <row r="2975" spans="1:19" x14ac:dyDescent="0.25">
      <c r="A2975" t="s">
        <v>1146</v>
      </c>
      <c r="B2975" t="s">
        <v>1823</v>
      </c>
      <c r="C2975" t="str">
        <f>TRIM(ZeptoData[[#This Row],[name]])</f>
        <v>Nivea Cocoa Nourish Body Lotion With Coconut Oil &amp; Cocoa Butter For Very Dry Skin</v>
      </c>
      <c r="D2975">
        <v>29900</v>
      </c>
      <c r="E2975" s="3">
        <f>'Cleaned Data'!F2978</f>
        <v>0</v>
      </c>
      <c r="F2975">
        <v>17</v>
      </c>
      <c r="G2975">
        <v>5</v>
      </c>
      <c r="H2975">
        <v>24700</v>
      </c>
      <c r="I2975" s="3">
        <f>ZeptoData[[#This Row],[discountedSellingPrice]]/100</f>
        <v>247</v>
      </c>
      <c r="J2975">
        <v>200</v>
      </c>
      <c r="K2975" t="b">
        <v>0</v>
      </c>
      <c r="L2975">
        <v>200</v>
      </c>
      <c r="N2975" s="3">
        <f>ZeptoData[[#This Row],[MRP_Rupees]] - ZeptoData[[#This Row],[Sale_Price]]</f>
        <v>-247</v>
      </c>
      <c r="O2975" t="str">
        <f>IF(ZeptoData[[#This Row],[outOfStock]]=TRUE, "Out of Stock", IF(ZeptoData[[#This Row],[availableQuantity]]&lt;=2, "LOW STOCK", "HEALTHY"))</f>
        <v>HEALTHY</v>
      </c>
      <c r="P2975" t="str" cm="1">
        <f t="array" ref="P2975">_xlfn.IFS(ZeptoData[[#This Row],[Sale_Price]]&lt;50, "Budget", ZeptoData[[#This Row],[Sale_Price]]&lt;150, "Mid-Range", ZeptoData[[#This Row],[Sale_Price]]&gt;=150, "Premium")</f>
        <v>Premium</v>
      </c>
      <c r="Q2975" t="str">
        <f>IF(ROUND(((ZeptoData[[#This Row],[mrp]]-ZeptoData[[#This Row],[discountedSellingPrice]])/ZeptoData[[#This Row],[mrp]])*100,0) = ZeptoData[[#This Row],[discountPercent]], "Match", "Error")</f>
        <v>Match</v>
      </c>
      <c r="R2975" s="9" t="str" cm="1">
        <f t="array" ref="R2975">_xlfn.IFS(ZeptoData[[#This Row],[discountPercent]]=0, "No Discount", ZeptoData[[#This Row],[discountPercent]]&lt;=15, "Standard (1-15%)", ZeptoData[[#This Row],[discountPercent]]&gt;15, "Mega (&gt;15%)")</f>
        <v>Mega (&gt;15%)</v>
      </c>
      <c r="S2975" s="9" t="str" cm="1">
        <f t="array" ref="S2975">_xlfn.IFS(ZeptoData[[#This Row],[weightInGms]]&lt;=100, "Small (&lt;100g)", ZeptoData[[#This Row],[weightInGms]]&lt;=500, "Medium (100-500g)", ZeptoData[[#This Row],[weightInGms]]&gt;500, "Large (&gt;500g)")</f>
        <v>Medium (100-500g)</v>
      </c>
    </row>
    <row r="2976" spans="1:19" x14ac:dyDescent="0.25">
      <c r="A2976" t="s">
        <v>1146</v>
      </c>
      <c r="B2976" t="s">
        <v>1359</v>
      </c>
      <c r="C2976" t="str">
        <f>TRIM(ZeptoData[[#This Row],[name]])</f>
        <v>Pantene Hair Fall Control Shampoo</v>
      </c>
      <c r="D2976">
        <v>24000</v>
      </c>
      <c r="E2976" s="3">
        <f>'Cleaned Data'!F2979</f>
        <v>0</v>
      </c>
      <c r="F2976">
        <v>7</v>
      </c>
      <c r="G2976">
        <v>2</v>
      </c>
      <c r="H2976">
        <v>22100</v>
      </c>
      <c r="I2976" s="3">
        <f>ZeptoData[[#This Row],[discountedSellingPrice]]/100</f>
        <v>221</v>
      </c>
      <c r="J2976">
        <v>340</v>
      </c>
      <c r="K2976" t="b">
        <v>0</v>
      </c>
      <c r="L2976">
        <v>340</v>
      </c>
      <c r="N2976" s="3">
        <f>ZeptoData[[#This Row],[MRP_Rupees]] - ZeptoData[[#This Row],[Sale_Price]]</f>
        <v>-221</v>
      </c>
      <c r="O2976" t="str">
        <f>IF(ZeptoData[[#This Row],[outOfStock]]=TRUE, "Out of Stock", IF(ZeptoData[[#This Row],[availableQuantity]]&lt;=2, "LOW STOCK", "HEALTHY"))</f>
        <v>LOW STOCK</v>
      </c>
      <c r="P2976" t="str" cm="1">
        <f t="array" ref="P2976">_xlfn.IFS(ZeptoData[[#This Row],[Sale_Price]]&lt;50, "Budget", ZeptoData[[#This Row],[Sale_Price]]&lt;150, "Mid-Range", ZeptoData[[#This Row],[Sale_Price]]&gt;=150, "Premium")</f>
        <v>Premium</v>
      </c>
      <c r="Q2976" t="str">
        <f>IF(ROUND(((ZeptoData[[#This Row],[mrp]]-ZeptoData[[#This Row],[discountedSellingPrice]])/ZeptoData[[#This Row],[mrp]])*100,0) = ZeptoData[[#This Row],[discountPercent]], "Match", "Error")</f>
        <v>Error</v>
      </c>
      <c r="R2976" s="9" t="str" cm="1">
        <f t="array" ref="R2976">_xlfn.IFS(ZeptoData[[#This Row],[discountPercent]]=0, "No Discount", ZeptoData[[#This Row],[discountPercent]]&lt;=15, "Standard (1-15%)", ZeptoData[[#This Row],[discountPercent]]&gt;15, "Mega (&gt;15%)")</f>
        <v>Standard (1-15%)</v>
      </c>
      <c r="S2976" s="9" t="str" cm="1">
        <f t="array" ref="S2976">_xlfn.IFS(ZeptoData[[#This Row],[weightInGms]]&lt;=100, "Small (&lt;100g)", ZeptoData[[#This Row],[weightInGms]]&lt;=500, "Medium (100-500g)", ZeptoData[[#This Row],[weightInGms]]&gt;500, "Large (&gt;500g)")</f>
        <v>Medium (100-500g)</v>
      </c>
    </row>
    <row r="2977" spans="1:19" x14ac:dyDescent="0.25">
      <c r="A2977" t="s">
        <v>1146</v>
      </c>
      <c r="B2977" t="s">
        <v>1360</v>
      </c>
      <c r="C2977" t="str">
        <f>TRIM(ZeptoData[[#This Row],[name]])</f>
        <v>Fogg Master - Royal Intense</v>
      </c>
      <c r="D2977">
        <v>25000</v>
      </c>
      <c r="E2977" s="3">
        <f>'Cleaned Data'!F2980</f>
        <v>5</v>
      </c>
      <c r="F2977">
        <v>0</v>
      </c>
      <c r="G2977">
        <v>5</v>
      </c>
      <c r="H2977">
        <v>25000</v>
      </c>
      <c r="I2977" s="3">
        <f>ZeptoData[[#This Row],[discountedSellingPrice]]/100</f>
        <v>250</v>
      </c>
      <c r="J2977">
        <v>120</v>
      </c>
      <c r="K2977" t="b">
        <v>0</v>
      </c>
      <c r="L2977">
        <v>120</v>
      </c>
      <c r="N2977" s="3">
        <f>ZeptoData[[#This Row],[MRP_Rupees]] - ZeptoData[[#This Row],[Sale_Price]]</f>
        <v>-245</v>
      </c>
      <c r="O2977" t="str">
        <f>IF(ZeptoData[[#This Row],[outOfStock]]=TRUE, "Out of Stock", IF(ZeptoData[[#This Row],[availableQuantity]]&lt;=2, "LOW STOCK", "HEALTHY"))</f>
        <v>HEALTHY</v>
      </c>
      <c r="P2977" t="str" cm="1">
        <f t="array" ref="P2977">_xlfn.IFS(ZeptoData[[#This Row],[Sale_Price]]&lt;50, "Budget", ZeptoData[[#This Row],[Sale_Price]]&lt;150, "Mid-Range", ZeptoData[[#This Row],[Sale_Price]]&gt;=150, "Premium")</f>
        <v>Premium</v>
      </c>
      <c r="Q2977" t="str">
        <f>IF(ROUND(((ZeptoData[[#This Row],[mrp]]-ZeptoData[[#This Row],[discountedSellingPrice]])/ZeptoData[[#This Row],[mrp]])*100,0) = ZeptoData[[#This Row],[discountPercent]], "Match", "Error")</f>
        <v>Match</v>
      </c>
      <c r="R2977" s="9" t="str" cm="1">
        <f t="array" ref="R2977">_xlfn.IFS(ZeptoData[[#This Row],[discountPercent]]=0, "No Discount", ZeptoData[[#This Row],[discountPercent]]&lt;=15, "Standard (1-15%)", ZeptoData[[#This Row],[discountPercent]]&gt;15, "Mega (&gt;15%)")</f>
        <v>No Discount</v>
      </c>
      <c r="S2977" s="9" t="str" cm="1">
        <f t="array" ref="S2977">_xlfn.IFS(ZeptoData[[#This Row],[weightInGms]]&lt;=100, "Small (&lt;100g)", ZeptoData[[#This Row],[weightInGms]]&lt;=500, "Medium (100-500g)", ZeptoData[[#This Row],[weightInGms]]&gt;500, "Large (&gt;500g)")</f>
        <v>Medium (100-500g)</v>
      </c>
    </row>
    <row r="2978" spans="1:19" x14ac:dyDescent="0.25">
      <c r="A2978" t="s">
        <v>1146</v>
      </c>
      <c r="B2978" t="s">
        <v>1361</v>
      </c>
      <c r="C2978" t="str">
        <f>TRIM(ZeptoData[[#This Row],[name]])</f>
        <v>TRESemme Smooth And Shine Conditioner</v>
      </c>
      <c r="D2978">
        <v>22000</v>
      </c>
      <c r="E2978" s="3">
        <f>'Cleaned Data'!F2981</f>
        <v>12</v>
      </c>
      <c r="F2978">
        <v>0</v>
      </c>
      <c r="G2978">
        <v>5</v>
      </c>
      <c r="H2978">
        <v>22000</v>
      </c>
      <c r="I2978" s="3">
        <f>ZeptoData[[#This Row],[discountedSellingPrice]]/100</f>
        <v>220</v>
      </c>
      <c r="J2978">
        <v>190</v>
      </c>
      <c r="K2978" t="b">
        <v>0</v>
      </c>
      <c r="L2978">
        <v>190</v>
      </c>
      <c r="N2978" s="3">
        <f>ZeptoData[[#This Row],[MRP_Rupees]] - ZeptoData[[#This Row],[Sale_Price]]</f>
        <v>-208</v>
      </c>
      <c r="O2978" t="str">
        <f>IF(ZeptoData[[#This Row],[outOfStock]]=TRUE, "Out of Stock", IF(ZeptoData[[#This Row],[availableQuantity]]&lt;=2, "LOW STOCK", "HEALTHY"))</f>
        <v>HEALTHY</v>
      </c>
      <c r="P2978" t="str" cm="1">
        <f t="array" ref="P2978">_xlfn.IFS(ZeptoData[[#This Row],[Sale_Price]]&lt;50, "Budget", ZeptoData[[#This Row],[Sale_Price]]&lt;150, "Mid-Range", ZeptoData[[#This Row],[Sale_Price]]&gt;=150, "Premium")</f>
        <v>Premium</v>
      </c>
      <c r="Q2978" t="str">
        <f>IF(ROUND(((ZeptoData[[#This Row],[mrp]]-ZeptoData[[#This Row],[discountedSellingPrice]])/ZeptoData[[#This Row],[mrp]])*100,0) = ZeptoData[[#This Row],[discountPercent]], "Match", "Error")</f>
        <v>Match</v>
      </c>
      <c r="R2978" s="9" t="str" cm="1">
        <f t="array" ref="R2978">_xlfn.IFS(ZeptoData[[#This Row],[discountPercent]]=0, "No Discount", ZeptoData[[#This Row],[discountPercent]]&lt;=15, "Standard (1-15%)", ZeptoData[[#This Row],[discountPercent]]&gt;15, "Mega (&gt;15%)")</f>
        <v>No Discount</v>
      </c>
      <c r="S2978" s="9" t="str" cm="1">
        <f t="array" ref="S2978">_xlfn.IFS(ZeptoData[[#This Row],[weightInGms]]&lt;=100, "Small (&lt;100g)", ZeptoData[[#This Row],[weightInGms]]&lt;=500, "Medium (100-500g)", ZeptoData[[#This Row],[weightInGms]]&gt;500, "Large (&gt;500g)")</f>
        <v>Medium (100-500g)</v>
      </c>
    </row>
    <row r="2979" spans="1:19" x14ac:dyDescent="0.25">
      <c r="A2979" t="s">
        <v>1146</v>
      </c>
      <c r="B2979" t="s">
        <v>1259</v>
      </c>
      <c r="C2979" t="str">
        <f>TRIM(ZeptoData[[#This Row],[name]])</f>
        <v>Whisper Ultra Clean XL Plus Sanitary Pad</v>
      </c>
      <c r="D2979">
        <v>15500</v>
      </c>
      <c r="E2979" s="3">
        <f>'Cleaned Data'!F2982</f>
        <v>0</v>
      </c>
      <c r="F2979">
        <v>0</v>
      </c>
      <c r="G2979">
        <v>6</v>
      </c>
      <c r="H2979">
        <v>15500</v>
      </c>
      <c r="I2979" s="3">
        <f>ZeptoData[[#This Row],[discountedSellingPrice]]/100</f>
        <v>155</v>
      </c>
      <c r="J2979">
        <v>870</v>
      </c>
      <c r="K2979" t="b">
        <v>0</v>
      </c>
      <c r="L2979">
        <v>15</v>
      </c>
      <c r="N2979" s="3">
        <f>ZeptoData[[#This Row],[MRP_Rupees]] - ZeptoData[[#This Row],[Sale_Price]]</f>
        <v>-155</v>
      </c>
      <c r="O2979" t="str">
        <f>IF(ZeptoData[[#This Row],[outOfStock]]=TRUE, "Out of Stock", IF(ZeptoData[[#This Row],[availableQuantity]]&lt;=2, "LOW STOCK", "HEALTHY"))</f>
        <v>HEALTHY</v>
      </c>
      <c r="P2979" t="str" cm="1">
        <f t="array" ref="P2979">_xlfn.IFS(ZeptoData[[#This Row],[Sale_Price]]&lt;50, "Budget", ZeptoData[[#This Row],[Sale_Price]]&lt;150, "Mid-Range", ZeptoData[[#This Row],[Sale_Price]]&gt;=150, "Premium")</f>
        <v>Premium</v>
      </c>
      <c r="Q2979" t="str">
        <f>IF(ROUND(((ZeptoData[[#This Row],[mrp]]-ZeptoData[[#This Row],[discountedSellingPrice]])/ZeptoData[[#This Row],[mrp]])*100,0) = ZeptoData[[#This Row],[discountPercent]], "Match", "Error")</f>
        <v>Match</v>
      </c>
      <c r="R2979" s="9" t="str" cm="1">
        <f t="array" ref="R2979">_xlfn.IFS(ZeptoData[[#This Row],[discountPercent]]=0, "No Discount", ZeptoData[[#This Row],[discountPercent]]&lt;=15, "Standard (1-15%)", ZeptoData[[#This Row],[discountPercent]]&gt;15, "Mega (&gt;15%)")</f>
        <v>No Discount</v>
      </c>
      <c r="S2979" s="9" t="str" cm="1">
        <f t="array" ref="S2979">_xlfn.IFS(ZeptoData[[#This Row],[weightInGms]]&lt;=100, "Small (&lt;100g)", ZeptoData[[#This Row],[weightInGms]]&lt;=500, "Medium (100-500g)", ZeptoData[[#This Row],[weightInGms]]&gt;500, "Large (&gt;500g)")</f>
        <v>Large (&gt;500g)</v>
      </c>
    </row>
    <row r="2980" spans="1:19" x14ac:dyDescent="0.25">
      <c r="A2980" t="s">
        <v>1146</v>
      </c>
      <c r="B2980" t="s">
        <v>1362</v>
      </c>
      <c r="C2980" t="str">
        <f>TRIM(ZeptoData[[#This Row],[name]])</f>
        <v>Colgate Kids Toothpaste - 6+ Years, Strawberry Flavour</v>
      </c>
      <c r="D2980">
        <v>9300</v>
      </c>
      <c r="E2980" s="3">
        <f>'Cleaned Data'!F2983</f>
        <v>11</v>
      </c>
      <c r="F2980">
        <v>5</v>
      </c>
      <c r="G2980">
        <v>6</v>
      </c>
      <c r="H2980">
        <v>8800</v>
      </c>
      <c r="I2980" s="3">
        <f>ZeptoData[[#This Row],[discountedSellingPrice]]/100</f>
        <v>88</v>
      </c>
      <c r="J2980">
        <v>80</v>
      </c>
      <c r="K2980" t="b">
        <v>0</v>
      </c>
      <c r="L2980">
        <v>80</v>
      </c>
      <c r="N2980" s="3">
        <f>ZeptoData[[#This Row],[MRP_Rupees]] - ZeptoData[[#This Row],[Sale_Price]]</f>
        <v>-77</v>
      </c>
      <c r="O2980" t="str">
        <f>IF(ZeptoData[[#This Row],[outOfStock]]=TRUE, "Out of Stock", IF(ZeptoData[[#This Row],[availableQuantity]]&lt;=2, "LOW STOCK", "HEALTHY"))</f>
        <v>HEALTHY</v>
      </c>
      <c r="P2980" t="str" cm="1">
        <f t="array" ref="P2980">_xlfn.IFS(ZeptoData[[#This Row],[Sale_Price]]&lt;50, "Budget", ZeptoData[[#This Row],[Sale_Price]]&lt;150, "Mid-Range", ZeptoData[[#This Row],[Sale_Price]]&gt;=150, "Premium")</f>
        <v>Mid-Range</v>
      </c>
      <c r="Q2980" t="str">
        <f>IF(ROUND(((ZeptoData[[#This Row],[mrp]]-ZeptoData[[#This Row],[discountedSellingPrice]])/ZeptoData[[#This Row],[mrp]])*100,0) = ZeptoData[[#This Row],[discountPercent]], "Match", "Error")</f>
        <v>Match</v>
      </c>
      <c r="R2980" s="9" t="str" cm="1">
        <f t="array" ref="R2980">_xlfn.IFS(ZeptoData[[#This Row],[discountPercent]]=0, "No Discount", ZeptoData[[#This Row],[discountPercent]]&lt;=15, "Standard (1-15%)", ZeptoData[[#This Row],[discountPercent]]&gt;15, "Mega (&gt;15%)")</f>
        <v>Standard (1-15%)</v>
      </c>
      <c r="S2980" s="9" t="str" cm="1">
        <f t="array" ref="S2980">_xlfn.IFS(ZeptoData[[#This Row],[weightInGms]]&lt;=100, "Small (&lt;100g)", ZeptoData[[#This Row],[weightInGms]]&lt;=500, "Medium (100-500g)", ZeptoData[[#This Row],[weightInGms]]&gt;500, "Large (&gt;500g)")</f>
        <v>Small (&lt;100g)</v>
      </c>
    </row>
    <row r="2981" spans="1:19" x14ac:dyDescent="0.25">
      <c r="A2981" t="s">
        <v>1146</v>
      </c>
      <c r="B2981" t="s">
        <v>1363</v>
      </c>
      <c r="C2981" t="str">
        <f>TRIM(ZeptoData[[#This Row],[name]])</f>
        <v>Nivea Soft Moisturizing Cream</v>
      </c>
      <c r="D2981">
        <v>31000</v>
      </c>
      <c r="E2981" s="3">
        <f>'Cleaned Data'!F2984</f>
        <v>6</v>
      </c>
      <c r="F2981">
        <v>12</v>
      </c>
      <c r="G2981">
        <v>1</v>
      </c>
      <c r="H2981">
        <v>27200</v>
      </c>
      <c r="I2981" s="3">
        <f>ZeptoData[[#This Row],[discountedSellingPrice]]/100</f>
        <v>272</v>
      </c>
      <c r="J2981">
        <v>200</v>
      </c>
      <c r="K2981" t="b">
        <v>0</v>
      </c>
      <c r="L2981">
        <v>200</v>
      </c>
      <c r="N2981" s="3">
        <f>ZeptoData[[#This Row],[MRP_Rupees]] - ZeptoData[[#This Row],[Sale_Price]]</f>
        <v>-266</v>
      </c>
      <c r="O2981" t="str">
        <f>IF(ZeptoData[[#This Row],[outOfStock]]=TRUE, "Out of Stock", IF(ZeptoData[[#This Row],[availableQuantity]]&lt;=2, "LOW STOCK", "HEALTHY"))</f>
        <v>LOW STOCK</v>
      </c>
      <c r="P2981" t="str" cm="1">
        <f t="array" ref="P2981">_xlfn.IFS(ZeptoData[[#This Row],[Sale_Price]]&lt;50, "Budget", ZeptoData[[#This Row],[Sale_Price]]&lt;150, "Mid-Range", ZeptoData[[#This Row],[Sale_Price]]&gt;=150, "Premium")</f>
        <v>Premium</v>
      </c>
      <c r="Q2981" t="str">
        <f>IF(ROUND(((ZeptoData[[#This Row],[mrp]]-ZeptoData[[#This Row],[discountedSellingPrice]])/ZeptoData[[#This Row],[mrp]])*100,0) = ZeptoData[[#This Row],[discountPercent]], "Match", "Error")</f>
        <v>Match</v>
      </c>
      <c r="R2981" s="9" t="str" cm="1">
        <f t="array" ref="R2981">_xlfn.IFS(ZeptoData[[#This Row],[discountPercent]]=0, "No Discount", ZeptoData[[#This Row],[discountPercent]]&lt;=15, "Standard (1-15%)", ZeptoData[[#This Row],[discountPercent]]&gt;15, "Mega (&gt;15%)")</f>
        <v>Standard (1-15%)</v>
      </c>
      <c r="S2981" s="9" t="str" cm="1">
        <f t="array" ref="S2981">_xlfn.IFS(ZeptoData[[#This Row],[weightInGms]]&lt;=100, "Small (&lt;100g)", ZeptoData[[#This Row],[weightInGms]]&lt;=500, "Medium (100-500g)", ZeptoData[[#This Row],[weightInGms]]&gt;500, "Large (&gt;500g)")</f>
        <v>Medium (100-500g)</v>
      </c>
    </row>
    <row r="2982" spans="1:19" x14ac:dyDescent="0.25">
      <c r="A2982" t="s">
        <v>1146</v>
      </c>
      <c r="B2982" t="s">
        <v>1364</v>
      </c>
      <c r="C2982" t="str">
        <f>TRIM(ZeptoData[[#This Row],[name]])</f>
        <v>Patanjali Kesh Kanti Aloe Vera Hair Cleanser</v>
      </c>
      <c r="D2982">
        <v>8500</v>
      </c>
      <c r="E2982" s="3">
        <f>'Cleaned Data'!F2985</f>
        <v>0</v>
      </c>
      <c r="F2982">
        <v>0</v>
      </c>
      <c r="G2982">
        <v>5</v>
      </c>
      <c r="H2982">
        <v>8500</v>
      </c>
      <c r="I2982" s="3">
        <f>ZeptoData[[#This Row],[discountedSellingPrice]]/100</f>
        <v>85</v>
      </c>
      <c r="J2982">
        <v>200</v>
      </c>
      <c r="K2982" t="b">
        <v>0</v>
      </c>
      <c r="L2982">
        <v>200</v>
      </c>
      <c r="N2982" s="3">
        <f>ZeptoData[[#This Row],[MRP_Rupees]] - ZeptoData[[#This Row],[Sale_Price]]</f>
        <v>-85</v>
      </c>
      <c r="O2982" t="str">
        <f>IF(ZeptoData[[#This Row],[outOfStock]]=TRUE, "Out of Stock", IF(ZeptoData[[#This Row],[availableQuantity]]&lt;=2, "LOW STOCK", "HEALTHY"))</f>
        <v>HEALTHY</v>
      </c>
      <c r="P2982" t="str" cm="1">
        <f t="array" ref="P2982">_xlfn.IFS(ZeptoData[[#This Row],[Sale_Price]]&lt;50, "Budget", ZeptoData[[#This Row],[Sale_Price]]&lt;150, "Mid-Range", ZeptoData[[#This Row],[Sale_Price]]&gt;=150, "Premium")</f>
        <v>Mid-Range</v>
      </c>
      <c r="Q2982" t="str">
        <f>IF(ROUND(((ZeptoData[[#This Row],[mrp]]-ZeptoData[[#This Row],[discountedSellingPrice]])/ZeptoData[[#This Row],[mrp]])*100,0) = ZeptoData[[#This Row],[discountPercent]], "Match", "Error")</f>
        <v>Match</v>
      </c>
      <c r="R2982" s="9" t="str" cm="1">
        <f t="array" ref="R2982">_xlfn.IFS(ZeptoData[[#This Row],[discountPercent]]=0, "No Discount", ZeptoData[[#This Row],[discountPercent]]&lt;=15, "Standard (1-15%)", ZeptoData[[#This Row],[discountPercent]]&gt;15, "Mega (&gt;15%)")</f>
        <v>No Discount</v>
      </c>
      <c r="S2982" s="9" t="str" cm="1">
        <f t="array" ref="S2982">_xlfn.IFS(ZeptoData[[#This Row],[weightInGms]]&lt;=100, "Small (&lt;100g)", ZeptoData[[#This Row],[weightInGms]]&lt;=500, "Medium (100-500g)", ZeptoData[[#This Row],[weightInGms]]&gt;500, "Large (&gt;500g)")</f>
        <v>Medium (100-500g)</v>
      </c>
    </row>
    <row r="2983" spans="1:19" x14ac:dyDescent="0.25">
      <c r="A2983" t="s">
        <v>1146</v>
      </c>
      <c r="B2983" t="s">
        <v>1365</v>
      </c>
      <c r="C2983" t="str">
        <f>TRIM(ZeptoData[[#This Row],[name]])</f>
        <v>Neutrogena Deep Clean Foaming Cleanser</v>
      </c>
      <c r="D2983">
        <v>13000</v>
      </c>
      <c r="E2983" s="3">
        <f>'Cleaned Data'!F2986</f>
        <v>9</v>
      </c>
      <c r="F2983">
        <v>11</v>
      </c>
      <c r="G2983">
        <v>2</v>
      </c>
      <c r="H2983">
        <v>11500</v>
      </c>
      <c r="I2983" s="3">
        <f>ZeptoData[[#This Row],[discountedSellingPrice]]/100</f>
        <v>115</v>
      </c>
      <c r="J2983">
        <v>50</v>
      </c>
      <c r="K2983" t="b">
        <v>0</v>
      </c>
      <c r="L2983">
        <v>50</v>
      </c>
      <c r="N2983" s="3">
        <f>ZeptoData[[#This Row],[MRP_Rupees]] - ZeptoData[[#This Row],[Sale_Price]]</f>
        <v>-106</v>
      </c>
      <c r="O2983" t="str">
        <f>IF(ZeptoData[[#This Row],[outOfStock]]=TRUE, "Out of Stock", IF(ZeptoData[[#This Row],[availableQuantity]]&lt;=2, "LOW STOCK", "HEALTHY"))</f>
        <v>LOW STOCK</v>
      </c>
      <c r="P2983" t="str" cm="1">
        <f t="array" ref="P2983">_xlfn.IFS(ZeptoData[[#This Row],[Sale_Price]]&lt;50, "Budget", ZeptoData[[#This Row],[Sale_Price]]&lt;150, "Mid-Range", ZeptoData[[#This Row],[Sale_Price]]&gt;=150, "Premium")</f>
        <v>Mid-Range</v>
      </c>
      <c r="Q2983" t="str">
        <f>IF(ROUND(((ZeptoData[[#This Row],[mrp]]-ZeptoData[[#This Row],[discountedSellingPrice]])/ZeptoData[[#This Row],[mrp]])*100,0) = ZeptoData[[#This Row],[discountPercent]], "Match", "Error")</f>
        <v>Error</v>
      </c>
      <c r="R2983" s="9" t="str" cm="1">
        <f t="array" ref="R2983">_xlfn.IFS(ZeptoData[[#This Row],[discountPercent]]=0, "No Discount", ZeptoData[[#This Row],[discountPercent]]&lt;=15, "Standard (1-15%)", ZeptoData[[#This Row],[discountPercent]]&gt;15, "Mega (&gt;15%)")</f>
        <v>Standard (1-15%)</v>
      </c>
      <c r="S2983" s="9" t="str" cm="1">
        <f t="array" ref="S2983">_xlfn.IFS(ZeptoData[[#This Row],[weightInGms]]&lt;=100, "Small (&lt;100g)", ZeptoData[[#This Row],[weightInGms]]&lt;=500, "Medium (100-500g)", ZeptoData[[#This Row],[weightInGms]]&gt;500, "Large (&gt;500g)")</f>
        <v>Small (&lt;100g)</v>
      </c>
    </row>
    <row r="2984" spans="1:19" x14ac:dyDescent="0.25">
      <c r="A2984" t="s">
        <v>1146</v>
      </c>
      <c r="B2984" t="s">
        <v>1366</v>
      </c>
      <c r="C2984" t="str">
        <f>TRIM(ZeptoData[[#This Row],[name]])</f>
        <v>Clean &amp; Clear Morning Energy Berry Face Wash</v>
      </c>
      <c r="D2984">
        <v>15500</v>
      </c>
      <c r="E2984" s="3">
        <f>'Cleaned Data'!F2987</f>
        <v>0</v>
      </c>
      <c r="F2984">
        <v>6</v>
      </c>
      <c r="G2984">
        <v>6</v>
      </c>
      <c r="H2984">
        <v>14500</v>
      </c>
      <c r="I2984" s="3">
        <f>ZeptoData[[#This Row],[discountedSellingPrice]]/100</f>
        <v>145</v>
      </c>
      <c r="J2984">
        <v>100</v>
      </c>
      <c r="K2984" t="b">
        <v>0</v>
      </c>
      <c r="L2984">
        <v>100</v>
      </c>
      <c r="N2984" s="3">
        <f>ZeptoData[[#This Row],[MRP_Rupees]] - ZeptoData[[#This Row],[Sale_Price]]</f>
        <v>-145</v>
      </c>
      <c r="O2984" t="str">
        <f>IF(ZeptoData[[#This Row],[outOfStock]]=TRUE, "Out of Stock", IF(ZeptoData[[#This Row],[availableQuantity]]&lt;=2, "LOW STOCK", "HEALTHY"))</f>
        <v>HEALTHY</v>
      </c>
      <c r="P2984" t="str" cm="1">
        <f t="array" ref="P2984">_xlfn.IFS(ZeptoData[[#This Row],[Sale_Price]]&lt;50, "Budget", ZeptoData[[#This Row],[Sale_Price]]&lt;150, "Mid-Range", ZeptoData[[#This Row],[Sale_Price]]&gt;=150, "Premium")</f>
        <v>Mid-Range</v>
      </c>
      <c r="Q2984" t="str">
        <f>IF(ROUND(((ZeptoData[[#This Row],[mrp]]-ZeptoData[[#This Row],[discountedSellingPrice]])/ZeptoData[[#This Row],[mrp]])*100,0) = ZeptoData[[#This Row],[discountPercent]], "Match", "Error")</f>
        <v>Match</v>
      </c>
      <c r="R2984" s="9" t="str" cm="1">
        <f t="array" ref="R2984">_xlfn.IFS(ZeptoData[[#This Row],[discountPercent]]=0, "No Discount", ZeptoData[[#This Row],[discountPercent]]&lt;=15, "Standard (1-15%)", ZeptoData[[#This Row],[discountPercent]]&gt;15, "Mega (&gt;15%)")</f>
        <v>Standard (1-15%)</v>
      </c>
      <c r="S2984" s="9" t="str" cm="1">
        <f t="array" ref="S2984">_xlfn.IFS(ZeptoData[[#This Row],[weightInGms]]&lt;=100, "Small (&lt;100g)", ZeptoData[[#This Row],[weightInGms]]&lt;=500, "Medium (100-500g)", ZeptoData[[#This Row],[weightInGms]]&gt;500, "Large (&gt;500g)")</f>
        <v>Small (&lt;100g)</v>
      </c>
    </row>
    <row r="2985" spans="1:19" x14ac:dyDescent="0.25">
      <c r="A2985" t="s">
        <v>1146</v>
      </c>
      <c r="B2985" t="s">
        <v>1367</v>
      </c>
      <c r="C2985" t="str">
        <f>TRIM(ZeptoData[[#This Row],[name]])</f>
        <v>Pampers Premium Care New Baby Pants</v>
      </c>
      <c r="D2985">
        <v>32000</v>
      </c>
      <c r="E2985" s="3">
        <f>'Cleaned Data'!F2988</f>
        <v>0</v>
      </c>
      <c r="F2985">
        <v>0</v>
      </c>
      <c r="G2985">
        <v>4</v>
      </c>
      <c r="H2985">
        <v>32000</v>
      </c>
      <c r="I2985" s="3">
        <f>ZeptoData[[#This Row],[discountedSellingPrice]]/100</f>
        <v>320</v>
      </c>
      <c r="J2985">
        <v>24</v>
      </c>
      <c r="K2985" t="b">
        <v>0</v>
      </c>
      <c r="L2985">
        <v>24</v>
      </c>
      <c r="N2985" s="3">
        <f>ZeptoData[[#This Row],[MRP_Rupees]] - ZeptoData[[#This Row],[Sale_Price]]</f>
        <v>-320</v>
      </c>
      <c r="O2985" t="str">
        <f>IF(ZeptoData[[#This Row],[outOfStock]]=TRUE, "Out of Stock", IF(ZeptoData[[#This Row],[availableQuantity]]&lt;=2, "LOW STOCK", "HEALTHY"))</f>
        <v>HEALTHY</v>
      </c>
      <c r="P2985" t="str" cm="1">
        <f t="array" ref="P2985">_xlfn.IFS(ZeptoData[[#This Row],[Sale_Price]]&lt;50, "Budget", ZeptoData[[#This Row],[Sale_Price]]&lt;150, "Mid-Range", ZeptoData[[#This Row],[Sale_Price]]&gt;=150, "Premium")</f>
        <v>Premium</v>
      </c>
      <c r="Q2985" t="str">
        <f>IF(ROUND(((ZeptoData[[#This Row],[mrp]]-ZeptoData[[#This Row],[discountedSellingPrice]])/ZeptoData[[#This Row],[mrp]])*100,0) = ZeptoData[[#This Row],[discountPercent]], "Match", "Error")</f>
        <v>Match</v>
      </c>
      <c r="R2985" s="9" t="str" cm="1">
        <f t="array" ref="R2985">_xlfn.IFS(ZeptoData[[#This Row],[discountPercent]]=0, "No Discount", ZeptoData[[#This Row],[discountPercent]]&lt;=15, "Standard (1-15%)", ZeptoData[[#This Row],[discountPercent]]&gt;15, "Mega (&gt;15%)")</f>
        <v>No Discount</v>
      </c>
      <c r="S2985" s="9" t="str" cm="1">
        <f t="array" ref="S2985">_xlfn.IFS(ZeptoData[[#This Row],[weightInGms]]&lt;=100, "Small (&lt;100g)", ZeptoData[[#This Row],[weightInGms]]&lt;=500, "Medium (100-500g)", ZeptoData[[#This Row],[weightInGms]]&gt;500, "Large (&gt;500g)")</f>
        <v>Small (&lt;100g)</v>
      </c>
    </row>
    <row r="2986" spans="1:19" x14ac:dyDescent="0.25">
      <c r="A2986" t="s">
        <v>1146</v>
      </c>
      <c r="B2986" t="s">
        <v>1368</v>
      </c>
      <c r="C2986" t="str">
        <f>TRIM(ZeptoData[[#This Row],[name]])</f>
        <v>Vaseline Intensive Care Aloe Fresh</v>
      </c>
      <c r="D2986">
        <v>22500</v>
      </c>
      <c r="E2986" s="3">
        <f>'Cleaned Data'!F2989</f>
        <v>9</v>
      </c>
      <c r="F2986">
        <v>9</v>
      </c>
      <c r="G2986">
        <v>6</v>
      </c>
      <c r="H2986">
        <v>20300</v>
      </c>
      <c r="I2986" s="3">
        <f>ZeptoData[[#This Row],[discountedSellingPrice]]/100</f>
        <v>203</v>
      </c>
      <c r="J2986">
        <v>200</v>
      </c>
      <c r="K2986" t="b">
        <v>0</v>
      </c>
      <c r="L2986">
        <v>200</v>
      </c>
      <c r="N2986" s="3">
        <f>ZeptoData[[#This Row],[MRP_Rupees]] - ZeptoData[[#This Row],[Sale_Price]]</f>
        <v>-194</v>
      </c>
      <c r="O2986" t="str">
        <f>IF(ZeptoData[[#This Row],[outOfStock]]=TRUE, "Out of Stock", IF(ZeptoData[[#This Row],[availableQuantity]]&lt;=2, "LOW STOCK", "HEALTHY"))</f>
        <v>HEALTHY</v>
      </c>
      <c r="P2986" t="str" cm="1">
        <f t="array" ref="P2986">_xlfn.IFS(ZeptoData[[#This Row],[Sale_Price]]&lt;50, "Budget", ZeptoData[[#This Row],[Sale_Price]]&lt;150, "Mid-Range", ZeptoData[[#This Row],[Sale_Price]]&gt;=150, "Premium")</f>
        <v>Premium</v>
      </c>
      <c r="Q2986" t="str">
        <f>IF(ROUND(((ZeptoData[[#This Row],[mrp]]-ZeptoData[[#This Row],[discountedSellingPrice]])/ZeptoData[[#This Row],[mrp]])*100,0) = ZeptoData[[#This Row],[discountPercent]], "Match", "Error")</f>
        <v>Error</v>
      </c>
      <c r="R2986" s="9" t="str" cm="1">
        <f t="array" ref="R2986">_xlfn.IFS(ZeptoData[[#This Row],[discountPercent]]=0, "No Discount", ZeptoData[[#This Row],[discountPercent]]&lt;=15, "Standard (1-15%)", ZeptoData[[#This Row],[discountPercent]]&gt;15, "Mega (&gt;15%)")</f>
        <v>Standard (1-15%)</v>
      </c>
      <c r="S2986" s="9" t="str" cm="1">
        <f t="array" ref="S2986">_xlfn.IFS(ZeptoData[[#This Row],[weightInGms]]&lt;=100, "Small (&lt;100g)", ZeptoData[[#This Row],[weightInGms]]&lt;=500, "Medium (100-500g)", ZeptoData[[#This Row],[weightInGms]]&gt;500, "Large (&gt;500g)")</f>
        <v>Medium (100-500g)</v>
      </c>
    </row>
    <row r="2987" spans="1:19" x14ac:dyDescent="0.25">
      <c r="A2987" t="s">
        <v>1146</v>
      </c>
      <c r="B2987" t="s">
        <v>1369</v>
      </c>
      <c r="C2987" t="str">
        <f>TRIM(ZeptoData[[#This Row],[name]])</f>
        <v>L'Oreal Paris Dream Lengths Shampoo</v>
      </c>
      <c r="D2987">
        <v>14900</v>
      </c>
      <c r="E2987" s="3">
        <f>'Cleaned Data'!F2990</f>
        <v>0</v>
      </c>
      <c r="F2987">
        <v>0</v>
      </c>
      <c r="G2987">
        <v>6</v>
      </c>
      <c r="H2987">
        <v>14900</v>
      </c>
      <c r="I2987" s="3">
        <f>ZeptoData[[#This Row],[discountedSellingPrice]]/100</f>
        <v>149</v>
      </c>
      <c r="J2987">
        <v>192</v>
      </c>
      <c r="K2987" t="b">
        <v>0</v>
      </c>
      <c r="L2987">
        <v>192</v>
      </c>
      <c r="N2987" s="3">
        <f>ZeptoData[[#This Row],[MRP_Rupees]] - ZeptoData[[#This Row],[Sale_Price]]</f>
        <v>-149</v>
      </c>
      <c r="O2987" t="str">
        <f>IF(ZeptoData[[#This Row],[outOfStock]]=TRUE, "Out of Stock", IF(ZeptoData[[#This Row],[availableQuantity]]&lt;=2, "LOW STOCK", "HEALTHY"))</f>
        <v>HEALTHY</v>
      </c>
      <c r="P2987" t="str" cm="1">
        <f t="array" ref="P2987">_xlfn.IFS(ZeptoData[[#This Row],[Sale_Price]]&lt;50, "Budget", ZeptoData[[#This Row],[Sale_Price]]&lt;150, "Mid-Range", ZeptoData[[#This Row],[Sale_Price]]&gt;=150, "Premium")</f>
        <v>Mid-Range</v>
      </c>
      <c r="Q2987" t="str">
        <f>IF(ROUND(((ZeptoData[[#This Row],[mrp]]-ZeptoData[[#This Row],[discountedSellingPrice]])/ZeptoData[[#This Row],[mrp]])*100,0) = ZeptoData[[#This Row],[discountPercent]], "Match", "Error")</f>
        <v>Match</v>
      </c>
      <c r="R2987" s="9" t="str" cm="1">
        <f t="array" ref="R2987">_xlfn.IFS(ZeptoData[[#This Row],[discountPercent]]=0, "No Discount", ZeptoData[[#This Row],[discountPercent]]&lt;=15, "Standard (1-15%)", ZeptoData[[#This Row],[discountPercent]]&gt;15, "Mega (&gt;15%)")</f>
        <v>No Discount</v>
      </c>
      <c r="S2987" s="9" t="str" cm="1">
        <f t="array" ref="S2987">_xlfn.IFS(ZeptoData[[#This Row],[weightInGms]]&lt;=100, "Small (&lt;100g)", ZeptoData[[#This Row],[weightInGms]]&lt;=500, "Medium (100-500g)", ZeptoData[[#This Row],[weightInGms]]&gt;500, "Large (&gt;500g)")</f>
        <v>Medium (100-500g)</v>
      </c>
    </row>
    <row r="2988" spans="1:19" x14ac:dyDescent="0.25">
      <c r="A2988" t="s">
        <v>1146</v>
      </c>
      <c r="B2988" t="s">
        <v>1370</v>
      </c>
      <c r="C2988" t="str">
        <f>TRIM(ZeptoData[[#This Row],[name]])</f>
        <v>Johnson's Baby Oil</v>
      </c>
      <c r="D2988">
        <v>11500</v>
      </c>
      <c r="E2988" s="3">
        <f>'Cleaned Data'!F2991</f>
        <v>0</v>
      </c>
      <c r="F2988">
        <v>0</v>
      </c>
      <c r="G2988">
        <v>4</v>
      </c>
      <c r="H2988">
        <v>11500</v>
      </c>
      <c r="I2988" s="3">
        <f>ZeptoData[[#This Row],[discountedSellingPrice]]/100</f>
        <v>115</v>
      </c>
      <c r="J2988">
        <v>100</v>
      </c>
      <c r="K2988" t="b">
        <v>0</v>
      </c>
      <c r="L2988">
        <v>100</v>
      </c>
      <c r="N2988" s="3">
        <f>ZeptoData[[#This Row],[MRP_Rupees]] - ZeptoData[[#This Row],[Sale_Price]]</f>
        <v>-115</v>
      </c>
      <c r="O2988" t="str">
        <f>IF(ZeptoData[[#This Row],[outOfStock]]=TRUE, "Out of Stock", IF(ZeptoData[[#This Row],[availableQuantity]]&lt;=2, "LOW STOCK", "HEALTHY"))</f>
        <v>HEALTHY</v>
      </c>
      <c r="P2988" t="str" cm="1">
        <f t="array" ref="P2988">_xlfn.IFS(ZeptoData[[#This Row],[Sale_Price]]&lt;50, "Budget", ZeptoData[[#This Row],[Sale_Price]]&lt;150, "Mid-Range", ZeptoData[[#This Row],[Sale_Price]]&gt;=150, "Premium")</f>
        <v>Mid-Range</v>
      </c>
      <c r="Q2988" t="str">
        <f>IF(ROUND(((ZeptoData[[#This Row],[mrp]]-ZeptoData[[#This Row],[discountedSellingPrice]])/ZeptoData[[#This Row],[mrp]])*100,0) = ZeptoData[[#This Row],[discountPercent]], "Match", "Error")</f>
        <v>Match</v>
      </c>
      <c r="R2988" s="9" t="str" cm="1">
        <f t="array" ref="R2988">_xlfn.IFS(ZeptoData[[#This Row],[discountPercent]]=0, "No Discount", ZeptoData[[#This Row],[discountPercent]]&lt;=15, "Standard (1-15%)", ZeptoData[[#This Row],[discountPercent]]&gt;15, "Mega (&gt;15%)")</f>
        <v>No Discount</v>
      </c>
      <c r="S2988" s="9" t="str" cm="1">
        <f t="array" ref="S2988">_xlfn.IFS(ZeptoData[[#This Row],[weightInGms]]&lt;=100, "Small (&lt;100g)", ZeptoData[[#This Row],[weightInGms]]&lt;=500, "Medium (100-500g)", ZeptoData[[#This Row],[weightInGms]]&gt;500, "Large (&gt;500g)")</f>
        <v>Small (&lt;100g)</v>
      </c>
    </row>
    <row r="2989" spans="1:19" x14ac:dyDescent="0.25">
      <c r="A2989" t="s">
        <v>1146</v>
      </c>
      <c r="B2989" t="s">
        <v>1371</v>
      </c>
      <c r="C2989" t="str">
        <f>TRIM(ZeptoData[[#This Row],[name]])</f>
        <v>Engage Man Rush Deodorant</v>
      </c>
      <c r="D2989">
        <v>19500</v>
      </c>
      <c r="E2989" s="3">
        <f>'Cleaned Data'!F2992</f>
        <v>9</v>
      </c>
      <c r="F2989">
        <v>9</v>
      </c>
      <c r="G2989">
        <v>6</v>
      </c>
      <c r="H2989">
        <v>17600</v>
      </c>
      <c r="I2989" s="3">
        <f>ZeptoData[[#This Row],[discountedSellingPrice]]/100</f>
        <v>176</v>
      </c>
      <c r="J2989">
        <v>150</v>
      </c>
      <c r="K2989" t="b">
        <v>0</v>
      </c>
      <c r="L2989">
        <v>150</v>
      </c>
      <c r="N2989" s="3">
        <f>ZeptoData[[#This Row],[MRP_Rupees]] - ZeptoData[[#This Row],[Sale_Price]]</f>
        <v>-167</v>
      </c>
      <c r="O2989" t="str">
        <f>IF(ZeptoData[[#This Row],[outOfStock]]=TRUE, "Out of Stock", IF(ZeptoData[[#This Row],[availableQuantity]]&lt;=2, "LOW STOCK", "HEALTHY"))</f>
        <v>HEALTHY</v>
      </c>
      <c r="P2989" t="str" cm="1">
        <f t="array" ref="P2989">_xlfn.IFS(ZeptoData[[#This Row],[Sale_Price]]&lt;50, "Budget", ZeptoData[[#This Row],[Sale_Price]]&lt;150, "Mid-Range", ZeptoData[[#This Row],[Sale_Price]]&gt;=150, "Premium")</f>
        <v>Premium</v>
      </c>
      <c r="Q2989" t="str">
        <f>IF(ROUND(((ZeptoData[[#This Row],[mrp]]-ZeptoData[[#This Row],[discountedSellingPrice]])/ZeptoData[[#This Row],[mrp]])*100,0) = ZeptoData[[#This Row],[discountPercent]], "Match", "Error")</f>
        <v>Error</v>
      </c>
      <c r="R2989" s="9" t="str" cm="1">
        <f t="array" ref="R2989">_xlfn.IFS(ZeptoData[[#This Row],[discountPercent]]=0, "No Discount", ZeptoData[[#This Row],[discountPercent]]&lt;=15, "Standard (1-15%)", ZeptoData[[#This Row],[discountPercent]]&gt;15, "Mega (&gt;15%)")</f>
        <v>Standard (1-15%)</v>
      </c>
      <c r="S2989" s="9" t="str" cm="1">
        <f t="array" ref="S2989">_xlfn.IFS(ZeptoData[[#This Row],[weightInGms]]&lt;=100, "Small (&lt;100g)", ZeptoData[[#This Row],[weightInGms]]&lt;=500, "Medium (100-500g)", ZeptoData[[#This Row],[weightInGms]]&gt;500, "Large (&gt;500g)")</f>
        <v>Medium (100-500g)</v>
      </c>
    </row>
    <row r="2990" spans="1:19" x14ac:dyDescent="0.25">
      <c r="A2990" t="s">
        <v>1146</v>
      </c>
      <c r="B2990" t="s">
        <v>1326</v>
      </c>
      <c r="C2990" t="str">
        <f>TRIM(ZeptoData[[#This Row],[name]])</f>
        <v>Pantene Advanced Hair Fall Solution Shampoo - Total Damage Care</v>
      </c>
      <c r="D2990">
        <v>26400</v>
      </c>
      <c r="E2990" s="3">
        <f>'Cleaned Data'!F2993</f>
        <v>0</v>
      </c>
      <c r="F2990">
        <v>0</v>
      </c>
      <c r="G2990">
        <v>6</v>
      </c>
      <c r="H2990">
        <v>26400</v>
      </c>
      <c r="I2990" s="3">
        <f>ZeptoData[[#This Row],[discountedSellingPrice]]/100</f>
        <v>264</v>
      </c>
      <c r="J2990">
        <v>340</v>
      </c>
      <c r="K2990" t="b">
        <v>0</v>
      </c>
      <c r="L2990">
        <v>340</v>
      </c>
      <c r="N2990" s="3">
        <f>ZeptoData[[#This Row],[MRP_Rupees]] - ZeptoData[[#This Row],[Sale_Price]]</f>
        <v>-264</v>
      </c>
      <c r="O2990" t="str">
        <f>IF(ZeptoData[[#This Row],[outOfStock]]=TRUE, "Out of Stock", IF(ZeptoData[[#This Row],[availableQuantity]]&lt;=2, "LOW STOCK", "HEALTHY"))</f>
        <v>HEALTHY</v>
      </c>
      <c r="P2990" t="str" cm="1">
        <f t="array" ref="P2990">_xlfn.IFS(ZeptoData[[#This Row],[Sale_Price]]&lt;50, "Budget", ZeptoData[[#This Row],[Sale_Price]]&lt;150, "Mid-Range", ZeptoData[[#This Row],[Sale_Price]]&gt;=150, "Premium")</f>
        <v>Premium</v>
      </c>
      <c r="Q2990" t="str">
        <f>IF(ROUND(((ZeptoData[[#This Row],[mrp]]-ZeptoData[[#This Row],[discountedSellingPrice]])/ZeptoData[[#This Row],[mrp]])*100,0) = ZeptoData[[#This Row],[discountPercent]], "Match", "Error")</f>
        <v>Match</v>
      </c>
      <c r="R2990" s="9" t="str" cm="1">
        <f t="array" ref="R2990">_xlfn.IFS(ZeptoData[[#This Row],[discountPercent]]=0, "No Discount", ZeptoData[[#This Row],[discountPercent]]&lt;=15, "Standard (1-15%)", ZeptoData[[#This Row],[discountPercent]]&gt;15, "Mega (&gt;15%)")</f>
        <v>No Discount</v>
      </c>
      <c r="S2990" s="9" t="str" cm="1">
        <f t="array" ref="S2990">_xlfn.IFS(ZeptoData[[#This Row],[weightInGms]]&lt;=100, "Small (&lt;100g)", ZeptoData[[#This Row],[weightInGms]]&lt;=500, "Medium (100-500g)", ZeptoData[[#This Row],[weightInGms]]&gt;500, "Large (&gt;500g)")</f>
        <v>Medium (100-500g)</v>
      </c>
    </row>
    <row r="2991" spans="1:19" x14ac:dyDescent="0.25">
      <c r="A2991" t="s">
        <v>1146</v>
      </c>
      <c r="B2991" t="s">
        <v>1372</v>
      </c>
      <c r="C2991" t="str">
        <f>TRIM(ZeptoData[[#This Row],[name]])</f>
        <v>Whisper Daily Liners Clean and Fresh</v>
      </c>
      <c r="D2991">
        <v>10500</v>
      </c>
      <c r="E2991" s="3">
        <f>'Cleaned Data'!F2994</f>
        <v>10</v>
      </c>
      <c r="F2991">
        <v>0</v>
      </c>
      <c r="G2991">
        <v>4</v>
      </c>
      <c r="H2991">
        <v>10500</v>
      </c>
      <c r="I2991" s="3">
        <f>ZeptoData[[#This Row],[discountedSellingPrice]]/100</f>
        <v>105</v>
      </c>
      <c r="J2991">
        <v>1160</v>
      </c>
      <c r="K2991" t="b">
        <v>0</v>
      </c>
      <c r="L2991">
        <v>20</v>
      </c>
      <c r="N2991" s="3">
        <f>ZeptoData[[#This Row],[MRP_Rupees]] - ZeptoData[[#This Row],[Sale_Price]]</f>
        <v>-95</v>
      </c>
      <c r="O2991" t="str">
        <f>IF(ZeptoData[[#This Row],[outOfStock]]=TRUE, "Out of Stock", IF(ZeptoData[[#This Row],[availableQuantity]]&lt;=2, "LOW STOCK", "HEALTHY"))</f>
        <v>HEALTHY</v>
      </c>
      <c r="P2991" t="str" cm="1">
        <f t="array" ref="P2991">_xlfn.IFS(ZeptoData[[#This Row],[Sale_Price]]&lt;50, "Budget", ZeptoData[[#This Row],[Sale_Price]]&lt;150, "Mid-Range", ZeptoData[[#This Row],[Sale_Price]]&gt;=150, "Premium")</f>
        <v>Mid-Range</v>
      </c>
      <c r="Q2991" t="str">
        <f>IF(ROUND(((ZeptoData[[#This Row],[mrp]]-ZeptoData[[#This Row],[discountedSellingPrice]])/ZeptoData[[#This Row],[mrp]])*100,0) = ZeptoData[[#This Row],[discountPercent]], "Match", "Error")</f>
        <v>Match</v>
      </c>
      <c r="R2991" s="9" t="str" cm="1">
        <f t="array" ref="R2991">_xlfn.IFS(ZeptoData[[#This Row],[discountPercent]]=0, "No Discount", ZeptoData[[#This Row],[discountPercent]]&lt;=15, "Standard (1-15%)", ZeptoData[[#This Row],[discountPercent]]&gt;15, "Mega (&gt;15%)")</f>
        <v>No Discount</v>
      </c>
      <c r="S2991" s="9" t="str" cm="1">
        <f t="array" ref="S2991">_xlfn.IFS(ZeptoData[[#This Row],[weightInGms]]&lt;=100, "Small (&lt;100g)", ZeptoData[[#This Row],[weightInGms]]&lt;=500, "Medium (100-500g)", ZeptoData[[#This Row],[weightInGms]]&gt;500, "Large (&gt;500g)")</f>
        <v>Large (&gt;500g)</v>
      </c>
    </row>
    <row r="2992" spans="1:19" x14ac:dyDescent="0.25">
      <c r="A2992" t="s">
        <v>1146</v>
      </c>
      <c r="B2992" t="s">
        <v>1373</v>
      </c>
      <c r="C2992" t="str">
        <f>TRIM(ZeptoData[[#This Row],[name]])</f>
        <v>Himalaya Men Pimple Clear Neem Face Wash</v>
      </c>
      <c r="D2992">
        <v>18000</v>
      </c>
      <c r="E2992" s="3">
        <f>'Cleaned Data'!F2995</f>
        <v>0</v>
      </c>
      <c r="F2992">
        <v>9</v>
      </c>
      <c r="G2992">
        <v>2</v>
      </c>
      <c r="H2992">
        <v>16300</v>
      </c>
      <c r="I2992" s="3">
        <f>ZeptoData[[#This Row],[discountedSellingPrice]]/100</f>
        <v>163</v>
      </c>
      <c r="J2992">
        <v>100</v>
      </c>
      <c r="K2992" t="b">
        <v>0</v>
      </c>
      <c r="L2992">
        <v>100</v>
      </c>
      <c r="N2992" s="3">
        <f>ZeptoData[[#This Row],[MRP_Rupees]] - ZeptoData[[#This Row],[Sale_Price]]</f>
        <v>-163</v>
      </c>
      <c r="O2992" t="str">
        <f>IF(ZeptoData[[#This Row],[outOfStock]]=TRUE, "Out of Stock", IF(ZeptoData[[#This Row],[availableQuantity]]&lt;=2, "LOW STOCK", "HEALTHY"))</f>
        <v>LOW STOCK</v>
      </c>
      <c r="P2992" t="str" cm="1">
        <f t="array" ref="P2992">_xlfn.IFS(ZeptoData[[#This Row],[Sale_Price]]&lt;50, "Budget", ZeptoData[[#This Row],[Sale_Price]]&lt;150, "Mid-Range", ZeptoData[[#This Row],[Sale_Price]]&gt;=150, "Premium")</f>
        <v>Premium</v>
      </c>
      <c r="Q2992" t="str">
        <f>IF(ROUND(((ZeptoData[[#This Row],[mrp]]-ZeptoData[[#This Row],[discountedSellingPrice]])/ZeptoData[[#This Row],[mrp]])*100,0) = ZeptoData[[#This Row],[discountPercent]], "Match", "Error")</f>
        <v>Match</v>
      </c>
      <c r="R2992" s="9" t="str" cm="1">
        <f t="array" ref="R2992">_xlfn.IFS(ZeptoData[[#This Row],[discountPercent]]=0, "No Discount", ZeptoData[[#This Row],[discountPercent]]&lt;=15, "Standard (1-15%)", ZeptoData[[#This Row],[discountPercent]]&gt;15, "Mega (&gt;15%)")</f>
        <v>Standard (1-15%)</v>
      </c>
      <c r="S2992" s="9" t="str" cm="1">
        <f t="array" ref="S2992">_xlfn.IFS(ZeptoData[[#This Row],[weightInGms]]&lt;=100, "Small (&lt;100g)", ZeptoData[[#This Row],[weightInGms]]&lt;=500, "Medium (100-500g)", ZeptoData[[#This Row],[weightInGms]]&gt;500, "Large (&gt;500g)")</f>
        <v>Small (&lt;100g)</v>
      </c>
    </row>
    <row r="2993" spans="1:19" x14ac:dyDescent="0.25">
      <c r="A2993" t="s">
        <v>1146</v>
      </c>
      <c r="B2993" t="s">
        <v>1374</v>
      </c>
      <c r="C2993" t="str">
        <f>TRIM(ZeptoData[[#This Row],[name]])</f>
        <v>Pantene Adv Hairfall Solution Conditioner Silky Smooth</v>
      </c>
      <c r="D2993">
        <v>19000</v>
      </c>
      <c r="E2993" s="3">
        <f>'Cleaned Data'!F2996</f>
        <v>0</v>
      </c>
      <c r="F2993">
        <v>0</v>
      </c>
      <c r="G2993">
        <v>5</v>
      </c>
      <c r="H2993">
        <v>19000</v>
      </c>
      <c r="I2993" s="3">
        <f>ZeptoData[[#This Row],[discountedSellingPrice]]/100</f>
        <v>190</v>
      </c>
      <c r="J2993">
        <v>200</v>
      </c>
      <c r="K2993" t="b">
        <v>0</v>
      </c>
      <c r="L2993">
        <v>200</v>
      </c>
      <c r="N2993" s="3">
        <f>ZeptoData[[#This Row],[MRP_Rupees]] - ZeptoData[[#This Row],[Sale_Price]]</f>
        <v>-190</v>
      </c>
      <c r="O2993" t="str">
        <f>IF(ZeptoData[[#This Row],[outOfStock]]=TRUE, "Out of Stock", IF(ZeptoData[[#This Row],[availableQuantity]]&lt;=2, "LOW STOCK", "HEALTHY"))</f>
        <v>HEALTHY</v>
      </c>
      <c r="P2993" t="str" cm="1">
        <f t="array" ref="P2993">_xlfn.IFS(ZeptoData[[#This Row],[Sale_Price]]&lt;50, "Budget", ZeptoData[[#This Row],[Sale_Price]]&lt;150, "Mid-Range", ZeptoData[[#This Row],[Sale_Price]]&gt;=150, "Premium")</f>
        <v>Premium</v>
      </c>
      <c r="Q2993" t="str">
        <f>IF(ROUND(((ZeptoData[[#This Row],[mrp]]-ZeptoData[[#This Row],[discountedSellingPrice]])/ZeptoData[[#This Row],[mrp]])*100,0) = ZeptoData[[#This Row],[discountPercent]], "Match", "Error")</f>
        <v>Match</v>
      </c>
      <c r="R2993" s="9" t="str" cm="1">
        <f t="array" ref="R2993">_xlfn.IFS(ZeptoData[[#This Row],[discountPercent]]=0, "No Discount", ZeptoData[[#This Row],[discountPercent]]&lt;=15, "Standard (1-15%)", ZeptoData[[#This Row],[discountPercent]]&gt;15, "Mega (&gt;15%)")</f>
        <v>No Discount</v>
      </c>
      <c r="S2993" s="9" t="str" cm="1">
        <f t="array" ref="S2993">_xlfn.IFS(ZeptoData[[#This Row],[weightInGms]]&lt;=100, "Small (&lt;100g)", ZeptoData[[#This Row],[weightInGms]]&lt;=500, "Medium (100-500g)", ZeptoData[[#This Row],[weightInGms]]&gt;500, "Large (&gt;500g)")</f>
        <v>Medium (100-500g)</v>
      </c>
    </row>
    <row r="2994" spans="1:19" x14ac:dyDescent="0.25">
      <c r="A2994" t="s">
        <v>1146</v>
      </c>
      <c r="B2994" t="s">
        <v>1375</v>
      </c>
      <c r="C2994" t="str">
        <f>TRIM(ZeptoData[[#This Row],[name]])</f>
        <v>Himalaya Prickly Heat Baby Powder</v>
      </c>
      <c r="D2994">
        <v>9000</v>
      </c>
      <c r="E2994" s="3">
        <f>'Cleaned Data'!F2997</f>
        <v>18</v>
      </c>
      <c r="F2994">
        <v>10</v>
      </c>
      <c r="G2994">
        <v>6</v>
      </c>
      <c r="H2994">
        <v>8100</v>
      </c>
      <c r="I2994" s="3">
        <f>ZeptoData[[#This Row],[discountedSellingPrice]]/100</f>
        <v>81</v>
      </c>
      <c r="J2994">
        <v>100</v>
      </c>
      <c r="K2994" t="b">
        <v>0</v>
      </c>
      <c r="L2994">
        <v>100</v>
      </c>
      <c r="N2994" s="3">
        <f>ZeptoData[[#This Row],[MRP_Rupees]] - ZeptoData[[#This Row],[Sale_Price]]</f>
        <v>-63</v>
      </c>
      <c r="O2994" t="str">
        <f>IF(ZeptoData[[#This Row],[outOfStock]]=TRUE, "Out of Stock", IF(ZeptoData[[#This Row],[availableQuantity]]&lt;=2, "LOW STOCK", "HEALTHY"))</f>
        <v>HEALTHY</v>
      </c>
      <c r="P2994" t="str" cm="1">
        <f t="array" ref="P2994">_xlfn.IFS(ZeptoData[[#This Row],[Sale_Price]]&lt;50, "Budget", ZeptoData[[#This Row],[Sale_Price]]&lt;150, "Mid-Range", ZeptoData[[#This Row],[Sale_Price]]&gt;=150, "Premium")</f>
        <v>Mid-Range</v>
      </c>
      <c r="Q2994" t="str">
        <f>IF(ROUND(((ZeptoData[[#This Row],[mrp]]-ZeptoData[[#This Row],[discountedSellingPrice]])/ZeptoData[[#This Row],[mrp]])*100,0) = ZeptoData[[#This Row],[discountPercent]], "Match", "Error")</f>
        <v>Match</v>
      </c>
      <c r="R2994" s="9" t="str" cm="1">
        <f t="array" ref="R2994">_xlfn.IFS(ZeptoData[[#This Row],[discountPercent]]=0, "No Discount", ZeptoData[[#This Row],[discountPercent]]&lt;=15, "Standard (1-15%)", ZeptoData[[#This Row],[discountPercent]]&gt;15, "Mega (&gt;15%)")</f>
        <v>Standard (1-15%)</v>
      </c>
      <c r="S2994" s="9" t="str" cm="1">
        <f t="array" ref="S2994">_xlfn.IFS(ZeptoData[[#This Row],[weightInGms]]&lt;=100, "Small (&lt;100g)", ZeptoData[[#This Row],[weightInGms]]&lt;=500, "Medium (100-500g)", ZeptoData[[#This Row],[weightInGms]]&gt;500, "Large (&gt;500g)")</f>
        <v>Small (&lt;100g)</v>
      </c>
    </row>
    <row r="2995" spans="1:19" x14ac:dyDescent="0.25">
      <c r="A2995" t="s">
        <v>1146</v>
      </c>
      <c r="B2995" t="s">
        <v>1376</v>
      </c>
      <c r="C2995" t="str">
        <f>TRIM(ZeptoData[[#This Row],[name]])</f>
        <v>Mamaearth Daily Moisturizing Lotion For Babies</v>
      </c>
      <c r="D2995">
        <v>19900</v>
      </c>
      <c r="E2995" s="3">
        <f>'Cleaned Data'!F2998</f>
        <v>10</v>
      </c>
      <c r="F2995">
        <v>0</v>
      </c>
      <c r="G2995">
        <v>6</v>
      </c>
      <c r="H2995">
        <v>19900</v>
      </c>
      <c r="I2995" s="3">
        <f>ZeptoData[[#This Row],[discountedSellingPrice]]/100</f>
        <v>199</v>
      </c>
      <c r="J2995">
        <v>200</v>
      </c>
      <c r="K2995" t="b">
        <v>0</v>
      </c>
      <c r="L2995">
        <v>200</v>
      </c>
      <c r="N2995" s="3">
        <f>ZeptoData[[#This Row],[MRP_Rupees]] - ZeptoData[[#This Row],[Sale_Price]]</f>
        <v>-189</v>
      </c>
      <c r="O2995" t="str">
        <f>IF(ZeptoData[[#This Row],[outOfStock]]=TRUE, "Out of Stock", IF(ZeptoData[[#This Row],[availableQuantity]]&lt;=2, "LOW STOCK", "HEALTHY"))</f>
        <v>HEALTHY</v>
      </c>
      <c r="P2995" t="str" cm="1">
        <f t="array" ref="P2995">_xlfn.IFS(ZeptoData[[#This Row],[Sale_Price]]&lt;50, "Budget", ZeptoData[[#This Row],[Sale_Price]]&lt;150, "Mid-Range", ZeptoData[[#This Row],[Sale_Price]]&gt;=150, "Premium")</f>
        <v>Premium</v>
      </c>
      <c r="Q2995" t="str">
        <f>IF(ROUND(((ZeptoData[[#This Row],[mrp]]-ZeptoData[[#This Row],[discountedSellingPrice]])/ZeptoData[[#This Row],[mrp]])*100,0) = ZeptoData[[#This Row],[discountPercent]], "Match", "Error")</f>
        <v>Match</v>
      </c>
      <c r="R2995" s="9" t="str" cm="1">
        <f t="array" ref="R2995">_xlfn.IFS(ZeptoData[[#This Row],[discountPercent]]=0, "No Discount", ZeptoData[[#This Row],[discountPercent]]&lt;=15, "Standard (1-15%)", ZeptoData[[#This Row],[discountPercent]]&gt;15, "Mega (&gt;15%)")</f>
        <v>No Discount</v>
      </c>
      <c r="S2995" s="9" t="str" cm="1">
        <f t="array" ref="S2995">_xlfn.IFS(ZeptoData[[#This Row],[weightInGms]]&lt;=100, "Small (&lt;100g)", ZeptoData[[#This Row],[weightInGms]]&lt;=500, "Medium (100-500g)", ZeptoData[[#This Row],[weightInGms]]&gt;500, "Large (&gt;500g)")</f>
        <v>Medium (100-500g)</v>
      </c>
    </row>
    <row r="2996" spans="1:19" x14ac:dyDescent="0.25">
      <c r="A2996" t="s">
        <v>1146</v>
      </c>
      <c r="B2996" t="s">
        <v>1377</v>
      </c>
      <c r="C2996" t="str">
        <f>TRIM(ZeptoData[[#This Row],[name]])</f>
        <v>Stayfree Advanced XL Ultra Comfort Sanitary napkins with Wings</v>
      </c>
      <c r="D2996">
        <v>17500</v>
      </c>
      <c r="E2996" s="3">
        <f>'Cleaned Data'!F2999</f>
        <v>10</v>
      </c>
      <c r="F2996">
        <v>0</v>
      </c>
      <c r="G2996">
        <v>3</v>
      </c>
      <c r="H2996">
        <v>17500</v>
      </c>
      <c r="I2996" s="3">
        <f>ZeptoData[[#This Row],[discountedSellingPrice]]/100</f>
        <v>175</v>
      </c>
      <c r="J2996">
        <v>812</v>
      </c>
      <c r="K2996" t="b">
        <v>0</v>
      </c>
      <c r="L2996">
        <v>14</v>
      </c>
      <c r="N2996" s="3">
        <f>ZeptoData[[#This Row],[MRP_Rupees]] - ZeptoData[[#This Row],[Sale_Price]]</f>
        <v>-165</v>
      </c>
      <c r="O2996" t="str">
        <f>IF(ZeptoData[[#This Row],[outOfStock]]=TRUE, "Out of Stock", IF(ZeptoData[[#This Row],[availableQuantity]]&lt;=2, "LOW STOCK", "HEALTHY"))</f>
        <v>HEALTHY</v>
      </c>
      <c r="P2996" t="str" cm="1">
        <f t="array" ref="P2996">_xlfn.IFS(ZeptoData[[#This Row],[Sale_Price]]&lt;50, "Budget", ZeptoData[[#This Row],[Sale_Price]]&lt;150, "Mid-Range", ZeptoData[[#This Row],[Sale_Price]]&gt;=150, "Premium")</f>
        <v>Premium</v>
      </c>
      <c r="Q2996" t="str">
        <f>IF(ROUND(((ZeptoData[[#This Row],[mrp]]-ZeptoData[[#This Row],[discountedSellingPrice]])/ZeptoData[[#This Row],[mrp]])*100,0) = ZeptoData[[#This Row],[discountPercent]], "Match", "Error")</f>
        <v>Match</v>
      </c>
      <c r="R2996" s="9" t="str" cm="1">
        <f t="array" ref="R2996">_xlfn.IFS(ZeptoData[[#This Row],[discountPercent]]=0, "No Discount", ZeptoData[[#This Row],[discountPercent]]&lt;=15, "Standard (1-15%)", ZeptoData[[#This Row],[discountPercent]]&gt;15, "Mega (&gt;15%)")</f>
        <v>No Discount</v>
      </c>
      <c r="S2996" s="9" t="str" cm="1">
        <f t="array" ref="S2996">_xlfn.IFS(ZeptoData[[#This Row],[weightInGms]]&lt;=100, "Small (&lt;100g)", ZeptoData[[#This Row],[weightInGms]]&lt;=500, "Medium (100-500g)", ZeptoData[[#This Row],[weightInGms]]&gt;500, "Large (&gt;500g)")</f>
        <v>Large (&gt;500g)</v>
      </c>
    </row>
    <row r="2997" spans="1:19" x14ac:dyDescent="0.25">
      <c r="A2997" t="s">
        <v>1146</v>
      </c>
      <c r="B2997" t="s">
        <v>1378</v>
      </c>
      <c r="C2997" t="str">
        <f>TRIM(ZeptoData[[#This Row],[name]])</f>
        <v>Pampers Premium Care Pants - Medium</v>
      </c>
      <c r="D2997">
        <v>109900</v>
      </c>
      <c r="E2997" s="3">
        <f>'Cleaned Data'!F3000</f>
        <v>10</v>
      </c>
      <c r="F2997">
        <v>18</v>
      </c>
      <c r="G2997">
        <v>6</v>
      </c>
      <c r="H2997">
        <v>89900</v>
      </c>
      <c r="I2997" s="3">
        <f>ZeptoData[[#This Row],[discountedSellingPrice]]/100</f>
        <v>899</v>
      </c>
      <c r="J2997">
        <v>54</v>
      </c>
      <c r="K2997" t="b">
        <v>0</v>
      </c>
      <c r="L2997">
        <v>54</v>
      </c>
      <c r="N2997" s="3">
        <f>ZeptoData[[#This Row],[MRP_Rupees]] - ZeptoData[[#This Row],[Sale_Price]]</f>
        <v>-889</v>
      </c>
      <c r="O2997" t="str">
        <f>IF(ZeptoData[[#This Row],[outOfStock]]=TRUE, "Out of Stock", IF(ZeptoData[[#This Row],[availableQuantity]]&lt;=2, "LOW STOCK", "HEALTHY"))</f>
        <v>HEALTHY</v>
      </c>
      <c r="P2997" t="str" cm="1">
        <f t="array" ref="P2997">_xlfn.IFS(ZeptoData[[#This Row],[Sale_Price]]&lt;50, "Budget", ZeptoData[[#This Row],[Sale_Price]]&lt;150, "Mid-Range", ZeptoData[[#This Row],[Sale_Price]]&gt;=150, "Premium")</f>
        <v>Premium</v>
      </c>
      <c r="Q2997" t="str">
        <f>IF(ROUND(((ZeptoData[[#This Row],[mrp]]-ZeptoData[[#This Row],[discountedSellingPrice]])/ZeptoData[[#This Row],[mrp]])*100,0) = ZeptoData[[#This Row],[discountPercent]], "Match", "Error")</f>
        <v>Match</v>
      </c>
      <c r="R2997" s="9" t="str" cm="1">
        <f t="array" ref="R2997">_xlfn.IFS(ZeptoData[[#This Row],[discountPercent]]=0, "No Discount", ZeptoData[[#This Row],[discountPercent]]&lt;=15, "Standard (1-15%)", ZeptoData[[#This Row],[discountPercent]]&gt;15, "Mega (&gt;15%)")</f>
        <v>Mega (&gt;15%)</v>
      </c>
      <c r="S2997" s="9" t="str" cm="1">
        <f t="array" ref="S2997">_xlfn.IFS(ZeptoData[[#This Row],[weightInGms]]&lt;=100, "Small (&lt;100g)", ZeptoData[[#This Row],[weightInGms]]&lt;=500, "Medium (100-500g)", ZeptoData[[#This Row],[weightInGms]]&gt;500, "Large (&gt;500g)")</f>
        <v>Small (&lt;100g)</v>
      </c>
    </row>
    <row r="2998" spans="1:19" x14ac:dyDescent="0.25">
      <c r="A2998" t="s">
        <v>1146</v>
      </c>
      <c r="B2998" t="s">
        <v>1258</v>
      </c>
      <c r="C2998" t="str">
        <f>TRIM(ZeptoData[[#This Row],[name]])</f>
        <v>Fiama Men's Refreshing Pulse Shower Gel</v>
      </c>
      <c r="D2998">
        <v>19900</v>
      </c>
      <c r="E2998" s="3">
        <f>'Cleaned Data'!F3001</f>
        <v>20</v>
      </c>
      <c r="F2998">
        <v>10</v>
      </c>
      <c r="G2998">
        <v>6</v>
      </c>
      <c r="H2998">
        <v>17900</v>
      </c>
      <c r="I2998" s="3">
        <f>ZeptoData[[#This Row],[discountedSellingPrice]]/100</f>
        <v>179</v>
      </c>
      <c r="J2998">
        <v>250</v>
      </c>
      <c r="K2998" t="b">
        <v>0</v>
      </c>
      <c r="L2998">
        <v>250</v>
      </c>
      <c r="N2998" s="3">
        <f>ZeptoData[[#This Row],[MRP_Rupees]] - ZeptoData[[#This Row],[Sale_Price]]</f>
        <v>-159</v>
      </c>
      <c r="O2998" t="str">
        <f>IF(ZeptoData[[#This Row],[outOfStock]]=TRUE, "Out of Stock", IF(ZeptoData[[#This Row],[availableQuantity]]&lt;=2, "LOW STOCK", "HEALTHY"))</f>
        <v>HEALTHY</v>
      </c>
      <c r="P2998" t="str" cm="1">
        <f t="array" ref="P2998">_xlfn.IFS(ZeptoData[[#This Row],[Sale_Price]]&lt;50, "Budget", ZeptoData[[#This Row],[Sale_Price]]&lt;150, "Mid-Range", ZeptoData[[#This Row],[Sale_Price]]&gt;=150, "Premium")</f>
        <v>Premium</v>
      </c>
      <c r="Q2998" t="str">
        <f>IF(ROUND(((ZeptoData[[#This Row],[mrp]]-ZeptoData[[#This Row],[discountedSellingPrice]])/ZeptoData[[#This Row],[mrp]])*100,0) = ZeptoData[[#This Row],[discountPercent]], "Match", "Error")</f>
        <v>Match</v>
      </c>
      <c r="R2998" s="9" t="str" cm="1">
        <f t="array" ref="R2998">_xlfn.IFS(ZeptoData[[#This Row],[discountPercent]]=0, "No Discount", ZeptoData[[#This Row],[discountPercent]]&lt;=15, "Standard (1-15%)", ZeptoData[[#This Row],[discountPercent]]&gt;15, "Mega (&gt;15%)")</f>
        <v>Standard (1-15%)</v>
      </c>
      <c r="S2998" s="9" t="str" cm="1">
        <f t="array" ref="S2998">_xlfn.IFS(ZeptoData[[#This Row],[weightInGms]]&lt;=100, "Small (&lt;100g)", ZeptoData[[#This Row],[weightInGms]]&lt;=500, "Medium (100-500g)", ZeptoData[[#This Row],[weightInGms]]&gt;500, "Large (&gt;500g)")</f>
        <v>Medium (100-500g)</v>
      </c>
    </row>
    <row r="2999" spans="1:19" x14ac:dyDescent="0.25">
      <c r="A2999" t="s">
        <v>1146</v>
      </c>
      <c r="B2999" t="s">
        <v>1379</v>
      </c>
      <c r="C2999" t="str">
        <f>TRIM(ZeptoData[[#This Row],[name]])</f>
        <v>Vaseline Original Skin Protecting Jelly</v>
      </c>
      <c r="D2999">
        <v>12500</v>
      </c>
      <c r="E2999" s="3">
        <f>'Cleaned Data'!F3002</f>
        <v>0</v>
      </c>
      <c r="F2999">
        <v>10</v>
      </c>
      <c r="G2999">
        <v>6</v>
      </c>
      <c r="H2999">
        <v>11200</v>
      </c>
      <c r="I2999" s="3">
        <f>ZeptoData[[#This Row],[discountedSellingPrice]]/100</f>
        <v>112</v>
      </c>
      <c r="J2999">
        <v>100</v>
      </c>
      <c r="K2999" t="b">
        <v>0</v>
      </c>
      <c r="L2999">
        <v>100</v>
      </c>
      <c r="N2999" s="3">
        <f>ZeptoData[[#This Row],[MRP_Rupees]] - ZeptoData[[#This Row],[Sale_Price]]</f>
        <v>-112</v>
      </c>
      <c r="O2999" t="str">
        <f>IF(ZeptoData[[#This Row],[outOfStock]]=TRUE, "Out of Stock", IF(ZeptoData[[#This Row],[availableQuantity]]&lt;=2, "LOW STOCK", "HEALTHY"))</f>
        <v>HEALTHY</v>
      </c>
      <c r="P2999" t="str" cm="1">
        <f t="array" ref="P2999">_xlfn.IFS(ZeptoData[[#This Row],[Sale_Price]]&lt;50, "Budget", ZeptoData[[#This Row],[Sale_Price]]&lt;150, "Mid-Range", ZeptoData[[#This Row],[Sale_Price]]&gt;=150, "Premium")</f>
        <v>Mid-Range</v>
      </c>
      <c r="Q2999" t="str">
        <f>IF(ROUND(((ZeptoData[[#This Row],[mrp]]-ZeptoData[[#This Row],[discountedSellingPrice]])/ZeptoData[[#This Row],[mrp]])*100,0) = ZeptoData[[#This Row],[discountPercent]], "Match", "Error")</f>
        <v>Match</v>
      </c>
      <c r="R2999" s="9" t="str" cm="1">
        <f t="array" ref="R2999">_xlfn.IFS(ZeptoData[[#This Row],[discountPercent]]=0, "No Discount", ZeptoData[[#This Row],[discountPercent]]&lt;=15, "Standard (1-15%)", ZeptoData[[#This Row],[discountPercent]]&gt;15, "Mega (&gt;15%)")</f>
        <v>Standard (1-15%)</v>
      </c>
      <c r="S2999" s="9" t="str" cm="1">
        <f t="array" ref="S2999">_xlfn.IFS(ZeptoData[[#This Row],[weightInGms]]&lt;=100, "Small (&lt;100g)", ZeptoData[[#This Row],[weightInGms]]&lt;=500, "Medium (100-500g)", ZeptoData[[#This Row],[weightInGms]]&gt;500, "Large (&gt;500g)")</f>
        <v>Small (&lt;100g)</v>
      </c>
    </row>
    <row r="3000" spans="1:19" x14ac:dyDescent="0.25">
      <c r="A3000" t="s">
        <v>1146</v>
      </c>
      <c r="B3000" t="s">
        <v>1343</v>
      </c>
      <c r="C3000" t="str">
        <f>TRIM(ZeptoData[[#This Row],[name]])</f>
        <v>Clean &amp; Clear Foaming Face Wash</v>
      </c>
      <c r="D3000">
        <v>18000</v>
      </c>
      <c r="E3000" s="3">
        <f>'Cleaned Data'!F3003</f>
        <v>7</v>
      </c>
      <c r="F3000">
        <v>10</v>
      </c>
      <c r="G3000">
        <v>6</v>
      </c>
      <c r="H3000">
        <v>16200</v>
      </c>
      <c r="I3000" s="3">
        <f>ZeptoData[[#This Row],[discountedSellingPrice]]/100</f>
        <v>162</v>
      </c>
      <c r="J3000">
        <v>150</v>
      </c>
      <c r="K3000" t="b">
        <v>0</v>
      </c>
      <c r="L3000">
        <v>150</v>
      </c>
      <c r="N3000" s="3">
        <f>ZeptoData[[#This Row],[MRP_Rupees]] - ZeptoData[[#This Row],[Sale_Price]]</f>
        <v>-155</v>
      </c>
      <c r="O3000" t="str">
        <f>IF(ZeptoData[[#This Row],[outOfStock]]=TRUE, "Out of Stock", IF(ZeptoData[[#This Row],[availableQuantity]]&lt;=2, "LOW STOCK", "HEALTHY"))</f>
        <v>HEALTHY</v>
      </c>
      <c r="P3000" t="str" cm="1">
        <f t="array" ref="P3000">_xlfn.IFS(ZeptoData[[#This Row],[Sale_Price]]&lt;50, "Budget", ZeptoData[[#This Row],[Sale_Price]]&lt;150, "Mid-Range", ZeptoData[[#This Row],[Sale_Price]]&gt;=150, "Premium")</f>
        <v>Premium</v>
      </c>
      <c r="Q3000" t="str">
        <f>IF(ROUND(((ZeptoData[[#This Row],[mrp]]-ZeptoData[[#This Row],[discountedSellingPrice]])/ZeptoData[[#This Row],[mrp]])*100,0) = ZeptoData[[#This Row],[discountPercent]], "Match", "Error")</f>
        <v>Match</v>
      </c>
      <c r="R3000" s="9" t="str" cm="1">
        <f t="array" ref="R3000">_xlfn.IFS(ZeptoData[[#This Row],[discountPercent]]=0, "No Discount", ZeptoData[[#This Row],[discountPercent]]&lt;=15, "Standard (1-15%)", ZeptoData[[#This Row],[discountPercent]]&gt;15, "Mega (&gt;15%)")</f>
        <v>Standard (1-15%)</v>
      </c>
      <c r="S3000" s="9" t="str" cm="1">
        <f t="array" ref="S3000">_xlfn.IFS(ZeptoData[[#This Row],[weightInGms]]&lt;=100, "Small (&lt;100g)", ZeptoData[[#This Row],[weightInGms]]&lt;=500, "Medium (100-500g)", ZeptoData[[#This Row],[weightInGms]]&gt;500, "Large (&gt;500g)")</f>
        <v>Medium (100-500g)</v>
      </c>
    </row>
    <row r="3001" spans="1:19" x14ac:dyDescent="0.25">
      <c r="A3001" t="s">
        <v>1146</v>
      </c>
      <c r="B3001" t="s">
        <v>1380</v>
      </c>
      <c r="C3001" t="str">
        <f>TRIM(ZeptoData[[#This Row],[name]])</f>
        <v>Fiama Lemongrass and Jojoba Shower Gel</v>
      </c>
      <c r="D3001">
        <v>22500</v>
      </c>
      <c r="E3001" s="3">
        <f>'Cleaned Data'!F3004</f>
        <v>7</v>
      </c>
      <c r="F3001">
        <v>20</v>
      </c>
      <c r="G3001">
        <v>6</v>
      </c>
      <c r="H3001">
        <v>18000</v>
      </c>
      <c r="I3001" s="3">
        <f>ZeptoData[[#This Row],[discountedSellingPrice]]/100</f>
        <v>180</v>
      </c>
      <c r="J3001">
        <v>250</v>
      </c>
      <c r="K3001" t="b">
        <v>0</v>
      </c>
      <c r="L3001">
        <v>250</v>
      </c>
      <c r="N3001" s="3">
        <f>ZeptoData[[#This Row],[MRP_Rupees]] - ZeptoData[[#This Row],[Sale_Price]]</f>
        <v>-173</v>
      </c>
      <c r="O3001" t="str">
        <f>IF(ZeptoData[[#This Row],[outOfStock]]=TRUE, "Out of Stock", IF(ZeptoData[[#This Row],[availableQuantity]]&lt;=2, "LOW STOCK", "HEALTHY"))</f>
        <v>HEALTHY</v>
      </c>
      <c r="P3001" t="str" cm="1">
        <f t="array" ref="P3001">_xlfn.IFS(ZeptoData[[#This Row],[Sale_Price]]&lt;50, "Budget", ZeptoData[[#This Row],[Sale_Price]]&lt;150, "Mid-Range", ZeptoData[[#This Row],[Sale_Price]]&gt;=150, "Premium")</f>
        <v>Premium</v>
      </c>
      <c r="Q3001" t="str">
        <f>IF(ROUND(((ZeptoData[[#This Row],[mrp]]-ZeptoData[[#This Row],[discountedSellingPrice]])/ZeptoData[[#This Row],[mrp]])*100,0) = ZeptoData[[#This Row],[discountPercent]], "Match", "Error")</f>
        <v>Match</v>
      </c>
      <c r="R3001" s="9" t="str" cm="1">
        <f t="array" ref="R3001">_xlfn.IFS(ZeptoData[[#This Row],[discountPercent]]=0, "No Discount", ZeptoData[[#This Row],[discountPercent]]&lt;=15, "Standard (1-15%)", ZeptoData[[#This Row],[discountPercent]]&gt;15, "Mega (&gt;15%)")</f>
        <v>Mega (&gt;15%)</v>
      </c>
      <c r="S3001" s="9" t="str" cm="1">
        <f t="array" ref="S3001">_xlfn.IFS(ZeptoData[[#This Row],[weightInGms]]&lt;=100, "Small (&lt;100g)", ZeptoData[[#This Row],[weightInGms]]&lt;=500, "Medium (100-500g)", ZeptoData[[#This Row],[weightInGms]]&gt;500, "Large (&gt;500g)")</f>
        <v>Medium (100-500g)</v>
      </c>
    </row>
    <row r="3002" spans="1:19" x14ac:dyDescent="0.25">
      <c r="A3002" t="s">
        <v>1146</v>
      </c>
      <c r="B3002" t="s">
        <v>1381</v>
      </c>
      <c r="C3002" t="str">
        <f>TRIM(ZeptoData[[#This Row],[name]])</f>
        <v>Oral-B Charcoal Cross Cross Extra Soft Toothbrush (Buy 2 Get 1 Free)</v>
      </c>
      <c r="D3002">
        <v>18000</v>
      </c>
      <c r="E3002" s="3">
        <f>'Cleaned Data'!F3005</f>
        <v>9</v>
      </c>
      <c r="F3002">
        <v>0</v>
      </c>
      <c r="G3002">
        <v>1</v>
      </c>
      <c r="H3002">
        <v>18000</v>
      </c>
      <c r="I3002" s="3">
        <f>ZeptoData[[#This Row],[discountedSellingPrice]]/100</f>
        <v>180</v>
      </c>
      <c r="J3002">
        <v>174</v>
      </c>
      <c r="K3002" t="b">
        <v>0</v>
      </c>
      <c r="L3002">
        <v>3</v>
      </c>
      <c r="N3002" s="3">
        <f>ZeptoData[[#This Row],[MRP_Rupees]] - ZeptoData[[#This Row],[Sale_Price]]</f>
        <v>-171</v>
      </c>
      <c r="O3002" t="str">
        <f>IF(ZeptoData[[#This Row],[outOfStock]]=TRUE, "Out of Stock", IF(ZeptoData[[#This Row],[availableQuantity]]&lt;=2, "LOW STOCK", "HEALTHY"))</f>
        <v>LOW STOCK</v>
      </c>
      <c r="P3002" t="str" cm="1">
        <f t="array" ref="P3002">_xlfn.IFS(ZeptoData[[#This Row],[Sale_Price]]&lt;50, "Budget", ZeptoData[[#This Row],[Sale_Price]]&lt;150, "Mid-Range", ZeptoData[[#This Row],[Sale_Price]]&gt;=150, "Premium")</f>
        <v>Premium</v>
      </c>
      <c r="Q3002" t="str">
        <f>IF(ROUND(((ZeptoData[[#This Row],[mrp]]-ZeptoData[[#This Row],[discountedSellingPrice]])/ZeptoData[[#This Row],[mrp]])*100,0) = ZeptoData[[#This Row],[discountPercent]], "Match", "Error")</f>
        <v>Match</v>
      </c>
      <c r="R3002" s="9" t="str" cm="1">
        <f t="array" ref="R3002">_xlfn.IFS(ZeptoData[[#This Row],[discountPercent]]=0, "No Discount", ZeptoData[[#This Row],[discountPercent]]&lt;=15, "Standard (1-15%)", ZeptoData[[#This Row],[discountPercent]]&gt;15, "Mega (&gt;15%)")</f>
        <v>No Discount</v>
      </c>
      <c r="S3002" s="9" t="str" cm="1">
        <f t="array" ref="S3002">_xlfn.IFS(ZeptoData[[#This Row],[weightInGms]]&lt;=100, "Small (&lt;100g)", ZeptoData[[#This Row],[weightInGms]]&lt;=500, "Medium (100-500g)", ZeptoData[[#This Row],[weightInGms]]&gt;500, "Large (&gt;500g)")</f>
        <v>Medium (100-500g)</v>
      </c>
    </row>
    <row r="3003" spans="1:19" x14ac:dyDescent="0.25">
      <c r="A3003" t="s">
        <v>1146</v>
      </c>
      <c r="B3003" t="s">
        <v>1357</v>
      </c>
      <c r="C3003" t="str">
        <f>TRIM(ZeptoData[[#This Row],[name]])</f>
        <v>Listerine Fresh Burst Mouthwash</v>
      </c>
      <c r="D3003">
        <v>28500</v>
      </c>
      <c r="E3003" s="3">
        <f>'Cleaned Data'!F3006</f>
        <v>0</v>
      </c>
      <c r="F3003">
        <v>7</v>
      </c>
      <c r="G3003">
        <v>6</v>
      </c>
      <c r="H3003">
        <v>26300</v>
      </c>
      <c r="I3003" s="3">
        <f>ZeptoData[[#This Row],[discountedSellingPrice]]/100</f>
        <v>263</v>
      </c>
      <c r="J3003">
        <v>500</v>
      </c>
      <c r="K3003" t="b">
        <v>0</v>
      </c>
      <c r="L3003">
        <v>500</v>
      </c>
      <c r="N3003" s="3">
        <f>ZeptoData[[#This Row],[MRP_Rupees]] - ZeptoData[[#This Row],[Sale_Price]]</f>
        <v>-263</v>
      </c>
      <c r="O3003" t="str">
        <f>IF(ZeptoData[[#This Row],[outOfStock]]=TRUE, "Out of Stock", IF(ZeptoData[[#This Row],[availableQuantity]]&lt;=2, "LOW STOCK", "HEALTHY"))</f>
        <v>HEALTHY</v>
      </c>
      <c r="P3003" t="str" cm="1">
        <f t="array" ref="P3003">_xlfn.IFS(ZeptoData[[#This Row],[Sale_Price]]&lt;50, "Budget", ZeptoData[[#This Row],[Sale_Price]]&lt;150, "Mid-Range", ZeptoData[[#This Row],[Sale_Price]]&gt;=150, "Premium")</f>
        <v>Premium</v>
      </c>
      <c r="Q3003" t="str">
        <f>IF(ROUND(((ZeptoData[[#This Row],[mrp]]-ZeptoData[[#This Row],[discountedSellingPrice]])/ZeptoData[[#This Row],[mrp]])*100,0) = ZeptoData[[#This Row],[discountPercent]], "Match", "Error")</f>
        <v>Error</v>
      </c>
      <c r="R3003" s="9" t="str" cm="1">
        <f t="array" ref="R3003">_xlfn.IFS(ZeptoData[[#This Row],[discountPercent]]=0, "No Discount", ZeptoData[[#This Row],[discountPercent]]&lt;=15, "Standard (1-15%)", ZeptoData[[#This Row],[discountPercent]]&gt;15, "Mega (&gt;15%)")</f>
        <v>Standard (1-15%)</v>
      </c>
      <c r="S3003" s="9" t="str" cm="1">
        <f t="array" ref="S3003">_xlfn.IFS(ZeptoData[[#This Row],[weightInGms]]&lt;=100, "Small (&lt;100g)", ZeptoData[[#This Row],[weightInGms]]&lt;=500, "Medium (100-500g)", ZeptoData[[#This Row],[weightInGms]]&gt;500, "Large (&gt;500g)")</f>
        <v>Medium (100-500g)</v>
      </c>
    </row>
    <row r="3004" spans="1:19" x14ac:dyDescent="0.25">
      <c r="A3004" t="s">
        <v>1146</v>
      </c>
      <c r="B3004" t="s">
        <v>1382</v>
      </c>
      <c r="C3004" t="str">
        <f>TRIM(ZeptoData[[#This Row],[name]])</f>
        <v>Veet Full Body Waxing Kit</v>
      </c>
      <c r="D3004">
        <v>23500</v>
      </c>
      <c r="E3004" s="3">
        <f>'Cleaned Data'!F3007</f>
        <v>20</v>
      </c>
      <c r="F3004">
        <v>7</v>
      </c>
      <c r="G3004">
        <v>6</v>
      </c>
      <c r="H3004">
        <v>21800</v>
      </c>
      <c r="I3004" s="3">
        <f>ZeptoData[[#This Row],[discountedSellingPrice]]/100</f>
        <v>218</v>
      </c>
      <c r="J3004">
        <v>1160</v>
      </c>
      <c r="K3004" t="b">
        <v>0</v>
      </c>
      <c r="L3004">
        <v>20</v>
      </c>
      <c r="N3004" s="3">
        <f>ZeptoData[[#This Row],[MRP_Rupees]] - ZeptoData[[#This Row],[Sale_Price]]</f>
        <v>-198</v>
      </c>
      <c r="O3004" t="str">
        <f>IF(ZeptoData[[#This Row],[outOfStock]]=TRUE, "Out of Stock", IF(ZeptoData[[#This Row],[availableQuantity]]&lt;=2, "LOW STOCK", "HEALTHY"))</f>
        <v>HEALTHY</v>
      </c>
      <c r="P3004" t="str" cm="1">
        <f t="array" ref="P3004">_xlfn.IFS(ZeptoData[[#This Row],[Sale_Price]]&lt;50, "Budget", ZeptoData[[#This Row],[Sale_Price]]&lt;150, "Mid-Range", ZeptoData[[#This Row],[Sale_Price]]&gt;=150, "Premium")</f>
        <v>Premium</v>
      </c>
      <c r="Q3004" t="str">
        <f>IF(ROUND(((ZeptoData[[#This Row],[mrp]]-ZeptoData[[#This Row],[discountedSellingPrice]])/ZeptoData[[#This Row],[mrp]])*100,0) = ZeptoData[[#This Row],[discountPercent]], "Match", "Error")</f>
        <v>Match</v>
      </c>
      <c r="R3004" s="9" t="str" cm="1">
        <f t="array" ref="R3004">_xlfn.IFS(ZeptoData[[#This Row],[discountPercent]]=0, "No Discount", ZeptoData[[#This Row],[discountPercent]]&lt;=15, "Standard (1-15%)", ZeptoData[[#This Row],[discountPercent]]&gt;15, "Mega (&gt;15%)")</f>
        <v>Standard (1-15%)</v>
      </c>
      <c r="S3004" s="9" t="str" cm="1">
        <f t="array" ref="S3004">_xlfn.IFS(ZeptoData[[#This Row],[weightInGms]]&lt;=100, "Small (&lt;100g)", ZeptoData[[#This Row],[weightInGms]]&lt;=500, "Medium (100-500g)", ZeptoData[[#This Row],[weightInGms]]&gt;500, "Large (&gt;500g)")</f>
        <v>Large (&gt;500g)</v>
      </c>
    </row>
    <row r="3005" spans="1:19" x14ac:dyDescent="0.25">
      <c r="A3005" t="s">
        <v>1146</v>
      </c>
      <c r="B3005" t="s">
        <v>1383</v>
      </c>
      <c r="C3005" t="str">
        <f>TRIM(ZeptoData[[#This Row],[name]])</f>
        <v>Listerine Original Mouthwash</v>
      </c>
      <c r="D3005">
        <v>5500</v>
      </c>
      <c r="E3005" s="3">
        <f>'Cleaned Data'!F3008</f>
        <v>0</v>
      </c>
      <c r="F3005">
        <v>9</v>
      </c>
      <c r="G3005">
        <v>6</v>
      </c>
      <c r="H3005">
        <v>5000</v>
      </c>
      <c r="I3005" s="3">
        <f>ZeptoData[[#This Row],[discountedSellingPrice]]/100</f>
        <v>50</v>
      </c>
      <c r="J3005">
        <v>80</v>
      </c>
      <c r="K3005" t="b">
        <v>0</v>
      </c>
      <c r="L3005">
        <v>80</v>
      </c>
      <c r="N3005" s="3">
        <f>ZeptoData[[#This Row],[MRP_Rupees]] - ZeptoData[[#This Row],[Sale_Price]]</f>
        <v>-50</v>
      </c>
      <c r="O3005" t="str">
        <f>IF(ZeptoData[[#This Row],[outOfStock]]=TRUE, "Out of Stock", IF(ZeptoData[[#This Row],[availableQuantity]]&lt;=2, "LOW STOCK", "HEALTHY"))</f>
        <v>HEALTHY</v>
      </c>
      <c r="P3005" t="str" cm="1">
        <f t="array" ref="P3005">_xlfn.IFS(ZeptoData[[#This Row],[Sale_Price]]&lt;50, "Budget", ZeptoData[[#This Row],[Sale_Price]]&lt;150, "Mid-Range", ZeptoData[[#This Row],[Sale_Price]]&gt;=150, "Premium")</f>
        <v>Mid-Range</v>
      </c>
      <c r="Q3005" t="str">
        <f>IF(ROUND(((ZeptoData[[#This Row],[mrp]]-ZeptoData[[#This Row],[discountedSellingPrice]])/ZeptoData[[#This Row],[mrp]])*100,0) = ZeptoData[[#This Row],[discountPercent]], "Match", "Error")</f>
        <v>Match</v>
      </c>
      <c r="R3005" s="9" t="str" cm="1">
        <f t="array" ref="R3005">_xlfn.IFS(ZeptoData[[#This Row],[discountPercent]]=0, "No Discount", ZeptoData[[#This Row],[discountPercent]]&lt;=15, "Standard (1-15%)", ZeptoData[[#This Row],[discountPercent]]&gt;15, "Mega (&gt;15%)")</f>
        <v>Standard (1-15%)</v>
      </c>
      <c r="S3005" s="9" t="str" cm="1">
        <f t="array" ref="S3005">_xlfn.IFS(ZeptoData[[#This Row],[weightInGms]]&lt;=100, "Small (&lt;100g)", ZeptoData[[#This Row],[weightInGms]]&lt;=500, "Medium (100-500g)", ZeptoData[[#This Row],[weightInGms]]&gt;500, "Large (&gt;500g)")</f>
        <v>Small (&lt;100g)</v>
      </c>
    </row>
    <row r="3006" spans="1:19" x14ac:dyDescent="0.25">
      <c r="A3006" t="s">
        <v>1146</v>
      </c>
      <c r="B3006" t="s">
        <v>1384</v>
      </c>
      <c r="C3006" t="str">
        <f>TRIM(ZeptoData[[#This Row],[name]])</f>
        <v>Santoor Almond Soft With Sandal &amp; Almond Milk</v>
      </c>
      <c r="D3006">
        <v>18000</v>
      </c>
      <c r="E3006" s="3">
        <f>'Cleaned Data'!F3009</f>
        <v>0</v>
      </c>
      <c r="F3006">
        <v>0</v>
      </c>
      <c r="G3006">
        <v>2</v>
      </c>
      <c r="H3006">
        <v>18000</v>
      </c>
      <c r="I3006" s="3">
        <f>ZeptoData[[#This Row],[discountedSellingPrice]]/100</f>
        <v>180</v>
      </c>
      <c r="J3006">
        <v>625</v>
      </c>
      <c r="K3006" t="b">
        <v>0</v>
      </c>
      <c r="L3006">
        <v>625</v>
      </c>
      <c r="N3006" s="3">
        <f>ZeptoData[[#This Row],[MRP_Rupees]] - ZeptoData[[#This Row],[Sale_Price]]</f>
        <v>-180</v>
      </c>
      <c r="O3006" t="str">
        <f>IF(ZeptoData[[#This Row],[outOfStock]]=TRUE, "Out of Stock", IF(ZeptoData[[#This Row],[availableQuantity]]&lt;=2, "LOW STOCK", "HEALTHY"))</f>
        <v>LOW STOCK</v>
      </c>
      <c r="P3006" t="str" cm="1">
        <f t="array" ref="P3006">_xlfn.IFS(ZeptoData[[#This Row],[Sale_Price]]&lt;50, "Budget", ZeptoData[[#This Row],[Sale_Price]]&lt;150, "Mid-Range", ZeptoData[[#This Row],[Sale_Price]]&gt;=150, "Premium")</f>
        <v>Premium</v>
      </c>
      <c r="Q3006" t="str">
        <f>IF(ROUND(((ZeptoData[[#This Row],[mrp]]-ZeptoData[[#This Row],[discountedSellingPrice]])/ZeptoData[[#This Row],[mrp]])*100,0) = ZeptoData[[#This Row],[discountPercent]], "Match", "Error")</f>
        <v>Match</v>
      </c>
      <c r="R3006" s="9" t="str" cm="1">
        <f t="array" ref="R3006">_xlfn.IFS(ZeptoData[[#This Row],[discountPercent]]=0, "No Discount", ZeptoData[[#This Row],[discountPercent]]&lt;=15, "Standard (1-15%)", ZeptoData[[#This Row],[discountPercent]]&gt;15, "Mega (&gt;15%)")</f>
        <v>No Discount</v>
      </c>
      <c r="S3006" s="9" t="str" cm="1">
        <f t="array" ref="S3006">_xlfn.IFS(ZeptoData[[#This Row],[weightInGms]]&lt;=100, "Small (&lt;100g)", ZeptoData[[#This Row],[weightInGms]]&lt;=500, "Medium (100-500g)", ZeptoData[[#This Row],[weightInGms]]&gt;500, "Large (&gt;500g)")</f>
        <v>Large (&gt;500g)</v>
      </c>
    </row>
    <row r="3007" spans="1:19" x14ac:dyDescent="0.25">
      <c r="A3007" t="s">
        <v>1146</v>
      </c>
      <c r="B3007" t="s">
        <v>1385</v>
      </c>
      <c r="C3007" t="str">
        <f>TRIM(ZeptoData[[#This Row],[name]])</f>
        <v>Nivea Body Shea Smooth with Shea Butter for Dry Skin</v>
      </c>
      <c r="D3007">
        <v>42500</v>
      </c>
      <c r="E3007" s="3">
        <f>'Cleaned Data'!F3010</f>
        <v>0</v>
      </c>
      <c r="F3007">
        <v>20</v>
      </c>
      <c r="G3007">
        <v>5</v>
      </c>
      <c r="H3007">
        <v>34000</v>
      </c>
      <c r="I3007" s="3">
        <f>ZeptoData[[#This Row],[discountedSellingPrice]]/100</f>
        <v>340</v>
      </c>
      <c r="J3007">
        <v>400</v>
      </c>
      <c r="K3007" t="b">
        <v>0</v>
      </c>
      <c r="L3007">
        <v>9</v>
      </c>
      <c r="N3007" s="3">
        <f>ZeptoData[[#This Row],[MRP_Rupees]] - ZeptoData[[#This Row],[Sale_Price]]</f>
        <v>-340</v>
      </c>
      <c r="O3007" t="str">
        <f>IF(ZeptoData[[#This Row],[outOfStock]]=TRUE, "Out of Stock", IF(ZeptoData[[#This Row],[availableQuantity]]&lt;=2, "LOW STOCK", "HEALTHY"))</f>
        <v>HEALTHY</v>
      </c>
      <c r="P3007" t="str" cm="1">
        <f t="array" ref="P3007">_xlfn.IFS(ZeptoData[[#This Row],[Sale_Price]]&lt;50, "Budget", ZeptoData[[#This Row],[Sale_Price]]&lt;150, "Mid-Range", ZeptoData[[#This Row],[Sale_Price]]&gt;=150, "Premium")</f>
        <v>Premium</v>
      </c>
      <c r="Q3007" t="str">
        <f>IF(ROUND(((ZeptoData[[#This Row],[mrp]]-ZeptoData[[#This Row],[discountedSellingPrice]])/ZeptoData[[#This Row],[mrp]])*100,0) = ZeptoData[[#This Row],[discountPercent]], "Match", "Error")</f>
        <v>Match</v>
      </c>
      <c r="R3007" s="9" t="str" cm="1">
        <f t="array" ref="R3007">_xlfn.IFS(ZeptoData[[#This Row],[discountPercent]]=0, "No Discount", ZeptoData[[#This Row],[discountPercent]]&lt;=15, "Standard (1-15%)", ZeptoData[[#This Row],[discountPercent]]&gt;15, "Mega (&gt;15%)")</f>
        <v>Mega (&gt;15%)</v>
      </c>
      <c r="S3007" s="9" t="str" cm="1">
        <f t="array" ref="S3007">_xlfn.IFS(ZeptoData[[#This Row],[weightInGms]]&lt;=100, "Small (&lt;100g)", ZeptoData[[#This Row],[weightInGms]]&lt;=500, "Medium (100-500g)", ZeptoData[[#This Row],[weightInGms]]&gt;500, "Large (&gt;500g)")</f>
        <v>Medium (100-500g)</v>
      </c>
    </row>
    <row r="3008" spans="1:19" x14ac:dyDescent="0.25">
      <c r="A3008" t="s">
        <v>1146</v>
      </c>
      <c r="B3008" t="s">
        <v>1386</v>
      </c>
      <c r="C3008" t="str">
        <f>TRIM(ZeptoData[[#This Row],[name]])</f>
        <v>Neutrogena Deep Clean Facial Cleanser</v>
      </c>
      <c r="D3008">
        <v>13000</v>
      </c>
      <c r="E3008" s="3">
        <f>'Cleaned Data'!F3011</f>
        <v>0</v>
      </c>
      <c r="F3008">
        <v>0</v>
      </c>
      <c r="G3008">
        <v>4</v>
      </c>
      <c r="H3008">
        <v>13000</v>
      </c>
      <c r="I3008" s="3">
        <f>ZeptoData[[#This Row],[discountedSellingPrice]]/100</f>
        <v>130</v>
      </c>
      <c r="J3008">
        <v>50</v>
      </c>
      <c r="K3008" t="b">
        <v>0</v>
      </c>
      <c r="L3008">
        <v>50</v>
      </c>
      <c r="N3008" s="3">
        <f>ZeptoData[[#This Row],[MRP_Rupees]] - ZeptoData[[#This Row],[Sale_Price]]</f>
        <v>-130</v>
      </c>
      <c r="O3008" t="str">
        <f>IF(ZeptoData[[#This Row],[outOfStock]]=TRUE, "Out of Stock", IF(ZeptoData[[#This Row],[availableQuantity]]&lt;=2, "LOW STOCK", "HEALTHY"))</f>
        <v>HEALTHY</v>
      </c>
      <c r="P3008" t="str" cm="1">
        <f t="array" ref="P3008">_xlfn.IFS(ZeptoData[[#This Row],[Sale_Price]]&lt;50, "Budget", ZeptoData[[#This Row],[Sale_Price]]&lt;150, "Mid-Range", ZeptoData[[#This Row],[Sale_Price]]&gt;=150, "Premium")</f>
        <v>Mid-Range</v>
      </c>
      <c r="Q3008" t="str">
        <f>IF(ROUND(((ZeptoData[[#This Row],[mrp]]-ZeptoData[[#This Row],[discountedSellingPrice]])/ZeptoData[[#This Row],[mrp]])*100,0) = ZeptoData[[#This Row],[discountPercent]], "Match", "Error")</f>
        <v>Match</v>
      </c>
      <c r="R3008" s="9" t="str" cm="1">
        <f t="array" ref="R3008">_xlfn.IFS(ZeptoData[[#This Row],[discountPercent]]=0, "No Discount", ZeptoData[[#This Row],[discountPercent]]&lt;=15, "Standard (1-15%)", ZeptoData[[#This Row],[discountPercent]]&gt;15, "Mega (&gt;15%)")</f>
        <v>No Discount</v>
      </c>
      <c r="S3008" s="9" t="str" cm="1">
        <f t="array" ref="S3008">_xlfn.IFS(ZeptoData[[#This Row],[weightInGms]]&lt;=100, "Small (&lt;100g)", ZeptoData[[#This Row],[weightInGms]]&lt;=500, "Medium (100-500g)", ZeptoData[[#This Row],[weightInGms]]&gt;500, "Large (&gt;500g)")</f>
        <v>Small (&lt;100g)</v>
      </c>
    </row>
    <row r="3009" spans="1:19" x14ac:dyDescent="0.25">
      <c r="A3009" t="s">
        <v>1146</v>
      </c>
      <c r="B3009" t="s">
        <v>1387</v>
      </c>
      <c r="C3009" t="str">
        <f>TRIM(ZeptoData[[#This Row],[name]])</f>
        <v>L'Oreal Paris Excellence Creme Hair Color, 3.16 Burgundy</v>
      </c>
      <c r="D3009">
        <v>55000</v>
      </c>
      <c r="E3009" s="3">
        <f>'Cleaned Data'!F3012</f>
        <v>0</v>
      </c>
      <c r="F3009">
        <v>0</v>
      </c>
      <c r="G3009">
        <v>3</v>
      </c>
      <c r="H3009">
        <v>55000</v>
      </c>
      <c r="I3009" s="3">
        <f>ZeptoData[[#This Row],[discountedSellingPrice]]/100</f>
        <v>550</v>
      </c>
      <c r="J3009">
        <v>159</v>
      </c>
      <c r="K3009" t="b">
        <v>0</v>
      </c>
      <c r="L3009">
        <v>172</v>
      </c>
      <c r="N3009" s="3">
        <f>ZeptoData[[#This Row],[MRP_Rupees]] - ZeptoData[[#This Row],[Sale_Price]]</f>
        <v>-550</v>
      </c>
      <c r="O3009" t="str">
        <f>IF(ZeptoData[[#This Row],[outOfStock]]=TRUE, "Out of Stock", IF(ZeptoData[[#This Row],[availableQuantity]]&lt;=2, "LOW STOCK", "HEALTHY"))</f>
        <v>HEALTHY</v>
      </c>
      <c r="P3009" t="str" cm="1">
        <f t="array" ref="P3009">_xlfn.IFS(ZeptoData[[#This Row],[Sale_Price]]&lt;50, "Budget", ZeptoData[[#This Row],[Sale_Price]]&lt;150, "Mid-Range", ZeptoData[[#This Row],[Sale_Price]]&gt;=150, "Premium")</f>
        <v>Premium</v>
      </c>
      <c r="Q3009" t="str">
        <f>IF(ROUND(((ZeptoData[[#This Row],[mrp]]-ZeptoData[[#This Row],[discountedSellingPrice]])/ZeptoData[[#This Row],[mrp]])*100,0) = ZeptoData[[#This Row],[discountPercent]], "Match", "Error")</f>
        <v>Match</v>
      </c>
      <c r="R3009" s="9" t="str" cm="1">
        <f t="array" ref="R3009">_xlfn.IFS(ZeptoData[[#This Row],[discountPercent]]=0, "No Discount", ZeptoData[[#This Row],[discountPercent]]&lt;=15, "Standard (1-15%)", ZeptoData[[#This Row],[discountPercent]]&gt;15, "Mega (&gt;15%)")</f>
        <v>No Discount</v>
      </c>
      <c r="S3009" s="9" t="str" cm="1">
        <f t="array" ref="S3009">_xlfn.IFS(ZeptoData[[#This Row],[weightInGms]]&lt;=100, "Small (&lt;100g)", ZeptoData[[#This Row],[weightInGms]]&lt;=500, "Medium (100-500g)", ZeptoData[[#This Row],[weightInGms]]&gt;500, "Large (&gt;500g)")</f>
        <v>Medium (100-500g)</v>
      </c>
    </row>
    <row r="3010" spans="1:19" x14ac:dyDescent="0.25">
      <c r="A3010" t="s">
        <v>1146</v>
      </c>
      <c r="B3010" t="s">
        <v>1260</v>
      </c>
      <c r="C3010" t="str">
        <f>TRIM(ZeptoData[[#This Row],[name]])</f>
        <v>Johnson's Baby Powder</v>
      </c>
      <c r="D3010">
        <v>23500</v>
      </c>
      <c r="E3010" s="3">
        <f>'Cleaned Data'!F3013</f>
        <v>5</v>
      </c>
      <c r="F3010">
        <v>0</v>
      </c>
      <c r="G3010">
        <v>6</v>
      </c>
      <c r="H3010">
        <v>23500</v>
      </c>
      <c r="I3010" s="3">
        <f>ZeptoData[[#This Row],[discountedSellingPrice]]/100</f>
        <v>235</v>
      </c>
      <c r="J3010">
        <v>400</v>
      </c>
      <c r="K3010" t="b">
        <v>0</v>
      </c>
      <c r="L3010">
        <v>400</v>
      </c>
      <c r="N3010" s="3">
        <f>ZeptoData[[#This Row],[MRP_Rupees]] - ZeptoData[[#This Row],[Sale_Price]]</f>
        <v>-230</v>
      </c>
      <c r="O3010" t="str">
        <f>IF(ZeptoData[[#This Row],[outOfStock]]=TRUE, "Out of Stock", IF(ZeptoData[[#This Row],[availableQuantity]]&lt;=2, "LOW STOCK", "HEALTHY"))</f>
        <v>HEALTHY</v>
      </c>
      <c r="P3010" t="str" cm="1">
        <f t="array" ref="P3010">_xlfn.IFS(ZeptoData[[#This Row],[Sale_Price]]&lt;50, "Budget", ZeptoData[[#This Row],[Sale_Price]]&lt;150, "Mid-Range", ZeptoData[[#This Row],[Sale_Price]]&gt;=150, "Premium")</f>
        <v>Premium</v>
      </c>
      <c r="Q3010" t="str">
        <f>IF(ROUND(((ZeptoData[[#This Row],[mrp]]-ZeptoData[[#This Row],[discountedSellingPrice]])/ZeptoData[[#This Row],[mrp]])*100,0) = ZeptoData[[#This Row],[discountPercent]], "Match", "Error")</f>
        <v>Match</v>
      </c>
      <c r="R3010" s="9" t="str" cm="1">
        <f t="array" ref="R3010">_xlfn.IFS(ZeptoData[[#This Row],[discountPercent]]=0, "No Discount", ZeptoData[[#This Row],[discountPercent]]&lt;=15, "Standard (1-15%)", ZeptoData[[#This Row],[discountPercent]]&gt;15, "Mega (&gt;15%)")</f>
        <v>No Discount</v>
      </c>
      <c r="S3010" s="9" t="str" cm="1">
        <f t="array" ref="S3010">_xlfn.IFS(ZeptoData[[#This Row],[weightInGms]]&lt;=100, "Small (&lt;100g)", ZeptoData[[#This Row],[weightInGms]]&lt;=500, "Medium (100-500g)", ZeptoData[[#This Row],[weightInGms]]&gt;500, "Large (&gt;500g)")</f>
        <v>Medium (100-500g)</v>
      </c>
    </row>
    <row r="3011" spans="1:19" x14ac:dyDescent="0.25">
      <c r="A3011" t="s">
        <v>1146</v>
      </c>
      <c r="B3011" t="s">
        <v>1388</v>
      </c>
      <c r="C3011" t="str">
        <f>TRIM(ZeptoData[[#This Row],[name]])</f>
        <v>Bombay Shaving Company Charcoal Face Wash</v>
      </c>
      <c r="D3011">
        <v>24900</v>
      </c>
      <c r="E3011" s="3">
        <f>'Cleaned Data'!F3014</f>
        <v>0</v>
      </c>
      <c r="F3011">
        <v>0</v>
      </c>
      <c r="G3011">
        <v>4</v>
      </c>
      <c r="H3011">
        <v>24900</v>
      </c>
      <c r="I3011" s="3">
        <f>ZeptoData[[#This Row],[discountedSellingPrice]]/100</f>
        <v>249</v>
      </c>
      <c r="J3011">
        <v>100</v>
      </c>
      <c r="K3011" t="b">
        <v>0</v>
      </c>
      <c r="L3011">
        <v>100</v>
      </c>
      <c r="N3011" s="3">
        <f>ZeptoData[[#This Row],[MRP_Rupees]] - ZeptoData[[#This Row],[Sale_Price]]</f>
        <v>-249</v>
      </c>
      <c r="O3011" t="str">
        <f>IF(ZeptoData[[#This Row],[outOfStock]]=TRUE, "Out of Stock", IF(ZeptoData[[#This Row],[availableQuantity]]&lt;=2, "LOW STOCK", "HEALTHY"))</f>
        <v>HEALTHY</v>
      </c>
      <c r="P3011" t="str" cm="1">
        <f t="array" ref="P3011">_xlfn.IFS(ZeptoData[[#This Row],[Sale_Price]]&lt;50, "Budget", ZeptoData[[#This Row],[Sale_Price]]&lt;150, "Mid-Range", ZeptoData[[#This Row],[Sale_Price]]&gt;=150, "Premium")</f>
        <v>Premium</v>
      </c>
      <c r="Q3011" t="str">
        <f>IF(ROUND(((ZeptoData[[#This Row],[mrp]]-ZeptoData[[#This Row],[discountedSellingPrice]])/ZeptoData[[#This Row],[mrp]])*100,0) = ZeptoData[[#This Row],[discountPercent]], "Match", "Error")</f>
        <v>Match</v>
      </c>
      <c r="R3011" s="9" t="str" cm="1">
        <f t="array" ref="R3011">_xlfn.IFS(ZeptoData[[#This Row],[discountPercent]]=0, "No Discount", ZeptoData[[#This Row],[discountPercent]]&lt;=15, "Standard (1-15%)", ZeptoData[[#This Row],[discountPercent]]&gt;15, "Mega (&gt;15%)")</f>
        <v>No Discount</v>
      </c>
      <c r="S3011" s="9" t="str" cm="1">
        <f t="array" ref="S3011">_xlfn.IFS(ZeptoData[[#This Row],[weightInGms]]&lt;=100, "Small (&lt;100g)", ZeptoData[[#This Row],[weightInGms]]&lt;=500, "Medium (100-500g)", ZeptoData[[#This Row],[weightInGms]]&gt;500, "Large (&gt;500g)")</f>
        <v>Small (&lt;100g)</v>
      </c>
    </row>
    <row r="3012" spans="1:19" x14ac:dyDescent="0.25">
      <c r="A3012" t="s">
        <v>1146</v>
      </c>
      <c r="B3012" t="s">
        <v>1389</v>
      </c>
      <c r="C3012" t="str">
        <f>TRIM(ZeptoData[[#This Row],[name]])</f>
        <v>Colgate Kids 2+ Years Extra Soft Toothbrush</v>
      </c>
      <c r="D3012">
        <v>2000</v>
      </c>
      <c r="E3012" s="3">
        <f>'Cleaned Data'!F3015</f>
        <v>0</v>
      </c>
      <c r="F3012">
        <v>0</v>
      </c>
      <c r="G3012">
        <v>3</v>
      </c>
      <c r="H3012">
        <v>2000</v>
      </c>
      <c r="I3012" s="3">
        <f>ZeptoData[[#This Row],[discountedSellingPrice]]/100</f>
        <v>20</v>
      </c>
      <c r="J3012">
        <v>58</v>
      </c>
      <c r="K3012" t="b">
        <v>0</v>
      </c>
      <c r="L3012">
        <v>1</v>
      </c>
      <c r="N3012" s="3">
        <f>ZeptoData[[#This Row],[MRP_Rupees]] - ZeptoData[[#This Row],[Sale_Price]]</f>
        <v>-20</v>
      </c>
      <c r="O3012" t="str">
        <f>IF(ZeptoData[[#This Row],[outOfStock]]=TRUE, "Out of Stock", IF(ZeptoData[[#This Row],[availableQuantity]]&lt;=2, "LOW STOCK", "HEALTHY"))</f>
        <v>HEALTHY</v>
      </c>
      <c r="P3012" t="str" cm="1">
        <f t="array" ref="P3012">_xlfn.IFS(ZeptoData[[#This Row],[Sale_Price]]&lt;50, "Budget", ZeptoData[[#This Row],[Sale_Price]]&lt;150, "Mid-Range", ZeptoData[[#This Row],[Sale_Price]]&gt;=150, "Premium")</f>
        <v>Budget</v>
      </c>
      <c r="Q3012" t="str">
        <f>IF(ROUND(((ZeptoData[[#This Row],[mrp]]-ZeptoData[[#This Row],[discountedSellingPrice]])/ZeptoData[[#This Row],[mrp]])*100,0) = ZeptoData[[#This Row],[discountPercent]], "Match", "Error")</f>
        <v>Match</v>
      </c>
      <c r="R3012" s="9" t="str" cm="1">
        <f t="array" ref="R3012">_xlfn.IFS(ZeptoData[[#This Row],[discountPercent]]=0, "No Discount", ZeptoData[[#This Row],[discountPercent]]&lt;=15, "Standard (1-15%)", ZeptoData[[#This Row],[discountPercent]]&gt;15, "Mega (&gt;15%)")</f>
        <v>No Discount</v>
      </c>
      <c r="S3012" s="9" t="str" cm="1">
        <f t="array" ref="S3012">_xlfn.IFS(ZeptoData[[#This Row],[weightInGms]]&lt;=100, "Small (&lt;100g)", ZeptoData[[#This Row],[weightInGms]]&lt;=500, "Medium (100-500g)", ZeptoData[[#This Row],[weightInGms]]&gt;500, "Large (&gt;500g)")</f>
        <v>Small (&lt;100g)</v>
      </c>
    </row>
    <row r="3013" spans="1:19" x14ac:dyDescent="0.25">
      <c r="A3013" t="s">
        <v>1146</v>
      </c>
      <c r="B3013" t="s">
        <v>1390</v>
      </c>
      <c r="C3013" t="str">
        <f>TRIM(ZeptoData[[#This Row],[name]])</f>
        <v>Veet Hair Removal Cream (Normal Skin)</v>
      </c>
      <c r="D3013">
        <v>13500</v>
      </c>
      <c r="E3013" s="3">
        <f>'Cleaned Data'!F3016</f>
        <v>10</v>
      </c>
      <c r="F3013">
        <v>5</v>
      </c>
      <c r="G3013">
        <v>6</v>
      </c>
      <c r="H3013">
        <v>12800</v>
      </c>
      <c r="I3013" s="3">
        <f>ZeptoData[[#This Row],[discountedSellingPrice]]/100</f>
        <v>128</v>
      </c>
      <c r="J3013">
        <v>50</v>
      </c>
      <c r="K3013" t="b">
        <v>0</v>
      </c>
      <c r="L3013">
        <v>50</v>
      </c>
      <c r="N3013" s="3">
        <f>ZeptoData[[#This Row],[MRP_Rupees]] - ZeptoData[[#This Row],[Sale_Price]]</f>
        <v>-118</v>
      </c>
      <c r="O3013" t="str">
        <f>IF(ZeptoData[[#This Row],[outOfStock]]=TRUE, "Out of Stock", IF(ZeptoData[[#This Row],[availableQuantity]]&lt;=2, "LOW STOCK", "HEALTHY"))</f>
        <v>HEALTHY</v>
      </c>
      <c r="P3013" t="str" cm="1">
        <f t="array" ref="P3013">_xlfn.IFS(ZeptoData[[#This Row],[Sale_Price]]&lt;50, "Budget", ZeptoData[[#This Row],[Sale_Price]]&lt;150, "Mid-Range", ZeptoData[[#This Row],[Sale_Price]]&gt;=150, "Premium")</f>
        <v>Mid-Range</v>
      </c>
      <c r="Q3013" t="str">
        <f>IF(ROUND(((ZeptoData[[#This Row],[mrp]]-ZeptoData[[#This Row],[discountedSellingPrice]])/ZeptoData[[#This Row],[mrp]])*100,0) = ZeptoData[[#This Row],[discountPercent]], "Match", "Error")</f>
        <v>Match</v>
      </c>
      <c r="R3013" s="9" t="str" cm="1">
        <f t="array" ref="R3013">_xlfn.IFS(ZeptoData[[#This Row],[discountPercent]]=0, "No Discount", ZeptoData[[#This Row],[discountPercent]]&lt;=15, "Standard (1-15%)", ZeptoData[[#This Row],[discountPercent]]&gt;15, "Mega (&gt;15%)")</f>
        <v>Standard (1-15%)</v>
      </c>
      <c r="S3013" s="9" t="str" cm="1">
        <f t="array" ref="S3013">_xlfn.IFS(ZeptoData[[#This Row],[weightInGms]]&lt;=100, "Small (&lt;100g)", ZeptoData[[#This Row],[weightInGms]]&lt;=500, "Medium (100-500g)", ZeptoData[[#This Row],[weightInGms]]&gt;500, "Large (&gt;500g)")</f>
        <v>Small (&lt;100g)</v>
      </c>
    </row>
    <row r="3014" spans="1:19" x14ac:dyDescent="0.25">
      <c r="A3014" t="s">
        <v>1146</v>
      </c>
      <c r="B3014" t="s">
        <v>1320</v>
      </c>
      <c r="C3014" t="str">
        <f>TRIM(ZeptoData[[#This Row],[name]])</f>
        <v>Dove Daily Shine Shampoo</v>
      </c>
      <c r="D3014">
        <v>24000</v>
      </c>
      <c r="E3014" s="3">
        <f>'Cleaned Data'!F3017</f>
        <v>45</v>
      </c>
      <c r="F3014">
        <v>0</v>
      </c>
      <c r="G3014">
        <v>4</v>
      </c>
      <c r="H3014">
        <v>24000</v>
      </c>
      <c r="I3014" s="3">
        <f>ZeptoData[[#This Row],[discountedSellingPrice]]/100</f>
        <v>240</v>
      </c>
      <c r="J3014">
        <v>340</v>
      </c>
      <c r="K3014" t="b">
        <v>0</v>
      </c>
      <c r="L3014">
        <v>340</v>
      </c>
      <c r="N3014" s="3">
        <f>ZeptoData[[#This Row],[MRP_Rupees]] - ZeptoData[[#This Row],[Sale_Price]]</f>
        <v>-195</v>
      </c>
      <c r="O3014" t="str">
        <f>IF(ZeptoData[[#This Row],[outOfStock]]=TRUE, "Out of Stock", IF(ZeptoData[[#This Row],[availableQuantity]]&lt;=2, "LOW STOCK", "HEALTHY"))</f>
        <v>HEALTHY</v>
      </c>
      <c r="P3014" t="str" cm="1">
        <f t="array" ref="P3014">_xlfn.IFS(ZeptoData[[#This Row],[Sale_Price]]&lt;50, "Budget", ZeptoData[[#This Row],[Sale_Price]]&lt;150, "Mid-Range", ZeptoData[[#This Row],[Sale_Price]]&gt;=150, "Premium")</f>
        <v>Premium</v>
      </c>
      <c r="Q3014" t="str">
        <f>IF(ROUND(((ZeptoData[[#This Row],[mrp]]-ZeptoData[[#This Row],[discountedSellingPrice]])/ZeptoData[[#This Row],[mrp]])*100,0) = ZeptoData[[#This Row],[discountPercent]], "Match", "Error")</f>
        <v>Match</v>
      </c>
      <c r="R3014" s="9" t="str" cm="1">
        <f t="array" ref="R3014">_xlfn.IFS(ZeptoData[[#This Row],[discountPercent]]=0, "No Discount", ZeptoData[[#This Row],[discountPercent]]&lt;=15, "Standard (1-15%)", ZeptoData[[#This Row],[discountPercent]]&gt;15, "Mega (&gt;15%)")</f>
        <v>No Discount</v>
      </c>
      <c r="S3014" s="9" t="str" cm="1">
        <f t="array" ref="S3014">_xlfn.IFS(ZeptoData[[#This Row],[weightInGms]]&lt;=100, "Small (&lt;100g)", ZeptoData[[#This Row],[weightInGms]]&lt;=500, "Medium (100-500g)", ZeptoData[[#This Row],[weightInGms]]&gt;500, "Large (&gt;500g)")</f>
        <v>Medium (100-500g)</v>
      </c>
    </row>
    <row r="3015" spans="1:19" x14ac:dyDescent="0.25">
      <c r="A3015" t="s">
        <v>1146</v>
      </c>
      <c r="B3015" t="s">
        <v>1391</v>
      </c>
      <c r="C3015" t="str">
        <f>TRIM(ZeptoData[[#This Row],[name]])</f>
        <v>L'Oreal Anti Hair Fall Conditioner</v>
      </c>
      <c r="D3015">
        <v>19900</v>
      </c>
      <c r="E3015" s="3">
        <f>'Cleaned Data'!F3018</f>
        <v>10</v>
      </c>
      <c r="F3015">
        <v>0</v>
      </c>
      <c r="G3015">
        <v>6</v>
      </c>
      <c r="H3015">
        <v>19900</v>
      </c>
      <c r="I3015" s="3">
        <f>ZeptoData[[#This Row],[discountedSellingPrice]]/100</f>
        <v>199</v>
      </c>
      <c r="J3015">
        <v>192</v>
      </c>
      <c r="K3015" t="b">
        <v>0</v>
      </c>
      <c r="L3015">
        <v>192</v>
      </c>
      <c r="N3015" s="3">
        <f>ZeptoData[[#This Row],[MRP_Rupees]] - ZeptoData[[#This Row],[Sale_Price]]</f>
        <v>-189</v>
      </c>
      <c r="O3015" t="str">
        <f>IF(ZeptoData[[#This Row],[outOfStock]]=TRUE, "Out of Stock", IF(ZeptoData[[#This Row],[availableQuantity]]&lt;=2, "LOW STOCK", "HEALTHY"))</f>
        <v>HEALTHY</v>
      </c>
      <c r="P3015" t="str" cm="1">
        <f t="array" ref="P3015">_xlfn.IFS(ZeptoData[[#This Row],[Sale_Price]]&lt;50, "Budget", ZeptoData[[#This Row],[Sale_Price]]&lt;150, "Mid-Range", ZeptoData[[#This Row],[Sale_Price]]&gt;=150, "Premium")</f>
        <v>Premium</v>
      </c>
      <c r="Q3015" t="str">
        <f>IF(ROUND(((ZeptoData[[#This Row],[mrp]]-ZeptoData[[#This Row],[discountedSellingPrice]])/ZeptoData[[#This Row],[mrp]])*100,0) = ZeptoData[[#This Row],[discountPercent]], "Match", "Error")</f>
        <v>Match</v>
      </c>
      <c r="R3015" s="9" t="str" cm="1">
        <f t="array" ref="R3015">_xlfn.IFS(ZeptoData[[#This Row],[discountPercent]]=0, "No Discount", ZeptoData[[#This Row],[discountPercent]]&lt;=15, "Standard (1-15%)", ZeptoData[[#This Row],[discountPercent]]&gt;15, "Mega (&gt;15%)")</f>
        <v>No Discount</v>
      </c>
      <c r="S3015" s="9" t="str" cm="1">
        <f t="array" ref="S3015">_xlfn.IFS(ZeptoData[[#This Row],[weightInGms]]&lt;=100, "Small (&lt;100g)", ZeptoData[[#This Row],[weightInGms]]&lt;=500, "Medium (100-500g)", ZeptoData[[#This Row],[weightInGms]]&gt;500, "Large (&gt;500g)")</f>
        <v>Medium (100-500g)</v>
      </c>
    </row>
    <row r="3016" spans="1:19" x14ac:dyDescent="0.25">
      <c r="A3016" t="s">
        <v>1146</v>
      </c>
      <c r="B3016" t="s">
        <v>1824</v>
      </c>
      <c r="C3016" t="str">
        <f>TRIM(ZeptoData[[#This Row],[name]])</f>
        <v>Nivea Body Lotion Aloe Hydration For Normal Skin</v>
      </c>
      <c r="D3016">
        <v>27500</v>
      </c>
      <c r="E3016" s="3">
        <f>'Cleaned Data'!F3019</f>
        <v>10</v>
      </c>
      <c r="F3016">
        <v>10</v>
      </c>
      <c r="G3016">
        <v>6</v>
      </c>
      <c r="H3016">
        <v>24700</v>
      </c>
      <c r="I3016" s="3">
        <f>ZeptoData[[#This Row],[discountedSellingPrice]]/100</f>
        <v>247</v>
      </c>
      <c r="J3016">
        <v>200</v>
      </c>
      <c r="K3016" t="b">
        <v>0</v>
      </c>
      <c r="L3016">
        <v>200</v>
      </c>
      <c r="N3016" s="3">
        <f>ZeptoData[[#This Row],[MRP_Rupees]] - ZeptoData[[#This Row],[Sale_Price]]</f>
        <v>-237</v>
      </c>
      <c r="O3016" t="str">
        <f>IF(ZeptoData[[#This Row],[outOfStock]]=TRUE, "Out of Stock", IF(ZeptoData[[#This Row],[availableQuantity]]&lt;=2, "LOW STOCK", "HEALTHY"))</f>
        <v>HEALTHY</v>
      </c>
      <c r="P3016" t="str" cm="1">
        <f t="array" ref="P3016">_xlfn.IFS(ZeptoData[[#This Row],[Sale_Price]]&lt;50, "Budget", ZeptoData[[#This Row],[Sale_Price]]&lt;150, "Mid-Range", ZeptoData[[#This Row],[Sale_Price]]&gt;=150, "Premium")</f>
        <v>Premium</v>
      </c>
      <c r="Q3016" t="str">
        <f>IF(ROUND(((ZeptoData[[#This Row],[mrp]]-ZeptoData[[#This Row],[discountedSellingPrice]])/ZeptoData[[#This Row],[mrp]])*100,0) = ZeptoData[[#This Row],[discountPercent]], "Match", "Error")</f>
        <v>Match</v>
      </c>
      <c r="R3016" s="9" t="str" cm="1">
        <f t="array" ref="R3016">_xlfn.IFS(ZeptoData[[#This Row],[discountPercent]]=0, "No Discount", ZeptoData[[#This Row],[discountPercent]]&lt;=15, "Standard (1-15%)", ZeptoData[[#This Row],[discountPercent]]&gt;15, "Mega (&gt;15%)")</f>
        <v>Standard (1-15%)</v>
      </c>
      <c r="S3016" s="9" t="str" cm="1">
        <f t="array" ref="S3016">_xlfn.IFS(ZeptoData[[#This Row],[weightInGms]]&lt;=100, "Small (&lt;100g)", ZeptoData[[#This Row],[weightInGms]]&lt;=500, "Medium (100-500g)", ZeptoData[[#This Row],[weightInGms]]&gt;500, "Large (&gt;500g)")</f>
        <v>Medium (100-500g)</v>
      </c>
    </row>
    <row r="3017" spans="1:19" x14ac:dyDescent="0.25">
      <c r="A3017" t="s">
        <v>1146</v>
      </c>
      <c r="B3017" t="s">
        <v>1393</v>
      </c>
      <c r="C3017" t="str">
        <f>TRIM(ZeptoData[[#This Row],[name]])</f>
        <v>Pampers Pants - Large</v>
      </c>
      <c r="D3017">
        <v>154900</v>
      </c>
      <c r="E3017" s="3">
        <f>'Cleaned Data'!F3020</f>
        <v>7</v>
      </c>
      <c r="F3017">
        <v>45</v>
      </c>
      <c r="G3017">
        <v>3</v>
      </c>
      <c r="H3017">
        <v>84900</v>
      </c>
      <c r="I3017" s="3">
        <f>ZeptoData[[#This Row],[discountedSellingPrice]]/100</f>
        <v>849</v>
      </c>
      <c r="J3017">
        <v>82</v>
      </c>
      <c r="K3017" t="b">
        <v>0</v>
      </c>
      <c r="L3017">
        <v>82</v>
      </c>
      <c r="N3017" s="3">
        <f>ZeptoData[[#This Row],[MRP_Rupees]] - ZeptoData[[#This Row],[Sale_Price]]</f>
        <v>-842</v>
      </c>
      <c r="O3017" t="str">
        <f>IF(ZeptoData[[#This Row],[outOfStock]]=TRUE, "Out of Stock", IF(ZeptoData[[#This Row],[availableQuantity]]&lt;=2, "LOW STOCK", "HEALTHY"))</f>
        <v>HEALTHY</v>
      </c>
      <c r="P3017" t="str" cm="1">
        <f t="array" ref="P3017">_xlfn.IFS(ZeptoData[[#This Row],[Sale_Price]]&lt;50, "Budget", ZeptoData[[#This Row],[Sale_Price]]&lt;150, "Mid-Range", ZeptoData[[#This Row],[Sale_Price]]&gt;=150, "Premium")</f>
        <v>Premium</v>
      </c>
      <c r="Q3017" t="str">
        <f>IF(ROUND(((ZeptoData[[#This Row],[mrp]]-ZeptoData[[#This Row],[discountedSellingPrice]])/ZeptoData[[#This Row],[mrp]])*100,0) = ZeptoData[[#This Row],[discountPercent]], "Match", "Error")</f>
        <v>Match</v>
      </c>
      <c r="R3017" s="9" t="str" cm="1">
        <f t="array" ref="R3017">_xlfn.IFS(ZeptoData[[#This Row],[discountPercent]]=0, "No Discount", ZeptoData[[#This Row],[discountPercent]]&lt;=15, "Standard (1-15%)", ZeptoData[[#This Row],[discountPercent]]&gt;15, "Mega (&gt;15%)")</f>
        <v>Mega (&gt;15%)</v>
      </c>
      <c r="S3017" s="9" t="str" cm="1">
        <f t="array" ref="S3017">_xlfn.IFS(ZeptoData[[#This Row],[weightInGms]]&lt;=100, "Small (&lt;100g)", ZeptoData[[#This Row],[weightInGms]]&lt;=500, "Medium (100-500g)", ZeptoData[[#This Row],[weightInGms]]&gt;500, "Large (&gt;500g)")</f>
        <v>Small (&lt;100g)</v>
      </c>
    </row>
    <row r="3018" spans="1:19" x14ac:dyDescent="0.25">
      <c r="A3018" t="s">
        <v>1146</v>
      </c>
      <c r="B3018" t="s">
        <v>1394</v>
      </c>
      <c r="C3018" t="str">
        <f>TRIM(ZeptoData[[#This Row],[name]])</f>
        <v>Engage Urge Deodorant For Men, Citrus And Woody, Skin Friendly</v>
      </c>
      <c r="D3018">
        <v>19500</v>
      </c>
      <c r="E3018" s="3">
        <f>'Cleaned Data'!F3021</f>
        <v>9</v>
      </c>
      <c r="F3018">
        <v>10</v>
      </c>
      <c r="G3018">
        <v>6</v>
      </c>
      <c r="H3018">
        <v>17400</v>
      </c>
      <c r="I3018" s="3">
        <f>ZeptoData[[#This Row],[discountedSellingPrice]]/100</f>
        <v>174</v>
      </c>
      <c r="J3018">
        <v>150</v>
      </c>
      <c r="K3018" t="b">
        <v>0</v>
      </c>
      <c r="L3018">
        <v>150</v>
      </c>
      <c r="N3018" s="3">
        <f>ZeptoData[[#This Row],[MRP_Rupees]] - ZeptoData[[#This Row],[Sale_Price]]</f>
        <v>-165</v>
      </c>
      <c r="O3018" t="str">
        <f>IF(ZeptoData[[#This Row],[outOfStock]]=TRUE, "Out of Stock", IF(ZeptoData[[#This Row],[availableQuantity]]&lt;=2, "LOW STOCK", "HEALTHY"))</f>
        <v>HEALTHY</v>
      </c>
      <c r="P3018" t="str" cm="1">
        <f t="array" ref="P3018">_xlfn.IFS(ZeptoData[[#This Row],[Sale_Price]]&lt;50, "Budget", ZeptoData[[#This Row],[Sale_Price]]&lt;150, "Mid-Range", ZeptoData[[#This Row],[Sale_Price]]&gt;=150, "Premium")</f>
        <v>Premium</v>
      </c>
      <c r="Q3018" t="str">
        <f>IF(ROUND(((ZeptoData[[#This Row],[mrp]]-ZeptoData[[#This Row],[discountedSellingPrice]])/ZeptoData[[#This Row],[mrp]])*100,0) = ZeptoData[[#This Row],[discountPercent]], "Match", "Error")</f>
        <v>Error</v>
      </c>
      <c r="R3018" s="9" t="str" cm="1">
        <f t="array" ref="R3018">_xlfn.IFS(ZeptoData[[#This Row],[discountPercent]]=0, "No Discount", ZeptoData[[#This Row],[discountPercent]]&lt;=15, "Standard (1-15%)", ZeptoData[[#This Row],[discountPercent]]&gt;15, "Mega (&gt;15%)")</f>
        <v>Standard (1-15%)</v>
      </c>
      <c r="S3018" s="9" t="str" cm="1">
        <f t="array" ref="S3018">_xlfn.IFS(ZeptoData[[#This Row],[weightInGms]]&lt;=100, "Small (&lt;100g)", ZeptoData[[#This Row],[weightInGms]]&lt;=500, "Medium (100-500g)", ZeptoData[[#This Row],[weightInGms]]&gt;500, "Large (&gt;500g)")</f>
        <v>Medium (100-500g)</v>
      </c>
    </row>
    <row r="3019" spans="1:19" x14ac:dyDescent="0.25">
      <c r="A3019" t="s">
        <v>1146</v>
      </c>
      <c r="B3019" t="s">
        <v>1395</v>
      </c>
      <c r="C3019" t="str">
        <f>TRIM(ZeptoData[[#This Row],[name]])</f>
        <v>Head &amp; Shoulders 2 In 1 Anti Dandruff Smooth &amp; Silky Shampoo+Conditioner</v>
      </c>
      <c r="D3019">
        <v>37500</v>
      </c>
      <c r="E3019" s="3">
        <f>'Cleaned Data'!F3022</f>
        <v>0</v>
      </c>
      <c r="F3019">
        <v>10</v>
      </c>
      <c r="G3019">
        <v>6</v>
      </c>
      <c r="H3019">
        <v>33400</v>
      </c>
      <c r="I3019" s="3">
        <f>ZeptoData[[#This Row],[discountedSellingPrice]]/100</f>
        <v>334</v>
      </c>
      <c r="J3019">
        <v>340</v>
      </c>
      <c r="K3019" t="b">
        <v>0</v>
      </c>
      <c r="L3019">
        <v>340</v>
      </c>
      <c r="N3019" s="3">
        <f>ZeptoData[[#This Row],[MRP_Rupees]] - ZeptoData[[#This Row],[Sale_Price]]</f>
        <v>-334</v>
      </c>
      <c r="O3019" t="str">
        <f>IF(ZeptoData[[#This Row],[outOfStock]]=TRUE, "Out of Stock", IF(ZeptoData[[#This Row],[availableQuantity]]&lt;=2, "LOW STOCK", "HEALTHY"))</f>
        <v>HEALTHY</v>
      </c>
      <c r="P3019" t="str" cm="1">
        <f t="array" ref="P3019">_xlfn.IFS(ZeptoData[[#This Row],[Sale_Price]]&lt;50, "Budget", ZeptoData[[#This Row],[Sale_Price]]&lt;150, "Mid-Range", ZeptoData[[#This Row],[Sale_Price]]&gt;=150, "Premium")</f>
        <v>Premium</v>
      </c>
      <c r="Q3019" t="str">
        <f>IF(ROUND(((ZeptoData[[#This Row],[mrp]]-ZeptoData[[#This Row],[discountedSellingPrice]])/ZeptoData[[#This Row],[mrp]])*100,0) = ZeptoData[[#This Row],[discountPercent]], "Match", "Error")</f>
        <v>Error</v>
      </c>
      <c r="R3019" s="9" t="str" cm="1">
        <f t="array" ref="R3019">_xlfn.IFS(ZeptoData[[#This Row],[discountPercent]]=0, "No Discount", ZeptoData[[#This Row],[discountPercent]]&lt;=15, "Standard (1-15%)", ZeptoData[[#This Row],[discountPercent]]&gt;15, "Mega (&gt;15%)")</f>
        <v>Standard (1-15%)</v>
      </c>
      <c r="S3019" s="9" t="str" cm="1">
        <f t="array" ref="S3019">_xlfn.IFS(ZeptoData[[#This Row],[weightInGms]]&lt;=100, "Small (&lt;100g)", ZeptoData[[#This Row],[weightInGms]]&lt;=500, "Medium (100-500g)", ZeptoData[[#This Row],[weightInGms]]&gt;500, "Large (&gt;500g)")</f>
        <v>Medium (100-500g)</v>
      </c>
    </row>
    <row r="3020" spans="1:19" x14ac:dyDescent="0.25">
      <c r="A3020" t="s">
        <v>1146</v>
      </c>
      <c r="B3020" t="s">
        <v>1396</v>
      </c>
      <c r="C3020" t="str">
        <f>TRIM(ZeptoData[[#This Row],[name]])</f>
        <v>Fem Fairness Natural Gold Skin Bleach</v>
      </c>
      <c r="D3020">
        <v>8500</v>
      </c>
      <c r="E3020" s="3">
        <f>'Cleaned Data'!F3023</f>
        <v>21</v>
      </c>
      <c r="F3020">
        <v>7</v>
      </c>
      <c r="G3020">
        <v>4</v>
      </c>
      <c r="H3020">
        <v>7900</v>
      </c>
      <c r="I3020" s="3">
        <f>ZeptoData[[#This Row],[discountedSellingPrice]]/100</f>
        <v>79</v>
      </c>
      <c r="J3020">
        <v>64</v>
      </c>
      <c r="K3020" t="b">
        <v>0</v>
      </c>
      <c r="L3020">
        <v>64</v>
      </c>
      <c r="N3020" s="3">
        <f>ZeptoData[[#This Row],[MRP_Rupees]] - ZeptoData[[#This Row],[Sale_Price]]</f>
        <v>-58</v>
      </c>
      <c r="O3020" t="str">
        <f>IF(ZeptoData[[#This Row],[outOfStock]]=TRUE, "Out of Stock", IF(ZeptoData[[#This Row],[availableQuantity]]&lt;=2, "LOW STOCK", "HEALTHY"))</f>
        <v>HEALTHY</v>
      </c>
      <c r="P3020" t="str" cm="1">
        <f t="array" ref="P3020">_xlfn.IFS(ZeptoData[[#This Row],[Sale_Price]]&lt;50, "Budget", ZeptoData[[#This Row],[Sale_Price]]&lt;150, "Mid-Range", ZeptoData[[#This Row],[Sale_Price]]&gt;=150, "Premium")</f>
        <v>Mid-Range</v>
      </c>
      <c r="Q3020" t="str">
        <f>IF(ROUND(((ZeptoData[[#This Row],[mrp]]-ZeptoData[[#This Row],[discountedSellingPrice]])/ZeptoData[[#This Row],[mrp]])*100,0) = ZeptoData[[#This Row],[discountPercent]], "Match", "Error")</f>
        <v>Match</v>
      </c>
      <c r="R3020" s="9" t="str" cm="1">
        <f t="array" ref="R3020">_xlfn.IFS(ZeptoData[[#This Row],[discountPercent]]=0, "No Discount", ZeptoData[[#This Row],[discountPercent]]&lt;=15, "Standard (1-15%)", ZeptoData[[#This Row],[discountPercent]]&gt;15, "Mega (&gt;15%)")</f>
        <v>Standard (1-15%)</v>
      </c>
      <c r="S3020" s="9" t="str" cm="1">
        <f t="array" ref="S3020">_xlfn.IFS(ZeptoData[[#This Row],[weightInGms]]&lt;=100, "Small (&lt;100g)", ZeptoData[[#This Row],[weightInGms]]&lt;=500, "Medium (100-500g)", ZeptoData[[#This Row],[weightInGms]]&gt;500, "Large (&gt;500g)")</f>
        <v>Small (&lt;100g)</v>
      </c>
    </row>
    <row r="3021" spans="1:19" x14ac:dyDescent="0.25">
      <c r="A3021" t="s">
        <v>1146</v>
      </c>
      <c r="B3021" t="s">
        <v>1397</v>
      </c>
      <c r="C3021" t="str">
        <f>TRIM(ZeptoData[[#This Row],[name]])</f>
        <v>Engage Deo Frost</v>
      </c>
      <c r="D3021">
        <v>19500</v>
      </c>
      <c r="E3021" s="3">
        <f>'Cleaned Data'!F3024</f>
        <v>22</v>
      </c>
      <c r="F3021">
        <v>9</v>
      </c>
      <c r="G3021">
        <v>6</v>
      </c>
      <c r="H3021">
        <v>17600</v>
      </c>
      <c r="I3021" s="3">
        <f>ZeptoData[[#This Row],[discountedSellingPrice]]/100</f>
        <v>176</v>
      </c>
      <c r="J3021">
        <v>150</v>
      </c>
      <c r="K3021" t="b">
        <v>0</v>
      </c>
      <c r="L3021">
        <v>150</v>
      </c>
      <c r="N3021" s="3">
        <f>ZeptoData[[#This Row],[MRP_Rupees]] - ZeptoData[[#This Row],[Sale_Price]]</f>
        <v>-154</v>
      </c>
      <c r="O3021" t="str">
        <f>IF(ZeptoData[[#This Row],[outOfStock]]=TRUE, "Out of Stock", IF(ZeptoData[[#This Row],[availableQuantity]]&lt;=2, "LOW STOCK", "HEALTHY"))</f>
        <v>HEALTHY</v>
      </c>
      <c r="P3021" t="str" cm="1">
        <f t="array" ref="P3021">_xlfn.IFS(ZeptoData[[#This Row],[Sale_Price]]&lt;50, "Budget", ZeptoData[[#This Row],[Sale_Price]]&lt;150, "Mid-Range", ZeptoData[[#This Row],[Sale_Price]]&gt;=150, "Premium")</f>
        <v>Premium</v>
      </c>
      <c r="Q3021" t="str">
        <f>IF(ROUND(((ZeptoData[[#This Row],[mrp]]-ZeptoData[[#This Row],[discountedSellingPrice]])/ZeptoData[[#This Row],[mrp]])*100,0) = ZeptoData[[#This Row],[discountPercent]], "Match", "Error")</f>
        <v>Error</v>
      </c>
      <c r="R3021" s="9" t="str" cm="1">
        <f t="array" ref="R3021">_xlfn.IFS(ZeptoData[[#This Row],[discountPercent]]=0, "No Discount", ZeptoData[[#This Row],[discountPercent]]&lt;=15, "Standard (1-15%)", ZeptoData[[#This Row],[discountPercent]]&gt;15, "Mega (&gt;15%)")</f>
        <v>Standard (1-15%)</v>
      </c>
      <c r="S3021" s="9" t="str" cm="1">
        <f t="array" ref="S3021">_xlfn.IFS(ZeptoData[[#This Row],[weightInGms]]&lt;=100, "Small (&lt;100g)", ZeptoData[[#This Row],[weightInGms]]&lt;=500, "Medium (100-500g)", ZeptoData[[#This Row],[weightInGms]]&gt;500, "Large (&gt;500g)")</f>
        <v>Medium (100-500g)</v>
      </c>
    </row>
    <row r="3022" spans="1:19" x14ac:dyDescent="0.25">
      <c r="A3022" t="s">
        <v>1146</v>
      </c>
      <c r="B3022" t="s">
        <v>1398</v>
      </c>
      <c r="C3022" t="str">
        <f>TRIM(ZeptoData[[#This Row],[name]])</f>
        <v>Stayfree Secure XL Size Sanitary Napkins</v>
      </c>
      <c r="D3022">
        <v>11500</v>
      </c>
      <c r="E3022" s="3">
        <f>'Cleaned Data'!F3025</f>
        <v>9</v>
      </c>
      <c r="F3022">
        <v>0</v>
      </c>
      <c r="G3022">
        <v>5</v>
      </c>
      <c r="H3022">
        <v>11500</v>
      </c>
      <c r="I3022" s="3">
        <f>ZeptoData[[#This Row],[discountedSellingPrice]]/100</f>
        <v>115</v>
      </c>
      <c r="J3022">
        <v>1160</v>
      </c>
      <c r="K3022" t="b">
        <v>0</v>
      </c>
      <c r="L3022">
        <v>20</v>
      </c>
      <c r="N3022" s="3">
        <f>ZeptoData[[#This Row],[MRP_Rupees]] - ZeptoData[[#This Row],[Sale_Price]]</f>
        <v>-106</v>
      </c>
      <c r="O3022" t="str">
        <f>IF(ZeptoData[[#This Row],[outOfStock]]=TRUE, "Out of Stock", IF(ZeptoData[[#This Row],[availableQuantity]]&lt;=2, "LOW STOCK", "HEALTHY"))</f>
        <v>HEALTHY</v>
      </c>
      <c r="P3022" t="str" cm="1">
        <f t="array" ref="P3022">_xlfn.IFS(ZeptoData[[#This Row],[Sale_Price]]&lt;50, "Budget", ZeptoData[[#This Row],[Sale_Price]]&lt;150, "Mid-Range", ZeptoData[[#This Row],[Sale_Price]]&gt;=150, "Premium")</f>
        <v>Mid-Range</v>
      </c>
      <c r="Q3022" t="str">
        <f>IF(ROUND(((ZeptoData[[#This Row],[mrp]]-ZeptoData[[#This Row],[discountedSellingPrice]])/ZeptoData[[#This Row],[mrp]])*100,0) = ZeptoData[[#This Row],[discountPercent]], "Match", "Error")</f>
        <v>Match</v>
      </c>
      <c r="R3022" s="9" t="str" cm="1">
        <f t="array" ref="R3022">_xlfn.IFS(ZeptoData[[#This Row],[discountPercent]]=0, "No Discount", ZeptoData[[#This Row],[discountPercent]]&lt;=15, "Standard (1-15%)", ZeptoData[[#This Row],[discountPercent]]&gt;15, "Mega (&gt;15%)")</f>
        <v>No Discount</v>
      </c>
      <c r="S3022" s="9" t="str" cm="1">
        <f t="array" ref="S3022">_xlfn.IFS(ZeptoData[[#This Row],[weightInGms]]&lt;=100, "Small (&lt;100g)", ZeptoData[[#This Row],[weightInGms]]&lt;=500, "Medium (100-500g)", ZeptoData[[#This Row],[weightInGms]]&gt;500, "Large (&gt;500g)")</f>
        <v>Large (&gt;500g)</v>
      </c>
    </row>
    <row r="3023" spans="1:19" x14ac:dyDescent="0.25">
      <c r="A3023" t="s">
        <v>1146</v>
      </c>
      <c r="B3023" t="s">
        <v>1399</v>
      </c>
      <c r="C3023" t="str">
        <f>TRIM(ZeptoData[[#This Row],[name]])</f>
        <v>Pampers Pants - Medium</v>
      </c>
      <c r="D3023">
        <v>69900</v>
      </c>
      <c r="E3023" s="3">
        <f>'Cleaned Data'!F3026</f>
        <v>0</v>
      </c>
      <c r="F3023">
        <v>21</v>
      </c>
      <c r="G3023">
        <v>1</v>
      </c>
      <c r="H3023">
        <v>54900</v>
      </c>
      <c r="I3023" s="3">
        <f>ZeptoData[[#This Row],[discountedSellingPrice]]/100</f>
        <v>549</v>
      </c>
      <c r="J3023">
        <v>50</v>
      </c>
      <c r="K3023" t="b">
        <v>0</v>
      </c>
      <c r="L3023">
        <v>50</v>
      </c>
      <c r="N3023" s="3">
        <f>ZeptoData[[#This Row],[MRP_Rupees]] - ZeptoData[[#This Row],[Sale_Price]]</f>
        <v>-549</v>
      </c>
      <c r="O3023" t="str">
        <f>IF(ZeptoData[[#This Row],[outOfStock]]=TRUE, "Out of Stock", IF(ZeptoData[[#This Row],[availableQuantity]]&lt;=2, "LOW STOCK", "HEALTHY"))</f>
        <v>LOW STOCK</v>
      </c>
      <c r="P3023" t="str" cm="1">
        <f t="array" ref="P3023">_xlfn.IFS(ZeptoData[[#This Row],[Sale_Price]]&lt;50, "Budget", ZeptoData[[#This Row],[Sale_Price]]&lt;150, "Mid-Range", ZeptoData[[#This Row],[Sale_Price]]&gt;=150, "Premium")</f>
        <v>Premium</v>
      </c>
      <c r="Q3023" t="str">
        <f>IF(ROUND(((ZeptoData[[#This Row],[mrp]]-ZeptoData[[#This Row],[discountedSellingPrice]])/ZeptoData[[#This Row],[mrp]])*100,0) = ZeptoData[[#This Row],[discountPercent]], "Match", "Error")</f>
        <v>Match</v>
      </c>
      <c r="R3023" s="9" t="str" cm="1">
        <f t="array" ref="R3023">_xlfn.IFS(ZeptoData[[#This Row],[discountPercent]]=0, "No Discount", ZeptoData[[#This Row],[discountPercent]]&lt;=15, "Standard (1-15%)", ZeptoData[[#This Row],[discountPercent]]&gt;15, "Mega (&gt;15%)")</f>
        <v>Mega (&gt;15%)</v>
      </c>
      <c r="S3023" s="9" t="str" cm="1">
        <f t="array" ref="S3023">_xlfn.IFS(ZeptoData[[#This Row],[weightInGms]]&lt;=100, "Small (&lt;100g)", ZeptoData[[#This Row],[weightInGms]]&lt;=500, "Medium (100-500g)", ZeptoData[[#This Row],[weightInGms]]&gt;500, "Large (&gt;500g)")</f>
        <v>Small (&lt;100g)</v>
      </c>
    </row>
    <row r="3024" spans="1:19" x14ac:dyDescent="0.25">
      <c r="A3024" t="s">
        <v>1146</v>
      </c>
      <c r="B3024" t="s">
        <v>1420</v>
      </c>
      <c r="C3024" t="str">
        <f>TRIM(ZeptoData[[#This Row],[name]])</f>
        <v>Pampers Active Baby Diapers New Born Extra Small</v>
      </c>
      <c r="D3024">
        <v>109900</v>
      </c>
      <c r="E3024" s="3">
        <f>'Cleaned Data'!F3027</f>
        <v>9</v>
      </c>
      <c r="F3024">
        <v>22</v>
      </c>
      <c r="G3024">
        <v>3</v>
      </c>
      <c r="H3024">
        <v>84900</v>
      </c>
      <c r="I3024" s="3">
        <f>ZeptoData[[#This Row],[discountedSellingPrice]]/100</f>
        <v>849</v>
      </c>
      <c r="J3024">
        <v>72</v>
      </c>
      <c r="K3024" t="b">
        <v>0</v>
      </c>
      <c r="L3024">
        <v>72</v>
      </c>
      <c r="N3024" s="3">
        <f>ZeptoData[[#This Row],[MRP_Rupees]] - ZeptoData[[#This Row],[Sale_Price]]</f>
        <v>-840</v>
      </c>
      <c r="O3024" t="str">
        <f>IF(ZeptoData[[#This Row],[outOfStock]]=TRUE, "Out of Stock", IF(ZeptoData[[#This Row],[availableQuantity]]&lt;=2, "LOW STOCK", "HEALTHY"))</f>
        <v>HEALTHY</v>
      </c>
      <c r="P3024" t="str" cm="1">
        <f t="array" ref="P3024">_xlfn.IFS(ZeptoData[[#This Row],[Sale_Price]]&lt;50, "Budget", ZeptoData[[#This Row],[Sale_Price]]&lt;150, "Mid-Range", ZeptoData[[#This Row],[Sale_Price]]&gt;=150, "Premium")</f>
        <v>Premium</v>
      </c>
      <c r="Q3024" t="str">
        <f>IF(ROUND(((ZeptoData[[#This Row],[mrp]]-ZeptoData[[#This Row],[discountedSellingPrice]])/ZeptoData[[#This Row],[mrp]])*100,0) = ZeptoData[[#This Row],[discountPercent]], "Match", "Error")</f>
        <v>Error</v>
      </c>
      <c r="R3024" s="9" t="str" cm="1">
        <f t="array" ref="R3024">_xlfn.IFS(ZeptoData[[#This Row],[discountPercent]]=0, "No Discount", ZeptoData[[#This Row],[discountPercent]]&lt;=15, "Standard (1-15%)", ZeptoData[[#This Row],[discountPercent]]&gt;15, "Mega (&gt;15%)")</f>
        <v>Mega (&gt;15%)</v>
      </c>
      <c r="S3024" s="9" t="str" cm="1">
        <f t="array" ref="S3024">_xlfn.IFS(ZeptoData[[#This Row],[weightInGms]]&lt;=100, "Small (&lt;100g)", ZeptoData[[#This Row],[weightInGms]]&lt;=500, "Medium (100-500g)", ZeptoData[[#This Row],[weightInGms]]&gt;500, "Large (&gt;500g)")</f>
        <v>Small (&lt;100g)</v>
      </c>
    </row>
    <row r="3025" spans="1:19" x14ac:dyDescent="0.25">
      <c r="A3025" t="s">
        <v>1146</v>
      </c>
      <c r="B3025" t="s">
        <v>1401</v>
      </c>
      <c r="C3025" t="str">
        <f>TRIM(ZeptoData[[#This Row],[name]])</f>
        <v>Nivea Creme, All Season Multi-Purpose Cream</v>
      </c>
      <c r="D3025">
        <v>17500</v>
      </c>
      <c r="E3025" s="3">
        <f>'Cleaned Data'!F3028</f>
        <v>6</v>
      </c>
      <c r="F3025">
        <v>9</v>
      </c>
      <c r="G3025">
        <v>6</v>
      </c>
      <c r="H3025">
        <v>15800</v>
      </c>
      <c r="I3025" s="3">
        <f>ZeptoData[[#This Row],[discountedSellingPrice]]/100</f>
        <v>158</v>
      </c>
      <c r="J3025">
        <v>100</v>
      </c>
      <c r="K3025" t="b">
        <v>0</v>
      </c>
      <c r="L3025">
        <v>100</v>
      </c>
      <c r="N3025" s="3">
        <f>ZeptoData[[#This Row],[MRP_Rupees]] - ZeptoData[[#This Row],[Sale_Price]]</f>
        <v>-152</v>
      </c>
      <c r="O3025" t="str">
        <f>IF(ZeptoData[[#This Row],[outOfStock]]=TRUE, "Out of Stock", IF(ZeptoData[[#This Row],[availableQuantity]]&lt;=2, "LOW STOCK", "HEALTHY"))</f>
        <v>HEALTHY</v>
      </c>
      <c r="P3025" t="str" cm="1">
        <f t="array" ref="P3025">_xlfn.IFS(ZeptoData[[#This Row],[Sale_Price]]&lt;50, "Budget", ZeptoData[[#This Row],[Sale_Price]]&lt;150, "Mid-Range", ZeptoData[[#This Row],[Sale_Price]]&gt;=150, "Premium")</f>
        <v>Premium</v>
      </c>
      <c r="Q3025" t="str">
        <f>IF(ROUND(((ZeptoData[[#This Row],[mrp]]-ZeptoData[[#This Row],[discountedSellingPrice]])/ZeptoData[[#This Row],[mrp]])*100,0) = ZeptoData[[#This Row],[discountPercent]], "Match", "Error")</f>
        <v>Error</v>
      </c>
      <c r="R3025" s="9" t="str" cm="1">
        <f t="array" ref="R3025">_xlfn.IFS(ZeptoData[[#This Row],[discountPercent]]=0, "No Discount", ZeptoData[[#This Row],[discountPercent]]&lt;=15, "Standard (1-15%)", ZeptoData[[#This Row],[discountPercent]]&gt;15, "Mega (&gt;15%)")</f>
        <v>Standard (1-15%)</v>
      </c>
      <c r="S3025" s="9" t="str" cm="1">
        <f t="array" ref="S3025">_xlfn.IFS(ZeptoData[[#This Row],[weightInGms]]&lt;=100, "Small (&lt;100g)", ZeptoData[[#This Row],[weightInGms]]&lt;=500, "Medium (100-500g)", ZeptoData[[#This Row],[weightInGms]]&gt;500, "Large (&gt;500g)")</f>
        <v>Small (&lt;100g)</v>
      </c>
    </row>
    <row r="3026" spans="1:19" x14ac:dyDescent="0.25">
      <c r="A3026" t="s">
        <v>1146</v>
      </c>
      <c r="B3026" t="s">
        <v>1825</v>
      </c>
      <c r="C3026" t="str">
        <f>TRIM(ZeptoData[[#This Row],[name]])</f>
        <v>Woodwards Gripe Water</v>
      </c>
      <c r="D3026">
        <v>5000</v>
      </c>
      <c r="E3026" s="3">
        <f>'Cleaned Data'!F3029</f>
        <v>15</v>
      </c>
      <c r="F3026">
        <v>0</v>
      </c>
      <c r="G3026">
        <v>4</v>
      </c>
      <c r="H3026">
        <v>5000</v>
      </c>
      <c r="I3026" s="3">
        <f>ZeptoData[[#This Row],[discountedSellingPrice]]/100</f>
        <v>50</v>
      </c>
      <c r="J3026">
        <v>130</v>
      </c>
      <c r="K3026" t="b">
        <v>0</v>
      </c>
      <c r="L3026">
        <v>130</v>
      </c>
      <c r="N3026" s="3">
        <f>ZeptoData[[#This Row],[MRP_Rupees]] - ZeptoData[[#This Row],[Sale_Price]]</f>
        <v>-35</v>
      </c>
      <c r="O3026" t="str">
        <f>IF(ZeptoData[[#This Row],[outOfStock]]=TRUE, "Out of Stock", IF(ZeptoData[[#This Row],[availableQuantity]]&lt;=2, "LOW STOCK", "HEALTHY"))</f>
        <v>HEALTHY</v>
      </c>
      <c r="P3026" t="str" cm="1">
        <f t="array" ref="P3026">_xlfn.IFS(ZeptoData[[#This Row],[Sale_Price]]&lt;50, "Budget", ZeptoData[[#This Row],[Sale_Price]]&lt;150, "Mid-Range", ZeptoData[[#This Row],[Sale_Price]]&gt;=150, "Premium")</f>
        <v>Mid-Range</v>
      </c>
      <c r="Q3026" t="str">
        <f>IF(ROUND(((ZeptoData[[#This Row],[mrp]]-ZeptoData[[#This Row],[discountedSellingPrice]])/ZeptoData[[#This Row],[mrp]])*100,0) = ZeptoData[[#This Row],[discountPercent]], "Match", "Error")</f>
        <v>Match</v>
      </c>
      <c r="R3026" s="9" t="str" cm="1">
        <f t="array" ref="R3026">_xlfn.IFS(ZeptoData[[#This Row],[discountPercent]]=0, "No Discount", ZeptoData[[#This Row],[discountPercent]]&lt;=15, "Standard (1-15%)", ZeptoData[[#This Row],[discountPercent]]&gt;15, "Mega (&gt;15%)")</f>
        <v>No Discount</v>
      </c>
      <c r="S3026" s="9" t="str" cm="1">
        <f t="array" ref="S3026">_xlfn.IFS(ZeptoData[[#This Row],[weightInGms]]&lt;=100, "Small (&lt;100g)", ZeptoData[[#This Row],[weightInGms]]&lt;=500, "Medium (100-500g)", ZeptoData[[#This Row],[weightInGms]]&gt;500, "Large (&gt;500g)")</f>
        <v>Medium (100-500g)</v>
      </c>
    </row>
    <row r="3027" spans="1:19" x14ac:dyDescent="0.25">
      <c r="A3027" t="s">
        <v>1146</v>
      </c>
      <c r="B3027" t="s">
        <v>1403</v>
      </c>
      <c r="C3027" t="str">
        <f>TRIM(ZeptoData[[#This Row],[name]])</f>
        <v>Clean &amp; Clear Morning Energy Aqua Splash Face Wash</v>
      </c>
      <c r="D3027">
        <v>14500</v>
      </c>
      <c r="E3027" s="3">
        <f>'Cleaned Data'!F3030</f>
        <v>0</v>
      </c>
      <c r="F3027">
        <v>9</v>
      </c>
      <c r="G3027">
        <v>5</v>
      </c>
      <c r="H3027">
        <v>13100</v>
      </c>
      <c r="I3027" s="3">
        <f>ZeptoData[[#This Row],[discountedSellingPrice]]/100</f>
        <v>131</v>
      </c>
      <c r="J3027">
        <v>100</v>
      </c>
      <c r="K3027" t="b">
        <v>0</v>
      </c>
      <c r="L3027">
        <v>100</v>
      </c>
      <c r="N3027" s="3">
        <f>ZeptoData[[#This Row],[MRP_Rupees]] - ZeptoData[[#This Row],[Sale_Price]]</f>
        <v>-131</v>
      </c>
      <c r="O3027" t="str">
        <f>IF(ZeptoData[[#This Row],[outOfStock]]=TRUE, "Out of Stock", IF(ZeptoData[[#This Row],[availableQuantity]]&lt;=2, "LOW STOCK", "HEALTHY"))</f>
        <v>HEALTHY</v>
      </c>
      <c r="P3027" t="str" cm="1">
        <f t="array" ref="P3027">_xlfn.IFS(ZeptoData[[#This Row],[Sale_Price]]&lt;50, "Budget", ZeptoData[[#This Row],[Sale_Price]]&lt;150, "Mid-Range", ZeptoData[[#This Row],[Sale_Price]]&gt;=150, "Premium")</f>
        <v>Mid-Range</v>
      </c>
      <c r="Q3027" t="str">
        <f>IF(ROUND(((ZeptoData[[#This Row],[mrp]]-ZeptoData[[#This Row],[discountedSellingPrice]])/ZeptoData[[#This Row],[mrp]])*100,0) = ZeptoData[[#This Row],[discountPercent]], "Match", "Error")</f>
        <v>Error</v>
      </c>
      <c r="R3027" s="9" t="str" cm="1">
        <f t="array" ref="R3027">_xlfn.IFS(ZeptoData[[#This Row],[discountPercent]]=0, "No Discount", ZeptoData[[#This Row],[discountPercent]]&lt;=15, "Standard (1-15%)", ZeptoData[[#This Row],[discountPercent]]&gt;15, "Mega (&gt;15%)")</f>
        <v>Standard (1-15%)</v>
      </c>
      <c r="S3027" s="9" t="str" cm="1">
        <f t="array" ref="S3027">_xlfn.IFS(ZeptoData[[#This Row],[weightInGms]]&lt;=100, "Small (&lt;100g)", ZeptoData[[#This Row],[weightInGms]]&lt;=500, "Medium (100-500g)", ZeptoData[[#This Row],[weightInGms]]&gt;500, "Large (&gt;500g)")</f>
        <v>Small (&lt;100g)</v>
      </c>
    </row>
    <row r="3028" spans="1:19" x14ac:dyDescent="0.25">
      <c r="A3028" t="s">
        <v>1146</v>
      </c>
      <c r="B3028" t="s">
        <v>1296</v>
      </c>
      <c r="C3028" t="str">
        <f>TRIM(ZeptoData[[#This Row],[name]])</f>
        <v>Sunsilk Lusciously Thick &amp; Long Shampoo</v>
      </c>
      <c r="D3028">
        <v>55500</v>
      </c>
      <c r="E3028" s="3">
        <f>'Cleaned Data'!F3031</f>
        <v>6</v>
      </c>
      <c r="F3028">
        <v>6</v>
      </c>
      <c r="G3028">
        <v>6</v>
      </c>
      <c r="H3028">
        <v>52100</v>
      </c>
      <c r="I3028" s="3">
        <f>ZeptoData[[#This Row],[discountedSellingPrice]]/100</f>
        <v>521</v>
      </c>
      <c r="J3028">
        <v>650</v>
      </c>
      <c r="K3028" t="b">
        <v>0</v>
      </c>
      <c r="L3028">
        <v>650</v>
      </c>
      <c r="N3028" s="3">
        <f>ZeptoData[[#This Row],[MRP_Rupees]] - ZeptoData[[#This Row],[Sale_Price]]</f>
        <v>-515</v>
      </c>
      <c r="O3028" t="str">
        <f>IF(ZeptoData[[#This Row],[outOfStock]]=TRUE, "Out of Stock", IF(ZeptoData[[#This Row],[availableQuantity]]&lt;=2, "LOW STOCK", "HEALTHY"))</f>
        <v>HEALTHY</v>
      </c>
      <c r="P3028" t="str" cm="1">
        <f t="array" ref="P3028">_xlfn.IFS(ZeptoData[[#This Row],[Sale_Price]]&lt;50, "Budget", ZeptoData[[#This Row],[Sale_Price]]&lt;150, "Mid-Range", ZeptoData[[#This Row],[Sale_Price]]&gt;=150, "Premium")</f>
        <v>Premium</v>
      </c>
      <c r="Q3028" t="str">
        <f>IF(ROUND(((ZeptoData[[#This Row],[mrp]]-ZeptoData[[#This Row],[discountedSellingPrice]])/ZeptoData[[#This Row],[mrp]])*100,0) = ZeptoData[[#This Row],[discountPercent]], "Match", "Error")</f>
        <v>Match</v>
      </c>
      <c r="R3028" s="9" t="str" cm="1">
        <f t="array" ref="R3028">_xlfn.IFS(ZeptoData[[#This Row],[discountPercent]]=0, "No Discount", ZeptoData[[#This Row],[discountPercent]]&lt;=15, "Standard (1-15%)", ZeptoData[[#This Row],[discountPercent]]&gt;15, "Mega (&gt;15%)")</f>
        <v>Standard (1-15%)</v>
      </c>
      <c r="S3028" s="9" t="str" cm="1">
        <f t="array" ref="S3028">_xlfn.IFS(ZeptoData[[#This Row],[weightInGms]]&lt;=100, "Small (&lt;100g)", ZeptoData[[#This Row],[weightInGms]]&lt;=500, "Medium (100-500g)", ZeptoData[[#This Row],[weightInGms]]&gt;500, "Large (&gt;500g)")</f>
        <v>Large (&gt;500g)</v>
      </c>
    </row>
    <row r="3029" spans="1:19" x14ac:dyDescent="0.25">
      <c r="A3029" t="s">
        <v>1146</v>
      </c>
      <c r="B3029" t="s">
        <v>1404</v>
      </c>
      <c r="C3029" t="str">
        <f>TRIM(ZeptoData[[#This Row],[name]])</f>
        <v>Mamaearth Skin Correct Face Serum</v>
      </c>
      <c r="D3029">
        <v>59900</v>
      </c>
      <c r="E3029" s="3">
        <f>'Cleaned Data'!F3032</f>
        <v>5</v>
      </c>
      <c r="F3029">
        <v>15</v>
      </c>
      <c r="G3029">
        <v>1</v>
      </c>
      <c r="H3029">
        <v>50900</v>
      </c>
      <c r="I3029" s="3">
        <f>ZeptoData[[#This Row],[discountedSellingPrice]]/100</f>
        <v>509</v>
      </c>
      <c r="J3029">
        <v>30</v>
      </c>
      <c r="K3029" t="b">
        <v>0</v>
      </c>
      <c r="L3029">
        <v>30</v>
      </c>
      <c r="N3029" s="3">
        <f>ZeptoData[[#This Row],[MRP_Rupees]] - ZeptoData[[#This Row],[Sale_Price]]</f>
        <v>-504</v>
      </c>
      <c r="O3029" t="str">
        <f>IF(ZeptoData[[#This Row],[outOfStock]]=TRUE, "Out of Stock", IF(ZeptoData[[#This Row],[availableQuantity]]&lt;=2, "LOW STOCK", "HEALTHY"))</f>
        <v>LOW STOCK</v>
      </c>
      <c r="P3029" t="str" cm="1">
        <f t="array" ref="P3029">_xlfn.IFS(ZeptoData[[#This Row],[Sale_Price]]&lt;50, "Budget", ZeptoData[[#This Row],[Sale_Price]]&lt;150, "Mid-Range", ZeptoData[[#This Row],[Sale_Price]]&gt;=150, "Premium")</f>
        <v>Premium</v>
      </c>
      <c r="Q3029" t="str">
        <f>IF(ROUND(((ZeptoData[[#This Row],[mrp]]-ZeptoData[[#This Row],[discountedSellingPrice]])/ZeptoData[[#This Row],[mrp]])*100,0) = ZeptoData[[#This Row],[discountPercent]], "Match", "Error")</f>
        <v>Match</v>
      </c>
      <c r="R3029" s="9" t="str" cm="1">
        <f t="array" ref="R3029">_xlfn.IFS(ZeptoData[[#This Row],[discountPercent]]=0, "No Discount", ZeptoData[[#This Row],[discountPercent]]&lt;=15, "Standard (1-15%)", ZeptoData[[#This Row],[discountPercent]]&gt;15, "Mega (&gt;15%)")</f>
        <v>Standard (1-15%)</v>
      </c>
      <c r="S3029" s="9" t="str" cm="1">
        <f t="array" ref="S3029">_xlfn.IFS(ZeptoData[[#This Row],[weightInGms]]&lt;=100, "Small (&lt;100g)", ZeptoData[[#This Row],[weightInGms]]&lt;=500, "Medium (100-500g)", ZeptoData[[#This Row],[weightInGms]]&gt;500, "Large (&gt;500g)")</f>
        <v>Small (&lt;100g)</v>
      </c>
    </row>
    <row r="3030" spans="1:19" x14ac:dyDescent="0.25">
      <c r="A3030" t="s">
        <v>1146</v>
      </c>
      <c r="B3030" t="s">
        <v>1405</v>
      </c>
      <c r="C3030" t="str">
        <f>TRIM(ZeptoData[[#This Row],[name]])</f>
        <v>Chik Hairfall Prevent Egg Shampoo</v>
      </c>
      <c r="D3030">
        <v>17800</v>
      </c>
      <c r="E3030" s="3">
        <f>'Cleaned Data'!F3033</f>
        <v>0</v>
      </c>
      <c r="F3030">
        <v>0</v>
      </c>
      <c r="G3030">
        <v>6</v>
      </c>
      <c r="H3030">
        <v>17800</v>
      </c>
      <c r="I3030" s="3">
        <f>ZeptoData[[#This Row],[discountedSellingPrice]]/100</f>
        <v>178</v>
      </c>
      <c r="J3030">
        <v>340</v>
      </c>
      <c r="K3030" t="b">
        <v>0</v>
      </c>
      <c r="L3030">
        <v>340</v>
      </c>
      <c r="N3030" s="3">
        <f>ZeptoData[[#This Row],[MRP_Rupees]] - ZeptoData[[#This Row],[Sale_Price]]</f>
        <v>-178</v>
      </c>
      <c r="O3030" t="str">
        <f>IF(ZeptoData[[#This Row],[outOfStock]]=TRUE, "Out of Stock", IF(ZeptoData[[#This Row],[availableQuantity]]&lt;=2, "LOW STOCK", "HEALTHY"))</f>
        <v>HEALTHY</v>
      </c>
      <c r="P3030" t="str" cm="1">
        <f t="array" ref="P3030">_xlfn.IFS(ZeptoData[[#This Row],[Sale_Price]]&lt;50, "Budget", ZeptoData[[#This Row],[Sale_Price]]&lt;150, "Mid-Range", ZeptoData[[#This Row],[Sale_Price]]&gt;=150, "Premium")</f>
        <v>Premium</v>
      </c>
      <c r="Q3030" t="str">
        <f>IF(ROUND(((ZeptoData[[#This Row],[mrp]]-ZeptoData[[#This Row],[discountedSellingPrice]])/ZeptoData[[#This Row],[mrp]])*100,0) = ZeptoData[[#This Row],[discountPercent]], "Match", "Error")</f>
        <v>Match</v>
      </c>
      <c r="R3030" s="9" t="str" cm="1">
        <f t="array" ref="R3030">_xlfn.IFS(ZeptoData[[#This Row],[discountPercent]]=0, "No Discount", ZeptoData[[#This Row],[discountPercent]]&lt;=15, "Standard (1-15%)", ZeptoData[[#This Row],[discountPercent]]&gt;15, "Mega (&gt;15%)")</f>
        <v>No Discount</v>
      </c>
      <c r="S3030" s="9" t="str" cm="1">
        <f t="array" ref="S3030">_xlfn.IFS(ZeptoData[[#This Row],[weightInGms]]&lt;=100, "Small (&lt;100g)", ZeptoData[[#This Row],[weightInGms]]&lt;=500, "Medium (100-500g)", ZeptoData[[#This Row],[weightInGms]]&gt;500, "Large (&gt;500g)")</f>
        <v>Medium (100-500g)</v>
      </c>
    </row>
    <row r="3031" spans="1:19" x14ac:dyDescent="0.25">
      <c r="A3031" t="s">
        <v>1146</v>
      </c>
      <c r="B3031" t="s">
        <v>1406</v>
      </c>
      <c r="C3031" t="str">
        <f>TRIM(ZeptoData[[#This Row],[name]])</f>
        <v>Pantene Silky Smooth Care Shampoo</v>
      </c>
      <c r="D3031">
        <v>22500</v>
      </c>
      <c r="E3031" s="3">
        <f>'Cleaned Data'!F3034</f>
        <v>17</v>
      </c>
      <c r="F3031">
        <v>6</v>
      </c>
      <c r="G3031">
        <v>3</v>
      </c>
      <c r="H3031">
        <v>21000</v>
      </c>
      <c r="I3031" s="3">
        <f>ZeptoData[[#This Row],[discountedSellingPrice]]/100</f>
        <v>210</v>
      </c>
      <c r="J3031">
        <v>340</v>
      </c>
      <c r="K3031" t="b">
        <v>0</v>
      </c>
      <c r="L3031">
        <v>340</v>
      </c>
      <c r="N3031" s="3">
        <f>ZeptoData[[#This Row],[MRP_Rupees]] - ZeptoData[[#This Row],[Sale_Price]]</f>
        <v>-193</v>
      </c>
      <c r="O3031" t="str">
        <f>IF(ZeptoData[[#This Row],[outOfStock]]=TRUE, "Out of Stock", IF(ZeptoData[[#This Row],[availableQuantity]]&lt;=2, "LOW STOCK", "HEALTHY"))</f>
        <v>HEALTHY</v>
      </c>
      <c r="P3031" t="str" cm="1">
        <f t="array" ref="P3031">_xlfn.IFS(ZeptoData[[#This Row],[Sale_Price]]&lt;50, "Budget", ZeptoData[[#This Row],[Sale_Price]]&lt;150, "Mid-Range", ZeptoData[[#This Row],[Sale_Price]]&gt;=150, "Premium")</f>
        <v>Premium</v>
      </c>
      <c r="Q3031" t="str">
        <f>IF(ROUND(((ZeptoData[[#This Row],[mrp]]-ZeptoData[[#This Row],[discountedSellingPrice]])/ZeptoData[[#This Row],[mrp]])*100,0) = ZeptoData[[#This Row],[discountPercent]], "Match", "Error")</f>
        <v>Error</v>
      </c>
      <c r="R3031" s="9" t="str" cm="1">
        <f t="array" ref="R3031">_xlfn.IFS(ZeptoData[[#This Row],[discountPercent]]=0, "No Discount", ZeptoData[[#This Row],[discountPercent]]&lt;=15, "Standard (1-15%)", ZeptoData[[#This Row],[discountPercent]]&gt;15, "Mega (&gt;15%)")</f>
        <v>Standard (1-15%)</v>
      </c>
      <c r="S3031" s="9" t="str" cm="1">
        <f t="array" ref="S3031">_xlfn.IFS(ZeptoData[[#This Row],[weightInGms]]&lt;=100, "Small (&lt;100g)", ZeptoData[[#This Row],[weightInGms]]&lt;=500, "Medium (100-500g)", ZeptoData[[#This Row],[weightInGms]]&gt;500, "Large (&gt;500g)")</f>
        <v>Medium (100-500g)</v>
      </c>
    </row>
    <row r="3032" spans="1:19" x14ac:dyDescent="0.25">
      <c r="A3032" t="s">
        <v>1146</v>
      </c>
      <c r="B3032" t="s">
        <v>1407</v>
      </c>
      <c r="C3032" t="str">
        <f>TRIM(ZeptoData[[#This Row],[name]])</f>
        <v>Garnier Skin Naturals, Micellar Cleansing Water</v>
      </c>
      <c r="D3032">
        <v>19900</v>
      </c>
      <c r="E3032" s="3">
        <f>'Cleaned Data'!F3035</f>
        <v>0</v>
      </c>
      <c r="F3032">
        <v>5</v>
      </c>
      <c r="G3032">
        <v>4</v>
      </c>
      <c r="H3032">
        <v>18900</v>
      </c>
      <c r="I3032" s="3">
        <f>ZeptoData[[#This Row],[discountedSellingPrice]]/100</f>
        <v>189</v>
      </c>
      <c r="J3032">
        <v>125</v>
      </c>
      <c r="K3032" t="b">
        <v>0</v>
      </c>
      <c r="L3032">
        <v>125</v>
      </c>
      <c r="N3032" s="3">
        <f>ZeptoData[[#This Row],[MRP_Rupees]] - ZeptoData[[#This Row],[Sale_Price]]</f>
        <v>-189</v>
      </c>
      <c r="O3032" t="str">
        <f>IF(ZeptoData[[#This Row],[outOfStock]]=TRUE, "Out of Stock", IF(ZeptoData[[#This Row],[availableQuantity]]&lt;=2, "LOW STOCK", "HEALTHY"))</f>
        <v>HEALTHY</v>
      </c>
      <c r="P3032" t="str" cm="1">
        <f t="array" ref="P3032">_xlfn.IFS(ZeptoData[[#This Row],[Sale_Price]]&lt;50, "Budget", ZeptoData[[#This Row],[Sale_Price]]&lt;150, "Mid-Range", ZeptoData[[#This Row],[Sale_Price]]&gt;=150, "Premium")</f>
        <v>Premium</v>
      </c>
      <c r="Q3032" t="str">
        <f>IF(ROUND(((ZeptoData[[#This Row],[mrp]]-ZeptoData[[#This Row],[discountedSellingPrice]])/ZeptoData[[#This Row],[mrp]])*100,0) = ZeptoData[[#This Row],[discountPercent]], "Match", "Error")</f>
        <v>Match</v>
      </c>
      <c r="R3032" s="9" t="str" cm="1">
        <f t="array" ref="R3032">_xlfn.IFS(ZeptoData[[#This Row],[discountPercent]]=0, "No Discount", ZeptoData[[#This Row],[discountPercent]]&lt;=15, "Standard (1-15%)", ZeptoData[[#This Row],[discountPercent]]&gt;15, "Mega (&gt;15%)")</f>
        <v>Standard (1-15%)</v>
      </c>
      <c r="S3032" s="9" t="str" cm="1">
        <f t="array" ref="S3032">_xlfn.IFS(ZeptoData[[#This Row],[weightInGms]]&lt;=100, "Small (&lt;100g)", ZeptoData[[#This Row],[weightInGms]]&lt;=500, "Medium (100-500g)", ZeptoData[[#This Row],[weightInGms]]&gt;500, "Large (&gt;500g)")</f>
        <v>Medium (100-500g)</v>
      </c>
    </row>
    <row r="3033" spans="1:19" x14ac:dyDescent="0.25">
      <c r="A3033" t="s">
        <v>1146</v>
      </c>
      <c r="B3033" t="s">
        <v>1408</v>
      </c>
      <c r="C3033" t="str">
        <f>TRIM(ZeptoData[[#This Row],[name]])</f>
        <v>Set Wet Swag Avatar Deodorant &amp; Body Spray Perfume For Men</v>
      </c>
      <c r="D3033">
        <v>19900</v>
      </c>
      <c r="E3033" s="3">
        <f>'Cleaned Data'!F3036</f>
        <v>0</v>
      </c>
      <c r="F3033">
        <v>0</v>
      </c>
      <c r="G3033">
        <v>1</v>
      </c>
      <c r="H3033">
        <v>19900</v>
      </c>
      <c r="I3033" s="3">
        <f>ZeptoData[[#This Row],[discountedSellingPrice]]/100</f>
        <v>199</v>
      </c>
      <c r="J3033">
        <v>150</v>
      </c>
      <c r="K3033" t="b">
        <v>0</v>
      </c>
      <c r="L3033">
        <v>150</v>
      </c>
      <c r="N3033" s="3">
        <f>ZeptoData[[#This Row],[MRP_Rupees]] - ZeptoData[[#This Row],[Sale_Price]]</f>
        <v>-199</v>
      </c>
      <c r="O3033" t="str">
        <f>IF(ZeptoData[[#This Row],[outOfStock]]=TRUE, "Out of Stock", IF(ZeptoData[[#This Row],[availableQuantity]]&lt;=2, "LOW STOCK", "HEALTHY"))</f>
        <v>LOW STOCK</v>
      </c>
      <c r="P3033" t="str" cm="1">
        <f t="array" ref="P3033">_xlfn.IFS(ZeptoData[[#This Row],[Sale_Price]]&lt;50, "Budget", ZeptoData[[#This Row],[Sale_Price]]&lt;150, "Mid-Range", ZeptoData[[#This Row],[Sale_Price]]&gt;=150, "Premium")</f>
        <v>Premium</v>
      </c>
      <c r="Q3033" t="str">
        <f>IF(ROUND(((ZeptoData[[#This Row],[mrp]]-ZeptoData[[#This Row],[discountedSellingPrice]])/ZeptoData[[#This Row],[mrp]])*100,0) = ZeptoData[[#This Row],[discountPercent]], "Match", "Error")</f>
        <v>Match</v>
      </c>
      <c r="R3033" s="9" t="str" cm="1">
        <f t="array" ref="R3033">_xlfn.IFS(ZeptoData[[#This Row],[discountPercent]]=0, "No Discount", ZeptoData[[#This Row],[discountPercent]]&lt;=15, "Standard (1-15%)", ZeptoData[[#This Row],[discountPercent]]&gt;15, "Mega (&gt;15%)")</f>
        <v>No Discount</v>
      </c>
      <c r="S3033" s="9" t="str" cm="1">
        <f t="array" ref="S3033">_xlfn.IFS(ZeptoData[[#This Row],[weightInGms]]&lt;=100, "Small (&lt;100g)", ZeptoData[[#This Row],[weightInGms]]&lt;=500, "Medium (100-500g)", ZeptoData[[#This Row],[weightInGms]]&gt;500, "Large (&gt;500g)")</f>
        <v>Medium (100-500g)</v>
      </c>
    </row>
    <row r="3034" spans="1:19" x14ac:dyDescent="0.25">
      <c r="A3034" t="s">
        <v>1146</v>
      </c>
      <c r="B3034" t="s">
        <v>1409</v>
      </c>
      <c r="C3034" t="str">
        <f>TRIM(ZeptoData[[#This Row],[name]])</f>
        <v>Pampers All Round Protection Pants - Medium</v>
      </c>
      <c r="D3034">
        <v>69900</v>
      </c>
      <c r="E3034" s="3">
        <f>'Cleaned Data'!F3037</f>
        <v>9</v>
      </c>
      <c r="F3034">
        <v>17</v>
      </c>
      <c r="G3034">
        <v>6</v>
      </c>
      <c r="H3034">
        <v>57500</v>
      </c>
      <c r="I3034" s="3">
        <f>ZeptoData[[#This Row],[discountedSellingPrice]]/100</f>
        <v>575</v>
      </c>
      <c r="J3034">
        <v>50</v>
      </c>
      <c r="K3034" t="b">
        <v>0</v>
      </c>
      <c r="L3034">
        <v>50</v>
      </c>
      <c r="N3034" s="3">
        <f>ZeptoData[[#This Row],[MRP_Rupees]] - ZeptoData[[#This Row],[Sale_Price]]</f>
        <v>-566</v>
      </c>
      <c r="O3034" t="str">
        <f>IF(ZeptoData[[#This Row],[outOfStock]]=TRUE, "Out of Stock", IF(ZeptoData[[#This Row],[availableQuantity]]&lt;=2, "LOW STOCK", "HEALTHY"))</f>
        <v>HEALTHY</v>
      </c>
      <c r="P3034" t="str" cm="1">
        <f t="array" ref="P3034">_xlfn.IFS(ZeptoData[[#This Row],[Sale_Price]]&lt;50, "Budget", ZeptoData[[#This Row],[Sale_Price]]&lt;150, "Mid-Range", ZeptoData[[#This Row],[Sale_Price]]&gt;=150, "Premium")</f>
        <v>Premium</v>
      </c>
      <c r="Q3034" t="str">
        <f>IF(ROUND(((ZeptoData[[#This Row],[mrp]]-ZeptoData[[#This Row],[discountedSellingPrice]])/ZeptoData[[#This Row],[mrp]])*100,0) = ZeptoData[[#This Row],[discountPercent]], "Match", "Error")</f>
        <v>Error</v>
      </c>
      <c r="R3034" s="9" t="str" cm="1">
        <f t="array" ref="R3034">_xlfn.IFS(ZeptoData[[#This Row],[discountPercent]]=0, "No Discount", ZeptoData[[#This Row],[discountPercent]]&lt;=15, "Standard (1-15%)", ZeptoData[[#This Row],[discountPercent]]&gt;15, "Mega (&gt;15%)")</f>
        <v>Mega (&gt;15%)</v>
      </c>
      <c r="S3034" s="9" t="str" cm="1">
        <f t="array" ref="S3034">_xlfn.IFS(ZeptoData[[#This Row],[weightInGms]]&lt;=100, "Small (&lt;100g)", ZeptoData[[#This Row],[weightInGms]]&lt;=500, "Medium (100-500g)", ZeptoData[[#This Row],[weightInGms]]&gt;500, "Large (&gt;500g)")</f>
        <v>Small (&lt;100g)</v>
      </c>
    </row>
    <row r="3035" spans="1:19" x14ac:dyDescent="0.25">
      <c r="A3035" t="s">
        <v>1146</v>
      </c>
      <c r="B3035" t="s">
        <v>1410</v>
      </c>
      <c r="C3035" t="str">
        <f>TRIM(ZeptoData[[#This Row],[name]])</f>
        <v>Set Wet Deodrant Charm Avatar</v>
      </c>
      <c r="D3035">
        <v>19900</v>
      </c>
      <c r="E3035" s="3">
        <f>'Cleaned Data'!F3038</f>
        <v>10</v>
      </c>
      <c r="F3035">
        <v>0</v>
      </c>
      <c r="G3035">
        <v>1</v>
      </c>
      <c r="H3035">
        <v>19900</v>
      </c>
      <c r="I3035" s="3">
        <f>ZeptoData[[#This Row],[discountedSellingPrice]]/100</f>
        <v>199</v>
      </c>
      <c r="J3035">
        <v>150</v>
      </c>
      <c r="K3035" t="b">
        <v>0</v>
      </c>
      <c r="L3035">
        <v>150</v>
      </c>
      <c r="N3035" s="3">
        <f>ZeptoData[[#This Row],[MRP_Rupees]] - ZeptoData[[#This Row],[Sale_Price]]</f>
        <v>-189</v>
      </c>
      <c r="O3035" t="str">
        <f>IF(ZeptoData[[#This Row],[outOfStock]]=TRUE, "Out of Stock", IF(ZeptoData[[#This Row],[availableQuantity]]&lt;=2, "LOW STOCK", "HEALTHY"))</f>
        <v>LOW STOCK</v>
      </c>
      <c r="P3035" t="str" cm="1">
        <f t="array" ref="P3035">_xlfn.IFS(ZeptoData[[#This Row],[Sale_Price]]&lt;50, "Budget", ZeptoData[[#This Row],[Sale_Price]]&lt;150, "Mid-Range", ZeptoData[[#This Row],[Sale_Price]]&gt;=150, "Premium")</f>
        <v>Premium</v>
      </c>
      <c r="Q3035" t="str">
        <f>IF(ROUND(((ZeptoData[[#This Row],[mrp]]-ZeptoData[[#This Row],[discountedSellingPrice]])/ZeptoData[[#This Row],[mrp]])*100,0) = ZeptoData[[#This Row],[discountPercent]], "Match", "Error")</f>
        <v>Match</v>
      </c>
      <c r="R3035" s="9" t="str" cm="1">
        <f t="array" ref="R3035">_xlfn.IFS(ZeptoData[[#This Row],[discountPercent]]=0, "No Discount", ZeptoData[[#This Row],[discountPercent]]&lt;=15, "Standard (1-15%)", ZeptoData[[#This Row],[discountPercent]]&gt;15, "Mega (&gt;15%)")</f>
        <v>No Discount</v>
      </c>
      <c r="S3035" s="9" t="str" cm="1">
        <f t="array" ref="S3035">_xlfn.IFS(ZeptoData[[#This Row],[weightInGms]]&lt;=100, "Small (&lt;100g)", ZeptoData[[#This Row],[weightInGms]]&lt;=500, "Medium (100-500g)", ZeptoData[[#This Row],[weightInGms]]&gt;500, "Large (&gt;500g)")</f>
        <v>Medium (100-500g)</v>
      </c>
    </row>
    <row r="3036" spans="1:19" x14ac:dyDescent="0.25">
      <c r="A3036" t="s">
        <v>1146</v>
      </c>
      <c r="B3036" t="s">
        <v>1411</v>
      </c>
      <c r="C3036" t="str">
        <f>TRIM(ZeptoData[[#This Row],[name]])</f>
        <v>Nupur Heena Mehandi</v>
      </c>
      <c r="D3036">
        <v>19900</v>
      </c>
      <c r="E3036" s="3">
        <f>'Cleaned Data'!F3039</f>
        <v>13</v>
      </c>
      <c r="F3036">
        <v>0</v>
      </c>
      <c r="G3036">
        <v>6</v>
      </c>
      <c r="H3036">
        <v>19900</v>
      </c>
      <c r="I3036" s="3">
        <f>ZeptoData[[#This Row],[discountedSellingPrice]]/100</f>
        <v>199</v>
      </c>
      <c r="J3036">
        <v>500</v>
      </c>
      <c r="K3036" t="b">
        <v>0</v>
      </c>
      <c r="L3036">
        <v>500</v>
      </c>
      <c r="N3036" s="3">
        <f>ZeptoData[[#This Row],[MRP_Rupees]] - ZeptoData[[#This Row],[Sale_Price]]</f>
        <v>-186</v>
      </c>
      <c r="O3036" t="str">
        <f>IF(ZeptoData[[#This Row],[outOfStock]]=TRUE, "Out of Stock", IF(ZeptoData[[#This Row],[availableQuantity]]&lt;=2, "LOW STOCK", "HEALTHY"))</f>
        <v>HEALTHY</v>
      </c>
      <c r="P3036" t="str" cm="1">
        <f t="array" ref="P3036">_xlfn.IFS(ZeptoData[[#This Row],[Sale_Price]]&lt;50, "Budget", ZeptoData[[#This Row],[Sale_Price]]&lt;150, "Mid-Range", ZeptoData[[#This Row],[Sale_Price]]&gt;=150, "Premium")</f>
        <v>Premium</v>
      </c>
      <c r="Q3036" t="str">
        <f>IF(ROUND(((ZeptoData[[#This Row],[mrp]]-ZeptoData[[#This Row],[discountedSellingPrice]])/ZeptoData[[#This Row],[mrp]])*100,0) = ZeptoData[[#This Row],[discountPercent]], "Match", "Error")</f>
        <v>Match</v>
      </c>
      <c r="R3036" s="9" t="str" cm="1">
        <f t="array" ref="R3036">_xlfn.IFS(ZeptoData[[#This Row],[discountPercent]]=0, "No Discount", ZeptoData[[#This Row],[discountPercent]]&lt;=15, "Standard (1-15%)", ZeptoData[[#This Row],[discountPercent]]&gt;15, "Mega (&gt;15%)")</f>
        <v>No Discount</v>
      </c>
      <c r="S3036" s="9" t="str" cm="1">
        <f t="array" ref="S3036">_xlfn.IFS(ZeptoData[[#This Row],[weightInGms]]&lt;=100, "Small (&lt;100g)", ZeptoData[[#This Row],[weightInGms]]&lt;=500, "Medium (100-500g)", ZeptoData[[#This Row],[weightInGms]]&gt;500, "Large (&gt;500g)")</f>
        <v>Medium (100-500g)</v>
      </c>
    </row>
    <row r="3037" spans="1:19" x14ac:dyDescent="0.25">
      <c r="A3037" t="s">
        <v>1146</v>
      </c>
      <c r="B3037" t="s">
        <v>1412</v>
      </c>
      <c r="C3037" t="str">
        <f>TRIM(ZeptoData[[#This Row],[name]])</f>
        <v>Head &amp; Shoulders 2-in-1 Active Protect Shampoo</v>
      </c>
      <c r="D3037">
        <v>37500</v>
      </c>
      <c r="E3037" s="3">
        <f>'Cleaned Data'!F3040</f>
        <v>0</v>
      </c>
      <c r="F3037">
        <v>9</v>
      </c>
      <c r="G3037">
        <v>6</v>
      </c>
      <c r="H3037">
        <v>33800</v>
      </c>
      <c r="I3037" s="3">
        <f>ZeptoData[[#This Row],[discountedSellingPrice]]/100</f>
        <v>338</v>
      </c>
      <c r="J3037">
        <v>340</v>
      </c>
      <c r="K3037" t="b">
        <v>0</v>
      </c>
      <c r="L3037">
        <v>340</v>
      </c>
      <c r="N3037" s="3">
        <f>ZeptoData[[#This Row],[MRP_Rupees]] - ZeptoData[[#This Row],[Sale_Price]]</f>
        <v>-338</v>
      </c>
      <c r="O3037" t="str">
        <f>IF(ZeptoData[[#This Row],[outOfStock]]=TRUE, "Out of Stock", IF(ZeptoData[[#This Row],[availableQuantity]]&lt;=2, "LOW STOCK", "HEALTHY"))</f>
        <v>HEALTHY</v>
      </c>
      <c r="P3037" t="str" cm="1">
        <f t="array" ref="P3037">_xlfn.IFS(ZeptoData[[#This Row],[Sale_Price]]&lt;50, "Budget", ZeptoData[[#This Row],[Sale_Price]]&lt;150, "Mid-Range", ZeptoData[[#This Row],[Sale_Price]]&gt;=150, "Premium")</f>
        <v>Premium</v>
      </c>
      <c r="Q3037" t="str">
        <f>IF(ROUND(((ZeptoData[[#This Row],[mrp]]-ZeptoData[[#This Row],[discountedSellingPrice]])/ZeptoData[[#This Row],[mrp]])*100,0) = ZeptoData[[#This Row],[discountPercent]], "Match", "Error")</f>
        <v>Error</v>
      </c>
      <c r="R3037" s="9" t="str" cm="1">
        <f t="array" ref="R3037">_xlfn.IFS(ZeptoData[[#This Row],[discountPercent]]=0, "No Discount", ZeptoData[[#This Row],[discountPercent]]&lt;=15, "Standard (1-15%)", ZeptoData[[#This Row],[discountPercent]]&gt;15, "Mega (&gt;15%)")</f>
        <v>Standard (1-15%)</v>
      </c>
      <c r="S3037" s="9" t="str" cm="1">
        <f t="array" ref="S3037">_xlfn.IFS(ZeptoData[[#This Row],[weightInGms]]&lt;=100, "Small (&lt;100g)", ZeptoData[[#This Row],[weightInGms]]&lt;=500, "Medium (100-500g)", ZeptoData[[#This Row],[weightInGms]]&gt;500, "Large (&gt;500g)")</f>
        <v>Medium (100-500g)</v>
      </c>
    </row>
    <row r="3038" spans="1:19" x14ac:dyDescent="0.25">
      <c r="A3038" t="s">
        <v>1146</v>
      </c>
      <c r="B3038" t="s">
        <v>1413</v>
      </c>
      <c r="C3038" t="str">
        <f>TRIM(ZeptoData[[#This Row],[name]])</f>
        <v>Gillette Mach 3 Turbo Cartridges</v>
      </c>
      <c r="D3038">
        <v>64900</v>
      </c>
      <c r="E3038" s="3">
        <f>'Cleaned Data'!F3041</f>
        <v>12</v>
      </c>
      <c r="F3038">
        <v>10</v>
      </c>
      <c r="G3038">
        <v>6</v>
      </c>
      <c r="H3038">
        <v>57800</v>
      </c>
      <c r="I3038" s="3">
        <f>ZeptoData[[#This Row],[discountedSellingPrice]]/100</f>
        <v>578</v>
      </c>
      <c r="J3038">
        <v>232</v>
      </c>
      <c r="K3038" t="b">
        <v>0</v>
      </c>
      <c r="L3038">
        <v>4</v>
      </c>
      <c r="N3038" s="3">
        <f>ZeptoData[[#This Row],[MRP_Rupees]] - ZeptoData[[#This Row],[Sale_Price]]</f>
        <v>-566</v>
      </c>
      <c r="O3038" t="str">
        <f>IF(ZeptoData[[#This Row],[outOfStock]]=TRUE, "Out of Stock", IF(ZeptoData[[#This Row],[availableQuantity]]&lt;=2, "LOW STOCK", "HEALTHY"))</f>
        <v>HEALTHY</v>
      </c>
      <c r="P3038" t="str" cm="1">
        <f t="array" ref="P3038">_xlfn.IFS(ZeptoData[[#This Row],[Sale_Price]]&lt;50, "Budget", ZeptoData[[#This Row],[Sale_Price]]&lt;150, "Mid-Range", ZeptoData[[#This Row],[Sale_Price]]&gt;=150, "Premium")</f>
        <v>Premium</v>
      </c>
      <c r="Q3038" t="str">
        <f>IF(ROUND(((ZeptoData[[#This Row],[mrp]]-ZeptoData[[#This Row],[discountedSellingPrice]])/ZeptoData[[#This Row],[mrp]])*100,0) = ZeptoData[[#This Row],[discountPercent]], "Match", "Error")</f>
        <v>Error</v>
      </c>
      <c r="R3038" s="9" t="str" cm="1">
        <f t="array" ref="R3038">_xlfn.IFS(ZeptoData[[#This Row],[discountPercent]]=0, "No Discount", ZeptoData[[#This Row],[discountPercent]]&lt;=15, "Standard (1-15%)", ZeptoData[[#This Row],[discountPercent]]&gt;15, "Mega (&gt;15%)")</f>
        <v>Standard (1-15%)</v>
      </c>
      <c r="S3038" s="9" t="str" cm="1">
        <f t="array" ref="S3038">_xlfn.IFS(ZeptoData[[#This Row],[weightInGms]]&lt;=100, "Small (&lt;100g)", ZeptoData[[#This Row],[weightInGms]]&lt;=500, "Medium (100-500g)", ZeptoData[[#This Row],[weightInGms]]&gt;500, "Large (&gt;500g)")</f>
        <v>Medium (100-500g)</v>
      </c>
    </row>
    <row r="3039" spans="1:19" x14ac:dyDescent="0.25">
      <c r="A3039" t="s">
        <v>1146</v>
      </c>
      <c r="B3039" t="s">
        <v>1361</v>
      </c>
      <c r="C3039" t="str">
        <f>TRIM(ZeptoData[[#This Row],[name]])</f>
        <v>TRESemme Smooth And Shine Conditioner</v>
      </c>
      <c r="D3039">
        <v>21000</v>
      </c>
      <c r="E3039" s="3">
        <f>'Cleaned Data'!F3042</f>
        <v>0</v>
      </c>
      <c r="F3039">
        <v>13</v>
      </c>
      <c r="G3039">
        <v>1</v>
      </c>
      <c r="H3039">
        <v>18200</v>
      </c>
      <c r="I3039" s="3">
        <f>ZeptoData[[#This Row],[discountedSellingPrice]]/100</f>
        <v>182</v>
      </c>
      <c r="J3039">
        <v>190</v>
      </c>
      <c r="K3039" t="b">
        <v>0</v>
      </c>
      <c r="L3039">
        <v>190</v>
      </c>
      <c r="N3039" s="3">
        <f>ZeptoData[[#This Row],[MRP_Rupees]] - ZeptoData[[#This Row],[Sale_Price]]</f>
        <v>-182</v>
      </c>
      <c r="O3039" t="str">
        <f>IF(ZeptoData[[#This Row],[outOfStock]]=TRUE, "Out of Stock", IF(ZeptoData[[#This Row],[availableQuantity]]&lt;=2, "LOW STOCK", "HEALTHY"))</f>
        <v>LOW STOCK</v>
      </c>
      <c r="P3039" t="str" cm="1">
        <f t="array" ref="P3039">_xlfn.IFS(ZeptoData[[#This Row],[Sale_Price]]&lt;50, "Budget", ZeptoData[[#This Row],[Sale_Price]]&lt;150, "Mid-Range", ZeptoData[[#This Row],[Sale_Price]]&gt;=150, "Premium")</f>
        <v>Premium</v>
      </c>
      <c r="Q3039" t="str">
        <f>IF(ROUND(((ZeptoData[[#This Row],[mrp]]-ZeptoData[[#This Row],[discountedSellingPrice]])/ZeptoData[[#This Row],[mrp]])*100,0) = ZeptoData[[#This Row],[discountPercent]], "Match", "Error")</f>
        <v>Match</v>
      </c>
      <c r="R3039" s="9" t="str" cm="1">
        <f t="array" ref="R3039">_xlfn.IFS(ZeptoData[[#This Row],[discountPercent]]=0, "No Discount", ZeptoData[[#This Row],[discountPercent]]&lt;=15, "Standard (1-15%)", ZeptoData[[#This Row],[discountPercent]]&gt;15, "Mega (&gt;15%)")</f>
        <v>Standard (1-15%)</v>
      </c>
      <c r="S3039" s="9" t="str" cm="1">
        <f t="array" ref="S3039">_xlfn.IFS(ZeptoData[[#This Row],[weightInGms]]&lt;=100, "Small (&lt;100g)", ZeptoData[[#This Row],[weightInGms]]&lt;=500, "Medium (100-500g)", ZeptoData[[#This Row],[weightInGms]]&gt;500, "Large (&gt;500g)")</f>
        <v>Medium (100-500g)</v>
      </c>
    </row>
    <row r="3040" spans="1:19" x14ac:dyDescent="0.25">
      <c r="A3040" t="s">
        <v>1146</v>
      </c>
      <c r="B3040" t="s">
        <v>1414</v>
      </c>
      <c r="C3040" t="str">
        <f>TRIM(ZeptoData[[#This Row],[name]])</f>
        <v>Bombay Shaving Company Sensitive Cartridges</v>
      </c>
      <c r="D3040">
        <v>37500</v>
      </c>
      <c r="E3040" s="3">
        <f>'Cleaned Data'!F3043</f>
        <v>10</v>
      </c>
      <c r="F3040">
        <v>0</v>
      </c>
      <c r="G3040">
        <v>2</v>
      </c>
      <c r="H3040">
        <v>37500</v>
      </c>
      <c r="I3040" s="3">
        <f>ZeptoData[[#This Row],[discountedSellingPrice]]/100</f>
        <v>375</v>
      </c>
      <c r="J3040">
        <v>116</v>
      </c>
      <c r="K3040" t="b">
        <v>0</v>
      </c>
      <c r="L3040">
        <v>2</v>
      </c>
      <c r="N3040" s="3">
        <f>ZeptoData[[#This Row],[MRP_Rupees]] - ZeptoData[[#This Row],[Sale_Price]]</f>
        <v>-365</v>
      </c>
      <c r="O3040" t="str">
        <f>IF(ZeptoData[[#This Row],[outOfStock]]=TRUE, "Out of Stock", IF(ZeptoData[[#This Row],[availableQuantity]]&lt;=2, "LOW STOCK", "HEALTHY"))</f>
        <v>LOW STOCK</v>
      </c>
      <c r="P3040" t="str" cm="1">
        <f t="array" ref="P3040">_xlfn.IFS(ZeptoData[[#This Row],[Sale_Price]]&lt;50, "Budget", ZeptoData[[#This Row],[Sale_Price]]&lt;150, "Mid-Range", ZeptoData[[#This Row],[Sale_Price]]&gt;=150, "Premium")</f>
        <v>Premium</v>
      </c>
      <c r="Q3040" t="str">
        <f>IF(ROUND(((ZeptoData[[#This Row],[mrp]]-ZeptoData[[#This Row],[discountedSellingPrice]])/ZeptoData[[#This Row],[mrp]])*100,0) = ZeptoData[[#This Row],[discountPercent]], "Match", "Error")</f>
        <v>Match</v>
      </c>
      <c r="R3040" s="9" t="str" cm="1">
        <f t="array" ref="R3040">_xlfn.IFS(ZeptoData[[#This Row],[discountPercent]]=0, "No Discount", ZeptoData[[#This Row],[discountPercent]]&lt;=15, "Standard (1-15%)", ZeptoData[[#This Row],[discountPercent]]&gt;15, "Mega (&gt;15%)")</f>
        <v>No Discount</v>
      </c>
      <c r="S3040" s="9" t="str" cm="1">
        <f t="array" ref="S3040">_xlfn.IFS(ZeptoData[[#This Row],[weightInGms]]&lt;=100, "Small (&lt;100g)", ZeptoData[[#This Row],[weightInGms]]&lt;=500, "Medium (100-500g)", ZeptoData[[#This Row],[weightInGms]]&gt;500, "Large (&gt;500g)")</f>
        <v>Medium (100-500g)</v>
      </c>
    </row>
    <row r="3041" spans="1:19" x14ac:dyDescent="0.25">
      <c r="A3041" t="s">
        <v>1146</v>
      </c>
      <c r="B3041" t="s">
        <v>1294</v>
      </c>
      <c r="C3041" t="str">
        <f>TRIM(ZeptoData[[#This Row],[name]])</f>
        <v>Himalaya Baby Lotion</v>
      </c>
      <c r="D3041">
        <v>30000</v>
      </c>
      <c r="E3041" s="3">
        <f>'Cleaned Data'!F3044</f>
        <v>0</v>
      </c>
      <c r="F3041">
        <v>12</v>
      </c>
      <c r="G3041">
        <v>1</v>
      </c>
      <c r="H3041">
        <v>26400</v>
      </c>
      <c r="I3041" s="3">
        <f>ZeptoData[[#This Row],[discountedSellingPrice]]/100</f>
        <v>264</v>
      </c>
      <c r="J3041">
        <v>400</v>
      </c>
      <c r="K3041" t="b">
        <v>0</v>
      </c>
      <c r="L3041">
        <v>400</v>
      </c>
      <c r="N3041" s="3">
        <f>ZeptoData[[#This Row],[MRP_Rupees]] - ZeptoData[[#This Row],[Sale_Price]]</f>
        <v>-264</v>
      </c>
      <c r="O3041" t="str">
        <f>IF(ZeptoData[[#This Row],[outOfStock]]=TRUE, "Out of Stock", IF(ZeptoData[[#This Row],[availableQuantity]]&lt;=2, "LOW STOCK", "HEALTHY"))</f>
        <v>LOW STOCK</v>
      </c>
      <c r="P3041" t="str" cm="1">
        <f t="array" ref="P3041">_xlfn.IFS(ZeptoData[[#This Row],[Sale_Price]]&lt;50, "Budget", ZeptoData[[#This Row],[Sale_Price]]&lt;150, "Mid-Range", ZeptoData[[#This Row],[Sale_Price]]&gt;=150, "Premium")</f>
        <v>Premium</v>
      </c>
      <c r="Q3041" t="str">
        <f>IF(ROUND(((ZeptoData[[#This Row],[mrp]]-ZeptoData[[#This Row],[discountedSellingPrice]])/ZeptoData[[#This Row],[mrp]])*100,0) = ZeptoData[[#This Row],[discountPercent]], "Match", "Error")</f>
        <v>Match</v>
      </c>
      <c r="R3041" s="9" t="str" cm="1">
        <f t="array" ref="R3041">_xlfn.IFS(ZeptoData[[#This Row],[discountPercent]]=0, "No Discount", ZeptoData[[#This Row],[discountPercent]]&lt;=15, "Standard (1-15%)", ZeptoData[[#This Row],[discountPercent]]&gt;15, "Mega (&gt;15%)")</f>
        <v>Standard (1-15%)</v>
      </c>
      <c r="S3041" s="9" t="str" cm="1">
        <f t="array" ref="S3041">_xlfn.IFS(ZeptoData[[#This Row],[weightInGms]]&lt;=100, "Small (&lt;100g)", ZeptoData[[#This Row],[weightInGms]]&lt;=500, "Medium (100-500g)", ZeptoData[[#This Row],[weightInGms]]&gt;500, "Large (&gt;500g)")</f>
        <v>Medium (100-500g)</v>
      </c>
    </row>
    <row r="3042" spans="1:19" x14ac:dyDescent="0.25">
      <c r="A3042" t="s">
        <v>1146</v>
      </c>
      <c r="B3042" t="s">
        <v>1415</v>
      </c>
      <c r="C3042" t="str">
        <f>TRIM(ZeptoData[[#This Row],[name]])</f>
        <v>Old Spice Lime Lather Shaving Cream</v>
      </c>
      <c r="D3042">
        <v>7500</v>
      </c>
      <c r="E3042" s="3">
        <f>'Cleaned Data'!F3045</f>
        <v>0</v>
      </c>
      <c r="F3042">
        <v>0</v>
      </c>
      <c r="G3042">
        <v>6</v>
      </c>
      <c r="H3042">
        <v>7500</v>
      </c>
      <c r="I3042" s="3">
        <f>ZeptoData[[#This Row],[discountedSellingPrice]]/100</f>
        <v>75</v>
      </c>
      <c r="J3042">
        <v>70</v>
      </c>
      <c r="K3042" t="b">
        <v>0</v>
      </c>
      <c r="L3042">
        <v>70</v>
      </c>
      <c r="N3042" s="3">
        <f>ZeptoData[[#This Row],[MRP_Rupees]] - ZeptoData[[#This Row],[Sale_Price]]</f>
        <v>-75</v>
      </c>
      <c r="O3042" t="str">
        <f>IF(ZeptoData[[#This Row],[outOfStock]]=TRUE, "Out of Stock", IF(ZeptoData[[#This Row],[availableQuantity]]&lt;=2, "LOW STOCK", "HEALTHY"))</f>
        <v>HEALTHY</v>
      </c>
      <c r="P3042" t="str" cm="1">
        <f t="array" ref="P3042">_xlfn.IFS(ZeptoData[[#This Row],[Sale_Price]]&lt;50, "Budget", ZeptoData[[#This Row],[Sale_Price]]&lt;150, "Mid-Range", ZeptoData[[#This Row],[Sale_Price]]&gt;=150, "Premium")</f>
        <v>Mid-Range</v>
      </c>
      <c r="Q3042" t="str">
        <f>IF(ROUND(((ZeptoData[[#This Row],[mrp]]-ZeptoData[[#This Row],[discountedSellingPrice]])/ZeptoData[[#This Row],[mrp]])*100,0) = ZeptoData[[#This Row],[discountPercent]], "Match", "Error")</f>
        <v>Match</v>
      </c>
      <c r="R3042" s="9" t="str" cm="1">
        <f t="array" ref="R3042">_xlfn.IFS(ZeptoData[[#This Row],[discountPercent]]=0, "No Discount", ZeptoData[[#This Row],[discountPercent]]&lt;=15, "Standard (1-15%)", ZeptoData[[#This Row],[discountPercent]]&gt;15, "Mega (&gt;15%)")</f>
        <v>No Discount</v>
      </c>
      <c r="S3042" s="9" t="str" cm="1">
        <f t="array" ref="S3042">_xlfn.IFS(ZeptoData[[#This Row],[weightInGms]]&lt;=100, "Small (&lt;100g)", ZeptoData[[#This Row],[weightInGms]]&lt;=500, "Medium (100-500g)", ZeptoData[[#This Row],[weightInGms]]&gt;500, "Large (&gt;500g)")</f>
        <v>Small (&lt;100g)</v>
      </c>
    </row>
    <row r="3043" spans="1:19" x14ac:dyDescent="0.25">
      <c r="A3043" t="s">
        <v>1146</v>
      </c>
      <c r="B3043" t="s">
        <v>1826</v>
      </c>
      <c r="C3043" t="str">
        <f>TRIM(ZeptoData[[#This Row],[name]])</f>
        <v>Colgate Sensitive Plus Anticavity Toothpaste</v>
      </c>
      <c r="D3043">
        <v>14000</v>
      </c>
      <c r="E3043" s="3">
        <f>'Cleaned Data'!F3046</f>
        <v>10</v>
      </c>
      <c r="F3043">
        <v>10</v>
      </c>
      <c r="G3043">
        <v>6</v>
      </c>
      <c r="H3043">
        <v>12600</v>
      </c>
      <c r="I3043" s="3">
        <f>ZeptoData[[#This Row],[discountedSellingPrice]]/100</f>
        <v>126</v>
      </c>
      <c r="J3043">
        <v>70</v>
      </c>
      <c r="K3043" t="b">
        <v>0</v>
      </c>
      <c r="L3043">
        <v>70</v>
      </c>
      <c r="N3043" s="3">
        <f>ZeptoData[[#This Row],[MRP_Rupees]] - ZeptoData[[#This Row],[Sale_Price]]</f>
        <v>-116</v>
      </c>
      <c r="O3043" t="str">
        <f>IF(ZeptoData[[#This Row],[outOfStock]]=TRUE, "Out of Stock", IF(ZeptoData[[#This Row],[availableQuantity]]&lt;=2, "LOW STOCK", "HEALTHY"))</f>
        <v>HEALTHY</v>
      </c>
      <c r="P3043" t="str" cm="1">
        <f t="array" ref="P3043">_xlfn.IFS(ZeptoData[[#This Row],[Sale_Price]]&lt;50, "Budget", ZeptoData[[#This Row],[Sale_Price]]&lt;150, "Mid-Range", ZeptoData[[#This Row],[Sale_Price]]&gt;=150, "Premium")</f>
        <v>Mid-Range</v>
      </c>
      <c r="Q3043" t="str">
        <f>IF(ROUND(((ZeptoData[[#This Row],[mrp]]-ZeptoData[[#This Row],[discountedSellingPrice]])/ZeptoData[[#This Row],[mrp]])*100,0) = ZeptoData[[#This Row],[discountPercent]], "Match", "Error")</f>
        <v>Match</v>
      </c>
      <c r="R3043" s="9" t="str" cm="1">
        <f t="array" ref="R3043">_xlfn.IFS(ZeptoData[[#This Row],[discountPercent]]=0, "No Discount", ZeptoData[[#This Row],[discountPercent]]&lt;=15, "Standard (1-15%)", ZeptoData[[#This Row],[discountPercent]]&gt;15, "Mega (&gt;15%)")</f>
        <v>Standard (1-15%)</v>
      </c>
      <c r="S3043" s="9" t="str" cm="1">
        <f t="array" ref="S3043">_xlfn.IFS(ZeptoData[[#This Row],[weightInGms]]&lt;=100, "Small (&lt;100g)", ZeptoData[[#This Row],[weightInGms]]&lt;=500, "Medium (100-500g)", ZeptoData[[#This Row],[weightInGms]]&gt;500, "Large (&gt;500g)")</f>
        <v>Small (&lt;100g)</v>
      </c>
    </row>
    <row r="3044" spans="1:19" x14ac:dyDescent="0.25">
      <c r="A3044" t="s">
        <v>1146</v>
      </c>
      <c r="B3044" t="s">
        <v>1417</v>
      </c>
      <c r="C3044" t="str">
        <f>TRIM(ZeptoData[[#This Row],[name]])</f>
        <v>Colgate Toothpaste For Kids Motu Oatlu</v>
      </c>
      <c r="D3044">
        <v>9300</v>
      </c>
      <c r="E3044" s="3">
        <f>'Cleaned Data'!F3047</f>
        <v>0</v>
      </c>
      <c r="F3044">
        <v>0</v>
      </c>
      <c r="G3044">
        <v>6</v>
      </c>
      <c r="H3044">
        <v>9300</v>
      </c>
      <c r="I3044" s="3">
        <f>ZeptoData[[#This Row],[discountedSellingPrice]]/100</f>
        <v>93</v>
      </c>
      <c r="J3044">
        <v>80</v>
      </c>
      <c r="K3044" t="b">
        <v>0</v>
      </c>
      <c r="L3044">
        <v>80</v>
      </c>
      <c r="N3044" s="3">
        <f>ZeptoData[[#This Row],[MRP_Rupees]] - ZeptoData[[#This Row],[Sale_Price]]</f>
        <v>-93</v>
      </c>
      <c r="O3044" t="str">
        <f>IF(ZeptoData[[#This Row],[outOfStock]]=TRUE, "Out of Stock", IF(ZeptoData[[#This Row],[availableQuantity]]&lt;=2, "LOW STOCK", "HEALTHY"))</f>
        <v>HEALTHY</v>
      </c>
      <c r="P3044" t="str" cm="1">
        <f t="array" ref="P3044">_xlfn.IFS(ZeptoData[[#This Row],[Sale_Price]]&lt;50, "Budget", ZeptoData[[#This Row],[Sale_Price]]&lt;150, "Mid-Range", ZeptoData[[#This Row],[Sale_Price]]&gt;=150, "Premium")</f>
        <v>Mid-Range</v>
      </c>
      <c r="Q3044" t="str">
        <f>IF(ROUND(((ZeptoData[[#This Row],[mrp]]-ZeptoData[[#This Row],[discountedSellingPrice]])/ZeptoData[[#This Row],[mrp]])*100,0) = ZeptoData[[#This Row],[discountPercent]], "Match", "Error")</f>
        <v>Match</v>
      </c>
      <c r="R3044" s="9" t="str" cm="1">
        <f t="array" ref="R3044">_xlfn.IFS(ZeptoData[[#This Row],[discountPercent]]=0, "No Discount", ZeptoData[[#This Row],[discountPercent]]&lt;=15, "Standard (1-15%)", ZeptoData[[#This Row],[discountPercent]]&gt;15, "Mega (&gt;15%)")</f>
        <v>No Discount</v>
      </c>
      <c r="S3044" s="9" t="str" cm="1">
        <f t="array" ref="S3044">_xlfn.IFS(ZeptoData[[#This Row],[weightInGms]]&lt;=100, "Small (&lt;100g)", ZeptoData[[#This Row],[weightInGms]]&lt;=500, "Medium (100-500g)", ZeptoData[[#This Row],[weightInGms]]&gt;500, "Large (&gt;500g)")</f>
        <v>Small (&lt;100g)</v>
      </c>
    </row>
    <row r="3045" spans="1:19" x14ac:dyDescent="0.25">
      <c r="A3045" t="s">
        <v>1146</v>
      </c>
      <c r="B3045" t="s">
        <v>1418</v>
      </c>
      <c r="C3045" t="str">
        <f>TRIM(ZeptoData[[#This Row],[name]])</f>
        <v>Pantene Total Damage Care Shampoo</v>
      </c>
      <c r="D3045">
        <v>12000</v>
      </c>
      <c r="E3045" s="3">
        <f>'Cleaned Data'!F3048</f>
        <v>10</v>
      </c>
      <c r="F3045">
        <v>0</v>
      </c>
      <c r="G3045">
        <v>6</v>
      </c>
      <c r="H3045">
        <v>12000</v>
      </c>
      <c r="I3045" s="3">
        <f>ZeptoData[[#This Row],[discountedSellingPrice]]/100</f>
        <v>120</v>
      </c>
      <c r="J3045">
        <v>180</v>
      </c>
      <c r="K3045" t="b">
        <v>0</v>
      </c>
      <c r="L3045">
        <v>180</v>
      </c>
      <c r="N3045" s="3">
        <f>ZeptoData[[#This Row],[MRP_Rupees]] - ZeptoData[[#This Row],[Sale_Price]]</f>
        <v>-110</v>
      </c>
      <c r="O3045" t="str">
        <f>IF(ZeptoData[[#This Row],[outOfStock]]=TRUE, "Out of Stock", IF(ZeptoData[[#This Row],[availableQuantity]]&lt;=2, "LOW STOCK", "HEALTHY"))</f>
        <v>HEALTHY</v>
      </c>
      <c r="P3045" t="str" cm="1">
        <f t="array" ref="P3045">_xlfn.IFS(ZeptoData[[#This Row],[Sale_Price]]&lt;50, "Budget", ZeptoData[[#This Row],[Sale_Price]]&lt;150, "Mid-Range", ZeptoData[[#This Row],[Sale_Price]]&gt;=150, "Premium")</f>
        <v>Mid-Range</v>
      </c>
      <c r="Q3045" t="str">
        <f>IF(ROUND(((ZeptoData[[#This Row],[mrp]]-ZeptoData[[#This Row],[discountedSellingPrice]])/ZeptoData[[#This Row],[mrp]])*100,0) = ZeptoData[[#This Row],[discountPercent]], "Match", "Error")</f>
        <v>Match</v>
      </c>
      <c r="R3045" s="9" t="str" cm="1">
        <f t="array" ref="R3045">_xlfn.IFS(ZeptoData[[#This Row],[discountPercent]]=0, "No Discount", ZeptoData[[#This Row],[discountPercent]]&lt;=15, "Standard (1-15%)", ZeptoData[[#This Row],[discountPercent]]&gt;15, "Mega (&gt;15%)")</f>
        <v>No Discount</v>
      </c>
      <c r="S3045" s="9" t="str" cm="1">
        <f t="array" ref="S3045">_xlfn.IFS(ZeptoData[[#This Row],[weightInGms]]&lt;=100, "Small (&lt;100g)", ZeptoData[[#This Row],[weightInGms]]&lt;=500, "Medium (100-500g)", ZeptoData[[#This Row],[weightInGms]]&gt;500, "Large (&gt;500g)")</f>
        <v>Medium (100-500g)</v>
      </c>
    </row>
    <row r="3046" spans="1:19" x14ac:dyDescent="0.25">
      <c r="A3046" t="s">
        <v>1146</v>
      </c>
      <c r="B3046" t="s">
        <v>1419</v>
      </c>
      <c r="C3046" t="str">
        <f>TRIM(ZeptoData[[#This Row],[name]])</f>
        <v>Himalaya Moisturising Aloe Vera Facial Wipes</v>
      </c>
      <c r="D3046">
        <v>10000</v>
      </c>
      <c r="E3046" s="3">
        <f>'Cleaned Data'!F3049</f>
        <v>18</v>
      </c>
      <c r="F3046">
        <v>10</v>
      </c>
      <c r="G3046">
        <v>6</v>
      </c>
      <c r="H3046">
        <v>9000</v>
      </c>
      <c r="I3046" s="3">
        <f>ZeptoData[[#This Row],[discountedSellingPrice]]/100</f>
        <v>90</v>
      </c>
      <c r="J3046">
        <v>25</v>
      </c>
      <c r="K3046" t="b">
        <v>0</v>
      </c>
      <c r="L3046">
        <v>25</v>
      </c>
      <c r="N3046" s="3">
        <f>ZeptoData[[#This Row],[MRP_Rupees]] - ZeptoData[[#This Row],[Sale_Price]]</f>
        <v>-72</v>
      </c>
      <c r="O3046" t="str">
        <f>IF(ZeptoData[[#This Row],[outOfStock]]=TRUE, "Out of Stock", IF(ZeptoData[[#This Row],[availableQuantity]]&lt;=2, "LOW STOCK", "HEALTHY"))</f>
        <v>HEALTHY</v>
      </c>
      <c r="P3046" t="str" cm="1">
        <f t="array" ref="P3046">_xlfn.IFS(ZeptoData[[#This Row],[Sale_Price]]&lt;50, "Budget", ZeptoData[[#This Row],[Sale_Price]]&lt;150, "Mid-Range", ZeptoData[[#This Row],[Sale_Price]]&gt;=150, "Premium")</f>
        <v>Mid-Range</v>
      </c>
      <c r="Q3046" t="str">
        <f>IF(ROUND(((ZeptoData[[#This Row],[mrp]]-ZeptoData[[#This Row],[discountedSellingPrice]])/ZeptoData[[#This Row],[mrp]])*100,0) = ZeptoData[[#This Row],[discountPercent]], "Match", "Error")</f>
        <v>Match</v>
      </c>
      <c r="R3046" s="9" t="str" cm="1">
        <f t="array" ref="R3046">_xlfn.IFS(ZeptoData[[#This Row],[discountPercent]]=0, "No Discount", ZeptoData[[#This Row],[discountPercent]]&lt;=15, "Standard (1-15%)", ZeptoData[[#This Row],[discountPercent]]&gt;15, "Mega (&gt;15%)")</f>
        <v>Standard (1-15%)</v>
      </c>
      <c r="S3046" s="9" t="str" cm="1">
        <f t="array" ref="S3046">_xlfn.IFS(ZeptoData[[#This Row],[weightInGms]]&lt;=100, "Small (&lt;100g)", ZeptoData[[#This Row],[weightInGms]]&lt;=500, "Medium (100-500g)", ZeptoData[[#This Row],[weightInGms]]&gt;500, "Large (&gt;500g)")</f>
        <v>Small (&lt;100g)</v>
      </c>
    </row>
    <row r="3047" spans="1:19" x14ac:dyDescent="0.25">
      <c r="A3047" t="s">
        <v>1146</v>
      </c>
      <c r="B3047" t="s">
        <v>1193</v>
      </c>
      <c r="C3047" t="str">
        <f>TRIM(ZeptoData[[#This Row],[name]])</f>
        <v>Savlon Moisture Shield Hand Wash</v>
      </c>
      <c r="D3047">
        <v>6900</v>
      </c>
      <c r="E3047" s="3">
        <f>'Cleaned Data'!F3050</f>
        <v>25</v>
      </c>
      <c r="F3047">
        <v>0</v>
      </c>
      <c r="G3047">
        <v>5</v>
      </c>
      <c r="H3047">
        <v>6900</v>
      </c>
      <c r="I3047" s="3">
        <f>ZeptoData[[#This Row],[discountedSellingPrice]]/100</f>
        <v>69</v>
      </c>
      <c r="J3047">
        <v>200</v>
      </c>
      <c r="K3047" t="b">
        <v>0</v>
      </c>
      <c r="L3047">
        <v>200</v>
      </c>
      <c r="N3047" s="3">
        <f>ZeptoData[[#This Row],[MRP_Rupees]] - ZeptoData[[#This Row],[Sale_Price]]</f>
        <v>-44</v>
      </c>
      <c r="O3047" t="str">
        <f>IF(ZeptoData[[#This Row],[outOfStock]]=TRUE, "Out of Stock", IF(ZeptoData[[#This Row],[availableQuantity]]&lt;=2, "LOW STOCK", "HEALTHY"))</f>
        <v>HEALTHY</v>
      </c>
      <c r="P3047" t="str" cm="1">
        <f t="array" ref="P3047">_xlfn.IFS(ZeptoData[[#This Row],[Sale_Price]]&lt;50, "Budget", ZeptoData[[#This Row],[Sale_Price]]&lt;150, "Mid-Range", ZeptoData[[#This Row],[Sale_Price]]&gt;=150, "Premium")</f>
        <v>Mid-Range</v>
      </c>
      <c r="Q3047" t="str">
        <f>IF(ROUND(((ZeptoData[[#This Row],[mrp]]-ZeptoData[[#This Row],[discountedSellingPrice]])/ZeptoData[[#This Row],[mrp]])*100,0) = ZeptoData[[#This Row],[discountPercent]], "Match", "Error")</f>
        <v>Match</v>
      </c>
      <c r="R3047" s="9" t="str" cm="1">
        <f t="array" ref="R3047">_xlfn.IFS(ZeptoData[[#This Row],[discountPercent]]=0, "No Discount", ZeptoData[[#This Row],[discountPercent]]&lt;=15, "Standard (1-15%)", ZeptoData[[#This Row],[discountPercent]]&gt;15, "Mega (&gt;15%)")</f>
        <v>No Discount</v>
      </c>
      <c r="S3047" s="9" t="str" cm="1">
        <f t="array" ref="S3047">_xlfn.IFS(ZeptoData[[#This Row],[weightInGms]]&lt;=100, "Small (&lt;100g)", ZeptoData[[#This Row],[weightInGms]]&lt;=500, "Medium (100-500g)", ZeptoData[[#This Row],[weightInGms]]&gt;500, "Large (&gt;500g)")</f>
        <v>Medium (100-500g)</v>
      </c>
    </row>
    <row r="3048" spans="1:19" x14ac:dyDescent="0.25">
      <c r="A3048" t="s">
        <v>1146</v>
      </c>
      <c r="B3048" t="s">
        <v>1420</v>
      </c>
      <c r="C3048" t="str">
        <f>TRIM(ZeptoData[[#This Row],[name]])</f>
        <v>Pampers Active Baby Diapers New Born Extra Small</v>
      </c>
      <c r="D3048">
        <v>36000</v>
      </c>
      <c r="E3048" s="3">
        <f>'Cleaned Data'!F3051</f>
        <v>0</v>
      </c>
      <c r="F3048">
        <v>10</v>
      </c>
      <c r="G3048">
        <v>6</v>
      </c>
      <c r="H3048">
        <v>32400</v>
      </c>
      <c r="I3048" s="3">
        <f>ZeptoData[[#This Row],[discountedSellingPrice]]/100</f>
        <v>324</v>
      </c>
      <c r="J3048">
        <v>24</v>
      </c>
      <c r="K3048" t="b">
        <v>0</v>
      </c>
      <c r="L3048">
        <v>24</v>
      </c>
      <c r="N3048" s="3">
        <f>ZeptoData[[#This Row],[MRP_Rupees]] - ZeptoData[[#This Row],[Sale_Price]]</f>
        <v>-324</v>
      </c>
      <c r="O3048" t="str">
        <f>IF(ZeptoData[[#This Row],[outOfStock]]=TRUE, "Out of Stock", IF(ZeptoData[[#This Row],[availableQuantity]]&lt;=2, "LOW STOCK", "HEALTHY"))</f>
        <v>HEALTHY</v>
      </c>
      <c r="P3048" t="str" cm="1">
        <f t="array" ref="P3048">_xlfn.IFS(ZeptoData[[#This Row],[Sale_Price]]&lt;50, "Budget", ZeptoData[[#This Row],[Sale_Price]]&lt;150, "Mid-Range", ZeptoData[[#This Row],[Sale_Price]]&gt;=150, "Premium")</f>
        <v>Premium</v>
      </c>
      <c r="Q3048" t="str">
        <f>IF(ROUND(((ZeptoData[[#This Row],[mrp]]-ZeptoData[[#This Row],[discountedSellingPrice]])/ZeptoData[[#This Row],[mrp]])*100,0) = ZeptoData[[#This Row],[discountPercent]], "Match", "Error")</f>
        <v>Match</v>
      </c>
      <c r="R3048" s="9" t="str" cm="1">
        <f t="array" ref="R3048">_xlfn.IFS(ZeptoData[[#This Row],[discountPercent]]=0, "No Discount", ZeptoData[[#This Row],[discountPercent]]&lt;=15, "Standard (1-15%)", ZeptoData[[#This Row],[discountPercent]]&gt;15, "Mega (&gt;15%)")</f>
        <v>Standard (1-15%)</v>
      </c>
      <c r="S3048" s="9" t="str" cm="1">
        <f t="array" ref="S3048">_xlfn.IFS(ZeptoData[[#This Row],[weightInGms]]&lt;=100, "Small (&lt;100g)", ZeptoData[[#This Row],[weightInGms]]&lt;=500, "Medium (100-500g)", ZeptoData[[#This Row],[weightInGms]]&gt;500, "Large (&gt;500g)")</f>
        <v>Small (&lt;100g)</v>
      </c>
    </row>
    <row r="3049" spans="1:19" x14ac:dyDescent="0.25">
      <c r="A3049" t="s">
        <v>1146</v>
      </c>
      <c r="B3049" t="s">
        <v>1191</v>
      </c>
      <c r="C3049" t="str">
        <f>TRIM(ZeptoData[[#This Row],[name]])</f>
        <v>Himalaya Anti Dandruff Shampoo</v>
      </c>
      <c r="D3049">
        <v>26000</v>
      </c>
      <c r="E3049" s="3">
        <f>'Cleaned Data'!F3052</f>
        <v>0</v>
      </c>
      <c r="F3049">
        <v>18</v>
      </c>
      <c r="G3049">
        <v>1</v>
      </c>
      <c r="H3049">
        <v>21300</v>
      </c>
      <c r="I3049" s="3">
        <f>ZeptoData[[#This Row],[discountedSellingPrice]]/100</f>
        <v>213</v>
      </c>
      <c r="J3049">
        <v>400</v>
      </c>
      <c r="K3049" t="b">
        <v>0</v>
      </c>
      <c r="L3049">
        <v>400</v>
      </c>
      <c r="N3049" s="3">
        <f>ZeptoData[[#This Row],[MRP_Rupees]] - ZeptoData[[#This Row],[Sale_Price]]</f>
        <v>-213</v>
      </c>
      <c r="O3049" t="str">
        <f>IF(ZeptoData[[#This Row],[outOfStock]]=TRUE, "Out of Stock", IF(ZeptoData[[#This Row],[availableQuantity]]&lt;=2, "LOW STOCK", "HEALTHY"))</f>
        <v>LOW STOCK</v>
      </c>
      <c r="P3049" t="str" cm="1">
        <f t="array" ref="P3049">_xlfn.IFS(ZeptoData[[#This Row],[Sale_Price]]&lt;50, "Budget", ZeptoData[[#This Row],[Sale_Price]]&lt;150, "Mid-Range", ZeptoData[[#This Row],[Sale_Price]]&gt;=150, "Premium")</f>
        <v>Premium</v>
      </c>
      <c r="Q3049" t="str">
        <f>IF(ROUND(((ZeptoData[[#This Row],[mrp]]-ZeptoData[[#This Row],[discountedSellingPrice]])/ZeptoData[[#This Row],[mrp]])*100,0) = ZeptoData[[#This Row],[discountPercent]], "Match", "Error")</f>
        <v>Match</v>
      </c>
      <c r="R3049" s="9" t="str" cm="1">
        <f t="array" ref="R3049">_xlfn.IFS(ZeptoData[[#This Row],[discountPercent]]=0, "No Discount", ZeptoData[[#This Row],[discountPercent]]&lt;=15, "Standard (1-15%)", ZeptoData[[#This Row],[discountPercent]]&gt;15, "Mega (&gt;15%)")</f>
        <v>Mega (&gt;15%)</v>
      </c>
      <c r="S3049" s="9" t="str" cm="1">
        <f t="array" ref="S3049">_xlfn.IFS(ZeptoData[[#This Row],[weightInGms]]&lt;=100, "Small (&lt;100g)", ZeptoData[[#This Row],[weightInGms]]&lt;=500, "Medium (100-500g)", ZeptoData[[#This Row],[weightInGms]]&gt;500, "Large (&gt;500g)")</f>
        <v>Medium (100-500g)</v>
      </c>
    </row>
    <row r="3050" spans="1:19" x14ac:dyDescent="0.25">
      <c r="A3050" t="s">
        <v>1146</v>
      </c>
      <c r="B3050" t="s">
        <v>1287</v>
      </c>
      <c r="C3050" t="str">
        <f>TRIM(ZeptoData[[#This Row],[name]])</f>
        <v>Himalaya Anti Hair Fall Shampoo</v>
      </c>
      <c r="D3050">
        <v>49000</v>
      </c>
      <c r="E3050" s="3">
        <f>'Cleaned Data'!F3053</f>
        <v>0</v>
      </c>
      <c r="F3050">
        <v>25</v>
      </c>
      <c r="G3050">
        <v>4</v>
      </c>
      <c r="H3050">
        <v>36700</v>
      </c>
      <c r="I3050" s="3">
        <f>ZeptoData[[#This Row],[discountedSellingPrice]]/100</f>
        <v>367</v>
      </c>
      <c r="J3050">
        <v>700</v>
      </c>
      <c r="K3050" t="b">
        <v>0</v>
      </c>
      <c r="L3050">
        <v>700</v>
      </c>
      <c r="N3050" s="3">
        <f>ZeptoData[[#This Row],[MRP_Rupees]] - ZeptoData[[#This Row],[Sale_Price]]</f>
        <v>-367</v>
      </c>
      <c r="O3050" t="str">
        <f>IF(ZeptoData[[#This Row],[outOfStock]]=TRUE, "Out of Stock", IF(ZeptoData[[#This Row],[availableQuantity]]&lt;=2, "LOW STOCK", "HEALTHY"))</f>
        <v>HEALTHY</v>
      </c>
      <c r="P3050" t="str" cm="1">
        <f t="array" ref="P3050">_xlfn.IFS(ZeptoData[[#This Row],[Sale_Price]]&lt;50, "Budget", ZeptoData[[#This Row],[Sale_Price]]&lt;150, "Mid-Range", ZeptoData[[#This Row],[Sale_Price]]&gt;=150, "Premium")</f>
        <v>Premium</v>
      </c>
      <c r="Q3050" t="str">
        <f>IF(ROUND(((ZeptoData[[#This Row],[mrp]]-ZeptoData[[#This Row],[discountedSellingPrice]])/ZeptoData[[#This Row],[mrp]])*100,0) = ZeptoData[[#This Row],[discountPercent]], "Match", "Error")</f>
        <v>Match</v>
      </c>
      <c r="R3050" s="9" t="str" cm="1">
        <f t="array" ref="R3050">_xlfn.IFS(ZeptoData[[#This Row],[discountPercent]]=0, "No Discount", ZeptoData[[#This Row],[discountPercent]]&lt;=15, "Standard (1-15%)", ZeptoData[[#This Row],[discountPercent]]&gt;15, "Mega (&gt;15%)")</f>
        <v>Mega (&gt;15%)</v>
      </c>
      <c r="S3050" s="9" t="str" cm="1">
        <f t="array" ref="S3050">_xlfn.IFS(ZeptoData[[#This Row],[weightInGms]]&lt;=100, "Small (&lt;100g)", ZeptoData[[#This Row],[weightInGms]]&lt;=500, "Medium (100-500g)", ZeptoData[[#This Row],[weightInGms]]&gt;500, "Large (&gt;500g)")</f>
        <v>Large (&gt;500g)</v>
      </c>
    </row>
    <row r="3051" spans="1:19" x14ac:dyDescent="0.25">
      <c r="A3051" t="s">
        <v>1146</v>
      </c>
      <c r="B3051" t="s">
        <v>1370</v>
      </c>
      <c r="C3051" t="str">
        <f>TRIM(ZeptoData[[#This Row],[name]])</f>
        <v>Johnson's Baby Oil</v>
      </c>
      <c r="D3051">
        <v>20000</v>
      </c>
      <c r="E3051" s="3">
        <f>'Cleaned Data'!F3054</f>
        <v>15</v>
      </c>
      <c r="F3051">
        <v>0</v>
      </c>
      <c r="G3051">
        <v>6</v>
      </c>
      <c r="H3051">
        <v>20000</v>
      </c>
      <c r="I3051" s="3">
        <f>ZeptoData[[#This Row],[discountedSellingPrice]]/100</f>
        <v>200</v>
      </c>
      <c r="J3051">
        <v>200</v>
      </c>
      <c r="K3051" t="b">
        <v>0</v>
      </c>
      <c r="L3051">
        <v>200</v>
      </c>
      <c r="N3051" s="3">
        <f>ZeptoData[[#This Row],[MRP_Rupees]] - ZeptoData[[#This Row],[Sale_Price]]</f>
        <v>-185</v>
      </c>
      <c r="O3051" t="str">
        <f>IF(ZeptoData[[#This Row],[outOfStock]]=TRUE, "Out of Stock", IF(ZeptoData[[#This Row],[availableQuantity]]&lt;=2, "LOW STOCK", "HEALTHY"))</f>
        <v>HEALTHY</v>
      </c>
      <c r="P3051" t="str" cm="1">
        <f t="array" ref="P3051">_xlfn.IFS(ZeptoData[[#This Row],[Sale_Price]]&lt;50, "Budget", ZeptoData[[#This Row],[Sale_Price]]&lt;150, "Mid-Range", ZeptoData[[#This Row],[Sale_Price]]&gt;=150, "Premium")</f>
        <v>Premium</v>
      </c>
      <c r="Q3051" t="str">
        <f>IF(ROUND(((ZeptoData[[#This Row],[mrp]]-ZeptoData[[#This Row],[discountedSellingPrice]])/ZeptoData[[#This Row],[mrp]])*100,0) = ZeptoData[[#This Row],[discountPercent]], "Match", "Error")</f>
        <v>Match</v>
      </c>
      <c r="R3051" s="9" t="str" cm="1">
        <f t="array" ref="R3051">_xlfn.IFS(ZeptoData[[#This Row],[discountPercent]]=0, "No Discount", ZeptoData[[#This Row],[discountPercent]]&lt;=15, "Standard (1-15%)", ZeptoData[[#This Row],[discountPercent]]&gt;15, "Mega (&gt;15%)")</f>
        <v>No Discount</v>
      </c>
      <c r="S3051" s="9" t="str" cm="1">
        <f t="array" ref="S3051">_xlfn.IFS(ZeptoData[[#This Row],[weightInGms]]&lt;=100, "Small (&lt;100g)", ZeptoData[[#This Row],[weightInGms]]&lt;=500, "Medium (100-500g)", ZeptoData[[#This Row],[weightInGms]]&gt;500, "Large (&gt;500g)")</f>
        <v>Medium (100-500g)</v>
      </c>
    </row>
    <row r="3052" spans="1:19" x14ac:dyDescent="0.25">
      <c r="A3052" t="s">
        <v>1146</v>
      </c>
      <c r="B3052" t="s">
        <v>1421</v>
      </c>
      <c r="C3052" t="str">
        <f>TRIM(ZeptoData[[#This Row],[name]])</f>
        <v>Vaseline Intensive Care Deep Moisture Body Lotion</v>
      </c>
      <c r="D3052">
        <v>32500</v>
      </c>
      <c r="E3052" s="3">
        <f>'Cleaned Data'!F3055</f>
        <v>0</v>
      </c>
      <c r="F3052">
        <v>0</v>
      </c>
      <c r="G3052">
        <v>4</v>
      </c>
      <c r="H3052">
        <v>32500</v>
      </c>
      <c r="I3052" s="3">
        <f>ZeptoData[[#This Row],[discountedSellingPrice]]/100</f>
        <v>325</v>
      </c>
      <c r="J3052">
        <v>400</v>
      </c>
      <c r="K3052" t="b">
        <v>0</v>
      </c>
      <c r="L3052">
        <v>400</v>
      </c>
      <c r="N3052" s="3">
        <f>ZeptoData[[#This Row],[MRP_Rupees]] - ZeptoData[[#This Row],[Sale_Price]]</f>
        <v>-325</v>
      </c>
      <c r="O3052" t="str">
        <f>IF(ZeptoData[[#This Row],[outOfStock]]=TRUE, "Out of Stock", IF(ZeptoData[[#This Row],[availableQuantity]]&lt;=2, "LOW STOCK", "HEALTHY"))</f>
        <v>HEALTHY</v>
      </c>
      <c r="P3052" t="str" cm="1">
        <f t="array" ref="P3052">_xlfn.IFS(ZeptoData[[#This Row],[Sale_Price]]&lt;50, "Budget", ZeptoData[[#This Row],[Sale_Price]]&lt;150, "Mid-Range", ZeptoData[[#This Row],[Sale_Price]]&gt;=150, "Premium")</f>
        <v>Premium</v>
      </c>
      <c r="Q3052" t="str">
        <f>IF(ROUND(((ZeptoData[[#This Row],[mrp]]-ZeptoData[[#This Row],[discountedSellingPrice]])/ZeptoData[[#This Row],[mrp]])*100,0) = ZeptoData[[#This Row],[discountPercent]], "Match", "Error")</f>
        <v>Match</v>
      </c>
      <c r="R3052" s="9" t="str" cm="1">
        <f t="array" ref="R3052">_xlfn.IFS(ZeptoData[[#This Row],[discountPercent]]=0, "No Discount", ZeptoData[[#This Row],[discountPercent]]&lt;=15, "Standard (1-15%)", ZeptoData[[#This Row],[discountPercent]]&gt;15, "Mega (&gt;15%)")</f>
        <v>No Discount</v>
      </c>
      <c r="S3052" s="9" t="str" cm="1">
        <f t="array" ref="S3052">_xlfn.IFS(ZeptoData[[#This Row],[weightInGms]]&lt;=100, "Small (&lt;100g)", ZeptoData[[#This Row],[weightInGms]]&lt;=500, "Medium (100-500g)", ZeptoData[[#This Row],[weightInGms]]&gt;500, "Large (&gt;500g)")</f>
        <v>Medium (100-500g)</v>
      </c>
    </row>
    <row r="3053" spans="1:19" x14ac:dyDescent="0.25">
      <c r="A3053" t="s">
        <v>1146</v>
      </c>
      <c r="B3053" t="s">
        <v>1422</v>
      </c>
      <c r="C3053" t="str">
        <f>TRIM(ZeptoData[[#This Row],[name]])</f>
        <v>L'Oreal Paris Dream Lengths Conditioner</v>
      </c>
      <c r="D3053">
        <v>19900</v>
      </c>
      <c r="E3053" s="3">
        <f>'Cleaned Data'!F3056</f>
        <v>20</v>
      </c>
      <c r="F3053">
        <v>0</v>
      </c>
      <c r="G3053">
        <v>1</v>
      </c>
      <c r="H3053">
        <v>19900</v>
      </c>
      <c r="I3053" s="3">
        <f>ZeptoData[[#This Row],[discountedSellingPrice]]/100</f>
        <v>199</v>
      </c>
      <c r="J3053">
        <v>193</v>
      </c>
      <c r="K3053" t="b">
        <v>0</v>
      </c>
      <c r="L3053">
        <v>193</v>
      </c>
      <c r="N3053" s="3">
        <f>ZeptoData[[#This Row],[MRP_Rupees]] - ZeptoData[[#This Row],[Sale_Price]]</f>
        <v>-179</v>
      </c>
      <c r="O3053" t="str">
        <f>IF(ZeptoData[[#This Row],[outOfStock]]=TRUE, "Out of Stock", IF(ZeptoData[[#This Row],[availableQuantity]]&lt;=2, "LOW STOCK", "HEALTHY"))</f>
        <v>LOW STOCK</v>
      </c>
      <c r="P3053" t="str" cm="1">
        <f t="array" ref="P3053">_xlfn.IFS(ZeptoData[[#This Row],[Sale_Price]]&lt;50, "Budget", ZeptoData[[#This Row],[Sale_Price]]&lt;150, "Mid-Range", ZeptoData[[#This Row],[Sale_Price]]&gt;=150, "Premium")</f>
        <v>Premium</v>
      </c>
      <c r="Q3053" t="str">
        <f>IF(ROUND(((ZeptoData[[#This Row],[mrp]]-ZeptoData[[#This Row],[discountedSellingPrice]])/ZeptoData[[#This Row],[mrp]])*100,0) = ZeptoData[[#This Row],[discountPercent]], "Match", "Error")</f>
        <v>Match</v>
      </c>
      <c r="R3053" s="9" t="str" cm="1">
        <f t="array" ref="R3053">_xlfn.IFS(ZeptoData[[#This Row],[discountPercent]]=0, "No Discount", ZeptoData[[#This Row],[discountPercent]]&lt;=15, "Standard (1-15%)", ZeptoData[[#This Row],[discountPercent]]&gt;15, "Mega (&gt;15%)")</f>
        <v>No Discount</v>
      </c>
      <c r="S3053" s="9" t="str" cm="1">
        <f t="array" ref="S3053">_xlfn.IFS(ZeptoData[[#This Row],[weightInGms]]&lt;=100, "Small (&lt;100g)", ZeptoData[[#This Row],[weightInGms]]&lt;=500, "Medium (100-500g)", ZeptoData[[#This Row],[weightInGms]]&gt;500, "Large (&gt;500g)")</f>
        <v>Medium (100-500g)</v>
      </c>
    </row>
    <row r="3054" spans="1:19" x14ac:dyDescent="0.25">
      <c r="A3054" t="s">
        <v>1146</v>
      </c>
      <c r="B3054" t="s">
        <v>1423</v>
      </c>
      <c r="C3054" t="str">
        <f>TRIM(ZeptoData[[#This Row],[name]])</f>
        <v>Nivea Soft Light Moisturizing Cream</v>
      </c>
      <c r="D3054">
        <v>18500</v>
      </c>
      <c r="E3054" s="3">
        <f>'Cleaned Data'!F3057</f>
        <v>0</v>
      </c>
      <c r="F3054">
        <v>15</v>
      </c>
      <c r="G3054">
        <v>6</v>
      </c>
      <c r="H3054">
        <v>15700</v>
      </c>
      <c r="I3054" s="3">
        <f>ZeptoData[[#This Row],[discountedSellingPrice]]/100</f>
        <v>157</v>
      </c>
      <c r="J3054">
        <v>100</v>
      </c>
      <c r="K3054" t="b">
        <v>0</v>
      </c>
      <c r="L3054">
        <v>100</v>
      </c>
      <c r="N3054" s="3">
        <f>ZeptoData[[#This Row],[MRP_Rupees]] - ZeptoData[[#This Row],[Sale_Price]]</f>
        <v>-157</v>
      </c>
      <c r="O3054" t="str">
        <f>IF(ZeptoData[[#This Row],[outOfStock]]=TRUE, "Out of Stock", IF(ZeptoData[[#This Row],[availableQuantity]]&lt;=2, "LOW STOCK", "HEALTHY"))</f>
        <v>HEALTHY</v>
      </c>
      <c r="P3054" t="str" cm="1">
        <f t="array" ref="P3054">_xlfn.IFS(ZeptoData[[#This Row],[Sale_Price]]&lt;50, "Budget", ZeptoData[[#This Row],[Sale_Price]]&lt;150, "Mid-Range", ZeptoData[[#This Row],[Sale_Price]]&gt;=150, "Premium")</f>
        <v>Premium</v>
      </c>
      <c r="Q3054" t="str">
        <f>IF(ROUND(((ZeptoData[[#This Row],[mrp]]-ZeptoData[[#This Row],[discountedSellingPrice]])/ZeptoData[[#This Row],[mrp]])*100,0) = ZeptoData[[#This Row],[discountPercent]], "Match", "Error")</f>
        <v>Match</v>
      </c>
      <c r="R3054" s="9" t="str" cm="1">
        <f t="array" ref="R3054">_xlfn.IFS(ZeptoData[[#This Row],[discountPercent]]=0, "No Discount", ZeptoData[[#This Row],[discountPercent]]&lt;=15, "Standard (1-15%)", ZeptoData[[#This Row],[discountPercent]]&gt;15, "Mega (&gt;15%)")</f>
        <v>Standard (1-15%)</v>
      </c>
      <c r="S3054" s="9" t="str" cm="1">
        <f t="array" ref="S3054">_xlfn.IFS(ZeptoData[[#This Row],[weightInGms]]&lt;=100, "Small (&lt;100g)", ZeptoData[[#This Row],[weightInGms]]&lt;=500, "Medium (100-500g)", ZeptoData[[#This Row],[weightInGms]]&gt;500, "Large (&gt;500g)")</f>
        <v>Small (&lt;100g)</v>
      </c>
    </row>
    <row r="3055" spans="1:19" x14ac:dyDescent="0.25">
      <c r="A3055" t="s">
        <v>1146</v>
      </c>
      <c r="B3055" t="s">
        <v>1211</v>
      </c>
      <c r="C3055" t="str">
        <f>TRIM(ZeptoData[[#This Row],[name]])</f>
        <v>Whisper Ultra Soft XL+ Sanitary Pads</v>
      </c>
      <c r="D3055">
        <v>55500</v>
      </c>
      <c r="E3055" s="3">
        <f>'Cleaned Data'!F3058</f>
        <v>6</v>
      </c>
      <c r="F3055">
        <v>0</v>
      </c>
      <c r="G3055">
        <v>1</v>
      </c>
      <c r="H3055">
        <v>55500</v>
      </c>
      <c r="I3055" s="3">
        <f>ZeptoData[[#This Row],[discountedSellingPrice]]/100</f>
        <v>555</v>
      </c>
      <c r="J3055">
        <v>60</v>
      </c>
      <c r="K3055" t="b">
        <v>0</v>
      </c>
      <c r="L3055">
        <v>60</v>
      </c>
      <c r="N3055" s="3">
        <f>ZeptoData[[#This Row],[MRP_Rupees]] - ZeptoData[[#This Row],[Sale_Price]]</f>
        <v>-549</v>
      </c>
      <c r="O3055" t="str">
        <f>IF(ZeptoData[[#This Row],[outOfStock]]=TRUE, "Out of Stock", IF(ZeptoData[[#This Row],[availableQuantity]]&lt;=2, "LOW STOCK", "HEALTHY"))</f>
        <v>LOW STOCK</v>
      </c>
      <c r="P3055" t="str" cm="1">
        <f t="array" ref="P3055">_xlfn.IFS(ZeptoData[[#This Row],[Sale_Price]]&lt;50, "Budget", ZeptoData[[#This Row],[Sale_Price]]&lt;150, "Mid-Range", ZeptoData[[#This Row],[Sale_Price]]&gt;=150, "Premium")</f>
        <v>Premium</v>
      </c>
      <c r="Q3055" t="str">
        <f>IF(ROUND(((ZeptoData[[#This Row],[mrp]]-ZeptoData[[#This Row],[discountedSellingPrice]])/ZeptoData[[#This Row],[mrp]])*100,0) = ZeptoData[[#This Row],[discountPercent]], "Match", "Error")</f>
        <v>Match</v>
      </c>
      <c r="R3055" s="9" t="str" cm="1">
        <f t="array" ref="R3055">_xlfn.IFS(ZeptoData[[#This Row],[discountPercent]]=0, "No Discount", ZeptoData[[#This Row],[discountPercent]]&lt;=15, "Standard (1-15%)", ZeptoData[[#This Row],[discountPercent]]&gt;15, "Mega (&gt;15%)")</f>
        <v>No Discount</v>
      </c>
      <c r="S3055" s="9" t="str" cm="1">
        <f t="array" ref="S3055">_xlfn.IFS(ZeptoData[[#This Row],[weightInGms]]&lt;=100, "Small (&lt;100g)", ZeptoData[[#This Row],[weightInGms]]&lt;=500, "Medium (100-500g)", ZeptoData[[#This Row],[weightInGms]]&gt;500, "Large (&gt;500g)")</f>
        <v>Small (&lt;100g)</v>
      </c>
    </row>
    <row r="3056" spans="1:19" x14ac:dyDescent="0.25">
      <c r="A3056" t="s">
        <v>1146</v>
      </c>
      <c r="B3056" t="s">
        <v>1424</v>
      </c>
      <c r="C3056" t="str">
        <f>TRIM(ZeptoData[[#This Row],[name]])</f>
        <v>Palmolive Feel The Massage Shower Gel</v>
      </c>
      <c r="D3056">
        <v>24900</v>
      </c>
      <c r="E3056" s="3">
        <f>'Cleaned Data'!F3059</f>
        <v>0</v>
      </c>
      <c r="F3056">
        <v>20</v>
      </c>
      <c r="G3056">
        <v>6</v>
      </c>
      <c r="H3056">
        <v>19900</v>
      </c>
      <c r="I3056" s="3">
        <f>ZeptoData[[#This Row],[discountedSellingPrice]]/100</f>
        <v>199</v>
      </c>
      <c r="J3056">
        <v>250</v>
      </c>
      <c r="K3056" t="b">
        <v>0</v>
      </c>
      <c r="L3056">
        <v>250</v>
      </c>
      <c r="N3056" s="3">
        <f>ZeptoData[[#This Row],[MRP_Rupees]] - ZeptoData[[#This Row],[Sale_Price]]</f>
        <v>-199</v>
      </c>
      <c r="O3056" t="str">
        <f>IF(ZeptoData[[#This Row],[outOfStock]]=TRUE, "Out of Stock", IF(ZeptoData[[#This Row],[availableQuantity]]&lt;=2, "LOW STOCK", "HEALTHY"))</f>
        <v>HEALTHY</v>
      </c>
      <c r="P3056" t="str" cm="1">
        <f t="array" ref="P3056">_xlfn.IFS(ZeptoData[[#This Row],[Sale_Price]]&lt;50, "Budget", ZeptoData[[#This Row],[Sale_Price]]&lt;150, "Mid-Range", ZeptoData[[#This Row],[Sale_Price]]&gt;=150, "Premium")</f>
        <v>Premium</v>
      </c>
      <c r="Q3056" t="str">
        <f>IF(ROUND(((ZeptoData[[#This Row],[mrp]]-ZeptoData[[#This Row],[discountedSellingPrice]])/ZeptoData[[#This Row],[mrp]])*100,0) = ZeptoData[[#This Row],[discountPercent]], "Match", "Error")</f>
        <v>Match</v>
      </c>
      <c r="R3056" s="9" t="str" cm="1">
        <f t="array" ref="R3056">_xlfn.IFS(ZeptoData[[#This Row],[discountPercent]]=0, "No Discount", ZeptoData[[#This Row],[discountPercent]]&lt;=15, "Standard (1-15%)", ZeptoData[[#This Row],[discountPercent]]&gt;15, "Mega (&gt;15%)")</f>
        <v>Mega (&gt;15%)</v>
      </c>
      <c r="S3056" s="9" t="str" cm="1">
        <f t="array" ref="S3056">_xlfn.IFS(ZeptoData[[#This Row],[weightInGms]]&lt;=100, "Small (&lt;100g)", ZeptoData[[#This Row],[weightInGms]]&lt;=500, "Medium (100-500g)", ZeptoData[[#This Row],[weightInGms]]&gt;500, "Large (&gt;500g)")</f>
        <v>Medium (100-500g)</v>
      </c>
    </row>
    <row r="3057" spans="1:19" x14ac:dyDescent="0.25">
      <c r="A3057" t="s">
        <v>1146</v>
      </c>
      <c r="B3057" t="s">
        <v>1422</v>
      </c>
      <c r="C3057" t="str">
        <f>TRIM(ZeptoData[[#This Row],[name]])</f>
        <v>L'Oreal Paris Dream Lengths Conditioner</v>
      </c>
      <c r="D3057">
        <v>20900</v>
      </c>
      <c r="E3057" s="3">
        <f>'Cleaned Data'!F3060</f>
        <v>10</v>
      </c>
      <c r="F3057">
        <v>0</v>
      </c>
      <c r="G3057">
        <v>3</v>
      </c>
      <c r="H3057">
        <v>20900</v>
      </c>
      <c r="I3057" s="3">
        <f>ZeptoData[[#This Row],[discountedSellingPrice]]/100</f>
        <v>209</v>
      </c>
      <c r="J3057">
        <v>193</v>
      </c>
      <c r="K3057" t="b">
        <v>0</v>
      </c>
      <c r="L3057">
        <v>193</v>
      </c>
      <c r="N3057" s="3">
        <f>ZeptoData[[#This Row],[MRP_Rupees]] - ZeptoData[[#This Row],[Sale_Price]]</f>
        <v>-199</v>
      </c>
      <c r="O3057" t="str">
        <f>IF(ZeptoData[[#This Row],[outOfStock]]=TRUE, "Out of Stock", IF(ZeptoData[[#This Row],[availableQuantity]]&lt;=2, "LOW STOCK", "HEALTHY"))</f>
        <v>HEALTHY</v>
      </c>
      <c r="P3057" t="str" cm="1">
        <f t="array" ref="P3057">_xlfn.IFS(ZeptoData[[#This Row],[Sale_Price]]&lt;50, "Budget", ZeptoData[[#This Row],[Sale_Price]]&lt;150, "Mid-Range", ZeptoData[[#This Row],[Sale_Price]]&gt;=150, "Premium")</f>
        <v>Premium</v>
      </c>
      <c r="Q3057" t="str">
        <f>IF(ROUND(((ZeptoData[[#This Row],[mrp]]-ZeptoData[[#This Row],[discountedSellingPrice]])/ZeptoData[[#This Row],[mrp]])*100,0) = ZeptoData[[#This Row],[discountPercent]], "Match", "Error")</f>
        <v>Match</v>
      </c>
      <c r="R3057" s="9" t="str" cm="1">
        <f t="array" ref="R3057">_xlfn.IFS(ZeptoData[[#This Row],[discountPercent]]=0, "No Discount", ZeptoData[[#This Row],[discountPercent]]&lt;=15, "Standard (1-15%)", ZeptoData[[#This Row],[discountPercent]]&gt;15, "Mega (&gt;15%)")</f>
        <v>No Discount</v>
      </c>
      <c r="S3057" s="9" t="str" cm="1">
        <f t="array" ref="S3057">_xlfn.IFS(ZeptoData[[#This Row],[weightInGms]]&lt;=100, "Small (&lt;100g)", ZeptoData[[#This Row],[weightInGms]]&lt;=500, "Medium (100-500g)", ZeptoData[[#This Row],[weightInGms]]&gt;500, "Large (&gt;500g)")</f>
        <v>Medium (100-500g)</v>
      </c>
    </row>
    <row r="3058" spans="1:19" x14ac:dyDescent="0.25">
      <c r="A3058" t="s">
        <v>1146</v>
      </c>
      <c r="B3058" t="s">
        <v>1218</v>
      </c>
      <c r="C3058" t="str">
        <f>TRIM(ZeptoData[[#This Row],[name]])</f>
        <v>Head &amp; Shoulders Anti-Dandruff Smooth &amp; Silky Shampoo</v>
      </c>
      <c r="D3058">
        <v>28500</v>
      </c>
      <c r="E3058" s="3">
        <f>'Cleaned Data'!F3061</f>
        <v>14</v>
      </c>
      <c r="F3058">
        <v>6</v>
      </c>
      <c r="G3058">
        <v>6</v>
      </c>
      <c r="H3058">
        <v>26600</v>
      </c>
      <c r="I3058" s="3">
        <f>ZeptoData[[#This Row],[discountedSellingPrice]]/100</f>
        <v>266</v>
      </c>
      <c r="J3058">
        <v>340</v>
      </c>
      <c r="K3058" t="b">
        <v>0</v>
      </c>
      <c r="L3058">
        <v>340</v>
      </c>
      <c r="N3058" s="3">
        <f>ZeptoData[[#This Row],[MRP_Rupees]] - ZeptoData[[#This Row],[Sale_Price]]</f>
        <v>-252</v>
      </c>
      <c r="O3058" t="str">
        <f>IF(ZeptoData[[#This Row],[outOfStock]]=TRUE, "Out of Stock", IF(ZeptoData[[#This Row],[availableQuantity]]&lt;=2, "LOW STOCK", "HEALTHY"))</f>
        <v>HEALTHY</v>
      </c>
      <c r="P3058" t="str" cm="1">
        <f t="array" ref="P3058">_xlfn.IFS(ZeptoData[[#This Row],[Sale_Price]]&lt;50, "Budget", ZeptoData[[#This Row],[Sale_Price]]&lt;150, "Mid-Range", ZeptoData[[#This Row],[Sale_Price]]&gt;=150, "Premium")</f>
        <v>Premium</v>
      </c>
      <c r="Q3058" t="str">
        <f>IF(ROUND(((ZeptoData[[#This Row],[mrp]]-ZeptoData[[#This Row],[discountedSellingPrice]])/ZeptoData[[#This Row],[mrp]])*100,0) = ZeptoData[[#This Row],[discountPercent]], "Match", "Error")</f>
        <v>Error</v>
      </c>
      <c r="R3058" s="9" t="str" cm="1">
        <f t="array" ref="R3058">_xlfn.IFS(ZeptoData[[#This Row],[discountPercent]]=0, "No Discount", ZeptoData[[#This Row],[discountPercent]]&lt;=15, "Standard (1-15%)", ZeptoData[[#This Row],[discountPercent]]&gt;15, "Mega (&gt;15%)")</f>
        <v>Standard (1-15%)</v>
      </c>
      <c r="S3058" s="9" t="str" cm="1">
        <f t="array" ref="S3058">_xlfn.IFS(ZeptoData[[#This Row],[weightInGms]]&lt;=100, "Small (&lt;100g)", ZeptoData[[#This Row],[weightInGms]]&lt;=500, "Medium (100-500g)", ZeptoData[[#This Row],[weightInGms]]&gt;500, "Large (&gt;500g)")</f>
        <v>Medium (100-500g)</v>
      </c>
    </row>
    <row r="3059" spans="1:19" x14ac:dyDescent="0.25">
      <c r="A3059" t="s">
        <v>1146</v>
      </c>
      <c r="B3059" t="s">
        <v>1425</v>
      </c>
      <c r="C3059" t="str">
        <f>TRIM(ZeptoData[[#This Row],[name]])</f>
        <v>Mamaearth Moisturizing Baby Bath Soap</v>
      </c>
      <c r="D3059">
        <v>24900</v>
      </c>
      <c r="E3059" s="3">
        <f>'Cleaned Data'!F3062</f>
        <v>5</v>
      </c>
      <c r="F3059">
        <v>0</v>
      </c>
      <c r="G3059">
        <v>4</v>
      </c>
      <c r="H3059">
        <v>24900</v>
      </c>
      <c r="I3059" s="3">
        <f>ZeptoData[[#This Row],[discountedSellingPrice]]/100</f>
        <v>249</v>
      </c>
      <c r="J3059">
        <v>150</v>
      </c>
      <c r="K3059" t="b">
        <v>0</v>
      </c>
      <c r="L3059">
        <v>150</v>
      </c>
      <c r="N3059" s="3">
        <f>ZeptoData[[#This Row],[MRP_Rupees]] - ZeptoData[[#This Row],[Sale_Price]]</f>
        <v>-244</v>
      </c>
      <c r="O3059" t="str">
        <f>IF(ZeptoData[[#This Row],[outOfStock]]=TRUE, "Out of Stock", IF(ZeptoData[[#This Row],[availableQuantity]]&lt;=2, "LOW STOCK", "HEALTHY"))</f>
        <v>HEALTHY</v>
      </c>
      <c r="P3059" t="str" cm="1">
        <f t="array" ref="P3059">_xlfn.IFS(ZeptoData[[#This Row],[Sale_Price]]&lt;50, "Budget", ZeptoData[[#This Row],[Sale_Price]]&lt;150, "Mid-Range", ZeptoData[[#This Row],[Sale_Price]]&gt;=150, "Premium")</f>
        <v>Premium</v>
      </c>
      <c r="Q3059" t="str">
        <f>IF(ROUND(((ZeptoData[[#This Row],[mrp]]-ZeptoData[[#This Row],[discountedSellingPrice]])/ZeptoData[[#This Row],[mrp]])*100,0) = ZeptoData[[#This Row],[discountPercent]], "Match", "Error")</f>
        <v>Match</v>
      </c>
      <c r="R3059" s="9" t="str" cm="1">
        <f t="array" ref="R3059">_xlfn.IFS(ZeptoData[[#This Row],[discountPercent]]=0, "No Discount", ZeptoData[[#This Row],[discountPercent]]&lt;=15, "Standard (1-15%)", ZeptoData[[#This Row],[discountPercent]]&gt;15, "Mega (&gt;15%)")</f>
        <v>No Discount</v>
      </c>
      <c r="S3059" s="9" t="str" cm="1">
        <f t="array" ref="S3059">_xlfn.IFS(ZeptoData[[#This Row],[weightInGms]]&lt;=100, "Small (&lt;100g)", ZeptoData[[#This Row],[weightInGms]]&lt;=500, "Medium (100-500g)", ZeptoData[[#This Row],[weightInGms]]&gt;500, "Large (&gt;500g)")</f>
        <v>Medium (100-500g)</v>
      </c>
    </row>
    <row r="3060" spans="1:19" x14ac:dyDescent="0.25">
      <c r="A3060" t="s">
        <v>1146</v>
      </c>
      <c r="B3060" t="s">
        <v>1383</v>
      </c>
      <c r="C3060" t="str">
        <f>TRIM(ZeptoData[[#This Row],[name]])</f>
        <v>Listerine Original Mouthwash</v>
      </c>
      <c r="D3060">
        <v>15000</v>
      </c>
      <c r="E3060" s="3">
        <f>'Cleaned Data'!F3063</f>
        <v>15</v>
      </c>
      <c r="F3060">
        <v>10</v>
      </c>
      <c r="G3060">
        <v>6</v>
      </c>
      <c r="H3060">
        <v>13500</v>
      </c>
      <c r="I3060" s="3">
        <f>ZeptoData[[#This Row],[discountedSellingPrice]]/100</f>
        <v>135</v>
      </c>
      <c r="J3060">
        <v>250</v>
      </c>
      <c r="K3060" t="b">
        <v>0</v>
      </c>
      <c r="L3060">
        <v>250</v>
      </c>
      <c r="N3060" s="3">
        <f>ZeptoData[[#This Row],[MRP_Rupees]] - ZeptoData[[#This Row],[Sale_Price]]</f>
        <v>-120</v>
      </c>
      <c r="O3060" t="str">
        <f>IF(ZeptoData[[#This Row],[outOfStock]]=TRUE, "Out of Stock", IF(ZeptoData[[#This Row],[availableQuantity]]&lt;=2, "LOW STOCK", "HEALTHY"))</f>
        <v>HEALTHY</v>
      </c>
      <c r="P3060" t="str" cm="1">
        <f t="array" ref="P3060">_xlfn.IFS(ZeptoData[[#This Row],[Sale_Price]]&lt;50, "Budget", ZeptoData[[#This Row],[Sale_Price]]&lt;150, "Mid-Range", ZeptoData[[#This Row],[Sale_Price]]&gt;=150, "Premium")</f>
        <v>Mid-Range</v>
      </c>
      <c r="Q3060" t="str">
        <f>IF(ROUND(((ZeptoData[[#This Row],[mrp]]-ZeptoData[[#This Row],[discountedSellingPrice]])/ZeptoData[[#This Row],[mrp]])*100,0) = ZeptoData[[#This Row],[discountPercent]], "Match", "Error")</f>
        <v>Match</v>
      </c>
      <c r="R3060" s="9" t="str" cm="1">
        <f t="array" ref="R3060">_xlfn.IFS(ZeptoData[[#This Row],[discountPercent]]=0, "No Discount", ZeptoData[[#This Row],[discountPercent]]&lt;=15, "Standard (1-15%)", ZeptoData[[#This Row],[discountPercent]]&gt;15, "Mega (&gt;15%)")</f>
        <v>Standard (1-15%)</v>
      </c>
      <c r="S3060" s="9" t="str" cm="1">
        <f t="array" ref="S3060">_xlfn.IFS(ZeptoData[[#This Row],[weightInGms]]&lt;=100, "Small (&lt;100g)", ZeptoData[[#This Row],[weightInGms]]&lt;=500, "Medium (100-500g)", ZeptoData[[#This Row],[weightInGms]]&gt;500, "Large (&gt;500g)")</f>
        <v>Medium (100-500g)</v>
      </c>
    </row>
    <row r="3061" spans="1:19" x14ac:dyDescent="0.25">
      <c r="A3061" t="s">
        <v>1146</v>
      </c>
      <c r="B3061" t="s">
        <v>1340</v>
      </c>
      <c r="C3061" t="str">
        <f>TRIM(ZeptoData[[#This Row],[name]])</f>
        <v>Himalaya Gentle Baby Shampoo</v>
      </c>
      <c r="D3061">
        <v>17000</v>
      </c>
      <c r="E3061" s="3">
        <f>'Cleaned Data'!F3064</f>
        <v>9</v>
      </c>
      <c r="F3061">
        <v>14</v>
      </c>
      <c r="G3061">
        <v>6</v>
      </c>
      <c r="H3061">
        <v>14600</v>
      </c>
      <c r="I3061" s="3">
        <f>ZeptoData[[#This Row],[discountedSellingPrice]]/100</f>
        <v>146</v>
      </c>
      <c r="J3061">
        <v>200</v>
      </c>
      <c r="K3061" t="b">
        <v>0</v>
      </c>
      <c r="L3061">
        <v>200</v>
      </c>
      <c r="N3061" s="3">
        <f>ZeptoData[[#This Row],[MRP_Rupees]] - ZeptoData[[#This Row],[Sale_Price]]</f>
        <v>-137</v>
      </c>
      <c r="O3061" t="str">
        <f>IF(ZeptoData[[#This Row],[outOfStock]]=TRUE, "Out of Stock", IF(ZeptoData[[#This Row],[availableQuantity]]&lt;=2, "LOW STOCK", "HEALTHY"))</f>
        <v>HEALTHY</v>
      </c>
      <c r="P3061" t="str" cm="1">
        <f t="array" ref="P3061">_xlfn.IFS(ZeptoData[[#This Row],[Sale_Price]]&lt;50, "Budget", ZeptoData[[#This Row],[Sale_Price]]&lt;150, "Mid-Range", ZeptoData[[#This Row],[Sale_Price]]&gt;=150, "Premium")</f>
        <v>Mid-Range</v>
      </c>
      <c r="Q3061" t="str">
        <f>IF(ROUND(((ZeptoData[[#This Row],[mrp]]-ZeptoData[[#This Row],[discountedSellingPrice]])/ZeptoData[[#This Row],[mrp]])*100,0) = ZeptoData[[#This Row],[discountPercent]], "Match", "Error")</f>
        <v>Match</v>
      </c>
      <c r="R3061" s="9" t="str" cm="1">
        <f t="array" ref="R3061">_xlfn.IFS(ZeptoData[[#This Row],[discountPercent]]=0, "No Discount", ZeptoData[[#This Row],[discountPercent]]&lt;=15, "Standard (1-15%)", ZeptoData[[#This Row],[discountPercent]]&gt;15, "Mega (&gt;15%)")</f>
        <v>Standard (1-15%)</v>
      </c>
      <c r="S3061" s="9" t="str" cm="1">
        <f t="array" ref="S3061">_xlfn.IFS(ZeptoData[[#This Row],[weightInGms]]&lt;=100, "Small (&lt;100g)", ZeptoData[[#This Row],[weightInGms]]&lt;=500, "Medium (100-500g)", ZeptoData[[#This Row],[weightInGms]]&gt;500, "Large (&gt;500g)")</f>
        <v>Medium (100-500g)</v>
      </c>
    </row>
    <row r="3062" spans="1:19" x14ac:dyDescent="0.25">
      <c r="A3062" t="s">
        <v>1146</v>
      </c>
      <c r="B3062" t="s">
        <v>1426</v>
      </c>
      <c r="C3062" t="str">
        <f>TRIM(ZeptoData[[#This Row],[name]])</f>
        <v>Dove Dryness Care Shampoo</v>
      </c>
      <c r="D3062">
        <v>26800</v>
      </c>
      <c r="E3062" s="3">
        <f>'Cleaned Data'!F3065</f>
        <v>0</v>
      </c>
      <c r="F3062">
        <v>5</v>
      </c>
      <c r="G3062">
        <v>1</v>
      </c>
      <c r="H3062">
        <v>25200</v>
      </c>
      <c r="I3062" s="3">
        <f>ZeptoData[[#This Row],[discountedSellingPrice]]/100</f>
        <v>252</v>
      </c>
      <c r="J3062">
        <v>340</v>
      </c>
      <c r="K3062" t="b">
        <v>0</v>
      </c>
      <c r="L3062">
        <v>340</v>
      </c>
      <c r="N3062" s="3">
        <f>ZeptoData[[#This Row],[MRP_Rupees]] - ZeptoData[[#This Row],[Sale_Price]]</f>
        <v>-252</v>
      </c>
      <c r="O3062" t="str">
        <f>IF(ZeptoData[[#This Row],[outOfStock]]=TRUE, "Out of Stock", IF(ZeptoData[[#This Row],[availableQuantity]]&lt;=2, "LOW STOCK", "HEALTHY"))</f>
        <v>LOW STOCK</v>
      </c>
      <c r="P3062" t="str" cm="1">
        <f t="array" ref="P3062">_xlfn.IFS(ZeptoData[[#This Row],[Sale_Price]]&lt;50, "Budget", ZeptoData[[#This Row],[Sale_Price]]&lt;150, "Mid-Range", ZeptoData[[#This Row],[Sale_Price]]&gt;=150, "Premium")</f>
        <v>Premium</v>
      </c>
      <c r="Q3062" t="str">
        <f>IF(ROUND(((ZeptoData[[#This Row],[mrp]]-ZeptoData[[#This Row],[discountedSellingPrice]])/ZeptoData[[#This Row],[mrp]])*100,0) = ZeptoData[[#This Row],[discountPercent]], "Match", "Error")</f>
        <v>Error</v>
      </c>
      <c r="R3062" s="9" t="str" cm="1">
        <f t="array" ref="R3062">_xlfn.IFS(ZeptoData[[#This Row],[discountPercent]]=0, "No Discount", ZeptoData[[#This Row],[discountPercent]]&lt;=15, "Standard (1-15%)", ZeptoData[[#This Row],[discountPercent]]&gt;15, "Mega (&gt;15%)")</f>
        <v>Standard (1-15%)</v>
      </c>
      <c r="S3062" s="9" t="str" cm="1">
        <f t="array" ref="S3062">_xlfn.IFS(ZeptoData[[#This Row],[weightInGms]]&lt;=100, "Small (&lt;100g)", ZeptoData[[#This Row],[weightInGms]]&lt;=500, "Medium (100-500g)", ZeptoData[[#This Row],[weightInGms]]&gt;500, "Large (&gt;500g)")</f>
        <v>Medium (100-500g)</v>
      </c>
    </row>
    <row r="3063" spans="1:19" x14ac:dyDescent="0.25">
      <c r="A3063" t="s">
        <v>1146</v>
      </c>
      <c r="B3063" t="s">
        <v>1180</v>
      </c>
      <c r="C3063" t="str">
        <f>TRIM(ZeptoData[[#This Row],[name]])</f>
        <v>Dove Hair Fall Rescue Shampoo</v>
      </c>
      <c r="D3063">
        <v>28000</v>
      </c>
      <c r="E3063" s="3">
        <f>'Cleaned Data'!F3066</f>
        <v>0</v>
      </c>
      <c r="F3063">
        <v>15</v>
      </c>
      <c r="G3063">
        <v>6</v>
      </c>
      <c r="H3063">
        <v>23600</v>
      </c>
      <c r="I3063" s="3">
        <f>ZeptoData[[#This Row],[discountedSellingPrice]]/100</f>
        <v>236</v>
      </c>
      <c r="J3063">
        <v>340</v>
      </c>
      <c r="K3063" t="b">
        <v>0</v>
      </c>
      <c r="L3063">
        <v>340</v>
      </c>
      <c r="N3063" s="3">
        <f>ZeptoData[[#This Row],[MRP_Rupees]] - ZeptoData[[#This Row],[Sale_Price]]</f>
        <v>-236</v>
      </c>
      <c r="O3063" t="str">
        <f>IF(ZeptoData[[#This Row],[outOfStock]]=TRUE, "Out of Stock", IF(ZeptoData[[#This Row],[availableQuantity]]&lt;=2, "LOW STOCK", "HEALTHY"))</f>
        <v>HEALTHY</v>
      </c>
      <c r="P3063" t="str" cm="1">
        <f t="array" ref="P3063">_xlfn.IFS(ZeptoData[[#This Row],[Sale_Price]]&lt;50, "Budget", ZeptoData[[#This Row],[Sale_Price]]&lt;150, "Mid-Range", ZeptoData[[#This Row],[Sale_Price]]&gt;=150, "Premium")</f>
        <v>Premium</v>
      </c>
      <c r="Q3063" t="str">
        <f>IF(ROUND(((ZeptoData[[#This Row],[mrp]]-ZeptoData[[#This Row],[discountedSellingPrice]])/ZeptoData[[#This Row],[mrp]])*100,0) = ZeptoData[[#This Row],[discountPercent]], "Match", "Error")</f>
        <v>Error</v>
      </c>
      <c r="R3063" s="9" t="str" cm="1">
        <f t="array" ref="R3063">_xlfn.IFS(ZeptoData[[#This Row],[discountPercent]]=0, "No Discount", ZeptoData[[#This Row],[discountPercent]]&lt;=15, "Standard (1-15%)", ZeptoData[[#This Row],[discountPercent]]&gt;15, "Mega (&gt;15%)")</f>
        <v>Standard (1-15%)</v>
      </c>
      <c r="S3063" s="9" t="str" cm="1">
        <f t="array" ref="S3063">_xlfn.IFS(ZeptoData[[#This Row],[weightInGms]]&lt;=100, "Small (&lt;100g)", ZeptoData[[#This Row],[weightInGms]]&lt;=500, "Medium (100-500g)", ZeptoData[[#This Row],[weightInGms]]&gt;500, "Large (&gt;500g)")</f>
        <v>Medium (100-500g)</v>
      </c>
    </row>
    <row r="3064" spans="1:19" x14ac:dyDescent="0.25">
      <c r="A3064" t="s">
        <v>1146</v>
      </c>
      <c r="B3064" t="s">
        <v>1427</v>
      </c>
      <c r="C3064" t="str">
        <f>TRIM(ZeptoData[[#This Row],[name]])</f>
        <v>Head &amp; Shoulders Anti Dandruff Shampoo Cool Menthol</v>
      </c>
      <c r="D3064">
        <v>29500</v>
      </c>
      <c r="E3064" s="3">
        <f>'Cleaned Data'!F3067</f>
        <v>20</v>
      </c>
      <c r="F3064">
        <v>9</v>
      </c>
      <c r="G3064">
        <v>6</v>
      </c>
      <c r="H3064">
        <v>26600</v>
      </c>
      <c r="I3064" s="3">
        <f>ZeptoData[[#This Row],[discountedSellingPrice]]/100</f>
        <v>266</v>
      </c>
      <c r="J3064">
        <v>340</v>
      </c>
      <c r="K3064" t="b">
        <v>0</v>
      </c>
      <c r="L3064">
        <v>340</v>
      </c>
      <c r="N3064" s="3">
        <f>ZeptoData[[#This Row],[MRP_Rupees]] - ZeptoData[[#This Row],[Sale_Price]]</f>
        <v>-246</v>
      </c>
      <c r="O3064" t="str">
        <f>IF(ZeptoData[[#This Row],[outOfStock]]=TRUE, "Out of Stock", IF(ZeptoData[[#This Row],[availableQuantity]]&lt;=2, "LOW STOCK", "HEALTHY"))</f>
        <v>HEALTHY</v>
      </c>
      <c r="P3064" t="str" cm="1">
        <f t="array" ref="P3064">_xlfn.IFS(ZeptoData[[#This Row],[Sale_Price]]&lt;50, "Budget", ZeptoData[[#This Row],[Sale_Price]]&lt;150, "Mid-Range", ZeptoData[[#This Row],[Sale_Price]]&gt;=150, "Premium")</f>
        <v>Premium</v>
      </c>
      <c r="Q3064" t="str">
        <f>IF(ROUND(((ZeptoData[[#This Row],[mrp]]-ZeptoData[[#This Row],[discountedSellingPrice]])/ZeptoData[[#This Row],[mrp]])*100,0) = ZeptoData[[#This Row],[discountPercent]], "Match", "Error")</f>
        <v>Error</v>
      </c>
      <c r="R3064" s="9" t="str" cm="1">
        <f t="array" ref="R3064">_xlfn.IFS(ZeptoData[[#This Row],[discountPercent]]=0, "No Discount", ZeptoData[[#This Row],[discountPercent]]&lt;=15, "Standard (1-15%)", ZeptoData[[#This Row],[discountPercent]]&gt;15, "Mega (&gt;15%)")</f>
        <v>Standard (1-15%)</v>
      </c>
      <c r="S3064" s="9" t="str" cm="1">
        <f t="array" ref="S3064">_xlfn.IFS(ZeptoData[[#This Row],[weightInGms]]&lt;=100, "Small (&lt;100g)", ZeptoData[[#This Row],[weightInGms]]&lt;=500, "Medium (100-500g)", ZeptoData[[#This Row],[weightInGms]]&gt;500, "Large (&gt;500g)")</f>
        <v>Medium (100-500g)</v>
      </c>
    </row>
    <row r="3065" spans="1:19" x14ac:dyDescent="0.25">
      <c r="A3065" t="s">
        <v>1146</v>
      </c>
      <c r="B3065" t="s">
        <v>1428</v>
      </c>
      <c r="C3065" t="str">
        <f>TRIM(ZeptoData[[#This Row],[name]])</f>
        <v>Bombay Shaving Company Defender Razor</v>
      </c>
      <c r="D3065">
        <v>34500</v>
      </c>
      <c r="E3065" s="3">
        <f>'Cleaned Data'!F3068</f>
        <v>20</v>
      </c>
      <c r="F3065">
        <v>0</v>
      </c>
      <c r="G3065">
        <v>6</v>
      </c>
      <c r="H3065">
        <v>34500</v>
      </c>
      <c r="I3065" s="3">
        <f>ZeptoData[[#This Row],[discountedSellingPrice]]/100</f>
        <v>345</v>
      </c>
      <c r="J3065">
        <v>58</v>
      </c>
      <c r="K3065" t="b">
        <v>0</v>
      </c>
      <c r="L3065">
        <v>1</v>
      </c>
      <c r="N3065" s="3">
        <f>ZeptoData[[#This Row],[MRP_Rupees]] - ZeptoData[[#This Row],[Sale_Price]]</f>
        <v>-325</v>
      </c>
      <c r="O3065" t="str">
        <f>IF(ZeptoData[[#This Row],[outOfStock]]=TRUE, "Out of Stock", IF(ZeptoData[[#This Row],[availableQuantity]]&lt;=2, "LOW STOCK", "HEALTHY"))</f>
        <v>HEALTHY</v>
      </c>
      <c r="P3065" t="str" cm="1">
        <f t="array" ref="P3065">_xlfn.IFS(ZeptoData[[#This Row],[Sale_Price]]&lt;50, "Budget", ZeptoData[[#This Row],[Sale_Price]]&lt;150, "Mid-Range", ZeptoData[[#This Row],[Sale_Price]]&gt;=150, "Premium")</f>
        <v>Premium</v>
      </c>
      <c r="Q3065" t="str">
        <f>IF(ROUND(((ZeptoData[[#This Row],[mrp]]-ZeptoData[[#This Row],[discountedSellingPrice]])/ZeptoData[[#This Row],[mrp]])*100,0) = ZeptoData[[#This Row],[discountPercent]], "Match", "Error")</f>
        <v>Match</v>
      </c>
      <c r="R3065" s="9" t="str" cm="1">
        <f t="array" ref="R3065">_xlfn.IFS(ZeptoData[[#This Row],[discountPercent]]=0, "No Discount", ZeptoData[[#This Row],[discountPercent]]&lt;=15, "Standard (1-15%)", ZeptoData[[#This Row],[discountPercent]]&gt;15, "Mega (&gt;15%)")</f>
        <v>No Discount</v>
      </c>
      <c r="S3065" s="9" t="str" cm="1">
        <f t="array" ref="S3065">_xlfn.IFS(ZeptoData[[#This Row],[weightInGms]]&lt;=100, "Small (&lt;100g)", ZeptoData[[#This Row],[weightInGms]]&lt;=500, "Medium (100-500g)", ZeptoData[[#This Row],[weightInGms]]&gt;500, "Large (&gt;500g)")</f>
        <v>Small (&lt;100g)</v>
      </c>
    </row>
    <row r="3066" spans="1:19" x14ac:dyDescent="0.25">
      <c r="A3066" t="s">
        <v>1146</v>
      </c>
      <c r="B3066" t="s">
        <v>1429</v>
      </c>
      <c r="C3066" t="str">
        <f>TRIM(ZeptoData[[#This Row],[name]])</f>
        <v>Head &amp; Shoulders Shampoo + Conditioner - 2-In-1, Cool Menthol</v>
      </c>
      <c r="D3066">
        <v>36500</v>
      </c>
      <c r="E3066" s="3">
        <f>'Cleaned Data'!F3069</f>
        <v>0</v>
      </c>
      <c r="F3066">
        <v>0</v>
      </c>
      <c r="G3066">
        <v>1</v>
      </c>
      <c r="H3066">
        <v>36500</v>
      </c>
      <c r="I3066" s="3">
        <f>ZeptoData[[#This Row],[discountedSellingPrice]]/100</f>
        <v>365</v>
      </c>
      <c r="J3066">
        <v>340</v>
      </c>
      <c r="K3066" t="b">
        <v>0</v>
      </c>
      <c r="L3066">
        <v>340</v>
      </c>
      <c r="N3066" s="3">
        <f>ZeptoData[[#This Row],[MRP_Rupees]] - ZeptoData[[#This Row],[Sale_Price]]</f>
        <v>-365</v>
      </c>
      <c r="O3066" t="str">
        <f>IF(ZeptoData[[#This Row],[outOfStock]]=TRUE, "Out of Stock", IF(ZeptoData[[#This Row],[availableQuantity]]&lt;=2, "LOW STOCK", "HEALTHY"))</f>
        <v>LOW STOCK</v>
      </c>
      <c r="P3066" t="str" cm="1">
        <f t="array" ref="P3066">_xlfn.IFS(ZeptoData[[#This Row],[Sale_Price]]&lt;50, "Budget", ZeptoData[[#This Row],[Sale_Price]]&lt;150, "Mid-Range", ZeptoData[[#This Row],[Sale_Price]]&gt;=150, "Premium")</f>
        <v>Premium</v>
      </c>
      <c r="Q3066" t="str">
        <f>IF(ROUND(((ZeptoData[[#This Row],[mrp]]-ZeptoData[[#This Row],[discountedSellingPrice]])/ZeptoData[[#This Row],[mrp]])*100,0) = ZeptoData[[#This Row],[discountPercent]], "Match", "Error")</f>
        <v>Match</v>
      </c>
      <c r="R3066" s="9" t="str" cm="1">
        <f t="array" ref="R3066">_xlfn.IFS(ZeptoData[[#This Row],[discountPercent]]=0, "No Discount", ZeptoData[[#This Row],[discountPercent]]&lt;=15, "Standard (1-15%)", ZeptoData[[#This Row],[discountPercent]]&gt;15, "Mega (&gt;15%)")</f>
        <v>No Discount</v>
      </c>
      <c r="S3066" s="9" t="str" cm="1">
        <f t="array" ref="S3066">_xlfn.IFS(ZeptoData[[#This Row],[weightInGms]]&lt;=100, "Small (&lt;100g)", ZeptoData[[#This Row],[weightInGms]]&lt;=500, "Medium (100-500g)", ZeptoData[[#This Row],[weightInGms]]&gt;500, "Large (&gt;500g)")</f>
        <v>Medium (100-500g)</v>
      </c>
    </row>
    <row r="3067" spans="1:19" x14ac:dyDescent="0.25">
      <c r="A3067" t="s">
        <v>1146</v>
      </c>
      <c r="B3067" t="s">
        <v>1430</v>
      </c>
      <c r="C3067" t="str">
        <f>TRIM(ZeptoData[[#This Row],[name]])</f>
        <v>Himalaya Baby Nourishing Massage Oil</v>
      </c>
      <c r="D3067">
        <v>20000</v>
      </c>
      <c r="E3067" s="3">
        <f>'Cleaned Data'!F3070</f>
        <v>0</v>
      </c>
      <c r="F3067">
        <v>20</v>
      </c>
      <c r="G3067">
        <v>2</v>
      </c>
      <c r="H3067">
        <v>16000</v>
      </c>
      <c r="I3067" s="3">
        <f>ZeptoData[[#This Row],[discountedSellingPrice]]/100</f>
        <v>160</v>
      </c>
      <c r="J3067">
        <v>200</v>
      </c>
      <c r="K3067" t="b">
        <v>0</v>
      </c>
      <c r="L3067">
        <v>250</v>
      </c>
      <c r="N3067" s="3">
        <f>ZeptoData[[#This Row],[MRP_Rupees]] - ZeptoData[[#This Row],[Sale_Price]]</f>
        <v>-160</v>
      </c>
      <c r="O3067" t="str">
        <f>IF(ZeptoData[[#This Row],[outOfStock]]=TRUE, "Out of Stock", IF(ZeptoData[[#This Row],[availableQuantity]]&lt;=2, "LOW STOCK", "HEALTHY"))</f>
        <v>LOW STOCK</v>
      </c>
      <c r="P3067" t="str" cm="1">
        <f t="array" ref="P3067">_xlfn.IFS(ZeptoData[[#This Row],[Sale_Price]]&lt;50, "Budget", ZeptoData[[#This Row],[Sale_Price]]&lt;150, "Mid-Range", ZeptoData[[#This Row],[Sale_Price]]&gt;=150, "Premium")</f>
        <v>Premium</v>
      </c>
      <c r="Q3067" t="str">
        <f>IF(ROUND(((ZeptoData[[#This Row],[mrp]]-ZeptoData[[#This Row],[discountedSellingPrice]])/ZeptoData[[#This Row],[mrp]])*100,0) = ZeptoData[[#This Row],[discountPercent]], "Match", "Error")</f>
        <v>Match</v>
      </c>
      <c r="R3067" s="9" t="str" cm="1">
        <f t="array" ref="R3067">_xlfn.IFS(ZeptoData[[#This Row],[discountPercent]]=0, "No Discount", ZeptoData[[#This Row],[discountPercent]]&lt;=15, "Standard (1-15%)", ZeptoData[[#This Row],[discountPercent]]&gt;15, "Mega (&gt;15%)")</f>
        <v>Mega (&gt;15%)</v>
      </c>
      <c r="S3067" s="9" t="str" cm="1">
        <f t="array" ref="S3067">_xlfn.IFS(ZeptoData[[#This Row],[weightInGms]]&lt;=100, "Small (&lt;100g)", ZeptoData[[#This Row],[weightInGms]]&lt;=500, "Medium (100-500g)", ZeptoData[[#This Row],[weightInGms]]&gt;500, "Large (&gt;500g)")</f>
        <v>Medium (100-500g)</v>
      </c>
    </row>
    <row r="3068" spans="1:19" x14ac:dyDescent="0.25">
      <c r="A3068" t="s">
        <v>1146</v>
      </c>
      <c r="B3068" t="s">
        <v>1257</v>
      </c>
      <c r="C3068" t="str">
        <f>TRIM(ZeptoData[[#This Row],[name]])</f>
        <v>Himalaya Baby Powder</v>
      </c>
      <c r="D3068">
        <v>23500</v>
      </c>
      <c r="E3068" s="3">
        <f>'Cleaned Data'!F3071</f>
        <v>6</v>
      </c>
      <c r="F3068">
        <v>20</v>
      </c>
      <c r="G3068">
        <v>6</v>
      </c>
      <c r="H3068">
        <v>18800</v>
      </c>
      <c r="I3068" s="3">
        <f>ZeptoData[[#This Row],[discountedSellingPrice]]/100</f>
        <v>188</v>
      </c>
      <c r="J3068">
        <v>400</v>
      </c>
      <c r="K3068" t="b">
        <v>0</v>
      </c>
      <c r="L3068">
        <v>400</v>
      </c>
      <c r="N3068" s="3">
        <f>ZeptoData[[#This Row],[MRP_Rupees]] - ZeptoData[[#This Row],[Sale_Price]]</f>
        <v>-182</v>
      </c>
      <c r="O3068" t="str">
        <f>IF(ZeptoData[[#This Row],[outOfStock]]=TRUE, "Out of Stock", IF(ZeptoData[[#This Row],[availableQuantity]]&lt;=2, "LOW STOCK", "HEALTHY"))</f>
        <v>HEALTHY</v>
      </c>
      <c r="P3068" t="str" cm="1">
        <f t="array" ref="P3068">_xlfn.IFS(ZeptoData[[#This Row],[Sale_Price]]&lt;50, "Budget", ZeptoData[[#This Row],[Sale_Price]]&lt;150, "Mid-Range", ZeptoData[[#This Row],[Sale_Price]]&gt;=150, "Premium")</f>
        <v>Premium</v>
      </c>
      <c r="Q3068" t="str">
        <f>IF(ROUND(((ZeptoData[[#This Row],[mrp]]-ZeptoData[[#This Row],[discountedSellingPrice]])/ZeptoData[[#This Row],[mrp]])*100,0) = ZeptoData[[#This Row],[discountPercent]], "Match", "Error")</f>
        <v>Match</v>
      </c>
      <c r="R3068" s="9" t="str" cm="1">
        <f t="array" ref="R3068">_xlfn.IFS(ZeptoData[[#This Row],[discountPercent]]=0, "No Discount", ZeptoData[[#This Row],[discountPercent]]&lt;=15, "Standard (1-15%)", ZeptoData[[#This Row],[discountPercent]]&gt;15, "Mega (&gt;15%)")</f>
        <v>Mega (&gt;15%)</v>
      </c>
      <c r="S3068" s="9" t="str" cm="1">
        <f t="array" ref="S3068">_xlfn.IFS(ZeptoData[[#This Row],[weightInGms]]&lt;=100, "Small (&lt;100g)", ZeptoData[[#This Row],[weightInGms]]&lt;=500, "Medium (100-500g)", ZeptoData[[#This Row],[weightInGms]]&gt;500, "Large (&gt;500g)")</f>
        <v>Medium (100-500g)</v>
      </c>
    </row>
    <row r="3069" spans="1:19" x14ac:dyDescent="0.25">
      <c r="A3069" t="s">
        <v>1146</v>
      </c>
      <c r="B3069" t="s">
        <v>1827</v>
      </c>
      <c r="C3069" t="str">
        <f>TRIM(ZeptoData[[#This Row],[name]])</f>
        <v>Fogg Paradise Fragrant Body Spray For Women</v>
      </c>
      <c r="D3069">
        <v>25000</v>
      </c>
      <c r="E3069" s="3">
        <f>'Cleaned Data'!F3072</f>
        <v>0</v>
      </c>
      <c r="F3069">
        <v>0</v>
      </c>
      <c r="G3069">
        <v>6</v>
      </c>
      <c r="H3069">
        <v>25000</v>
      </c>
      <c r="I3069" s="3">
        <f>ZeptoData[[#This Row],[discountedSellingPrice]]/100</f>
        <v>250</v>
      </c>
      <c r="J3069">
        <v>150</v>
      </c>
      <c r="K3069" t="b">
        <v>0</v>
      </c>
      <c r="L3069">
        <v>150</v>
      </c>
      <c r="N3069" s="3">
        <f>ZeptoData[[#This Row],[MRP_Rupees]] - ZeptoData[[#This Row],[Sale_Price]]</f>
        <v>-250</v>
      </c>
      <c r="O3069" t="str">
        <f>IF(ZeptoData[[#This Row],[outOfStock]]=TRUE, "Out of Stock", IF(ZeptoData[[#This Row],[availableQuantity]]&lt;=2, "LOW STOCK", "HEALTHY"))</f>
        <v>HEALTHY</v>
      </c>
      <c r="P3069" t="str" cm="1">
        <f t="array" ref="P3069">_xlfn.IFS(ZeptoData[[#This Row],[Sale_Price]]&lt;50, "Budget", ZeptoData[[#This Row],[Sale_Price]]&lt;150, "Mid-Range", ZeptoData[[#This Row],[Sale_Price]]&gt;=150, "Premium")</f>
        <v>Premium</v>
      </c>
      <c r="Q3069" t="str">
        <f>IF(ROUND(((ZeptoData[[#This Row],[mrp]]-ZeptoData[[#This Row],[discountedSellingPrice]])/ZeptoData[[#This Row],[mrp]])*100,0) = ZeptoData[[#This Row],[discountPercent]], "Match", "Error")</f>
        <v>Match</v>
      </c>
      <c r="R3069" s="9" t="str" cm="1">
        <f t="array" ref="R3069">_xlfn.IFS(ZeptoData[[#This Row],[discountPercent]]=0, "No Discount", ZeptoData[[#This Row],[discountPercent]]&lt;=15, "Standard (1-15%)", ZeptoData[[#This Row],[discountPercent]]&gt;15, "Mega (&gt;15%)")</f>
        <v>No Discount</v>
      </c>
      <c r="S3069" s="9" t="str" cm="1">
        <f t="array" ref="S3069">_xlfn.IFS(ZeptoData[[#This Row],[weightInGms]]&lt;=100, "Small (&lt;100g)", ZeptoData[[#This Row],[weightInGms]]&lt;=500, "Medium (100-500g)", ZeptoData[[#This Row],[weightInGms]]&gt;500, "Large (&gt;500g)")</f>
        <v>Medium (100-500g)</v>
      </c>
    </row>
    <row r="3070" spans="1:19" x14ac:dyDescent="0.25">
      <c r="A3070" t="s">
        <v>1146</v>
      </c>
      <c r="B3070" t="s">
        <v>1432</v>
      </c>
      <c r="C3070" t="str">
        <f>TRIM(ZeptoData[[#This Row],[name]])</f>
        <v>Revive Revive Liquid</v>
      </c>
      <c r="D3070">
        <v>7100</v>
      </c>
      <c r="E3070" s="3">
        <f>'Cleaned Data'!F3073</f>
        <v>10</v>
      </c>
      <c r="F3070">
        <v>0</v>
      </c>
      <c r="G3070">
        <v>6</v>
      </c>
      <c r="H3070">
        <v>7100</v>
      </c>
      <c r="I3070" s="3">
        <f>ZeptoData[[#This Row],[discountedSellingPrice]]/100</f>
        <v>71</v>
      </c>
      <c r="J3070">
        <v>200</v>
      </c>
      <c r="K3070" t="b">
        <v>0</v>
      </c>
      <c r="L3070">
        <v>200</v>
      </c>
      <c r="N3070" s="3">
        <f>ZeptoData[[#This Row],[MRP_Rupees]] - ZeptoData[[#This Row],[Sale_Price]]</f>
        <v>-61</v>
      </c>
      <c r="O3070" t="str">
        <f>IF(ZeptoData[[#This Row],[outOfStock]]=TRUE, "Out of Stock", IF(ZeptoData[[#This Row],[availableQuantity]]&lt;=2, "LOW STOCK", "HEALTHY"))</f>
        <v>HEALTHY</v>
      </c>
      <c r="P3070" t="str" cm="1">
        <f t="array" ref="P3070">_xlfn.IFS(ZeptoData[[#This Row],[Sale_Price]]&lt;50, "Budget", ZeptoData[[#This Row],[Sale_Price]]&lt;150, "Mid-Range", ZeptoData[[#This Row],[Sale_Price]]&gt;=150, "Premium")</f>
        <v>Mid-Range</v>
      </c>
      <c r="Q3070" t="str">
        <f>IF(ROUND(((ZeptoData[[#This Row],[mrp]]-ZeptoData[[#This Row],[discountedSellingPrice]])/ZeptoData[[#This Row],[mrp]])*100,0) = ZeptoData[[#This Row],[discountPercent]], "Match", "Error")</f>
        <v>Match</v>
      </c>
      <c r="R3070" s="9" t="str" cm="1">
        <f t="array" ref="R3070">_xlfn.IFS(ZeptoData[[#This Row],[discountPercent]]=0, "No Discount", ZeptoData[[#This Row],[discountPercent]]&lt;=15, "Standard (1-15%)", ZeptoData[[#This Row],[discountPercent]]&gt;15, "Mega (&gt;15%)")</f>
        <v>No Discount</v>
      </c>
      <c r="S3070" s="9" t="str" cm="1">
        <f t="array" ref="S3070">_xlfn.IFS(ZeptoData[[#This Row],[weightInGms]]&lt;=100, "Small (&lt;100g)", ZeptoData[[#This Row],[weightInGms]]&lt;=500, "Medium (100-500g)", ZeptoData[[#This Row],[weightInGms]]&gt;500, "Large (&gt;500g)")</f>
        <v>Medium (100-500g)</v>
      </c>
    </row>
    <row r="3071" spans="1:19" x14ac:dyDescent="0.25">
      <c r="A3071" t="s">
        <v>1146</v>
      </c>
      <c r="B3071" t="s">
        <v>1433</v>
      </c>
      <c r="C3071" t="str">
        <f>TRIM(ZeptoData[[#This Row],[name]])</f>
        <v>Pantene Hairfall Control Conditioner</v>
      </c>
      <c r="D3071">
        <v>19000</v>
      </c>
      <c r="E3071" s="3">
        <f>'Cleaned Data'!F3074</f>
        <v>0</v>
      </c>
      <c r="F3071">
        <v>6</v>
      </c>
      <c r="G3071">
        <v>6</v>
      </c>
      <c r="H3071">
        <v>17800</v>
      </c>
      <c r="I3071" s="3">
        <f>ZeptoData[[#This Row],[discountedSellingPrice]]/100</f>
        <v>178</v>
      </c>
      <c r="J3071">
        <v>200</v>
      </c>
      <c r="K3071" t="b">
        <v>0</v>
      </c>
      <c r="L3071">
        <v>200</v>
      </c>
      <c r="N3071" s="3">
        <f>ZeptoData[[#This Row],[MRP_Rupees]] - ZeptoData[[#This Row],[Sale_Price]]</f>
        <v>-178</v>
      </c>
      <c r="O3071" t="str">
        <f>IF(ZeptoData[[#This Row],[outOfStock]]=TRUE, "Out of Stock", IF(ZeptoData[[#This Row],[availableQuantity]]&lt;=2, "LOW STOCK", "HEALTHY"))</f>
        <v>HEALTHY</v>
      </c>
      <c r="P3071" t="str" cm="1">
        <f t="array" ref="P3071">_xlfn.IFS(ZeptoData[[#This Row],[Sale_Price]]&lt;50, "Budget", ZeptoData[[#This Row],[Sale_Price]]&lt;150, "Mid-Range", ZeptoData[[#This Row],[Sale_Price]]&gt;=150, "Premium")</f>
        <v>Premium</v>
      </c>
      <c r="Q3071" t="str">
        <f>IF(ROUND(((ZeptoData[[#This Row],[mrp]]-ZeptoData[[#This Row],[discountedSellingPrice]])/ZeptoData[[#This Row],[mrp]])*100,0) = ZeptoData[[#This Row],[discountPercent]], "Match", "Error")</f>
        <v>Match</v>
      </c>
      <c r="R3071" s="9" t="str" cm="1">
        <f t="array" ref="R3071">_xlfn.IFS(ZeptoData[[#This Row],[discountPercent]]=0, "No Discount", ZeptoData[[#This Row],[discountPercent]]&lt;=15, "Standard (1-15%)", ZeptoData[[#This Row],[discountPercent]]&gt;15, "Mega (&gt;15%)")</f>
        <v>Standard (1-15%)</v>
      </c>
      <c r="S3071" s="9" t="str" cm="1">
        <f t="array" ref="S3071">_xlfn.IFS(ZeptoData[[#This Row],[weightInGms]]&lt;=100, "Small (&lt;100g)", ZeptoData[[#This Row],[weightInGms]]&lt;=500, "Medium (100-500g)", ZeptoData[[#This Row],[weightInGms]]&gt;500, "Large (&gt;500g)")</f>
        <v>Medium (100-500g)</v>
      </c>
    </row>
    <row r="3072" spans="1:19" x14ac:dyDescent="0.25">
      <c r="A3072" t="s">
        <v>1146</v>
      </c>
      <c r="B3072" t="s">
        <v>1434</v>
      </c>
      <c r="C3072" t="str">
        <f>TRIM(ZeptoData[[#This Row],[name]])</f>
        <v>Mamaearth Vitamin C Face Toner</v>
      </c>
      <c r="D3072">
        <v>39900</v>
      </c>
      <c r="E3072" s="3">
        <f>'Cleaned Data'!F3075</f>
        <v>9</v>
      </c>
      <c r="F3072">
        <v>0</v>
      </c>
      <c r="G3072">
        <v>1</v>
      </c>
      <c r="H3072">
        <v>39900</v>
      </c>
      <c r="I3072" s="3">
        <f>ZeptoData[[#This Row],[discountedSellingPrice]]/100</f>
        <v>399</v>
      </c>
      <c r="J3072">
        <v>200</v>
      </c>
      <c r="K3072" t="b">
        <v>0</v>
      </c>
      <c r="L3072">
        <v>200</v>
      </c>
      <c r="N3072" s="3">
        <f>ZeptoData[[#This Row],[MRP_Rupees]] - ZeptoData[[#This Row],[Sale_Price]]</f>
        <v>-390</v>
      </c>
      <c r="O3072" t="str">
        <f>IF(ZeptoData[[#This Row],[outOfStock]]=TRUE, "Out of Stock", IF(ZeptoData[[#This Row],[availableQuantity]]&lt;=2, "LOW STOCK", "HEALTHY"))</f>
        <v>LOW STOCK</v>
      </c>
      <c r="P3072" t="str" cm="1">
        <f t="array" ref="P3072">_xlfn.IFS(ZeptoData[[#This Row],[Sale_Price]]&lt;50, "Budget", ZeptoData[[#This Row],[Sale_Price]]&lt;150, "Mid-Range", ZeptoData[[#This Row],[Sale_Price]]&gt;=150, "Premium")</f>
        <v>Premium</v>
      </c>
      <c r="Q3072" t="str">
        <f>IF(ROUND(((ZeptoData[[#This Row],[mrp]]-ZeptoData[[#This Row],[discountedSellingPrice]])/ZeptoData[[#This Row],[mrp]])*100,0) = ZeptoData[[#This Row],[discountPercent]], "Match", "Error")</f>
        <v>Match</v>
      </c>
      <c r="R3072" s="9" t="str" cm="1">
        <f t="array" ref="R3072">_xlfn.IFS(ZeptoData[[#This Row],[discountPercent]]=0, "No Discount", ZeptoData[[#This Row],[discountPercent]]&lt;=15, "Standard (1-15%)", ZeptoData[[#This Row],[discountPercent]]&gt;15, "Mega (&gt;15%)")</f>
        <v>No Discount</v>
      </c>
      <c r="S3072" s="9" t="str" cm="1">
        <f t="array" ref="S3072">_xlfn.IFS(ZeptoData[[#This Row],[weightInGms]]&lt;=100, "Small (&lt;100g)", ZeptoData[[#This Row],[weightInGms]]&lt;=500, "Medium (100-500g)", ZeptoData[[#This Row],[weightInGms]]&gt;500, "Large (&gt;500g)")</f>
        <v>Medium (100-500g)</v>
      </c>
    </row>
    <row r="3073" spans="1:19" x14ac:dyDescent="0.25">
      <c r="A3073" t="s">
        <v>1146</v>
      </c>
      <c r="B3073" t="s">
        <v>1435</v>
      </c>
      <c r="C3073" t="str">
        <f>TRIM(ZeptoData[[#This Row],[name]])</f>
        <v>Himalaya Diaper Rash Cream</v>
      </c>
      <c r="D3073">
        <v>8000</v>
      </c>
      <c r="E3073" s="3">
        <f>'Cleaned Data'!F3076</f>
        <v>6</v>
      </c>
      <c r="F3073">
        <v>10</v>
      </c>
      <c r="G3073">
        <v>2</v>
      </c>
      <c r="H3073">
        <v>7200</v>
      </c>
      <c r="I3073" s="3">
        <f>ZeptoData[[#This Row],[discountedSellingPrice]]/100</f>
        <v>72</v>
      </c>
      <c r="J3073">
        <v>20</v>
      </c>
      <c r="K3073" t="b">
        <v>0</v>
      </c>
      <c r="L3073">
        <v>20</v>
      </c>
      <c r="N3073" s="3">
        <f>ZeptoData[[#This Row],[MRP_Rupees]] - ZeptoData[[#This Row],[Sale_Price]]</f>
        <v>-66</v>
      </c>
      <c r="O3073" t="str">
        <f>IF(ZeptoData[[#This Row],[outOfStock]]=TRUE, "Out of Stock", IF(ZeptoData[[#This Row],[availableQuantity]]&lt;=2, "LOW STOCK", "HEALTHY"))</f>
        <v>LOW STOCK</v>
      </c>
      <c r="P3073" t="str" cm="1">
        <f t="array" ref="P3073">_xlfn.IFS(ZeptoData[[#This Row],[Sale_Price]]&lt;50, "Budget", ZeptoData[[#This Row],[Sale_Price]]&lt;150, "Mid-Range", ZeptoData[[#This Row],[Sale_Price]]&gt;=150, "Premium")</f>
        <v>Mid-Range</v>
      </c>
      <c r="Q3073" t="str">
        <f>IF(ROUND(((ZeptoData[[#This Row],[mrp]]-ZeptoData[[#This Row],[discountedSellingPrice]])/ZeptoData[[#This Row],[mrp]])*100,0) = ZeptoData[[#This Row],[discountPercent]], "Match", "Error")</f>
        <v>Match</v>
      </c>
      <c r="R3073" s="9" t="str" cm="1">
        <f t="array" ref="R3073">_xlfn.IFS(ZeptoData[[#This Row],[discountPercent]]=0, "No Discount", ZeptoData[[#This Row],[discountPercent]]&lt;=15, "Standard (1-15%)", ZeptoData[[#This Row],[discountPercent]]&gt;15, "Mega (&gt;15%)")</f>
        <v>Standard (1-15%)</v>
      </c>
      <c r="S3073" s="9" t="str" cm="1">
        <f t="array" ref="S3073">_xlfn.IFS(ZeptoData[[#This Row],[weightInGms]]&lt;=100, "Small (&lt;100g)", ZeptoData[[#This Row],[weightInGms]]&lt;=500, "Medium (100-500g)", ZeptoData[[#This Row],[weightInGms]]&gt;500, "Large (&gt;500g)")</f>
        <v>Small (&lt;100g)</v>
      </c>
    </row>
    <row r="3074" spans="1:19" x14ac:dyDescent="0.25">
      <c r="A3074" t="s">
        <v>1146</v>
      </c>
      <c r="B3074" t="s">
        <v>1436</v>
      </c>
      <c r="C3074" t="str">
        <f>TRIM(ZeptoData[[#This Row],[name]])</f>
        <v>Fogg Royal Fragrance Spray</v>
      </c>
      <c r="D3074">
        <v>23000</v>
      </c>
      <c r="E3074" s="3">
        <f>'Cleaned Data'!F3077</f>
        <v>3</v>
      </c>
      <c r="F3074">
        <v>0</v>
      </c>
      <c r="G3074">
        <v>4</v>
      </c>
      <c r="H3074">
        <v>23000</v>
      </c>
      <c r="I3074" s="3">
        <f>ZeptoData[[#This Row],[discountedSellingPrice]]/100</f>
        <v>230</v>
      </c>
      <c r="J3074">
        <v>150</v>
      </c>
      <c r="K3074" t="b">
        <v>0</v>
      </c>
      <c r="L3074">
        <v>120</v>
      </c>
      <c r="N3074" s="3">
        <f>ZeptoData[[#This Row],[MRP_Rupees]] - ZeptoData[[#This Row],[Sale_Price]]</f>
        <v>-227</v>
      </c>
      <c r="O3074" t="str">
        <f>IF(ZeptoData[[#This Row],[outOfStock]]=TRUE, "Out of Stock", IF(ZeptoData[[#This Row],[availableQuantity]]&lt;=2, "LOW STOCK", "HEALTHY"))</f>
        <v>HEALTHY</v>
      </c>
      <c r="P3074" t="str" cm="1">
        <f t="array" ref="P3074">_xlfn.IFS(ZeptoData[[#This Row],[Sale_Price]]&lt;50, "Budget", ZeptoData[[#This Row],[Sale_Price]]&lt;150, "Mid-Range", ZeptoData[[#This Row],[Sale_Price]]&gt;=150, "Premium")</f>
        <v>Premium</v>
      </c>
      <c r="Q3074" t="str">
        <f>IF(ROUND(((ZeptoData[[#This Row],[mrp]]-ZeptoData[[#This Row],[discountedSellingPrice]])/ZeptoData[[#This Row],[mrp]])*100,0) = ZeptoData[[#This Row],[discountPercent]], "Match", "Error")</f>
        <v>Match</v>
      </c>
      <c r="R3074" s="9" t="str" cm="1">
        <f t="array" ref="R3074">_xlfn.IFS(ZeptoData[[#This Row],[discountPercent]]=0, "No Discount", ZeptoData[[#This Row],[discountPercent]]&lt;=15, "Standard (1-15%)", ZeptoData[[#This Row],[discountPercent]]&gt;15, "Mega (&gt;15%)")</f>
        <v>No Discount</v>
      </c>
      <c r="S3074" s="9" t="str" cm="1">
        <f t="array" ref="S3074">_xlfn.IFS(ZeptoData[[#This Row],[weightInGms]]&lt;=100, "Small (&lt;100g)", ZeptoData[[#This Row],[weightInGms]]&lt;=500, "Medium (100-500g)", ZeptoData[[#This Row],[weightInGms]]&gt;500, "Large (&gt;500g)")</f>
        <v>Medium (100-500g)</v>
      </c>
    </row>
    <row r="3075" spans="1:19" x14ac:dyDescent="0.25">
      <c r="A3075" t="s">
        <v>1146</v>
      </c>
      <c r="B3075" t="s">
        <v>1437</v>
      </c>
      <c r="C3075" t="str">
        <f>TRIM(ZeptoData[[#This Row],[name]])</f>
        <v>Dove Pink Rosa Beauty Bathing Bar</v>
      </c>
      <c r="D3075">
        <v>24500</v>
      </c>
      <c r="E3075" s="3">
        <f>'Cleaned Data'!F3078</f>
        <v>0</v>
      </c>
      <c r="F3075">
        <v>9</v>
      </c>
      <c r="G3075">
        <v>6</v>
      </c>
      <c r="H3075">
        <v>22100</v>
      </c>
      <c r="I3075" s="3">
        <f>ZeptoData[[#This Row],[discountedSellingPrice]]/100</f>
        <v>221</v>
      </c>
      <c r="J3075">
        <v>100</v>
      </c>
      <c r="K3075" t="b">
        <v>0</v>
      </c>
      <c r="L3075">
        <v>100</v>
      </c>
      <c r="N3075" s="3">
        <f>ZeptoData[[#This Row],[MRP_Rupees]] - ZeptoData[[#This Row],[Sale_Price]]</f>
        <v>-221</v>
      </c>
      <c r="O3075" t="str">
        <f>IF(ZeptoData[[#This Row],[outOfStock]]=TRUE, "Out of Stock", IF(ZeptoData[[#This Row],[availableQuantity]]&lt;=2, "LOW STOCK", "HEALTHY"))</f>
        <v>HEALTHY</v>
      </c>
      <c r="P3075" t="str" cm="1">
        <f t="array" ref="P3075">_xlfn.IFS(ZeptoData[[#This Row],[Sale_Price]]&lt;50, "Budget", ZeptoData[[#This Row],[Sale_Price]]&lt;150, "Mid-Range", ZeptoData[[#This Row],[Sale_Price]]&gt;=150, "Premium")</f>
        <v>Premium</v>
      </c>
      <c r="Q3075" t="str">
        <f>IF(ROUND(((ZeptoData[[#This Row],[mrp]]-ZeptoData[[#This Row],[discountedSellingPrice]])/ZeptoData[[#This Row],[mrp]])*100,0) = ZeptoData[[#This Row],[discountPercent]], "Match", "Error")</f>
        <v>Error</v>
      </c>
      <c r="R3075" s="9" t="str" cm="1">
        <f t="array" ref="R3075">_xlfn.IFS(ZeptoData[[#This Row],[discountPercent]]=0, "No Discount", ZeptoData[[#This Row],[discountPercent]]&lt;=15, "Standard (1-15%)", ZeptoData[[#This Row],[discountPercent]]&gt;15, "Mega (&gt;15%)")</f>
        <v>Standard (1-15%)</v>
      </c>
      <c r="S3075" s="9" t="str" cm="1">
        <f t="array" ref="S3075">_xlfn.IFS(ZeptoData[[#This Row],[weightInGms]]&lt;=100, "Small (&lt;100g)", ZeptoData[[#This Row],[weightInGms]]&lt;=500, "Medium (100-500g)", ZeptoData[[#This Row],[weightInGms]]&gt;500, "Large (&gt;500g)")</f>
        <v>Small (&lt;100g)</v>
      </c>
    </row>
    <row r="3076" spans="1:19" x14ac:dyDescent="0.25">
      <c r="A3076" t="s">
        <v>1146</v>
      </c>
      <c r="B3076" t="s">
        <v>1438</v>
      </c>
      <c r="C3076" t="str">
        <f>TRIM(ZeptoData[[#This Row],[name]])</f>
        <v>Dove Dryness Care Conditioner Frizzy &amp; Dry Hair</v>
      </c>
      <c r="D3076">
        <v>9000</v>
      </c>
      <c r="E3076" s="3">
        <f>'Cleaned Data'!F3079</f>
        <v>3</v>
      </c>
      <c r="F3076">
        <v>6</v>
      </c>
      <c r="G3076">
        <v>4</v>
      </c>
      <c r="H3076">
        <v>8400</v>
      </c>
      <c r="I3076" s="3">
        <f>ZeptoData[[#This Row],[discountedSellingPrice]]/100</f>
        <v>84</v>
      </c>
      <c r="J3076">
        <v>80</v>
      </c>
      <c r="K3076" t="b">
        <v>0</v>
      </c>
      <c r="L3076">
        <v>80</v>
      </c>
      <c r="N3076" s="3">
        <f>ZeptoData[[#This Row],[MRP_Rupees]] - ZeptoData[[#This Row],[Sale_Price]]</f>
        <v>-81</v>
      </c>
      <c r="O3076" t="str">
        <f>IF(ZeptoData[[#This Row],[outOfStock]]=TRUE, "Out of Stock", IF(ZeptoData[[#This Row],[availableQuantity]]&lt;=2, "LOW STOCK", "HEALTHY"))</f>
        <v>HEALTHY</v>
      </c>
      <c r="P3076" t="str" cm="1">
        <f t="array" ref="P3076">_xlfn.IFS(ZeptoData[[#This Row],[Sale_Price]]&lt;50, "Budget", ZeptoData[[#This Row],[Sale_Price]]&lt;150, "Mid-Range", ZeptoData[[#This Row],[Sale_Price]]&gt;=150, "Premium")</f>
        <v>Mid-Range</v>
      </c>
      <c r="Q3076" t="str">
        <f>IF(ROUND(((ZeptoData[[#This Row],[mrp]]-ZeptoData[[#This Row],[discountedSellingPrice]])/ZeptoData[[#This Row],[mrp]])*100,0) = ZeptoData[[#This Row],[discountPercent]], "Match", "Error")</f>
        <v>Error</v>
      </c>
      <c r="R3076" s="9" t="str" cm="1">
        <f t="array" ref="R3076">_xlfn.IFS(ZeptoData[[#This Row],[discountPercent]]=0, "No Discount", ZeptoData[[#This Row],[discountPercent]]&lt;=15, "Standard (1-15%)", ZeptoData[[#This Row],[discountPercent]]&gt;15, "Mega (&gt;15%)")</f>
        <v>Standard (1-15%)</v>
      </c>
      <c r="S3076" s="9" t="str" cm="1">
        <f t="array" ref="S3076">_xlfn.IFS(ZeptoData[[#This Row],[weightInGms]]&lt;=100, "Small (&lt;100g)", ZeptoData[[#This Row],[weightInGms]]&lt;=500, "Medium (100-500g)", ZeptoData[[#This Row],[weightInGms]]&gt;500, "Large (&gt;500g)")</f>
        <v>Small (&lt;100g)</v>
      </c>
    </row>
    <row r="3077" spans="1:19" x14ac:dyDescent="0.25">
      <c r="A3077" t="s">
        <v>1146</v>
      </c>
      <c r="B3077" t="s">
        <v>1439</v>
      </c>
      <c r="C3077" t="str">
        <f>TRIM(ZeptoData[[#This Row],[name]])</f>
        <v>Dettol Original Liquid Handwash Refill</v>
      </c>
      <c r="D3077">
        <v>10900</v>
      </c>
      <c r="E3077" s="3">
        <f>'Cleaned Data'!F3080</f>
        <v>2</v>
      </c>
      <c r="F3077">
        <v>3</v>
      </c>
      <c r="G3077">
        <v>0</v>
      </c>
      <c r="H3077">
        <v>10500</v>
      </c>
      <c r="I3077" s="3">
        <f>ZeptoData[[#This Row],[discountedSellingPrice]]/100</f>
        <v>105</v>
      </c>
      <c r="J3077">
        <v>750</v>
      </c>
      <c r="K3077" t="b">
        <v>1</v>
      </c>
      <c r="L3077">
        <v>750</v>
      </c>
      <c r="N3077" s="3">
        <f>ZeptoData[[#This Row],[MRP_Rupees]] - ZeptoData[[#This Row],[Sale_Price]]</f>
        <v>-103</v>
      </c>
      <c r="O3077" t="str">
        <f>IF(ZeptoData[[#This Row],[outOfStock]]=TRUE, "Out of Stock", IF(ZeptoData[[#This Row],[availableQuantity]]&lt;=2, "LOW STOCK", "HEALTHY"))</f>
        <v>Out of Stock</v>
      </c>
      <c r="P3077" t="str" cm="1">
        <f t="array" ref="P3077">_xlfn.IFS(ZeptoData[[#This Row],[Sale_Price]]&lt;50, "Budget", ZeptoData[[#This Row],[Sale_Price]]&lt;150, "Mid-Range", ZeptoData[[#This Row],[Sale_Price]]&gt;=150, "Premium")</f>
        <v>Mid-Range</v>
      </c>
      <c r="Q3077" t="str">
        <f>IF(ROUND(((ZeptoData[[#This Row],[mrp]]-ZeptoData[[#This Row],[discountedSellingPrice]])/ZeptoData[[#This Row],[mrp]])*100,0) = ZeptoData[[#This Row],[discountPercent]], "Match", "Error")</f>
        <v>Error</v>
      </c>
      <c r="R3077" s="9" t="str" cm="1">
        <f t="array" ref="R3077">_xlfn.IFS(ZeptoData[[#This Row],[discountPercent]]=0, "No Discount", ZeptoData[[#This Row],[discountPercent]]&lt;=15, "Standard (1-15%)", ZeptoData[[#This Row],[discountPercent]]&gt;15, "Mega (&gt;15%)")</f>
        <v>Standard (1-15%)</v>
      </c>
      <c r="S3077" s="9" t="str" cm="1">
        <f t="array" ref="S3077">_xlfn.IFS(ZeptoData[[#This Row],[weightInGms]]&lt;=100, "Small (&lt;100g)", ZeptoData[[#This Row],[weightInGms]]&lt;=500, "Medium (100-500g)", ZeptoData[[#This Row],[weightInGms]]&gt;500, "Large (&gt;500g)")</f>
        <v>Large (&gt;500g)</v>
      </c>
    </row>
    <row r="3078" spans="1:19" x14ac:dyDescent="0.25">
      <c r="A3078" t="s">
        <v>1146</v>
      </c>
      <c r="B3078" t="s">
        <v>1440</v>
      </c>
      <c r="C3078" t="str">
        <f>TRIM(ZeptoData[[#This Row],[name]])</f>
        <v>Parachute 100% Pure Coconut Oil</v>
      </c>
      <c r="D3078">
        <v>12300</v>
      </c>
      <c r="E3078" s="3">
        <f>'Cleaned Data'!F3081</f>
        <v>9</v>
      </c>
      <c r="F3078">
        <v>0</v>
      </c>
      <c r="G3078">
        <v>0</v>
      </c>
      <c r="H3078">
        <v>12300</v>
      </c>
      <c r="I3078" s="3">
        <f>ZeptoData[[#This Row],[discountedSellingPrice]]/100</f>
        <v>123</v>
      </c>
      <c r="J3078">
        <v>300</v>
      </c>
      <c r="K3078" t="b">
        <v>1</v>
      </c>
      <c r="L3078">
        <v>300</v>
      </c>
      <c r="N3078" s="3">
        <f>ZeptoData[[#This Row],[MRP_Rupees]] - ZeptoData[[#This Row],[Sale_Price]]</f>
        <v>-114</v>
      </c>
      <c r="O3078" t="str">
        <f>IF(ZeptoData[[#This Row],[outOfStock]]=TRUE, "Out of Stock", IF(ZeptoData[[#This Row],[availableQuantity]]&lt;=2, "LOW STOCK", "HEALTHY"))</f>
        <v>Out of Stock</v>
      </c>
      <c r="P3078" t="str" cm="1">
        <f t="array" ref="P3078">_xlfn.IFS(ZeptoData[[#This Row],[Sale_Price]]&lt;50, "Budget", ZeptoData[[#This Row],[Sale_Price]]&lt;150, "Mid-Range", ZeptoData[[#This Row],[Sale_Price]]&gt;=150, "Premium")</f>
        <v>Mid-Range</v>
      </c>
      <c r="Q3078" t="str">
        <f>IF(ROUND(((ZeptoData[[#This Row],[mrp]]-ZeptoData[[#This Row],[discountedSellingPrice]])/ZeptoData[[#This Row],[mrp]])*100,0) = ZeptoData[[#This Row],[discountPercent]], "Match", "Error")</f>
        <v>Match</v>
      </c>
      <c r="R3078" s="9" t="str" cm="1">
        <f t="array" ref="R3078">_xlfn.IFS(ZeptoData[[#This Row],[discountPercent]]=0, "No Discount", ZeptoData[[#This Row],[discountPercent]]&lt;=15, "Standard (1-15%)", ZeptoData[[#This Row],[discountPercent]]&gt;15, "Mega (&gt;15%)")</f>
        <v>No Discount</v>
      </c>
      <c r="S3078" s="9" t="str" cm="1">
        <f t="array" ref="S3078">_xlfn.IFS(ZeptoData[[#This Row],[weightInGms]]&lt;=100, "Small (&lt;100g)", ZeptoData[[#This Row],[weightInGms]]&lt;=500, "Medium (100-500g)", ZeptoData[[#This Row],[weightInGms]]&gt;500, "Large (&gt;500g)")</f>
        <v>Medium (100-500g)</v>
      </c>
    </row>
    <row r="3079" spans="1:19" x14ac:dyDescent="0.25">
      <c r="A3079" t="s">
        <v>1146</v>
      </c>
      <c r="B3079" t="s">
        <v>1441</v>
      </c>
      <c r="C3079" t="str">
        <f>TRIM(ZeptoData[[#This Row],[name]])</f>
        <v>Stayfree Secure Cottony Soft Cover Sanitary Pad (Regular) with Wings</v>
      </c>
      <c r="D3079">
        <v>3000</v>
      </c>
      <c r="E3079" s="3">
        <f>'Cleaned Data'!F3082</f>
        <v>10</v>
      </c>
      <c r="F3079">
        <v>3</v>
      </c>
      <c r="G3079">
        <v>0</v>
      </c>
      <c r="H3079">
        <v>2900</v>
      </c>
      <c r="I3079" s="3">
        <f>ZeptoData[[#This Row],[discountedSellingPrice]]/100</f>
        <v>29</v>
      </c>
      <c r="J3079">
        <v>406</v>
      </c>
      <c r="K3079" t="b">
        <v>1</v>
      </c>
      <c r="L3079">
        <v>7</v>
      </c>
      <c r="N3079" s="3">
        <f>ZeptoData[[#This Row],[MRP_Rupees]] - ZeptoData[[#This Row],[Sale_Price]]</f>
        <v>-19</v>
      </c>
      <c r="O3079" t="str">
        <f>IF(ZeptoData[[#This Row],[outOfStock]]=TRUE, "Out of Stock", IF(ZeptoData[[#This Row],[availableQuantity]]&lt;=2, "LOW STOCK", "HEALTHY"))</f>
        <v>Out of Stock</v>
      </c>
      <c r="P3079" t="str" cm="1">
        <f t="array" ref="P3079">_xlfn.IFS(ZeptoData[[#This Row],[Sale_Price]]&lt;50, "Budget", ZeptoData[[#This Row],[Sale_Price]]&lt;150, "Mid-Range", ZeptoData[[#This Row],[Sale_Price]]&gt;=150, "Premium")</f>
        <v>Budget</v>
      </c>
      <c r="Q3079" t="str">
        <f>IF(ROUND(((ZeptoData[[#This Row],[mrp]]-ZeptoData[[#This Row],[discountedSellingPrice]])/ZeptoData[[#This Row],[mrp]])*100,0) = ZeptoData[[#This Row],[discountPercent]], "Match", "Error")</f>
        <v>Match</v>
      </c>
      <c r="R3079" s="9" t="str" cm="1">
        <f t="array" ref="R3079">_xlfn.IFS(ZeptoData[[#This Row],[discountPercent]]=0, "No Discount", ZeptoData[[#This Row],[discountPercent]]&lt;=15, "Standard (1-15%)", ZeptoData[[#This Row],[discountPercent]]&gt;15, "Mega (&gt;15%)")</f>
        <v>Standard (1-15%)</v>
      </c>
      <c r="S3079" s="9" t="str" cm="1">
        <f t="array" ref="S3079">_xlfn.IFS(ZeptoData[[#This Row],[weightInGms]]&lt;=100, "Small (&lt;100g)", ZeptoData[[#This Row],[weightInGms]]&lt;=500, "Medium (100-500g)", ZeptoData[[#This Row],[weightInGms]]&gt;500, "Large (&gt;500g)")</f>
        <v>Medium (100-500g)</v>
      </c>
    </row>
    <row r="3080" spans="1:19" x14ac:dyDescent="0.25">
      <c r="A3080" t="s">
        <v>1146</v>
      </c>
      <c r="B3080" t="s">
        <v>1442</v>
      </c>
      <c r="C3080" t="str">
        <f>TRIM(ZeptoData[[#This Row],[name]])</f>
        <v>Dabur Gulabari Premium Rose Water</v>
      </c>
      <c r="D3080">
        <v>4800</v>
      </c>
      <c r="E3080" s="3">
        <f>'Cleaned Data'!F3083</f>
        <v>16</v>
      </c>
      <c r="F3080">
        <v>2</v>
      </c>
      <c r="G3080">
        <v>0</v>
      </c>
      <c r="H3080">
        <v>4700</v>
      </c>
      <c r="I3080" s="3">
        <f>ZeptoData[[#This Row],[discountedSellingPrice]]/100</f>
        <v>47</v>
      </c>
      <c r="J3080">
        <v>120</v>
      </c>
      <c r="K3080" t="b">
        <v>1</v>
      </c>
      <c r="L3080">
        <v>120</v>
      </c>
      <c r="N3080" s="3">
        <f>ZeptoData[[#This Row],[MRP_Rupees]] - ZeptoData[[#This Row],[Sale_Price]]</f>
        <v>-31</v>
      </c>
      <c r="O3080" t="str">
        <f>IF(ZeptoData[[#This Row],[outOfStock]]=TRUE, "Out of Stock", IF(ZeptoData[[#This Row],[availableQuantity]]&lt;=2, "LOW STOCK", "HEALTHY"))</f>
        <v>Out of Stock</v>
      </c>
      <c r="P3080" t="str" cm="1">
        <f t="array" ref="P3080">_xlfn.IFS(ZeptoData[[#This Row],[Sale_Price]]&lt;50, "Budget", ZeptoData[[#This Row],[Sale_Price]]&lt;150, "Mid-Range", ZeptoData[[#This Row],[Sale_Price]]&gt;=150, "Premium")</f>
        <v>Budget</v>
      </c>
      <c r="Q3080" t="str">
        <f>IF(ROUND(((ZeptoData[[#This Row],[mrp]]-ZeptoData[[#This Row],[discountedSellingPrice]])/ZeptoData[[#This Row],[mrp]])*100,0) = ZeptoData[[#This Row],[discountPercent]], "Match", "Error")</f>
        <v>Match</v>
      </c>
      <c r="R3080" s="9" t="str" cm="1">
        <f t="array" ref="R3080">_xlfn.IFS(ZeptoData[[#This Row],[discountPercent]]=0, "No Discount", ZeptoData[[#This Row],[discountPercent]]&lt;=15, "Standard (1-15%)", ZeptoData[[#This Row],[discountPercent]]&gt;15, "Mega (&gt;15%)")</f>
        <v>Standard (1-15%)</v>
      </c>
      <c r="S3080" s="9" t="str" cm="1">
        <f t="array" ref="S3080">_xlfn.IFS(ZeptoData[[#This Row],[weightInGms]]&lt;=100, "Small (&lt;100g)", ZeptoData[[#This Row],[weightInGms]]&lt;=500, "Medium (100-500g)", ZeptoData[[#This Row],[weightInGms]]&gt;500, "Large (&gt;500g)")</f>
        <v>Medium (100-500g)</v>
      </c>
    </row>
    <row r="3081" spans="1:19" x14ac:dyDescent="0.25">
      <c r="A3081" t="s">
        <v>1146</v>
      </c>
      <c r="B3081" t="s">
        <v>1443</v>
      </c>
      <c r="C3081" t="str">
        <f>TRIM(ZeptoData[[#This Row],[name]])</f>
        <v>Parachute Advansed Gold Coconut Hair Oil</v>
      </c>
      <c r="D3081">
        <v>21500</v>
      </c>
      <c r="E3081" s="3">
        <f>'Cleaned Data'!F3084</f>
        <v>7</v>
      </c>
      <c r="F3081">
        <v>9</v>
      </c>
      <c r="G3081">
        <v>0</v>
      </c>
      <c r="H3081">
        <v>19400</v>
      </c>
      <c r="I3081" s="3">
        <f>ZeptoData[[#This Row],[discountedSellingPrice]]/100</f>
        <v>194</v>
      </c>
      <c r="J3081">
        <v>400</v>
      </c>
      <c r="K3081" t="b">
        <v>1</v>
      </c>
      <c r="L3081">
        <v>400</v>
      </c>
      <c r="N3081" s="3">
        <f>ZeptoData[[#This Row],[MRP_Rupees]] - ZeptoData[[#This Row],[Sale_Price]]</f>
        <v>-187</v>
      </c>
      <c r="O3081" t="str">
        <f>IF(ZeptoData[[#This Row],[outOfStock]]=TRUE, "Out of Stock", IF(ZeptoData[[#This Row],[availableQuantity]]&lt;=2, "LOW STOCK", "HEALTHY"))</f>
        <v>Out of Stock</v>
      </c>
      <c r="P3081" t="str" cm="1">
        <f t="array" ref="P3081">_xlfn.IFS(ZeptoData[[#This Row],[Sale_Price]]&lt;50, "Budget", ZeptoData[[#This Row],[Sale_Price]]&lt;150, "Mid-Range", ZeptoData[[#This Row],[Sale_Price]]&gt;=150, "Premium")</f>
        <v>Premium</v>
      </c>
      <c r="Q3081" t="str">
        <f>IF(ROUND(((ZeptoData[[#This Row],[mrp]]-ZeptoData[[#This Row],[discountedSellingPrice]])/ZeptoData[[#This Row],[mrp]])*100,0) = ZeptoData[[#This Row],[discountPercent]], "Match", "Error")</f>
        <v>Error</v>
      </c>
      <c r="R3081" s="9" t="str" cm="1">
        <f t="array" ref="R3081">_xlfn.IFS(ZeptoData[[#This Row],[discountPercent]]=0, "No Discount", ZeptoData[[#This Row],[discountPercent]]&lt;=15, "Standard (1-15%)", ZeptoData[[#This Row],[discountPercent]]&gt;15, "Mega (&gt;15%)")</f>
        <v>Standard (1-15%)</v>
      </c>
      <c r="S3081" s="9" t="str" cm="1">
        <f t="array" ref="S3081">_xlfn.IFS(ZeptoData[[#This Row],[weightInGms]]&lt;=100, "Small (&lt;100g)", ZeptoData[[#This Row],[weightInGms]]&lt;=500, "Medium (100-500g)", ZeptoData[[#This Row],[weightInGms]]&gt;500, "Large (&gt;500g)")</f>
        <v>Medium (100-500g)</v>
      </c>
    </row>
    <row r="3082" spans="1:19" x14ac:dyDescent="0.25">
      <c r="A3082" t="s">
        <v>1146</v>
      </c>
      <c r="B3082" t="s">
        <v>1173</v>
      </c>
      <c r="C3082" t="str">
        <f>TRIM(ZeptoData[[#This Row],[name]])</f>
        <v>Closeup Everfresh+ Anti-Germ Gel Toothpaste Red Hot</v>
      </c>
      <c r="D3082">
        <v>9000</v>
      </c>
      <c r="E3082" s="3">
        <f>'Cleaned Data'!F3085</f>
        <v>0</v>
      </c>
      <c r="F3082">
        <v>10</v>
      </c>
      <c r="G3082">
        <v>0</v>
      </c>
      <c r="H3082">
        <v>8100</v>
      </c>
      <c r="I3082" s="3">
        <f>ZeptoData[[#This Row],[discountedSellingPrice]]/100</f>
        <v>81</v>
      </c>
      <c r="J3082">
        <v>150</v>
      </c>
      <c r="K3082" t="b">
        <v>1</v>
      </c>
      <c r="L3082">
        <v>150</v>
      </c>
      <c r="N3082" s="3">
        <f>ZeptoData[[#This Row],[MRP_Rupees]] - ZeptoData[[#This Row],[Sale_Price]]</f>
        <v>-81</v>
      </c>
      <c r="O3082" t="str">
        <f>IF(ZeptoData[[#This Row],[outOfStock]]=TRUE, "Out of Stock", IF(ZeptoData[[#This Row],[availableQuantity]]&lt;=2, "LOW STOCK", "HEALTHY"))</f>
        <v>Out of Stock</v>
      </c>
      <c r="P3082" t="str" cm="1">
        <f t="array" ref="P3082">_xlfn.IFS(ZeptoData[[#This Row],[Sale_Price]]&lt;50, "Budget", ZeptoData[[#This Row],[Sale_Price]]&lt;150, "Mid-Range", ZeptoData[[#This Row],[Sale_Price]]&gt;=150, "Premium")</f>
        <v>Mid-Range</v>
      </c>
      <c r="Q3082" t="str">
        <f>IF(ROUND(((ZeptoData[[#This Row],[mrp]]-ZeptoData[[#This Row],[discountedSellingPrice]])/ZeptoData[[#This Row],[mrp]])*100,0) = ZeptoData[[#This Row],[discountPercent]], "Match", "Error")</f>
        <v>Match</v>
      </c>
      <c r="R3082" s="9" t="str" cm="1">
        <f t="array" ref="R3082">_xlfn.IFS(ZeptoData[[#This Row],[discountPercent]]=0, "No Discount", ZeptoData[[#This Row],[discountPercent]]&lt;=15, "Standard (1-15%)", ZeptoData[[#This Row],[discountPercent]]&gt;15, "Mega (&gt;15%)")</f>
        <v>Standard (1-15%)</v>
      </c>
      <c r="S3082" s="9" t="str" cm="1">
        <f t="array" ref="S3082">_xlfn.IFS(ZeptoData[[#This Row],[weightInGms]]&lt;=100, "Small (&lt;100g)", ZeptoData[[#This Row],[weightInGms]]&lt;=500, "Medium (100-500g)", ZeptoData[[#This Row],[weightInGms]]&gt;500, "Large (&gt;500g)")</f>
        <v>Medium (100-500g)</v>
      </c>
    </row>
    <row r="3083" spans="1:19" x14ac:dyDescent="0.25">
      <c r="A3083" t="s">
        <v>1146</v>
      </c>
      <c r="B3083" t="s">
        <v>1251</v>
      </c>
      <c r="C3083" t="str">
        <f>TRIM(ZeptoData[[#This Row],[name]])</f>
        <v>Godrej No.1 Bathing Soap – Lime &amp; Aloe Vera</v>
      </c>
      <c r="D3083">
        <v>10000</v>
      </c>
      <c r="E3083" s="3">
        <f>'Cleaned Data'!F3086</f>
        <v>9</v>
      </c>
      <c r="F3083">
        <v>16</v>
      </c>
      <c r="G3083">
        <v>0</v>
      </c>
      <c r="H3083">
        <v>8400</v>
      </c>
      <c r="I3083" s="3">
        <f>ZeptoData[[#This Row],[discountedSellingPrice]]/100</f>
        <v>84</v>
      </c>
      <c r="J3083">
        <v>500</v>
      </c>
      <c r="K3083" t="b">
        <v>1</v>
      </c>
      <c r="L3083">
        <v>100</v>
      </c>
      <c r="N3083" s="3">
        <f>ZeptoData[[#This Row],[MRP_Rupees]] - ZeptoData[[#This Row],[Sale_Price]]</f>
        <v>-75</v>
      </c>
      <c r="O3083" t="str">
        <f>IF(ZeptoData[[#This Row],[outOfStock]]=TRUE, "Out of Stock", IF(ZeptoData[[#This Row],[availableQuantity]]&lt;=2, "LOW STOCK", "HEALTHY"))</f>
        <v>Out of Stock</v>
      </c>
      <c r="P3083" t="str" cm="1">
        <f t="array" ref="P3083">_xlfn.IFS(ZeptoData[[#This Row],[Sale_Price]]&lt;50, "Budget", ZeptoData[[#This Row],[Sale_Price]]&lt;150, "Mid-Range", ZeptoData[[#This Row],[Sale_Price]]&gt;=150, "Premium")</f>
        <v>Mid-Range</v>
      </c>
      <c r="Q3083" t="str">
        <f>IF(ROUND(((ZeptoData[[#This Row],[mrp]]-ZeptoData[[#This Row],[discountedSellingPrice]])/ZeptoData[[#This Row],[mrp]])*100,0) = ZeptoData[[#This Row],[discountPercent]], "Match", "Error")</f>
        <v>Match</v>
      </c>
      <c r="R3083" s="9" t="str" cm="1">
        <f t="array" ref="R3083">_xlfn.IFS(ZeptoData[[#This Row],[discountPercent]]=0, "No Discount", ZeptoData[[#This Row],[discountPercent]]&lt;=15, "Standard (1-15%)", ZeptoData[[#This Row],[discountPercent]]&gt;15, "Mega (&gt;15%)")</f>
        <v>Mega (&gt;15%)</v>
      </c>
      <c r="S3083" s="9" t="str" cm="1">
        <f t="array" ref="S3083">_xlfn.IFS(ZeptoData[[#This Row],[weightInGms]]&lt;=100, "Small (&lt;100g)", ZeptoData[[#This Row],[weightInGms]]&lt;=500, "Medium (100-500g)", ZeptoData[[#This Row],[weightInGms]]&gt;500, "Large (&gt;500g)")</f>
        <v>Medium (100-500g)</v>
      </c>
    </row>
    <row r="3084" spans="1:19" x14ac:dyDescent="0.25">
      <c r="A3084" t="s">
        <v>1146</v>
      </c>
      <c r="B3084" t="s">
        <v>1444</v>
      </c>
      <c r="C3084" t="str">
        <f>TRIM(ZeptoData[[#This Row],[name]])</f>
        <v>Sensodyne Sensitive Fresh Gel Toothpaste</v>
      </c>
      <c r="D3084">
        <v>11500</v>
      </c>
      <c r="E3084" s="3">
        <f>'Cleaned Data'!F3087</f>
        <v>0</v>
      </c>
      <c r="F3084">
        <v>7</v>
      </c>
      <c r="G3084">
        <v>0</v>
      </c>
      <c r="H3084">
        <v>10600</v>
      </c>
      <c r="I3084" s="3">
        <f>ZeptoData[[#This Row],[discountedSellingPrice]]/100</f>
        <v>106</v>
      </c>
      <c r="J3084">
        <v>75</v>
      </c>
      <c r="K3084" t="b">
        <v>1</v>
      </c>
      <c r="L3084">
        <v>75</v>
      </c>
      <c r="N3084" s="3">
        <f>ZeptoData[[#This Row],[MRP_Rupees]] - ZeptoData[[#This Row],[Sale_Price]]</f>
        <v>-106</v>
      </c>
      <c r="O3084" t="str">
        <f>IF(ZeptoData[[#This Row],[outOfStock]]=TRUE, "Out of Stock", IF(ZeptoData[[#This Row],[availableQuantity]]&lt;=2, "LOW STOCK", "HEALTHY"))</f>
        <v>Out of Stock</v>
      </c>
      <c r="P3084" t="str" cm="1">
        <f t="array" ref="P3084">_xlfn.IFS(ZeptoData[[#This Row],[Sale_Price]]&lt;50, "Budget", ZeptoData[[#This Row],[Sale_Price]]&lt;150, "Mid-Range", ZeptoData[[#This Row],[Sale_Price]]&gt;=150, "Premium")</f>
        <v>Mid-Range</v>
      </c>
      <c r="Q3084" t="str">
        <f>IF(ROUND(((ZeptoData[[#This Row],[mrp]]-ZeptoData[[#This Row],[discountedSellingPrice]])/ZeptoData[[#This Row],[mrp]])*100,0) = ZeptoData[[#This Row],[discountPercent]], "Match", "Error")</f>
        <v>Error</v>
      </c>
      <c r="R3084" s="9" t="str" cm="1">
        <f t="array" ref="R3084">_xlfn.IFS(ZeptoData[[#This Row],[discountPercent]]=0, "No Discount", ZeptoData[[#This Row],[discountPercent]]&lt;=15, "Standard (1-15%)", ZeptoData[[#This Row],[discountPercent]]&gt;15, "Mega (&gt;15%)")</f>
        <v>Standard (1-15%)</v>
      </c>
      <c r="S3084" s="9" t="str" cm="1">
        <f t="array" ref="S3084">_xlfn.IFS(ZeptoData[[#This Row],[weightInGms]]&lt;=100, "Small (&lt;100g)", ZeptoData[[#This Row],[weightInGms]]&lt;=500, "Medium (100-500g)", ZeptoData[[#This Row],[weightInGms]]&gt;500, "Large (&gt;500g)")</f>
        <v>Small (&lt;100g)</v>
      </c>
    </row>
    <row r="3085" spans="1:19" x14ac:dyDescent="0.25">
      <c r="A3085" t="s">
        <v>1146</v>
      </c>
      <c r="B3085" t="s">
        <v>1445</v>
      </c>
      <c r="C3085" t="str">
        <f>TRIM(ZeptoData[[#This Row],[name]])</f>
        <v>Whisper Bindazzz Nights XL + Sanitary Pad</v>
      </c>
      <c r="D3085">
        <v>9000</v>
      </c>
      <c r="E3085" s="3">
        <f>'Cleaned Data'!F3088</f>
        <v>7</v>
      </c>
      <c r="F3085">
        <v>0</v>
      </c>
      <c r="G3085">
        <v>0</v>
      </c>
      <c r="H3085">
        <v>9000</v>
      </c>
      <c r="I3085" s="3">
        <f>ZeptoData[[#This Row],[discountedSellingPrice]]/100</f>
        <v>90</v>
      </c>
      <c r="J3085">
        <v>406</v>
      </c>
      <c r="K3085" t="b">
        <v>1</v>
      </c>
      <c r="L3085">
        <v>7</v>
      </c>
      <c r="N3085" s="3">
        <f>ZeptoData[[#This Row],[MRP_Rupees]] - ZeptoData[[#This Row],[Sale_Price]]</f>
        <v>-83</v>
      </c>
      <c r="O3085" t="str">
        <f>IF(ZeptoData[[#This Row],[outOfStock]]=TRUE, "Out of Stock", IF(ZeptoData[[#This Row],[availableQuantity]]&lt;=2, "LOW STOCK", "HEALTHY"))</f>
        <v>Out of Stock</v>
      </c>
      <c r="P3085" t="str" cm="1">
        <f t="array" ref="P3085">_xlfn.IFS(ZeptoData[[#This Row],[Sale_Price]]&lt;50, "Budget", ZeptoData[[#This Row],[Sale_Price]]&lt;150, "Mid-Range", ZeptoData[[#This Row],[Sale_Price]]&gt;=150, "Premium")</f>
        <v>Mid-Range</v>
      </c>
      <c r="Q3085" t="str">
        <f>IF(ROUND(((ZeptoData[[#This Row],[mrp]]-ZeptoData[[#This Row],[discountedSellingPrice]])/ZeptoData[[#This Row],[mrp]])*100,0) = ZeptoData[[#This Row],[discountPercent]], "Match", "Error")</f>
        <v>Match</v>
      </c>
      <c r="R3085" s="9" t="str" cm="1">
        <f t="array" ref="R3085">_xlfn.IFS(ZeptoData[[#This Row],[discountPercent]]=0, "No Discount", ZeptoData[[#This Row],[discountPercent]]&lt;=15, "Standard (1-15%)", ZeptoData[[#This Row],[discountPercent]]&gt;15, "Mega (&gt;15%)")</f>
        <v>No Discount</v>
      </c>
      <c r="S3085" s="9" t="str" cm="1">
        <f t="array" ref="S3085">_xlfn.IFS(ZeptoData[[#This Row],[weightInGms]]&lt;=100, "Small (&lt;100g)", ZeptoData[[#This Row],[weightInGms]]&lt;=500, "Medium (100-500g)", ZeptoData[[#This Row],[weightInGms]]&gt;500, "Large (&gt;500g)")</f>
        <v>Medium (100-500g)</v>
      </c>
    </row>
    <row r="3086" spans="1:19" x14ac:dyDescent="0.25">
      <c r="A3086" t="s">
        <v>1146</v>
      </c>
      <c r="B3086" t="s">
        <v>1828</v>
      </c>
      <c r="C3086" t="str">
        <f>TRIM(ZeptoData[[#This Row],[name]])</f>
        <v>Whisper Choice Sanitary Pad</v>
      </c>
      <c r="D3086">
        <v>3200</v>
      </c>
      <c r="E3086" s="3">
        <f>'Cleaned Data'!F3089</f>
        <v>3</v>
      </c>
      <c r="F3086">
        <v>9</v>
      </c>
      <c r="G3086">
        <v>0</v>
      </c>
      <c r="H3086">
        <v>2900</v>
      </c>
      <c r="I3086" s="3">
        <f>ZeptoData[[#This Row],[discountedSellingPrice]]/100</f>
        <v>29</v>
      </c>
      <c r="J3086">
        <v>406</v>
      </c>
      <c r="K3086" t="b">
        <v>1</v>
      </c>
      <c r="L3086">
        <v>7</v>
      </c>
      <c r="N3086" s="3">
        <f>ZeptoData[[#This Row],[MRP_Rupees]] - ZeptoData[[#This Row],[Sale_Price]]</f>
        <v>-26</v>
      </c>
      <c r="O3086" t="str">
        <f>IF(ZeptoData[[#This Row],[outOfStock]]=TRUE, "Out of Stock", IF(ZeptoData[[#This Row],[availableQuantity]]&lt;=2, "LOW STOCK", "HEALTHY"))</f>
        <v>Out of Stock</v>
      </c>
      <c r="P3086" t="str" cm="1">
        <f t="array" ref="P3086">_xlfn.IFS(ZeptoData[[#This Row],[Sale_Price]]&lt;50, "Budget", ZeptoData[[#This Row],[Sale_Price]]&lt;150, "Mid-Range", ZeptoData[[#This Row],[Sale_Price]]&gt;=150, "Premium")</f>
        <v>Budget</v>
      </c>
      <c r="Q3086" t="str">
        <f>IF(ROUND(((ZeptoData[[#This Row],[mrp]]-ZeptoData[[#This Row],[discountedSellingPrice]])/ZeptoData[[#This Row],[mrp]])*100,0) = ZeptoData[[#This Row],[discountPercent]], "Match", "Error")</f>
        <v>Match</v>
      </c>
      <c r="R3086" s="9" t="str" cm="1">
        <f t="array" ref="R3086">_xlfn.IFS(ZeptoData[[#This Row],[discountPercent]]=0, "No Discount", ZeptoData[[#This Row],[discountPercent]]&lt;=15, "Standard (1-15%)", ZeptoData[[#This Row],[discountPercent]]&gt;15, "Mega (&gt;15%)")</f>
        <v>Standard (1-15%)</v>
      </c>
      <c r="S3086" s="9" t="str" cm="1">
        <f t="array" ref="S3086">_xlfn.IFS(ZeptoData[[#This Row],[weightInGms]]&lt;=100, "Small (&lt;100g)", ZeptoData[[#This Row],[weightInGms]]&lt;=500, "Medium (100-500g)", ZeptoData[[#This Row],[weightInGms]]&gt;500, "Large (&gt;500g)")</f>
        <v>Medium (100-500g)</v>
      </c>
    </row>
    <row r="3087" spans="1:19" x14ac:dyDescent="0.25">
      <c r="A3087" t="s">
        <v>1146</v>
      </c>
      <c r="B3087" t="s">
        <v>1447</v>
      </c>
      <c r="C3087" t="str">
        <f>TRIM(ZeptoData[[#This Row],[name]])</f>
        <v>Godrej No.1 Bathing Soap, Jasmine</v>
      </c>
      <c r="D3087">
        <v>8400</v>
      </c>
      <c r="E3087" s="3">
        <f>'Cleaned Data'!F3090</f>
        <v>2</v>
      </c>
      <c r="F3087">
        <v>0</v>
      </c>
      <c r="G3087">
        <v>0</v>
      </c>
      <c r="H3087">
        <v>8400</v>
      </c>
      <c r="I3087" s="3">
        <f>ZeptoData[[#This Row],[discountedSellingPrice]]/100</f>
        <v>84</v>
      </c>
      <c r="J3087">
        <v>400</v>
      </c>
      <c r="K3087" t="b">
        <v>1</v>
      </c>
      <c r="L3087">
        <v>100</v>
      </c>
      <c r="N3087" s="3">
        <f>ZeptoData[[#This Row],[MRP_Rupees]] - ZeptoData[[#This Row],[Sale_Price]]</f>
        <v>-82</v>
      </c>
      <c r="O3087" t="str">
        <f>IF(ZeptoData[[#This Row],[outOfStock]]=TRUE, "Out of Stock", IF(ZeptoData[[#This Row],[availableQuantity]]&lt;=2, "LOW STOCK", "HEALTHY"))</f>
        <v>Out of Stock</v>
      </c>
      <c r="P3087" t="str" cm="1">
        <f t="array" ref="P3087">_xlfn.IFS(ZeptoData[[#This Row],[Sale_Price]]&lt;50, "Budget", ZeptoData[[#This Row],[Sale_Price]]&lt;150, "Mid-Range", ZeptoData[[#This Row],[Sale_Price]]&gt;=150, "Premium")</f>
        <v>Mid-Range</v>
      </c>
      <c r="Q3087" t="str">
        <f>IF(ROUND(((ZeptoData[[#This Row],[mrp]]-ZeptoData[[#This Row],[discountedSellingPrice]])/ZeptoData[[#This Row],[mrp]])*100,0) = ZeptoData[[#This Row],[discountPercent]], "Match", "Error")</f>
        <v>Match</v>
      </c>
      <c r="R3087" s="9" t="str" cm="1">
        <f t="array" ref="R3087">_xlfn.IFS(ZeptoData[[#This Row],[discountPercent]]=0, "No Discount", ZeptoData[[#This Row],[discountPercent]]&lt;=15, "Standard (1-15%)", ZeptoData[[#This Row],[discountPercent]]&gt;15, "Mega (&gt;15%)")</f>
        <v>No Discount</v>
      </c>
      <c r="S3087" s="9" t="str" cm="1">
        <f t="array" ref="S3087">_xlfn.IFS(ZeptoData[[#This Row],[weightInGms]]&lt;=100, "Small (&lt;100g)", ZeptoData[[#This Row],[weightInGms]]&lt;=500, "Medium (100-500g)", ZeptoData[[#This Row],[weightInGms]]&gt;500, "Large (&gt;500g)")</f>
        <v>Medium (100-500g)</v>
      </c>
    </row>
    <row r="3088" spans="1:19" x14ac:dyDescent="0.25">
      <c r="A3088" t="s">
        <v>1146</v>
      </c>
      <c r="B3088" t="s">
        <v>1829</v>
      </c>
      <c r="C3088" t="str">
        <f>TRIM(ZeptoData[[#This Row],[name]])</f>
        <v>Gillette Venus Close &amp; Clean Razor</v>
      </c>
      <c r="D3088">
        <v>24900</v>
      </c>
      <c r="E3088" s="3">
        <f>'Cleaned Data'!F3091</f>
        <v>9</v>
      </c>
      <c r="F3088">
        <v>7</v>
      </c>
      <c r="G3088">
        <v>0</v>
      </c>
      <c r="H3088">
        <v>23000</v>
      </c>
      <c r="I3088" s="3">
        <f>ZeptoData[[#This Row],[discountedSellingPrice]]/100</f>
        <v>230</v>
      </c>
      <c r="J3088">
        <v>58</v>
      </c>
      <c r="K3088" t="b">
        <v>1</v>
      </c>
      <c r="L3088">
        <v>1</v>
      </c>
      <c r="N3088" s="3">
        <f>ZeptoData[[#This Row],[MRP_Rupees]] - ZeptoData[[#This Row],[Sale_Price]]</f>
        <v>-221</v>
      </c>
      <c r="O3088" t="str">
        <f>IF(ZeptoData[[#This Row],[outOfStock]]=TRUE, "Out of Stock", IF(ZeptoData[[#This Row],[availableQuantity]]&lt;=2, "LOW STOCK", "HEALTHY"))</f>
        <v>Out of Stock</v>
      </c>
      <c r="P3088" t="str" cm="1">
        <f t="array" ref="P3088">_xlfn.IFS(ZeptoData[[#This Row],[Sale_Price]]&lt;50, "Budget", ZeptoData[[#This Row],[Sale_Price]]&lt;150, "Mid-Range", ZeptoData[[#This Row],[Sale_Price]]&gt;=150, "Premium")</f>
        <v>Premium</v>
      </c>
      <c r="Q3088" t="str">
        <f>IF(ROUND(((ZeptoData[[#This Row],[mrp]]-ZeptoData[[#This Row],[discountedSellingPrice]])/ZeptoData[[#This Row],[mrp]])*100,0) = ZeptoData[[#This Row],[discountPercent]], "Match", "Error")</f>
        <v>Error</v>
      </c>
      <c r="R3088" s="9" t="str" cm="1">
        <f t="array" ref="R3088">_xlfn.IFS(ZeptoData[[#This Row],[discountPercent]]=0, "No Discount", ZeptoData[[#This Row],[discountPercent]]&lt;=15, "Standard (1-15%)", ZeptoData[[#This Row],[discountPercent]]&gt;15, "Mega (&gt;15%)")</f>
        <v>Standard (1-15%)</v>
      </c>
      <c r="S3088" s="9" t="str" cm="1">
        <f t="array" ref="S3088">_xlfn.IFS(ZeptoData[[#This Row],[weightInGms]]&lt;=100, "Small (&lt;100g)", ZeptoData[[#This Row],[weightInGms]]&lt;=500, "Medium (100-500g)", ZeptoData[[#This Row],[weightInGms]]&gt;500, "Large (&gt;500g)")</f>
        <v>Small (&lt;100g)</v>
      </c>
    </row>
    <row r="3089" spans="1:19" x14ac:dyDescent="0.25">
      <c r="A3089" t="s">
        <v>1146</v>
      </c>
      <c r="B3089" t="s">
        <v>1216</v>
      </c>
      <c r="C3089" t="str">
        <f>TRIM(ZeptoData[[#This Row],[name]])</f>
        <v>Whisper Choice Regular Sanitary Pads</v>
      </c>
      <c r="D3089">
        <v>9000</v>
      </c>
      <c r="E3089" s="3">
        <f>'Cleaned Data'!F3092</f>
        <v>9</v>
      </c>
      <c r="F3089">
        <v>3</v>
      </c>
      <c r="G3089">
        <v>0</v>
      </c>
      <c r="H3089">
        <v>8700</v>
      </c>
      <c r="I3089" s="3">
        <f>ZeptoData[[#This Row],[discountedSellingPrice]]/100</f>
        <v>87</v>
      </c>
      <c r="J3089">
        <v>58</v>
      </c>
      <c r="K3089" t="b">
        <v>1</v>
      </c>
      <c r="L3089">
        <v>20</v>
      </c>
      <c r="N3089" s="3">
        <f>ZeptoData[[#This Row],[MRP_Rupees]] - ZeptoData[[#This Row],[Sale_Price]]</f>
        <v>-78</v>
      </c>
      <c r="O3089" t="str">
        <f>IF(ZeptoData[[#This Row],[outOfStock]]=TRUE, "Out of Stock", IF(ZeptoData[[#This Row],[availableQuantity]]&lt;=2, "LOW STOCK", "HEALTHY"))</f>
        <v>Out of Stock</v>
      </c>
      <c r="P3089" t="str" cm="1">
        <f t="array" ref="P3089">_xlfn.IFS(ZeptoData[[#This Row],[Sale_Price]]&lt;50, "Budget", ZeptoData[[#This Row],[Sale_Price]]&lt;150, "Mid-Range", ZeptoData[[#This Row],[Sale_Price]]&gt;=150, "Premium")</f>
        <v>Mid-Range</v>
      </c>
      <c r="Q3089" t="str">
        <f>IF(ROUND(((ZeptoData[[#This Row],[mrp]]-ZeptoData[[#This Row],[discountedSellingPrice]])/ZeptoData[[#This Row],[mrp]])*100,0) = ZeptoData[[#This Row],[discountPercent]], "Match", "Error")</f>
        <v>Match</v>
      </c>
      <c r="R3089" s="9" t="str" cm="1">
        <f t="array" ref="R3089">_xlfn.IFS(ZeptoData[[#This Row],[discountPercent]]=0, "No Discount", ZeptoData[[#This Row],[discountPercent]]&lt;=15, "Standard (1-15%)", ZeptoData[[#This Row],[discountPercent]]&gt;15, "Mega (&gt;15%)")</f>
        <v>Standard (1-15%)</v>
      </c>
      <c r="S3089" s="9" t="str" cm="1">
        <f t="array" ref="S3089">_xlfn.IFS(ZeptoData[[#This Row],[weightInGms]]&lt;=100, "Small (&lt;100g)", ZeptoData[[#This Row],[weightInGms]]&lt;=500, "Medium (100-500g)", ZeptoData[[#This Row],[weightInGms]]&gt;500, "Large (&gt;500g)")</f>
        <v>Small (&lt;100g)</v>
      </c>
    </row>
    <row r="3090" spans="1:19" x14ac:dyDescent="0.25">
      <c r="A3090" t="s">
        <v>1146</v>
      </c>
      <c r="B3090" t="s">
        <v>1449</v>
      </c>
      <c r="C3090" t="str">
        <f>TRIM(ZeptoData[[#This Row],[name]])</f>
        <v>Stayfree Secure Dry Cover Extra Large Sanitary Pad</v>
      </c>
      <c r="D3090">
        <v>4200</v>
      </c>
      <c r="E3090" s="3">
        <f>'Cleaned Data'!F3093</f>
        <v>10</v>
      </c>
      <c r="F3090">
        <v>2</v>
      </c>
      <c r="G3090">
        <v>0</v>
      </c>
      <c r="H3090">
        <v>4100</v>
      </c>
      <c r="I3090" s="3">
        <f>ZeptoData[[#This Row],[discountedSellingPrice]]/100</f>
        <v>41</v>
      </c>
      <c r="J3090">
        <v>406</v>
      </c>
      <c r="K3090" t="b">
        <v>1</v>
      </c>
      <c r="L3090">
        <v>7</v>
      </c>
      <c r="N3090" s="3">
        <f>ZeptoData[[#This Row],[MRP_Rupees]] - ZeptoData[[#This Row],[Sale_Price]]</f>
        <v>-31</v>
      </c>
      <c r="O3090" t="str">
        <f>IF(ZeptoData[[#This Row],[outOfStock]]=TRUE, "Out of Stock", IF(ZeptoData[[#This Row],[availableQuantity]]&lt;=2, "LOW STOCK", "HEALTHY"))</f>
        <v>Out of Stock</v>
      </c>
      <c r="P3090" t="str" cm="1">
        <f t="array" ref="P3090">_xlfn.IFS(ZeptoData[[#This Row],[Sale_Price]]&lt;50, "Budget", ZeptoData[[#This Row],[Sale_Price]]&lt;150, "Mid-Range", ZeptoData[[#This Row],[Sale_Price]]&gt;=150, "Premium")</f>
        <v>Budget</v>
      </c>
      <c r="Q3090" t="str">
        <f>IF(ROUND(((ZeptoData[[#This Row],[mrp]]-ZeptoData[[#This Row],[discountedSellingPrice]])/ZeptoData[[#This Row],[mrp]])*100,0) = ZeptoData[[#This Row],[discountPercent]], "Match", "Error")</f>
        <v>Match</v>
      </c>
      <c r="R3090" s="9" t="str" cm="1">
        <f t="array" ref="R3090">_xlfn.IFS(ZeptoData[[#This Row],[discountPercent]]=0, "No Discount", ZeptoData[[#This Row],[discountPercent]]&lt;=15, "Standard (1-15%)", ZeptoData[[#This Row],[discountPercent]]&gt;15, "Mega (&gt;15%)")</f>
        <v>Standard (1-15%)</v>
      </c>
      <c r="S3090" s="9" t="str" cm="1">
        <f t="array" ref="S3090">_xlfn.IFS(ZeptoData[[#This Row],[weightInGms]]&lt;=100, "Small (&lt;100g)", ZeptoData[[#This Row],[weightInGms]]&lt;=500, "Medium (100-500g)", ZeptoData[[#This Row],[weightInGms]]&gt;500, "Large (&gt;500g)")</f>
        <v>Medium (100-500g)</v>
      </c>
    </row>
    <row r="3091" spans="1:19" x14ac:dyDescent="0.25">
      <c r="A3091" t="s">
        <v>1146</v>
      </c>
      <c r="B3091" t="s">
        <v>1450</v>
      </c>
      <c r="C3091" t="str">
        <f>TRIM(ZeptoData[[#This Row],[name]])</f>
        <v>Oxylife Natural Radiance 5 Creme Bleach - With Active Oxygen</v>
      </c>
      <c r="D3091">
        <v>8200</v>
      </c>
      <c r="E3091" s="3">
        <f>'Cleaned Data'!F3094</f>
        <v>7</v>
      </c>
      <c r="F3091">
        <v>9</v>
      </c>
      <c r="G3091">
        <v>0</v>
      </c>
      <c r="H3091">
        <v>7400</v>
      </c>
      <c r="I3091" s="3">
        <f>ZeptoData[[#This Row],[discountedSellingPrice]]/100</f>
        <v>74</v>
      </c>
      <c r="J3091">
        <v>27</v>
      </c>
      <c r="K3091" t="b">
        <v>1</v>
      </c>
      <c r="L3091">
        <v>27</v>
      </c>
      <c r="N3091" s="3">
        <f>ZeptoData[[#This Row],[MRP_Rupees]] - ZeptoData[[#This Row],[Sale_Price]]</f>
        <v>-67</v>
      </c>
      <c r="O3091" t="str">
        <f>IF(ZeptoData[[#This Row],[outOfStock]]=TRUE, "Out of Stock", IF(ZeptoData[[#This Row],[availableQuantity]]&lt;=2, "LOW STOCK", "HEALTHY"))</f>
        <v>Out of Stock</v>
      </c>
      <c r="P3091" t="str" cm="1">
        <f t="array" ref="P3091">_xlfn.IFS(ZeptoData[[#This Row],[Sale_Price]]&lt;50, "Budget", ZeptoData[[#This Row],[Sale_Price]]&lt;150, "Mid-Range", ZeptoData[[#This Row],[Sale_Price]]&gt;=150, "Premium")</f>
        <v>Mid-Range</v>
      </c>
      <c r="Q3091" t="str">
        <f>IF(ROUND(((ZeptoData[[#This Row],[mrp]]-ZeptoData[[#This Row],[discountedSellingPrice]])/ZeptoData[[#This Row],[mrp]])*100,0) = ZeptoData[[#This Row],[discountPercent]], "Match", "Error")</f>
        <v>Error</v>
      </c>
      <c r="R3091" s="9" t="str" cm="1">
        <f t="array" ref="R3091">_xlfn.IFS(ZeptoData[[#This Row],[discountPercent]]=0, "No Discount", ZeptoData[[#This Row],[discountPercent]]&lt;=15, "Standard (1-15%)", ZeptoData[[#This Row],[discountPercent]]&gt;15, "Mega (&gt;15%)")</f>
        <v>Standard (1-15%)</v>
      </c>
      <c r="S3091" s="9" t="str" cm="1">
        <f t="array" ref="S3091">_xlfn.IFS(ZeptoData[[#This Row],[weightInGms]]&lt;=100, "Small (&lt;100g)", ZeptoData[[#This Row],[weightInGms]]&lt;=500, "Medium (100-500g)", ZeptoData[[#This Row],[weightInGms]]&gt;500, "Large (&gt;500g)")</f>
        <v>Small (&lt;100g)</v>
      </c>
    </row>
    <row r="3092" spans="1:19" x14ac:dyDescent="0.25">
      <c r="A3092" t="s">
        <v>1146</v>
      </c>
      <c r="B3092" t="s">
        <v>1451</v>
      </c>
      <c r="C3092" t="str">
        <f>TRIM(ZeptoData[[#This Row],[name]])</f>
        <v>Clean &amp; Clear Morning Energy Lemon Face Wash</v>
      </c>
      <c r="D3092">
        <v>14500</v>
      </c>
      <c r="E3092" s="3">
        <f>'Cleaned Data'!F3095</f>
        <v>0</v>
      </c>
      <c r="F3092">
        <v>9</v>
      </c>
      <c r="G3092">
        <v>0</v>
      </c>
      <c r="H3092">
        <v>13100</v>
      </c>
      <c r="I3092" s="3">
        <f>ZeptoData[[#This Row],[discountedSellingPrice]]/100</f>
        <v>131</v>
      </c>
      <c r="J3092">
        <v>100</v>
      </c>
      <c r="K3092" t="b">
        <v>1</v>
      </c>
      <c r="L3092">
        <v>100</v>
      </c>
      <c r="N3092" s="3">
        <f>ZeptoData[[#This Row],[MRP_Rupees]] - ZeptoData[[#This Row],[Sale_Price]]</f>
        <v>-131</v>
      </c>
      <c r="O3092" t="str">
        <f>IF(ZeptoData[[#This Row],[outOfStock]]=TRUE, "Out of Stock", IF(ZeptoData[[#This Row],[availableQuantity]]&lt;=2, "LOW STOCK", "HEALTHY"))</f>
        <v>Out of Stock</v>
      </c>
      <c r="P3092" t="str" cm="1">
        <f t="array" ref="P3092">_xlfn.IFS(ZeptoData[[#This Row],[Sale_Price]]&lt;50, "Budget", ZeptoData[[#This Row],[Sale_Price]]&lt;150, "Mid-Range", ZeptoData[[#This Row],[Sale_Price]]&gt;=150, "Premium")</f>
        <v>Mid-Range</v>
      </c>
      <c r="Q3092" t="str">
        <f>IF(ROUND(((ZeptoData[[#This Row],[mrp]]-ZeptoData[[#This Row],[discountedSellingPrice]])/ZeptoData[[#This Row],[mrp]])*100,0) = ZeptoData[[#This Row],[discountPercent]], "Match", "Error")</f>
        <v>Error</v>
      </c>
      <c r="R3092" s="9" t="str" cm="1">
        <f t="array" ref="R3092">_xlfn.IFS(ZeptoData[[#This Row],[discountPercent]]=0, "No Discount", ZeptoData[[#This Row],[discountPercent]]&lt;=15, "Standard (1-15%)", ZeptoData[[#This Row],[discountPercent]]&gt;15, "Mega (&gt;15%)")</f>
        <v>Standard (1-15%)</v>
      </c>
      <c r="S3092" s="9" t="str" cm="1">
        <f t="array" ref="S3092">_xlfn.IFS(ZeptoData[[#This Row],[weightInGms]]&lt;=100, "Small (&lt;100g)", ZeptoData[[#This Row],[weightInGms]]&lt;=500, "Medium (100-500g)", ZeptoData[[#This Row],[weightInGms]]&gt;500, "Large (&gt;500g)")</f>
        <v>Small (&lt;100g)</v>
      </c>
    </row>
    <row r="3093" spans="1:19" x14ac:dyDescent="0.25">
      <c r="A3093" t="s">
        <v>1146</v>
      </c>
      <c r="B3093" t="s">
        <v>1452</v>
      </c>
      <c r="C3093" t="str">
        <f>TRIM(ZeptoData[[#This Row],[name]])</f>
        <v>Bajaj Almond Drops Hair Oil</v>
      </c>
      <c r="D3093">
        <v>6700</v>
      </c>
      <c r="E3093" s="3">
        <f>'Cleaned Data'!F3096</f>
        <v>0</v>
      </c>
      <c r="F3093">
        <v>10</v>
      </c>
      <c r="G3093">
        <v>0</v>
      </c>
      <c r="H3093">
        <v>6000</v>
      </c>
      <c r="I3093" s="3">
        <f>ZeptoData[[#This Row],[discountedSellingPrice]]/100</f>
        <v>60</v>
      </c>
      <c r="J3093">
        <v>100</v>
      </c>
      <c r="K3093" t="b">
        <v>1</v>
      </c>
      <c r="L3093">
        <v>100</v>
      </c>
      <c r="N3093" s="3">
        <f>ZeptoData[[#This Row],[MRP_Rupees]] - ZeptoData[[#This Row],[Sale_Price]]</f>
        <v>-60</v>
      </c>
      <c r="O3093" t="str">
        <f>IF(ZeptoData[[#This Row],[outOfStock]]=TRUE, "Out of Stock", IF(ZeptoData[[#This Row],[availableQuantity]]&lt;=2, "LOW STOCK", "HEALTHY"))</f>
        <v>Out of Stock</v>
      </c>
      <c r="P3093" t="str" cm="1">
        <f t="array" ref="P3093">_xlfn.IFS(ZeptoData[[#This Row],[Sale_Price]]&lt;50, "Budget", ZeptoData[[#This Row],[Sale_Price]]&lt;150, "Mid-Range", ZeptoData[[#This Row],[Sale_Price]]&gt;=150, "Premium")</f>
        <v>Mid-Range</v>
      </c>
      <c r="Q3093" t="str">
        <f>IF(ROUND(((ZeptoData[[#This Row],[mrp]]-ZeptoData[[#This Row],[discountedSellingPrice]])/ZeptoData[[#This Row],[mrp]])*100,0) = ZeptoData[[#This Row],[discountPercent]], "Match", "Error")</f>
        <v>Match</v>
      </c>
      <c r="R3093" s="9" t="str" cm="1">
        <f t="array" ref="R3093">_xlfn.IFS(ZeptoData[[#This Row],[discountPercent]]=0, "No Discount", ZeptoData[[#This Row],[discountPercent]]&lt;=15, "Standard (1-15%)", ZeptoData[[#This Row],[discountPercent]]&gt;15, "Mega (&gt;15%)")</f>
        <v>Standard (1-15%)</v>
      </c>
      <c r="S3093" s="9" t="str" cm="1">
        <f t="array" ref="S3093">_xlfn.IFS(ZeptoData[[#This Row],[weightInGms]]&lt;=100, "Small (&lt;100g)", ZeptoData[[#This Row],[weightInGms]]&lt;=500, "Medium (100-500g)", ZeptoData[[#This Row],[weightInGms]]&gt;500, "Large (&gt;500g)")</f>
        <v>Small (&lt;100g)</v>
      </c>
    </row>
    <row r="3094" spans="1:19" x14ac:dyDescent="0.25">
      <c r="A3094" t="s">
        <v>1146</v>
      </c>
      <c r="B3094" t="s">
        <v>1453</v>
      </c>
      <c r="C3094" t="str">
        <f>TRIM(ZeptoData[[#This Row],[name]])</f>
        <v>Bajaj Almond Drops Hair Oil Bottle</v>
      </c>
      <c r="D3094">
        <v>13000</v>
      </c>
      <c r="E3094" s="3">
        <f>'Cleaned Data'!F3097</f>
        <v>7</v>
      </c>
      <c r="F3094">
        <v>7</v>
      </c>
      <c r="G3094">
        <v>0</v>
      </c>
      <c r="H3094">
        <v>12000</v>
      </c>
      <c r="I3094" s="3">
        <f>ZeptoData[[#This Row],[discountedSellingPrice]]/100</f>
        <v>120</v>
      </c>
      <c r="J3094">
        <v>200</v>
      </c>
      <c r="K3094" t="b">
        <v>1</v>
      </c>
      <c r="L3094">
        <v>200</v>
      </c>
      <c r="N3094" s="3">
        <f>ZeptoData[[#This Row],[MRP_Rupees]] - ZeptoData[[#This Row],[Sale_Price]]</f>
        <v>-113</v>
      </c>
      <c r="O3094" t="str">
        <f>IF(ZeptoData[[#This Row],[outOfStock]]=TRUE, "Out of Stock", IF(ZeptoData[[#This Row],[availableQuantity]]&lt;=2, "LOW STOCK", "HEALTHY"))</f>
        <v>Out of Stock</v>
      </c>
      <c r="P3094" t="str" cm="1">
        <f t="array" ref="P3094">_xlfn.IFS(ZeptoData[[#This Row],[Sale_Price]]&lt;50, "Budget", ZeptoData[[#This Row],[Sale_Price]]&lt;150, "Mid-Range", ZeptoData[[#This Row],[Sale_Price]]&gt;=150, "Premium")</f>
        <v>Mid-Range</v>
      </c>
      <c r="Q3094" t="str">
        <f>IF(ROUND(((ZeptoData[[#This Row],[mrp]]-ZeptoData[[#This Row],[discountedSellingPrice]])/ZeptoData[[#This Row],[mrp]])*100,0) = ZeptoData[[#This Row],[discountPercent]], "Match", "Error")</f>
        <v>Error</v>
      </c>
      <c r="R3094" s="9" t="str" cm="1">
        <f t="array" ref="R3094">_xlfn.IFS(ZeptoData[[#This Row],[discountPercent]]=0, "No Discount", ZeptoData[[#This Row],[discountPercent]]&lt;=15, "Standard (1-15%)", ZeptoData[[#This Row],[discountPercent]]&gt;15, "Mega (&gt;15%)")</f>
        <v>Standard (1-15%)</v>
      </c>
      <c r="S3094" s="9" t="str" cm="1">
        <f t="array" ref="S3094">_xlfn.IFS(ZeptoData[[#This Row],[weightInGms]]&lt;=100, "Small (&lt;100g)", ZeptoData[[#This Row],[weightInGms]]&lt;=500, "Medium (100-500g)", ZeptoData[[#This Row],[weightInGms]]&gt;500, "Large (&gt;500g)")</f>
        <v>Medium (100-500g)</v>
      </c>
    </row>
    <row r="3095" spans="1:19" x14ac:dyDescent="0.25">
      <c r="A3095" t="s">
        <v>1146</v>
      </c>
      <c r="B3095" t="s">
        <v>1454</v>
      </c>
      <c r="C3095" t="str">
        <f>TRIM(ZeptoData[[#This Row],[name]])</f>
        <v>Whisper Bindazzz Night Sanitary Pads XL Plus</v>
      </c>
      <c r="D3095">
        <v>18500</v>
      </c>
      <c r="E3095" s="3">
        <f>'Cleaned Data'!F3098</f>
        <v>35</v>
      </c>
      <c r="F3095">
        <v>0</v>
      </c>
      <c r="G3095">
        <v>0</v>
      </c>
      <c r="H3095">
        <v>18500</v>
      </c>
      <c r="I3095" s="3">
        <f>ZeptoData[[#This Row],[discountedSellingPrice]]/100</f>
        <v>185</v>
      </c>
      <c r="J3095">
        <v>870</v>
      </c>
      <c r="K3095" t="b">
        <v>1</v>
      </c>
      <c r="L3095">
        <v>15</v>
      </c>
      <c r="N3095" s="3">
        <f>ZeptoData[[#This Row],[MRP_Rupees]] - ZeptoData[[#This Row],[Sale_Price]]</f>
        <v>-150</v>
      </c>
      <c r="O3095" t="str">
        <f>IF(ZeptoData[[#This Row],[outOfStock]]=TRUE, "Out of Stock", IF(ZeptoData[[#This Row],[availableQuantity]]&lt;=2, "LOW STOCK", "HEALTHY"))</f>
        <v>Out of Stock</v>
      </c>
      <c r="P3095" t="str" cm="1">
        <f t="array" ref="P3095">_xlfn.IFS(ZeptoData[[#This Row],[Sale_Price]]&lt;50, "Budget", ZeptoData[[#This Row],[Sale_Price]]&lt;150, "Mid-Range", ZeptoData[[#This Row],[Sale_Price]]&gt;=150, "Premium")</f>
        <v>Premium</v>
      </c>
      <c r="Q3095" t="str">
        <f>IF(ROUND(((ZeptoData[[#This Row],[mrp]]-ZeptoData[[#This Row],[discountedSellingPrice]])/ZeptoData[[#This Row],[mrp]])*100,0) = ZeptoData[[#This Row],[discountPercent]], "Match", "Error")</f>
        <v>Match</v>
      </c>
      <c r="R3095" s="9" t="str" cm="1">
        <f t="array" ref="R3095">_xlfn.IFS(ZeptoData[[#This Row],[discountPercent]]=0, "No Discount", ZeptoData[[#This Row],[discountPercent]]&lt;=15, "Standard (1-15%)", ZeptoData[[#This Row],[discountPercent]]&gt;15, "Mega (&gt;15%)")</f>
        <v>No Discount</v>
      </c>
      <c r="S3095" s="9" t="str" cm="1">
        <f t="array" ref="S3095">_xlfn.IFS(ZeptoData[[#This Row],[weightInGms]]&lt;=100, "Small (&lt;100g)", ZeptoData[[#This Row],[weightInGms]]&lt;=500, "Medium (100-500g)", ZeptoData[[#This Row],[weightInGms]]&gt;500, "Large (&gt;500g)")</f>
        <v>Large (&gt;500g)</v>
      </c>
    </row>
    <row r="3096" spans="1:19" x14ac:dyDescent="0.25">
      <c r="A3096" t="s">
        <v>1146</v>
      </c>
      <c r="B3096" t="s">
        <v>1455</v>
      </c>
      <c r="C3096" t="str">
        <f>TRIM(ZeptoData[[#This Row],[name]])</f>
        <v>Godrej Cinthol Lime Refreshing Deo Soap</v>
      </c>
      <c r="D3096">
        <v>11600</v>
      </c>
      <c r="E3096" s="3">
        <f>'Cleaned Data'!F3099</f>
        <v>0</v>
      </c>
      <c r="F3096">
        <v>0</v>
      </c>
      <c r="G3096">
        <v>0</v>
      </c>
      <c r="H3096">
        <v>11600</v>
      </c>
      <c r="I3096" s="3">
        <f>ZeptoData[[#This Row],[discountedSellingPrice]]/100</f>
        <v>116</v>
      </c>
      <c r="J3096">
        <v>400</v>
      </c>
      <c r="K3096" t="b">
        <v>1</v>
      </c>
      <c r="L3096">
        <v>400</v>
      </c>
      <c r="N3096" s="3">
        <f>ZeptoData[[#This Row],[MRP_Rupees]] - ZeptoData[[#This Row],[Sale_Price]]</f>
        <v>-116</v>
      </c>
      <c r="O3096" t="str">
        <f>IF(ZeptoData[[#This Row],[outOfStock]]=TRUE, "Out of Stock", IF(ZeptoData[[#This Row],[availableQuantity]]&lt;=2, "LOW STOCK", "HEALTHY"))</f>
        <v>Out of Stock</v>
      </c>
      <c r="P3096" t="str" cm="1">
        <f t="array" ref="P3096">_xlfn.IFS(ZeptoData[[#This Row],[Sale_Price]]&lt;50, "Budget", ZeptoData[[#This Row],[Sale_Price]]&lt;150, "Mid-Range", ZeptoData[[#This Row],[Sale_Price]]&gt;=150, "Premium")</f>
        <v>Mid-Range</v>
      </c>
      <c r="Q3096" t="str">
        <f>IF(ROUND(((ZeptoData[[#This Row],[mrp]]-ZeptoData[[#This Row],[discountedSellingPrice]])/ZeptoData[[#This Row],[mrp]])*100,0) = ZeptoData[[#This Row],[discountPercent]], "Match", "Error")</f>
        <v>Match</v>
      </c>
      <c r="R3096" s="9" t="str" cm="1">
        <f t="array" ref="R3096">_xlfn.IFS(ZeptoData[[#This Row],[discountPercent]]=0, "No Discount", ZeptoData[[#This Row],[discountPercent]]&lt;=15, "Standard (1-15%)", ZeptoData[[#This Row],[discountPercent]]&gt;15, "Mega (&gt;15%)")</f>
        <v>No Discount</v>
      </c>
      <c r="S3096" s="9" t="str" cm="1">
        <f t="array" ref="S3096">_xlfn.IFS(ZeptoData[[#This Row],[weightInGms]]&lt;=100, "Small (&lt;100g)", ZeptoData[[#This Row],[weightInGms]]&lt;=500, "Medium (100-500g)", ZeptoData[[#This Row],[weightInGms]]&gt;500, "Large (&gt;500g)")</f>
        <v>Medium (100-500g)</v>
      </c>
    </row>
    <row r="3097" spans="1:19" x14ac:dyDescent="0.25">
      <c r="A3097" t="s">
        <v>1146</v>
      </c>
      <c r="B3097" t="s">
        <v>1456</v>
      </c>
      <c r="C3097" t="str">
        <f>TRIM(ZeptoData[[#This Row],[name]])</f>
        <v>MamyPoko Pants Standard Diapers, Extra Large (12 - 17 kg)</v>
      </c>
      <c r="D3097">
        <v>39900</v>
      </c>
      <c r="E3097" s="3">
        <f>'Cleaned Data'!F3100</f>
        <v>10</v>
      </c>
      <c r="F3097">
        <v>7</v>
      </c>
      <c r="G3097">
        <v>0</v>
      </c>
      <c r="H3097">
        <v>36900</v>
      </c>
      <c r="I3097" s="3">
        <f>ZeptoData[[#This Row],[discountedSellingPrice]]/100</f>
        <v>369</v>
      </c>
      <c r="J3097">
        <v>26</v>
      </c>
      <c r="K3097" t="b">
        <v>1</v>
      </c>
      <c r="L3097">
        <v>26</v>
      </c>
      <c r="N3097" s="3">
        <f>ZeptoData[[#This Row],[MRP_Rupees]] - ZeptoData[[#This Row],[Sale_Price]]</f>
        <v>-359</v>
      </c>
      <c r="O3097" t="str">
        <f>IF(ZeptoData[[#This Row],[outOfStock]]=TRUE, "Out of Stock", IF(ZeptoData[[#This Row],[availableQuantity]]&lt;=2, "LOW STOCK", "HEALTHY"))</f>
        <v>Out of Stock</v>
      </c>
      <c r="P3097" t="str" cm="1">
        <f t="array" ref="P3097">_xlfn.IFS(ZeptoData[[#This Row],[Sale_Price]]&lt;50, "Budget", ZeptoData[[#This Row],[Sale_Price]]&lt;150, "Mid-Range", ZeptoData[[#This Row],[Sale_Price]]&gt;=150, "Premium")</f>
        <v>Premium</v>
      </c>
      <c r="Q3097" t="str">
        <f>IF(ROUND(((ZeptoData[[#This Row],[mrp]]-ZeptoData[[#This Row],[discountedSellingPrice]])/ZeptoData[[#This Row],[mrp]])*100,0) = ZeptoData[[#This Row],[discountPercent]], "Match", "Error")</f>
        <v>Error</v>
      </c>
      <c r="R3097" s="9" t="str" cm="1">
        <f t="array" ref="R3097">_xlfn.IFS(ZeptoData[[#This Row],[discountPercent]]=0, "No Discount", ZeptoData[[#This Row],[discountPercent]]&lt;=15, "Standard (1-15%)", ZeptoData[[#This Row],[discountPercent]]&gt;15, "Mega (&gt;15%)")</f>
        <v>Standard (1-15%)</v>
      </c>
      <c r="S3097" s="9" t="str" cm="1">
        <f t="array" ref="S3097">_xlfn.IFS(ZeptoData[[#This Row],[weightInGms]]&lt;=100, "Small (&lt;100g)", ZeptoData[[#This Row],[weightInGms]]&lt;=500, "Medium (100-500g)", ZeptoData[[#This Row],[weightInGms]]&gt;500, "Large (&gt;500g)")</f>
        <v>Small (&lt;100g)</v>
      </c>
    </row>
    <row r="3098" spans="1:19" x14ac:dyDescent="0.25">
      <c r="A3098" t="s">
        <v>1457</v>
      </c>
      <c r="B3098" t="s">
        <v>1147</v>
      </c>
      <c r="C3098" t="str">
        <f>TRIM(ZeptoData[[#This Row],[name]])</f>
        <v>Clove Sensitive Toothpaste with Anti-Sensitivity &amp; Fluoride Formulation</v>
      </c>
      <c r="D3098">
        <v>16000</v>
      </c>
      <c r="E3098" s="3">
        <f>'Cleaned Data'!F3101</f>
        <v>3</v>
      </c>
      <c r="F3098">
        <v>35</v>
      </c>
      <c r="G3098">
        <v>3</v>
      </c>
      <c r="H3098">
        <v>10400</v>
      </c>
      <c r="I3098" s="3">
        <f>ZeptoData[[#This Row],[discountedSellingPrice]]/100</f>
        <v>104</v>
      </c>
      <c r="J3098">
        <v>80</v>
      </c>
      <c r="K3098" t="b">
        <v>0</v>
      </c>
      <c r="L3098">
        <v>80</v>
      </c>
      <c r="N3098" s="3">
        <f>ZeptoData[[#This Row],[MRP_Rupees]] - ZeptoData[[#This Row],[Sale_Price]]</f>
        <v>-101</v>
      </c>
      <c r="O3098" t="str">
        <f>IF(ZeptoData[[#This Row],[outOfStock]]=TRUE, "Out of Stock", IF(ZeptoData[[#This Row],[availableQuantity]]&lt;=2, "LOW STOCK", "HEALTHY"))</f>
        <v>HEALTHY</v>
      </c>
      <c r="P3098" t="str" cm="1">
        <f t="array" ref="P3098">_xlfn.IFS(ZeptoData[[#This Row],[Sale_Price]]&lt;50, "Budget", ZeptoData[[#This Row],[Sale_Price]]&lt;150, "Mid-Range", ZeptoData[[#This Row],[Sale_Price]]&gt;=150, "Premium")</f>
        <v>Mid-Range</v>
      </c>
      <c r="Q3098" t="str">
        <f>IF(ROUND(((ZeptoData[[#This Row],[mrp]]-ZeptoData[[#This Row],[discountedSellingPrice]])/ZeptoData[[#This Row],[mrp]])*100,0) = ZeptoData[[#This Row],[discountPercent]], "Match", "Error")</f>
        <v>Match</v>
      </c>
      <c r="R3098" s="9" t="str" cm="1">
        <f t="array" ref="R3098">_xlfn.IFS(ZeptoData[[#This Row],[discountPercent]]=0, "No Discount", ZeptoData[[#This Row],[discountPercent]]&lt;=15, "Standard (1-15%)", ZeptoData[[#This Row],[discountPercent]]&gt;15, "Mega (&gt;15%)")</f>
        <v>Mega (&gt;15%)</v>
      </c>
      <c r="S3098" s="9" t="str" cm="1">
        <f t="array" ref="S3098">_xlfn.IFS(ZeptoData[[#This Row],[weightInGms]]&lt;=100, "Small (&lt;100g)", ZeptoData[[#This Row],[weightInGms]]&lt;=500, "Medium (100-500g)", ZeptoData[[#This Row],[weightInGms]]&gt;500, "Large (&gt;500g)")</f>
        <v>Small (&lt;100g)</v>
      </c>
    </row>
    <row r="3099" spans="1:19" x14ac:dyDescent="0.25">
      <c r="A3099" t="s">
        <v>1457</v>
      </c>
      <c r="B3099" t="s">
        <v>1148</v>
      </c>
      <c r="C3099" t="str">
        <f>TRIM(ZeptoData[[#This Row],[name]])</f>
        <v>Dettol Original Germ Protection Alcohol Based Hand Sanitizer</v>
      </c>
      <c r="D3099">
        <v>2500</v>
      </c>
      <c r="E3099" s="3">
        <f>'Cleaned Data'!F3102</f>
        <v>4</v>
      </c>
      <c r="F3099">
        <v>0</v>
      </c>
      <c r="G3099">
        <v>6</v>
      </c>
      <c r="H3099">
        <v>2500</v>
      </c>
      <c r="I3099" s="3">
        <f>ZeptoData[[#This Row],[discountedSellingPrice]]/100</f>
        <v>25</v>
      </c>
      <c r="J3099">
        <v>50</v>
      </c>
      <c r="K3099" t="b">
        <v>0</v>
      </c>
      <c r="L3099">
        <v>50</v>
      </c>
      <c r="N3099" s="3">
        <f>ZeptoData[[#This Row],[MRP_Rupees]] - ZeptoData[[#This Row],[Sale_Price]]</f>
        <v>-21</v>
      </c>
      <c r="O3099" t="str">
        <f>IF(ZeptoData[[#This Row],[outOfStock]]=TRUE, "Out of Stock", IF(ZeptoData[[#This Row],[availableQuantity]]&lt;=2, "LOW STOCK", "HEALTHY"))</f>
        <v>HEALTHY</v>
      </c>
      <c r="P3099" t="str" cm="1">
        <f t="array" ref="P3099">_xlfn.IFS(ZeptoData[[#This Row],[Sale_Price]]&lt;50, "Budget", ZeptoData[[#This Row],[Sale_Price]]&lt;150, "Mid-Range", ZeptoData[[#This Row],[Sale_Price]]&gt;=150, "Premium")</f>
        <v>Budget</v>
      </c>
      <c r="Q3099" t="str">
        <f>IF(ROUND(((ZeptoData[[#This Row],[mrp]]-ZeptoData[[#This Row],[discountedSellingPrice]])/ZeptoData[[#This Row],[mrp]])*100,0) = ZeptoData[[#This Row],[discountPercent]], "Match", "Error")</f>
        <v>Match</v>
      </c>
      <c r="R3099" s="9" t="str" cm="1">
        <f t="array" ref="R3099">_xlfn.IFS(ZeptoData[[#This Row],[discountPercent]]=0, "No Discount", ZeptoData[[#This Row],[discountPercent]]&lt;=15, "Standard (1-15%)", ZeptoData[[#This Row],[discountPercent]]&gt;15, "Mega (&gt;15%)")</f>
        <v>No Discount</v>
      </c>
      <c r="S3099" s="9" t="str" cm="1">
        <f t="array" ref="S3099">_xlfn.IFS(ZeptoData[[#This Row],[weightInGms]]&lt;=100, "Small (&lt;100g)", ZeptoData[[#This Row],[weightInGms]]&lt;=500, "Medium (100-500g)", ZeptoData[[#This Row],[weightInGms]]&gt;500, "Large (&gt;500g)")</f>
        <v>Small (&lt;100g)</v>
      </c>
    </row>
    <row r="3100" spans="1:19" x14ac:dyDescent="0.25">
      <c r="A3100" t="s">
        <v>1457</v>
      </c>
      <c r="B3100" t="s">
        <v>1149</v>
      </c>
      <c r="C3100" t="str">
        <f>TRIM(ZeptoData[[#This Row],[name]])</f>
        <v>Colgate Visible White Toothpaste</v>
      </c>
      <c r="D3100">
        <v>11500</v>
      </c>
      <c r="E3100" s="3">
        <f>'Cleaned Data'!F3103</f>
        <v>10</v>
      </c>
      <c r="F3100">
        <v>10</v>
      </c>
      <c r="G3100">
        <v>6</v>
      </c>
      <c r="H3100">
        <v>10300</v>
      </c>
      <c r="I3100" s="3">
        <f>ZeptoData[[#This Row],[discountedSellingPrice]]/100</f>
        <v>103</v>
      </c>
      <c r="J3100">
        <v>100</v>
      </c>
      <c r="K3100" t="b">
        <v>0</v>
      </c>
      <c r="L3100">
        <v>100</v>
      </c>
      <c r="N3100" s="3">
        <f>ZeptoData[[#This Row],[MRP_Rupees]] - ZeptoData[[#This Row],[Sale_Price]]</f>
        <v>-93</v>
      </c>
      <c r="O3100" t="str">
        <f>IF(ZeptoData[[#This Row],[outOfStock]]=TRUE, "Out of Stock", IF(ZeptoData[[#This Row],[availableQuantity]]&lt;=2, "LOW STOCK", "HEALTHY"))</f>
        <v>HEALTHY</v>
      </c>
      <c r="P3100" t="str" cm="1">
        <f t="array" ref="P3100">_xlfn.IFS(ZeptoData[[#This Row],[Sale_Price]]&lt;50, "Budget", ZeptoData[[#This Row],[Sale_Price]]&lt;150, "Mid-Range", ZeptoData[[#This Row],[Sale_Price]]&gt;=150, "Premium")</f>
        <v>Mid-Range</v>
      </c>
      <c r="Q3100" t="str">
        <f>IF(ROUND(((ZeptoData[[#This Row],[mrp]]-ZeptoData[[#This Row],[discountedSellingPrice]])/ZeptoData[[#This Row],[mrp]])*100,0) = ZeptoData[[#This Row],[discountPercent]], "Match", "Error")</f>
        <v>Match</v>
      </c>
      <c r="R3100" s="9" t="str" cm="1">
        <f t="array" ref="R3100">_xlfn.IFS(ZeptoData[[#This Row],[discountPercent]]=0, "No Discount", ZeptoData[[#This Row],[discountPercent]]&lt;=15, "Standard (1-15%)", ZeptoData[[#This Row],[discountPercent]]&gt;15, "Mega (&gt;15%)")</f>
        <v>Standard (1-15%)</v>
      </c>
      <c r="S3100" s="9" t="str" cm="1">
        <f t="array" ref="S3100">_xlfn.IFS(ZeptoData[[#This Row],[weightInGms]]&lt;=100, "Small (&lt;100g)", ZeptoData[[#This Row],[weightInGms]]&lt;=500, "Medium (100-500g)", ZeptoData[[#This Row],[weightInGms]]&gt;500, "Large (&gt;500g)")</f>
        <v>Small (&lt;100g)</v>
      </c>
    </row>
    <row r="3101" spans="1:19" x14ac:dyDescent="0.25">
      <c r="A3101" t="s">
        <v>1457</v>
      </c>
      <c r="B3101" t="s">
        <v>1150</v>
      </c>
      <c r="C3101" t="str">
        <f>TRIM(ZeptoData[[#This Row],[name]])</f>
        <v>Dettol SKincare Handwash Value Refill</v>
      </c>
      <c r="D3101">
        <v>10900</v>
      </c>
      <c r="E3101" s="3">
        <f>'Cleaned Data'!F3104</f>
        <v>2</v>
      </c>
      <c r="F3101">
        <v>3</v>
      </c>
      <c r="G3101">
        <v>6</v>
      </c>
      <c r="H3101">
        <v>10500</v>
      </c>
      <c r="I3101" s="3">
        <f>ZeptoData[[#This Row],[discountedSellingPrice]]/100</f>
        <v>105</v>
      </c>
      <c r="J3101">
        <v>750</v>
      </c>
      <c r="K3101" t="b">
        <v>0</v>
      </c>
      <c r="L3101">
        <v>750</v>
      </c>
      <c r="N3101" s="3">
        <f>ZeptoData[[#This Row],[MRP_Rupees]] - ZeptoData[[#This Row],[Sale_Price]]</f>
        <v>-103</v>
      </c>
      <c r="O3101" t="str">
        <f>IF(ZeptoData[[#This Row],[outOfStock]]=TRUE, "Out of Stock", IF(ZeptoData[[#This Row],[availableQuantity]]&lt;=2, "LOW STOCK", "HEALTHY"))</f>
        <v>HEALTHY</v>
      </c>
      <c r="P3101" t="str" cm="1">
        <f t="array" ref="P3101">_xlfn.IFS(ZeptoData[[#This Row],[Sale_Price]]&lt;50, "Budget", ZeptoData[[#This Row],[Sale_Price]]&lt;150, "Mid-Range", ZeptoData[[#This Row],[Sale_Price]]&gt;=150, "Premium")</f>
        <v>Mid-Range</v>
      </c>
      <c r="Q3101" t="str">
        <f>IF(ROUND(((ZeptoData[[#This Row],[mrp]]-ZeptoData[[#This Row],[discountedSellingPrice]])/ZeptoData[[#This Row],[mrp]])*100,0) = ZeptoData[[#This Row],[discountPercent]], "Match", "Error")</f>
        <v>Error</v>
      </c>
      <c r="R3101" s="9" t="str" cm="1">
        <f t="array" ref="R3101">_xlfn.IFS(ZeptoData[[#This Row],[discountPercent]]=0, "No Discount", ZeptoData[[#This Row],[discountPercent]]&lt;=15, "Standard (1-15%)", ZeptoData[[#This Row],[discountPercent]]&gt;15, "Mega (&gt;15%)")</f>
        <v>Standard (1-15%)</v>
      </c>
      <c r="S3101" s="9" t="str" cm="1">
        <f t="array" ref="S3101">_xlfn.IFS(ZeptoData[[#This Row],[weightInGms]]&lt;=100, "Small (&lt;100g)", ZeptoData[[#This Row],[weightInGms]]&lt;=500, "Medium (100-500g)", ZeptoData[[#This Row],[weightInGms]]&gt;500, "Large (&gt;500g)")</f>
        <v>Large (&gt;500g)</v>
      </c>
    </row>
    <row r="3102" spans="1:19" x14ac:dyDescent="0.25">
      <c r="A3102" t="s">
        <v>1457</v>
      </c>
      <c r="B3102" t="s">
        <v>1151</v>
      </c>
      <c r="C3102" t="str">
        <f>TRIM(ZeptoData[[#This Row],[name]])</f>
        <v>Savlon Herbal Sensitive Liquid Handwash Refill Pouch</v>
      </c>
      <c r="D3102">
        <v>11500</v>
      </c>
      <c r="E3102" s="3">
        <f>'Cleaned Data'!F3105</f>
        <v>18</v>
      </c>
      <c r="F3102">
        <v>4</v>
      </c>
      <c r="G3102">
        <v>6</v>
      </c>
      <c r="H3102">
        <v>11000</v>
      </c>
      <c r="I3102" s="3">
        <f>ZeptoData[[#This Row],[discountedSellingPrice]]/100</f>
        <v>110</v>
      </c>
      <c r="J3102">
        <v>750</v>
      </c>
      <c r="K3102" t="b">
        <v>0</v>
      </c>
      <c r="L3102">
        <v>500</v>
      </c>
      <c r="N3102" s="3">
        <f>ZeptoData[[#This Row],[MRP_Rupees]] - ZeptoData[[#This Row],[Sale_Price]]</f>
        <v>-92</v>
      </c>
      <c r="O3102" t="str">
        <f>IF(ZeptoData[[#This Row],[outOfStock]]=TRUE, "Out of Stock", IF(ZeptoData[[#This Row],[availableQuantity]]&lt;=2, "LOW STOCK", "HEALTHY"))</f>
        <v>HEALTHY</v>
      </c>
      <c r="P3102" t="str" cm="1">
        <f t="array" ref="P3102">_xlfn.IFS(ZeptoData[[#This Row],[Sale_Price]]&lt;50, "Budget", ZeptoData[[#This Row],[Sale_Price]]&lt;150, "Mid-Range", ZeptoData[[#This Row],[Sale_Price]]&gt;=150, "Premium")</f>
        <v>Mid-Range</v>
      </c>
      <c r="Q3102" t="str">
        <f>IF(ROUND(((ZeptoData[[#This Row],[mrp]]-ZeptoData[[#This Row],[discountedSellingPrice]])/ZeptoData[[#This Row],[mrp]])*100,0) = ZeptoData[[#This Row],[discountPercent]], "Match", "Error")</f>
        <v>Match</v>
      </c>
      <c r="R3102" s="9" t="str" cm="1">
        <f t="array" ref="R3102">_xlfn.IFS(ZeptoData[[#This Row],[discountPercent]]=0, "No Discount", ZeptoData[[#This Row],[discountPercent]]&lt;=15, "Standard (1-15%)", ZeptoData[[#This Row],[discountPercent]]&gt;15, "Mega (&gt;15%)")</f>
        <v>Standard (1-15%)</v>
      </c>
      <c r="S3102" s="9" t="str" cm="1">
        <f t="array" ref="S3102">_xlfn.IFS(ZeptoData[[#This Row],[weightInGms]]&lt;=100, "Small (&lt;100g)", ZeptoData[[#This Row],[weightInGms]]&lt;=500, "Medium (100-500g)", ZeptoData[[#This Row],[weightInGms]]&gt;500, "Large (&gt;500g)")</f>
        <v>Large (&gt;500g)</v>
      </c>
    </row>
    <row r="3103" spans="1:19" x14ac:dyDescent="0.25">
      <c r="A3103" t="s">
        <v>1457</v>
      </c>
      <c r="B3103" t="s">
        <v>1152</v>
      </c>
      <c r="C3103" t="str">
        <f>TRIM(ZeptoData[[#This Row],[name]])</f>
        <v>Colgate Total 12 Whole Mouth Protection Toothpaste</v>
      </c>
      <c r="D3103">
        <v>12000</v>
      </c>
      <c r="E3103" s="3">
        <f>'Cleaned Data'!F3106</f>
        <v>24</v>
      </c>
      <c r="F3103">
        <v>10</v>
      </c>
      <c r="G3103">
        <v>6</v>
      </c>
      <c r="H3103">
        <v>10800</v>
      </c>
      <c r="I3103" s="3">
        <f>ZeptoData[[#This Row],[discountedSellingPrice]]/100</f>
        <v>108</v>
      </c>
      <c r="J3103">
        <v>120</v>
      </c>
      <c r="K3103" t="b">
        <v>0</v>
      </c>
      <c r="L3103">
        <v>120</v>
      </c>
      <c r="N3103" s="3">
        <f>ZeptoData[[#This Row],[MRP_Rupees]] - ZeptoData[[#This Row],[Sale_Price]]</f>
        <v>-84</v>
      </c>
      <c r="O3103" t="str">
        <f>IF(ZeptoData[[#This Row],[outOfStock]]=TRUE, "Out of Stock", IF(ZeptoData[[#This Row],[availableQuantity]]&lt;=2, "LOW STOCK", "HEALTHY"))</f>
        <v>HEALTHY</v>
      </c>
      <c r="P3103" t="str" cm="1">
        <f t="array" ref="P3103">_xlfn.IFS(ZeptoData[[#This Row],[Sale_Price]]&lt;50, "Budget", ZeptoData[[#This Row],[Sale_Price]]&lt;150, "Mid-Range", ZeptoData[[#This Row],[Sale_Price]]&gt;=150, "Premium")</f>
        <v>Mid-Range</v>
      </c>
      <c r="Q3103" t="str">
        <f>IF(ROUND(((ZeptoData[[#This Row],[mrp]]-ZeptoData[[#This Row],[discountedSellingPrice]])/ZeptoData[[#This Row],[mrp]])*100,0) = ZeptoData[[#This Row],[discountPercent]], "Match", "Error")</f>
        <v>Match</v>
      </c>
      <c r="R3103" s="9" t="str" cm="1">
        <f t="array" ref="R3103">_xlfn.IFS(ZeptoData[[#This Row],[discountPercent]]=0, "No Discount", ZeptoData[[#This Row],[discountPercent]]&lt;=15, "Standard (1-15%)", ZeptoData[[#This Row],[discountPercent]]&gt;15, "Mega (&gt;15%)")</f>
        <v>Standard (1-15%)</v>
      </c>
      <c r="S3103" s="9" t="str" cm="1">
        <f t="array" ref="S3103">_xlfn.IFS(ZeptoData[[#This Row],[weightInGms]]&lt;=100, "Small (&lt;100g)", ZeptoData[[#This Row],[weightInGms]]&lt;=500, "Medium (100-500g)", ZeptoData[[#This Row],[weightInGms]]&gt;500, "Large (&gt;500g)")</f>
        <v>Medium (100-500g)</v>
      </c>
    </row>
    <row r="3104" spans="1:19" x14ac:dyDescent="0.25">
      <c r="A3104" t="s">
        <v>1457</v>
      </c>
      <c r="B3104" t="s">
        <v>1153</v>
      </c>
      <c r="C3104" t="str">
        <f>TRIM(ZeptoData[[#This Row],[name]])</f>
        <v>Lux International Creamy White Soap Bar</v>
      </c>
      <c r="D3104">
        <v>3500</v>
      </c>
      <c r="E3104" s="3">
        <f>'Cleaned Data'!F3107</f>
        <v>5</v>
      </c>
      <c r="F3104">
        <v>2</v>
      </c>
      <c r="G3104">
        <v>6</v>
      </c>
      <c r="H3104">
        <v>3400</v>
      </c>
      <c r="I3104" s="3">
        <f>ZeptoData[[#This Row],[discountedSellingPrice]]/100</f>
        <v>34</v>
      </c>
      <c r="J3104">
        <v>75</v>
      </c>
      <c r="K3104" t="b">
        <v>0</v>
      </c>
      <c r="L3104">
        <v>75</v>
      </c>
      <c r="N3104" s="3">
        <f>ZeptoData[[#This Row],[MRP_Rupees]] - ZeptoData[[#This Row],[Sale_Price]]</f>
        <v>-29</v>
      </c>
      <c r="O3104" t="str">
        <f>IF(ZeptoData[[#This Row],[outOfStock]]=TRUE, "Out of Stock", IF(ZeptoData[[#This Row],[availableQuantity]]&lt;=2, "LOW STOCK", "HEALTHY"))</f>
        <v>HEALTHY</v>
      </c>
      <c r="P3104" t="str" cm="1">
        <f t="array" ref="P3104">_xlfn.IFS(ZeptoData[[#This Row],[Sale_Price]]&lt;50, "Budget", ZeptoData[[#This Row],[Sale_Price]]&lt;150, "Mid-Range", ZeptoData[[#This Row],[Sale_Price]]&gt;=150, "Premium")</f>
        <v>Budget</v>
      </c>
      <c r="Q3104" t="str">
        <f>IF(ROUND(((ZeptoData[[#This Row],[mrp]]-ZeptoData[[#This Row],[discountedSellingPrice]])/ZeptoData[[#This Row],[mrp]])*100,0) = ZeptoData[[#This Row],[discountPercent]], "Match", "Error")</f>
        <v>Error</v>
      </c>
      <c r="R3104" s="9" t="str" cm="1">
        <f t="array" ref="R3104">_xlfn.IFS(ZeptoData[[#This Row],[discountPercent]]=0, "No Discount", ZeptoData[[#This Row],[discountPercent]]&lt;=15, "Standard (1-15%)", ZeptoData[[#This Row],[discountPercent]]&gt;15, "Mega (&gt;15%)")</f>
        <v>Standard (1-15%)</v>
      </c>
      <c r="S3104" s="9" t="str" cm="1">
        <f t="array" ref="S3104">_xlfn.IFS(ZeptoData[[#This Row],[weightInGms]]&lt;=100, "Small (&lt;100g)", ZeptoData[[#This Row],[weightInGms]]&lt;=500, "Medium (100-500g)", ZeptoData[[#This Row],[weightInGms]]&gt;500, "Large (&gt;500g)")</f>
        <v>Small (&lt;100g)</v>
      </c>
    </row>
    <row r="3105" spans="1:19" x14ac:dyDescent="0.25">
      <c r="A3105" t="s">
        <v>1457</v>
      </c>
      <c r="B3105" t="s">
        <v>1154</v>
      </c>
      <c r="C3105" t="str">
        <f>TRIM(ZeptoData[[#This Row],[name]])</f>
        <v>Colgate Herbal Toothpaste</v>
      </c>
      <c r="D3105">
        <v>11400</v>
      </c>
      <c r="E3105" s="3">
        <f>'Cleaned Data'!F3108</f>
        <v>5</v>
      </c>
      <c r="F3105">
        <v>18</v>
      </c>
      <c r="G3105">
        <v>2</v>
      </c>
      <c r="H3105">
        <v>9300</v>
      </c>
      <c r="I3105" s="3">
        <f>ZeptoData[[#This Row],[discountedSellingPrice]]/100</f>
        <v>93</v>
      </c>
      <c r="J3105">
        <v>200</v>
      </c>
      <c r="K3105" t="b">
        <v>0</v>
      </c>
      <c r="L3105">
        <v>200</v>
      </c>
      <c r="N3105" s="3">
        <f>ZeptoData[[#This Row],[MRP_Rupees]] - ZeptoData[[#This Row],[Sale_Price]]</f>
        <v>-88</v>
      </c>
      <c r="O3105" t="str">
        <f>IF(ZeptoData[[#This Row],[outOfStock]]=TRUE, "Out of Stock", IF(ZeptoData[[#This Row],[availableQuantity]]&lt;=2, "LOW STOCK", "HEALTHY"))</f>
        <v>LOW STOCK</v>
      </c>
      <c r="P3105" t="str" cm="1">
        <f t="array" ref="P3105">_xlfn.IFS(ZeptoData[[#This Row],[Sale_Price]]&lt;50, "Budget", ZeptoData[[#This Row],[Sale_Price]]&lt;150, "Mid-Range", ZeptoData[[#This Row],[Sale_Price]]&gt;=150, "Premium")</f>
        <v>Mid-Range</v>
      </c>
      <c r="Q3105" t="str">
        <f>IF(ROUND(((ZeptoData[[#This Row],[mrp]]-ZeptoData[[#This Row],[discountedSellingPrice]])/ZeptoData[[#This Row],[mrp]])*100,0) = ZeptoData[[#This Row],[discountPercent]], "Match", "Error")</f>
        <v>Match</v>
      </c>
      <c r="R3105" s="9" t="str" cm="1">
        <f t="array" ref="R3105">_xlfn.IFS(ZeptoData[[#This Row],[discountPercent]]=0, "No Discount", ZeptoData[[#This Row],[discountPercent]]&lt;=15, "Standard (1-15%)", ZeptoData[[#This Row],[discountPercent]]&gt;15, "Mega (&gt;15%)")</f>
        <v>Mega (&gt;15%)</v>
      </c>
      <c r="S3105" s="9" t="str" cm="1">
        <f t="array" ref="S3105">_xlfn.IFS(ZeptoData[[#This Row],[weightInGms]]&lt;=100, "Small (&lt;100g)", ZeptoData[[#This Row],[weightInGms]]&lt;=500, "Medium (100-500g)", ZeptoData[[#This Row],[weightInGms]]&gt;500, "Large (&gt;500g)")</f>
        <v>Medium (100-500g)</v>
      </c>
    </row>
    <row r="3106" spans="1:19" x14ac:dyDescent="0.25">
      <c r="A3106" t="s">
        <v>1457</v>
      </c>
      <c r="B3106" t="s">
        <v>1155</v>
      </c>
      <c r="C3106" t="str">
        <f>TRIM(ZeptoData[[#This Row],[name]])</f>
        <v>Nivea Men Deodorant Fresh Active 48h Long lasting Freshness</v>
      </c>
      <c r="D3106">
        <v>22500</v>
      </c>
      <c r="E3106" s="3">
        <f>'Cleaned Data'!F3109</f>
        <v>15</v>
      </c>
      <c r="F3106">
        <v>24</v>
      </c>
      <c r="G3106">
        <v>6</v>
      </c>
      <c r="H3106">
        <v>16900</v>
      </c>
      <c r="I3106" s="3">
        <f>ZeptoData[[#This Row],[discountedSellingPrice]]/100</f>
        <v>169</v>
      </c>
      <c r="J3106">
        <v>150</v>
      </c>
      <c r="K3106" t="b">
        <v>0</v>
      </c>
      <c r="L3106">
        <v>150</v>
      </c>
      <c r="N3106" s="3">
        <f>ZeptoData[[#This Row],[MRP_Rupees]] - ZeptoData[[#This Row],[Sale_Price]]</f>
        <v>-154</v>
      </c>
      <c r="O3106" t="str">
        <f>IF(ZeptoData[[#This Row],[outOfStock]]=TRUE, "Out of Stock", IF(ZeptoData[[#This Row],[availableQuantity]]&lt;=2, "LOW STOCK", "HEALTHY"))</f>
        <v>HEALTHY</v>
      </c>
      <c r="P3106" t="str" cm="1">
        <f t="array" ref="P3106">_xlfn.IFS(ZeptoData[[#This Row],[Sale_Price]]&lt;50, "Budget", ZeptoData[[#This Row],[Sale_Price]]&lt;150, "Mid-Range", ZeptoData[[#This Row],[Sale_Price]]&gt;=150, "Premium")</f>
        <v>Premium</v>
      </c>
      <c r="Q3106" t="str">
        <f>IF(ROUND(((ZeptoData[[#This Row],[mrp]]-ZeptoData[[#This Row],[discountedSellingPrice]])/ZeptoData[[#This Row],[mrp]])*100,0) = ZeptoData[[#This Row],[discountPercent]], "Match", "Error")</f>
        <v>Error</v>
      </c>
      <c r="R3106" s="9" t="str" cm="1">
        <f t="array" ref="R3106">_xlfn.IFS(ZeptoData[[#This Row],[discountPercent]]=0, "No Discount", ZeptoData[[#This Row],[discountPercent]]&lt;=15, "Standard (1-15%)", ZeptoData[[#This Row],[discountPercent]]&gt;15, "Mega (&gt;15%)")</f>
        <v>Mega (&gt;15%)</v>
      </c>
      <c r="S3106" s="9" t="str" cm="1">
        <f t="array" ref="S3106">_xlfn.IFS(ZeptoData[[#This Row],[weightInGms]]&lt;=100, "Small (&lt;100g)", ZeptoData[[#This Row],[weightInGms]]&lt;=500, "Medium (100-500g)", ZeptoData[[#This Row],[weightInGms]]&gt;500, "Large (&gt;500g)")</f>
        <v>Medium (100-500g)</v>
      </c>
    </row>
    <row r="3107" spans="1:19" x14ac:dyDescent="0.25">
      <c r="A3107" t="s">
        <v>1457</v>
      </c>
      <c r="B3107" t="s">
        <v>1156</v>
      </c>
      <c r="C3107" t="str">
        <f>TRIM(ZeptoData[[#This Row],[name]])</f>
        <v>Dabur Meswak Toothpaste</v>
      </c>
      <c r="D3107">
        <v>5800</v>
      </c>
      <c r="E3107" s="3">
        <f>'Cleaned Data'!F3110</f>
        <v>0</v>
      </c>
      <c r="F3107">
        <v>5</v>
      </c>
      <c r="G3107">
        <v>6</v>
      </c>
      <c r="H3107">
        <v>5500</v>
      </c>
      <c r="I3107" s="3">
        <f>ZeptoData[[#This Row],[discountedSellingPrice]]/100</f>
        <v>55</v>
      </c>
      <c r="J3107">
        <v>100</v>
      </c>
      <c r="K3107" t="b">
        <v>0</v>
      </c>
      <c r="L3107">
        <v>100</v>
      </c>
      <c r="N3107" s="3">
        <f>ZeptoData[[#This Row],[MRP_Rupees]] - ZeptoData[[#This Row],[Sale_Price]]</f>
        <v>-55</v>
      </c>
      <c r="O3107" t="str">
        <f>IF(ZeptoData[[#This Row],[outOfStock]]=TRUE, "Out of Stock", IF(ZeptoData[[#This Row],[availableQuantity]]&lt;=2, "LOW STOCK", "HEALTHY"))</f>
        <v>HEALTHY</v>
      </c>
      <c r="P3107" t="str" cm="1">
        <f t="array" ref="P3107">_xlfn.IFS(ZeptoData[[#This Row],[Sale_Price]]&lt;50, "Budget", ZeptoData[[#This Row],[Sale_Price]]&lt;150, "Mid-Range", ZeptoData[[#This Row],[Sale_Price]]&gt;=150, "Premium")</f>
        <v>Mid-Range</v>
      </c>
      <c r="Q3107" t="str">
        <f>IF(ROUND(((ZeptoData[[#This Row],[mrp]]-ZeptoData[[#This Row],[discountedSellingPrice]])/ZeptoData[[#This Row],[mrp]])*100,0) = ZeptoData[[#This Row],[discountPercent]], "Match", "Error")</f>
        <v>Match</v>
      </c>
      <c r="R3107" s="9" t="str" cm="1">
        <f t="array" ref="R3107">_xlfn.IFS(ZeptoData[[#This Row],[discountPercent]]=0, "No Discount", ZeptoData[[#This Row],[discountPercent]]&lt;=15, "Standard (1-15%)", ZeptoData[[#This Row],[discountPercent]]&gt;15, "Mega (&gt;15%)")</f>
        <v>Standard (1-15%)</v>
      </c>
      <c r="S3107" s="9" t="str" cm="1">
        <f t="array" ref="S3107">_xlfn.IFS(ZeptoData[[#This Row],[weightInGms]]&lt;=100, "Small (&lt;100g)", ZeptoData[[#This Row],[weightInGms]]&lt;=500, "Medium (100-500g)", ZeptoData[[#This Row],[weightInGms]]&gt;500, "Large (&gt;500g)")</f>
        <v>Small (&lt;100g)</v>
      </c>
    </row>
    <row r="3108" spans="1:19" x14ac:dyDescent="0.25">
      <c r="A3108" t="s">
        <v>1457</v>
      </c>
      <c r="B3108" t="s">
        <v>1157</v>
      </c>
      <c r="C3108" t="str">
        <f>TRIM(ZeptoData[[#This Row],[name]])</f>
        <v>Colgate Max Fresh Cooling Crystals Toothpaste</v>
      </c>
      <c r="D3108">
        <v>10100</v>
      </c>
      <c r="E3108" s="3">
        <f>'Cleaned Data'!F3111</f>
        <v>0</v>
      </c>
      <c r="F3108">
        <v>5</v>
      </c>
      <c r="G3108">
        <v>2</v>
      </c>
      <c r="H3108">
        <v>9500</v>
      </c>
      <c r="I3108" s="3">
        <f>ZeptoData[[#This Row],[discountedSellingPrice]]/100</f>
        <v>95</v>
      </c>
      <c r="J3108">
        <v>150</v>
      </c>
      <c r="K3108" t="b">
        <v>0</v>
      </c>
      <c r="L3108">
        <v>150</v>
      </c>
      <c r="N3108" s="3">
        <f>ZeptoData[[#This Row],[MRP_Rupees]] - ZeptoData[[#This Row],[Sale_Price]]</f>
        <v>-95</v>
      </c>
      <c r="O3108" t="str">
        <f>IF(ZeptoData[[#This Row],[outOfStock]]=TRUE, "Out of Stock", IF(ZeptoData[[#This Row],[availableQuantity]]&lt;=2, "LOW STOCK", "HEALTHY"))</f>
        <v>LOW STOCK</v>
      </c>
      <c r="P3108" t="str" cm="1">
        <f t="array" ref="P3108">_xlfn.IFS(ZeptoData[[#This Row],[Sale_Price]]&lt;50, "Budget", ZeptoData[[#This Row],[Sale_Price]]&lt;150, "Mid-Range", ZeptoData[[#This Row],[Sale_Price]]&gt;=150, "Premium")</f>
        <v>Mid-Range</v>
      </c>
      <c r="Q3108" t="str">
        <f>IF(ROUND(((ZeptoData[[#This Row],[mrp]]-ZeptoData[[#This Row],[discountedSellingPrice]])/ZeptoData[[#This Row],[mrp]])*100,0) = ZeptoData[[#This Row],[discountPercent]], "Match", "Error")</f>
        <v>Error</v>
      </c>
      <c r="R3108" s="9" t="str" cm="1">
        <f t="array" ref="R3108">_xlfn.IFS(ZeptoData[[#This Row],[discountPercent]]=0, "No Discount", ZeptoData[[#This Row],[discountPercent]]&lt;=15, "Standard (1-15%)", ZeptoData[[#This Row],[discountPercent]]&gt;15, "Mega (&gt;15%)")</f>
        <v>Standard (1-15%)</v>
      </c>
      <c r="S3108" s="9" t="str" cm="1">
        <f t="array" ref="S3108">_xlfn.IFS(ZeptoData[[#This Row],[weightInGms]]&lt;=100, "Small (&lt;100g)", ZeptoData[[#This Row],[weightInGms]]&lt;=500, "Medium (100-500g)", ZeptoData[[#This Row],[weightInGms]]&gt;500, "Large (&gt;500g)")</f>
        <v>Medium (100-500g)</v>
      </c>
    </row>
    <row r="3109" spans="1:19" x14ac:dyDescent="0.25">
      <c r="A3109" t="s">
        <v>1457</v>
      </c>
      <c r="B3109" t="s">
        <v>1158</v>
      </c>
      <c r="C3109" t="str">
        <f>TRIM(ZeptoData[[#This Row],[name]])</f>
        <v>Indulekha Bhringa Hair Oil</v>
      </c>
      <c r="D3109">
        <v>43200</v>
      </c>
      <c r="E3109" s="3">
        <f>'Cleaned Data'!F3112</f>
        <v>13</v>
      </c>
      <c r="F3109">
        <v>15</v>
      </c>
      <c r="G3109">
        <v>6</v>
      </c>
      <c r="H3109">
        <v>36700</v>
      </c>
      <c r="I3109" s="3">
        <f>ZeptoData[[#This Row],[discountedSellingPrice]]/100</f>
        <v>367</v>
      </c>
      <c r="J3109">
        <v>100</v>
      </c>
      <c r="K3109" t="b">
        <v>0</v>
      </c>
      <c r="L3109">
        <v>100</v>
      </c>
      <c r="N3109" s="3">
        <f>ZeptoData[[#This Row],[MRP_Rupees]] - ZeptoData[[#This Row],[Sale_Price]]</f>
        <v>-354</v>
      </c>
      <c r="O3109" t="str">
        <f>IF(ZeptoData[[#This Row],[outOfStock]]=TRUE, "Out of Stock", IF(ZeptoData[[#This Row],[availableQuantity]]&lt;=2, "LOW STOCK", "HEALTHY"))</f>
        <v>HEALTHY</v>
      </c>
      <c r="P3109" t="str" cm="1">
        <f t="array" ref="P3109">_xlfn.IFS(ZeptoData[[#This Row],[Sale_Price]]&lt;50, "Budget", ZeptoData[[#This Row],[Sale_Price]]&lt;150, "Mid-Range", ZeptoData[[#This Row],[Sale_Price]]&gt;=150, "Premium")</f>
        <v>Premium</v>
      </c>
      <c r="Q3109" t="str">
        <f>IF(ROUND(((ZeptoData[[#This Row],[mrp]]-ZeptoData[[#This Row],[discountedSellingPrice]])/ZeptoData[[#This Row],[mrp]])*100,0) = ZeptoData[[#This Row],[discountPercent]], "Match", "Error")</f>
        <v>Match</v>
      </c>
      <c r="R3109" s="9" t="str" cm="1">
        <f t="array" ref="R3109">_xlfn.IFS(ZeptoData[[#This Row],[discountPercent]]=0, "No Discount", ZeptoData[[#This Row],[discountPercent]]&lt;=15, "Standard (1-15%)", ZeptoData[[#This Row],[discountPercent]]&gt;15, "Mega (&gt;15%)")</f>
        <v>Standard (1-15%)</v>
      </c>
      <c r="S3109" s="9" t="str" cm="1">
        <f t="array" ref="S3109">_xlfn.IFS(ZeptoData[[#This Row],[weightInGms]]&lt;=100, "Small (&lt;100g)", ZeptoData[[#This Row],[weightInGms]]&lt;=500, "Medium (100-500g)", ZeptoData[[#This Row],[weightInGms]]&gt;500, "Large (&gt;500g)")</f>
        <v>Small (&lt;100g)</v>
      </c>
    </row>
    <row r="3110" spans="1:19" x14ac:dyDescent="0.25">
      <c r="A3110" t="s">
        <v>1457</v>
      </c>
      <c r="B3110" t="s">
        <v>1159</v>
      </c>
      <c r="C3110" t="str">
        <f>TRIM(ZeptoData[[#This Row],[name]])</f>
        <v>Colgate Sensitive Soft Bristles Toothbrush</v>
      </c>
      <c r="D3110">
        <v>5000</v>
      </c>
      <c r="E3110" s="3">
        <f>'Cleaned Data'!F3113</f>
        <v>5</v>
      </c>
      <c r="F3110">
        <v>0</v>
      </c>
      <c r="G3110">
        <v>6</v>
      </c>
      <c r="H3110">
        <v>5000</v>
      </c>
      <c r="I3110" s="3">
        <f>ZeptoData[[#This Row],[discountedSellingPrice]]/100</f>
        <v>50</v>
      </c>
      <c r="J3110">
        <v>58</v>
      </c>
      <c r="K3110" t="b">
        <v>0</v>
      </c>
      <c r="L3110">
        <v>1</v>
      </c>
      <c r="N3110" s="3">
        <f>ZeptoData[[#This Row],[MRP_Rupees]] - ZeptoData[[#This Row],[Sale_Price]]</f>
        <v>-45</v>
      </c>
      <c r="O3110" t="str">
        <f>IF(ZeptoData[[#This Row],[outOfStock]]=TRUE, "Out of Stock", IF(ZeptoData[[#This Row],[availableQuantity]]&lt;=2, "LOW STOCK", "HEALTHY"))</f>
        <v>HEALTHY</v>
      </c>
      <c r="P3110" t="str" cm="1">
        <f t="array" ref="P3110">_xlfn.IFS(ZeptoData[[#This Row],[Sale_Price]]&lt;50, "Budget", ZeptoData[[#This Row],[Sale_Price]]&lt;150, "Mid-Range", ZeptoData[[#This Row],[Sale_Price]]&gt;=150, "Premium")</f>
        <v>Mid-Range</v>
      </c>
      <c r="Q3110" t="str">
        <f>IF(ROUND(((ZeptoData[[#This Row],[mrp]]-ZeptoData[[#This Row],[discountedSellingPrice]])/ZeptoData[[#This Row],[mrp]])*100,0) = ZeptoData[[#This Row],[discountPercent]], "Match", "Error")</f>
        <v>Match</v>
      </c>
      <c r="R3110" s="9" t="str" cm="1">
        <f t="array" ref="R3110">_xlfn.IFS(ZeptoData[[#This Row],[discountPercent]]=0, "No Discount", ZeptoData[[#This Row],[discountPercent]]&lt;=15, "Standard (1-15%)", ZeptoData[[#This Row],[discountPercent]]&gt;15, "Mega (&gt;15%)")</f>
        <v>No Discount</v>
      </c>
      <c r="S3110" s="9" t="str" cm="1">
        <f t="array" ref="S3110">_xlfn.IFS(ZeptoData[[#This Row],[weightInGms]]&lt;=100, "Small (&lt;100g)", ZeptoData[[#This Row],[weightInGms]]&lt;=500, "Medium (100-500g)", ZeptoData[[#This Row],[weightInGms]]&gt;500, "Large (&gt;500g)")</f>
        <v>Small (&lt;100g)</v>
      </c>
    </row>
    <row r="3111" spans="1:19" x14ac:dyDescent="0.25">
      <c r="A3111" t="s">
        <v>1457</v>
      </c>
      <c r="B3111" t="s">
        <v>1160</v>
      </c>
      <c r="C3111" t="str">
        <f>TRIM(ZeptoData[[#This Row],[name]])</f>
        <v>Pears Pure &amp; Gentle Glycerin Bath Soap</v>
      </c>
      <c r="D3111">
        <v>7500</v>
      </c>
      <c r="E3111" s="3">
        <f>'Cleaned Data'!F3114</f>
        <v>5</v>
      </c>
      <c r="F3111">
        <v>0</v>
      </c>
      <c r="G3111">
        <v>6</v>
      </c>
      <c r="H3111">
        <v>7500</v>
      </c>
      <c r="I3111" s="3">
        <f>ZeptoData[[#This Row],[discountedSellingPrice]]/100</f>
        <v>75</v>
      </c>
      <c r="J3111">
        <v>125</v>
      </c>
      <c r="K3111" t="b">
        <v>0</v>
      </c>
      <c r="L3111">
        <v>125</v>
      </c>
      <c r="N3111" s="3">
        <f>ZeptoData[[#This Row],[MRP_Rupees]] - ZeptoData[[#This Row],[Sale_Price]]</f>
        <v>-70</v>
      </c>
      <c r="O3111" t="str">
        <f>IF(ZeptoData[[#This Row],[outOfStock]]=TRUE, "Out of Stock", IF(ZeptoData[[#This Row],[availableQuantity]]&lt;=2, "LOW STOCK", "HEALTHY"))</f>
        <v>HEALTHY</v>
      </c>
      <c r="P3111" t="str" cm="1">
        <f t="array" ref="P3111">_xlfn.IFS(ZeptoData[[#This Row],[Sale_Price]]&lt;50, "Budget", ZeptoData[[#This Row],[Sale_Price]]&lt;150, "Mid-Range", ZeptoData[[#This Row],[Sale_Price]]&gt;=150, "Premium")</f>
        <v>Mid-Range</v>
      </c>
      <c r="Q3111" t="str">
        <f>IF(ROUND(((ZeptoData[[#This Row],[mrp]]-ZeptoData[[#This Row],[discountedSellingPrice]])/ZeptoData[[#This Row],[mrp]])*100,0) = ZeptoData[[#This Row],[discountPercent]], "Match", "Error")</f>
        <v>Match</v>
      </c>
      <c r="R3111" s="9" t="str" cm="1">
        <f t="array" ref="R3111">_xlfn.IFS(ZeptoData[[#This Row],[discountPercent]]=0, "No Discount", ZeptoData[[#This Row],[discountPercent]]&lt;=15, "Standard (1-15%)", ZeptoData[[#This Row],[discountPercent]]&gt;15, "Mega (&gt;15%)")</f>
        <v>No Discount</v>
      </c>
      <c r="S3111" s="9" t="str" cm="1">
        <f t="array" ref="S3111">_xlfn.IFS(ZeptoData[[#This Row],[weightInGms]]&lt;=100, "Small (&lt;100g)", ZeptoData[[#This Row],[weightInGms]]&lt;=500, "Medium (100-500g)", ZeptoData[[#This Row],[weightInGms]]&gt;500, "Large (&gt;500g)")</f>
        <v>Medium (100-500g)</v>
      </c>
    </row>
    <row r="3112" spans="1:19" x14ac:dyDescent="0.25">
      <c r="A3112" t="s">
        <v>1457</v>
      </c>
      <c r="B3112" t="s">
        <v>1161</v>
      </c>
      <c r="C3112" t="str">
        <f>TRIM(ZeptoData[[#This Row],[name]])</f>
        <v>Vaseline Skin Protecting Jelly</v>
      </c>
      <c r="D3112">
        <v>7900</v>
      </c>
      <c r="E3112" s="3">
        <f>'Cleaned Data'!F3115</f>
        <v>10</v>
      </c>
      <c r="F3112">
        <v>13</v>
      </c>
      <c r="G3112">
        <v>6</v>
      </c>
      <c r="H3112">
        <v>6800</v>
      </c>
      <c r="I3112" s="3">
        <f>ZeptoData[[#This Row],[discountedSellingPrice]]/100</f>
        <v>68</v>
      </c>
      <c r="J3112">
        <v>50</v>
      </c>
      <c r="K3112" t="b">
        <v>0</v>
      </c>
      <c r="L3112">
        <v>50</v>
      </c>
      <c r="N3112" s="3">
        <f>ZeptoData[[#This Row],[MRP_Rupees]] - ZeptoData[[#This Row],[Sale_Price]]</f>
        <v>-58</v>
      </c>
      <c r="O3112" t="str">
        <f>IF(ZeptoData[[#This Row],[outOfStock]]=TRUE, "Out of Stock", IF(ZeptoData[[#This Row],[availableQuantity]]&lt;=2, "LOW STOCK", "HEALTHY"))</f>
        <v>HEALTHY</v>
      </c>
      <c r="P3112" t="str" cm="1">
        <f t="array" ref="P3112">_xlfn.IFS(ZeptoData[[#This Row],[Sale_Price]]&lt;50, "Budget", ZeptoData[[#This Row],[Sale_Price]]&lt;150, "Mid-Range", ZeptoData[[#This Row],[Sale_Price]]&gt;=150, "Premium")</f>
        <v>Mid-Range</v>
      </c>
      <c r="Q3112" t="str">
        <f>IF(ROUND(((ZeptoData[[#This Row],[mrp]]-ZeptoData[[#This Row],[discountedSellingPrice]])/ZeptoData[[#This Row],[mrp]])*100,0) = ZeptoData[[#This Row],[discountPercent]], "Match", "Error")</f>
        <v>Error</v>
      </c>
      <c r="R3112" s="9" t="str" cm="1">
        <f t="array" ref="R3112">_xlfn.IFS(ZeptoData[[#This Row],[discountPercent]]=0, "No Discount", ZeptoData[[#This Row],[discountPercent]]&lt;=15, "Standard (1-15%)", ZeptoData[[#This Row],[discountPercent]]&gt;15, "Mega (&gt;15%)")</f>
        <v>Standard (1-15%)</v>
      </c>
      <c r="S3112" s="9" t="str" cm="1">
        <f t="array" ref="S3112">_xlfn.IFS(ZeptoData[[#This Row],[weightInGms]]&lt;=100, "Small (&lt;100g)", ZeptoData[[#This Row],[weightInGms]]&lt;=500, "Medium (100-500g)", ZeptoData[[#This Row],[weightInGms]]&gt;500, "Large (&gt;500g)")</f>
        <v>Small (&lt;100g)</v>
      </c>
    </row>
    <row r="3113" spans="1:19" x14ac:dyDescent="0.25">
      <c r="A3113" t="s">
        <v>1457</v>
      </c>
      <c r="B3113" t="s">
        <v>1162</v>
      </c>
      <c r="C3113" t="str">
        <f>TRIM(ZeptoData[[#This Row],[name]])</f>
        <v>Dettol Original Germ Protection Bathing Soap Bar</v>
      </c>
      <c r="D3113">
        <v>16600</v>
      </c>
      <c r="E3113" s="3">
        <f>'Cleaned Data'!F3116</f>
        <v>3</v>
      </c>
      <c r="F3113">
        <v>5</v>
      </c>
      <c r="G3113">
        <v>4</v>
      </c>
      <c r="H3113">
        <v>15700</v>
      </c>
      <c r="I3113" s="3">
        <f>ZeptoData[[#This Row],[discountedSellingPrice]]/100</f>
        <v>157</v>
      </c>
      <c r="J3113">
        <v>375</v>
      </c>
      <c r="K3113" t="b">
        <v>0</v>
      </c>
      <c r="L3113">
        <v>375</v>
      </c>
      <c r="N3113" s="3">
        <f>ZeptoData[[#This Row],[MRP_Rupees]] - ZeptoData[[#This Row],[Sale_Price]]</f>
        <v>-154</v>
      </c>
      <c r="O3113" t="str">
        <f>IF(ZeptoData[[#This Row],[outOfStock]]=TRUE, "Out of Stock", IF(ZeptoData[[#This Row],[availableQuantity]]&lt;=2, "LOW STOCK", "HEALTHY"))</f>
        <v>HEALTHY</v>
      </c>
      <c r="P3113" t="str" cm="1">
        <f t="array" ref="P3113">_xlfn.IFS(ZeptoData[[#This Row],[Sale_Price]]&lt;50, "Budget", ZeptoData[[#This Row],[Sale_Price]]&lt;150, "Mid-Range", ZeptoData[[#This Row],[Sale_Price]]&gt;=150, "Premium")</f>
        <v>Premium</v>
      </c>
      <c r="Q3113" t="str">
        <f>IF(ROUND(((ZeptoData[[#This Row],[mrp]]-ZeptoData[[#This Row],[discountedSellingPrice]])/ZeptoData[[#This Row],[mrp]])*100,0) = ZeptoData[[#This Row],[discountPercent]], "Match", "Error")</f>
        <v>Match</v>
      </c>
      <c r="R3113" s="9" t="str" cm="1">
        <f t="array" ref="R3113">_xlfn.IFS(ZeptoData[[#This Row],[discountPercent]]=0, "No Discount", ZeptoData[[#This Row],[discountPercent]]&lt;=15, "Standard (1-15%)", ZeptoData[[#This Row],[discountPercent]]&gt;15, "Mega (&gt;15%)")</f>
        <v>Standard (1-15%)</v>
      </c>
      <c r="S3113" s="9" t="str" cm="1">
        <f t="array" ref="S3113">_xlfn.IFS(ZeptoData[[#This Row],[weightInGms]]&lt;=100, "Small (&lt;100g)", ZeptoData[[#This Row],[weightInGms]]&lt;=500, "Medium (100-500g)", ZeptoData[[#This Row],[weightInGms]]&gt;500, "Large (&gt;500g)")</f>
        <v>Medium (100-500g)</v>
      </c>
    </row>
    <row r="3114" spans="1:19" x14ac:dyDescent="0.25">
      <c r="A3114" t="s">
        <v>1457</v>
      </c>
      <c r="B3114" t="s">
        <v>1163</v>
      </c>
      <c r="C3114" t="str">
        <f>TRIM(ZeptoData[[#This Row],[name]])</f>
        <v>Dettol Intense Cool Soap (B4G1)</v>
      </c>
      <c r="D3114">
        <v>26000</v>
      </c>
      <c r="E3114" s="3">
        <f>'Cleaned Data'!F3117</f>
        <v>10</v>
      </c>
      <c r="F3114">
        <v>5</v>
      </c>
      <c r="G3114">
        <v>6</v>
      </c>
      <c r="H3114">
        <v>24700</v>
      </c>
      <c r="I3114" s="3">
        <f>ZeptoData[[#This Row],[discountedSellingPrice]]/100</f>
        <v>247</v>
      </c>
      <c r="J3114">
        <v>625</v>
      </c>
      <c r="K3114" t="b">
        <v>0</v>
      </c>
      <c r="L3114">
        <v>625</v>
      </c>
      <c r="N3114" s="3">
        <f>ZeptoData[[#This Row],[MRP_Rupees]] - ZeptoData[[#This Row],[Sale_Price]]</f>
        <v>-237</v>
      </c>
      <c r="O3114" t="str">
        <f>IF(ZeptoData[[#This Row],[outOfStock]]=TRUE, "Out of Stock", IF(ZeptoData[[#This Row],[availableQuantity]]&lt;=2, "LOW STOCK", "HEALTHY"))</f>
        <v>HEALTHY</v>
      </c>
      <c r="P3114" t="str" cm="1">
        <f t="array" ref="P3114">_xlfn.IFS(ZeptoData[[#This Row],[Sale_Price]]&lt;50, "Budget", ZeptoData[[#This Row],[Sale_Price]]&lt;150, "Mid-Range", ZeptoData[[#This Row],[Sale_Price]]&gt;=150, "Premium")</f>
        <v>Premium</v>
      </c>
      <c r="Q3114" t="str">
        <f>IF(ROUND(((ZeptoData[[#This Row],[mrp]]-ZeptoData[[#This Row],[discountedSellingPrice]])/ZeptoData[[#This Row],[mrp]])*100,0) = ZeptoData[[#This Row],[discountPercent]], "Match", "Error")</f>
        <v>Match</v>
      </c>
      <c r="R3114" s="9" t="str" cm="1">
        <f t="array" ref="R3114">_xlfn.IFS(ZeptoData[[#This Row],[discountPercent]]=0, "No Discount", ZeptoData[[#This Row],[discountPercent]]&lt;=15, "Standard (1-15%)", ZeptoData[[#This Row],[discountPercent]]&gt;15, "Mega (&gt;15%)")</f>
        <v>Standard (1-15%)</v>
      </c>
      <c r="S3114" s="9" t="str" cm="1">
        <f t="array" ref="S3114">_xlfn.IFS(ZeptoData[[#This Row],[weightInGms]]&lt;=100, "Small (&lt;100g)", ZeptoData[[#This Row],[weightInGms]]&lt;=500, "Medium (100-500g)", ZeptoData[[#This Row],[weightInGms]]&gt;500, "Large (&gt;500g)")</f>
        <v>Large (&gt;500g)</v>
      </c>
    </row>
    <row r="3115" spans="1:19" x14ac:dyDescent="0.25">
      <c r="A3115" t="s">
        <v>1457</v>
      </c>
      <c r="B3115" t="s">
        <v>1164</v>
      </c>
      <c r="C3115" t="str">
        <f>TRIM(ZeptoData[[#This Row],[name]])</f>
        <v>Livon Anti-Frizz Serum</v>
      </c>
      <c r="D3115">
        <v>25000</v>
      </c>
      <c r="E3115" s="3">
        <f>'Cleaned Data'!F3118</f>
        <v>0</v>
      </c>
      <c r="F3115">
        <v>10</v>
      </c>
      <c r="G3115">
        <v>3</v>
      </c>
      <c r="H3115">
        <v>22500</v>
      </c>
      <c r="I3115" s="3">
        <f>ZeptoData[[#This Row],[discountedSellingPrice]]/100</f>
        <v>225</v>
      </c>
      <c r="J3115">
        <v>100</v>
      </c>
      <c r="K3115" t="b">
        <v>0</v>
      </c>
      <c r="L3115">
        <v>100</v>
      </c>
      <c r="N3115" s="3">
        <f>ZeptoData[[#This Row],[MRP_Rupees]] - ZeptoData[[#This Row],[Sale_Price]]</f>
        <v>-225</v>
      </c>
      <c r="O3115" t="str">
        <f>IF(ZeptoData[[#This Row],[outOfStock]]=TRUE, "Out of Stock", IF(ZeptoData[[#This Row],[availableQuantity]]&lt;=2, "LOW STOCK", "HEALTHY"))</f>
        <v>HEALTHY</v>
      </c>
      <c r="P3115" t="str" cm="1">
        <f t="array" ref="P3115">_xlfn.IFS(ZeptoData[[#This Row],[Sale_Price]]&lt;50, "Budget", ZeptoData[[#This Row],[Sale_Price]]&lt;150, "Mid-Range", ZeptoData[[#This Row],[Sale_Price]]&gt;=150, "Premium")</f>
        <v>Premium</v>
      </c>
      <c r="Q3115" t="str">
        <f>IF(ROUND(((ZeptoData[[#This Row],[mrp]]-ZeptoData[[#This Row],[discountedSellingPrice]])/ZeptoData[[#This Row],[mrp]])*100,0) = ZeptoData[[#This Row],[discountPercent]], "Match", "Error")</f>
        <v>Match</v>
      </c>
      <c r="R3115" s="9" t="str" cm="1">
        <f t="array" ref="R3115">_xlfn.IFS(ZeptoData[[#This Row],[discountPercent]]=0, "No Discount", ZeptoData[[#This Row],[discountPercent]]&lt;=15, "Standard (1-15%)", ZeptoData[[#This Row],[discountPercent]]&gt;15, "Mega (&gt;15%)")</f>
        <v>Standard (1-15%)</v>
      </c>
      <c r="S3115" s="9" t="str" cm="1">
        <f t="array" ref="S3115">_xlfn.IFS(ZeptoData[[#This Row],[weightInGms]]&lt;=100, "Small (&lt;100g)", ZeptoData[[#This Row],[weightInGms]]&lt;=500, "Medium (100-500g)", ZeptoData[[#This Row],[weightInGms]]&gt;500, "Large (&gt;500g)")</f>
        <v>Small (&lt;100g)</v>
      </c>
    </row>
    <row r="3116" spans="1:19" x14ac:dyDescent="0.25">
      <c r="A3116" t="s">
        <v>1457</v>
      </c>
      <c r="B3116" t="s">
        <v>1165</v>
      </c>
      <c r="C3116" t="str">
        <f>TRIM(ZeptoData[[#This Row],[name]])</f>
        <v>Lifebuoy Germ Protection Care Soap Bar</v>
      </c>
      <c r="D3116">
        <v>3000</v>
      </c>
      <c r="E3116" s="3">
        <f>'Cleaned Data'!F3119</f>
        <v>10</v>
      </c>
      <c r="F3116">
        <v>3</v>
      </c>
      <c r="G3116">
        <v>3</v>
      </c>
      <c r="H3116">
        <v>2900</v>
      </c>
      <c r="I3116" s="3">
        <f>ZeptoData[[#This Row],[discountedSellingPrice]]/100</f>
        <v>29</v>
      </c>
      <c r="J3116">
        <v>100</v>
      </c>
      <c r="K3116" t="b">
        <v>0</v>
      </c>
      <c r="L3116">
        <v>125</v>
      </c>
      <c r="N3116" s="3">
        <f>ZeptoData[[#This Row],[MRP_Rupees]] - ZeptoData[[#This Row],[Sale_Price]]</f>
        <v>-19</v>
      </c>
      <c r="O3116" t="str">
        <f>IF(ZeptoData[[#This Row],[outOfStock]]=TRUE, "Out of Stock", IF(ZeptoData[[#This Row],[availableQuantity]]&lt;=2, "LOW STOCK", "HEALTHY"))</f>
        <v>HEALTHY</v>
      </c>
      <c r="P3116" t="str" cm="1">
        <f t="array" ref="P3116">_xlfn.IFS(ZeptoData[[#This Row],[Sale_Price]]&lt;50, "Budget", ZeptoData[[#This Row],[Sale_Price]]&lt;150, "Mid-Range", ZeptoData[[#This Row],[Sale_Price]]&gt;=150, "Premium")</f>
        <v>Budget</v>
      </c>
      <c r="Q3116" t="str">
        <f>IF(ROUND(((ZeptoData[[#This Row],[mrp]]-ZeptoData[[#This Row],[discountedSellingPrice]])/ZeptoData[[#This Row],[mrp]])*100,0) = ZeptoData[[#This Row],[discountPercent]], "Match", "Error")</f>
        <v>Match</v>
      </c>
      <c r="R3116" s="9" t="str" cm="1">
        <f t="array" ref="R3116">_xlfn.IFS(ZeptoData[[#This Row],[discountPercent]]=0, "No Discount", ZeptoData[[#This Row],[discountPercent]]&lt;=15, "Standard (1-15%)", ZeptoData[[#This Row],[discountPercent]]&gt;15, "Mega (&gt;15%)")</f>
        <v>Standard (1-15%)</v>
      </c>
      <c r="S3116" s="9" t="str" cm="1">
        <f t="array" ref="S3116">_xlfn.IFS(ZeptoData[[#This Row],[weightInGms]]&lt;=100, "Small (&lt;100g)", ZeptoData[[#This Row],[weightInGms]]&lt;=500, "Medium (100-500g)", ZeptoData[[#This Row],[weightInGms]]&gt;500, "Large (&gt;500g)")</f>
        <v>Small (&lt;100g)</v>
      </c>
    </row>
    <row r="3117" spans="1:19" x14ac:dyDescent="0.25">
      <c r="A3117" t="s">
        <v>1457</v>
      </c>
      <c r="B3117" t="s">
        <v>1153</v>
      </c>
      <c r="C3117" t="str">
        <f>TRIM(ZeptoData[[#This Row],[name]])</f>
        <v>Lux International Creamy White Soap Bar</v>
      </c>
      <c r="D3117">
        <v>7000</v>
      </c>
      <c r="E3117" s="3">
        <f>'Cleaned Data'!F3120</f>
        <v>10</v>
      </c>
      <c r="F3117">
        <v>10</v>
      </c>
      <c r="G3117">
        <v>6</v>
      </c>
      <c r="H3117">
        <v>6300</v>
      </c>
      <c r="I3117" s="3">
        <f>ZeptoData[[#This Row],[discountedSellingPrice]]/100</f>
        <v>63</v>
      </c>
      <c r="J3117">
        <v>125</v>
      </c>
      <c r="K3117" t="b">
        <v>0</v>
      </c>
      <c r="L3117">
        <v>125</v>
      </c>
      <c r="N3117" s="3">
        <f>ZeptoData[[#This Row],[MRP_Rupees]] - ZeptoData[[#This Row],[Sale_Price]]</f>
        <v>-53</v>
      </c>
      <c r="O3117" t="str">
        <f>IF(ZeptoData[[#This Row],[outOfStock]]=TRUE, "Out of Stock", IF(ZeptoData[[#This Row],[availableQuantity]]&lt;=2, "LOW STOCK", "HEALTHY"))</f>
        <v>HEALTHY</v>
      </c>
      <c r="P3117" t="str" cm="1">
        <f t="array" ref="P3117">_xlfn.IFS(ZeptoData[[#This Row],[Sale_Price]]&lt;50, "Budget", ZeptoData[[#This Row],[Sale_Price]]&lt;150, "Mid-Range", ZeptoData[[#This Row],[Sale_Price]]&gt;=150, "Premium")</f>
        <v>Mid-Range</v>
      </c>
      <c r="Q3117" t="str">
        <f>IF(ROUND(((ZeptoData[[#This Row],[mrp]]-ZeptoData[[#This Row],[discountedSellingPrice]])/ZeptoData[[#This Row],[mrp]])*100,0) = ZeptoData[[#This Row],[discountPercent]], "Match", "Error")</f>
        <v>Match</v>
      </c>
      <c r="R3117" s="9" t="str" cm="1">
        <f t="array" ref="R3117">_xlfn.IFS(ZeptoData[[#This Row],[discountPercent]]=0, "No Discount", ZeptoData[[#This Row],[discountPercent]]&lt;=15, "Standard (1-15%)", ZeptoData[[#This Row],[discountPercent]]&gt;15, "Mega (&gt;15%)")</f>
        <v>Standard (1-15%)</v>
      </c>
      <c r="S3117" s="9" t="str" cm="1">
        <f t="array" ref="S3117">_xlfn.IFS(ZeptoData[[#This Row],[weightInGms]]&lt;=100, "Small (&lt;100g)", ZeptoData[[#This Row],[weightInGms]]&lt;=500, "Medium (100-500g)", ZeptoData[[#This Row],[weightInGms]]&gt;500, "Large (&gt;500g)")</f>
        <v>Medium (100-500g)</v>
      </c>
    </row>
    <row r="3118" spans="1:19" x14ac:dyDescent="0.25">
      <c r="A3118" t="s">
        <v>1457</v>
      </c>
      <c r="B3118" t="s">
        <v>1166</v>
      </c>
      <c r="C3118" t="str">
        <f>TRIM(ZeptoData[[#This Row],[name]])</f>
        <v>Godrej Nupur – 100% Pure Henna (Mehendi)</v>
      </c>
      <c r="D3118">
        <v>1000</v>
      </c>
      <c r="E3118" s="3">
        <f>'Cleaned Data'!F3121</f>
        <v>0</v>
      </c>
      <c r="F3118">
        <v>0</v>
      </c>
      <c r="G3118">
        <v>6</v>
      </c>
      <c r="H3118">
        <v>1000</v>
      </c>
      <c r="I3118" s="3">
        <f>ZeptoData[[#This Row],[discountedSellingPrice]]/100</f>
        <v>10</v>
      </c>
      <c r="J3118">
        <v>18</v>
      </c>
      <c r="K3118" t="b">
        <v>0</v>
      </c>
      <c r="L3118">
        <v>18</v>
      </c>
      <c r="N3118" s="3">
        <f>ZeptoData[[#This Row],[MRP_Rupees]] - ZeptoData[[#This Row],[Sale_Price]]</f>
        <v>-10</v>
      </c>
      <c r="O3118" t="str">
        <f>IF(ZeptoData[[#This Row],[outOfStock]]=TRUE, "Out of Stock", IF(ZeptoData[[#This Row],[availableQuantity]]&lt;=2, "LOW STOCK", "HEALTHY"))</f>
        <v>HEALTHY</v>
      </c>
      <c r="P3118" t="str" cm="1">
        <f t="array" ref="P3118">_xlfn.IFS(ZeptoData[[#This Row],[Sale_Price]]&lt;50, "Budget", ZeptoData[[#This Row],[Sale_Price]]&lt;150, "Mid-Range", ZeptoData[[#This Row],[Sale_Price]]&gt;=150, "Premium")</f>
        <v>Budget</v>
      </c>
      <c r="Q3118" t="str">
        <f>IF(ROUND(((ZeptoData[[#This Row],[mrp]]-ZeptoData[[#This Row],[discountedSellingPrice]])/ZeptoData[[#This Row],[mrp]])*100,0) = ZeptoData[[#This Row],[discountPercent]], "Match", "Error")</f>
        <v>Match</v>
      </c>
      <c r="R3118" s="9" t="str" cm="1">
        <f t="array" ref="R3118">_xlfn.IFS(ZeptoData[[#This Row],[discountPercent]]=0, "No Discount", ZeptoData[[#This Row],[discountPercent]]&lt;=15, "Standard (1-15%)", ZeptoData[[#This Row],[discountPercent]]&gt;15, "Mega (&gt;15%)")</f>
        <v>No Discount</v>
      </c>
      <c r="S3118" s="9" t="str" cm="1">
        <f t="array" ref="S3118">_xlfn.IFS(ZeptoData[[#This Row],[weightInGms]]&lt;=100, "Small (&lt;100g)", ZeptoData[[#This Row],[weightInGms]]&lt;=500, "Medium (100-500g)", ZeptoData[[#This Row],[weightInGms]]&gt;500, "Large (&gt;500g)")</f>
        <v>Small (&lt;100g)</v>
      </c>
    </row>
    <row r="3119" spans="1:19" x14ac:dyDescent="0.25">
      <c r="A3119" t="s">
        <v>1457</v>
      </c>
      <c r="B3119" t="s">
        <v>1167</v>
      </c>
      <c r="C3119" t="str">
        <f>TRIM(ZeptoData[[#This Row],[name]])</f>
        <v>Glow &amp; Lovely Advanced Multivitamin Face Cream</v>
      </c>
      <c r="D3119">
        <v>21300</v>
      </c>
      <c r="E3119" s="3">
        <f>'Cleaned Data'!F3122</f>
        <v>8</v>
      </c>
      <c r="F3119">
        <v>10</v>
      </c>
      <c r="G3119">
        <v>6</v>
      </c>
      <c r="H3119">
        <v>19000</v>
      </c>
      <c r="I3119" s="3">
        <f>ZeptoData[[#This Row],[discountedSellingPrice]]/100</f>
        <v>190</v>
      </c>
      <c r="J3119">
        <v>110</v>
      </c>
      <c r="K3119" t="b">
        <v>0</v>
      </c>
      <c r="L3119">
        <v>110</v>
      </c>
      <c r="N3119" s="3">
        <f>ZeptoData[[#This Row],[MRP_Rupees]] - ZeptoData[[#This Row],[Sale_Price]]</f>
        <v>-182</v>
      </c>
      <c r="O3119" t="str">
        <f>IF(ZeptoData[[#This Row],[outOfStock]]=TRUE, "Out of Stock", IF(ZeptoData[[#This Row],[availableQuantity]]&lt;=2, "LOW STOCK", "HEALTHY"))</f>
        <v>HEALTHY</v>
      </c>
      <c r="P3119" t="str" cm="1">
        <f t="array" ref="P3119">_xlfn.IFS(ZeptoData[[#This Row],[Sale_Price]]&lt;50, "Budget", ZeptoData[[#This Row],[Sale_Price]]&lt;150, "Mid-Range", ZeptoData[[#This Row],[Sale_Price]]&gt;=150, "Premium")</f>
        <v>Premium</v>
      </c>
      <c r="Q3119" t="str">
        <f>IF(ROUND(((ZeptoData[[#This Row],[mrp]]-ZeptoData[[#This Row],[discountedSellingPrice]])/ZeptoData[[#This Row],[mrp]])*100,0) = ZeptoData[[#This Row],[discountPercent]], "Match", "Error")</f>
        <v>Error</v>
      </c>
      <c r="R3119" s="9" t="str" cm="1">
        <f t="array" ref="R3119">_xlfn.IFS(ZeptoData[[#This Row],[discountPercent]]=0, "No Discount", ZeptoData[[#This Row],[discountPercent]]&lt;=15, "Standard (1-15%)", ZeptoData[[#This Row],[discountPercent]]&gt;15, "Mega (&gt;15%)")</f>
        <v>Standard (1-15%)</v>
      </c>
      <c r="S3119" s="9" t="str" cm="1">
        <f t="array" ref="S3119">_xlfn.IFS(ZeptoData[[#This Row],[weightInGms]]&lt;=100, "Small (&lt;100g)", ZeptoData[[#This Row],[weightInGms]]&lt;=500, "Medium (100-500g)", ZeptoData[[#This Row],[weightInGms]]&gt;500, "Large (&gt;500g)")</f>
        <v>Medium (100-500g)</v>
      </c>
    </row>
    <row r="3120" spans="1:19" x14ac:dyDescent="0.25">
      <c r="A3120" t="s">
        <v>1457</v>
      </c>
      <c r="B3120" t="s">
        <v>1168</v>
      </c>
      <c r="C3120" t="str">
        <f>TRIM(ZeptoData[[#This Row],[name]])</f>
        <v>Set Wet Style Vertical Hold Hair Gel</v>
      </c>
      <c r="D3120">
        <v>5000</v>
      </c>
      <c r="E3120" s="3">
        <f>'Cleaned Data'!F3123</f>
        <v>0</v>
      </c>
      <c r="F3120">
        <v>10</v>
      </c>
      <c r="G3120">
        <v>4</v>
      </c>
      <c r="H3120">
        <v>4500</v>
      </c>
      <c r="I3120" s="3">
        <f>ZeptoData[[#This Row],[discountedSellingPrice]]/100</f>
        <v>45</v>
      </c>
      <c r="J3120">
        <v>50</v>
      </c>
      <c r="K3120" t="b">
        <v>0</v>
      </c>
      <c r="L3120">
        <v>50</v>
      </c>
      <c r="N3120" s="3">
        <f>ZeptoData[[#This Row],[MRP_Rupees]] - ZeptoData[[#This Row],[Sale_Price]]</f>
        <v>-45</v>
      </c>
      <c r="O3120" t="str">
        <f>IF(ZeptoData[[#This Row],[outOfStock]]=TRUE, "Out of Stock", IF(ZeptoData[[#This Row],[availableQuantity]]&lt;=2, "LOW STOCK", "HEALTHY"))</f>
        <v>HEALTHY</v>
      </c>
      <c r="P3120" t="str" cm="1">
        <f t="array" ref="P3120">_xlfn.IFS(ZeptoData[[#This Row],[Sale_Price]]&lt;50, "Budget", ZeptoData[[#This Row],[Sale_Price]]&lt;150, "Mid-Range", ZeptoData[[#This Row],[Sale_Price]]&gt;=150, "Premium")</f>
        <v>Budget</v>
      </c>
      <c r="Q3120" t="str">
        <f>IF(ROUND(((ZeptoData[[#This Row],[mrp]]-ZeptoData[[#This Row],[discountedSellingPrice]])/ZeptoData[[#This Row],[mrp]])*100,0) = ZeptoData[[#This Row],[discountPercent]], "Match", "Error")</f>
        <v>Match</v>
      </c>
      <c r="R3120" s="9" t="str" cm="1">
        <f t="array" ref="R3120">_xlfn.IFS(ZeptoData[[#This Row],[discountPercent]]=0, "No Discount", ZeptoData[[#This Row],[discountPercent]]&lt;=15, "Standard (1-15%)", ZeptoData[[#This Row],[discountPercent]]&gt;15, "Mega (&gt;15%)")</f>
        <v>Standard (1-15%)</v>
      </c>
      <c r="S3120" s="9" t="str" cm="1">
        <f t="array" ref="S3120">_xlfn.IFS(ZeptoData[[#This Row],[weightInGms]]&lt;=100, "Small (&lt;100g)", ZeptoData[[#This Row],[weightInGms]]&lt;=500, "Medium (100-500g)", ZeptoData[[#This Row],[weightInGms]]&gt;500, "Large (&gt;500g)")</f>
        <v>Small (&lt;100g)</v>
      </c>
    </row>
    <row r="3121" spans="1:19" x14ac:dyDescent="0.25">
      <c r="A3121" t="s">
        <v>1457</v>
      </c>
      <c r="B3121" t="s">
        <v>1169</v>
      </c>
      <c r="C3121" t="str">
        <f>TRIM(ZeptoData[[#This Row],[name]])</f>
        <v>Godrej Expert Rich Crème, Natural Black</v>
      </c>
      <c r="D3121">
        <v>3000</v>
      </c>
      <c r="E3121" s="3">
        <f>'Cleaned Data'!F3124</f>
        <v>5</v>
      </c>
      <c r="F3121">
        <v>0</v>
      </c>
      <c r="G3121">
        <v>6</v>
      </c>
      <c r="H3121">
        <v>3000</v>
      </c>
      <c r="I3121" s="3">
        <f>ZeptoData[[#This Row],[discountedSellingPrice]]/100</f>
        <v>30</v>
      </c>
      <c r="J3121">
        <v>20</v>
      </c>
      <c r="K3121" t="b">
        <v>0</v>
      </c>
      <c r="L3121">
        <v>20</v>
      </c>
      <c r="N3121" s="3">
        <f>ZeptoData[[#This Row],[MRP_Rupees]] - ZeptoData[[#This Row],[Sale_Price]]</f>
        <v>-25</v>
      </c>
      <c r="O3121" t="str">
        <f>IF(ZeptoData[[#This Row],[outOfStock]]=TRUE, "Out of Stock", IF(ZeptoData[[#This Row],[availableQuantity]]&lt;=2, "LOW STOCK", "HEALTHY"))</f>
        <v>HEALTHY</v>
      </c>
      <c r="P3121" t="str" cm="1">
        <f t="array" ref="P3121">_xlfn.IFS(ZeptoData[[#This Row],[Sale_Price]]&lt;50, "Budget", ZeptoData[[#This Row],[Sale_Price]]&lt;150, "Mid-Range", ZeptoData[[#This Row],[Sale_Price]]&gt;=150, "Premium")</f>
        <v>Budget</v>
      </c>
      <c r="Q3121" t="str">
        <f>IF(ROUND(((ZeptoData[[#This Row],[mrp]]-ZeptoData[[#This Row],[discountedSellingPrice]])/ZeptoData[[#This Row],[mrp]])*100,0) = ZeptoData[[#This Row],[discountPercent]], "Match", "Error")</f>
        <v>Match</v>
      </c>
      <c r="R3121" s="9" t="str" cm="1">
        <f t="array" ref="R3121">_xlfn.IFS(ZeptoData[[#This Row],[discountPercent]]=0, "No Discount", ZeptoData[[#This Row],[discountPercent]]&lt;=15, "Standard (1-15%)", ZeptoData[[#This Row],[discountPercent]]&gt;15, "Mega (&gt;15%)")</f>
        <v>No Discount</v>
      </c>
      <c r="S3121" s="9" t="str" cm="1">
        <f t="array" ref="S3121">_xlfn.IFS(ZeptoData[[#This Row],[weightInGms]]&lt;=100, "Small (&lt;100g)", ZeptoData[[#This Row],[weightInGms]]&lt;=500, "Medium (100-500g)", ZeptoData[[#This Row],[weightInGms]]&gt;500, "Large (&gt;500g)")</f>
        <v>Small (&lt;100g)</v>
      </c>
    </row>
    <row r="3122" spans="1:19" x14ac:dyDescent="0.25">
      <c r="A3122" t="s">
        <v>1457</v>
      </c>
      <c r="B3122" t="s">
        <v>1170</v>
      </c>
      <c r="C3122" t="str">
        <f>TRIM(ZeptoData[[#This Row],[name]])</f>
        <v>Nycil Germ Expert Cool Herbal Talc</v>
      </c>
      <c r="D3122">
        <v>13000</v>
      </c>
      <c r="E3122" s="3">
        <f>'Cleaned Data'!F3125</f>
        <v>2</v>
      </c>
      <c r="F3122">
        <v>8</v>
      </c>
      <c r="G3122">
        <v>1</v>
      </c>
      <c r="H3122">
        <v>11900</v>
      </c>
      <c r="I3122" s="3">
        <f>ZeptoData[[#This Row],[discountedSellingPrice]]/100</f>
        <v>119</v>
      </c>
      <c r="J3122">
        <v>150</v>
      </c>
      <c r="K3122" t="b">
        <v>0</v>
      </c>
      <c r="L3122">
        <v>200</v>
      </c>
      <c r="N3122" s="3">
        <f>ZeptoData[[#This Row],[MRP_Rupees]] - ZeptoData[[#This Row],[Sale_Price]]</f>
        <v>-117</v>
      </c>
      <c r="O3122" t="str">
        <f>IF(ZeptoData[[#This Row],[outOfStock]]=TRUE, "Out of Stock", IF(ZeptoData[[#This Row],[availableQuantity]]&lt;=2, "LOW STOCK", "HEALTHY"))</f>
        <v>LOW STOCK</v>
      </c>
      <c r="P3122" t="str" cm="1">
        <f t="array" ref="P3122">_xlfn.IFS(ZeptoData[[#This Row],[Sale_Price]]&lt;50, "Budget", ZeptoData[[#This Row],[Sale_Price]]&lt;150, "Mid-Range", ZeptoData[[#This Row],[Sale_Price]]&gt;=150, "Premium")</f>
        <v>Mid-Range</v>
      </c>
      <c r="Q3122" t="str">
        <f>IF(ROUND(((ZeptoData[[#This Row],[mrp]]-ZeptoData[[#This Row],[discountedSellingPrice]])/ZeptoData[[#This Row],[mrp]])*100,0) = ZeptoData[[#This Row],[discountPercent]], "Match", "Error")</f>
        <v>Match</v>
      </c>
      <c r="R3122" s="9" t="str" cm="1">
        <f t="array" ref="R3122">_xlfn.IFS(ZeptoData[[#This Row],[discountPercent]]=0, "No Discount", ZeptoData[[#This Row],[discountPercent]]&lt;=15, "Standard (1-15%)", ZeptoData[[#This Row],[discountPercent]]&gt;15, "Mega (&gt;15%)")</f>
        <v>Standard (1-15%)</v>
      </c>
      <c r="S3122" s="9" t="str" cm="1">
        <f t="array" ref="S3122">_xlfn.IFS(ZeptoData[[#This Row],[weightInGms]]&lt;=100, "Small (&lt;100g)", ZeptoData[[#This Row],[weightInGms]]&lt;=500, "Medium (100-500g)", ZeptoData[[#This Row],[weightInGms]]&gt;500, "Large (&gt;500g)")</f>
        <v>Medium (100-500g)</v>
      </c>
    </row>
    <row r="3123" spans="1:19" x14ac:dyDescent="0.25">
      <c r="A3123" t="s">
        <v>1457</v>
      </c>
      <c r="B3123" t="s">
        <v>1811</v>
      </c>
      <c r="C3123" t="str">
        <f>TRIM(ZeptoData[[#This Row],[name]])</f>
        <v>Godrej Expert Creme Hair Natural Brown Colour</v>
      </c>
      <c r="D3123">
        <v>3000</v>
      </c>
      <c r="E3123" s="3">
        <f>'Cleaned Data'!F3126</f>
        <v>6</v>
      </c>
      <c r="F3123">
        <v>0</v>
      </c>
      <c r="G3123">
        <v>6</v>
      </c>
      <c r="H3123">
        <v>3000</v>
      </c>
      <c r="I3123" s="3">
        <f>ZeptoData[[#This Row],[discountedSellingPrice]]/100</f>
        <v>30</v>
      </c>
      <c r="J3123">
        <v>20</v>
      </c>
      <c r="K3123" t="b">
        <v>0</v>
      </c>
      <c r="L3123">
        <v>20</v>
      </c>
      <c r="N3123" s="3">
        <f>ZeptoData[[#This Row],[MRP_Rupees]] - ZeptoData[[#This Row],[Sale_Price]]</f>
        <v>-24</v>
      </c>
      <c r="O3123" t="str">
        <f>IF(ZeptoData[[#This Row],[outOfStock]]=TRUE, "Out of Stock", IF(ZeptoData[[#This Row],[availableQuantity]]&lt;=2, "LOW STOCK", "HEALTHY"))</f>
        <v>HEALTHY</v>
      </c>
      <c r="P3123" t="str" cm="1">
        <f t="array" ref="P3123">_xlfn.IFS(ZeptoData[[#This Row],[Sale_Price]]&lt;50, "Budget", ZeptoData[[#This Row],[Sale_Price]]&lt;150, "Mid-Range", ZeptoData[[#This Row],[Sale_Price]]&gt;=150, "Premium")</f>
        <v>Budget</v>
      </c>
      <c r="Q3123" t="str">
        <f>IF(ROUND(((ZeptoData[[#This Row],[mrp]]-ZeptoData[[#This Row],[discountedSellingPrice]])/ZeptoData[[#This Row],[mrp]])*100,0) = ZeptoData[[#This Row],[discountPercent]], "Match", "Error")</f>
        <v>Match</v>
      </c>
      <c r="R3123" s="9" t="str" cm="1">
        <f t="array" ref="R3123">_xlfn.IFS(ZeptoData[[#This Row],[discountPercent]]=0, "No Discount", ZeptoData[[#This Row],[discountPercent]]&lt;=15, "Standard (1-15%)", ZeptoData[[#This Row],[discountPercent]]&gt;15, "Mega (&gt;15%)")</f>
        <v>No Discount</v>
      </c>
      <c r="S3123" s="9" t="str" cm="1">
        <f t="array" ref="S3123">_xlfn.IFS(ZeptoData[[#This Row],[weightInGms]]&lt;=100, "Small (&lt;100g)", ZeptoData[[#This Row],[weightInGms]]&lt;=500, "Medium (100-500g)", ZeptoData[[#This Row],[weightInGms]]&gt;500, "Large (&gt;500g)")</f>
        <v>Small (&lt;100g)</v>
      </c>
    </row>
    <row r="3124" spans="1:19" x14ac:dyDescent="0.25">
      <c r="A3124" t="s">
        <v>1457</v>
      </c>
      <c r="B3124" t="s">
        <v>1172</v>
      </c>
      <c r="C3124" t="str">
        <f>TRIM(ZeptoData[[#This Row],[name]])</f>
        <v>Veet Sensitive Skin Hair Removal Cream</v>
      </c>
      <c r="D3124">
        <v>13500</v>
      </c>
      <c r="E3124" s="3">
        <f>'Cleaned Data'!F3127</f>
        <v>6</v>
      </c>
      <c r="F3124">
        <v>5</v>
      </c>
      <c r="G3124">
        <v>6</v>
      </c>
      <c r="H3124">
        <v>12800</v>
      </c>
      <c r="I3124" s="3">
        <f>ZeptoData[[#This Row],[discountedSellingPrice]]/100</f>
        <v>128</v>
      </c>
      <c r="J3124">
        <v>50</v>
      </c>
      <c r="K3124" t="b">
        <v>0</v>
      </c>
      <c r="L3124">
        <v>50</v>
      </c>
      <c r="N3124" s="3">
        <f>ZeptoData[[#This Row],[MRP_Rupees]] - ZeptoData[[#This Row],[Sale_Price]]</f>
        <v>-122</v>
      </c>
      <c r="O3124" t="str">
        <f>IF(ZeptoData[[#This Row],[outOfStock]]=TRUE, "Out of Stock", IF(ZeptoData[[#This Row],[availableQuantity]]&lt;=2, "LOW STOCK", "HEALTHY"))</f>
        <v>HEALTHY</v>
      </c>
      <c r="P3124" t="str" cm="1">
        <f t="array" ref="P3124">_xlfn.IFS(ZeptoData[[#This Row],[Sale_Price]]&lt;50, "Budget", ZeptoData[[#This Row],[Sale_Price]]&lt;150, "Mid-Range", ZeptoData[[#This Row],[Sale_Price]]&gt;=150, "Premium")</f>
        <v>Mid-Range</v>
      </c>
      <c r="Q3124" t="str">
        <f>IF(ROUND(((ZeptoData[[#This Row],[mrp]]-ZeptoData[[#This Row],[discountedSellingPrice]])/ZeptoData[[#This Row],[mrp]])*100,0) = ZeptoData[[#This Row],[discountPercent]], "Match", "Error")</f>
        <v>Match</v>
      </c>
      <c r="R3124" s="9" t="str" cm="1">
        <f t="array" ref="R3124">_xlfn.IFS(ZeptoData[[#This Row],[discountPercent]]=0, "No Discount", ZeptoData[[#This Row],[discountPercent]]&lt;=15, "Standard (1-15%)", ZeptoData[[#This Row],[discountPercent]]&gt;15, "Mega (&gt;15%)")</f>
        <v>Standard (1-15%)</v>
      </c>
      <c r="S3124" s="9" t="str" cm="1">
        <f t="array" ref="S3124">_xlfn.IFS(ZeptoData[[#This Row],[weightInGms]]&lt;=100, "Small (&lt;100g)", ZeptoData[[#This Row],[weightInGms]]&lt;=500, "Medium (100-500g)", ZeptoData[[#This Row],[weightInGms]]&gt;500, "Large (&gt;500g)")</f>
        <v>Small (&lt;100g)</v>
      </c>
    </row>
    <row r="3125" spans="1:19" x14ac:dyDescent="0.25">
      <c r="A3125" t="s">
        <v>1457</v>
      </c>
      <c r="B3125" t="s">
        <v>1173</v>
      </c>
      <c r="C3125" t="str">
        <f>TRIM(ZeptoData[[#This Row],[name]])</f>
        <v>Closeup Everfresh+ Anti-Germ Gel Toothpaste Red Hot</v>
      </c>
      <c r="D3125">
        <v>5000</v>
      </c>
      <c r="E3125" s="3">
        <f>'Cleaned Data'!F3128</f>
        <v>10</v>
      </c>
      <c r="F3125">
        <v>2</v>
      </c>
      <c r="G3125">
        <v>1</v>
      </c>
      <c r="H3125">
        <v>4900</v>
      </c>
      <c r="I3125" s="3">
        <f>ZeptoData[[#This Row],[discountedSellingPrice]]/100</f>
        <v>49</v>
      </c>
      <c r="J3125">
        <v>80</v>
      </c>
      <c r="K3125" t="b">
        <v>0</v>
      </c>
      <c r="L3125">
        <v>80</v>
      </c>
      <c r="N3125" s="3">
        <f>ZeptoData[[#This Row],[MRP_Rupees]] - ZeptoData[[#This Row],[Sale_Price]]</f>
        <v>-39</v>
      </c>
      <c r="O3125" t="str">
        <f>IF(ZeptoData[[#This Row],[outOfStock]]=TRUE, "Out of Stock", IF(ZeptoData[[#This Row],[availableQuantity]]&lt;=2, "LOW STOCK", "HEALTHY"))</f>
        <v>LOW STOCK</v>
      </c>
      <c r="P3125" t="str" cm="1">
        <f t="array" ref="P3125">_xlfn.IFS(ZeptoData[[#This Row],[Sale_Price]]&lt;50, "Budget", ZeptoData[[#This Row],[Sale_Price]]&lt;150, "Mid-Range", ZeptoData[[#This Row],[Sale_Price]]&gt;=150, "Premium")</f>
        <v>Budget</v>
      </c>
      <c r="Q3125" t="str">
        <f>IF(ROUND(((ZeptoData[[#This Row],[mrp]]-ZeptoData[[#This Row],[discountedSellingPrice]])/ZeptoData[[#This Row],[mrp]])*100,0) = ZeptoData[[#This Row],[discountPercent]], "Match", "Error")</f>
        <v>Match</v>
      </c>
      <c r="R3125" s="9" t="str" cm="1">
        <f t="array" ref="R3125">_xlfn.IFS(ZeptoData[[#This Row],[discountPercent]]=0, "No Discount", ZeptoData[[#This Row],[discountPercent]]&lt;=15, "Standard (1-15%)", ZeptoData[[#This Row],[discountPercent]]&gt;15, "Mega (&gt;15%)")</f>
        <v>Standard (1-15%)</v>
      </c>
      <c r="S3125" s="9" t="str" cm="1">
        <f t="array" ref="S3125">_xlfn.IFS(ZeptoData[[#This Row],[weightInGms]]&lt;=100, "Small (&lt;100g)", ZeptoData[[#This Row],[weightInGms]]&lt;=500, "Medium (100-500g)", ZeptoData[[#This Row],[weightInGms]]&gt;500, "Large (&gt;500g)")</f>
        <v>Small (&lt;100g)</v>
      </c>
    </row>
    <row r="3126" spans="1:19" x14ac:dyDescent="0.25">
      <c r="A3126" t="s">
        <v>1457</v>
      </c>
      <c r="B3126" t="s">
        <v>1174</v>
      </c>
      <c r="C3126" t="str">
        <f>TRIM(ZeptoData[[#This Row],[name]])</f>
        <v>Pears Pure And Gentle Value Pack Of 3 Bathing Soap</v>
      </c>
      <c r="D3126">
        <v>19900</v>
      </c>
      <c r="E3126" s="3">
        <f>'Cleaned Data'!F3129</f>
        <v>0</v>
      </c>
      <c r="F3126">
        <v>6</v>
      </c>
      <c r="G3126">
        <v>5</v>
      </c>
      <c r="H3126">
        <v>18600</v>
      </c>
      <c r="I3126" s="3">
        <f>ZeptoData[[#This Row],[discountedSellingPrice]]/100</f>
        <v>186</v>
      </c>
      <c r="J3126">
        <v>375</v>
      </c>
      <c r="K3126" t="b">
        <v>0</v>
      </c>
      <c r="L3126">
        <v>375</v>
      </c>
      <c r="N3126" s="3">
        <f>ZeptoData[[#This Row],[MRP_Rupees]] - ZeptoData[[#This Row],[Sale_Price]]</f>
        <v>-186</v>
      </c>
      <c r="O3126" t="str">
        <f>IF(ZeptoData[[#This Row],[outOfStock]]=TRUE, "Out of Stock", IF(ZeptoData[[#This Row],[availableQuantity]]&lt;=2, "LOW STOCK", "HEALTHY"))</f>
        <v>HEALTHY</v>
      </c>
      <c r="P3126" t="str" cm="1">
        <f t="array" ref="P3126">_xlfn.IFS(ZeptoData[[#This Row],[Sale_Price]]&lt;50, "Budget", ZeptoData[[#This Row],[Sale_Price]]&lt;150, "Mid-Range", ZeptoData[[#This Row],[Sale_Price]]&gt;=150, "Premium")</f>
        <v>Premium</v>
      </c>
      <c r="Q3126" t="str">
        <f>IF(ROUND(((ZeptoData[[#This Row],[mrp]]-ZeptoData[[#This Row],[discountedSellingPrice]])/ZeptoData[[#This Row],[mrp]])*100,0) = ZeptoData[[#This Row],[discountPercent]], "Match", "Error")</f>
        <v>Error</v>
      </c>
      <c r="R3126" s="9" t="str" cm="1">
        <f t="array" ref="R3126">_xlfn.IFS(ZeptoData[[#This Row],[discountPercent]]=0, "No Discount", ZeptoData[[#This Row],[discountPercent]]&lt;=15, "Standard (1-15%)", ZeptoData[[#This Row],[discountPercent]]&gt;15, "Mega (&gt;15%)")</f>
        <v>Standard (1-15%)</v>
      </c>
      <c r="S3126" s="9" t="str" cm="1">
        <f t="array" ref="S3126">_xlfn.IFS(ZeptoData[[#This Row],[weightInGms]]&lt;=100, "Small (&lt;100g)", ZeptoData[[#This Row],[weightInGms]]&lt;=500, "Medium (100-500g)", ZeptoData[[#This Row],[weightInGms]]&gt;500, "Large (&gt;500g)")</f>
        <v>Medium (100-500g)</v>
      </c>
    </row>
    <row r="3127" spans="1:19" x14ac:dyDescent="0.25">
      <c r="A3127" t="s">
        <v>1457</v>
      </c>
      <c r="B3127" t="s">
        <v>1812</v>
      </c>
      <c r="C3127" t="str">
        <f>TRIM(ZeptoData[[#This Row],[name]])</f>
        <v>Gillette Presto Ready Shaver 5 Cartridges</v>
      </c>
      <c r="D3127">
        <v>8800</v>
      </c>
      <c r="E3127" s="3">
        <f>'Cleaned Data'!F3130</f>
        <v>15</v>
      </c>
      <c r="F3127">
        <v>6</v>
      </c>
      <c r="G3127">
        <v>6</v>
      </c>
      <c r="H3127">
        <v>8200</v>
      </c>
      <c r="I3127" s="3">
        <f>ZeptoData[[#This Row],[discountedSellingPrice]]/100</f>
        <v>82</v>
      </c>
      <c r="J3127">
        <v>290</v>
      </c>
      <c r="K3127" t="b">
        <v>0</v>
      </c>
      <c r="L3127">
        <v>5</v>
      </c>
      <c r="N3127" s="3">
        <f>ZeptoData[[#This Row],[MRP_Rupees]] - ZeptoData[[#This Row],[Sale_Price]]</f>
        <v>-67</v>
      </c>
      <c r="O3127" t="str">
        <f>IF(ZeptoData[[#This Row],[outOfStock]]=TRUE, "Out of Stock", IF(ZeptoData[[#This Row],[availableQuantity]]&lt;=2, "LOW STOCK", "HEALTHY"))</f>
        <v>HEALTHY</v>
      </c>
      <c r="P3127" t="str" cm="1">
        <f t="array" ref="P3127">_xlfn.IFS(ZeptoData[[#This Row],[Sale_Price]]&lt;50, "Budget", ZeptoData[[#This Row],[Sale_Price]]&lt;150, "Mid-Range", ZeptoData[[#This Row],[Sale_Price]]&gt;=150, "Premium")</f>
        <v>Mid-Range</v>
      </c>
      <c r="Q3127" t="str">
        <f>IF(ROUND(((ZeptoData[[#This Row],[mrp]]-ZeptoData[[#This Row],[discountedSellingPrice]])/ZeptoData[[#This Row],[mrp]])*100,0) = ZeptoData[[#This Row],[discountPercent]], "Match", "Error")</f>
        <v>Error</v>
      </c>
      <c r="R3127" s="9" t="str" cm="1">
        <f t="array" ref="R3127">_xlfn.IFS(ZeptoData[[#This Row],[discountPercent]]=0, "No Discount", ZeptoData[[#This Row],[discountPercent]]&lt;=15, "Standard (1-15%)", ZeptoData[[#This Row],[discountPercent]]&gt;15, "Mega (&gt;15%)")</f>
        <v>Standard (1-15%)</v>
      </c>
      <c r="S3127" s="9" t="str" cm="1">
        <f t="array" ref="S3127">_xlfn.IFS(ZeptoData[[#This Row],[weightInGms]]&lt;=100, "Small (&lt;100g)", ZeptoData[[#This Row],[weightInGms]]&lt;=500, "Medium (100-500g)", ZeptoData[[#This Row],[weightInGms]]&gt;500, "Large (&gt;500g)")</f>
        <v>Medium (100-500g)</v>
      </c>
    </row>
    <row r="3128" spans="1:19" x14ac:dyDescent="0.25">
      <c r="A3128" t="s">
        <v>1457</v>
      </c>
      <c r="B3128" t="s">
        <v>1173</v>
      </c>
      <c r="C3128" t="str">
        <f>TRIM(ZeptoData[[#This Row],[name]])</f>
        <v>Closeup Everfresh+ Anti-Germ Gel Toothpaste Red Hot</v>
      </c>
      <c r="D3128">
        <v>16000</v>
      </c>
      <c r="E3128" s="3">
        <f>'Cleaned Data'!F3131</f>
        <v>10</v>
      </c>
      <c r="F3128">
        <v>10</v>
      </c>
      <c r="G3128">
        <v>4</v>
      </c>
      <c r="H3128">
        <v>14400</v>
      </c>
      <c r="I3128" s="3">
        <f>ZeptoData[[#This Row],[discountedSellingPrice]]/100</f>
        <v>144</v>
      </c>
      <c r="J3128">
        <v>300</v>
      </c>
      <c r="K3128" t="b">
        <v>0</v>
      </c>
      <c r="L3128">
        <v>300</v>
      </c>
      <c r="N3128" s="3">
        <f>ZeptoData[[#This Row],[MRP_Rupees]] - ZeptoData[[#This Row],[Sale_Price]]</f>
        <v>-134</v>
      </c>
      <c r="O3128" t="str">
        <f>IF(ZeptoData[[#This Row],[outOfStock]]=TRUE, "Out of Stock", IF(ZeptoData[[#This Row],[availableQuantity]]&lt;=2, "LOW STOCK", "HEALTHY"))</f>
        <v>HEALTHY</v>
      </c>
      <c r="P3128" t="str" cm="1">
        <f t="array" ref="P3128">_xlfn.IFS(ZeptoData[[#This Row],[Sale_Price]]&lt;50, "Budget", ZeptoData[[#This Row],[Sale_Price]]&lt;150, "Mid-Range", ZeptoData[[#This Row],[Sale_Price]]&gt;=150, "Premium")</f>
        <v>Mid-Range</v>
      </c>
      <c r="Q3128" t="str">
        <f>IF(ROUND(((ZeptoData[[#This Row],[mrp]]-ZeptoData[[#This Row],[discountedSellingPrice]])/ZeptoData[[#This Row],[mrp]])*100,0) = ZeptoData[[#This Row],[discountPercent]], "Match", "Error")</f>
        <v>Match</v>
      </c>
      <c r="R3128" s="9" t="str" cm="1">
        <f t="array" ref="R3128">_xlfn.IFS(ZeptoData[[#This Row],[discountPercent]]=0, "No Discount", ZeptoData[[#This Row],[discountPercent]]&lt;=15, "Standard (1-15%)", ZeptoData[[#This Row],[discountPercent]]&gt;15, "Mega (&gt;15%)")</f>
        <v>Standard (1-15%)</v>
      </c>
      <c r="S3128" s="9" t="str" cm="1">
        <f t="array" ref="S3128">_xlfn.IFS(ZeptoData[[#This Row],[weightInGms]]&lt;=100, "Small (&lt;100g)", ZeptoData[[#This Row],[weightInGms]]&lt;=500, "Medium (100-500g)", ZeptoData[[#This Row],[weightInGms]]&gt;500, "Large (&gt;500g)")</f>
        <v>Medium (100-500g)</v>
      </c>
    </row>
    <row r="3129" spans="1:19" x14ac:dyDescent="0.25">
      <c r="A3129" t="s">
        <v>1457</v>
      </c>
      <c r="B3129" t="s">
        <v>1176</v>
      </c>
      <c r="C3129" t="str">
        <f>TRIM(ZeptoData[[#This Row],[name]])</f>
        <v>Godrej Expert Rich Crème, Dark Brown</v>
      </c>
      <c r="D3129">
        <v>3000</v>
      </c>
      <c r="E3129" s="3">
        <f>'Cleaned Data'!F3132</f>
        <v>6</v>
      </c>
      <c r="F3129">
        <v>0</v>
      </c>
      <c r="G3129">
        <v>4</v>
      </c>
      <c r="H3129">
        <v>3000</v>
      </c>
      <c r="I3129" s="3">
        <f>ZeptoData[[#This Row],[discountedSellingPrice]]/100</f>
        <v>30</v>
      </c>
      <c r="J3129">
        <v>20</v>
      </c>
      <c r="K3129" t="b">
        <v>0</v>
      </c>
      <c r="L3129">
        <v>20</v>
      </c>
      <c r="N3129" s="3">
        <f>ZeptoData[[#This Row],[MRP_Rupees]] - ZeptoData[[#This Row],[Sale_Price]]</f>
        <v>-24</v>
      </c>
      <c r="O3129" t="str">
        <f>IF(ZeptoData[[#This Row],[outOfStock]]=TRUE, "Out of Stock", IF(ZeptoData[[#This Row],[availableQuantity]]&lt;=2, "LOW STOCK", "HEALTHY"))</f>
        <v>HEALTHY</v>
      </c>
      <c r="P3129" t="str" cm="1">
        <f t="array" ref="P3129">_xlfn.IFS(ZeptoData[[#This Row],[Sale_Price]]&lt;50, "Budget", ZeptoData[[#This Row],[Sale_Price]]&lt;150, "Mid-Range", ZeptoData[[#This Row],[Sale_Price]]&gt;=150, "Premium")</f>
        <v>Budget</v>
      </c>
      <c r="Q3129" t="str">
        <f>IF(ROUND(((ZeptoData[[#This Row],[mrp]]-ZeptoData[[#This Row],[discountedSellingPrice]])/ZeptoData[[#This Row],[mrp]])*100,0) = ZeptoData[[#This Row],[discountPercent]], "Match", "Error")</f>
        <v>Match</v>
      </c>
      <c r="R3129" s="9" t="str" cm="1">
        <f t="array" ref="R3129">_xlfn.IFS(ZeptoData[[#This Row],[discountPercent]]=0, "No Discount", ZeptoData[[#This Row],[discountPercent]]&lt;=15, "Standard (1-15%)", ZeptoData[[#This Row],[discountPercent]]&gt;15, "Mega (&gt;15%)")</f>
        <v>No Discount</v>
      </c>
      <c r="S3129" s="9" t="str" cm="1">
        <f t="array" ref="S3129">_xlfn.IFS(ZeptoData[[#This Row],[weightInGms]]&lt;=100, "Small (&lt;100g)", ZeptoData[[#This Row],[weightInGms]]&lt;=500, "Medium (100-500g)", ZeptoData[[#This Row],[weightInGms]]&gt;500, "Large (&gt;500g)")</f>
        <v>Small (&lt;100g)</v>
      </c>
    </row>
    <row r="3130" spans="1:19" x14ac:dyDescent="0.25">
      <c r="A3130" t="s">
        <v>1457</v>
      </c>
      <c r="B3130" t="s">
        <v>1310</v>
      </c>
      <c r="C3130" t="str">
        <f>TRIM(ZeptoData[[#This Row],[name]])</f>
        <v>Nivea Soft Light Moisturizer for Face Hand &amp; Body Non-Sticky Cream with Vitamin E &amp; Jojoba Oil</v>
      </c>
      <c r="D3130">
        <v>18500</v>
      </c>
      <c r="E3130" s="3">
        <f>'Cleaned Data'!F3133</f>
        <v>6</v>
      </c>
      <c r="F3130">
        <v>15</v>
      </c>
      <c r="G3130">
        <v>3</v>
      </c>
      <c r="H3130">
        <v>15700</v>
      </c>
      <c r="I3130" s="3">
        <f>ZeptoData[[#This Row],[discountedSellingPrice]]/100</f>
        <v>157</v>
      </c>
      <c r="J3130">
        <v>100</v>
      </c>
      <c r="K3130" t="b">
        <v>0</v>
      </c>
      <c r="L3130">
        <v>100</v>
      </c>
      <c r="N3130" s="3">
        <f>ZeptoData[[#This Row],[MRP_Rupees]] - ZeptoData[[#This Row],[Sale_Price]]</f>
        <v>-151</v>
      </c>
      <c r="O3130" t="str">
        <f>IF(ZeptoData[[#This Row],[outOfStock]]=TRUE, "Out of Stock", IF(ZeptoData[[#This Row],[availableQuantity]]&lt;=2, "LOW STOCK", "HEALTHY"))</f>
        <v>HEALTHY</v>
      </c>
      <c r="P3130" t="str" cm="1">
        <f t="array" ref="P3130">_xlfn.IFS(ZeptoData[[#This Row],[Sale_Price]]&lt;50, "Budget", ZeptoData[[#This Row],[Sale_Price]]&lt;150, "Mid-Range", ZeptoData[[#This Row],[Sale_Price]]&gt;=150, "Premium")</f>
        <v>Premium</v>
      </c>
      <c r="Q3130" t="str">
        <f>IF(ROUND(((ZeptoData[[#This Row],[mrp]]-ZeptoData[[#This Row],[discountedSellingPrice]])/ZeptoData[[#This Row],[mrp]])*100,0) = ZeptoData[[#This Row],[discountPercent]], "Match", "Error")</f>
        <v>Match</v>
      </c>
      <c r="R3130" s="9" t="str" cm="1">
        <f t="array" ref="R3130">_xlfn.IFS(ZeptoData[[#This Row],[discountPercent]]=0, "No Discount", ZeptoData[[#This Row],[discountPercent]]&lt;=15, "Standard (1-15%)", ZeptoData[[#This Row],[discountPercent]]&gt;15, "Mega (&gt;15%)")</f>
        <v>Standard (1-15%)</v>
      </c>
      <c r="S3130" s="9" t="str" cm="1">
        <f t="array" ref="S3130">_xlfn.IFS(ZeptoData[[#This Row],[weightInGms]]&lt;=100, "Small (&lt;100g)", ZeptoData[[#This Row],[weightInGms]]&lt;=500, "Medium (100-500g)", ZeptoData[[#This Row],[weightInGms]]&gt;500, "Large (&gt;500g)")</f>
        <v>Small (&lt;100g)</v>
      </c>
    </row>
    <row r="3131" spans="1:19" x14ac:dyDescent="0.25">
      <c r="A3131" t="s">
        <v>1457</v>
      </c>
      <c r="B3131" t="s">
        <v>1178</v>
      </c>
      <c r="C3131" t="str">
        <f>TRIM(ZeptoData[[#This Row],[name]])</f>
        <v>Fiama Gel Bar Celebration Pack Buy 4 Get 1 Free</v>
      </c>
      <c r="D3131">
        <v>29000</v>
      </c>
      <c r="E3131" s="3">
        <f>'Cleaned Data'!F3134</f>
        <v>7</v>
      </c>
      <c r="F3131">
        <v>10</v>
      </c>
      <c r="G3131">
        <v>6</v>
      </c>
      <c r="H3131">
        <v>26100</v>
      </c>
      <c r="I3131" s="3">
        <f>ZeptoData[[#This Row],[discountedSellingPrice]]/100</f>
        <v>261</v>
      </c>
      <c r="J3131">
        <v>625</v>
      </c>
      <c r="K3131" t="b">
        <v>0</v>
      </c>
      <c r="L3131">
        <v>625</v>
      </c>
      <c r="N3131" s="3">
        <f>ZeptoData[[#This Row],[MRP_Rupees]] - ZeptoData[[#This Row],[Sale_Price]]</f>
        <v>-254</v>
      </c>
      <c r="O3131" t="str">
        <f>IF(ZeptoData[[#This Row],[outOfStock]]=TRUE, "Out of Stock", IF(ZeptoData[[#This Row],[availableQuantity]]&lt;=2, "LOW STOCK", "HEALTHY"))</f>
        <v>HEALTHY</v>
      </c>
      <c r="P3131" t="str" cm="1">
        <f t="array" ref="P3131">_xlfn.IFS(ZeptoData[[#This Row],[Sale_Price]]&lt;50, "Budget", ZeptoData[[#This Row],[Sale_Price]]&lt;150, "Mid-Range", ZeptoData[[#This Row],[Sale_Price]]&gt;=150, "Premium")</f>
        <v>Premium</v>
      </c>
      <c r="Q3131" t="str">
        <f>IF(ROUND(((ZeptoData[[#This Row],[mrp]]-ZeptoData[[#This Row],[discountedSellingPrice]])/ZeptoData[[#This Row],[mrp]])*100,0) = ZeptoData[[#This Row],[discountPercent]], "Match", "Error")</f>
        <v>Match</v>
      </c>
      <c r="R3131" s="9" t="str" cm="1">
        <f t="array" ref="R3131">_xlfn.IFS(ZeptoData[[#This Row],[discountPercent]]=0, "No Discount", ZeptoData[[#This Row],[discountPercent]]&lt;=15, "Standard (1-15%)", ZeptoData[[#This Row],[discountPercent]]&gt;15, "Mega (&gt;15%)")</f>
        <v>Standard (1-15%)</v>
      </c>
      <c r="S3131" s="9" t="str" cm="1">
        <f t="array" ref="S3131">_xlfn.IFS(ZeptoData[[#This Row],[weightInGms]]&lt;=100, "Small (&lt;100g)", ZeptoData[[#This Row],[weightInGms]]&lt;=500, "Medium (100-500g)", ZeptoData[[#This Row],[weightInGms]]&gt;500, "Large (&gt;500g)")</f>
        <v>Large (&gt;500g)</v>
      </c>
    </row>
    <row r="3132" spans="1:19" x14ac:dyDescent="0.25">
      <c r="A3132" t="s">
        <v>1457</v>
      </c>
      <c r="B3132" t="s">
        <v>1179</v>
      </c>
      <c r="C3132" t="str">
        <f>TRIM(ZeptoData[[#This Row],[name]])</f>
        <v>Gillette Sensitive Shaving Foam</v>
      </c>
      <c r="D3132">
        <v>22500</v>
      </c>
      <c r="E3132" s="3">
        <f>'Cleaned Data'!F3135</f>
        <v>20</v>
      </c>
      <c r="F3132">
        <v>6</v>
      </c>
      <c r="G3132">
        <v>4</v>
      </c>
      <c r="H3132">
        <v>21000</v>
      </c>
      <c r="I3132" s="3">
        <f>ZeptoData[[#This Row],[discountedSellingPrice]]/100</f>
        <v>210</v>
      </c>
      <c r="J3132">
        <v>418</v>
      </c>
      <c r="K3132" t="b">
        <v>0</v>
      </c>
      <c r="L3132">
        <v>418</v>
      </c>
      <c r="N3132" s="3">
        <f>ZeptoData[[#This Row],[MRP_Rupees]] - ZeptoData[[#This Row],[Sale_Price]]</f>
        <v>-190</v>
      </c>
      <c r="O3132" t="str">
        <f>IF(ZeptoData[[#This Row],[outOfStock]]=TRUE, "Out of Stock", IF(ZeptoData[[#This Row],[availableQuantity]]&lt;=2, "LOW STOCK", "HEALTHY"))</f>
        <v>HEALTHY</v>
      </c>
      <c r="P3132" t="str" cm="1">
        <f t="array" ref="P3132">_xlfn.IFS(ZeptoData[[#This Row],[Sale_Price]]&lt;50, "Budget", ZeptoData[[#This Row],[Sale_Price]]&lt;150, "Mid-Range", ZeptoData[[#This Row],[Sale_Price]]&gt;=150, "Premium")</f>
        <v>Premium</v>
      </c>
      <c r="Q3132" t="str">
        <f>IF(ROUND(((ZeptoData[[#This Row],[mrp]]-ZeptoData[[#This Row],[discountedSellingPrice]])/ZeptoData[[#This Row],[mrp]])*100,0) = ZeptoData[[#This Row],[discountPercent]], "Match", "Error")</f>
        <v>Error</v>
      </c>
      <c r="R3132" s="9" t="str" cm="1">
        <f t="array" ref="R3132">_xlfn.IFS(ZeptoData[[#This Row],[discountPercent]]=0, "No Discount", ZeptoData[[#This Row],[discountPercent]]&lt;=15, "Standard (1-15%)", ZeptoData[[#This Row],[discountPercent]]&gt;15, "Mega (&gt;15%)")</f>
        <v>Standard (1-15%)</v>
      </c>
      <c r="S3132" s="9" t="str" cm="1">
        <f t="array" ref="S3132">_xlfn.IFS(ZeptoData[[#This Row],[weightInGms]]&lt;=100, "Small (&lt;100g)", ZeptoData[[#This Row],[weightInGms]]&lt;=500, "Medium (100-500g)", ZeptoData[[#This Row],[weightInGms]]&gt;500, "Large (&gt;500g)")</f>
        <v>Medium (100-500g)</v>
      </c>
    </row>
    <row r="3133" spans="1:19" x14ac:dyDescent="0.25">
      <c r="A3133" t="s">
        <v>1457</v>
      </c>
      <c r="B3133" t="s">
        <v>1180</v>
      </c>
      <c r="C3133" t="str">
        <f>TRIM(ZeptoData[[#This Row],[name]])</f>
        <v>Dove Hair Fall Rescue Shampoo</v>
      </c>
      <c r="D3133">
        <v>15000</v>
      </c>
      <c r="E3133" s="3">
        <f>'Cleaned Data'!F3136</f>
        <v>0</v>
      </c>
      <c r="F3133">
        <v>6</v>
      </c>
      <c r="G3133">
        <v>5</v>
      </c>
      <c r="H3133">
        <v>14100</v>
      </c>
      <c r="I3133" s="3">
        <f>ZeptoData[[#This Row],[discountedSellingPrice]]/100</f>
        <v>141</v>
      </c>
      <c r="J3133">
        <v>180</v>
      </c>
      <c r="K3133" t="b">
        <v>0</v>
      </c>
      <c r="L3133">
        <v>180</v>
      </c>
      <c r="N3133" s="3">
        <f>ZeptoData[[#This Row],[MRP_Rupees]] - ZeptoData[[#This Row],[Sale_Price]]</f>
        <v>-141</v>
      </c>
      <c r="O3133" t="str">
        <f>IF(ZeptoData[[#This Row],[outOfStock]]=TRUE, "Out of Stock", IF(ZeptoData[[#This Row],[availableQuantity]]&lt;=2, "LOW STOCK", "HEALTHY"))</f>
        <v>HEALTHY</v>
      </c>
      <c r="P3133" t="str" cm="1">
        <f t="array" ref="P3133">_xlfn.IFS(ZeptoData[[#This Row],[Sale_Price]]&lt;50, "Budget", ZeptoData[[#This Row],[Sale_Price]]&lt;150, "Mid-Range", ZeptoData[[#This Row],[Sale_Price]]&gt;=150, "Premium")</f>
        <v>Mid-Range</v>
      </c>
      <c r="Q3133" t="str">
        <f>IF(ROUND(((ZeptoData[[#This Row],[mrp]]-ZeptoData[[#This Row],[discountedSellingPrice]])/ZeptoData[[#This Row],[mrp]])*100,0) = ZeptoData[[#This Row],[discountPercent]], "Match", "Error")</f>
        <v>Match</v>
      </c>
      <c r="R3133" s="9" t="str" cm="1">
        <f t="array" ref="R3133">_xlfn.IFS(ZeptoData[[#This Row],[discountPercent]]=0, "No Discount", ZeptoData[[#This Row],[discountPercent]]&lt;=15, "Standard (1-15%)", ZeptoData[[#This Row],[discountPercent]]&gt;15, "Mega (&gt;15%)")</f>
        <v>Standard (1-15%)</v>
      </c>
      <c r="S3133" s="9" t="str" cm="1">
        <f t="array" ref="S3133">_xlfn.IFS(ZeptoData[[#This Row],[weightInGms]]&lt;=100, "Small (&lt;100g)", ZeptoData[[#This Row],[weightInGms]]&lt;=500, "Medium (100-500g)", ZeptoData[[#This Row],[weightInGms]]&gt;500, "Large (&gt;500g)")</f>
        <v>Medium (100-500g)</v>
      </c>
    </row>
    <row r="3134" spans="1:19" x14ac:dyDescent="0.25">
      <c r="A3134" t="s">
        <v>1457</v>
      </c>
      <c r="B3134" t="s">
        <v>1181</v>
      </c>
      <c r="C3134" t="str">
        <f>TRIM(ZeptoData[[#This Row],[name]])</f>
        <v>Gillette Mach 3 Mens Razor Blades</v>
      </c>
      <c r="D3134">
        <v>49900</v>
      </c>
      <c r="E3134" s="3">
        <f>'Cleaned Data'!F3137</f>
        <v>5</v>
      </c>
      <c r="F3134">
        <v>7</v>
      </c>
      <c r="G3134">
        <v>4</v>
      </c>
      <c r="H3134">
        <v>46000</v>
      </c>
      <c r="I3134" s="3">
        <f>ZeptoData[[#This Row],[discountedSellingPrice]]/100</f>
        <v>460</v>
      </c>
      <c r="J3134">
        <v>232</v>
      </c>
      <c r="K3134" t="b">
        <v>0</v>
      </c>
      <c r="L3134">
        <v>4</v>
      </c>
      <c r="N3134" s="3">
        <f>ZeptoData[[#This Row],[MRP_Rupees]] - ZeptoData[[#This Row],[Sale_Price]]</f>
        <v>-455</v>
      </c>
      <c r="O3134" t="str">
        <f>IF(ZeptoData[[#This Row],[outOfStock]]=TRUE, "Out of Stock", IF(ZeptoData[[#This Row],[availableQuantity]]&lt;=2, "LOW STOCK", "HEALTHY"))</f>
        <v>HEALTHY</v>
      </c>
      <c r="P3134" t="str" cm="1">
        <f t="array" ref="P3134">_xlfn.IFS(ZeptoData[[#This Row],[Sale_Price]]&lt;50, "Budget", ZeptoData[[#This Row],[Sale_Price]]&lt;150, "Mid-Range", ZeptoData[[#This Row],[Sale_Price]]&gt;=150, "Premium")</f>
        <v>Premium</v>
      </c>
      <c r="Q3134" t="str">
        <f>IF(ROUND(((ZeptoData[[#This Row],[mrp]]-ZeptoData[[#This Row],[discountedSellingPrice]])/ZeptoData[[#This Row],[mrp]])*100,0) = ZeptoData[[#This Row],[discountPercent]], "Match", "Error")</f>
        <v>Error</v>
      </c>
      <c r="R3134" s="9" t="str" cm="1">
        <f t="array" ref="R3134">_xlfn.IFS(ZeptoData[[#This Row],[discountPercent]]=0, "No Discount", ZeptoData[[#This Row],[discountPercent]]&lt;=15, "Standard (1-15%)", ZeptoData[[#This Row],[discountPercent]]&gt;15, "Mega (&gt;15%)")</f>
        <v>Standard (1-15%)</v>
      </c>
      <c r="S3134" s="9" t="str" cm="1">
        <f t="array" ref="S3134">_xlfn.IFS(ZeptoData[[#This Row],[weightInGms]]&lt;=100, "Small (&lt;100g)", ZeptoData[[#This Row],[weightInGms]]&lt;=500, "Medium (100-500g)", ZeptoData[[#This Row],[weightInGms]]&gt;500, "Large (&gt;500g)")</f>
        <v>Medium (100-500g)</v>
      </c>
    </row>
    <row r="3135" spans="1:19" x14ac:dyDescent="0.25">
      <c r="A3135" t="s">
        <v>1457</v>
      </c>
      <c r="B3135" t="s">
        <v>1182</v>
      </c>
      <c r="C3135" t="str">
        <f>TRIM(ZeptoData[[#This Row],[name]])</f>
        <v>Palmolive Aroma Absolute Relax Shower Gel</v>
      </c>
      <c r="D3135">
        <v>19900</v>
      </c>
      <c r="E3135" s="3">
        <f>'Cleaned Data'!F3138</f>
        <v>0</v>
      </c>
      <c r="F3135">
        <v>20</v>
      </c>
      <c r="G3135">
        <v>2</v>
      </c>
      <c r="H3135">
        <v>15900</v>
      </c>
      <c r="I3135" s="3">
        <f>ZeptoData[[#This Row],[discountedSellingPrice]]/100</f>
        <v>159</v>
      </c>
      <c r="J3135">
        <v>250</v>
      </c>
      <c r="K3135" t="b">
        <v>0</v>
      </c>
      <c r="L3135">
        <v>250</v>
      </c>
      <c r="N3135" s="3">
        <f>ZeptoData[[#This Row],[MRP_Rupees]] - ZeptoData[[#This Row],[Sale_Price]]</f>
        <v>-159</v>
      </c>
      <c r="O3135" t="str">
        <f>IF(ZeptoData[[#This Row],[outOfStock]]=TRUE, "Out of Stock", IF(ZeptoData[[#This Row],[availableQuantity]]&lt;=2, "LOW STOCK", "HEALTHY"))</f>
        <v>LOW STOCK</v>
      </c>
      <c r="P3135" t="str" cm="1">
        <f t="array" ref="P3135">_xlfn.IFS(ZeptoData[[#This Row],[Sale_Price]]&lt;50, "Budget", ZeptoData[[#This Row],[Sale_Price]]&lt;150, "Mid-Range", ZeptoData[[#This Row],[Sale_Price]]&gt;=150, "Premium")</f>
        <v>Premium</v>
      </c>
      <c r="Q3135" t="str">
        <f>IF(ROUND(((ZeptoData[[#This Row],[mrp]]-ZeptoData[[#This Row],[discountedSellingPrice]])/ZeptoData[[#This Row],[mrp]])*100,0) = ZeptoData[[#This Row],[discountPercent]], "Match", "Error")</f>
        <v>Match</v>
      </c>
      <c r="R3135" s="9" t="str" cm="1">
        <f t="array" ref="R3135">_xlfn.IFS(ZeptoData[[#This Row],[discountPercent]]=0, "No Discount", ZeptoData[[#This Row],[discountPercent]]&lt;=15, "Standard (1-15%)", ZeptoData[[#This Row],[discountPercent]]&gt;15, "Mega (&gt;15%)")</f>
        <v>Mega (&gt;15%)</v>
      </c>
      <c r="S3135" s="9" t="str" cm="1">
        <f t="array" ref="S3135">_xlfn.IFS(ZeptoData[[#This Row],[weightInGms]]&lt;=100, "Small (&lt;100g)", ZeptoData[[#This Row],[weightInGms]]&lt;=500, "Medium (100-500g)", ZeptoData[[#This Row],[weightInGms]]&gt;500, "Large (&gt;500g)")</f>
        <v>Medium (100-500g)</v>
      </c>
    </row>
    <row r="3136" spans="1:19" x14ac:dyDescent="0.25">
      <c r="A3136" t="s">
        <v>1457</v>
      </c>
      <c r="B3136" t="s">
        <v>1183</v>
      </c>
      <c r="C3136" t="str">
        <f>TRIM(ZeptoData[[#This Row],[name]])</f>
        <v>Godrej Protekt Germ Fighter Handwash</v>
      </c>
      <c r="D3136">
        <v>9900</v>
      </c>
      <c r="E3136" s="3">
        <f>'Cleaned Data'!F3139</f>
        <v>4</v>
      </c>
      <c r="F3136">
        <v>0</v>
      </c>
      <c r="G3136">
        <v>6</v>
      </c>
      <c r="H3136">
        <v>9900</v>
      </c>
      <c r="I3136" s="3">
        <f>ZeptoData[[#This Row],[discountedSellingPrice]]/100</f>
        <v>99</v>
      </c>
      <c r="J3136">
        <v>750</v>
      </c>
      <c r="K3136" t="b">
        <v>0</v>
      </c>
      <c r="L3136">
        <v>750</v>
      </c>
      <c r="N3136" s="3">
        <f>ZeptoData[[#This Row],[MRP_Rupees]] - ZeptoData[[#This Row],[Sale_Price]]</f>
        <v>-95</v>
      </c>
      <c r="O3136" t="str">
        <f>IF(ZeptoData[[#This Row],[outOfStock]]=TRUE, "Out of Stock", IF(ZeptoData[[#This Row],[availableQuantity]]&lt;=2, "LOW STOCK", "HEALTHY"))</f>
        <v>HEALTHY</v>
      </c>
      <c r="P3136" t="str" cm="1">
        <f t="array" ref="P3136">_xlfn.IFS(ZeptoData[[#This Row],[Sale_Price]]&lt;50, "Budget", ZeptoData[[#This Row],[Sale_Price]]&lt;150, "Mid-Range", ZeptoData[[#This Row],[Sale_Price]]&gt;=150, "Premium")</f>
        <v>Mid-Range</v>
      </c>
      <c r="Q3136" t="str">
        <f>IF(ROUND(((ZeptoData[[#This Row],[mrp]]-ZeptoData[[#This Row],[discountedSellingPrice]])/ZeptoData[[#This Row],[mrp]])*100,0) = ZeptoData[[#This Row],[discountPercent]], "Match", "Error")</f>
        <v>Match</v>
      </c>
      <c r="R3136" s="9" t="str" cm="1">
        <f t="array" ref="R3136">_xlfn.IFS(ZeptoData[[#This Row],[discountPercent]]=0, "No Discount", ZeptoData[[#This Row],[discountPercent]]&lt;=15, "Standard (1-15%)", ZeptoData[[#This Row],[discountPercent]]&gt;15, "Mega (&gt;15%)")</f>
        <v>No Discount</v>
      </c>
      <c r="S3136" s="9" t="str" cm="1">
        <f t="array" ref="S3136">_xlfn.IFS(ZeptoData[[#This Row],[weightInGms]]&lt;=100, "Small (&lt;100g)", ZeptoData[[#This Row],[weightInGms]]&lt;=500, "Medium (100-500g)", ZeptoData[[#This Row],[weightInGms]]&gt;500, "Large (&gt;500g)")</f>
        <v>Large (&gt;500g)</v>
      </c>
    </row>
    <row r="3137" spans="1:19" x14ac:dyDescent="0.25">
      <c r="A3137" t="s">
        <v>1457</v>
      </c>
      <c r="B3137" t="s">
        <v>1184</v>
      </c>
      <c r="C3137" t="str">
        <f>TRIM(ZeptoData[[#This Row],[name]])</f>
        <v>Dettol Hand Sanitizer</v>
      </c>
      <c r="D3137">
        <v>10000</v>
      </c>
      <c r="E3137" s="3">
        <f>'Cleaned Data'!F3140</f>
        <v>0</v>
      </c>
      <c r="F3137">
        <v>5</v>
      </c>
      <c r="G3137">
        <v>6</v>
      </c>
      <c r="H3137">
        <v>9500</v>
      </c>
      <c r="I3137" s="3">
        <f>ZeptoData[[#This Row],[discountedSellingPrice]]/100</f>
        <v>95</v>
      </c>
      <c r="J3137">
        <v>200</v>
      </c>
      <c r="K3137" t="b">
        <v>0</v>
      </c>
      <c r="L3137">
        <v>200</v>
      </c>
      <c r="N3137" s="3">
        <f>ZeptoData[[#This Row],[MRP_Rupees]] - ZeptoData[[#This Row],[Sale_Price]]</f>
        <v>-95</v>
      </c>
      <c r="O3137" t="str">
        <f>IF(ZeptoData[[#This Row],[outOfStock]]=TRUE, "Out of Stock", IF(ZeptoData[[#This Row],[availableQuantity]]&lt;=2, "LOW STOCK", "HEALTHY"))</f>
        <v>HEALTHY</v>
      </c>
      <c r="P3137" t="str" cm="1">
        <f t="array" ref="P3137">_xlfn.IFS(ZeptoData[[#This Row],[Sale_Price]]&lt;50, "Budget", ZeptoData[[#This Row],[Sale_Price]]&lt;150, "Mid-Range", ZeptoData[[#This Row],[Sale_Price]]&gt;=150, "Premium")</f>
        <v>Mid-Range</v>
      </c>
      <c r="Q3137" t="str">
        <f>IF(ROUND(((ZeptoData[[#This Row],[mrp]]-ZeptoData[[#This Row],[discountedSellingPrice]])/ZeptoData[[#This Row],[mrp]])*100,0) = ZeptoData[[#This Row],[discountPercent]], "Match", "Error")</f>
        <v>Match</v>
      </c>
      <c r="R3137" s="9" t="str" cm="1">
        <f t="array" ref="R3137">_xlfn.IFS(ZeptoData[[#This Row],[discountPercent]]=0, "No Discount", ZeptoData[[#This Row],[discountPercent]]&lt;=15, "Standard (1-15%)", ZeptoData[[#This Row],[discountPercent]]&gt;15, "Mega (&gt;15%)")</f>
        <v>Standard (1-15%)</v>
      </c>
      <c r="S3137" s="9" t="str" cm="1">
        <f t="array" ref="S3137">_xlfn.IFS(ZeptoData[[#This Row],[weightInGms]]&lt;=100, "Small (&lt;100g)", ZeptoData[[#This Row],[weightInGms]]&lt;=500, "Medium (100-500g)", ZeptoData[[#This Row],[weightInGms]]&gt;500, "Large (&gt;500g)")</f>
        <v>Medium (100-500g)</v>
      </c>
    </row>
    <row r="3138" spans="1:19" x14ac:dyDescent="0.25">
      <c r="A3138" t="s">
        <v>1457</v>
      </c>
      <c r="B3138" t="s">
        <v>1185</v>
      </c>
      <c r="C3138" t="str">
        <f>TRIM(ZeptoData[[#This Row],[name]])</f>
        <v>Dabur Amla Hair Oil</v>
      </c>
      <c r="D3138">
        <v>8800</v>
      </c>
      <c r="E3138" s="3">
        <f>'Cleaned Data'!F3141</f>
        <v>0</v>
      </c>
      <c r="F3138">
        <v>0</v>
      </c>
      <c r="G3138">
        <v>2</v>
      </c>
      <c r="H3138">
        <v>8800</v>
      </c>
      <c r="I3138" s="3">
        <f>ZeptoData[[#This Row],[discountedSellingPrice]]/100</f>
        <v>88</v>
      </c>
      <c r="J3138">
        <v>180</v>
      </c>
      <c r="K3138" t="b">
        <v>0</v>
      </c>
      <c r="L3138">
        <v>180</v>
      </c>
      <c r="N3138" s="3">
        <f>ZeptoData[[#This Row],[MRP_Rupees]] - ZeptoData[[#This Row],[Sale_Price]]</f>
        <v>-88</v>
      </c>
      <c r="O3138" t="str">
        <f>IF(ZeptoData[[#This Row],[outOfStock]]=TRUE, "Out of Stock", IF(ZeptoData[[#This Row],[availableQuantity]]&lt;=2, "LOW STOCK", "HEALTHY"))</f>
        <v>LOW STOCK</v>
      </c>
      <c r="P3138" t="str" cm="1">
        <f t="array" ref="P3138">_xlfn.IFS(ZeptoData[[#This Row],[Sale_Price]]&lt;50, "Budget", ZeptoData[[#This Row],[Sale_Price]]&lt;150, "Mid-Range", ZeptoData[[#This Row],[Sale_Price]]&gt;=150, "Premium")</f>
        <v>Mid-Range</v>
      </c>
      <c r="Q3138" t="str">
        <f>IF(ROUND(((ZeptoData[[#This Row],[mrp]]-ZeptoData[[#This Row],[discountedSellingPrice]])/ZeptoData[[#This Row],[mrp]])*100,0) = ZeptoData[[#This Row],[discountPercent]], "Match", "Error")</f>
        <v>Match</v>
      </c>
      <c r="R3138" s="9" t="str" cm="1">
        <f t="array" ref="R3138">_xlfn.IFS(ZeptoData[[#This Row],[discountPercent]]=0, "No Discount", ZeptoData[[#This Row],[discountPercent]]&lt;=15, "Standard (1-15%)", ZeptoData[[#This Row],[discountPercent]]&gt;15, "Mega (&gt;15%)")</f>
        <v>No Discount</v>
      </c>
      <c r="S3138" s="9" t="str" cm="1">
        <f t="array" ref="S3138">_xlfn.IFS(ZeptoData[[#This Row],[weightInGms]]&lt;=100, "Small (&lt;100g)", ZeptoData[[#This Row],[weightInGms]]&lt;=500, "Medium (100-500g)", ZeptoData[[#This Row],[weightInGms]]&gt;500, "Large (&gt;500g)")</f>
        <v>Medium (100-500g)</v>
      </c>
    </row>
    <row r="3139" spans="1:19" x14ac:dyDescent="0.25">
      <c r="A3139" t="s">
        <v>1457</v>
      </c>
      <c r="B3139" t="s">
        <v>1186</v>
      </c>
      <c r="C3139" t="str">
        <f>TRIM(ZeptoData[[#This Row],[name]])</f>
        <v>Dettol Original Liquid Handwash</v>
      </c>
      <c r="D3139">
        <v>8900</v>
      </c>
      <c r="E3139" s="3">
        <f>'Cleaned Data'!F3142</f>
        <v>10</v>
      </c>
      <c r="F3139">
        <v>4</v>
      </c>
      <c r="G3139">
        <v>6</v>
      </c>
      <c r="H3139">
        <v>8500</v>
      </c>
      <c r="I3139" s="3">
        <f>ZeptoData[[#This Row],[discountedSellingPrice]]/100</f>
        <v>85</v>
      </c>
      <c r="J3139">
        <v>200</v>
      </c>
      <c r="K3139" t="b">
        <v>0</v>
      </c>
      <c r="L3139">
        <v>200</v>
      </c>
      <c r="N3139" s="3">
        <f>ZeptoData[[#This Row],[MRP_Rupees]] - ZeptoData[[#This Row],[Sale_Price]]</f>
        <v>-75</v>
      </c>
      <c r="O3139" t="str">
        <f>IF(ZeptoData[[#This Row],[outOfStock]]=TRUE, "Out of Stock", IF(ZeptoData[[#This Row],[availableQuantity]]&lt;=2, "LOW STOCK", "HEALTHY"))</f>
        <v>HEALTHY</v>
      </c>
      <c r="P3139" t="str" cm="1">
        <f t="array" ref="P3139">_xlfn.IFS(ZeptoData[[#This Row],[Sale_Price]]&lt;50, "Budget", ZeptoData[[#This Row],[Sale_Price]]&lt;150, "Mid-Range", ZeptoData[[#This Row],[Sale_Price]]&gt;=150, "Premium")</f>
        <v>Mid-Range</v>
      </c>
      <c r="Q3139" t="str">
        <f>IF(ROUND(((ZeptoData[[#This Row],[mrp]]-ZeptoData[[#This Row],[discountedSellingPrice]])/ZeptoData[[#This Row],[mrp]])*100,0) = ZeptoData[[#This Row],[discountPercent]], "Match", "Error")</f>
        <v>Match</v>
      </c>
      <c r="R3139" s="9" t="str" cm="1">
        <f t="array" ref="R3139">_xlfn.IFS(ZeptoData[[#This Row],[discountPercent]]=0, "No Discount", ZeptoData[[#This Row],[discountPercent]]&lt;=15, "Standard (1-15%)", ZeptoData[[#This Row],[discountPercent]]&gt;15, "Mega (&gt;15%)")</f>
        <v>Standard (1-15%)</v>
      </c>
      <c r="S3139" s="9" t="str" cm="1">
        <f t="array" ref="S3139">_xlfn.IFS(ZeptoData[[#This Row],[weightInGms]]&lt;=100, "Small (&lt;100g)", ZeptoData[[#This Row],[weightInGms]]&lt;=500, "Medium (100-500g)", ZeptoData[[#This Row],[weightInGms]]&gt;500, "Large (&gt;500g)")</f>
        <v>Medium (100-500g)</v>
      </c>
    </row>
    <row r="3140" spans="1:19" x14ac:dyDescent="0.25">
      <c r="A3140" t="s">
        <v>1457</v>
      </c>
      <c r="B3140" t="s">
        <v>1187</v>
      </c>
      <c r="C3140" t="str">
        <f>TRIM(ZeptoData[[#This Row],[name]])</f>
        <v>L'Oreal Paris Total Repair 5 Conditioner</v>
      </c>
      <c r="D3140">
        <v>19900</v>
      </c>
      <c r="E3140" s="3">
        <f>'Cleaned Data'!F3143</f>
        <v>10</v>
      </c>
      <c r="F3140">
        <v>0</v>
      </c>
      <c r="G3140">
        <v>6</v>
      </c>
      <c r="H3140">
        <v>19900</v>
      </c>
      <c r="I3140" s="3">
        <f>ZeptoData[[#This Row],[discountedSellingPrice]]/100</f>
        <v>199</v>
      </c>
      <c r="J3140">
        <v>192</v>
      </c>
      <c r="K3140" t="b">
        <v>0</v>
      </c>
      <c r="L3140">
        <v>180</v>
      </c>
      <c r="N3140" s="3">
        <f>ZeptoData[[#This Row],[MRP_Rupees]] - ZeptoData[[#This Row],[Sale_Price]]</f>
        <v>-189</v>
      </c>
      <c r="O3140" t="str">
        <f>IF(ZeptoData[[#This Row],[outOfStock]]=TRUE, "Out of Stock", IF(ZeptoData[[#This Row],[availableQuantity]]&lt;=2, "LOW STOCK", "HEALTHY"))</f>
        <v>HEALTHY</v>
      </c>
      <c r="P3140" t="str" cm="1">
        <f t="array" ref="P3140">_xlfn.IFS(ZeptoData[[#This Row],[Sale_Price]]&lt;50, "Budget", ZeptoData[[#This Row],[Sale_Price]]&lt;150, "Mid-Range", ZeptoData[[#This Row],[Sale_Price]]&gt;=150, "Premium")</f>
        <v>Premium</v>
      </c>
      <c r="Q3140" t="str">
        <f>IF(ROUND(((ZeptoData[[#This Row],[mrp]]-ZeptoData[[#This Row],[discountedSellingPrice]])/ZeptoData[[#This Row],[mrp]])*100,0) = ZeptoData[[#This Row],[discountPercent]], "Match", "Error")</f>
        <v>Match</v>
      </c>
      <c r="R3140" s="9" t="str" cm="1">
        <f t="array" ref="R3140">_xlfn.IFS(ZeptoData[[#This Row],[discountPercent]]=0, "No Discount", ZeptoData[[#This Row],[discountPercent]]&lt;=15, "Standard (1-15%)", ZeptoData[[#This Row],[discountPercent]]&gt;15, "Mega (&gt;15%)")</f>
        <v>No Discount</v>
      </c>
      <c r="S3140" s="9" t="str" cm="1">
        <f t="array" ref="S3140">_xlfn.IFS(ZeptoData[[#This Row],[weightInGms]]&lt;=100, "Small (&lt;100g)", ZeptoData[[#This Row],[weightInGms]]&lt;=500, "Medium (100-500g)", ZeptoData[[#This Row],[weightInGms]]&gt;500, "Large (&gt;500g)")</f>
        <v>Medium (100-500g)</v>
      </c>
    </row>
    <row r="3141" spans="1:19" x14ac:dyDescent="0.25">
      <c r="A3141" t="s">
        <v>1457</v>
      </c>
      <c r="B3141" t="s">
        <v>1188</v>
      </c>
      <c r="C3141" t="str">
        <f>TRIM(ZeptoData[[#This Row],[name]])</f>
        <v>Patanjali Saundarya Aloe Vera Gel</v>
      </c>
      <c r="D3141">
        <v>9000</v>
      </c>
      <c r="E3141" s="3">
        <f>'Cleaned Data'!F3144</f>
        <v>8</v>
      </c>
      <c r="F3141">
        <v>0</v>
      </c>
      <c r="G3141">
        <v>5</v>
      </c>
      <c r="H3141">
        <v>9000</v>
      </c>
      <c r="I3141" s="3">
        <f>ZeptoData[[#This Row],[discountedSellingPrice]]/100</f>
        <v>90</v>
      </c>
      <c r="J3141">
        <v>150</v>
      </c>
      <c r="K3141" t="b">
        <v>0</v>
      </c>
      <c r="L3141">
        <v>150</v>
      </c>
      <c r="N3141" s="3">
        <f>ZeptoData[[#This Row],[MRP_Rupees]] - ZeptoData[[#This Row],[Sale_Price]]</f>
        <v>-82</v>
      </c>
      <c r="O3141" t="str">
        <f>IF(ZeptoData[[#This Row],[outOfStock]]=TRUE, "Out of Stock", IF(ZeptoData[[#This Row],[availableQuantity]]&lt;=2, "LOW STOCK", "HEALTHY"))</f>
        <v>HEALTHY</v>
      </c>
      <c r="P3141" t="str" cm="1">
        <f t="array" ref="P3141">_xlfn.IFS(ZeptoData[[#This Row],[Sale_Price]]&lt;50, "Budget", ZeptoData[[#This Row],[Sale_Price]]&lt;150, "Mid-Range", ZeptoData[[#This Row],[Sale_Price]]&gt;=150, "Premium")</f>
        <v>Mid-Range</v>
      </c>
      <c r="Q3141" t="str">
        <f>IF(ROUND(((ZeptoData[[#This Row],[mrp]]-ZeptoData[[#This Row],[discountedSellingPrice]])/ZeptoData[[#This Row],[mrp]])*100,0) = ZeptoData[[#This Row],[discountPercent]], "Match", "Error")</f>
        <v>Match</v>
      </c>
      <c r="R3141" s="9" t="str" cm="1">
        <f t="array" ref="R3141">_xlfn.IFS(ZeptoData[[#This Row],[discountPercent]]=0, "No Discount", ZeptoData[[#This Row],[discountPercent]]&lt;=15, "Standard (1-15%)", ZeptoData[[#This Row],[discountPercent]]&gt;15, "Mega (&gt;15%)")</f>
        <v>No Discount</v>
      </c>
      <c r="S3141" s="9" t="str" cm="1">
        <f t="array" ref="S3141">_xlfn.IFS(ZeptoData[[#This Row],[weightInGms]]&lt;=100, "Small (&lt;100g)", ZeptoData[[#This Row],[weightInGms]]&lt;=500, "Medium (100-500g)", ZeptoData[[#This Row],[weightInGms]]&gt;500, "Large (&gt;500g)")</f>
        <v>Medium (100-500g)</v>
      </c>
    </row>
    <row r="3142" spans="1:19" x14ac:dyDescent="0.25">
      <c r="A3142" t="s">
        <v>1457</v>
      </c>
      <c r="B3142" t="s">
        <v>1813</v>
      </c>
      <c r="C3142" t="str">
        <f>TRIM(ZeptoData[[#This Row],[name]])</f>
        <v>Head &amp; Shoulders 2 In 1 Anti Dandruff Shampoo Conditioner</v>
      </c>
      <c r="D3142">
        <v>19500</v>
      </c>
      <c r="E3142" s="3">
        <f>'Cleaned Data'!F3145</f>
        <v>3</v>
      </c>
      <c r="F3142">
        <v>10</v>
      </c>
      <c r="G3142">
        <v>4</v>
      </c>
      <c r="H3142">
        <v>17400</v>
      </c>
      <c r="I3142" s="3">
        <f>ZeptoData[[#This Row],[discountedSellingPrice]]/100</f>
        <v>174</v>
      </c>
      <c r="J3142">
        <v>180</v>
      </c>
      <c r="K3142" t="b">
        <v>0</v>
      </c>
      <c r="L3142">
        <v>180</v>
      </c>
      <c r="N3142" s="3">
        <f>ZeptoData[[#This Row],[MRP_Rupees]] - ZeptoData[[#This Row],[Sale_Price]]</f>
        <v>-171</v>
      </c>
      <c r="O3142" t="str">
        <f>IF(ZeptoData[[#This Row],[outOfStock]]=TRUE, "Out of Stock", IF(ZeptoData[[#This Row],[availableQuantity]]&lt;=2, "LOW STOCK", "HEALTHY"))</f>
        <v>HEALTHY</v>
      </c>
      <c r="P3142" t="str" cm="1">
        <f t="array" ref="P3142">_xlfn.IFS(ZeptoData[[#This Row],[Sale_Price]]&lt;50, "Budget", ZeptoData[[#This Row],[Sale_Price]]&lt;150, "Mid-Range", ZeptoData[[#This Row],[Sale_Price]]&gt;=150, "Premium")</f>
        <v>Premium</v>
      </c>
      <c r="Q3142" t="str">
        <f>IF(ROUND(((ZeptoData[[#This Row],[mrp]]-ZeptoData[[#This Row],[discountedSellingPrice]])/ZeptoData[[#This Row],[mrp]])*100,0) = ZeptoData[[#This Row],[discountPercent]], "Match", "Error")</f>
        <v>Error</v>
      </c>
      <c r="R3142" s="9" t="str" cm="1">
        <f t="array" ref="R3142">_xlfn.IFS(ZeptoData[[#This Row],[discountPercent]]=0, "No Discount", ZeptoData[[#This Row],[discountPercent]]&lt;=15, "Standard (1-15%)", ZeptoData[[#This Row],[discountPercent]]&gt;15, "Mega (&gt;15%)")</f>
        <v>Standard (1-15%)</v>
      </c>
      <c r="S3142" s="9" t="str" cm="1">
        <f t="array" ref="S3142">_xlfn.IFS(ZeptoData[[#This Row],[weightInGms]]&lt;=100, "Small (&lt;100g)", ZeptoData[[#This Row],[weightInGms]]&lt;=500, "Medium (100-500g)", ZeptoData[[#This Row],[weightInGms]]&gt;500, "Large (&gt;500g)")</f>
        <v>Medium (100-500g)</v>
      </c>
    </row>
    <row r="3143" spans="1:19" x14ac:dyDescent="0.25">
      <c r="A3143" t="s">
        <v>1457</v>
      </c>
      <c r="B3143" t="s">
        <v>1190</v>
      </c>
      <c r="C3143" t="str">
        <f>TRIM(ZeptoData[[#This Row],[name]])</f>
        <v>Clean &amp; Clear Pimple Clearing Face Wash</v>
      </c>
      <c r="D3143">
        <v>13000</v>
      </c>
      <c r="E3143" s="3">
        <f>'Cleaned Data'!F3146</f>
        <v>4</v>
      </c>
      <c r="F3143">
        <v>10</v>
      </c>
      <c r="G3143">
        <v>2</v>
      </c>
      <c r="H3143">
        <v>11700</v>
      </c>
      <c r="I3143" s="3">
        <f>ZeptoData[[#This Row],[discountedSellingPrice]]/100</f>
        <v>117</v>
      </c>
      <c r="J3143">
        <v>80</v>
      </c>
      <c r="K3143" t="b">
        <v>0</v>
      </c>
      <c r="L3143">
        <v>80</v>
      </c>
      <c r="N3143" s="3">
        <f>ZeptoData[[#This Row],[MRP_Rupees]] - ZeptoData[[#This Row],[Sale_Price]]</f>
        <v>-113</v>
      </c>
      <c r="O3143" t="str">
        <f>IF(ZeptoData[[#This Row],[outOfStock]]=TRUE, "Out of Stock", IF(ZeptoData[[#This Row],[availableQuantity]]&lt;=2, "LOW STOCK", "HEALTHY"))</f>
        <v>LOW STOCK</v>
      </c>
      <c r="P3143" t="str" cm="1">
        <f t="array" ref="P3143">_xlfn.IFS(ZeptoData[[#This Row],[Sale_Price]]&lt;50, "Budget", ZeptoData[[#This Row],[Sale_Price]]&lt;150, "Mid-Range", ZeptoData[[#This Row],[Sale_Price]]&gt;=150, "Premium")</f>
        <v>Mid-Range</v>
      </c>
      <c r="Q3143" t="str">
        <f>IF(ROUND(((ZeptoData[[#This Row],[mrp]]-ZeptoData[[#This Row],[discountedSellingPrice]])/ZeptoData[[#This Row],[mrp]])*100,0) = ZeptoData[[#This Row],[discountPercent]], "Match", "Error")</f>
        <v>Match</v>
      </c>
      <c r="R3143" s="9" t="str" cm="1">
        <f t="array" ref="R3143">_xlfn.IFS(ZeptoData[[#This Row],[discountPercent]]=0, "No Discount", ZeptoData[[#This Row],[discountPercent]]&lt;=15, "Standard (1-15%)", ZeptoData[[#This Row],[discountPercent]]&gt;15, "Mega (&gt;15%)")</f>
        <v>Standard (1-15%)</v>
      </c>
      <c r="S3143" s="9" t="str" cm="1">
        <f t="array" ref="S3143">_xlfn.IFS(ZeptoData[[#This Row],[weightInGms]]&lt;=100, "Small (&lt;100g)", ZeptoData[[#This Row],[weightInGms]]&lt;=500, "Medium (100-500g)", ZeptoData[[#This Row],[weightInGms]]&gt;500, "Large (&gt;500g)")</f>
        <v>Small (&lt;100g)</v>
      </c>
    </row>
    <row r="3144" spans="1:19" x14ac:dyDescent="0.25">
      <c r="A3144" t="s">
        <v>1457</v>
      </c>
      <c r="B3144" t="s">
        <v>1191</v>
      </c>
      <c r="C3144" t="str">
        <f>TRIM(ZeptoData[[#This Row],[name]])</f>
        <v>Himalaya Anti Dandruff Shampoo</v>
      </c>
      <c r="D3144">
        <v>14000</v>
      </c>
      <c r="E3144" s="3">
        <f>'Cleaned Data'!F3147</f>
        <v>14</v>
      </c>
      <c r="F3144">
        <v>8</v>
      </c>
      <c r="G3144">
        <v>2</v>
      </c>
      <c r="H3144">
        <v>12800</v>
      </c>
      <c r="I3144" s="3">
        <f>ZeptoData[[#This Row],[discountedSellingPrice]]/100</f>
        <v>128</v>
      </c>
      <c r="J3144">
        <v>200</v>
      </c>
      <c r="K3144" t="b">
        <v>0</v>
      </c>
      <c r="L3144">
        <v>200</v>
      </c>
      <c r="N3144" s="3">
        <f>ZeptoData[[#This Row],[MRP_Rupees]] - ZeptoData[[#This Row],[Sale_Price]]</f>
        <v>-114</v>
      </c>
      <c r="O3144" t="str">
        <f>IF(ZeptoData[[#This Row],[outOfStock]]=TRUE, "Out of Stock", IF(ZeptoData[[#This Row],[availableQuantity]]&lt;=2, "LOW STOCK", "HEALTHY"))</f>
        <v>LOW STOCK</v>
      </c>
      <c r="P3144" t="str" cm="1">
        <f t="array" ref="P3144">_xlfn.IFS(ZeptoData[[#This Row],[Sale_Price]]&lt;50, "Budget", ZeptoData[[#This Row],[Sale_Price]]&lt;150, "Mid-Range", ZeptoData[[#This Row],[Sale_Price]]&gt;=150, "Premium")</f>
        <v>Mid-Range</v>
      </c>
      <c r="Q3144" t="str">
        <f>IF(ROUND(((ZeptoData[[#This Row],[mrp]]-ZeptoData[[#This Row],[discountedSellingPrice]])/ZeptoData[[#This Row],[mrp]])*100,0) = ZeptoData[[#This Row],[discountPercent]], "Match", "Error")</f>
        <v>Error</v>
      </c>
      <c r="R3144" s="9" t="str" cm="1">
        <f t="array" ref="R3144">_xlfn.IFS(ZeptoData[[#This Row],[discountPercent]]=0, "No Discount", ZeptoData[[#This Row],[discountPercent]]&lt;=15, "Standard (1-15%)", ZeptoData[[#This Row],[discountPercent]]&gt;15, "Mega (&gt;15%)")</f>
        <v>Standard (1-15%)</v>
      </c>
      <c r="S3144" s="9" t="str" cm="1">
        <f t="array" ref="S3144">_xlfn.IFS(ZeptoData[[#This Row],[weightInGms]]&lt;=100, "Small (&lt;100g)", ZeptoData[[#This Row],[weightInGms]]&lt;=500, "Medium (100-500g)", ZeptoData[[#This Row],[weightInGms]]&gt;500, "Large (&gt;500g)")</f>
        <v>Medium (100-500g)</v>
      </c>
    </row>
    <row r="3145" spans="1:19" x14ac:dyDescent="0.25">
      <c r="A3145" t="s">
        <v>1457</v>
      </c>
      <c r="B3145" t="s">
        <v>1192</v>
      </c>
      <c r="C3145" t="str">
        <f>TRIM(ZeptoData[[#This Row],[name]])</f>
        <v>Stayfree Secure Dry Cover Regular Sanitary Pad With Wings</v>
      </c>
      <c r="D3145">
        <v>3000</v>
      </c>
      <c r="E3145" s="3">
        <f>'Cleaned Data'!F3148</f>
        <v>5</v>
      </c>
      <c r="F3145">
        <v>3</v>
      </c>
      <c r="G3145">
        <v>6</v>
      </c>
      <c r="H3145">
        <v>2900</v>
      </c>
      <c r="I3145" s="3">
        <f>ZeptoData[[#This Row],[discountedSellingPrice]]/100</f>
        <v>29</v>
      </c>
      <c r="J3145">
        <v>406</v>
      </c>
      <c r="K3145" t="b">
        <v>0</v>
      </c>
      <c r="L3145">
        <v>7</v>
      </c>
      <c r="N3145" s="3">
        <f>ZeptoData[[#This Row],[MRP_Rupees]] - ZeptoData[[#This Row],[Sale_Price]]</f>
        <v>-24</v>
      </c>
      <c r="O3145" t="str">
        <f>IF(ZeptoData[[#This Row],[outOfStock]]=TRUE, "Out of Stock", IF(ZeptoData[[#This Row],[availableQuantity]]&lt;=2, "LOW STOCK", "HEALTHY"))</f>
        <v>HEALTHY</v>
      </c>
      <c r="P3145" t="str" cm="1">
        <f t="array" ref="P3145">_xlfn.IFS(ZeptoData[[#This Row],[Sale_Price]]&lt;50, "Budget", ZeptoData[[#This Row],[Sale_Price]]&lt;150, "Mid-Range", ZeptoData[[#This Row],[Sale_Price]]&gt;=150, "Premium")</f>
        <v>Budget</v>
      </c>
      <c r="Q3145" t="str">
        <f>IF(ROUND(((ZeptoData[[#This Row],[mrp]]-ZeptoData[[#This Row],[discountedSellingPrice]])/ZeptoData[[#This Row],[mrp]])*100,0) = ZeptoData[[#This Row],[discountPercent]], "Match", "Error")</f>
        <v>Match</v>
      </c>
      <c r="R3145" s="9" t="str" cm="1">
        <f t="array" ref="R3145">_xlfn.IFS(ZeptoData[[#This Row],[discountPercent]]=0, "No Discount", ZeptoData[[#This Row],[discountPercent]]&lt;=15, "Standard (1-15%)", ZeptoData[[#This Row],[discountPercent]]&gt;15, "Mega (&gt;15%)")</f>
        <v>Standard (1-15%)</v>
      </c>
      <c r="S3145" s="9" t="str" cm="1">
        <f t="array" ref="S3145">_xlfn.IFS(ZeptoData[[#This Row],[weightInGms]]&lt;=100, "Small (&lt;100g)", ZeptoData[[#This Row],[weightInGms]]&lt;=500, "Medium (100-500g)", ZeptoData[[#This Row],[weightInGms]]&gt;500, "Large (&gt;500g)")</f>
        <v>Medium (100-500g)</v>
      </c>
    </row>
    <row r="3146" spans="1:19" x14ac:dyDescent="0.25">
      <c r="A3146" t="s">
        <v>1457</v>
      </c>
      <c r="B3146" t="s">
        <v>1193</v>
      </c>
      <c r="C3146" t="str">
        <f>TRIM(ZeptoData[[#This Row],[name]])</f>
        <v>Savlon Moisture Shield Hand Wash</v>
      </c>
      <c r="D3146">
        <v>9900</v>
      </c>
      <c r="E3146" s="3">
        <f>'Cleaned Data'!F3149</f>
        <v>9</v>
      </c>
      <c r="F3146">
        <v>4</v>
      </c>
      <c r="G3146">
        <v>6</v>
      </c>
      <c r="H3146">
        <v>9500</v>
      </c>
      <c r="I3146" s="3">
        <f>ZeptoData[[#This Row],[discountedSellingPrice]]/100</f>
        <v>95</v>
      </c>
      <c r="J3146">
        <v>750</v>
      </c>
      <c r="K3146" t="b">
        <v>0</v>
      </c>
      <c r="L3146">
        <v>750</v>
      </c>
      <c r="N3146" s="3">
        <f>ZeptoData[[#This Row],[MRP_Rupees]] - ZeptoData[[#This Row],[Sale_Price]]</f>
        <v>-86</v>
      </c>
      <c r="O3146" t="str">
        <f>IF(ZeptoData[[#This Row],[outOfStock]]=TRUE, "Out of Stock", IF(ZeptoData[[#This Row],[availableQuantity]]&lt;=2, "LOW STOCK", "HEALTHY"))</f>
        <v>HEALTHY</v>
      </c>
      <c r="P3146" t="str" cm="1">
        <f t="array" ref="P3146">_xlfn.IFS(ZeptoData[[#This Row],[Sale_Price]]&lt;50, "Budget", ZeptoData[[#This Row],[Sale_Price]]&lt;150, "Mid-Range", ZeptoData[[#This Row],[Sale_Price]]&gt;=150, "Premium")</f>
        <v>Mid-Range</v>
      </c>
      <c r="Q3146" t="str">
        <f>IF(ROUND(((ZeptoData[[#This Row],[mrp]]-ZeptoData[[#This Row],[discountedSellingPrice]])/ZeptoData[[#This Row],[mrp]])*100,0) = ZeptoData[[#This Row],[discountPercent]], "Match", "Error")</f>
        <v>Match</v>
      </c>
      <c r="R3146" s="9" t="str" cm="1">
        <f t="array" ref="R3146">_xlfn.IFS(ZeptoData[[#This Row],[discountPercent]]=0, "No Discount", ZeptoData[[#This Row],[discountPercent]]&lt;=15, "Standard (1-15%)", ZeptoData[[#This Row],[discountPercent]]&gt;15, "Mega (&gt;15%)")</f>
        <v>Standard (1-15%)</v>
      </c>
      <c r="S3146" s="9" t="str" cm="1">
        <f t="array" ref="S3146">_xlfn.IFS(ZeptoData[[#This Row],[weightInGms]]&lt;=100, "Small (&lt;100g)", ZeptoData[[#This Row],[weightInGms]]&lt;=500, "Medium (100-500g)", ZeptoData[[#This Row],[weightInGms]]&gt;500, "Large (&gt;500g)")</f>
        <v>Large (&gt;500g)</v>
      </c>
    </row>
    <row r="3147" spans="1:19" x14ac:dyDescent="0.25">
      <c r="A3147" t="s">
        <v>1457</v>
      </c>
      <c r="B3147" t="s">
        <v>1194</v>
      </c>
      <c r="C3147" t="str">
        <f>TRIM(ZeptoData[[#This Row],[name]])</f>
        <v>Dove Intense Repair Conditioner</v>
      </c>
      <c r="D3147">
        <v>19000</v>
      </c>
      <c r="E3147" s="3">
        <f>'Cleaned Data'!F3150</f>
        <v>6</v>
      </c>
      <c r="F3147">
        <v>14</v>
      </c>
      <c r="G3147">
        <v>6</v>
      </c>
      <c r="H3147">
        <v>16200</v>
      </c>
      <c r="I3147" s="3">
        <f>ZeptoData[[#This Row],[discountedSellingPrice]]/100</f>
        <v>162</v>
      </c>
      <c r="J3147">
        <v>175</v>
      </c>
      <c r="K3147" t="b">
        <v>0</v>
      </c>
      <c r="L3147">
        <v>80</v>
      </c>
      <c r="N3147" s="3">
        <f>ZeptoData[[#This Row],[MRP_Rupees]] - ZeptoData[[#This Row],[Sale_Price]]</f>
        <v>-156</v>
      </c>
      <c r="O3147" t="str">
        <f>IF(ZeptoData[[#This Row],[outOfStock]]=TRUE, "Out of Stock", IF(ZeptoData[[#This Row],[availableQuantity]]&lt;=2, "LOW STOCK", "HEALTHY"))</f>
        <v>HEALTHY</v>
      </c>
      <c r="P3147" t="str" cm="1">
        <f t="array" ref="P3147">_xlfn.IFS(ZeptoData[[#This Row],[Sale_Price]]&lt;50, "Budget", ZeptoData[[#This Row],[Sale_Price]]&lt;150, "Mid-Range", ZeptoData[[#This Row],[Sale_Price]]&gt;=150, "Premium")</f>
        <v>Premium</v>
      </c>
      <c r="Q3147" t="str">
        <f>IF(ROUND(((ZeptoData[[#This Row],[mrp]]-ZeptoData[[#This Row],[discountedSellingPrice]])/ZeptoData[[#This Row],[mrp]])*100,0) = ZeptoData[[#This Row],[discountPercent]], "Match", "Error")</f>
        <v>Error</v>
      </c>
      <c r="R3147" s="9" t="str" cm="1">
        <f t="array" ref="R3147">_xlfn.IFS(ZeptoData[[#This Row],[discountPercent]]=0, "No Discount", ZeptoData[[#This Row],[discountPercent]]&lt;=15, "Standard (1-15%)", ZeptoData[[#This Row],[discountPercent]]&gt;15, "Mega (&gt;15%)")</f>
        <v>Standard (1-15%)</v>
      </c>
      <c r="S3147" s="9" t="str" cm="1">
        <f t="array" ref="S3147">_xlfn.IFS(ZeptoData[[#This Row],[weightInGms]]&lt;=100, "Small (&lt;100g)", ZeptoData[[#This Row],[weightInGms]]&lt;=500, "Medium (100-500g)", ZeptoData[[#This Row],[weightInGms]]&gt;500, "Large (&gt;500g)")</f>
        <v>Medium (100-500g)</v>
      </c>
    </row>
    <row r="3148" spans="1:19" x14ac:dyDescent="0.25">
      <c r="A3148" t="s">
        <v>1457</v>
      </c>
      <c r="B3148" t="s">
        <v>1195</v>
      </c>
      <c r="C3148" t="str">
        <f>TRIM(ZeptoData[[#This Row],[name]])</f>
        <v>Dabur Gulabari Rose Glow Face Cleanse</v>
      </c>
      <c r="D3148">
        <v>7500</v>
      </c>
      <c r="E3148" s="3">
        <f>'Cleaned Data'!F3151</f>
        <v>0</v>
      </c>
      <c r="F3148">
        <v>5</v>
      </c>
      <c r="G3148">
        <v>4</v>
      </c>
      <c r="H3148">
        <v>7100</v>
      </c>
      <c r="I3148" s="3">
        <f>ZeptoData[[#This Row],[discountedSellingPrice]]/100</f>
        <v>71</v>
      </c>
      <c r="J3148">
        <v>100</v>
      </c>
      <c r="K3148" t="b">
        <v>0</v>
      </c>
      <c r="L3148">
        <v>100</v>
      </c>
      <c r="N3148" s="3">
        <f>ZeptoData[[#This Row],[MRP_Rupees]] - ZeptoData[[#This Row],[Sale_Price]]</f>
        <v>-71</v>
      </c>
      <c r="O3148" t="str">
        <f>IF(ZeptoData[[#This Row],[outOfStock]]=TRUE, "Out of Stock", IF(ZeptoData[[#This Row],[availableQuantity]]&lt;=2, "LOW STOCK", "HEALTHY"))</f>
        <v>HEALTHY</v>
      </c>
      <c r="P3148" t="str" cm="1">
        <f t="array" ref="P3148">_xlfn.IFS(ZeptoData[[#This Row],[Sale_Price]]&lt;50, "Budget", ZeptoData[[#This Row],[Sale_Price]]&lt;150, "Mid-Range", ZeptoData[[#This Row],[Sale_Price]]&gt;=150, "Premium")</f>
        <v>Mid-Range</v>
      </c>
      <c r="Q3148" t="str">
        <f>IF(ROUND(((ZeptoData[[#This Row],[mrp]]-ZeptoData[[#This Row],[discountedSellingPrice]])/ZeptoData[[#This Row],[mrp]])*100,0) = ZeptoData[[#This Row],[discountPercent]], "Match", "Error")</f>
        <v>Match</v>
      </c>
      <c r="R3148" s="9" t="str" cm="1">
        <f t="array" ref="R3148">_xlfn.IFS(ZeptoData[[#This Row],[discountPercent]]=0, "No Discount", ZeptoData[[#This Row],[discountPercent]]&lt;=15, "Standard (1-15%)", ZeptoData[[#This Row],[discountPercent]]&gt;15, "Mega (&gt;15%)")</f>
        <v>Standard (1-15%)</v>
      </c>
      <c r="S3148" s="9" t="str" cm="1">
        <f t="array" ref="S3148">_xlfn.IFS(ZeptoData[[#This Row],[weightInGms]]&lt;=100, "Small (&lt;100g)", ZeptoData[[#This Row],[weightInGms]]&lt;=500, "Medium (100-500g)", ZeptoData[[#This Row],[weightInGms]]&gt;500, "Large (&gt;500g)")</f>
        <v>Small (&lt;100g)</v>
      </c>
    </row>
    <row r="3149" spans="1:19" x14ac:dyDescent="0.25">
      <c r="A3149" t="s">
        <v>1457</v>
      </c>
      <c r="B3149" t="s">
        <v>1196</v>
      </c>
      <c r="C3149" t="str">
        <f>TRIM(ZeptoData[[#This Row],[name]])</f>
        <v>Parachute Jasmine Hair Oil</v>
      </c>
      <c r="D3149">
        <v>8200</v>
      </c>
      <c r="E3149" s="3">
        <f>'Cleaned Data'!F3152</f>
        <v>9</v>
      </c>
      <c r="F3149">
        <v>9</v>
      </c>
      <c r="G3149">
        <v>6</v>
      </c>
      <c r="H3149">
        <v>7400</v>
      </c>
      <c r="I3149" s="3">
        <f>ZeptoData[[#This Row],[discountedSellingPrice]]/100</f>
        <v>74</v>
      </c>
      <c r="J3149">
        <v>190</v>
      </c>
      <c r="K3149" t="b">
        <v>0</v>
      </c>
      <c r="L3149">
        <v>190</v>
      </c>
      <c r="N3149" s="3">
        <f>ZeptoData[[#This Row],[MRP_Rupees]] - ZeptoData[[#This Row],[Sale_Price]]</f>
        <v>-65</v>
      </c>
      <c r="O3149" t="str">
        <f>IF(ZeptoData[[#This Row],[outOfStock]]=TRUE, "Out of Stock", IF(ZeptoData[[#This Row],[availableQuantity]]&lt;=2, "LOW STOCK", "HEALTHY"))</f>
        <v>HEALTHY</v>
      </c>
      <c r="P3149" t="str" cm="1">
        <f t="array" ref="P3149">_xlfn.IFS(ZeptoData[[#This Row],[Sale_Price]]&lt;50, "Budget", ZeptoData[[#This Row],[Sale_Price]]&lt;150, "Mid-Range", ZeptoData[[#This Row],[Sale_Price]]&gt;=150, "Premium")</f>
        <v>Mid-Range</v>
      </c>
      <c r="Q3149" t="str">
        <f>IF(ROUND(((ZeptoData[[#This Row],[mrp]]-ZeptoData[[#This Row],[discountedSellingPrice]])/ZeptoData[[#This Row],[mrp]])*100,0) = ZeptoData[[#This Row],[discountPercent]], "Match", "Error")</f>
        <v>Error</v>
      </c>
      <c r="R3149" s="9" t="str" cm="1">
        <f t="array" ref="R3149">_xlfn.IFS(ZeptoData[[#This Row],[discountPercent]]=0, "No Discount", ZeptoData[[#This Row],[discountPercent]]&lt;=15, "Standard (1-15%)", ZeptoData[[#This Row],[discountPercent]]&gt;15, "Mega (&gt;15%)")</f>
        <v>Standard (1-15%)</v>
      </c>
      <c r="S3149" s="9" t="str" cm="1">
        <f t="array" ref="S3149">_xlfn.IFS(ZeptoData[[#This Row],[weightInGms]]&lt;=100, "Small (&lt;100g)", ZeptoData[[#This Row],[weightInGms]]&lt;=500, "Medium (100-500g)", ZeptoData[[#This Row],[weightInGms]]&gt;500, "Large (&gt;500g)")</f>
        <v>Medium (100-500g)</v>
      </c>
    </row>
    <row r="3150" spans="1:19" x14ac:dyDescent="0.25">
      <c r="A3150" t="s">
        <v>1457</v>
      </c>
      <c r="B3150" t="s">
        <v>1197</v>
      </c>
      <c r="C3150" t="str">
        <f>TRIM(ZeptoData[[#This Row],[name]])</f>
        <v>Johnson's Baby Skincare Wipes</v>
      </c>
      <c r="D3150">
        <v>7900</v>
      </c>
      <c r="E3150" s="3">
        <f>'Cleaned Data'!F3153</f>
        <v>5</v>
      </c>
      <c r="F3150">
        <v>6</v>
      </c>
      <c r="G3150">
        <v>6</v>
      </c>
      <c r="H3150">
        <v>7400</v>
      </c>
      <c r="I3150" s="3">
        <f>ZeptoData[[#This Row],[discountedSellingPrice]]/100</f>
        <v>74</v>
      </c>
      <c r="J3150">
        <v>1160</v>
      </c>
      <c r="K3150" t="b">
        <v>0</v>
      </c>
      <c r="L3150">
        <v>20</v>
      </c>
      <c r="N3150" s="3">
        <f>ZeptoData[[#This Row],[MRP_Rupees]] - ZeptoData[[#This Row],[Sale_Price]]</f>
        <v>-69</v>
      </c>
      <c r="O3150" t="str">
        <f>IF(ZeptoData[[#This Row],[outOfStock]]=TRUE, "Out of Stock", IF(ZeptoData[[#This Row],[availableQuantity]]&lt;=2, "LOW STOCK", "HEALTHY"))</f>
        <v>HEALTHY</v>
      </c>
      <c r="P3150" t="str" cm="1">
        <f t="array" ref="P3150">_xlfn.IFS(ZeptoData[[#This Row],[Sale_Price]]&lt;50, "Budget", ZeptoData[[#This Row],[Sale_Price]]&lt;150, "Mid-Range", ZeptoData[[#This Row],[Sale_Price]]&gt;=150, "Premium")</f>
        <v>Mid-Range</v>
      </c>
      <c r="Q3150" t="str">
        <f>IF(ROUND(((ZeptoData[[#This Row],[mrp]]-ZeptoData[[#This Row],[discountedSellingPrice]])/ZeptoData[[#This Row],[mrp]])*100,0) = ZeptoData[[#This Row],[discountPercent]], "Match", "Error")</f>
        <v>Match</v>
      </c>
      <c r="R3150" s="9" t="str" cm="1">
        <f t="array" ref="R3150">_xlfn.IFS(ZeptoData[[#This Row],[discountPercent]]=0, "No Discount", ZeptoData[[#This Row],[discountPercent]]&lt;=15, "Standard (1-15%)", ZeptoData[[#This Row],[discountPercent]]&gt;15, "Mega (&gt;15%)")</f>
        <v>Standard (1-15%)</v>
      </c>
      <c r="S3150" s="9" t="str" cm="1">
        <f t="array" ref="S3150">_xlfn.IFS(ZeptoData[[#This Row],[weightInGms]]&lt;=100, "Small (&lt;100g)", ZeptoData[[#This Row],[weightInGms]]&lt;=500, "Medium (100-500g)", ZeptoData[[#This Row],[weightInGms]]&gt;500, "Large (&gt;500g)")</f>
        <v>Large (&gt;500g)</v>
      </c>
    </row>
    <row r="3151" spans="1:19" x14ac:dyDescent="0.25">
      <c r="A3151" t="s">
        <v>1457</v>
      </c>
      <c r="B3151" t="s">
        <v>1198</v>
      </c>
      <c r="C3151" t="str">
        <f>TRIM(ZeptoData[[#This Row],[name]])</f>
        <v>Dettol Skincare Liquid Hand Wash</v>
      </c>
      <c r="D3151">
        <v>7900</v>
      </c>
      <c r="E3151" s="3">
        <f>'Cleaned Data'!F3154</f>
        <v>0</v>
      </c>
      <c r="F3151">
        <v>0</v>
      </c>
      <c r="G3151">
        <v>6</v>
      </c>
      <c r="H3151">
        <v>7900</v>
      </c>
      <c r="I3151" s="3">
        <f>ZeptoData[[#This Row],[discountedSellingPrice]]/100</f>
        <v>79</v>
      </c>
      <c r="J3151">
        <v>200</v>
      </c>
      <c r="K3151" t="b">
        <v>0</v>
      </c>
      <c r="L3151">
        <v>200</v>
      </c>
      <c r="N3151" s="3">
        <f>ZeptoData[[#This Row],[MRP_Rupees]] - ZeptoData[[#This Row],[Sale_Price]]</f>
        <v>-79</v>
      </c>
      <c r="O3151" t="str">
        <f>IF(ZeptoData[[#This Row],[outOfStock]]=TRUE, "Out of Stock", IF(ZeptoData[[#This Row],[availableQuantity]]&lt;=2, "LOW STOCK", "HEALTHY"))</f>
        <v>HEALTHY</v>
      </c>
      <c r="P3151" t="str" cm="1">
        <f t="array" ref="P3151">_xlfn.IFS(ZeptoData[[#This Row],[Sale_Price]]&lt;50, "Budget", ZeptoData[[#This Row],[Sale_Price]]&lt;150, "Mid-Range", ZeptoData[[#This Row],[Sale_Price]]&gt;=150, "Premium")</f>
        <v>Mid-Range</v>
      </c>
      <c r="Q3151" t="str">
        <f>IF(ROUND(((ZeptoData[[#This Row],[mrp]]-ZeptoData[[#This Row],[discountedSellingPrice]])/ZeptoData[[#This Row],[mrp]])*100,0) = ZeptoData[[#This Row],[discountPercent]], "Match", "Error")</f>
        <v>Match</v>
      </c>
      <c r="R3151" s="9" t="str" cm="1">
        <f t="array" ref="R3151">_xlfn.IFS(ZeptoData[[#This Row],[discountPercent]]=0, "No Discount", ZeptoData[[#This Row],[discountPercent]]&lt;=15, "Standard (1-15%)", ZeptoData[[#This Row],[discountPercent]]&gt;15, "Mega (&gt;15%)")</f>
        <v>No Discount</v>
      </c>
      <c r="S3151" s="9" t="str" cm="1">
        <f t="array" ref="S3151">_xlfn.IFS(ZeptoData[[#This Row],[weightInGms]]&lt;=100, "Small (&lt;100g)", ZeptoData[[#This Row],[weightInGms]]&lt;=500, "Medium (100-500g)", ZeptoData[[#This Row],[weightInGms]]&gt;500, "Large (&gt;500g)")</f>
        <v>Medium (100-500g)</v>
      </c>
    </row>
    <row r="3152" spans="1:19" x14ac:dyDescent="0.25">
      <c r="A3152" t="s">
        <v>1457</v>
      </c>
      <c r="B3152" t="s">
        <v>1199</v>
      </c>
      <c r="C3152" t="str">
        <f>TRIM(ZeptoData[[#This Row],[name]])</f>
        <v>Old Spice Original Lather Shaving Cream</v>
      </c>
      <c r="D3152">
        <v>7500</v>
      </c>
      <c r="E3152" s="3">
        <f>'Cleaned Data'!F3155</f>
        <v>11</v>
      </c>
      <c r="F3152">
        <v>9</v>
      </c>
      <c r="G3152">
        <v>6</v>
      </c>
      <c r="H3152">
        <v>6800</v>
      </c>
      <c r="I3152" s="3">
        <f>ZeptoData[[#This Row],[discountedSellingPrice]]/100</f>
        <v>68</v>
      </c>
      <c r="J3152">
        <v>70</v>
      </c>
      <c r="K3152" t="b">
        <v>0</v>
      </c>
      <c r="L3152">
        <v>70</v>
      </c>
      <c r="N3152" s="3">
        <f>ZeptoData[[#This Row],[MRP_Rupees]] - ZeptoData[[#This Row],[Sale_Price]]</f>
        <v>-57</v>
      </c>
      <c r="O3152" t="str">
        <f>IF(ZeptoData[[#This Row],[outOfStock]]=TRUE, "Out of Stock", IF(ZeptoData[[#This Row],[availableQuantity]]&lt;=2, "LOW STOCK", "HEALTHY"))</f>
        <v>HEALTHY</v>
      </c>
      <c r="P3152" t="str" cm="1">
        <f t="array" ref="P3152">_xlfn.IFS(ZeptoData[[#This Row],[Sale_Price]]&lt;50, "Budget", ZeptoData[[#This Row],[Sale_Price]]&lt;150, "Mid-Range", ZeptoData[[#This Row],[Sale_Price]]&gt;=150, "Premium")</f>
        <v>Mid-Range</v>
      </c>
      <c r="Q3152" t="str">
        <f>IF(ROUND(((ZeptoData[[#This Row],[mrp]]-ZeptoData[[#This Row],[discountedSellingPrice]])/ZeptoData[[#This Row],[mrp]])*100,0) = ZeptoData[[#This Row],[discountPercent]], "Match", "Error")</f>
        <v>Match</v>
      </c>
      <c r="R3152" s="9" t="str" cm="1">
        <f t="array" ref="R3152">_xlfn.IFS(ZeptoData[[#This Row],[discountPercent]]=0, "No Discount", ZeptoData[[#This Row],[discountPercent]]&lt;=15, "Standard (1-15%)", ZeptoData[[#This Row],[discountPercent]]&gt;15, "Mega (&gt;15%)")</f>
        <v>Standard (1-15%)</v>
      </c>
      <c r="S3152" s="9" t="str" cm="1">
        <f t="array" ref="S3152">_xlfn.IFS(ZeptoData[[#This Row],[weightInGms]]&lt;=100, "Small (&lt;100g)", ZeptoData[[#This Row],[weightInGms]]&lt;=500, "Medium (100-500g)", ZeptoData[[#This Row],[weightInGms]]&gt;500, "Large (&gt;500g)")</f>
        <v>Small (&lt;100g)</v>
      </c>
    </row>
    <row r="3153" spans="1:19" x14ac:dyDescent="0.25">
      <c r="A3153" t="s">
        <v>1457</v>
      </c>
      <c r="B3153" t="s">
        <v>1200</v>
      </c>
      <c r="C3153" t="str">
        <f>TRIM(ZeptoData[[#This Row],[name]])</f>
        <v>Veet Hair Removal Cream Dry Skin</v>
      </c>
      <c r="D3153">
        <v>13500</v>
      </c>
      <c r="E3153" s="3">
        <f>'Cleaned Data'!F3156</f>
        <v>15</v>
      </c>
      <c r="F3153">
        <v>5</v>
      </c>
      <c r="G3153">
        <v>5</v>
      </c>
      <c r="H3153">
        <v>12800</v>
      </c>
      <c r="I3153" s="3">
        <f>ZeptoData[[#This Row],[discountedSellingPrice]]/100</f>
        <v>128</v>
      </c>
      <c r="J3153">
        <v>50</v>
      </c>
      <c r="K3153" t="b">
        <v>0</v>
      </c>
      <c r="L3153">
        <v>50</v>
      </c>
      <c r="N3153" s="3">
        <f>ZeptoData[[#This Row],[MRP_Rupees]] - ZeptoData[[#This Row],[Sale_Price]]</f>
        <v>-113</v>
      </c>
      <c r="O3153" t="str">
        <f>IF(ZeptoData[[#This Row],[outOfStock]]=TRUE, "Out of Stock", IF(ZeptoData[[#This Row],[availableQuantity]]&lt;=2, "LOW STOCK", "HEALTHY"))</f>
        <v>HEALTHY</v>
      </c>
      <c r="P3153" t="str" cm="1">
        <f t="array" ref="P3153">_xlfn.IFS(ZeptoData[[#This Row],[Sale_Price]]&lt;50, "Budget", ZeptoData[[#This Row],[Sale_Price]]&lt;150, "Mid-Range", ZeptoData[[#This Row],[Sale_Price]]&gt;=150, "Premium")</f>
        <v>Mid-Range</v>
      </c>
      <c r="Q3153" t="str">
        <f>IF(ROUND(((ZeptoData[[#This Row],[mrp]]-ZeptoData[[#This Row],[discountedSellingPrice]])/ZeptoData[[#This Row],[mrp]])*100,0) = ZeptoData[[#This Row],[discountPercent]], "Match", "Error")</f>
        <v>Match</v>
      </c>
      <c r="R3153" s="9" t="str" cm="1">
        <f t="array" ref="R3153">_xlfn.IFS(ZeptoData[[#This Row],[discountPercent]]=0, "No Discount", ZeptoData[[#This Row],[discountPercent]]&lt;=15, "Standard (1-15%)", ZeptoData[[#This Row],[discountPercent]]&gt;15, "Mega (&gt;15%)")</f>
        <v>Standard (1-15%)</v>
      </c>
      <c r="S3153" s="9" t="str" cm="1">
        <f t="array" ref="S3153">_xlfn.IFS(ZeptoData[[#This Row],[weightInGms]]&lt;=100, "Small (&lt;100g)", ZeptoData[[#This Row],[weightInGms]]&lt;=500, "Medium (100-500g)", ZeptoData[[#This Row],[weightInGms]]&gt;500, "Large (&gt;500g)")</f>
        <v>Small (&lt;100g)</v>
      </c>
    </row>
    <row r="3154" spans="1:19" x14ac:dyDescent="0.25">
      <c r="A3154" t="s">
        <v>1457</v>
      </c>
      <c r="B3154" t="s">
        <v>1201</v>
      </c>
      <c r="C3154" t="str">
        <f>TRIM(ZeptoData[[#This Row],[name]])</f>
        <v>L'Oreal Paris Total Repair 5 Shampoo</v>
      </c>
      <c r="D3154">
        <v>26500</v>
      </c>
      <c r="E3154" s="3">
        <f>'Cleaned Data'!F3157</f>
        <v>0</v>
      </c>
      <c r="F3154">
        <v>0</v>
      </c>
      <c r="G3154">
        <v>2</v>
      </c>
      <c r="H3154">
        <v>26500</v>
      </c>
      <c r="I3154" s="3">
        <f>ZeptoData[[#This Row],[discountedSellingPrice]]/100</f>
        <v>265</v>
      </c>
      <c r="J3154">
        <v>396</v>
      </c>
      <c r="K3154" t="b">
        <v>0</v>
      </c>
      <c r="L3154">
        <v>360</v>
      </c>
      <c r="N3154" s="3">
        <f>ZeptoData[[#This Row],[MRP_Rupees]] - ZeptoData[[#This Row],[Sale_Price]]</f>
        <v>-265</v>
      </c>
      <c r="O3154" t="str">
        <f>IF(ZeptoData[[#This Row],[outOfStock]]=TRUE, "Out of Stock", IF(ZeptoData[[#This Row],[availableQuantity]]&lt;=2, "LOW STOCK", "HEALTHY"))</f>
        <v>LOW STOCK</v>
      </c>
      <c r="P3154" t="str" cm="1">
        <f t="array" ref="P3154">_xlfn.IFS(ZeptoData[[#This Row],[Sale_Price]]&lt;50, "Budget", ZeptoData[[#This Row],[Sale_Price]]&lt;150, "Mid-Range", ZeptoData[[#This Row],[Sale_Price]]&gt;=150, "Premium")</f>
        <v>Premium</v>
      </c>
      <c r="Q3154" t="str">
        <f>IF(ROUND(((ZeptoData[[#This Row],[mrp]]-ZeptoData[[#This Row],[discountedSellingPrice]])/ZeptoData[[#This Row],[mrp]])*100,0) = ZeptoData[[#This Row],[discountPercent]], "Match", "Error")</f>
        <v>Match</v>
      </c>
      <c r="R3154" s="9" t="str" cm="1">
        <f t="array" ref="R3154">_xlfn.IFS(ZeptoData[[#This Row],[discountPercent]]=0, "No Discount", ZeptoData[[#This Row],[discountPercent]]&lt;=15, "Standard (1-15%)", ZeptoData[[#This Row],[discountPercent]]&gt;15, "Mega (&gt;15%)")</f>
        <v>No Discount</v>
      </c>
      <c r="S3154" s="9" t="str" cm="1">
        <f t="array" ref="S3154">_xlfn.IFS(ZeptoData[[#This Row],[weightInGms]]&lt;=100, "Small (&lt;100g)", ZeptoData[[#This Row],[weightInGms]]&lt;=500, "Medium (100-500g)", ZeptoData[[#This Row],[weightInGms]]&gt;500, "Large (&gt;500g)")</f>
        <v>Medium (100-500g)</v>
      </c>
    </row>
    <row r="3155" spans="1:19" x14ac:dyDescent="0.25">
      <c r="A3155" t="s">
        <v>1457</v>
      </c>
      <c r="B3155" t="s">
        <v>1202</v>
      </c>
      <c r="C3155" t="str">
        <f>TRIM(ZeptoData[[#This Row],[name]])</f>
        <v>Fiama Menthol &amp; Magnolia Cooling Gel Bar Soap</v>
      </c>
      <c r="D3155">
        <v>16000</v>
      </c>
      <c r="E3155" s="3">
        <f>'Cleaned Data'!F3158</f>
        <v>10</v>
      </c>
      <c r="F3155">
        <v>11</v>
      </c>
      <c r="G3155">
        <v>6</v>
      </c>
      <c r="H3155">
        <v>14100</v>
      </c>
      <c r="I3155" s="3">
        <f>ZeptoData[[#This Row],[discountedSellingPrice]]/100</f>
        <v>141</v>
      </c>
      <c r="J3155">
        <v>375</v>
      </c>
      <c r="K3155" t="b">
        <v>0</v>
      </c>
      <c r="L3155">
        <v>375</v>
      </c>
      <c r="N3155" s="3">
        <f>ZeptoData[[#This Row],[MRP_Rupees]] - ZeptoData[[#This Row],[Sale_Price]]</f>
        <v>-131</v>
      </c>
      <c r="O3155" t="str">
        <f>IF(ZeptoData[[#This Row],[outOfStock]]=TRUE, "Out of Stock", IF(ZeptoData[[#This Row],[availableQuantity]]&lt;=2, "LOW STOCK", "HEALTHY"))</f>
        <v>HEALTHY</v>
      </c>
      <c r="P3155" t="str" cm="1">
        <f t="array" ref="P3155">_xlfn.IFS(ZeptoData[[#This Row],[Sale_Price]]&lt;50, "Budget", ZeptoData[[#This Row],[Sale_Price]]&lt;150, "Mid-Range", ZeptoData[[#This Row],[Sale_Price]]&gt;=150, "Premium")</f>
        <v>Mid-Range</v>
      </c>
      <c r="Q3155" t="str">
        <f>IF(ROUND(((ZeptoData[[#This Row],[mrp]]-ZeptoData[[#This Row],[discountedSellingPrice]])/ZeptoData[[#This Row],[mrp]])*100,0) = ZeptoData[[#This Row],[discountPercent]], "Match", "Error")</f>
        <v>Error</v>
      </c>
      <c r="R3155" s="9" t="str" cm="1">
        <f t="array" ref="R3155">_xlfn.IFS(ZeptoData[[#This Row],[discountPercent]]=0, "No Discount", ZeptoData[[#This Row],[discountPercent]]&lt;=15, "Standard (1-15%)", ZeptoData[[#This Row],[discountPercent]]&gt;15, "Mega (&gt;15%)")</f>
        <v>Standard (1-15%)</v>
      </c>
      <c r="S3155" s="9" t="str" cm="1">
        <f t="array" ref="S3155">_xlfn.IFS(ZeptoData[[#This Row],[weightInGms]]&lt;=100, "Small (&lt;100g)", ZeptoData[[#This Row],[weightInGms]]&lt;=500, "Medium (100-500g)", ZeptoData[[#This Row],[weightInGms]]&gt;500, "Large (&gt;500g)")</f>
        <v>Medium (100-500g)</v>
      </c>
    </row>
    <row r="3156" spans="1:19" x14ac:dyDescent="0.25">
      <c r="A3156" t="s">
        <v>1457</v>
      </c>
      <c r="B3156" t="s">
        <v>1203</v>
      </c>
      <c r="C3156" t="str">
        <f>TRIM(ZeptoData[[#This Row],[name]])</f>
        <v>Nivea Lip Balm Original Care for 24h Moisture with Shea Butter &amp; Natural Oils</v>
      </c>
      <c r="D3156">
        <v>14000</v>
      </c>
      <c r="E3156" s="3">
        <f>'Cleaned Data'!F3159</f>
        <v>10</v>
      </c>
      <c r="F3156">
        <v>15</v>
      </c>
      <c r="G3156">
        <v>6</v>
      </c>
      <c r="H3156">
        <v>11900</v>
      </c>
      <c r="I3156" s="3">
        <f>ZeptoData[[#This Row],[discountedSellingPrice]]/100</f>
        <v>119</v>
      </c>
      <c r="J3156">
        <v>5</v>
      </c>
      <c r="K3156" t="b">
        <v>0</v>
      </c>
      <c r="L3156">
        <v>4</v>
      </c>
      <c r="N3156" s="3">
        <f>ZeptoData[[#This Row],[MRP_Rupees]] - ZeptoData[[#This Row],[Sale_Price]]</f>
        <v>-109</v>
      </c>
      <c r="O3156" t="str">
        <f>IF(ZeptoData[[#This Row],[outOfStock]]=TRUE, "Out of Stock", IF(ZeptoData[[#This Row],[availableQuantity]]&lt;=2, "LOW STOCK", "HEALTHY"))</f>
        <v>HEALTHY</v>
      </c>
      <c r="P3156" t="str" cm="1">
        <f t="array" ref="P3156">_xlfn.IFS(ZeptoData[[#This Row],[Sale_Price]]&lt;50, "Budget", ZeptoData[[#This Row],[Sale_Price]]&lt;150, "Mid-Range", ZeptoData[[#This Row],[Sale_Price]]&gt;=150, "Premium")</f>
        <v>Mid-Range</v>
      </c>
      <c r="Q3156" t="str">
        <f>IF(ROUND(((ZeptoData[[#This Row],[mrp]]-ZeptoData[[#This Row],[discountedSellingPrice]])/ZeptoData[[#This Row],[mrp]])*100,0) = ZeptoData[[#This Row],[discountPercent]], "Match", "Error")</f>
        <v>Match</v>
      </c>
      <c r="R3156" s="9" t="str" cm="1">
        <f t="array" ref="R3156">_xlfn.IFS(ZeptoData[[#This Row],[discountPercent]]=0, "No Discount", ZeptoData[[#This Row],[discountPercent]]&lt;=15, "Standard (1-15%)", ZeptoData[[#This Row],[discountPercent]]&gt;15, "Mega (&gt;15%)")</f>
        <v>Standard (1-15%)</v>
      </c>
      <c r="S3156" s="9" t="str" cm="1">
        <f t="array" ref="S3156">_xlfn.IFS(ZeptoData[[#This Row],[weightInGms]]&lt;=100, "Small (&lt;100g)", ZeptoData[[#This Row],[weightInGms]]&lt;=500, "Medium (100-500g)", ZeptoData[[#This Row],[weightInGms]]&gt;500, "Large (&gt;500g)")</f>
        <v>Small (&lt;100g)</v>
      </c>
    </row>
    <row r="3157" spans="1:19" x14ac:dyDescent="0.25">
      <c r="A3157" t="s">
        <v>1457</v>
      </c>
      <c r="B3157" t="s">
        <v>1204</v>
      </c>
      <c r="C3157" t="str">
        <f>TRIM(ZeptoData[[#This Row],[name]])</f>
        <v>Oral-B Charcoal Deep Clean Stain Removal Toothbrush Soft</v>
      </c>
      <c r="D3157">
        <v>9900</v>
      </c>
      <c r="E3157" s="3">
        <f>'Cleaned Data'!F3160</f>
        <v>0</v>
      </c>
      <c r="F3157">
        <v>0</v>
      </c>
      <c r="G3157">
        <v>3</v>
      </c>
      <c r="H3157">
        <v>9900</v>
      </c>
      <c r="I3157" s="3">
        <f>ZeptoData[[#This Row],[discountedSellingPrice]]/100</f>
        <v>99</v>
      </c>
      <c r="J3157">
        <v>232</v>
      </c>
      <c r="K3157" t="b">
        <v>0</v>
      </c>
      <c r="L3157">
        <v>4</v>
      </c>
      <c r="N3157" s="3">
        <f>ZeptoData[[#This Row],[MRP_Rupees]] - ZeptoData[[#This Row],[Sale_Price]]</f>
        <v>-99</v>
      </c>
      <c r="O3157" t="str">
        <f>IF(ZeptoData[[#This Row],[outOfStock]]=TRUE, "Out of Stock", IF(ZeptoData[[#This Row],[availableQuantity]]&lt;=2, "LOW STOCK", "HEALTHY"))</f>
        <v>HEALTHY</v>
      </c>
      <c r="P3157" t="str" cm="1">
        <f t="array" ref="P3157">_xlfn.IFS(ZeptoData[[#This Row],[Sale_Price]]&lt;50, "Budget", ZeptoData[[#This Row],[Sale_Price]]&lt;150, "Mid-Range", ZeptoData[[#This Row],[Sale_Price]]&gt;=150, "Premium")</f>
        <v>Mid-Range</v>
      </c>
      <c r="Q3157" t="str">
        <f>IF(ROUND(((ZeptoData[[#This Row],[mrp]]-ZeptoData[[#This Row],[discountedSellingPrice]])/ZeptoData[[#This Row],[mrp]])*100,0) = ZeptoData[[#This Row],[discountPercent]], "Match", "Error")</f>
        <v>Match</v>
      </c>
      <c r="R3157" s="9" t="str" cm="1">
        <f t="array" ref="R3157">_xlfn.IFS(ZeptoData[[#This Row],[discountPercent]]=0, "No Discount", ZeptoData[[#This Row],[discountPercent]]&lt;=15, "Standard (1-15%)", ZeptoData[[#This Row],[discountPercent]]&gt;15, "Mega (&gt;15%)")</f>
        <v>No Discount</v>
      </c>
      <c r="S3157" s="9" t="str" cm="1">
        <f t="array" ref="S3157">_xlfn.IFS(ZeptoData[[#This Row],[weightInGms]]&lt;=100, "Small (&lt;100g)", ZeptoData[[#This Row],[weightInGms]]&lt;=500, "Medium (100-500g)", ZeptoData[[#This Row],[weightInGms]]&gt;500, "Large (&gt;500g)")</f>
        <v>Medium (100-500g)</v>
      </c>
    </row>
    <row r="3158" spans="1:19" x14ac:dyDescent="0.25">
      <c r="A3158" t="s">
        <v>1457</v>
      </c>
      <c r="B3158" t="s">
        <v>1205</v>
      </c>
      <c r="C3158" t="str">
        <f>TRIM(ZeptoData[[#This Row],[name]])</f>
        <v>Neutrogena Ultra Sheer Dry Touch SPF 50+ Sunblock Sunscreen Lotion</v>
      </c>
      <c r="D3158">
        <v>25000</v>
      </c>
      <c r="E3158" s="3">
        <f>'Cleaned Data'!F3161</f>
        <v>0</v>
      </c>
      <c r="F3158">
        <v>10</v>
      </c>
      <c r="G3158">
        <v>3</v>
      </c>
      <c r="H3158">
        <v>22500</v>
      </c>
      <c r="I3158" s="3">
        <f>ZeptoData[[#This Row],[discountedSellingPrice]]/100</f>
        <v>225</v>
      </c>
      <c r="J3158">
        <v>30</v>
      </c>
      <c r="K3158" t="b">
        <v>0</v>
      </c>
      <c r="L3158">
        <v>30</v>
      </c>
      <c r="N3158" s="3">
        <f>ZeptoData[[#This Row],[MRP_Rupees]] - ZeptoData[[#This Row],[Sale_Price]]</f>
        <v>-225</v>
      </c>
      <c r="O3158" t="str">
        <f>IF(ZeptoData[[#This Row],[outOfStock]]=TRUE, "Out of Stock", IF(ZeptoData[[#This Row],[availableQuantity]]&lt;=2, "LOW STOCK", "HEALTHY"))</f>
        <v>HEALTHY</v>
      </c>
      <c r="P3158" t="str" cm="1">
        <f t="array" ref="P3158">_xlfn.IFS(ZeptoData[[#This Row],[Sale_Price]]&lt;50, "Budget", ZeptoData[[#This Row],[Sale_Price]]&lt;150, "Mid-Range", ZeptoData[[#This Row],[Sale_Price]]&gt;=150, "Premium")</f>
        <v>Premium</v>
      </c>
      <c r="Q3158" t="str">
        <f>IF(ROUND(((ZeptoData[[#This Row],[mrp]]-ZeptoData[[#This Row],[discountedSellingPrice]])/ZeptoData[[#This Row],[mrp]])*100,0) = ZeptoData[[#This Row],[discountPercent]], "Match", "Error")</f>
        <v>Match</v>
      </c>
      <c r="R3158" s="9" t="str" cm="1">
        <f t="array" ref="R3158">_xlfn.IFS(ZeptoData[[#This Row],[discountPercent]]=0, "No Discount", ZeptoData[[#This Row],[discountPercent]]&lt;=15, "Standard (1-15%)", ZeptoData[[#This Row],[discountPercent]]&gt;15, "Mega (&gt;15%)")</f>
        <v>Standard (1-15%)</v>
      </c>
      <c r="S3158" s="9" t="str" cm="1">
        <f t="array" ref="S3158">_xlfn.IFS(ZeptoData[[#This Row],[weightInGms]]&lt;=100, "Small (&lt;100g)", ZeptoData[[#This Row],[weightInGms]]&lt;=500, "Medium (100-500g)", ZeptoData[[#This Row],[weightInGms]]&gt;500, "Large (&gt;500g)")</f>
        <v>Small (&lt;100g)</v>
      </c>
    </row>
    <row r="3159" spans="1:19" x14ac:dyDescent="0.25">
      <c r="A3159" t="s">
        <v>1457</v>
      </c>
      <c r="B3159" t="s">
        <v>1206</v>
      </c>
      <c r="C3159" t="str">
        <f>TRIM(ZeptoData[[#This Row],[name]])</f>
        <v>Clinic Plus Strong &amp; Long Health Shampoo</v>
      </c>
      <c r="D3159">
        <v>49900</v>
      </c>
      <c r="E3159" s="3">
        <f>'Cleaned Data'!F3162</f>
        <v>0</v>
      </c>
      <c r="F3159">
        <v>10</v>
      </c>
      <c r="G3159">
        <v>3</v>
      </c>
      <c r="H3159">
        <v>44900</v>
      </c>
      <c r="I3159" s="3">
        <f>ZeptoData[[#This Row],[discountedSellingPrice]]/100</f>
        <v>449</v>
      </c>
      <c r="J3159">
        <v>650</v>
      </c>
      <c r="K3159" t="b">
        <v>0</v>
      </c>
      <c r="L3159">
        <v>650</v>
      </c>
      <c r="N3159" s="3">
        <f>ZeptoData[[#This Row],[MRP_Rupees]] - ZeptoData[[#This Row],[Sale_Price]]</f>
        <v>-449</v>
      </c>
      <c r="O3159" t="str">
        <f>IF(ZeptoData[[#This Row],[outOfStock]]=TRUE, "Out of Stock", IF(ZeptoData[[#This Row],[availableQuantity]]&lt;=2, "LOW STOCK", "HEALTHY"))</f>
        <v>HEALTHY</v>
      </c>
      <c r="P3159" t="str" cm="1">
        <f t="array" ref="P3159">_xlfn.IFS(ZeptoData[[#This Row],[Sale_Price]]&lt;50, "Budget", ZeptoData[[#This Row],[Sale_Price]]&lt;150, "Mid-Range", ZeptoData[[#This Row],[Sale_Price]]&gt;=150, "Premium")</f>
        <v>Premium</v>
      </c>
      <c r="Q3159" t="str">
        <f>IF(ROUND(((ZeptoData[[#This Row],[mrp]]-ZeptoData[[#This Row],[discountedSellingPrice]])/ZeptoData[[#This Row],[mrp]])*100,0) = ZeptoData[[#This Row],[discountPercent]], "Match", "Error")</f>
        <v>Match</v>
      </c>
      <c r="R3159" s="9" t="str" cm="1">
        <f t="array" ref="R3159">_xlfn.IFS(ZeptoData[[#This Row],[discountPercent]]=0, "No Discount", ZeptoData[[#This Row],[discountPercent]]&lt;=15, "Standard (1-15%)", ZeptoData[[#This Row],[discountPercent]]&gt;15, "Mega (&gt;15%)")</f>
        <v>Standard (1-15%)</v>
      </c>
      <c r="S3159" s="9" t="str" cm="1">
        <f t="array" ref="S3159">_xlfn.IFS(ZeptoData[[#This Row],[weightInGms]]&lt;=100, "Small (&lt;100g)", ZeptoData[[#This Row],[weightInGms]]&lt;=500, "Medium (100-500g)", ZeptoData[[#This Row],[weightInGms]]&gt;500, "Large (&gt;500g)")</f>
        <v>Large (&gt;500g)</v>
      </c>
    </row>
    <row r="3160" spans="1:19" x14ac:dyDescent="0.25">
      <c r="A3160" t="s">
        <v>1457</v>
      </c>
      <c r="B3160" t="s">
        <v>1207</v>
      </c>
      <c r="C3160" t="str">
        <f>TRIM(ZeptoData[[#This Row],[name]])</f>
        <v>Johnson's Baby No More Tears Baby Shampoo</v>
      </c>
      <c r="D3160">
        <v>9800</v>
      </c>
      <c r="E3160" s="3">
        <f>'Cleaned Data'!F3163</f>
        <v>0</v>
      </c>
      <c r="F3160">
        <v>0</v>
      </c>
      <c r="G3160">
        <v>5</v>
      </c>
      <c r="H3160">
        <v>9800</v>
      </c>
      <c r="I3160" s="3">
        <f>ZeptoData[[#This Row],[discountedSellingPrice]]/100</f>
        <v>98</v>
      </c>
      <c r="J3160">
        <v>100</v>
      </c>
      <c r="K3160" t="b">
        <v>0</v>
      </c>
      <c r="L3160">
        <v>100</v>
      </c>
      <c r="N3160" s="3">
        <f>ZeptoData[[#This Row],[MRP_Rupees]] - ZeptoData[[#This Row],[Sale_Price]]</f>
        <v>-98</v>
      </c>
      <c r="O3160" t="str">
        <f>IF(ZeptoData[[#This Row],[outOfStock]]=TRUE, "Out of Stock", IF(ZeptoData[[#This Row],[availableQuantity]]&lt;=2, "LOW STOCK", "HEALTHY"))</f>
        <v>HEALTHY</v>
      </c>
      <c r="P3160" t="str" cm="1">
        <f t="array" ref="P3160">_xlfn.IFS(ZeptoData[[#This Row],[Sale_Price]]&lt;50, "Budget", ZeptoData[[#This Row],[Sale_Price]]&lt;150, "Mid-Range", ZeptoData[[#This Row],[Sale_Price]]&gt;=150, "Premium")</f>
        <v>Mid-Range</v>
      </c>
      <c r="Q3160" t="str">
        <f>IF(ROUND(((ZeptoData[[#This Row],[mrp]]-ZeptoData[[#This Row],[discountedSellingPrice]])/ZeptoData[[#This Row],[mrp]])*100,0) = ZeptoData[[#This Row],[discountPercent]], "Match", "Error")</f>
        <v>Match</v>
      </c>
      <c r="R3160" s="9" t="str" cm="1">
        <f t="array" ref="R3160">_xlfn.IFS(ZeptoData[[#This Row],[discountPercent]]=0, "No Discount", ZeptoData[[#This Row],[discountPercent]]&lt;=15, "Standard (1-15%)", ZeptoData[[#This Row],[discountPercent]]&gt;15, "Mega (&gt;15%)")</f>
        <v>No Discount</v>
      </c>
      <c r="S3160" s="9" t="str" cm="1">
        <f t="array" ref="S3160">_xlfn.IFS(ZeptoData[[#This Row],[weightInGms]]&lt;=100, "Small (&lt;100g)", ZeptoData[[#This Row],[weightInGms]]&lt;=500, "Medium (100-500g)", ZeptoData[[#This Row],[weightInGms]]&gt;500, "Large (&gt;500g)")</f>
        <v>Small (&lt;100g)</v>
      </c>
    </row>
    <row r="3161" spans="1:19" x14ac:dyDescent="0.25">
      <c r="A3161" t="s">
        <v>1457</v>
      </c>
      <c r="B3161" t="s">
        <v>1208</v>
      </c>
      <c r="C3161" t="str">
        <f>TRIM(ZeptoData[[#This Row],[name]])</f>
        <v>Colgate Zig Zag Toothbrush</v>
      </c>
      <c r="D3161">
        <v>12000</v>
      </c>
      <c r="E3161" s="3">
        <f>'Cleaned Data'!F3164</f>
        <v>2</v>
      </c>
      <c r="F3161">
        <v>0</v>
      </c>
      <c r="G3161">
        <v>3</v>
      </c>
      <c r="H3161">
        <v>12000</v>
      </c>
      <c r="I3161" s="3">
        <f>ZeptoData[[#This Row],[discountedSellingPrice]]/100</f>
        <v>120</v>
      </c>
      <c r="J3161">
        <v>348</v>
      </c>
      <c r="K3161" t="b">
        <v>0</v>
      </c>
      <c r="L3161">
        <v>6</v>
      </c>
      <c r="N3161" s="3">
        <f>ZeptoData[[#This Row],[MRP_Rupees]] - ZeptoData[[#This Row],[Sale_Price]]</f>
        <v>-118</v>
      </c>
      <c r="O3161" t="str">
        <f>IF(ZeptoData[[#This Row],[outOfStock]]=TRUE, "Out of Stock", IF(ZeptoData[[#This Row],[availableQuantity]]&lt;=2, "LOW STOCK", "HEALTHY"))</f>
        <v>HEALTHY</v>
      </c>
      <c r="P3161" t="str" cm="1">
        <f t="array" ref="P3161">_xlfn.IFS(ZeptoData[[#This Row],[Sale_Price]]&lt;50, "Budget", ZeptoData[[#This Row],[Sale_Price]]&lt;150, "Mid-Range", ZeptoData[[#This Row],[Sale_Price]]&gt;=150, "Premium")</f>
        <v>Mid-Range</v>
      </c>
      <c r="Q3161" t="str">
        <f>IF(ROUND(((ZeptoData[[#This Row],[mrp]]-ZeptoData[[#This Row],[discountedSellingPrice]])/ZeptoData[[#This Row],[mrp]])*100,0) = ZeptoData[[#This Row],[discountPercent]], "Match", "Error")</f>
        <v>Match</v>
      </c>
      <c r="R3161" s="9" t="str" cm="1">
        <f t="array" ref="R3161">_xlfn.IFS(ZeptoData[[#This Row],[discountPercent]]=0, "No Discount", ZeptoData[[#This Row],[discountPercent]]&lt;=15, "Standard (1-15%)", ZeptoData[[#This Row],[discountPercent]]&gt;15, "Mega (&gt;15%)")</f>
        <v>No Discount</v>
      </c>
      <c r="S3161" s="9" t="str" cm="1">
        <f t="array" ref="S3161">_xlfn.IFS(ZeptoData[[#This Row],[weightInGms]]&lt;=100, "Small (&lt;100g)", ZeptoData[[#This Row],[weightInGms]]&lt;=500, "Medium (100-500g)", ZeptoData[[#This Row],[weightInGms]]&gt;500, "Large (&gt;500g)")</f>
        <v>Medium (100-500g)</v>
      </c>
    </row>
    <row r="3162" spans="1:19" x14ac:dyDescent="0.25">
      <c r="A3162" t="s">
        <v>1457</v>
      </c>
      <c r="B3162" t="s">
        <v>1209</v>
      </c>
      <c r="C3162" t="str">
        <f>TRIM(ZeptoData[[#This Row],[name]])</f>
        <v>Savlon Moisture Shield Germ Protection Handwash Refill (Buy 1 Get 1 Free)</v>
      </c>
      <c r="D3162">
        <v>18900</v>
      </c>
      <c r="E3162" s="3">
        <f>'Cleaned Data'!F3165</f>
        <v>0</v>
      </c>
      <c r="F3162">
        <v>0</v>
      </c>
      <c r="G3162">
        <v>6</v>
      </c>
      <c r="H3162">
        <v>18900</v>
      </c>
      <c r="I3162" s="3">
        <f>ZeptoData[[#This Row],[discountedSellingPrice]]/100</f>
        <v>189</v>
      </c>
      <c r="J3162">
        <v>1500</v>
      </c>
      <c r="K3162" t="b">
        <v>0</v>
      </c>
      <c r="L3162">
        <v>1500</v>
      </c>
      <c r="N3162" s="3">
        <f>ZeptoData[[#This Row],[MRP_Rupees]] - ZeptoData[[#This Row],[Sale_Price]]</f>
        <v>-189</v>
      </c>
      <c r="O3162" t="str">
        <f>IF(ZeptoData[[#This Row],[outOfStock]]=TRUE, "Out of Stock", IF(ZeptoData[[#This Row],[availableQuantity]]&lt;=2, "LOW STOCK", "HEALTHY"))</f>
        <v>HEALTHY</v>
      </c>
      <c r="P3162" t="str" cm="1">
        <f t="array" ref="P3162">_xlfn.IFS(ZeptoData[[#This Row],[Sale_Price]]&lt;50, "Budget", ZeptoData[[#This Row],[Sale_Price]]&lt;150, "Mid-Range", ZeptoData[[#This Row],[Sale_Price]]&gt;=150, "Premium")</f>
        <v>Premium</v>
      </c>
      <c r="Q3162" t="str">
        <f>IF(ROUND(((ZeptoData[[#This Row],[mrp]]-ZeptoData[[#This Row],[discountedSellingPrice]])/ZeptoData[[#This Row],[mrp]])*100,0) = ZeptoData[[#This Row],[discountPercent]], "Match", "Error")</f>
        <v>Match</v>
      </c>
      <c r="R3162" s="9" t="str" cm="1">
        <f t="array" ref="R3162">_xlfn.IFS(ZeptoData[[#This Row],[discountPercent]]=0, "No Discount", ZeptoData[[#This Row],[discountPercent]]&lt;=15, "Standard (1-15%)", ZeptoData[[#This Row],[discountPercent]]&gt;15, "Mega (&gt;15%)")</f>
        <v>No Discount</v>
      </c>
      <c r="S3162" s="9" t="str" cm="1">
        <f t="array" ref="S3162">_xlfn.IFS(ZeptoData[[#This Row],[weightInGms]]&lt;=100, "Small (&lt;100g)", ZeptoData[[#This Row],[weightInGms]]&lt;=500, "Medium (100-500g)", ZeptoData[[#This Row],[weightInGms]]&gt;500, "Large (&gt;500g)")</f>
        <v>Large (&gt;500g)</v>
      </c>
    </row>
    <row r="3163" spans="1:19" x14ac:dyDescent="0.25">
      <c r="A3163" t="s">
        <v>1457</v>
      </c>
      <c r="B3163" t="s">
        <v>1210</v>
      </c>
      <c r="C3163" t="str">
        <f>TRIM(ZeptoData[[#This Row],[name]])</f>
        <v>Colgate Sensitive Everyday Protection Anticavity Toothpaste</v>
      </c>
      <c r="D3163">
        <v>7500</v>
      </c>
      <c r="E3163" s="3">
        <f>'Cleaned Data'!F3166</f>
        <v>0</v>
      </c>
      <c r="F3163">
        <v>0</v>
      </c>
      <c r="G3163">
        <v>6</v>
      </c>
      <c r="H3163">
        <v>7500</v>
      </c>
      <c r="I3163" s="3">
        <f>ZeptoData[[#This Row],[discountedSellingPrice]]/100</f>
        <v>75</v>
      </c>
      <c r="J3163">
        <v>40</v>
      </c>
      <c r="K3163" t="b">
        <v>0</v>
      </c>
      <c r="L3163">
        <v>40</v>
      </c>
      <c r="N3163" s="3">
        <f>ZeptoData[[#This Row],[MRP_Rupees]] - ZeptoData[[#This Row],[Sale_Price]]</f>
        <v>-75</v>
      </c>
      <c r="O3163" t="str">
        <f>IF(ZeptoData[[#This Row],[outOfStock]]=TRUE, "Out of Stock", IF(ZeptoData[[#This Row],[availableQuantity]]&lt;=2, "LOW STOCK", "HEALTHY"))</f>
        <v>HEALTHY</v>
      </c>
      <c r="P3163" t="str" cm="1">
        <f t="array" ref="P3163">_xlfn.IFS(ZeptoData[[#This Row],[Sale_Price]]&lt;50, "Budget", ZeptoData[[#This Row],[Sale_Price]]&lt;150, "Mid-Range", ZeptoData[[#This Row],[Sale_Price]]&gt;=150, "Premium")</f>
        <v>Mid-Range</v>
      </c>
      <c r="Q3163" t="str">
        <f>IF(ROUND(((ZeptoData[[#This Row],[mrp]]-ZeptoData[[#This Row],[discountedSellingPrice]])/ZeptoData[[#This Row],[mrp]])*100,0) = ZeptoData[[#This Row],[discountPercent]], "Match", "Error")</f>
        <v>Match</v>
      </c>
      <c r="R3163" s="9" t="str" cm="1">
        <f t="array" ref="R3163">_xlfn.IFS(ZeptoData[[#This Row],[discountPercent]]=0, "No Discount", ZeptoData[[#This Row],[discountPercent]]&lt;=15, "Standard (1-15%)", ZeptoData[[#This Row],[discountPercent]]&gt;15, "Mega (&gt;15%)")</f>
        <v>No Discount</v>
      </c>
      <c r="S3163" s="9" t="str" cm="1">
        <f t="array" ref="S3163">_xlfn.IFS(ZeptoData[[#This Row],[weightInGms]]&lt;=100, "Small (&lt;100g)", ZeptoData[[#This Row],[weightInGms]]&lt;=500, "Medium (100-500g)", ZeptoData[[#This Row],[weightInGms]]&gt;500, "Large (&gt;500g)")</f>
        <v>Small (&lt;100g)</v>
      </c>
    </row>
    <row r="3164" spans="1:19" x14ac:dyDescent="0.25">
      <c r="A3164" t="s">
        <v>1457</v>
      </c>
      <c r="B3164" t="s">
        <v>1211</v>
      </c>
      <c r="C3164" t="str">
        <f>TRIM(ZeptoData[[#This Row],[name]])</f>
        <v>Whisper Ultra Soft XL+ Sanitary Pads</v>
      </c>
      <c r="D3164">
        <v>33000</v>
      </c>
      <c r="E3164" s="3">
        <f>'Cleaned Data'!F3167</f>
        <v>0</v>
      </c>
      <c r="F3164">
        <v>2</v>
      </c>
      <c r="G3164">
        <v>6</v>
      </c>
      <c r="H3164">
        <v>32300</v>
      </c>
      <c r="I3164" s="3">
        <f>ZeptoData[[#This Row],[discountedSellingPrice]]/100</f>
        <v>323</v>
      </c>
      <c r="J3164">
        <v>30</v>
      </c>
      <c r="K3164" t="b">
        <v>0</v>
      </c>
      <c r="L3164">
        <v>30</v>
      </c>
      <c r="N3164" s="3">
        <f>ZeptoData[[#This Row],[MRP_Rupees]] - ZeptoData[[#This Row],[Sale_Price]]</f>
        <v>-323</v>
      </c>
      <c r="O3164" t="str">
        <f>IF(ZeptoData[[#This Row],[outOfStock]]=TRUE, "Out of Stock", IF(ZeptoData[[#This Row],[availableQuantity]]&lt;=2, "LOW STOCK", "HEALTHY"))</f>
        <v>HEALTHY</v>
      </c>
      <c r="P3164" t="str" cm="1">
        <f t="array" ref="P3164">_xlfn.IFS(ZeptoData[[#This Row],[Sale_Price]]&lt;50, "Budget", ZeptoData[[#This Row],[Sale_Price]]&lt;150, "Mid-Range", ZeptoData[[#This Row],[Sale_Price]]&gt;=150, "Premium")</f>
        <v>Premium</v>
      </c>
      <c r="Q3164" t="str">
        <f>IF(ROUND(((ZeptoData[[#This Row],[mrp]]-ZeptoData[[#This Row],[discountedSellingPrice]])/ZeptoData[[#This Row],[mrp]])*100,0) = ZeptoData[[#This Row],[discountPercent]], "Match", "Error")</f>
        <v>Match</v>
      </c>
      <c r="R3164" s="9" t="str" cm="1">
        <f t="array" ref="R3164">_xlfn.IFS(ZeptoData[[#This Row],[discountPercent]]=0, "No Discount", ZeptoData[[#This Row],[discountPercent]]&lt;=15, "Standard (1-15%)", ZeptoData[[#This Row],[discountPercent]]&gt;15, "Mega (&gt;15%)")</f>
        <v>Standard (1-15%)</v>
      </c>
      <c r="S3164" s="9" t="str" cm="1">
        <f t="array" ref="S3164">_xlfn.IFS(ZeptoData[[#This Row],[weightInGms]]&lt;=100, "Small (&lt;100g)", ZeptoData[[#This Row],[weightInGms]]&lt;=500, "Medium (100-500g)", ZeptoData[[#This Row],[weightInGms]]&gt;500, "Large (&gt;500g)")</f>
        <v>Small (&lt;100g)</v>
      </c>
    </row>
    <row r="3165" spans="1:19" x14ac:dyDescent="0.25">
      <c r="A3165" t="s">
        <v>1457</v>
      </c>
      <c r="B3165" t="s">
        <v>1212</v>
      </c>
      <c r="C3165" t="str">
        <f>TRIM(ZeptoData[[#This Row],[name]])</f>
        <v>Garnier Colour Naturals Hair Colour - 1 Natural Black</v>
      </c>
      <c r="D3165">
        <v>8000</v>
      </c>
      <c r="E3165" s="3">
        <f>'Cleaned Data'!F3168</f>
        <v>7</v>
      </c>
      <c r="F3165">
        <v>0</v>
      </c>
      <c r="G3165">
        <v>1</v>
      </c>
      <c r="H3165">
        <v>8000</v>
      </c>
      <c r="I3165" s="3">
        <f>ZeptoData[[#This Row],[discountedSellingPrice]]/100</f>
        <v>80</v>
      </c>
      <c r="J3165">
        <v>60</v>
      </c>
      <c r="K3165" t="b">
        <v>0</v>
      </c>
      <c r="L3165">
        <v>60</v>
      </c>
      <c r="N3165" s="3">
        <f>ZeptoData[[#This Row],[MRP_Rupees]] - ZeptoData[[#This Row],[Sale_Price]]</f>
        <v>-73</v>
      </c>
      <c r="O3165" t="str">
        <f>IF(ZeptoData[[#This Row],[outOfStock]]=TRUE, "Out of Stock", IF(ZeptoData[[#This Row],[availableQuantity]]&lt;=2, "LOW STOCK", "HEALTHY"))</f>
        <v>LOW STOCK</v>
      </c>
      <c r="P3165" t="str" cm="1">
        <f t="array" ref="P3165">_xlfn.IFS(ZeptoData[[#This Row],[Sale_Price]]&lt;50, "Budget", ZeptoData[[#This Row],[Sale_Price]]&lt;150, "Mid-Range", ZeptoData[[#This Row],[Sale_Price]]&gt;=150, "Premium")</f>
        <v>Mid-Range</v>
      </c>
      <c r="Q3165" t="str">
        <f>IF(ROUND(((ZeptoData[[#This Row],[mrp]]-ZeptoData[[#This Row],[discountedSellingPrice]])/ZeptoData[[#This Row],[mrp]])*100,0) = ZeptoData[[#This Row],[discountPercent]], "Match", "Error")</f>
        <v>Match</v>
      </c>
      <c r="R3165" s="9" t="str" cm="1">
        <f t="array" ref="R3165">_xlfn.IFS(ZeptoData[[#This Row],[discountPercent]]=0, "No Discount", ZeptoData[[#This Row],[discountPercent]]&lt;=15, "Standard (1-15%)", ZeptoData[[#This Row],[discountPercent]]&gt;15, "Mega (&gt;15%)")</f>
        <v>No Discount</v>
      </c>
      <c r="S3165" s="9" t="str" cm="1">
        <f t="array" ref="S3165">_xlfn.IFS(ZeptoData[[#This Row],[weightInGms]]&lt;=100, "Small (&lt;100g)", ZeptoData[[#This Row],[weightInGms]]&lt;=500, "Medium (100-500g)", ZeptoData[[#This Row],[weightInGms]]&gt;500, "Large (&gt;500g)")</f>
        <v>Small (&lt;100g)</v>
      </c>
    </row>
    <row r="3166" spans="1:19" x14ac:dyDescent="0.25">
      <c r="A3166" t="s">
        <v>1457</v>
      </c>
      <c r="B3166" t="s">
        <v>1213</v>
      </c>
      <c r="C3166" t="str">
        <f>TRIM(ZeptoData[[#This Row],[name]])</f>
        <v>Axe Pulse Men's Deodorant</v>
      </c>
      <c r="D3166">
        <v>21000</v>
      </c>
      <c r="E3166" s="3">
        <f>'Cleaned Data'!F3169</f>
        <v>0</v>
      </c>
      <c r="F3166">
        <v>0</v>
      </c>
      <c r="G3166">
        <v>6</v>
      </c>
      <c r="H3166">
        <v>21000</v>
      </c>
      <c r="I3166" s="3">
        <f>ZeptoData[[#This Row],[discountedSellingPrice]]/100</f>
        <v>210</v>
      </c>
      <c r="J3166">
        <v>150</v>
      </c>
      <c r="K3166" t="b">
        <v>0</v>
      </c>
      <c r="L3166">
        <v>150</v>
      </c>
      <c r="N3166" s="3">
        <f>ZeptoData[[#This Row],[MRP_Rupees]] - ZeptoData[[#This Row],[Sale_Price]]</f>
        <v>-210</v>
      </c>
      <c r="O3166" t="str">
        <f>IF(ZeptoData[[#This Row],[outOfStock]]=TRUE, "Out of Stock", IF(ZeptoData[[#This Row],[availableQuantity]]&lt;=2, "LOW STOCK", "HEALTHY"))</f>
        <v>HEALTHY</v>
      </c>
      <c r="P3166" t="str" cm="1">
        <f t="array" ref="P3166">_xlfn.IFS(ZeptoData[[#This Row],[Sale_Price]]&lt;50, "Budget", ZeptoData[[#This Row],[Sale_Price]]&lt;150, "Mid-Range", ZeptoData[[#This Row],[Sale_Price]]&gt;=150, "Premium")</f>
        <v>Premium</v>
      </c>
      <c r="Q3166" t="str">
        <f>IF(ROUND(((ZeptoData[[#This Row],[mrp]]-ZeptoData[[#This Row],[discountedSellingPrice]])/ZeptoData[[#This Row],[mrp]])*100,0) = ZeptoData[[#This Row],[discountPercent]], "Match", "Error")</f>
        <v>Match</v>
      </c>
      <c r="R3166" s="9" t="str" cm="1">
        <f t="array" ref="R3166">_xlfn.IFS(ZeptoData[[#This Row],[discountPercent]]=0, "No Discount", ZeptoData[[#This Row],[discountPercent]]&lt;=15, "Standard (1-15%)", ZeptoData[[#This Row],[discountPercent]]&gt;15, "Mega (&gt;15%)")</f>
        <v>No Discount</v>
      </c>
      <c r="S3166" s="9" t="str" cm="1">
        <f t="array" ref="S3166">_xlfn.IFS(ZeptoData[[#This Row],[weightInGms]]&lt;=100, "Small (&lt;100g)", ZeptoData[[#This Row],[weightInGms]]&lt;=500, "Medium (100-500g)", ZeptoData[[#This Row],[weightInGms]]&gt;500, "Large (&gt;500g)")</f>
        <v>Medium (100-500g)</v>
      </c>
    </row>
    <row r="3167" spans="1:19" x14ac:dyDescent="0.25">
      <c r="A3167" t="s">
        <v>1457</v>
      </c>
      <c r="B3167" t="s">
        <v>1214</v>
      </c>
      <c r="C3167" t="str">
        <f>TRIM(ZeptoData[[#This Row],[name]])</f>
        <v>Colgate Zigzag Charcoal Soft Bristle Toothbrush - 4 Pcs</v>
      </c>
      <c r="D3167">
        <v>9900</v>
      </c>
      <c r="E3167" s="3">
        <f>'Cleaned Data'!F3170</f>
        <v>7</v>
      </c>
      <c r="F3167">
        <v>0</v>
      </c>
      <c r="G3167">
        <v>6</v>
      </c>
      <c r="H3167">
        <v>9900</v>
      </c>
      <c r="I3167" s="3">
        <f>ZeptoData[[#This Row],[discountedSellingPrice]]/100</f>
        <v>99</v>
      </c>
      <c r="J3167">
        <v>232</v>
      </c>
      <c r="K3167" t="b">
        <v>0</v>
      </c>
      <c r="L3167">
        <v>4</v>
      </c>
      <c r="N3167" s="3">
        <f>ZeptoData[[#This Row],[MRP_Rupees]] - ZeptoData[[#This Row],[Sale_Price]]</f>
        <v>-92</v>
      </c>
      <c r="O3167" t="str">
        <f>IF(ZeptoData[[#This Row],[outOfStock]]=TRUE, "Out of Stock", IF(ZeptoData[[#This Row],[availableQuantity]]&lt;=2, "LOW STOCK", "HEALTHY"))</f>
        <v>HEALTHY</v>
      </c>
      <c r="P3167" t="str" cm="1">
        <f t="array" ref="P3167">_xlfn.IFS(ZeptoData[[#This Row],[Sale_Price]]&lt;50, "Budget", ZeptoData[[#This Row],[Sale_Price]]&lt;150, "Mid-Range", ZeptoData[[#This Row],[Sale_Price]]&gt;=150, "Premium")</f>
        <v>Mid-Range</v>
      </c>
      <c r="Q3167" t="str">
        <f>IF(ROUND(((ZeptoData[[#This Row],[mrp]]-ZeptoData[[#This Row],[discountedSellingPrice]])/ZeptoData[[#This Row],[mrp]])*100,0) = ZeptoData[[#This Row],[discountPercent]], "Match", "Error")</f>
        <v>Match</v>
      </c>
      <c r="R3167" s="9" t="str" cm="1">
        <f t="array" ref="R3167">_xlfn.IFS(ZeptoData[[#This Row],[discountPercent]]=0, "No Discount", ZeptoData[[#This Row],[discountPercent]]&lt;=15, "Standard (1-15%)", ZeptoData[[#This Row],[discountPercent]]&gt;15, "Mega (&gt;15%)")</f>
        <v>No Discount</v>
      </c>
      <c r="S3167" s="9" t="str" cm="1">
        <f t="array" ref="S3167">_xlfn.IFS(ZeptoData[[#This Row],[weightInGms]]&lt;=100, "Small (&lt;100g)", ZeptoData[[#This Row],[weightInGms]]&lt;=500, "Medium (100-500g)", ZeptoData[[#This Row],[weightInGms]]&gt;500, "Large (&gt;500g)")</f>
        <v>Medium (100-500g)</v>
      </c>
    </row>
    <row r="3168" spans="1:19" x14ac:dyDescent="0.25">
      <c r="A3168" t="s">
        <v>1457</v>
      </c>
      <c r="B3168" t="s">
        <v>1814</v>
      </c>
      <c r="C3168" t="str">
        <f>TRIM(ZeptoData[[#This Row],[name]])</f>
        <v>Whisper Ultra Clean Wings XL+ Pouch</v>
      </c>
      <c r="D3168">
        <v>44900</v>
      </c>
      <c r="E3168" s="3">
        <f>'Cleaned Data'!F3171</f>
        <v>0</v>
      </c>
      <c r="F3168">
        <v>7</v>
      </c>
      <c r="G3168">
        <v>6</v>
      </c>
      <c r="H3168">
        <v>41500</v>
      </c>
      <c r="I3168" s="3">
        <f>ZeptoData[[#This Row],[discountedSellingPrice]]/100</f>
        <v>415</v>
      </c>
      <c r="J3168">
        <v>44</v>
      </c>
      <c r="K3168" t="b">
        <v>0</v>
      </c>
      <c r="L3168">
        <v>44</v>
      </c>
      <c r="N3168" s="3">
        <f>ZeptoData[[#This Row],[MRP_Rupees]] - ZeptoData[[#This Row],[Sale_Price]]</f>
        <v>-415</v>
      </c>
      <c r="O3168" t="str">
        <f>IF(ZeptoData[[#This Row],[outOfStock]]=TRUE, "Out of Stock", IF(ZeptoData[[#This Row],[availableQuantity]]&lt;=2, "LOW STOCK", "HEALTHY"))</f>
        <v>HEALTHY</v>
      </c>
      <c r="P3168" t="str" cm="1">
        <f t="array" ref="P3168">_xlfn.IFS(ZeptoData[[#This Row],[Sale_Price]]&lt;50, "Budget", ZeptoData[[#This Row],[Sale_Price]]&lt;150, "Mid-Range", ZeptoData[[#This Row],[Sale_Price]]&gt;=150, "Premium")</f>
        <v>Premium</v>
      </c>
      <c r="Q3168" t="str">
        <f>IF(ROUND(((ZeptoData[[#This Row],[mrp]]-ZeptoData[[#This Row],[discountedSellingPrice]])/ZeptoData[[#This Row],[mrp]])*100,0) = ZeptoData[[#This Row],[discountPercent]], "Match", "Error")</f>
        <v>Error</v>
      </c>
      <c r="R3168" s="9" t="str" cm="1">
        <f t="array" ref="R3168">_xlfn.IFS(ZeptoData[[#This Row],[discountPercent]]=0, "No Discount", ZeptoData[[#This Row],[discountPercent]]&lt;=15, "Standard (1-15%)", ZeptoData[[#This Row],[discountPercent]]&gt;15, "Mega (&gt;15%)")</f>
        <v>Standard (1-15%)</v>
      </c>
      <c r="S3168" s="9" t="str" cm="1">
        <f t="array" ref="S3168">_xlfn.IFS(ZeptoData[[#This Row],[weightInGms]]&lt;=100, "Small (&lt;100g)", ZeptoData[[#This Row],[weightInGms]]&lt;=500, "Medium (100-500g)", ZeptoData[[#This Row],[weightInGms]]&gt;500, "Large (&gt;500g)")</f>
        <v>Small (&lt;100g)</v>
      </c>
    </row>
    <row r="3169" spans="1:19" x14ac:dyDescent="0.25">
      <c r="A3169" t="s">
        <v>1457</v>
      </c>
      <c r="B3169" t="s">
        <v>1216</v>
      </c>
      <c r="C3169" t="str">
        <f>TRIM(ZeptoData[[#This Row],[name]])</f>
        <v>Whisper Choice Regular Sanitary Pads</v>
      </c>
      <c r="D3169">
        <v>9000</v>
      </c>
      <c r="E3169" s="3">
        <f>'Cleaned Data'!F3172</f>
        <v>0</v>
      </c>
      <c r="F3169">
        <v>0</v>
      </c>
      <c r="G3169">
        <v>6</v>
      </c>
      <c r="H3169">
        <v>9000</v>
      </c>
      <c r="I3169" s="3">
        <f>ZeptoData[[#This Row],[discountedSellingPrice]]/100</f>
        <v>90</v>
      </c>
      <c r="J3169">
        <v>1160</v>
      </c>
      <c r="K3169" t="b">
        <v>0</v>
      </c>
      <c r="L3169">
        <v>20</v>
      </c>
      <c r="N3169" s="3">
        <f>ZeptoData[[#This Row],[MRP_Rupees]] - ZeptoData[[#This Row],[Sale_Price]]</f>
        <v>-90</v>
      </c>
      <c r="O3169" t="str">
        <f>IF(ZeptoData[[#This Row],[outOfStock]]=TRUE, "Out of Stock", IF(ZeptoData[[#This Row],[availableQuantity]]&lt;=2, "LOW STOCK", "HEALTHY"))</f>
        <v>HEALTHY</v>
      </c>
      <c r="P3169" t="str" cm="1">
        <f t="array" ref="P3169">_xlfn.IFS(ZeptoData[[#This Row],[Sale_Price]]&lt;50, "Budget", ZeptoData[[#This Row],[Sale_Price]]&lt;150, "Mid-Range", ZeptoData[[#This Row],[Sale_Price]]&gt;=150, "Premium")</f>
        <v>Mid-Range</v>
      </c>
      <c r="Q3169" t="str">
        <f>IF(ROUND(((ZeptoData[[#This Row],[mrp]]-ZeptoData[[#This Row],[discountedSellingPrice]])/ZeptoData[[#This Row],[mrp]])*100,0) = ZeptoData[[#This Row],[discountPercent]], "Match", "Error")</f>
        <v>Match</v>
      </c>
      <c r="R3169" s="9" t="str" cm="1">
        <f t="array" ref="R3169">_xlfn.IFS(ZeptoData[[#This Row],[discountPercent]]=0, "No Discount", ZeptoData[[#This Row],[discountPercent]]&lt;=15, "Standard (1-15%)", ZeptoData[[#This Row],[discountPercent]]&gt;15, "Mega (&gt;15%)")</f>
        <v>No Discount</v>
      </c>
      <c r="S3169" s="9" t="str" cm="1">
        <f t="array" ref="S3169">_xlfn.IFS(ZeptoData[[#This Row],[weightInGms]]&lt;=100, "Small (&lt;100g)", ZeptoData[[#This Row],[weightInGms]]&lt;=500, "Medium (100-500g)", ZeptoData[[#This Row],[weightInGms]]&gt;500, "Large (&gt;500g)")</f>
        <v>Large (&gt;500g)</v>
      </c>
    </row>
    <row r="3170" spans="1:19" x14ac:dyDescent="0.25">
      <c r="A3170" t="s">
        <v>1457</v>
      </c>
      <c r="B3170" t="s">
        <v>1217</v>
      </c>
      <c r="C3170" t="str">
        <f>TRIM(ZeptoData[[#This Row],[name]])</f>
        <v>Axe Dark Temptation Men's Deodorant</v>
      </c>
      <c r="D3170">
        <v>21000</v>
      </c>
      <c r="E3170" s="3">
        <f>'Cleaned Data'!F3173</f>
        <v>7</v>
      </c>
      <c r="F3170">
        <v>7</v>
      </c>
      <c r="G3170">
        <v>5</v>
      </c>
      <c r="H3170">
        <v>19400</v>
      </c>
      <c r="I3170" s="3">
        <f>ZeptoData[[#This Row],[discountedSellingPrice]]/100</f>
        <v>194</v>
      </c>
      <c r="J3170">
        <v>150</v>
      </c>
      <c r="K3170" t="b">
        <v>0</v>
      </c>
      <c r="L3170">
        <v>150</v>
      </c>
      <c r="N3170" s="3">
        <f>ZeptoData[[#This Row],[MRP_Rupees]] - ZeptoData[[#This Row],[Sale_Price]]</f>
        <v>-187</v>
      </c>
      <c r="O3170" t="str">
        <f>IF(ZeptoData[[#This Row],[outOfStock]]=TRUE, "Out of Stock", IF(ZeptoData[[#This Row],[availableQuantity]]&lt;=2, "LOW STOCK", "HEALTHY"))</f>
        <v>HEALTHY</v>
      </c>
      <c r="P3170" t="str" cm="1">
        <f t="array" ref="P3170">_xlfn.IFS(ZeptoData[[#This Row],[Sale_Price]]&lt;50, "Budget", ZeptoData[[#This Row],[Sale_Price]]&lt;150, "Mid-Range", ZeptoData[[#This Row],[Sale_Price]]&gt;=150, "Premium")</f>
        <v>Premium</v>
      </c>
      <c r="Q3170" t="str">
        <f>IF(ROUND(((ZeptoData[[#This Row],[mrp]]-ZeptoData[[#This Row],[discountedSellingPrice]])/ZeptoData[[#This Row],[mrp]])*100,0) = ZeptoData[[#This Row],[discountPercent]], "Match", "Error")</f>
        <v>Error</v>
      </c>
      <c r="R3170" s="9" t="str" cm="1">
        <f t="array" ref="R3170">_xlfn.IFS(ZeptoData[[#This Row],[discountPercent]]=0, "No Discount", ZeptoData[[#This Row],[discountPercent]]&lt;=15, "Standard (1-15%)", ZeptoData[[#This Row],[discountPercent]]&gt;15, "Mega (&gt;15%)")</f>
        <v>Standard (1-15%)</v>
      </c>
      <c r="S3170" s="9" t="str" cm="1">
        <f t="array" ref="S3170">_xlfn.IFS(ZeptoData[[#This Row],[weightInGms]]&lt;=100, "Small (&lt;100g)", ZeptoData[[#This Row],[weightInGms]]&lt;=500, "Medium (100-500g)", ZeptoData[[#This Row],[weightInGms]]&gt;500, "Large (&gt;500g)")</f>
        <v>Medium (100-500g)</v>
      </c>
    </row>
    <row r="3171" spans="1:19" x14ac:dyDescent="0.25">
      <c r="A3171" t="s">
        <v>1457</v>
      </c>
      <c r="B3171" t="s">
        <v>1218</v>
      </c>
      <c r="C3171" t="str">
        <f>TRIM(ZeptoData[[#This Row],[name]])</f>
        <v>Head &amp; Shoulders Anti-Dandruff Smooth &amp; Silky Shampoo</v>
      </c>
      <c r="D3171">
        <v>15000</v>
      </c>
      <c r="E3171" s="3">
        <f>'Cleaned Data'!F3174</f>
        <v>0</v>
      </c>
      <c r="F3171">
        <v>0</v>
      </c>
      <c r="G3171">
        <v>4</v>
      </c>
      <c r="H3171">
        <v>15000</v>
      </c>
      <c r="I3171" s="3">
        <f>ZeptoData[[#This Row],[discountedSellingPrice]]/100</f>
        <v>150</v>
      </c>
      <c r="J3171">
        <v>180</v>
      </c>
      <c r="K3171" t="b">
        <v>0</v>
      </c>
      <c r="L3171">
        <v>180</v>
      </c>
      <c r="N3171" s="3">
        <f>ZeptoData[[#This Row],[MRP_Rupees]] - ZeptoData[[#This Row],[Sale_Price]]</f>
        <v>-150</v>
      </c>
      <c r="O3171" t="str">
        <f>IF(ZeptoData[[#This Row],[outOfStock]]=TRUE, "Out of Stock", IF(ZeptoData[[#This Row],[availableQuantity]]&lt;=2, "LOW STOCK", "HEALTHY"))</f>
        <v>HEALTHY</v>
      </c>
      <c r="P3171" t="str" cm="1">
        <f t="array" ref="P3171">_xlfn.IFS(ZeptoData[[#This Row],[Sale_Price]]&lt;50, "Budget", ZeptoData[[#This Row],[Sale_Price]]&lt;150, "Mid-Range", ZeptoData[[#This Row],[Sale_Price]]&gt;=150, "Premium")</f>
        <v>Premium</v>
      </c>
      <c r="Q3171" t="str">
        <f>IF(ROUND(((ZeptoData[[#This Row],[mrp]]-ZeptoData[[#This Row],[discountedSellingPrice]])/ZeptoData[[#This Row],[mrp]])*100,0) = ZeptoData[[#This Row],[discountPercent]], "Match", "Error")</f>
        <v>Match</v>
      </c>
      <c r="R3171" s="9" t="str" cm="1">
        <f t="array" ref="R3171">_xlfn.IFS(ZeptoData[[#This Row],[discountPercent]]=0, "No Discount", ZeptoData[[#This Row],[discountPercent]]&lt;=15, "Standard (1-15%)", ZeptoData[[#This Row],[discountPercent]]&gt;15, "Mega (&gt;15%)")</f>
        <v>No Discount</v>
      </c>
      <c r="S3171" s="9" t="str" cm="1">
        <f t="array" ref="S3171">_xlfn.IFS(ZeptoData[[#This Row],[weightInGms]]&lt;=100, "Small (&lt;100g)", ZeptoData[[#This Row],[weightInGms]]&lt;=500, "Medium (100-500g)", ZeptoData[[#This Row],[weightInGms]]&gt;500, "Large (&gt;500g)")</f>
        <v>Medium (100-500g)</v>
      </c>
    </row>
    <row r="3172" spans="1:19" x14ac:dyDescent="0.25">
      <c r="A3172" t="s">
        <v>1457</v>
      </c>
      <c r="B3172" t="s">
        <v>1815</v>
      </c>
      <c r="C3172" t="str">
        <f>TRIM(ZeptoData[[#This Row],[name]])</f>
        <v>Clinic Plus Strength &amp; Shine Shampoo With Egg Protein</v>
      </c>
      <c r="D3172">
        <v>10500</v>
      </c>
      <c r="E3172" s="3">
        <f>'Cleaned Data'!F3175</f>
        <v>0</v>
      </c>
      <c r="F3172">
        <v>0</v>
      </c>
      <c r="G3172">
        <v>2</v>
      </c>
      <c r="H3172">
        <v>10500</v>
      </c>
      <c r="I3172" s="3">
        <f>ZeptoData[[#This Row],[discountedSellingPrice]]/100</f>
        <v>105</v>
      </c>
      <c r="J3172">
        <v>175</v>
      </c>
      <c r="K3172" t="b">
        <v>0</v>
      </c>
      <c r="L3172">
        <v>175</v>
      </c>
      <c r="N3172" s="3">
        <f>ZeptoData[[#This Row],[MRP_Rupees]] - ZeptoData[[#This Row],[Sale_Price]]</f>
        <v>-105</v>
      </c>
      <c r="O3172" t="str">
        <f>IF(ZeptoData[[#This Row],[outOfStock]]=TRUE, "Out of Stock", IF(ZeptoData[[#This Row],[availableQuantity]]&lt;=2, "LOW STOCK", "HEALTHY"))</f>
        <v>LOW STOCK</v>
      </c>
      <c r="P3172" t="str" cm="1">
        <f t="array" ref="P3172">_xlfn.IFS(ZeptoData[[#This Row],[Sale_Price]]&lt;50, "Budget", ZeptoData[[#This Row],[Sale_Price]]&lt;150, "Mid-Range", ZeptoData[[#This Row],[Sale_Price]]&gt;=150, "Premium")</f>
        <v>Mid-Range</v>
      </c>
      <c r="Q3172" t="str">
        <f>IF(ROUND(((ZeptoData[[#This Row],[mrp]]-ZeptoData[[#This Row],[discountedSellingPrice]])/ZeptoData[[#This Row],[mrp]])*100,0) = ZeptoData[[#This Row],[discountPercent]], "Match", "Error")</f>
        <v>Match</v>
      </c>
      <c r="R3172" s="9" t="str" cm="1">
        <f t="array" ref="R3172">_xlfn.IFS(ZeptoData[[#This Row],[discountPercent]]=0, "No Discount", ZeptoData[[#This Row],[discountPercent]]&lt;=15, "Standard (1-15%)", ZeptoData[[#This Row],[discountPercent]]&gt;15, "Mega (&gt;15%)")</f>
        <v>No Discount</v>
      </c>
      <c r="S3172" s="9" t="str" cm="1">
        <f t="array" ref="S3172">_xlfn.IFS(ZeptoData[[#This Row],[weightInGms]]&lt;=100, "Small (&lt;100g)", ZeptoData[[#This Row],[weightInGms]]&lt;=500, "Medium (100-500g)", ZeptoData[[#This Row],[weightInGms]]&gt;500, "Large (&gt;500g)")</f>
        <v>Medium (100-500g)</v>
      </c>
    </row>
    <row r="3173" spans="1:19" x14ac:dyDescent="0.25">
      <c r="A3173" t="s">
        <v>1457</v>
      </c>
      <c r="B3173" t="s">
        <v>1816</v>
      </c>
      <c r="C3173" t="str">
        <f>TRIM(ZeptoData[[#This Row],[name]])</f>
        <v>Engage M1 Perfume Spray for Men</v>
      </c>
      <c r="D3173">
        <v>21000</v>
      </c>
      <c r="E3173" s="3">
        <f>'Cleaned Data'!F3176</f>
        <v>13</v>
      </c>
      <c r="F3173">
        <v>7</v>
      </c>
      <c r="G3173">
        <v>6</v>
      </c>
      <c r="H3173">
        <v>19400</v>
      </c>
      <c r="I3173" s="3">
        <f>ZeptoData[[#This Row],[discountedSellingPrice]]/100</f>
        <v>194</v>
      </c>
      <c r="J3173">
        <v>120</v>
      </c>
      <c r="K3173" t="b">
        <v>0</v>
      </c>
      <c r="L3173">
        <v>120</v>
      </c>
      <c r="N3173" s="3">
        <f>ZeptoData[[#This Row],[MRP_Rupees]] - ZeptoData[[#This Row],[Sale_Price]]</f>
        <v>-181</v>
      </c>
      <c r="O3173" t="str">
        <f>IF(ZeptoData[[#This Row],[outOfStock]]=TRUE, "Out of Stock", IF(ZeptoData[[#This Row],[availableQuantity]]&lt;=2, "LOW STOCK", "HEALTHY"))</f>
        <v>HEALTHY</v>
      </c>
      <c r="P3173" t="str" cm="1">
        <f t="array" ref="P3173">_xlfn.IFS(ZeptoData[[#This Row],[Sale_Price]]&lt;50, "Budget", ZeptoData[[#This Row],[Sale_Price]]&lt;150, "Mid-Range", ZeptoData[[#This Row],[Sale_Price]]&gt;=150, "Premium")</f>
        <v>Premium</v>
      </c>
      <c r="Q3173" t="str">
        <f>IF(ROUND(((ZeptoData[[#This Row],[mrp]]-ZeptoData[[#This Row],[discountedSellingPrice]])/ZeptoData[[#This Row],[mrp]])*100,0) = ZeptoData[[#This Row],[discountPercent]], "Match", "Error")</f>
        <v>Error</v>
      </c>
      <c r="R3173" s="9" t="str" cm="1">
        <f t="array" ref="R3173">_xlfn.IFS(ZeptoData[[#This Row],[discountPercent]]=0, "No Discount", ZeptoData[[#This Row],[discountPercent]]&lt;=15, "Standard (1-15%)", ZeptoData[[#This Row],[discountPercent]]&gt;15, "Mega (&gt;15%)")</f>
        <v>Standard (1-15%)</v>
      </c>
      <c r="S3173" s="9" t="str" cm="1">
        <f t="array" ref="S3173">_xlfn.IFS(ZeptoData[[#This Row],[weightInGms]]&lt;=100, "Small (&lt;100g)", ZeptoData[[#This Row],[weightInGms]]&lt;=500, "Medium (100-500g)", ZeptoData[[#This Row],[weightInGms]]&gt;500, "Large (&gt;500g)")</f>
        <v>Medium (100-500g)</v>
      </c>
    </row>
    <row r="3174" spans="1:19" x14ac:dyDescent="0.25">
      <c r="A3174" t="s">
        <v>1457</v>
      </c>
      <c r="B3174" t="s">
        <v>1221</v>
      </c>
      <c r="C3174" t="str">
        <f>TRIM(ZeptoData[[#This Row],[name]])</f>
        <v>Tresemme Keratin Smooth Conditioner</v>
      </c>
      <c r="D3174">
        <v>38000</v>
      </c>
      <c r="E3174" s="3">
        <f>'Cleaned Data'!F3177</f>
        <v>10</v>
      </c>
      <c r="F3174">
        <v>0</v>
      </c>
      <c r="G3174">
        <v>3</v>
      </c>
      <c r="H3174">
        <v>38000</v>
      </c>
      <c r="I3174" s="3">
        <f>ZeptoData[[#This Row],[discountedSellingPrice]]/100</f>
        <v>380</v>
      </c>
      <c r="J3174">
        <v>340</v>
      </c>
      <c r="K3174" t="b">
        <v>0</v>
      </c>
      <c r="L3174">
        <v>340</v>
      </c>
      <c r="N3174" s="3">
        <f>ZeptoData[[#This Row],[MRP_Rupees]] - ZeptoData[[#This Row],[Sale_Price]]</f>
        <v>-370</v>
      </c>
      <c r="O3174" t="str">
        <f>IF(ZeptoData[[#This Row],[outOfStock]]=TRUE, "Out of Stock", IF(ZeptoData[[#This Row],[availableQuantity]]&lt;=2, "LOW STOCK", "HEALTHY"))</f>
        <v>HEALTHY</v>
      </c>
      <c r="P3174" t="str" cm="1">
        <f t="array" ref="P3174">_xlfn.IFS(ZeptoData[[#This Row],[Sale_Price]]&lt;50, "Budget", ZeptoData[[#This Row],[Sale_Price]]&lt;150, "Mid-Range", ZeptoData[[#This Row],[Sale_Price]]&gt;=150, "Premium")</f>
        <v>Premium</v>
      </c>
      <c r="Q3174" t="str">
        <f>IF(ROUND(((ZeptoData[[#This Row],[mrp]]-ZeptoData[[#This Row],[discountedSellingPrice]])/ZeptoData[[#This Row],[mrp]])*100,0) = ZeptoData[[#This Row],[discountPercent]], "Match", "Error")</f>
        <v>Match</v>
      </c>
      <c r="R3174" s="9" t="str" cm="1">
        <f t="array" ref="R3174">_xlfn.IFS(ZeptoData[[#This Row],[discountPercent]]=0, "No Discount", ZeptoData[[#This Row],[discountPercent]]&lt;=15, "Standard (1-15%)", ZeptoData[[#This Row],[discountPercent]]&gt;15, "Mega (&gt;15%)")</f>
        <v>No Discount</v>
      </c>
      <c r="S3174" s="9" t="str" cm="1">
        <f t="array" ref="S3174">_xlfn.IFS(ZeptoData[[#This Row],[weightInGms]]&lt;=100, "Small (&lt;100g)", ZeptoData[[#This Row],[weightInGms]]&lt;=500, "Medium (100-500g)", ZeptoData[[#This Row],[weightInGms]]&gt;500, "Large (&gt;500g)")</f>
        <v>Medium (100-500g)</v>
      </c>
    </row>
    <row r="3175" spans="1:19" x14ac:dyDescent="0.25">
      <c r="A3175" t="s">
        <v>1457</v>
      </c>
      <c r="B3175" t="s">
        <v>1222</v>
      </c>
      <c r="C3175" t="str">
        <f>TRIM(ZeptoData[[#This Row],[name]])</f>
        <v>Garnier Color Naturals Crème Hair Color, Shade 5 Light Brown</v>
      </c>
      <c r="D3175">
        <v>18000</v>
      </c>
      <c r="E3175" s="3">
        <f>'Cleaned Data'!F3178</f>
        <v>0</v>
      </c>
      <c r="F3175">
        <v>0</v>
      </c>
      <c r="G3175">
        <v>1</v>
      </c>
      <c r="H3175">
        <v>18000</v>
      </c>
      <c r="I3175" s="3">
        <f>ZeptoData[[#This Row],[discountedSellingPrice]]/100</f>
        <v>180</v>
      </c>
      <c r="J3175">
        <v>100</v>
      </c>
      <c r="K3175" t="b">
        <v>0</v>
      </c>
      <c r="L3175">
        <v>100</v>
      </c>
      <c r="N3175" s="3">
        <f>ZeptoData[[#This Row],[MRP_Rupees]] - ZeptoData[[#This Row],[Sale_Price]]</f>
        <v>-180</v>
      </c>
      <c r="O3175" t="str">
        <f>IF(ZeptoData[[#This Row],[outOfStock]]=TRUE, "Out of Stock", IF(ZeptoData[[#This Row],[availableQuantity]]&lt;=2, "LOW STOCK", "HEALTHY"))</f>
        <v>LOW STOCK</v>
      </c>
      <c r="P3175" t="str" cm="1">
        <f t="array" ref="P3175">_xlfn.IFS(ZeptoData[[#This Row],[Sale_Price]]&lt;50, "Budget", ZeptoData[[#This Row],[Sale_Price]]&lt;150, "Mid-Range", ZeptoData[[#This Row],[Sale_Price]]&gt;=150, "Premium")</f>
        <v>Premium</v>
      </c>
      <c r="Q3175" t="str">
        <f>IF(ROUND(((ZeptoData[[#This Row],[mrp]]-ZeptoData[[#This Row],[discountedSellingPrice]])/ZeptoData[[#This Row],[mrp]])*100,0) = ZeptoData[[#This Row],[discountPercent]], "Match", "Error")</f>
        <v>Match</v>
      </c>
      <c r="R3175" s="9" t="str" cm="1">
        <f t="array" ref="R3175">_xlfn.IFS(ZeptoData[[#This Row],[discountPercent]]=0, "No Discount", ZeptoData[[#This Row],[discountPercent]]&lt;=15, "Standard (1-15%)", ZeptoData[[#This Row],[discountPercent]]&gt;15, "Mega (&gt;15%)")</f>
        <v>No Discount</v>
      </c>
      <c r="S3175" s="9" t="str" cm="1">
        <f t="array" ref="S3175">_xlfn.IFS(ZeptoData[[#This Row],[weightInGms]]&lt;=100, "Small (&lt;100g)", ZeptoData[[#This Row],[weightInGms]]&lt;=500, "Medium (100-500g)", ZeptoData[[#This Row],[weightInGms]]&gt;500, "Large (&gt;500g)")</f>
        <v>Small (&lt;100g)</v>
      </c>
    </row>
    <row r="3176" spans="1:19" x14ac:dyDescent="0.25">
      <c r="A3176" t="s">
        <v>1457</v>
      </c>
      <c r="B3176" t="s">
        <v>1223</v>
      </c>
      <c r="C3176" t="str">
        <f>TRIM(ZeptoData[[#This Row],[name]])</f>
        <v>Origami Aloe Vera Wipes</v>
      </c>
      <c r="D3176">
        <v>7500</v>
      </c>
      <c r="E3176" s="3">
        <f>'Cleaned Data'!F3179</f>
        <v>20</v>
      </c>
      <c r="F3176">
        <v>13</v>
      </c>
      <c r="G3176">
        <v>4</v>
      </c>
      <c r="H3176">
        <v>6500</v>
      </c>
      <c r="I3176" s="3">
        <f>ZeptoData[[#This Row],[discountedSellingPrice]]/100</f>
        <v>65</v>
      </c>
      <c r="J3176">
        <v>25</v>
      </c>
      <c r="K3176" t="b">
        <v>0</v>
      </c>
      <c r="L3176">
        <v>25</v>
      </c>
      <c r="N3176" s="3">
        <f>ZeptoData[[#This Row],[MRP_Rupees]] - ZeptoData[[#This Row],[Sale_Price]]</f>
        <v>-45</v>
      </c>
      <c r="O3176" t="str">
        <f>IF(ZeptoData[[#This Row],[outOfStock]]=TRUE, "Out of Stock", IF(ZeptoData[[#This Row],[availableQuantity]]&lt;=2, "LOW STOCK", "HEALTHY"))</f>
        <v>HEALTHY</v>
      </c>
      <c r="P3176" t="str" cm="1">
        <f t="array" ref="P3176">_xlfn.IFS(ZeptoData[[#This Row],[Sale_Price]]&lt;50, "Budget", ZeptoData[[#This Row],[Sale_Price]]&lt;150, "Mid-Range", ZeptoData[[#This Row],[Sale_Price]]&gt;=150, "Premium")</f>
        <v>Mid-Range</v>
      </c>
      <c r="Q3176" t="str">
        <f>IF(ROUND(((ZeptoData[[#This Row],[mrp]]-ZeptoData[[#This Row],[discountedSellingPrice]])/ZeptoData[[#This Row],[mrp]])*100,0) = ZeptoData[[#This Row],[discountPercent]], "Match", "Error")</f>
        <v>Match</v>
      </c>
      <c r="R3176" s="9" t="str" cm="1">
        <f t="array" ref="R3176">_xlfn.IFS(ZeptoData[[#This Row],[discountPercent]]=0, "No Discount", ZeptoData[[#This Row],[discountPercent]]&lt;=15, "Standard (1-15%)", ZeptoData[[#This Row],[discountPercent]]&gt;15, "Mega (&gt;15%)")</f>
        <v>Standard (1-15%)</v>
      </c>
      <c r="S3176" s="9" t="str" cm="1">
        <f t="array" ref="S3176">_xlfn.IFS(ZeptoData[[#This Row],[weightInGms]]&lt;=100, "Small (&lt;100g)", ZeptoData[[#This Row],[weightInGms]]&lt;=500, "Medium (100-500g)", ZeptoData[[#This Row],[weightInGms]]&gt;500, "Large (&gt;500g)")</f>
        <v>Small (&lt;100g)</v>
      </c>
    </row>
    <row r="3177" spans="1:19" x14ac:dyDescent="0.25">
      <c r="A3177" t="s">
        <v>1457</v>
      </c>
      <c r="B3177" t="s">
        <v>1224</v>
      </c>
      <c r="C3177" t="str">
        <f>TRIM(ZeptoData[[#This Row],[name]])</f>
        <v>Engage Drizzle Deodorant For Women, Floral And Lavender, Skin Friendly</v>
      </c>
      <c r="D3177">
        <v>19500</v>
      </c>
      <c r="E3177" s="3">
        <f>'Cleaned Data'!F3180</f>
        <v>0</v>
      </c>
      <c r="F3177">
        <v>10</v>
      </c>
      <c r="G3177">
        <v>6</v>
      </c>
      <c r="H3177">
        <v>17400</v>
      </c>
      <c r="I3177" s="3">
        <f>ZeptoData[[#This Row],[discountedSellingPrice]]/100</f>
        <v>174</v>
      </c>
      <c r="J3177">
        <v>150</v>
      </c>
      <c r="K3177" t="b">
        <v>0</v>
      </c>
      <c r="L3177">
        <v>150</v>
      </c>
      <c r="N3177" s="3">
        <f>ZeptoData[[#This Row],[MRP_Rupees]] - ZeptoData[[#This Row],[Sale_Price]]</f>
        <v>-174</v>
      </c>
      <c r="O3177" t="str">
        <f>IF(ZeptoData[[#This Row],[outOfStock]]=TRUE, "Out of Stock", IF(ZeptoData[[#This Row],[availableQuantity]]&lt;=2, "LOW STOCK", "HEALTHY"))</f>
        <v>HEALTHY</v>
      </c>
      <c r="P3177" t="str" cm="1">
        <f t="array" ref="P3177">_xlfn.IFS(ZeptoData[[#This Row],[Sale_Price]]&lt;50, "Budget", ZeptoData[[#This Row],[Sale_Price]]&lt;150, "Mid-Range", ZeptoData[[#This Row],[Sale_Price]]&gt;=150, "Premium")</f>
        <v>Premium</v>
      </c>
      <c r="Q3177" t="str">
        <f>IF(ROUND(((ZeptoData[[#This Row],[mrp]]-ZeptoData[[#This Row],[discountedSellingPrice]])/ZeptoData[[#This Row],[mrp]])*100,0) = ZeptoData[[#This Row],[discountPercent]], "Match", "Error")</f>
        <v>Error</v>
      </c>
      <c r="R3177" s="9" t="str" cm="1">
        <f t="array" ref="R3177">_xlfn.IFS(ZeptoData[[#This Row],[discountPercent]]=0, "No Discount", ZeptoData[[#This Row],[discountPercent]]&lt;=15, "Standard (1-15%)", ZeptoData[[#This Row],[discountPercent]]&gt;15, "Mega (&gt;15%)")</f>
        <v>Standard (1-15%)</v>
      </c>
      <c r="S3177" s="9" t="str" cm="1">
        <f t="array" ref="S3177">_xlfn.IFS(ZeptoData[[#This Row],[weightInGms]]&lt;=100, "Small (&lt;100g)", ZeptoData[[#This Row],[weightInGms]]&lt;=500, "Medium (100-500g)", ZeptoData[[#This Row],[weightInGms]]&gt;500, "Large (&gt;500g)")</f>
        <v>Medium (100-500g)</v>
      </c>
    </row>
    <row r="3178" spans="1:19" x14ac:dyDescent="0.25">
      <c r="A3178" t="s">
        <v>1457</v>
      </c>
      <c r="B3178" t="s">
        <v>1225</v>
      </c>
      <c r="C3178" t="str">
        <f>TRIM(ZeptoData[[#This Row],[name]])</f>
        <v>Gellette Presto Ready Shaver</v>
      </c>
      <c r="D3178">
        <v>2000</v>
      </c>
      <c r="E3178" s="3">
        <f>'Cleaned Data'!F3181</f>
        <v>0</v>
      </c>
      <c r="F3178">
        <v>0</v>
      </c>
      <c r="G3178">
        <v>1</v>
      </c>
      <c r="H3178">
        <v>2000</v>
      </c>
      <c r="I3178" s="3">
        <f>ZeptoData[[#This Row],[discountedSellingPrice]]/100</f>
        <v>20</v>
      </c>
      <c r="J3178">
        <v>58</v>
      </c>
      <c r="K3178" t="b">
        <v>0</v>
      </c>
      <c r="L3178">
        <v>1</v>
      </c>
      <c r="N3178" s="3">
        <f>ZeptoData[[#This Row],[MRP_Rupees]] - ZeptoData[[#This Row],[Sale_Price]]</f>
        <v>-20</v>
      </c>
      <c r="O3178" t="str">
        <f>IF(ZeptoData[[#This Row],[outOfStock]]=TRUE, "Out of Stock", IF(ZeptoData[[#This Row],[availableQuantity]]&lt;=2, "LOW STOCK", "HEALTHY"))</f>
        <v>LOW STOCK</v>
      </c>
      <c r="P3178" t="str" cm="1">
        <f t="array" ref="P3178">_xlfn.IFS(ZeptoData[[#This Row],[Sale_Price]]&lt;50, "Budget", ZeptoData[[#This Row],[Sale_Price]]&lt;150, "Mid-Range", ZeptoData[[#This Row],[Sale_Price]]&gt;=150, "Premium")</f>
        <v>Budget</v>
      </c>
      <c r="Q3178" t="str">
        <f>IF(ROUND(((ZeptoData[[#This Row],[mrp]]-ZeptoData[[#This Row],[discountedSellingPrice]])/ZeptoData[[#This Row],[mrp]])*100,0) = ZeptoData[[#This Row],[discountPercent]], "Match", "Error")</f>
        <v>Match</v>
      </c>
      <c r="R3178" s="9" t="str" cm="1">
        <f t="array" ref="R3178">_xlfn.IFS(ZeptoData[[#This Row],[discountPercent]]=0, "No Discount", ZeptoData[[#This Row],[discountPercent]]&lt;=15, "Standard (1-15%)", ZeptoData[[#This Row],[discountPercent]]&gt;15, "Mega (&gt;15%)")</f>
        <v>No Discount</v>
      </c>
      <c r="S3178" s="9" t="str" cm="1">
        <f t="array" ref="S3178">_xlfn.IFS(ZeptoData[[#This Row],[weightInGms]]&lt;=100, "Small (&lt;100g)", ZeptoData[[#This Row],[weightInGms]]&lt;=500, "Medium (100-500g)", ZeptoData[[#This Row],[weightInGms]]&gt;500, "Large (&gt;500g)")</f>
        <v>Small (&lt;100g)</v>
      </c>
    </row>
    <row r="3179" spans="1:19" x14ac:dyDescent="0.25">
      <c r="A3179" t="s">
        <v>1457</v>
      </c>
      <c r="B3179" t="s">
        <v>1226</v>
      </c>
      <c r="C3179" t="str">
        <f>TRIM(ZeptoData[[#This Row],[name]])</f>
        <v>Colgate Max Fresh Plax Mouthwash - Fresh Mint</v>
      </c>
      <c r="D3179">
        <v>15000</v>
      </c>
      <c r="E3179" s="3">
        <f>'Cleaned Data'!F3182</f>
        <v>10</v>
      </c>
      <c r="F3179">
        <v>20</v>
      </c>
      <c r="G3179">
        <v>5</v>
      </c>
      <c r="H3179">
        <v>12000</v>
      </c>
      <c r="I3179" s="3">
        <f>ZeptoData[[#This Row],[discountedSellingPrice]]/100</f>
        <v>120</v>
      </c>
      <c r="J3179">
        <v>250</v>
      </c>
      <c r="K3179" t="b">
        <v>0</v>
      </c>
      <c r="L3179">
        <v>250</v>
      </c>
      <c r="N3179" s="3">
        <f>ZeptoData[[#This Row],[MRP_Rupees]] - ZeptoData[[#This Row],[Sale_Price]]</f>
        <v>-110</v>
      </c>
      <c r="O3179" t="str">
        <f>IF(ZeptoData[[#This Row],[outOfStock]]=TRUE, "Out of Stock", IF(ZeptoData[[#This Row],[availableQuantity]]&lt;=2, "LOW STOCK", "HEALTHY"))</f>
        <v>HEALTHY</v>
      </c>
      <c r="P3179" t="str" cm="1">
        <f t="array" ref="P3179">_xlfn.IFS(ZeptoData[[#This Row],[Sale_Price]]&lt;50, "Budget", ZeptoData[[#This Row],[Sale_Price]]&lt;150, "Mid-Range", ZeptoData[[#This Row],[Sale_Price]]&gt;=150, "Premium")</f>
        <v>Mid-Range</v>
      </c>
      <c r="Q3179" t="str">
        <f>IF(ROUND(((ZeptoData[[#This Row],[mrp]]-ZeptoData[[#This Row],[discountedSellingPrice]])/ZeptoData[[#This Row],[mrp]])*100,0) = ZeptoData[[#This Row],[discountPercent]], "Match", "Error")</f>
        <v>Match</v>
      </c>
      <c r="R3179" s="9" t="str" cm="1">
        <f t="array" ref="R3179">_xlfn.IFS(ZeptoData[[#This Row],[discountPercent]]=0, "No Discount", ZeptoData[[#This Row],[discountPercent]]&lt;=15, "Standard (1-15%)", ZeptoData[[#This Row],[discountPercent]]&gt;15, "Mega (&gt;15%)")</f>
        <v>Mega (&gt;15%)</v>
      </c>
      <c r="S3179" s="9" t="str" cm="1">
        <f t="array" ref="S3179">_xlfn.IFS(ZeptoData[[#This Row],[weightInGms]]&lt;=100, "Small (&lt;100g)", ZeptoData[[#This Row],[weightInGms]]&lt;=500, "Medium (100-500g)", ZeptoData[[#This Row],[weightInGms]]&gt;500, "Large (&gt;500g)")</f>
        <v>Medium (100-500g)</v>
      </c>
    </row>
    <row r="3180" spans="1:19" x14ac:dyDescent="0.25">
      <c r="A3180" t="s">
        <v>1457</v>
      </c>
      <c r="B3180" t="s">
        <v>1227</v>
      </c>
      <c r="C3180" t="str">
        <f>TRIM(ZeptoData[[#This Row],[name]])</f>
        <v>Colgate Zig Zag Charcoal Medium Toothbrush 4 Pcs</v>
      </c>
      <c r="D3180">
        <v>9900</v>
      </c>
      <c r="E3180" s="3">
        <f>'Cleaned Data'!F3183</f>
        <v>16</v>
      </c>
      <c r="F3180">
        <v>0</v>
      </c>
      <c r="G3180">
        <v>6</v>
      </c>
      <c r="H3180">
        <v>9900</v>
      </c>
      <c r="I3180" s="3">
        <f>ZeptoData[[#This Row],[discountedSellingPrice]]/100</f>
        <v>99</v>
      </c>
      <c r="J3180">
        <v>232</v>
      </c>
      <c r="K3180" t="b">
        <v>0</v>
      </c>
      <c r="L3180">
        <v>4</v>
      </c>
      <c r="N3180" s="3">
        <f>ZeptoData[[#This Row],[MRP_Rupees]] - ZeptoData[[#This Row],[Sale_Price]]</f>
        <v>-83</v>
      </c>
      <c r="O3180" t="str">
        <f>IF(ZeptoData[[#This Row],[outOfStock]]=TRUE, "Out of Stock", IF(ZeptoData[[#This Row],[availableQuantity]]&lt;=2, "LOW STOCK", "HEALTHY"))</f>
        <v>HEALTHY</v>
      </c>
      <c r="P3180" t="str" cm="1">
        <f t="array" ref="P3180">_xlfn.IFS(ZeptoData[[#This Row],[Sale_Price]]&lt;50, "Budget", ZeptoData[[#This Row],[Sale_Price]]&lt;150, "Mid-Range", ZeptoData[[#This Row],[Sale_Price]]&gt;=150, "Premium")</f>
        <v>Mid-Range</v>
      </c>
      <c r="Q3180" t="str">
        <f>IF(ROUND(((ZeptoData[[#This Row],[mrp]]-ZeptoData[[#This Row],[discountedSellingPrice]])/ZeptoData[[#This Row],[mrp]])*100,0) = ZeptoData[[#This Row],[discountPercent]], "Match", "Error")</f>
        <v>Match</v>
      </c>
      <c r="R3180" s="9" t="str" cm="1">
        <f t="array" ref="R3180">_xlfn.IFS(ZeptoData[[#This Row],[discountPercent]]=0, "No Discount", ZeptoData[[#This Row],[discountPercent]]&lt;=15, "Standard (1-15%)", ZeptoData[[#This Row],[discountPercent]]&gt;15, "Mega (&gt;15%)")</f>
        <v>No Discount</v>
      </c>
      <c r="S3180" s="9" t="str" cm="1">
        <f t="array" ref="S3180">_xlfn.IFS(ZeptoData[[#This Row],[weightInGms]]&lt;=100, "Small (&lt;100g)", ZeptoData[[#This Row],[weightInGms]]&lt;=500, "Medium (100-500g)", ZeptoData[[#This Row],[weightInGms]]&gt;500, "Large (&gt;500g)")</f>
        <v>Medium (100-500g)</v>
      </c>
    </row>
    <row r="3181" spans="1:19" x14ac:dyDescent="0.25">
      <c r="A3181" t="s">
        <v>1457</v>
      </c>
      <c r="B3181" t="s">
        <v>1228</v>
      </c>
      <c r="C3181" t="str">
        <f>TRIM(ZeptoData[[#This Row],[name]])</f>
        <v>Godrej Protekt</v>
      </c>
      <c r="D3181">
        <v>9900</v>
      </c>
      <c r="E3181" s="3">
        <f>'Cleaned Data'!F3184</f>
        <v>10</v>
      </c>
      <c r="F3181">
        <v>0</v>
      </c>
      <c r="G3181">
        <v>3</v>
      </c>
      <c r="H3181">
        <v>9900</v>
      </c>
      <c r="I3181" s="3">
        <f>ZeptoData[[#This Row],[discountedSellingPrice]]/100</f>
        <v>99</v>
      </c>
      <c r="J3181">
        <v>750</v>
      </c>
      <c r="K3181" t="b">
        <v>0</v>
      </c>
      <c r="L3181">
        <v>750</v>
      </c>
      <c r="N3181" s="3">
        <f>ZeptoData[[#This Row],[MRP_Rupees]] - ZeptoData[[#This Row],[Sale_Price]]</f>
        <v>-89</v>
      </c>
      <c r="O3181" t="str">
        <f>IF(ZeptoData[[#This Row],[outOfStock]]=TRUE, "Out of Stock", IF(ZeptoData[[#This Row],[availableQuantity]]&lt;=2, "LOW STOCK", "HEALTHY"))</f>
        <v>HEALTHY</v>
      </c>
      <c r="P3181" t="str" cm="1">
        <f t="array" ref="P3181">_xlfn.IFS(ZeptoData[[#This Row],[Sale_Price]]&lt;50, "Budget", ZeptoData[[#This Row],[Sale_Price]]&lt;150, "Mid-Range", ZeptoData[[#This Row],[Sale_Price]]&gt;=150, "Premium")</f>
        <v>Mid-Range</v>
      </c>
      <c r="Q3181" t="str">
        <f>IF(ROUND(((ZeptoData[[#This Row],[mrp]]-ZeptoData[[#This Row],[discountedSellingPrice]])/ZeptoData[[#This Row],[mrp]])*100,0) = ZeptoData[[#This Row],[discountPercent]], "Match", "Error")</f>
        <v>Match</v>
      </c>
      <c r="R3181" s="9" t="str" cm="1">
        <f t="array" ref="R3181">_xlfn.IFS(ZeptoData[[#This Row],[discountPercent]]=0, "No Discount", ZeptoData[[#This Row],[discountPercent]]&lt;=15, "Standard (1-15%)", ZeptoData[[#This Row],[discountPercent]]&gt;15, "Mega (&gt;15%)")</f>
        <v>No Discount</v>
      </c>
      <c r="S3181" s="9" t="str" cm="1">
        <f t="array" ref="S3181">_xlfn.IFS(ZeptoData[[#This Row],[weightInGms]]&lt;=100, "Small (&lt;100g)", ZeptoData[[#This Row],[weightInGms]]&lt;=500, "Medium (100-500g)", ZeptoData[[#This Row],[weightInGms]]&gt;500, "Large (&gt;500g)")</f>
        <v>Large (&gt;500g)</v>
      </c>
    </row>
    <row r="3182" spans="1:19" x14ac:dyDescent="0.25">
      <c r="A3182" t="s">
        <v>1457</v>
      </c>
      <c r="B3182" t="s">
        <v>1229</v>
      </c>
      <c r="C3182" t="str">
        <f>TRIM(ZeptoData[[#This Row],[name]])</f>
        <v>Colgate Total Charcoal Anticavity Toothpaste</v>
      </c>
      <c r="D3182">
        <v>11000</v>
      </c>
      <c r="E3182" s="3">
        <f>'Cleaned Data'!F3185</f>
        <v>0</v>
      </c>
      <c r="F3182">
        <v>10</v>
      </c>
      <c r="G3182">
        <v>3</v>
      </c>
      <c r="H3182">
        <v>9900</v>
      </c>
      <c r="I3182" s="3">
        <f>ZeptoData[[#This Row],[discountedSellingPrice]]/100</f>
        <v>99</v>
      </c>
      <c r="J3182">
        <v>120</v>
      </c>
      <c r="K3182" t="b">
        <v>0</v>
      </c>
      <c r="L3182">
        <v>120</v>
      </c>
      <c r="N3182" s="3">
        <f>ZeptoData[[#This Row],[MRP_Rupees]] - ZeptoData[[#This Row],[Sale_Price]]</f>
        <v>-99</v>
      </c>
      <c r="O3182" t="str">
        <f>IF(ZeptoData[[#This Row],[outOfStock]]=TRUE, "Out of Stock", IF(ZeptoData[[#This Row],[availableQuantity]]&lt;=2, "LOW STOCK", "HEALTHY"))</f>
        <v>HEALTHY</v>
      </c>
      <c r="P3182" t="str" cm="1">
        <f t="array" ref="P3182">_xlfn.IFS(ZeptoData[[#This Row],[Sale_Price]]&lt;50, "Budget", ZeptoData[[#This Row],[Sale_Price]]&lt;150, "Mid-Range", ZeptoData[[#This Row],[Sale_Price]]&gt;=150, "Premium")</f>
        <v>Mid-Range</v>
      </c>
      <c r="Q3182" t="str">
        <f>IF(ROUND(((ZeptoData[[#This Row],[mrp]]-ZeptoData[[#This Row],[discountedSellingPrice]])/ZeptoData[[#This Row],[mrp]])*100,0) = ZeptoData[[#This Row],[discountPercent]], "Match", "Error")</f>
        <v>Match</v>
      </c>
      <c r="R3182" s="9" t="str" cm="1">
        <f t="array" ref="R3182">_xlfn.IFS(ZeptoData[[#This Row],[discountPercent]]=0, "No Discount", ZeptoData[[#This Row],[discountPercent]]&lt;=15, "Standard (1-15%)", ZeptoData[[#This Row],[discountPercent]]&gt;15, "Mega (&gt;15%)")</f>
        <v>Standard (1-15%)</v>
      </c>
      <c r="S3182" s="9" t="str" cm="1">
        <f t="array" ref="S3182">_xlfn.IFS(ZeptoData[[#This Row],[weightInGms]]&lt;=100, "Small (&lt;100g)", ZeptoData[[#This Row],[weightInGms]]&lt;=500, "Medium (100-500g)", ZeptoData[[#This Row],[weightInGms]]&gt;500, "Large (&gt;500g)")</f>
        <v>Medium (100-500g)</v>
      </c>
    </row>
    <row r="3183" spans="1:19" x14ac:dyDescent="0.25">
      <c r="A3183" t="s">
        <v>1457</v>
      </c>
      <c r="B3183" t="s">
        <v>1230</v>
      </c>
      <c r="C3183" t="str">
        <f>TRIM(ZeptoData[[#This Row],[name]])</f>
        <v>Colgate Kids 0-2 Extra Soft Tooth Brush</v>
      </c>
      <c r="D3183">
        <v>3000</v>
      </c>
      <c r="E3183" s="3">
        <f>'Cleaned Data'!F3186</f>
        <v>0</v>
      </c>
      <c r="F3183">
        <v>16</v>
      </c>
      <c r="G3183">
        <v>6</v>
      </c>
      <c r="H3183">
        <v>2500</v>
      </c>
      <c r="I3183" s="3">
        <f>ZeptoData[[#This Row],[discountedSellingPrice]]/100</f>
        <v>25</v>
      </c>
      <c r="J3183">
        <v>58</v>
      </c>
      <c r="K3183" t="b">
        <v>0</v>
      </c>
      <c r="L3183">
        <v>1</v>
      </c>
      <c r="N3183" s="3">
        <f>ZeptoData[[#This Row],[MRP_Rupees]] - ZeptoData[[#This Row],[Sale_Price]]</f>
        <v>-25</v>
      </c>
      <c r="O3183" t="str">
        <f>IF(ZeptoData[[#This Row],[outOfStock]]=TRUE, "Out of Stock", IF(ZeptoData[[#This Row],[availableQuantity]]&lt;=2, "LOW STOCK", "HEALTHY"))</f>
        <v>HEALTHY</v>
      </c>
      <c r="P3183" t="str" cm="1">
        <f t="array" ref="P3183">_xlfn.IFS(ZeptoData[[#This Row],[Sale_Price]]&lt;50, "Budget", ZeptoData[[#This Row],[Sale_Price]]&lt;150, "Mid-Range", ZeptoData[[#This Row],[Sale_Price]]&gt;=150, "Premium")</f>
        <v>Budget</v>
      </c>
      <c r="Q3183" t="str">
        <f>IF(ROUND(((ZeptoData[[#This Row],[mrp]]-ZeptoData[[#This Row],[discountedSellingPrice]])/ZeptoData[[#This Row],[mrp]])*100,0) = ZeptoData[[#This Row],[discountPercent]], "Match", "Error")</f>
        <v>Error</v>
      </c>
      <c r="R3183" s="9" t="str" cm="1">
        <f t="array" ref="R3183">_xlfn.IFS(ZeptoData[[#This Row],[discountPercent]]=0, "No Discount", ZeptoData[[#This Row],[discountPercent]]&lt;=15, "Standard (1-15%)", ZeptoData[[#This Row],[discountPercent]]&gt;15, "Mega (&gt;15%)")</f>
        <v>Mega (&gt;15%)</v>
      </c>
      <c r="S3183" s="9" t="str" cm="1">
        <f t="array" ref="S3183">_xlfn.IFS(ZeptoData[[#This Row],[weightInGms]]&lt;=100, "Small (&lt;100g)", ZeptoData[[#This Row],[weightInGms]]&lt;=500, "Medium (100-500g)", ZeptoData[[#This Row],[weightInGms]]&gt;500, "Large (&gt;500g)")</f>
        <v>Small (&lt;100g)</v>
      </c>
    </row>
    <row r="3184" spans="1:19" x14ac:dyDescent="0.25">
      <c r="A3184" t="s">
        <v>1457</v>
      </c>
      <c r="B3184" t="s">
        <v>1817</v>
      </c>
      <c r="C3184" t="str">
        <f>TRIM(ZeptoData[[#This Row],[name]])</f>
        <v>Gillete Mach3</v>
      </c>
      <c r="D3184">
        <v>26000</v>
      </c>
      <c r="E3184" s="3">
        <f>'Cleaned Data'!F3187</f>
        <v>0</v>
      </c>
      <c r="F3184">
        <v>10</v>
      </c>
      <c r="G3184">
        <v>6</v>
      </c>
      <c r="H3184">
        <v>23400</v>
      </c>
      <c r="I3184" s="3">
        <f>ZeptoData[[#This Row],[discountedSellingPrice]]/100</f>
        <v>234</v>
      </c>
      <c r="J3184">
        <v>116</v>
      </c>
      <c r="K3184" t="b">
        <v>0</v>
      </c>
      <c r="L3184">
        <v>2</v>
      </c>
      <c r="N3184" s="3">
        <f>ZeptoData[[#This Row],[MRP_Rupees]] - ZeptoData[[#This Row],[Sale_Price]]</f>
        <v>-234</v>
      </c>
      <c r="O3184" t="str">
        <f>IF(ZeptoData[[#This Row],[outOfStock]]=TRUE, "Out of Stock", IF(ZeptoData[[#This Row],[availableQuantity]]&lt;=2, "LOW STOCK", "HEALTHY"))</f>
        <v>HEALTHY</v>
      </c>
      <c r="P3184" t="str" cm="1">
        <f t="array" ref="P3184">_xlfn.IFS(ZeptoData[[#This Row],[Sale_Price]]&lt;50, "Budget", ZeptoData[[#This Row],[Sale_Price]]&lt;150, "Mid-Range", ZeptoData[[#This Row],[Sale_Price]]&gt;=150, "Premium")</f>
        <v>Premium</v>
      </c>
      <c r="Q3184" t="str">
        <f>IF(ROUND(((ZeptoData[[#This Row],[mrp]]-ZeptoData[[#This Row],[discountedSellingPrice]])/ZeptoData[[#This Row],[mrp]])*100,0) = ZeptoData[[#This Row],[discountPercent]], "Match", "Error")</f>
        <v>Match</v>
      </c>
      <c r="R3184" s="9" t="str" cm="1">
        <f t="array" ref="R3184">_xlfn.IFS(ZeptoData[[#This Row],[discountPercent]]=0, "No Discount", ZeptoData[[#This Row],[discountPercent]]&lt;=15, "Standard (1-15%)", ZeptoData[[#This Row],[discountPercent]]&gt;15, "Mega (&gt;15%)")</f>
        <v>Standard (1-15%)</v>
      </c>
      <c r="S3184" s="9" t="str" cm="1">
        <f t="array" ref="S3184">_xlfn.IFS(ZeptoData[[#This Row],[weightInGms]]&lt;=100, "Small (&lt;100g)", ZeptoData[[#This Row],[weightInGms]]&lt;=500, "Medium (100-500g)", ZeptoData[[#This Row],[weightInGms]]&gt;500, "Large (&gt;500g)")</f>
        <v>Medium (100-500g)</v>
      </c>
    </row>
    <row r="3185" spans="1:19" x14ac:dyDescent="0.25">
      <c r="A3185" t="s">
        <v>1457</v>
      </c>
      <c r="B3185" t="s">
        <v>1232</v>
      </c>
      <c r="C3185" t="str">
        <f>TRIM(ZeptoData[[#This Row],[name]])</f>
        <v>Maybelline New York Colossal Kajal Black</v>
      </c>
      <c r="D3185">
        <v>14900</v>
      </c>
      <c r="E3185" s="3">
        <f>'Cleaned Data'!F3188</f>
        <v>0</v>
      </c>
      <c r="F3185">
        <v>0</v>
      </c>
      <c r="G3185">
        <v>2</v>
      </c>
      <c r="H3185">
        <v>14900</v>
      </c>
      <c r="I3185" s="3">
        <f>ZeptoData[[#This Row],[discountedSellingPrice]]/100</f>
        <v>149</v>
      </c>
      <c r="J3185">
        <v>0</v>
      </c>
      <c r="K3185" t="b">
        <v>0</v>
      </c>
      <c r="L3185">
        <v>0</v>
      </c>
      <c r="N3185" s="3">
        <f>ZeptoData[[#This Row],[MRP_Rupees]] - ZeptoData[[#This Row],[Sale_Price]]</f>
        <v>-149</v>
      </c>
      <c r="O3185" t="str">
        <f>IF(ZeptoData[[#This Row],[outOfStock]]=TRUE, "Out of Stock", IF(ZeptoData[[#This Row],[availableQuantity]]&lt;=2, "LOW STOCK", "HEALTHY"))</f>
        <v>LOW STOCK</v>
      </c>
      <c r="P3185" t="str" cm="1">
        <f t="array" ref="P3185">_xlfn.IFS(ZeptoData[[#This Row],[Sale_Price]]&lt;50, "Budget", ZeptoData[[#This Row],[Sale_Price]]&lt;150, "Mid-Range", ZeptoData[[#This Row],[Sale_Price]]&gt;=150, "Premium")</f>
        <v>Mid-Range</v>
      </c>
      <c r="Q3185" t="str">
        <f>IF(ROUND(((ZeptoData[[#This Row],[mrp]]-ZeptoData[[#This Row],[discountedSellingPrice]])/ZeptoData[[#This Row],[mrp]])*100,0) = ZeptoData[[#This Row],[discountPercent]], "Match", "Error")</f>
        <v>Match</v>
      </c>
      <c r="R3185" s="9" t="str" cm="1">
        <f t="array" ref="R3185">_xlfn.IFS(ZeptoData[[#This Row],[discountPercent]]=0, "No Discount", ZeptoData[[#This Row],[discountPercent]]&lt;=15, "Standard (1-15%)", ZeptoData[[#This Row],[discountPercent]]&gt;15, "Mega (&gt;15%)")</f>
        <v>No Discount</v>
      </c>
      <c r="S3185" s="9" t="str" cm="1">
        <f t="array" ref="S3185">_xlfn.IFS(ZeptoData[[#This Row],[weightInGms]]&lt;=100, "Small (&lt;100g)", ZeptoData[[#This Row],[weightInGms]]&lt;=500, "Medium (100-500g)", ZeptoData[[#This Row],[weightInGms]]&gt;500, "Large (&gt;500g)")</f>
        <v>Small (&lt;100g)</v>
      </c>
    </row>
    <row r="3186" spans="1:19" x14ac:dyDescent="0.25">
      <c r="A3186" t="s">
        <v>1457</v>
      </c>
      <c r="B3186" t="s">
        <v>1233</v>
      </c>
      <c r="C3186" t="str">
        <f>TRIM(ZeptoData[[#This Row],[name]])</f>
        <v>Godrej Cinthol Lime Talc</v>
      </c>
      <c r="D3186">
        <v>5500</v>
      </c>
      <c r="E3186" s="3">
        <f>'Cleaned Data'!F3189</f>
        <v>10</v>
      </c>
      <c r="F3186">
        <v>0</v>
      </c>
      <c r="G3186">
        <v>3</v>
      </c>
      <c r="H3186">
        <v>5500</v>
      </c>
      <c r="I3186" s="3">
        <f>ZeptoData[[#This Row],[discountedSellingPrice]]/100</f>
        <v>55</v>
      </c>
      <c r="J3186">
        <v>100</v>
      </c>
      <c r="K3186" t="b">
        <v>0</v>
      </c>
      <c r="L3186">
        <v>100</v>
      </c>
      <c r="N3186" s="3">
        <f>ZeptoData[[#This Row],[MRP_Rupees]] - ZeptoData[[#This Row],[Sale_Price]]</f>
        <v>-45</v>
      </c>
      <c r="O3186" t="str">
        <f>IF(ZeptoData[[#This Row],[outOfStock]]=TRUE, "Out of Stock", IF(ZeptoData[[#This Row],[availableQuantity]]&lt;=2, "LOW STOCK", "HEALTHY"))</f>
        <v>HEALTHY</v>
      </c>
      <c r="P3186" t="str" cm="1">
        <f t="array" ref="P3186">_xlfn.IFS(ZeptoData[[#This Row],[Sale_Price]]&lt;50, "Budget", ZeptoData[[#This Row],[Sale_Price]]&lt;150, "Mid-Range", ZeptoData[[#This Row],[Sale_Price]]&gt;=150, "Premium")</f>
        <v>Mid-Range</v>
      </c>
      <c r="Q3186" t="str">
        <f>IF(ROUND(((ZeptoData[[#This Row],[mrp]]-ZeptoData[[#This Row],[discountedSellingPrice]])/ZeptoData[[#This Row],[mrp]])*100,0) = ZeptoData[[#This Row],[discountPercent]], "Match", "Error")</f>
        <v>Match</v>
      </c>
      <c r="R3186" s="9" t="str" cm="1">
        <f t="array" ref="R3186">_xlfn.IFS(ZeptoData[[#This Row],[discountPercent]]=0, "No Discount", ZeptoData[[#This Row],[discountPercent]]&lt;=15, "Standard (1-15%)", ZeptoData[[#This Row],[discountPercent]]&gt;15, "Mega (&gt;15%)")</f>
        <v>No Discount</v>
      </c>
      <c r="S3186" s="9" t="str" cm="1">
        <f t="array" ref="S3186">_xlfn.IFS(ZeptoData[[#This Row],[weightInGms]]&lt;=100, "Small (&lt;100g)", ZeptoData[[#This Row],[weightInGms]]&lt;=500, "Medium (100-500g)", ZeptoData[[#This Row],[weightInGms]]&gt;500, "Large (&gt;500g)")</f>
        <v>Small (&lt;100g)</v>
      </c>
    </row>
    <row r="3187" spans="1:19" x14ac:dyDescent="0.25">
      <c r="A3187" t="s">
        <v>1457</v>
      </c>
      <c r="B3187" t="s">
        <v>1234</v>
      </c>
      <c r="C3187" t="str">
        <f>TRIM(ZeptoData[[#This Row],[name]])</f>
        <v>Hamam Soap Bar Neem Tulsi and Aloe Vera</v>
      </c>
      <c r="D3187">
        <v>5800</v>
      </c>
      <c r="E3187" s="3">
        <f>'Cleaned Data'!F3190</f>
        <v>10</v>
      </c>
      <c r="F3187">
        <v>0</v>
      </c>
      <c r="G3187">
        <v>6</v>
      </c>
      <c r="H3187">
        <v>5800</v>
      </c>
      <c r="I3187" s="3">
        <f>ZeptoData[[#This Row],[discountedSellingPrice]]/100</f>
        <v>58</v>
      </c>
      <c r="J3187">
        <v>150</v>
      </c>
      <c r="K3187" t="b">
        <v>0</v>
      </c>
      <c r="L3187">
        <v>150</v>
      </c>
      <c r="N3187" s="3">
        <f>ZeptoData[[#This Row],[MRP_Rupees]] - ZeptoData[[#This Row],[Sale_Price]]</f>
        <v>-48</v>
      </c>
      <c r="O3187" t="str">
        <f>IF(ZeptoData[[#This Row],[outOfStock]]=TRUE, "Out of Stock", IF(ZeptoData[[#This Row],[availableQuantity]]&lt;=2, "LOW STOCK", "HEALTHY"))</f>
        <v>HEALTHY</v>
      </c>
      <c r="P3187" t="str" cm="1">
        <f t="array" ref="P3187">_xlfn.IFS(ZeptoData[[#This Row],[Sale_Price]]&lt;50, "Budget", ZeptoData[[#This Row],[Sale_Price]]&lt;150, "Mid-Range", ZeptoData[[#This Row],[Sale_Price]]&gt;=150, "Premium")</f>
        <v>Mid-Range</v>
      </c>
      <c r="Q3187" t="str">
        <f>IF(ROUND(((ZeptoData[[#This Row],[mrp]]-ZeptoData[[#This Row],[discountedSellingPrice]])/ZeptoData[[#This Row],[mrp]])*100,0) = ZeptoData[[#This Row],[discountPercent]], "Match", "Error")</f>
        <v>Match</v>
      </c>
      <c r="R3187" s="9" t="str" cm="1">
        <f t="array" ref="R3187">_xlfn.IFS(ZeptoData[[#This Row],[discountPercent]]=0, "No Discount", ZeptoData[[#This Row],[discountPercent]]&lt;=15, "Standard (1-15%)", ZeptoData[[#This Row],[discountPercent]]&gt;15, "Mega (&gt;15%)")</f>
        <v>No Discount</v>
      </c>
      <c r="S3187" s="9" t="str" cm="1">
        <f t="array" ref="S3187">_xlfn.IFS(ZeptoData[[#This Row],[weightInGms]]&lt;=100, "Small (&lt;100g)", ZeptoData[[#This Row],[weightInGms]]&lt;=500, "Medium (100-500g)", ZeptoData[[#This Row],[weightInGms]]&gt;500, "Large (&gt;500g)")</f>
        <v>Medium (100-500g)</v>
      </c>
    </row>
    <row r="3188" spans="1:19" x14ac:dyDescent="0.25">
      <c r="A3188" t="s">
        <v>1457</v>
      </c>
      <c r="B3188" t="s">
        <v>1235</v>
      </c>
      <c r="C3188" t="str">
        <f>TRIM(ZeptoData[[#This Row],[name]])</f>
        <v>Godrej Expert Rich Crème, Burgundy</v>
      </c>
      <c r="D3188">
        <v>3300</v>
      </c>
      <c r="E3188" s="3">
        <f>'Cleaned Data'!F3191</f>
        <v>0</v>
      </c>
      <c r="F3188">
        <v>0</v>
      </c>
      <c r="G3188">
        <v>6</v>
      </c>
      <c r="H3188">
        <v>3300</v>
      </c>
      <c r="I3188" s="3">
        <f>ZeptoData[[#This Row],[discountedSellingPrice]]/100</f>
        <v>33</v>
      </c>
      <c r="J3188">
        <v>20</v>
      </c>
      <c r="K3188" t="b">
        <v>0</v>
      </c>
      <c r="L3188">
        <v>20</v>
      </c>
      <c r="N3188" s="3">
        <f>ZeptoData[[#This Row],[MRP_Rupees]] - ZeptoData[[#This Row],[Sale_Price]]</f>
        <v>-33</v>
      </c>
      <c r="O3188" t="str">
        <f>IF(ZeptoData[[#This Row],[outOfStock]]=TRUE, "Out of Stock", IF(ZeptoData[[#This Row],[availableQuantity]]&lt;=2, "LOW STOCK", "HEALTHY"))</f>
        <v>HEALTHY</v>
      </c>
      <c r="P3188" t="str" cm="1">
        <f t="array" ref="P3188">_xlfn.IFS(ZeptoData[[#This Row],[Sale_Price]]&lt;50, "Budget", ZeptoData[[#This Row],[Sale_Price]]&lt;150, "Mid-Range", ZeptoData[[#This Row],[Sale_Price]]&gt;=150, "Premium")</f>
        <v>Budget</v>
      </c>
      <c r="Q3188" t="str">
        <f>IF(ROUND(((ZeptoData[[#This Row],[mrp]]-ZeptoData[[#This Row],[discountedSellingPrice]])/ZeptoData[[#This Row],[mrp]])*100,0) = ZeptoData[[#This Row],[discountPercent]], "Match", "Error")</f>
        <v>Match</v>
      </c>
      <c r="R3188" s="9" t="str" cm="1">
        <f t="array" ref="R3188">_xlfn.IFS(ZeptoData[[#This Row],[discountPercent]]=0, "No Discount", ZeptoData[[#This Row],[discountPercent]]&lt;=15, "Standard (1-15%)", ZeptoData[[#This Row],[discountPercent]]&gt;15, "Mega (&gt;15%)")</f>
        <v>No Discount</v>
      </c>
      <c r="S3188" s="9" t="str" cm="1">
        <f t="array" ref="S3188">_xlfn.IFS(ZeptoData[[#This Row],[weightInGms]]&lt;=100, "Small (&lt;100g)", ZeptoData[[#This Row],[weightInGms]]&lt;=500, "Medium (100-500g)", ZeptoData[[#This Row],[weightInGms]]&gt;500, "Large (&gt;500g)")</f>
        <v>Small (&lt;100g)</v>
      </c>
    </row>
    <row r="3189" spans="1:19" x14ac:dyDescent="0.25">
      <c r="A3189" t="s">
        <v>1457</v>
      </c>
      <c r="B3189" t="s">
        <v>1236</v>
      </c>
      <c r="C3189" t="str">
        <f>TRIM(ZeptoData[[#This Row],[name]])</f>
        <v>Colgate Gentle Sensitive+ Toothbrush Pack Of 4</v>
      </c>
      <c r="D3189">
        <v>12000</v>
      </c>
      <c r="E3189" s="3">
        <f>'Cleaned Data'!F3192</f>
        <v>10</v>
      </c>
      <c r="F3189">
        <v>10</v>
      </c>
      <c r="G3189">
        <v>4</v>
      </c>
      <c r="H3189">
        <v>10800</v>
      </c>
      <c r="I3189" s="3">
        <f>ZeptoData[[#This Row],[discountedSellingPrice]]/100</f>
        <v>108</v>
      </c>
      <c r="J3189">
        <v>232</v>
      </c>
      <c r="K3189" t="b">
        <v>0</v>
      </c>
      <c r="L3189">
        <v>4</v>
      </c>
      <c r="N3189" s="3">
        <f>ZeptoData[[#This Row],[MRP_Rupees]] - ZeptoData[[#This Row],[Sale_Price]]</f>
        <v>-98</v>
      </c>
      <c r="O3189" t="str">
        <f>IF(ZeptoData[[#This Row],[outOfStock]]=TRUE, "Out of Stock", IF(ZeptoData[[#This Row],[availableQuantity]]&lt;=2, "LOW STOCK", "HEALTHY"))</f>
        <v>HEALTHY</v>
      </c>
      <c r="P3189" t="str" cm="1">
        <f t="array" ref="P3189">_xlfn.IFS(ZeptoData[[#This Row],[Sale_Price]]&lt;50, "Budget", ZeptoData[[#This Row],[Sale_Price]]&lt;150, "Mid-Range", ZeptoData[[#This Row],[Sale_Price]]&gt;=150, "Premium")</f>
        <v>Mid-Range</v>
      </c>
      <c r="Q3189" t="str">
        <f>IF(ROUND(((ZeptoData[[#This Row],[mrp]]-ZeptoData[[#This Row],[discountedSellingPrice]])/ZeptoData[[#This Row],[mrp]])*100,0) = ZeptoData[[#This Row],[discountPercent]], "Match", "Error")</f>
        <v>Match</v>
      </c>
      <c r="R3189" s="9" t="str" cm="1">
        <f t="array" ref="R3189">_xlfn.IFS(ZeptoData[[#This Row],[discountPercent]]=0, "No Discount", ZeptoData[[#This Row],[discountPercent]]&lt;=15, "Standard (1-15%)", ZeptoData[[#This Row],[discountPercent]]&gt;15, "Mega (&gt;15%)")</f>
        <v>Standard (1-15%)</v>
      </c>
      <c r="S3189" s="9" t="str" cm="1">
        <f t="array" ref="S3189">_xlfn.IFS(ZeptoData[[#This Row],[weightInGms]]&lt;=100, "Small (&lt;100g)", ZeptoData[[#This Row],[weightInGms]]&lt;=500, "Medium (100-500g)", ZeptoData[[#This Row],[weightInGms]]&gt;500, "Large (&gt;500g)")</f>
        <v>Medium (100-500g)</v>
      </c>
    </row>
    <row r="3190" spans="1:19" x14ac:dyDescent="0.25">
      <c r="A3190" t="s">
        <v>1457</v>
      </c>
      <c r="B3190" t="s">
        <v>1818</v>
      </c>
      <c r="C3190" t="str">
        <f>TRIM(ZeptoData[[#This Row],[name]])</f>
        <v>Nivea Creme All Season Multi-Purpose Cream</v>
      </c>
      <c r="D3190">
        <v>17500</v>
      </c>
      <c r="E3190" s="3">
        <f>'Cleaned Data'!F3193</f>
        <v>10</v>
      </c>
      <c r="F3190">
        <v>10</v>
      </c>
      <c r="G3190">
        <v>4</v>
      </c>
      <c r="H3190">
        <v>15700</v>
      </c>
      <c r="I3190" s="3">
        <f>ZeptoData[[#This Row],[discountedSellingPrice]]/100</f>
        <v>157</v>
      </c>
      <c r="J3190">
        <v>100</v>
      </c>
      <c r="K3190" t="b">
        <v>0</v>
      </c>
      <c r="L3190">
        <v>100</v>
      </c>
      <c r="N3190" s="3">
        <f>ZeptoData[[#This Row],[MRP_Rupees]] - ZeptoData[[#This Row],[Sale_Price]]</f>
        <v>-147</v>
      </c>
      <c r="O3190" t="str">
        <f>IF(ZeptoData[[#This Row],[outOfStock]]=TRUE, "Out of Stock", IF(ZeptoData[[#This Row],[availableQuantity]]&lt;=2, "LOW STOCK", "HEALTHY"))</f>
        <v>HEALTHY</v>
      </c>
      <c r="P3190" t="str" cm="1">
        <f t="array" ref="P3190">_xlfn.IFS(ZeptoData[[#This Row],[Sale_Price]]&lt;50, "Budget", ZeptoData[[#This Row],[Sale_Price]]&lt;150, "Mid-Range", ZeptoData[[#This Row],[Sale_Price]]&gt;=150, "Premium")</f>
        <v>Premium</v>
      </c>
      <c r="Q3190" t="str">
        <f>IF(ROUND(((ZeptoData[[#This Row],[mrp]]-ZeptoData[[#This Row],[discountedSellingPrice]])/ZeptoData[[#This Row],[mrp]])*100,0) = ZeptoData[[#This Row],[discountPercent]], "Match", "Error")</f>
        <v>Match</v>
      </c>
      <c r="R3190" s="9" t="str" cm="1">
        <f t="array" ref="R3190">_xlfn.IFS(ZeptoData[[#This Row],[discountPercent]]=0, "No Discount", ZeptoData[[#This Row],[discountPercent]]&lt;=15, "Standard (1-15%)", ZeptoData[[#This Row],[discountPercent]]&gt;15, "Mega (&gt;15%)")</f>
        <v>Standard (1-15%)</v>
      </c>
      <c r="S3190" s="9" t="str" cm="1">
        <f t="array" ref="S3190">_xlfn.IFS(ZeptoData[[#This Row],[weightInGms]]&lt;=100, "Small (&lt;100g)", ZeptoData[[#This Row],[weightInGms]]&lt;=500, "Medium (100-500g)", ZeptoData[[#This Row],[weightInGms]]&gt;500, "Large (&gt;500g)")</f>
        <v>Small (&lt;100g)</v>
      </c>
    </row>
    <row r="3191" spans="1:19" x14ac:dyDescent="0.25">
      <c r="A3191" t="s">
        <v>1457</v>
      </c>
      <c r="B3191" t="s">
        <v>1238</v>
      </c>
      <c r="C3191" t="str">
        <f>TRIM(ZeptoData[[#This Row],[name]])</f>
        <v>Oral-B Charcoal Deep Clean Stain Removal Toothbrush Medium</v>
      </c>
      <c r="D3191">
        <v>9900</v>
      </c>
      <c r="E3191" s="3">
        <f>'Cleaned Data'!F3194</f>
        <v>12</v>
      </c>
      <c r="F3191">
        <v>0</v>
      </c>
      <c r="G3191">
        <v>1</v>
      </c>
      <c r="H3191">
        <v>9900</v>
      </c>
      <c r="I3191" s="3">
        <f>ZeptoData[[#This Row],[discountedSellingPrice]]/100</f>
        <v>99</v>
      </c>
      <c r="J3191">
        <v>232</v>
      </c>
      <c r="K3191" t="b">
        <v>0</v>
      </c>
      <c r="L3191">
        <v>4</v>
      </c>
      <c r="N3191" s="3">
        <f>ZeptoData[[#This Row],[MRP_Rupees]] - ZeptoData[[#This Row],[Sale_Price]]</f>
        <v>-87</v>
      </c>
      <c r="O3191" t="str">
        <f>IF(ZeptoData[[#This Row],[outOfStock]]=TRUE, "Out of Stock", IF(ZeptoData[[#This Row],[availableQuantity]]&lt;=2, "LOW STOCK", "HEALTHY"))</f>
        <v>LOW STOCK</v>
      </c>
      <c r="P3191" t="str" cm="1">
        <f t="array" ref="P3191">_xlfn.IFS(ZeptoData[[#This Row],[Sale_Price]]&lt;50, "Budget", ZeptoData[[#This Row],[Sale_Price]]&lt;150, "Mid-Range", ZeptoData[[#This Row],[Sale_Price]]&gt;=150, "Premium")</f>
        <v>Mid-Range</v>
      </c>
      <c r="Q3191" t="str">
        <f>IF(ROUND(((ZeptoData[[#This Row],[mrp]]-ZeptoData[[#This Row],[discountedSellingPrice]])/ZeptoData[[#This Row],[mrp]])*100,0) = ZeptoData[[#This Row],[discountPercent]], "Match", "Error")</f>
        <v>Match</v>
      </c>
      <c r="R3191" s="9" t="str" cm="1">
        <f t="array" ref="R3191">_xlfn.IFS(ZeptoData[[#This Row],[discountPercent]]=0, "No Discount", ZeptoData[[#This Row],[discountPercent]]&lt;=15, "Standard (1-15%)", ZeptoData[[#This Row],[discountPercent]]&gt;15, "Mega (&gt;15%)")</f>
        <v>No Discount</v>
      </c>
      <c r="S3191" s="9" t="str" cm="1">
        <f t="array" ref="S3191">_xlfn.IFS(ZeptoData[[#This Row],[weightInGms]]&lt;=100, "Small (&lt;100g)", ZeptoData[[#This Row],[weightInGms]]&lt;=500, "Medium (100-500g)", ZeptoData[[#This Row],[weightInGms]]&gt;500, "Large (&gt;500g)")</f>
        <v>Medium (100-500g)</v>
      </c>
    </row>
    <row r="3192" spans="1:19" x14ac:dyDescent="0.25">
      <c r="A3192" t="s">
        <v>1457</v>
      </c>
      <c r="B3192" t="s">
        <v>1239</v>
      </c>
      <c r="C3192" t="str">
        <f>TRIM(ZeptoData[[#This Row],[name]])</f>
        <v>Mamaearth 100% Natural Berry Blast Kids Toothpaste</v>
      </c>
      <c r="D3192">
        <v>14900</v>
      </c>
      <c r="E3192" s="3">
        <f>'Cleaned Data'!F3195</f>
        <v>0</v>
      </c>
      <c r="F3192">
        <v>10</v>
      </c>
      <c r="G3192">
        <v>4</v>
      </c>
      <c r="H3192">
        <v>13400</v>
      </c>
      <c r="I3192" s="3">
        <f>ZeptoData[[#This Row],[discountedSellingPrice]]/100</f>
        <v>134</v>
      </c>
      <c r="J3192">
        <v>50</v>
      </c>
      <c r="K3192" t="b">
        <v>0</v>
      </c>
      <c r="L3192">
        <v>50</v>
      </c>
      <c r="N3192" s="3">
        <f>ZeptoData[[#This Row],[MRP_Rupees]] - ZeptoData[[#This Row],[Sale_Price]]</f>
        <v>-134</v>
      </c>
      <c r="O3192" t="str">
        <f>IF(ZeptoData[[#This Row],[outOfStock]]=TRUE, "Out of Stock", IF(ZeptoData[[#This Row],[availableQuantity]]&lt;=2, "LOW STOCK", "HEALTHY"))</f>
        <v>HEALTHY</v>
      </c>
      <c r="P3192" t="str" cm="1">
        <f t="array" ref="P3192">_xlfn.IFS(ZeptoData[[#This Row],[Sale_Price]]&lt;50, "Budget", ZeptoData[[#This Row],[Sale_Price]]&lt;150, "Mid-Range", ZeptoData[[#This Row],[Sale_Price]]&gt;=150, "Premium")</f>
        <v>Mid-Range</v>
      </c>
      <c r="Q3192" t="str">
        <f>IF(ROUND(((ZeptoData[[#This Row],[mrp]]-ZeptoData[[#This Row],[discountedSellingPrice]])/ZeptoData[[#This Row],[mrp]])*100,0) = ZeptoData[[#This Row],[discountPercent]], "Match", "Error")</f>
        <v>Match</v>
      </c>
      <c r="R3192" s="9" t="str" cm="1">
        <f t="array" ref="R3192">_xlfn.IFS(ZeptoData[[#This Row],[discountPercent]]=0, "No Discount", ZeptoData[[#This Row],[discountPercent]]&lt;=15, "Standard (1-15%)", ZeptoData[[#This Row],[discountPercent]]&gt;15, "Mega (&gt;15%)")</f>
        <v>Standard (1-15%)</v>
      </c>
      <c r="S3192" s="9" t="str" cm="1">
        <f t="array" ref="S3192">_xlfn.IFS(ZeptoData[[#This Row],[weightInGms]]&lt;=100, "Small (&lt;100g)", ZeptoData[[#This Row],[weightInGms]]&lt;=500, "Medium (100-500g)", ZeptoData[[#This Row],[weightInGms]]&gt;500, "Large (&gt;500g)")</f>
        <v>Small (&lt;100g)</v>
      </c>
    </row>
    <row r="3193" spans="1:19" x14ac:dyDescent="0.25">
      <c r="A3193" t="s">
        <v>1457</v>
      </c>
      <c r="B3193" t="s">
        <v>1240</v>
      </c>
      <c r="C3193" t="str">
        <f>TRIM(ZeptoData[[#This Row],[name]])</f>
        <v>HImalaya Gentle Baby Wipes</v>
      </c>
      <c r="D3193">
        <v>20000</v>
      </c>
      <c r="E3193" s="3">
        <f>'Cleaned Data'!F3196</f>
        <v>15</v>
      </c>
      <c r="F3193">
        <v>10</v>
      </c>
      <c r="G3193">
        <v>3</v>
      </c>
      <c r="H3193">
        <v>18000</v>
      </c>
      <c r="I3193" s="3">
        <f>ZeptoData[[#This Row],[discountedSellingPrice]]/100</f>
        <v>180</v>
      </c>
      <c r="J3193">
        <v>72</v>
      </c>
      <c r="K3193" t="b">
        <v>0</v>
      </c>
      <c r="L3193">
        <v>72</v>
      </c>
      <c r="N3193" s="3">
        <f>ZeptoData[[#This Row],[MRP_Rupees]] - ZeptoData[[#This Row],[Sale_Price]]</f>
        <v>-165</v>
      </c>
      <c r="O3193" t="str">
        <f>IF(ZeptoData[[#This Row],[outOfStock]]=TRUE, "Out of Stock", IF(ZeptoData[[#This Row],[availableQuantity]]&lt;=2, "LOW STOCK", "HEALTHY"))</f>
        <v>HEALTHY</v>
      </c>
      <c r="P3193" t="str" cm="1">
        <f t="array" ref="P3193">_xlfn.IFS(ZeptoData[[#This Row],[Sale_Price]]&lt;50, "Budget", ZeptoData[[#This Row],[Sale_Price]]&lt;150, "Mid-Range", ZeptoData[[#This Row],[Sale_Price]]&gt;=150, "Premium")</f>
        <v>Premium</v>
      </c>
      <c r="Q3193" t="str">
        <f>IF(ROUND(((ZeptoData[[#This Row],[mrp]]-ZeptoData[[#This Row],[discountedSellingPrice]])/ZeptoData[[#This Row],[mrp]])*100,0) = ZeptoData[[#This Row],[discountPercent]], "Match", "Error")</f>
        <v>Match</v>
      </c>
      <c r="R3193" s="9" t="str" cm="1">
        <f t="array" ref="R3193">_xlfn.IFS(ZeptoData[[#This Row],[discountPercent]]=0, "No Discount", ZeptoData[[#This Row],[discountPercent]]&lt;=15, "Standard (1-15%)", ZeptoData[[#This Row],[discountPercent]]&gt;15, "Mega (&gt;15%)")</f>
        <v>Standard (1-15%)</v>
      </c>
      <c r="S3193" s="9" t="str" cm="1">
        <f t="array" ref="S3193">_xlfn.IFS(ZeptoData[[#This Row],[weightInGms]]&lt;=100, "Small (&lt;100g)", ZeptoData[[#This Row],[weightInGms]]&lt;=500, "Medium (100-500g)", ZeptoData[[#This Row],[weightInGms]]&gt;500, "Large (&gt;500g)")</f>
        <v>Small (&lt;100g)</v>
      </c>
    </row>
    <row r="3194" spans="1:19" x14ac:dyDescent="0.25">
      <c r="A3194" t="s">
        <v>1457</v>
      </c>
      <c r="B3194" t="s">
        <v>1241</v>
      </c>
      <c r="C3194" t="str">
        <f>TRIM(ZeptoData[[#This Row],[name]])</f>
        <v>Stayfree Dry Max All Night XL Dry Cover Sanitary Pads</v>
      </c>
      <c r="D3194">
        <v>34000</v>
      </c>
      <c r="E3194" s="3">
        <f>'Cleaned Data'!F3197</f>
        <v>10</v>
      </c>
      <c r="F3194">
        <v>12</v>
      </c>
      <c r="G3194">
        <v>6</v>
      </c>
      <c r="H3194">
        <v>29800</v>
      </c>
      <c r="I3194" s="3">
        <f>ZeptoData[[#This Row],[discountedSellingPrice]]/100</f>
        <v>298</v>
      </c>
      <c r="J3194">
        <v>28</v>
      </c>
      <c r="K3194" t="b">
        <v>0</v>
      </c>
      <c r="L3194">
        <v>28</v>
      </c>
      <c r="N3194" s="3">
        <f>ZeptoData[[#This Row],[MRP_Rupees]] - ZeptoData[[#This Row],[Sale_Price]]</f>
        <v>-288</v>
      </c>
      <c r="O3194" t="str">
        <f>IF(ZeptoData[[#This Row],[outOfStock]]=TRUE, "Out of Stock", IF(ZeptoData[[#This Row],[availableQuantity]]&lt;=2, "LOW STOCK", "HEALTHY"))</f>
        <v>HEALTHY</v>
      </c>
      <c r="P3194" t="str" cm="1">
        <f t="array" ref="P3194">_xlfn.IFS(ZeptoData[[#This Row],[Sale_Price]]&lt;50, "Budget", ZeptoData[[#This Row],[Sale_Price]]&lt;150, "Mid-Range", ZeptoData[[#This Row],[Sale_Price]]&gt;=150, "Premium")</f>
        <v>Premium</v>
      </c>
      <c r="Q3194" t="str">
        <f>IF(ROUND(((ZeptoData[[#This Row],[mrp]]-ZeptoData[[#This Row],[discountedSellingPrice]])/ZeptoData[[#This Row],[mrp]])*100,0) = ZeptoData[[#This Row],[discountPercent]], "Match", "Error")</f>
        <v>Match</v>
      </c>
      <c r="R3194" s="9" t="str" cm="1">
        <f t="array" ref="R3194">_xlfn.IFS(ZeptoData[[#This Row],[discountPercent]]=0, "No Discount", ZeptoData[[#This Row],[discountPercent]]&lt;=15, "Standard (1-15%)", ZeptoData[[#This Row],[discountPercent]]&gt;15, "Mega (&gt;15%)")</f>
        <v>Standard (1-15%)</v>
      </c>
      <c r="S3194" s="9" t="str" cm="1">
        <f t="array" ref="S3194">_xlfn.IFS(ZeptoData[[#This Row],[weightInGms]]&lt;=100, "Small (&lt;100g)", ZeptoData[[#This Row],[weightInGms]]&lt;=500, "Medium (100-500g)", ZeptoData[[#This Row],[weightInGms]]&gt;500, "Large (&gt;500g)")</f>
        <v>Small (&lt;100g)</v>
      </c>
    </row>
    <row r="3195" spans="1:19" x14ac:dyDescent="0.25">
      <c r="A3195" t="s">
        <v>1457</v>
      </c>
      <c r="B3195" t="s">
        <v>1242</v>
      </c>
      <c r="C3195" t="str">
        <f>TRIM(ZeptoData[[#This Row],[name]])</f>
        <v>L'Oreal Paris Excellence Creme Hair Color, 1 Black</v>
      </c>
      <c r="D3195">
        <v>62000</v>
      </c>
      <c r="E3195" s="3">
        <f>'Cleaned Data'!F3198</f>
        <v>0</v>
      </c>
      <c r="F3195">
        <v>0</v>
      </c>
      <c r="G3195">
        <v>1</v>
      </c>
      <c r="H3195">
        <v>62000</v>
      </c>
      <c r="I3195" s="3">
        <f>ZeptoData[[#This Row],[discountedSellingPrice]]/100</f>
        <v>620</v>
      </c>
      <c r="J3195">
        <v>172</v>
      </c>
      <c r="K3195" t="b">
        <v>0</v>
      </c>
      <c r="L3195">
        <v>172</v>
      </c>
      <c r="N3195" s="3">
        <f>ZeptoData[[#This Row],[MRP_Rupees]] - ZeptoData[[#This Row],[Sale_Price]]</f>
        <v>-620</v>
      </c>
      <c r="O3195" t="str">
        <f>IF(ZeptoData[[#This Row],[outOfStock]]=TRUE, "Out of Stock", IF(ZeptoData[[#This Row],[availableQuantity]]&lt;=2, "LOW STOCK", "HEALTHY"))</f>
        <v>LOW STOCK</v>
      </c>
      <c r="P3195" t="str" cm="1">
        <f t="array" ref="P3195">_xlfn.IFS(ZeptoData[[#This Row],[Sale_Price]]&lt;50, "Budget", ZeptoData[[#This Row],[Sale_Price]]&lt;150, "Mid-Range", ZeptoData[[#This Row],[Sale_Price]]&gt;=150, "Premium")</f>
        <v>Premium</v>
      </c>
      <c r="Q3195" t="str">
        <f>IF(ROUND(((ZeptoData[[#This Row],[mrp]]-ZeptoData[[#This Row],[discountedSellingPrice]])/ZeptoData[[#This Row],[mrp]])*100,0) = ZeptoData[[#This Row],[discountPercent]], "Match", "Error")</f>
        <v>Match</v>
      </c>
      <c r="R3195" s="9" t="str" cm="1">
        <f t="array" ref="R3195">_xlfn.IFS(ZeptoData[[#This Row],[discountPercent]]=0, "No Discount", ZeptoData[[#This Row],[discountPercent]]&lt;=15, "Standard (1-15%)", ZeptoData[[#This Row],[discountPercent]]&gt;15, "Mega (&gt;15%)")</f>
        <v>No Discount</v>
      </c>
      <c r="S3195" s="9" t="str" cm="1">
        <f t="array" ref="S3195">_xlfn.IFS(ZeptoData[[#This Row],[weightInGms]]&lt;=100, "Small (&lt;100g)", ZeptoData[[#This Row],[weightInGms]]&lt;=500, "Medium (100-500g)", ZeptoData[[#This Row],[weightInGms]]&gt;500, "Large (&gt;500g)")</f>
        <v>Medium (100-500g)</v>
      </c>
    </row>
    <row r="3196" spans="1:19" x14ac:dyDescent="0.25">
      <c r="A3196" t="s">
        <v>1457</v>
      </c>
      <c r="B3196" t="s">
        <v>1243</v>
      </c>
      <c r="C3196" t="str">
        <f>TRIM(ZeptoData[[#This Row],[name]])</f>
        <v>Fem Fairness Naturals Saffron Skin Bleach</v>
      </c>
      <c r="D3196">
        <v>8500</v>
      </c>
      <c r="E3196" s="3">
        <f>'Cleaned Data'!F3199</f>
        <v>10</v>
      </c>
      <c r="F3196">
        <v>15</v>
      </c>
      <c r="G3196">
        <v>4</v>
      </c>
      <c r="H3196">
        <v>7200</v>
      </c>
      <c r="I3196" s="3">
        <f>ZeptoData[[#This Row],[discountedSellingPrice]]/100</f>
        <v>72</v>
      </c>
      <c r="J3196">
        <v>64</v>
      </c>
      <c r="K3196" t="b">
        <v>0</v>
      </c>
      <c r="L3196">
        <v>64</v>
      </c>
      <c r="N3196" s="3">
        <f>ZeptoData[[#This Row],[MRP_Rupees]] - ZeptoData[[#This Row],[Sale_Price]]</f>
        <v>-62</v>
      </c>
      <c r="O3196" t="str">
        <f>IF(ZeptoData[[#This Row],[outOfStock]]=TRUE, "Out of Stock", IF(ZeptoData[[#This Row],[availableQuantity]]&lt;=2, "LOW STOCK", "HEALTHY"))</f>
        <v>HEALTHY</v>
      </c>
      <c r="P3196" t="str" cm="1">
        <f t="array" ref="P3196">_xlfn.IFS(ZeptoData[[#This Row],[Sale_Price]]&lt;50, "Budget", ZeptoData[[#This Row],[Sale_Price]]&lt;150, "Mid-Range", ZeptoData[[#This Row],[Sale_Price]]&gt;=150, "Premium")</f>
        <v>Mid-Range</v>
      </c>
      <c r="Q3196" t="str">
        <f>IF(ROUND(((ZeptoData[[#This Row],[mrp]]-ZeptoData[[#This Row],[discountedSellingPrice]])/ZeptoData[[#This Row],[mrp]])*100,0) = ZeptoData[[#This Row],[discountPercent]], "Match", "Error")</f>
        <v>Match</v>
      </c>
      <c r="R3196" s="9" t="str" cm="1">
        <f t="array" ref="R3196">_xlfn.IFS(ZeptoData[[#This Row],[discountPercent]]=0, "No Discount", ZeptoData[[#This Row],[discountPercent]]&lt;=15, "Standard (1-15%)", ZeptoData[[#This Row],[discountPercent]]&gt;15, "Mega (&gt;15%)")</f>
        <v>Standard (1-15%)</v>
      </c>
      <c r="S3196" s="9" t="str" cm="1">
        <f t="array" ref="S3196">_xlfn.IFS(ZeptoData[[#This Row],[weightInGms]]&lt;=100, "Small (&lt;100g)", ZeptoData[[#This Row],[weightInGms]]&lt;=500, "Medium (100-500g)", ZeptoData[[#This Row],[weightInGms]]&gt;500, "Large (&gt;500g)")</f>
        <v>Small (&lt;100g)</v>
      </c>
    </row>
    <row r="3197" spans="1:19" x14ac:dyDescent="0.25">
      <c r="A3197" t="s">
        <v>1457</v>
      </c>
      <c r="B3197" t="s">
        <v>1244</v>
      </c>
      <c r="C3197" t="str">
        <f>TRIM(ZeptoData[[#This Row],[name]])</f>
        <v>Engage Woman Blush Body Deo Spray</v>
      </c>
      <c r="D3197">
        <v>19500</v>
      </c>
      <c r="E3197" s="3">
        <f>'Cleaned Data'!F3200</f>
        <v>18</v>
      </c>
      <c r="F3197">
        <v>10</v>
      </c>
      <c r="G3197">
        <v>5</v>
      </c>
      <c r="H3197">
        <v>17400</v>
      </c>
      <c r="I3197" s="3">
        <f>ZeptoData[[#This Row],[discountedSellingPrice]]/100</f>
        <v>174</v>
      </c>
      <c r="J3197">
        <v>150</v>
      </c>
      <c r="K3197" t="b">
        <v>0</v>
      </c>
      <c r="L3197">
        <v>150</v>
      </c>
      <c r="N3197" s="3">
        <f>ZeptoData[[#This Row],[MRP_Rupees]] - ZeptoData[[#This Row],[Sale_Price]]</f>
        <v>-156</v>
      </c>
      <c r="O3197" t="str">
        <f>IF(ZeptoData[[#This Row],[outOfStock]]=TRUE, "Out of Stock", IF(ZeptoData[[#This Row],[availableQuantity]]&lt;=2, "LOW STOCK", "HEALTHY"))</f>
        <v>HEALTHY</v>
      </c>
      <c r="P3197" t="str" cm="1">
        <f t="array" ref="P3197">_xlfn.IFS(ZeptoData[[#This Row],[Sale_Price]]&lt;50, "Budget", ZeptoData[[#This Row],[Sale_Price]]&lt;150, "Mid-Range", ZeptoData[[#This Row],[Sale_Price]]&gt;=150, "Premium")</f>
        <v>Premium</v>
      </c>
      <c r="Q3197" t="str">
        <f>IF(ROUND(((ZeptoData[[#This Row],[mrp]]-ZeptoData[[#This Row],[discountedSellingPrice]])/ZeptoData[[#This Row],[mrp]])*100,0) = ZeptoData[[#This Row],[discountPercent]], "Match", "Error")</f>
        <v>Error</v>
      </c>
      <c r="R3197" s="9" t="str" cm="1">
        <f t="array" ref="R3197">_xlfn.IFS(ZeptoData[[#This Row],[discountPercent]]=0, "No Discount", ZeptoData[[#This Row],[discountPercent]]&lt;=15, "Standard (1-15%)", ZeptoData[[#This Row],[discountPercent]]&gt;15, "Mega (&gt;15%)")</f>
        <v>Standard (1-15%)</v>
      </c>
      <c r="S3197" s="9" t="str" cm="1">
        <f t="array" ref="S3197">_xlfn.IFS(ZeptoData[[#This Row],[weightInGms]]&lt;=100, "Small (&lt;100g)", ZeptoData[[#This Row],[weightInGms]]&lt;=500, "Medium (100-500g)", ZeptoData[[#This Row],[weightInGms]]&gt;500, "Large (&gt;500g)")</f>
        <v>Medium (100-500g)</v>
      </c>
    </row>
    <row r="3198" spans="1:19" x14ac:dyDescent="0.25">
      <c r="A3198" t="s">
        <v>1457</v>
      </c>
      <c r="B3198" t="s">
        <v>1245</v>
      </c>
      <c r="C3198" t="str">
        <f>TRIM(ZeptoData[[#This Row],[name]])</f>
        <v>Dove Pink Rosa Beauty Bathinhg Bar</v>
      </c>
      <c r="D3198">
        <v>6000</v>
      </c>
      <c r="E3198" s="3">
        <f>'Cleaned Data'!F3201</f>
        <v>20</v>
      </c>
      <c r="F3198">
        <v>0</v>
      </c>
      <c r="G3198">
        <v>6</v>
      </c>
      <c r="H3198">
        <v>6000</v>
      </c>
      <c r="I3198" s="3">
        <f>ZeptoData[[#This Row],[discountedSellingPrice]]/100</f>
        <v>60</v>
      </c>
      <c r="J3198">
        <v>100</v>
      </c>
      <c r="K3198" t="b">
        <v>0</v>
      </c>
      <c r="L3198">
        <v>100</v>
      </c>
      <c r="N3198" s="3">
        <f>ZeptoData[[#This Row],[MRP_Rupees]] - ZeptoData[[#This Row],[Sale_Price]]</f>
        <v>-40</v>
      </c>
      <c r="O3198" t="str">
        <f>IF(ZeptoData[[#This Row],[outOfStock]]=TRUE, "Out of Stock", IF(ZeptoData[[#This Row],[availableQuantity]]&lt;=2, "LOW STOCK", "HEALTHY"))</f>
        <v>HEALTHY</v>
      </c>
      <c r="P3198" t="str" cm="1">
        <f t="array" ref="P3198">_xlfn.IFS(ZeptoData[[#This Row],[Sale_Price]]&lt;50, "Budget", ZeptoData[[#This Row],[Sale_Price]]&lt;150, "Mid-Range", ZeptoData[[#This Row],[Sale_Price]]&gt;=150, "Premium")</f>
        <v>Mid-Range</v>
      </c>
      <c r="Q3198" t="str">
        <f>IF(ROUND(((ZeptoData[[#This Row],[mrp]]-ZeptoData[[#This Row],[discountedSellingPrice]])/ZeptoData[[#This Row],[mrp]])*100,0) = ZeptoData[[#This Row],[discountPercent]], "Match", "Error")</f>
        <v>Match</v>
      </c>
      <c r="R3198" s="9" t="str" cm="1">
        <f t="array" ref="R3198">_xlfn.IFS(ZeptoData[[#This Row],[discountPercent]]=0, "No Discount", ZeptoData[[#This Row],[discountPercent]]&lt;=15, "Standard (1-15%)", ZeptoData[[#This Row],[discountPercent]]&gt;15, "Mega (&gt;15%)")</f>
        <v>No Discount</v>
      </c>
      <c r="S3198" s="9" t="str" cm="1">
        <f t="array" ref="S3198">_xlfn.IFS(ZeptoData[[#This Row],[weightInGms]]&lt;=100, "Small (&lt;100g)", ZeptoData[[#This Row],[weightInGms]]&lt;=500, "Medium (100-500g)", ZeptoData[[#This Row],[weightInGms]]&gt;500, "Large (&gt;500g)")</f>
        <v>Small (&lt;100g)</v>
      </c>
    </row>
    <row r="3199" spans="1:19" x14ac:dyDescent="0.25">
      <c r="A3199" t="s">
        <v>1457</v>
      </c>
      <c r="B3199" t="s">
        <v>1246</v>
      </c>
      <c r="C3199" t="str">
        <f>TRIM(ZeptoData[[#This Row],[name]])</f>
        <v>Sebamed Cleansing Bar</v>
      </c>
      <c r="D3199">
        <v>9900</v>
      </c>
      <c r="E3199" s="3">
        <f>'Cleaned Data'!F3202</f>
        <v>0</v>
      </c>
      <c r="F3199">
        <v>10</v>
      </c>
      <c r="G3199">
        <v>4</v>
      </c>
      <c r="H3199">
        <v>8900</v>
      </c>
      <c r="I3199" s="3">
        <f>ZeptoData[[#This Row],[discountedSellingPrice]]/100</f>
        <v>89</v>
      </c>
      <c r="J3199">
        <v>100</v>
      </c>
      <c r="K3199" t="b">
        <v>0</v>
      </c>
      <c r="L3199">
        <v>100</v>
      </c>
      <c r="N3199" s="3">
        <f>ZeptoData[[#This Row],[MRP_Rupees]] - ZeptoData[[#This Row],[Sale_Price]]</f>
        <v>-89</v>
      </c>
      <c r="O3199" t="str">
        <f>IF(ZeptoData[[#This Row],[outOfStock]]=TRUE, "Out of Stock", IF(ZeptoData[[#This Row],[availableQuantity]]&lt;=2, "LOW STOCK", "HEALTHY"))</f>
        <v>HEALTHY</v>
      </c>
      <c r="P3199" t="str" cm="1">
        <f t="array" ref="P3199">_xlfn.IFS(ZeptoData[[#This Row],[Sale_Price]]&lt;50, "Budget", ZeptoData[[#This Row],[Sale_Price]]&lt;150, "Mid-Range", ZeptoData[[#This Row],[Sale_Price]]&gt;=150, "Premium")</f>
        <v>Mid-Range</v>
      </c>
      <c r="Q3199" t="str">
        <f>IF(ROUND(((ZeptoData[[#This Row],[mrp]]-ZeptoData[[#This Row],[discountedSellingPrice]])/ZeptoData[[#This Row],[mrp]])*100,0) = ZeptoData[[#This Row],[discountPercent]], "Match", "Error")</f>
        <v>Match</v>
      </c>
      <c r="R3199" s="9" t="str" cm="1">
        <f t="array" ref="R3199">_xlfn.IFS(ZeptoData[[#This Row],[discountPercent]]=0, "No Discount", ZeptoData[[#This Row],[discountPercent]]&lt;=15, "Standard (1-15%)", ZeptoData[[#This Row],[discountPercent]]&gt;15, "Mega (&gt;15%)")</f>
        <v>Standard (1-15%)</v>
      </c>
      <c r="S3199" s="9" t="str" cm="1">
        <f t="array" ref="S3199">_xlfn.IFS(ZeptoData[[#This Row],[weightInGms]]&lt;=100, "Small (&lt;100g)", ZeptoData[[#This Row],[weightInGms]]&lt;=500, "Medium (100-500g)", ZeptoData[[#This Row],[weightInGms]]&gt;500, "Large (&gt;500g)")</f>
        <v>Small (&lt;100g)</v>
      </c>
    </row>
    <row r="3200" spans="1:19" x14ac:dyDescent="0.25">
      <c r="A3200" t="s">
        <v>1457</v>
      </c>
      <c r="B3200" t="s">
        <v>1247</v>
      </c>
      <c r="C3200" t="str">
        <f>TRIM(ZeptoData[[#This Row],[name]])</f>
        <v>Pampers Premium Care Pants - Large</v>
      </c>
      <c r="D3200">
        <v>109900</v>
      </c>
      <c r="E3200" s="3">
        <f>'Cleaned Data'!F3203</f>
        <v>9</v>
      </c>
      <c r="F3200">
        <v>18</v>
      </c>
      <c r="G3200">
        <v>2</v>
      </c>
      <c r="H3200">
        <v>89900</v>
      </c>
      <c r="I3200" s="3">
        <f>ZeptoData[[#This Row],[discountedSellingPrice]]/100</f>
        <v>899</v>
      </c>
      <c r="J3200">
        <v>44</v>
      </c>
      <c r="K3200" t="b">
        <v>0</v>
      </c>
      <c r="L3200">
        <v>44</v>
      </c>
      <c r="N3200" s="3">
        <f>ZeptoData[[#This Row],[MRP_Rupees]] - ZeptoData[[#This Row],[Sale_Price]]</f>
        <v>-890</v>
      </c>
      <c r="O3200" t="str">
        <f>IF(ZeptoData[[#This Row],[outOfStock]]=TRUE, "Out of Stock", IF(ZeptoData[[#This Row],[availableQuantity]]&lt;=2, "LOW STOCK", "HEALTHY"))</f>
        <v>LOW STOCK</v>
      </c>
      <c r="P3200" t="str" cm="1">
        <f t="array" ref="P3200">_xlfn.IFS(ZeptoData[[#This Row],[Sale_Price]]&lt;50, "Budget", ZeptoData[[#This Row],[Sale_Price]]&lt;150, "Mid-Range", ZeptoData[[#This Row],[Sale_Price]]&gt;=150, "Premium")</f>
        <v>Premium</v>
      </c>
      <c r="Q3200" t="str">
        <f>IF(ROUND(((ZeptoData[[#This Row],[mrp]]-ZeptoData[[#This Row],[discountedSellingPrice]])/ZeptoData[[#This Row],[mrp]])*100,0) = ZeptoData[[#This Row],[discountPercent]], "Match", "Error")</f>
        <v>Match</v>
      </c>
      <c r="R3200" s="9" t="str" cm="1">
        <f t="array" ref="R3200">_xlfn.IFS(ZeptoData[[#This Row],[discountPercent]]=0, "No Discount", ZeptoData[[#This Row],[discountPercent]]&lt;=15, "Standard (1-15%)", ZeptoData[[#This Row],[discountPercent]]&gt;15, "Mega (&gt;15%)")</f>
        <v>Mega (&gt;15%)</v>
      </c>
      <c r="S3200" s="9" t="str" cm="1">
        <f t="array" ref="S3200">_xlfn.IFS(ZeptoData[[#This Row],[weightInGms]]&lt;=100, "Small (&lt;100g)", ZeptoData[[#This Row],[weightInGms]]&lt;=500, "Medium (100-500g)", ZeptoData[[#This Row],[weightInGms]]&gt;500, "Large (&gt;500g)")</f>
        <v>Small (&lt;100g)</v>
      </c>
    </row>
    <row r="3201" spans="1:19" x14ac:dyDescent="0.25">
      <c r="A3201" t="s">
        <v>1457</v>
      </c>
      <c r="B3201" t="s">
        <v>1248</v>
      </c>
      <c r="C3201" t="str">
        <f>TRIM(ZeptoData[[#This Row],[name]])</f>
        <v>Nivea Women Deodorant Fresh Natural Long Lasting Freshness &amp; 48h Protection</v>
      </c>
      <c r="D3201">
        <v>19900</v>
      </c>
      <c r="E3201" s="3">
        <f>'Cleaned Data'!F3204</f>
        <v>0</v>
      </c>
      <c r="F3201">
        <v>20</v>
      </c>
      <c r="G3201">
        <v>2</v>
      </c>
      <c r="H3201">
        <v>15900</v>
      </c>
      <c r="I3201" s="3">
        <f>ZeptoData[[#This Row],[discountedSellingPrice]]/100</f>
        <v>159</v>
      </c>
      <c r="J3201">
        <v>150</v>
      </c>
      <c r="K3201" t="b">
        <v>0</v>
      </c>
      <c r="L3201">
        <v>150</v>
      </c>
      <c r="N3201" s="3">
        <f>ZeptoData[[#This Row],[MRP_Rupees]] - ZeptoData[[#This Row],[Sale_Price]]</f>
        <v>-159</v>
      </c>
      <c r="O3201" t="str">
        <f>IF(ZeptoData[[#This Row],[outOfStock]]=TRUE, "Out of Stock", IF(ZeptoData[[#This Row],[availableQuantity]]&lt;=2, "LOW STOCK", "HEALTHY"))</f>
        <v>LOW STOCK</v>
      </c>
      <c r="P3201" t="str" cm="1">
        <f t="array" ref="P3201">_xlfn.IFS(ZeptoData[[#This Row],[Sale_Price]]&lt;50, "Budget", ZeptoData[[#This Row],[Sale_Price]]&lt;150, "Mid-Range", ZeptoData[[#This Row],[Sale_Price]]&gt;=150, "Premium")</f>
        <v>Premium</v>
      </c>
      <c r="Q3201" t="str">
        <f>IF(ROUND(((ZeptoData[[#This Row],[mrp]]-ZeptoData[[#This Row],[discountedSellingPrice]])/ZeptoData[[#This Row],[mrp]])*100,0) = ZeptoData[[#This Row],[discountPercent]], "Match", "Error")</f>
        <v>Match</v>
      </c>
      <c r="R3201" s="9" t="str" cm="1">
        <f t="array" ref="R3201">_xlfn.IFS(ZeptoData[[#This Row],[discountPercent]]=0, "No Discount", ZeptoData[[#This Row],[discountPercent]]&lt;=15, "Standard (1-15%)", ZeptoData[[#This Row],[discountPercent]]&gt;15, "Mega (&gt;15%)")</f>
        <v>Mega (&gt;15%)</v>
      </c>
      <c r="S3201" s="9" t="str" cm="1">
        <f t="array" ref="S3201">_xlfn.IFS(ZeptoData[[#This Row],[weightInGms]]&lt;=100, "Small (&lt;100g)", ZeptoData[[#This Row],[weightInGms]]&lt;=500, "Medium (100-500g)", ZeptoData[[#This Row],[weightInGms]]&gt;500, "Large (&gt;500g)")</f>
        <v>Medium (100-500g)</v>
      </c>
    </row>
    <row r="3202" spans="1:19" x14ac:dyDescent="0.25">
      <c r="A3202" t="s">
        <v>1457</v>
      </c>
      <c r="B3202" t="s">
        <v>1249</v>
      </c>
      <c r="C3202" t="str">
        <f>TRIM(ZeptoData[[#This Row],[name]])</f>
        <v>L'Oreal Paris Excellence Creme Hair Color, 3 Dark Brown/Natural Darkest Brown</v>
      </c>
      <c r="D3202">
        <v>62000</v>
      </c>
      <c r="E3202" s="3">
        <f>'Cleaned Data'!F3205</f>
        <v>6</v>
      </c>
      <c r="F3202">
        <v>0</v>
      </c>
      <c r="G3202">
        <v>6</v>
      </c>
      <c r="H3202">
        <v>62000</v>
      </c>
      <c r="I3202" s="3">
        <f>ZeptoData[[#This Row],[discountedSellingPrice]]/100</f>
        <v>620</v>
      </c>
      <c r="J3202">
        <v>172</v>
      </c>
      <c r="K3202" t="b">
        <v>0</v>
      </c>
      <c r="L3202">
        <v>172</v>
      </c>
      <c r="N3202" s="3">
        <f>ZeptoData[[#This Row],[MRP_Rupees]] - ZeptoData[[#This Row],[Sale_Price]]</f>
        <v>-614</v>
      </c>
      <c r="O3202" t="str">
        <f>IF(ZeptoData[[#This Row],[outOfStock]]=TRUE, "Out of Stock", IF(ZeptoData[[#This Row],[availableQuantity]]&lt;=2, "LOW STOCK", "HEALTHY"))</f>
        <v>HEALTHY</v>
      </c>
      <c r="P3202" t="str" cm="1">
        <f t="array" ref="P3202">_xlfn.IFS(ZeptoData[[#This Row],[Sale_Price]]&lt;50, "Budget", ZeptoData[[#This Row],[Sale_Price]]&lt;150, "Mid-Range", ZeptoData[[#This Row],[Sale_Price]]&gt;=150, "Premium")</f>
        <v>Premium</v>
      </c>
      <c r="Q3202" t="str">
        <f>IF(ROUND(((ZeptoData[[#This Row],[mrp]]-ZeptoData[[#This Row],[discountedSellingPrice]])/ZeptoData[[#This Row],[mrp]])*100,0) = ZeptoData[[#This Row],[discountPercent]], "Match", "Error")</f>
        <v>Match</v>
      </c>
      <c r="R3202" s="9" t="str" cm="1">
        <f t="array" ref="R3202">_xlfn.IFS(ZeptoData[[#This Row],[discountPercent]]=0, "No Discount", ZeptoData[[#This Row],[discountPercent]]&lt;=15, "Standard (1-15%)", ZeptoData[[#This Row],[discountPercent]]&gt;15, "Mega (&gt;15%)")</f>
        <v>No Discount</v>
      </c>
      <c r="S3202" s="9" t="str" cm="1">
        <f t="array" ref="S3202">_xlfn.IFS(ZeptoData[[#This Row],[weightInGms]]&lt;=100, "Small (&lt;100g)", ZeptoData[[#This Row],[weightInGms]]&lt;=500, "Medium (100-500g)", ZeptoData[[#This Row],[weightInGms]]&gt;500, "Large (&gt;500g)")</f>
        <v>Medium (100-500g)</v>
      </c>
    </row>
    <row r="3203" spans="1:19" x14ac:dyDescent="0.25">
      <c r="A3203" t="s">
        <v>1457</v>
      </c>
      <c r="B3203" t="s">
        <v>1250</v>
      </c>
      <c r="C3203" t="str">
        <f>TRIM(ZeptoData[[#This Row],[name]])</f>
        <v>Patanjali Kesh Kanti Natural Hair Cleanser</v>
      </c>
      <c r="D3203">
        <v>7500</v>
      </c>
      <c r="E3203" s="3">
        <f>'Cleaned Data'!F3206</f>
        <v>7</v>
      </c>
      <c r="F3203">
        <v>9</v>
      </c>
      <c r="G3203">
        <v>4</v>
      </c>
      <c r="H3203">
        <v>6800</v>
      </c>
      <c r="I3203" s="3">
        <f>ZeptoData[[#This Row],[discountedSellingPrice]]/100</f>
        <v>68</v>
      </c>
      <c r="J3203">
        <v>200</v>
      </c>
      <c r="K3203" t="b">
        <v>0</v>
      </c>
      <c r="L3203">
        <v>200</v>
      </c>
      <c r="N3203" s="3">
        <f>ZeptoData[[#This Row],[MRP_Rupees]] - ZeptoData[[#This Row],[Sale_Price]]</f>
        <v>-61</v>
      </c>
      <c r="O3203" t="str">
        <f>IF(ZeptoData[[#This Row],[outOfStock]]=TRUE, "Out of Stock", IF(ZeptoData[[#This Row],[availableQuantity]]&lt;=2, "LOW STOCK", "HEALTHY"))</f>
        <v>HEALTHY</v>
      </c>
      <c r="P3203" t="str" cm="1">
        <f t="array" ref="P3203">_xlfn.IFS(ZeptoData[[#This Row],[Sale_Price]]&lt;50, "Budget", ZeptoData[[#This Row],[Sale_Price]]&lt;150, "Mid-Range", ZeptoData[[#This Row],[Sale_Price]]&gt;=150, "Premium")</f>
        <v>Mid-Range</v>
      </c>
      <c r="Q3203" t="str">
        <f>IF(ROUND(((ZeptoData[[#This Row],[mrp]]-ZeptoData[[#This Row],[discountedSellingPrice]])/ZeptoData[[#This Row],[mrp]])*100,0) = ZeptoData[[#This Row],[discountPercent]], "Match", "Error")</f>
        <v>Match</v>
      </c>
      <c r="R3203" s="9" t="str" cm="1">
        <f t="array" ref="R3203">_xlfn.IFS(ZeptoData[[#This Row],[discountPercent]]=0, "No Discount", ZeptoData[[#This Row],[discountPercent]]&lt;=15, "Standard (1-15%)", ZeptoData[[#This Row],[discountPercent]]&gt;15, "Mega (&gt;15%)")</f>
        <v>Standard (1-15%)</v>
      </c>
      <c r="S3203" s="9" t="str" cm="1">
        <f t="array" ref="S3203">_xlfn.IFS(ZeptoData[[#This Row],[weightInGms]]&lt;=100, "Small (&lt;100g)", ZeptoData[[#This Row],[weightInGms]]&lt;=500, "Medium (100-500g)", ZeptoData[[#This Row],[weightInGms]]&gt;500, "Large (&gt;500g)")</f>
        <v>Medium (100-500g)</v>
      </c>
    </row>
    <row r="3204" spans="1:19" x14ac:dyDescent="0.25">
      <c r="A3204" t="s">
        <v>1457</v>
      </c>
      <c r="B3204" t="s">
        <v>1251</v>
      </c>
      <c r="C3204" t="str">
        <f>TRIM(ZeptoData[[#This Row],[name]])</f>
        <v>Godrej No.1 Bathing Soap – Lime &amp; Aloe Vera</v>
      </c>
      <c r="D3204">
        <v>14900</v>
      </c>
      <c r="E3204" s="3">
        <f>'Cleaned Data'!F3207</f>
        <v>9</v>
      </c>
      <c r="F3204">
        <v>0</v>
      </c>
      <c r="G3204">
        <v>6</v>
      </c>
      <c r="H3204">
        <v>14900</v>
      </c>
      <c r="I3204" s="3">
        <f>ZeptoData[[#This Row],[discountedSellingPrice]]/100</f>
        <v>149</v>
      </c>
      <c r="J3204">
        <v>600</v>
      </c>
      <c r="K3204" t="b">
        <v>0</v>
      </c>
      <c r="L3204">
        <v>600</v>
      </c>
      <c r="N3204" s="3">
        <f>ZeptoData[[#This Row],[MRP_Rupees]] - ZeptoData[[#This Row],[Sale_Price]]</f>
        <v>-140</v>
      </c>
      <c r="O3204" t="str">
        <f>IF(ZeptoData[[#This Row],[outOfStock]]=TRUE, "Out of Stock", IF(ZeptoData[[#This Row],[availableQuantity]]&lt;=2, "LOW STOCK", "HEALTHY"))</f>
        <v>HEALTHY</v>
      </c>
      <c r="P3204" t="str" cm="1">
        <f t="array" ref="P3204">_xlfn.IFS(ZeptoData[[#This Row],[Sale_Price]]&lt;50, "Budget", ZeptoData[[#This Row],[Sale_Price]]&lt;150, "Mid-Range", ZeptoData[[#This Row],[Sale_Price]]&gt;=150, "Premium")</f>
        <v>Mid-Range</v>
      </c>
      <c r="Q3204" t="str">
        <f>IF(ROUND(((ZeptoData[[#This Row],[mrp]]-ZeptoData[[#This Row],[discountedSellingPrice]])/ZeptoData[[#This Row],[mrp]])*100,0) = ZeptoData[[#This Row],[discountPercent]], "Match", "Error")</f>
        <v>Match</v>
      </c>
      <c r="R3204" s="9" t="str" cm="1">
        <f t="array" ref="R3204">_xlfn.IFS(ZeptoData[[#This Row],[discountPercent]]=0, "No Discount", ZeptoData[[#This Row],[discountPercent]]&lt;=15, "Standard (1-15%)", ZeptoData[[#This Row],[discountPercent]]&gt;15, "Mega (&gt;15%)")</f>
        <v>No Discount</v>
      </c>
      <c r="S3204" s="9" t="str" cm="1">
        <f t="array" ref="S3204">_xlfn.IFS(ZeptoData[[#This Row],[weightInGms]]&lt;=100, "Small (&lt;100g)", ZeptoData[[#This Row],[weightInGms]]&lt;=500, "Medium (100-500g)", ZeptoData[[#This Row],[weightInGms]]&gt;500, "Large (&gt;500g)")</f>
        <v>Large (&gt;500g)</v>
      </c>
    </row>
    <row r="3205" spans="1:19" x14ac:dyDescent="0.25">
      <c r="A3205" t="s">
        <v>1457</v>
      </c>
      <c r="B3205" t="s">
        <v>1252</v>
      </c>
      <c r="C3205" t="str">
        <f>TRIM(ZeptoData[[#This Row],[name]])</f>
        <v>Pantene Advanced Control Hair Fall Solution Shampoo</v>
      </c>
      <c r="D3205">
        <v>12000</v>
      </c>
      <c r="E3205" s="3">
        <f>'Cleaned Data'!F3208</f>
        <v>11</v>
      </c>
      <c r="F3205">
        <v>6</v>
      </c>
      <c r="G3205">
        <v>5</v>
      </c>
      <c r="H3205">
        <v>11200</v>
      </c>
      <c r="I3205" s="3">
        <f>ZeptoData[[#This Row],[discountedSellingPrice]]/100</f>
        <v>112</v>
      </c>
      <c r="J3205">
        <v>180</v>
      </c>
      <c r="K3205" t="b">
        <v>0</v>
      </c>
      <c r="L3205">
        <v>180</v>
      </c>
      <c r="N3205" s="3">
        <f>ZeptoData[[#This Row],[MRP_Rupees]] - ZeptoData[[#This Row],[Sale_Price]]</f>
        <v>-101</v>
      </c>
      <c r="O3205" t="str">
        <f>IF(ZeptoData[[#This Row],[outOfStock]]=TRUE, "Out of Stock", IF(ZeptoData[[#This Row],[availableQuantity]]&lt;=2, "LOW STOCK", "HEALTHY"))</f>
        <v>HEALTHY</v>
      </c>
      <c r="P3205" t="str" cm="1">
        <f t="array" ref="P3205">_xlfn.IFS(ZeptoData[[#This Row],[Sale_Price]]&lt;50, "Budget", ZeptoData[[#This Row],[Sale_Price]]&lt;150, "Mid-Range", ZeptoData[[#This Row],[Sale_Price]]&gt;=150, "Premium")</f>
        <v>Mid-Range</v>
      </c>
      <c r="Q3205" t="str">
        <f>IF(ROUND(((ZeptoData[[#This Row],[mrp]]-ZeptoData[[#This Row],[discountedSellingPrice]])/ZeptoData[[#This Row],[mrp]])*100,0) = ZeptoData[[#This Row],[discountPercent]], "Match", "Error")</f>
        <v>Error</v>
      </c>
      <c r="R3205" s="9" t="str" cm="1">
        <f t="array" ref="R3205">_xlfn.IFS(ZeptoData[[#This Row],[discountPercent]]=0, "No Discount", ZeptoData[[#This Row],[discountPercent]]&lt;=15, "Standard (1-15%)", ZeptoData[[#This Row],[discountPercent]]&gt;15, "Mega (&gt;15%)")</f>
        <v>Standard (1-15%)</v>
      </c>
      <c r="S3205" s="9" t="str" cm="1">
        <f t="array" ref="S3205">_xlfn.IFS(ZeptoData[[#This Row],[weightInGms]]&lt;=100, "Small (&lt;100g)", ZeptoData[[#This Row],[weightInGms]]&lt;=500, "Medium (100-500g)", ZeptoData[[#This Row],[weightInGms]]&gt;500, "Large (&gt;500g)")</f>
        <v>Medium (100-500g)</v>
      </c>
    </row>
    <row r="3206" spans="1:19" x14ac:dyDescent="0.25">
      <c r="A3206" t="s">
        <v>1457</v>
      </c>
      <c r="B3206" t="s">
        <v>1253</v>
      </c>
      <c r="C3206" t="str">
        <f>TRIM(ZeptoData[[#This Row],[name]])</f>
        <v>Veet Full Body Waxing Kit For Dry Skin</v>
      </c>
      <c r="D3206">
        <v>23500</v>
      </c>
      <c r="E3206" s="3">
        <f>'Cleaned Data'!F3209</f>
        <v>6</v>
      </c>
      <c r="F3206">
        <v>7</v>
      </c>
      <c r="G3206">
        <v>6</v>
      </c>
      <c r="H3206">
        <v>21800</v>
      </c>
      <c r="I3206" s="3">
        <f>ZeptoData[[#This Row],[discountedSellingPrice]]/100</f>
        <v>218</v>
      </c>
      <c r="J3206">
        <v>1160</v>
      </c>
      <c r="K3206" t="b">
        <v>0</v>
      </c>
      <c r="L3206">
        <v>20</v>
      </c>
      <c r="N3206" s="3">
        <f>ZeptoData[[#This Row],[MRP_Rupees]] - ZeptoData[[#This Row],[Sale_Price]]</f>
        <v>-212</v>
      </c>
      <c r="O3206" t="str">
        <f>IF(ZeptoData[[#This Row],[outOfStock]]=TRUE, "Out of Stock", IF(ZeptoData[[#This Row],[availableQuantity]]&lt;=2, "LOW STOCK", "HEALTHY"))</f>
        <v>HEALTHY</v>
      </c>
      <c r="P3206" t="str" cm="1">
        <f t="array" ref="P3206">_xlfn.IFS(ZeptoData[[#This Row],[Sale_Price]]&lt;50, "Budget", ZeptoData[[#This Row],[Sale_Price]]&lt;150, "Mid-Range", ZeptoData[[#This Row],[Sale_Price]]&gt;=150, "Premium")</f>
        <v>Premium</v>
      </c>
      <c r="Q3206" t="str">
        <f>IF(ROUND(((ZeptoData[[#This Row],[mrp]]-ZeptoData[[#This Row],[discountedSellingPrice]])/ZeptoData[[#This Row],[mrp]])*100,0) = ZeptoData[[#This Row],[discountPercent]], "Match", "Error")</f>
        <v>Match</v>
      </c>
      <c r="R3206" s="9" t="str" cm="1">
        <f t="array" ref="R3206">_xlfn.IFS(ZeptoData[[#This Row],[discountPercent]]=0, "No Discount", ZeptoData[[#This Row],[discountPercent]]&lt;=15, "Standard (1-15%)", ZeptoData[[#This Row],[discountPercent]]&gt;15, "Mega (&gt;15%)")</f>
        <v>Standard (1-15%)</v>
      </c>
      <c r="S3206" s="9" t="str" cm="1">
        <f t="array" ref="S3206">_xlfn.IFS(ZeptoData[[#This Row],[weightInGms]]&lt;=100, "Small (&lt;100g)", ZeptoData[[#This Row],[weightInGms]]&lt;=500, "Medium (100-500g)", ZeptoData[[#This Row],[weightInGms]]&gt;500, "Large (&gt;500g)")</f>
        <v>Large (&gt;500g)</v>
      </c>
    </row>
    <row r="3207" spans="1:19" x14ac:dyDescent="0.25">
      <c r="A3207" t="s">
        <v>1457</v>
      </c>
      <c r="B3207" t="s">
        <v>1197</v>
      </c>
      <c r="C3207" t="str">
        <f>TRIM(ZeptoData[[#This Row],[name]])</f>
        <v>Johnson's Baby Skincare Wipes</v>
      </c>
      <c r="D3207">
        <v>24500</v>
      </c>
      <c r="E3207" s="3">
        <f>'Cleaned Data'!F3210</f>
        <v>0</v>
      </c>
      <c r="F3207">
        <v>9</v>
      </c>
      <c r="G3207">
        <v>6</v>
      </c>
      <c r="H3207">
        <v>22100</v>
      </c>
      <c r="I3207" s="3">
        <f>ZeptoData[[#This Row],[discountedSellingPrice]]/100</f>
        <v>221</v>
      </c>
      <c r="J3207">
        <v>72</v>
      </c>
      <c r="K3207" t="b">
        <v>0</v>
      </c>
      <c r="L3207">
        <v>72</v>
      </c>
      <c r="N3207" s="3">
        <f>ZeptoData[[#This Row],[MRP_Rupees]] - ZeptoData[[#This Row],[Sale_Price]]</f>
        <v>-221</v>
      </c>
      <c r="O3207" t="str">
        <f>IF(ZeptoData[[#This Row],[outOfStock]]=TRUE, "Out of Stock", IF(ZeptoData[[#This Row],[availableQuantity]]&lt;=2, "LOW STOCK", "HEALTHY"))</f>
        <v>HEALTHY</v>
      </c>
      <c r="P3207" t="str" cm="1">
        <f t="array" ref="P3207">_xlfn.IFS(ZeptoData[[#This Row],[Sale_Price]]&lt;50, "Budget", ZeptoData[[#This Row],[Sale_Price]]&lt;150, "Mid-Range", ZeptoData[[#This Row],[Sale_Price]]&gt;=150, "Premium")</f>
        <v>Premium</v>
      </c>
      <c r="Q3207" t="str">
        <f>IF(ROUND(((ZeptoData[[#This Row],[mrp]]-ZeptoData[[#This Row],[discountedSellingPrice]])/ZeptoData[[#This Row],[mrp]])*100,0) = ZeptoData[[#This Row],[discountPercent]], "Match", "Error")</f>
        <v>Error</v>
      </c>
      <c r="R3207" s="9" t="str" cm="1">
        <f t="array" ref="R3207">_xlfn.IFS(ZeptoData[[#This Row],[discountPercent]]=0, "No Discount", ZeptoData[[#This Row],[discountPercent]]&lt;=15, "Standard (1-15%)", ZeptoData[[#This Row],[discountPercent]]&gt;15, "Mega (&gt;15%)")</f>
        <v>Standard (1-15%)</v>
      </c>
      <c r="S3207" s="9" t="str" cm="1">
        <f t="array" ref="S3207">_xlfn.IFS(ZeptoData[[#This Row],[weightInGms]]&lt;=100, "Small (&lt;100g)", ZeptoData[[#This Row],[weightInGms]]&lt;=500, "Medium (100-500g)", ZeptoData[[#This Row],[weightInGms]]&gt;500, "Large (&gt;500g)")</f>
        <v>Small (&lt;100g)</v>
      </c>
    </row>
    <row r="3208" spans="1:19" x14ac:dyDescent="0.25">
      <c r="A3208" t="s">
        <v>1457</v>
      </c>
      <c r="B3208" t="s">
        <v>1254</v>
      </c>
      <c r="C3208" t="str">
        <f>TRIM(ZeptoData[[#This Row],[name]])</f>
        <v>Gillette Lemon Lime Shaving Foam</v>
      </c>
      <c r="D3208">
        <v>19900</v>
      </c>
      <c r="E3208" s="3">
        <f>'Cleaned Data'!F3211</f>
        <v>8</v>
      </c>
      <c r="F3208">
        <v>11</v>
      </c>
      <c r="G3208">
        <v>4</v>
      </c>
      <c r="H3208">
        <v>17700</v>
      </c>
      <c r="I3208" s="3">
        <f>ZeptoData[[#This Row],[discountedSellingPrice]]/100</f>
        <v>177</v>
      </c>
      <c r="J3208">
        <v>196</v>
      </c>
      <c r="K3208" t="b">
        <v>0</v>
      </c>
      <c r="L3208">
        <v>196</v>
      </c>
      <c r="N3208" s="3">
        <f>ZeptoData[[#This Row],[MRP_Rupees]] - ZeptoData[[#This Row],[Sale_Price]]</f>
        <v>-169</v>
      </c>
      <c r="O3208" t="str">
        <f>IF(ZeptoData[[#This Row],[outOfStock]]=TRUE, "Out of Stock", IF(ZeptoData[[#This Row],[availableQuantity]]&lt;=2, "LOW STOCK", "HEALTHY"))</f>
        <v>HEALTHY</v>
      </c>
      <c r="P3208" t="str" cm="1">
        <f t="array" ref="P3208">_xlfn.IFS(ZeptoData[[#This Row],[Sale_Price]]&lt;50, "Budget", ZeptoData[[#This Row],[Sale_Price]]&lt;150, "Mid-Range", ZeptoData[[#This Row],[Sale_Price]]&gt;=150, "Premium")</f>
        <v>Premium</v>
      </c>
      <c r="Q3208" t="str">
        <f>IF(ROUND(((ZeptoData[[#This Row],[mrp]]-ZeptoData[[#This Row],[discountedSellingPrice]])/ZeptoData[[#This Row],[mrp]])*100,0) = ZeptoData[[#This Row],[discountPercent]], "Match", "Error")</f>
        <v>Match</v>
      </c>
      <c r="R3208" s="9" t="str" cm="1">
        <f t="array" ref="R3208">_xlfn.IFS(ZeptoData[[#This Row],[discountPercent]]=0, "No Discount", ZeptoData[[#This Row],[discountPercent]]&lt;=15, "Standard (1-15%)", ZeptoData[[#This Row],[discountPercent]]&gt;15, "Mega (&gt;15%)")</f>
        <v>Standard (1-15%)</v>
      </c>
      <c r="S3208" s="9" t="str" cm="1">
        <f t="array" ref="S3208">_xlfn.IFS(ZeptoData[[#This Row],[weightInGms]]&lt;=100, "Small (&lt;100g)", ZeptoData[[#This Row],[weightInGms]]&lt;=500, "Medium (100-500g)", ZeptoData[[#This Row],[weightInGms]]&gt;500, "Large (&gt;500g)")</f>
        <v>Medium (100-500g)</v>
      </c>
    </row>
    <row r="3209" spans="1:19" x14ac:dyDescent="0.25">
      <c r="A3209" t="s">
        <v>1457</v>
      </c>
      <c r="B3209" t="s">
        <v>1255</v>
      </c>
      <c r="C3209" t="str">
        <f>TRIM(ZeptoData[[#This Row],[name]])</f>
        <v>Old Spice After Shave Lotion Musk</v>
      </c>
      <c r="D3209">
        <v>21500</v>
      </c>
      <c r="E3209" s="3">
        <f>'Cleaned Data'!F3212</f>
        <v>20</v>
      </c>
      <c r="F3209">
        <v>6</v>
      </c>
      <c r="G3209">
        <v>3</v>
      </c>
      <c r="H3209">
        <v>20000</v>
      </c>
      <c r="I3209" s="3">
        <f>ZeptoData[[#This Row],[discountedSellingPrice]]/100</f>
        <v>200</v>
      </c>
      <c r="J3209">
        <v>100</v>
      </c>
      <c r="K3209" t="b">
        <v>0</v>
      </c>
      <c r="L3209">
        <v>100</v>
      </c>
      <c r="N3209" s="3">
        <f>ZeptoData[[#This Row],[MRP_Rupees]] - ZeptoData[[#This Row],[Sale_Price]]</f>
        <v>-180</v>
      </c>
      <c r="O3209" t="str">
        <f>IF(ZeptoData[[#This Row],[outOfStock]]=TRUE, "Out of Stock", IF(ZeptoData[[#This Row],[availableQuantity]]&lt;=2, "LOW STOCK", "HEALTHY"))</f>
        <v>HEALTHY</v>
      </c>
      <c r="P3209" t="str" cm="1">
        <f t="array" ref="P3209">_xlfn.IFS(ZeptoData[[#This Row],[Sale_Price]]&lt;50, "Budget", ZeptoData[[#This Row],[Sale_Price]]&lt;150, "Mid-Range", ZeptoData[[#This Row],[Sale_Price]]&gt;=150, "Premium")</f>
        <v>Premium</v>
      </c>
      <c r="Q3209" t="str">
        <f>IF(ROUND(((ZeptoData[[#This Row],[mrp]]-ZeptoData[[#This Row],[discountedSellingPrice]])/ZeptoData[[#This Row],[mrp]])*100,0) = ZeptoData[[#This Row],[discountPercent]], "Match", "Error")</f>
        <v>Error</v>
      </c>
      <c r="R3209" s="9" t="str" cm="1">
        <f t="array" ref="R3209">_xlfn.IFS(ZeptoData[[#This Row],[discountPercent]]=0, "No Discount", ZeptoData[[#This Row],[discountPercent]]&lt;=15, "Standard (1-15%)", ZeptoData[[#This Row],[discountPercent]]&gt;15, "Mega (&gt;15%)")</f>
        <v>Standard (1-15%)</v>
      </c>
      <c r="S3209" s="9" t="str" cm="1">
        <f t="array" ref="S3209">_xlfn.IFS(ZeptoData[[#This Row],[weightInGms]]&lt;=100, "Small (&lt;100g)", ZeptoData[[#This Row],[weightInGms]]&lt;=500, "Medium (100-500g)", ZeptoData[[#This Row],[weightInGms]]&gt;500, "Large (&gt;500g)")</f>
        <v>Small (&lt;100g)</v>
      </c>
    </row>
    <row r="3210" spans="1:19" x14ac:dyDescent="0.25">
      <c r="A3210" t="s">
        <v>1457</v>
      </c>
      <c r="B3210" t="s">
        <v>1256</v>
      </c>
      <c r="C3210" t="str">
        <f>TRIM(ZeptoData[[#This Row],[name]])</f>
        <v>Whisper Ultra Soft Air Fresh Sanitary Pads (XL) with Wings</v>
      </c>
      <c r="D3210">
        <v>31500</v>
      </c>
      <c r="E3210" s="3">
        <f>'Cleaned Data'!F3213</f>
        <v>0</v>
      </c>
      <c r="F3210">
        <v>0</v>
      </c>
      <c r="G3210">
        <v>4</v>
      </c>
      <c r="H3210">
        <v>31500</v>
      </c>
      <c r="I3210" s="3">
        <f>ZeptoData[[#This Row],[discountedSellingPrice]]/100</f>
        <v>315</v>
      </c>
      <c r="J3210">
        <v>30</v>
      </c>
      <c r="K3210" t="b">
        <v>0</v>
      </c>
      <c r="L3210">
        <v>30</v>
      </c>
      <c r="N3210" s="3">
        <f>ZeptoData[[#This Row],[MRP_Rupees]] - ZeptoData[[#This Row],[Sale_Price]]</f>
        <v>-315</v>
      </c>
      <c r="O3210" t="str">
        <f>IF(ZeptoData[[#This Row],[outOfStock]]=TRUE, "Out of Stock", IF(ZeptoData[[#This Row],[availableQuantity]]&lt;=2, "LOW STOCK", "HEALTHY"))</f>
        <v>HEALTHY</v>
      </c>
      <c r="P3210" t="str" cm="1">
        <f t="array" ref="P3210">_xlfn.IFS(ZeptoData[[#This Row],[Sale_Price]]&lt;50, "Budget", ZeptoData[[#This Row],[Sale_Price]]&lt;150, "Mid-Range", ZeptoData[[#This Row],[Sale_Price]]&gt;=150, "Premium")</f>
        <v>Premium</v>
      </c>
      <c r="Q3210" t="str">
        <f>IF(ROUND(((ZeptoData[[#This Row],[mrp]]-ZeptoData[[#This Row],[discountedSellingPrice]])/ZeptoData[[#This Row],[mrp]])*100,0) = ZeptoData[[#This Row],[discountPercent]], "Match", "Error")</f>
        <v>Match</v>
      </c>
      <c r="R3210" s="9" t="str" cm="1">
        <f t="array" ref="R3210">_xlfn.IFS(ZeptoData[[#This Row],[discountPercent]]=0, "No Discount", ZeptoData[[#This Row],[discountPercent]]&lt;=15, "Standard (1-15%)", ZeptoData[[#This Row],[discountPercent]]&gt;15, "Mega (&gt;15%)")</f>
        <v>No Discount</v>
      </c>
      <c r="S3210" s="9" t="str" cm="1">
        <f t="array" ref="S3210">_xlfn.IFS(ZeptoData[[#This Row],[weightInGms]]&lt;=100, "Small (&lt;100g)", ZeptoData[[#This Row],[weightInGms]]&lt;=500, "Medium (100-500g)", ZeptoData[[#This Row],[weightInGms]]&gt;500, "Large (&gt;500g)")</f>
        <v>Small (&lt;100g)</v>
      </c>
    </row>
    <row r="3211" spans="1:19" x14ac:dyDescent="0.25">
      <c r="A3211" t="s">
        <v>1457</v>
      </c>
      <c r="B3211" t="s">
        <v>1257</v>
      </c>
      <c r="C3211" t="str">
        <f>TRIM(ZeptoData[[#This Row],[name]])</f>
        <v>Himalaya Baby Powder</v>
      </c>
      <c r="D3211">
        <v>8000</v>
      </c>
      <c r="E3211" s="3">
        <f>'Cleaned Data'!F3214</f>
        <v>0</v>
      </c>
      <c r="F3211">
        <v>8</v>
      </c>
      <c r="G3211">
        <v>4</v>
      </c>
      <c r="H3211">
        <v>7300</v>
      </c>
      <c r="I3211" s="3">
        <f>ZeptoData[[#This Row],[discountedSellingPrice]]/100</f>
        <v>73</v>
      </c>
      <c r="J3211">
        <v>100</v>
      </c>
      <c r="K3211" t="b">
        <v>0</v>
      </c>
      <c r="L3211">
        <v>100</v>
      </c>
      <c r="N3211" s="3">
        <f>ZeptoData[[#This Row],[MRP_Rupees]] - ZeptoData[[#This Row],[Sale_Price]]</f>
        <v>-73</v>
      </c>
      <c r="O3211" t="str">
        <f>IF(ZeptoData[[#This Row],[outOfStock]]=TRUE, "Out of Stock", IF(ZeptoData[[#This Row],[availableQuantity]]&lt;=2, "LOW STOCK", "HEALTHY"))</f>
        <v>HEALTHY</v>
      </c>
      <c r="P3211" t="str" cm="1">
        <f t="array" ref="P3211">_xlfn.IFS(ZeptoData[[#This Row],[Sale_Price]]&lt;50, "Budget", ZeptoData[[#This Row],[Sale_Price]]&lt;150, "Mid-Range", ZeptoData[[#This Row],[Sale_Price]]&gt;=150, "Premium")</f>
        <v>Mid-Range</v>
      </c>
      <c r="Q3211" t="str">
        <f>IF(ROUND(((ZeptoData[[#This Row],[mrp]]-ZeptoData[[#This Row],[discountedSellingPrice]])/ZeptoData[[#This Row],[mrp]])*100,0) = ZeptoData[[#This Row],[discountPercent]], "Match", "Error")</f>
        <v>Error</v>
      </c>
      <c r="R3211" s="9" t="str" cm="1">
        <f t="array" ref="R3211">_xlfn.IFS(ZeptoData[[#This Row],[discountPercent]]=0, "No Discount", ZeptoData[[#This Row],[discountPercent]]&lt;=15, "Standard (1-15%)", ZeptoData[[#This Row],[discountPercent]]&gt;15, "Mega (&gt;15%)")</f>
        <v>Standard (1-15%)</v>
      </c>
      <c r="S3211" s="9" t="str" cm="1">
        <f t="array" ref="S3211">_xlfn.IFS(ZeptoData[[#This Row],[weightInGms]]&lt;=100, "Small (&lt;100g)", ZeptoData[[#This Row],[weightInGms]]&lt;=500, "Medium (100-500g)", ZeptoData[[#This Row],[weightInGms]]&gt;500, "Large (&gt;500g)")</f>
        <v>Small (&lt;100g)</v>
      </c>
    </row>
    <row r="3212" spans="1:19" x14ac:dyDescent="0.25">
      <c r="A3212" t="s">
        <v>1457</v>
      </c>
      <c r="B3212" t="s">
        <v>1258</v>
      </c>
      <c r="C3212" t="str">
        <f>TRIM(ZeptoData[[#This Row],[name]])</f>
        <v>Fiama Men's Refreshing Pulse Shower Gel</v>
      </c>
      <c r="D3212">
        <v>22500</v>
      </c>
      <c r="E3212" s="3">
        <f>'Cleaned Data'!F3215</f>
        <v>9</v>
      </c>
      <c r="F3212">
        <v>20</v>
      </c>
      <c r="G3212">
        <v>4</v>
      </c>
      <c r="H3212">
        <v>18000</v>
      </c>
      <c r="I3212" s="3">
        <f>ZeptoData[[#This Row],[discountedSellingPrice]]/100</f>
        <v>180</v>
      </c>
      <c r="J3212">
        <v>250</v>
      </c>
      <c r="K3212" t="b">
        <v>0</v>
      </c>
      <c r="L3212">
        <v>250</v>
      </c>
      <c r="N3212" s="3">
        <f>ZeptoData[[#This Row],[MRP_Rupees]] - ZeptoData[[#This Row],[Sale_Price]]</f>
        <v>-171</v>
      </c>
      <c r="O3212" t="str">
        <f>IF(ZeptoData[[#This Row],[outOfStock]]=TRUE, "Out of Stock", IF(ZeptoData[[#This Row],[availableQuantity]]&lt;=2, "LOW STOCK", "HEALTHY"))</f>
        <v>HEALTHY</v>
      </c>
      <c r="P3212" t="str" cm="1">
        <f t="array" ref="P3212">_xlfn.IFS(ZeptoData[[#This Row],[Sale_Price]]&lt;50, "Budget", ZeptoData[[#This Row],[Sale_Price]]&lt;150, "Mid-Range", ZeptoData[[#This Row],[Sale_Price]]&gt;=150, "Premium")</f>
        <v>Premium</v>
      </c>
      <c r="Q3212" t="str">
        <f>IF(ROUND(((ZeptoData[[#This Row],[mrp]]-ZeptoData[[#This Row],[discountedSellingPrice]])/ZeptoData[[#This Row],[mrp]])*100,0) = ZeptoData[[#This Row],[discountPercent]], "Match", "Error")</f>
        <v>Match</v>
      </c>
      <c r="R3212" s="9" t="str" cm="1">
        <f t="array" ref="R3212">_xlfn.IFS(ZeptoData[[#This Row],[discountPercent]]=0, "No Discount", ZeptoData[[#This Row],[discountPercent]]&lt;=15, "Standard (1-15%)", ZeptoData[[#This Row],[discountPercent]]&gt;15, "Mega (&gt;15%)")</f>
        <v>Mega (&gt;15%)</v>
      </c>
      <c r="S3212" s="9" t="str" cm="1">
        <f t="array" ref="S3212">_xlfn.IFS(ZeptoData[[#This Row],[weightInGms]]&lt;=100, "Small (&lt;100g)", ZeptoData[[#This Row],[weightInGms]]&lt;=500, "Medium (100-500g)", ZeptoData[[#This Row],[weightInGms]]&gt;500, "Large (&gt;500g)")</f>
        <v>Medium (100-500g)</v>
      </c>
    </row>
    <row r="3213" spans="1:19" x14ac:dyDescent="0.25">
      <c r="A3213" t="s">
        <v>1457</v>
      </c>
      <c r="B3213" t="s">
        <v>1259</v>
      </c>
      <c r="C3213" t="str">
        <f>TRIM(ZeptoData[[#This Row],[name]])</f>
        <v>Whisper Ultra Clean XL Plus Sanitary Pad</v>
      </c>
      <c r="D3213">
        <v>17500</v>
      </c>
      <c r="E3213" s="3">
        <f>'Cleaned Data'!F3216</f>
        <v>0</v>
      </c>
      <c r="F3213">
        <v>0</v>
      </c>
      <c r="G3213">
        <v>5</v>
      </c>
      <c r="H3213">
        <v>17500</v>
      </c>
      <c r="I3213" s="3">
        <f>ZeptoData[[#This Row],[discountedSellingPrice]]/100</f>
        <v>175</v>
      </c>
      <c r="J3213">
        <v>870</v>
      </c>
      <c r="K3213" t="b">
        <v>0</v>
      </c>
      <c r="L3213">
        <v>15</v>
      </c>
      <c r="N3213" s="3">
        <f>ZeptoData[[#This Row],[MRP_Rupees]] - ZeptoData[[#This Row],[Sale_Price]]</f>
        <v>-175</v>
      </c>
      <c r="O3213" t="str">
        <f>IF(ZeptoData[[#This Row],[outOfStock]]=TRUE, "Out of Stock", IF(ZeptoData[[#This Row],[availableQuantity]]&lt;=2, "LOW STOCK", "HEALTHY"))</f>
        <v>HEALTHY</v>
      </c>
      <c r="P3213" t="str" cm="1">
        <f t="array" ref="P3213">_xlfn.IFS(ZeptoData[[#This Row],[Sale_Price]]&lt;50, "Budget", ZeptoData[[#This Row],[Sale_Price]]&lt;150, "Mid-Range", ZeptoData[[#This Row],[Sale_Price]]&gt;=150, "Premium")</f>
        <v>Premium</v>
      </c>
      <c r="Q3213" t="str">
        <f>IF(ROUND(((ZeptoData[[#This Row],[mrp]]-ZeptoData[[#This Row],[discountedSellingPrice]])/ZeptoData[[#This Row],[mrp]])*100,0) = ZeptoData[[#This Row],[discountPercent]], "Match", "Error")</f>
        <v>Match</v>
      </c>
      <c r="R3213" s="9" t="str" cm="1">
        <f t="array" ref="R3213">_xlfn.IFS(ZeptoData[[#This Row],[discountPercent]]=0, "No Discount", ZeptoData[[#This Row],[discountPercent]]&lt;=15, "Standard (1-15%)", ZeptoData[[#This Row],[discountPercent]]&gt;15, "Mega (&gt;15%)")</f>
        <v>No Discount</v>
      </c>
      <c r="S3213" s="9" t="str" cm="1">
        <f t="array" ref="S3213">_xlfn.IFS(ZeptoData[[#This Row],[weightInGms]]&lt;=100, "Small (&lt;100g)", ZeptoData[[#This Row],[weightInGms]]&lt;=500, "Medium (100-500g)", ZeptoData[[#This Row],[weightInGms]]&gt;500, "Large (&gt;500g)")</f>
        <v>Large (&gt;500g)</v>
      </c>
    </row>
    <row r="3214" spans="1:19" x14ac:dyDescent="0.25">
      <c r="A3214" t="s">
        <v>1457</v>
      </c>
      <c r="B3214" t="s">
        <v>1260</v>
      </c>
      <c r="C3214" t="str">
        <f>TRIM(ZeptoData[[#This Row],[name]])</f>
        <v>Johnson's Baby Powder</v>
      </c>
      <c r="D3214">
        <v>14300</v>
      </c>
      <c r="E3214" s="3">
        <f>'Cleaned Data'!F3217</f>
        <v>0</v>
      </c>
      <c r="F3214">
        <v>0</v>
      </c>
      <c r="G3214">
        <v>6</v>
      </c>
      <c r="H3214">
        <v>14300</v>
      </c>
      <c r="I3214" s="3">
        <f>ZeptoData[[#This Row],[discountedSellingPrice]]/100</f>
        <v>143</v>
      </c>
      <c r="J3214">
        <v>200</v>
      </c>
      <c r="K3214" t="b">
        <v>0</v>
      </c>
      <c r="L3214">
        <v>200</v>
      </c>
      <c r="N3214" s="3">
        <f>ZeptoData[[#This Row],[MRP_Rupees]] - ZeptoData[[#This Row],[Sale_Price]]</f>
        <v>-143</v>
      </c>
      <c r="O3214" t="str">
        <f>IF(ZeptoData[[#This Row],[outOfStock]]=TRUE, "Out of Stock", IF(ZeptoData[[#This Row],[availableQuantity]]&lt;=2, "LOW STOCK", "HEALTHY"))</f>
        <v>HEALTHY</v>
      </c>
      <c r="P3214" t="str" cm="1">
        <f t="array" ref="P3214">_xlfn.IFS(ZeptoData[[#This Row],[Sale_Price]]&lt;50, "Budget", ZeptoData[[#This Row],[Sale_Price]]&lt;150, "Mid-Range", ZeptoData[[#This Row],[Sale_Price]]&gt;=150, "Premium")</f>
        <v>Mid-Range</v>
      </c>
      <c r="Q3214" t="str">
        <f>IF(ROUND(((ZeptoData[[#This Row],[mrp]]-ZeptoData[[#This Row],[discountedSellingPrice]])/ZeptoData[[#This Row],[mrp]])*100,0) = ZeptoData[[#This Row],[discountPercent]], "Match", "Error")</f>
        <v>Match</v>
      </c>
      <c r="R3214" s="9" t="str" cm="1">
        <f t="array" ref="R3214">_xlfn.IFS(ZeptoData[[#This Row],[discountPercent]]=0, "No Discount", ZeptoData[[#This Row],[discountPercent]]&lt;=15, "Standard (1-15%)", ZeptoData[[#This Row],[discountPercent]]&gt;15, "Mega (&gt;15%)")</f>
        <v>No Discount</v>
      </c>
      <c r="S3214" s="9" t="str" cm="1">
        <f t="array" ref="S3214">_xlfn.IFS(ZeptoData[[#This Row],[weightInGms]]&lt;=100, "Small (&lt;100g)", ZeptoData[[#This Row],[weightInGms]]&lt;=500, "Medium (100-500g)", ZeptoData[[#This Row],[weightInGms]]&gt;500, "Large (&gt;500g)")</f>
        <v>Medium (100-500g)</v>
      </c>
    </row>
    <row r="3215" spans="1:19" x14ac:dyDescent="0.25">
      <c r="A3215" t="s">
        <v>1457</v>
      </c>
      <c r="B3215" t="s">
        <v>1261</v>
      </c>
      <c r="C3215" t="str">
        <f>TRIM(ZeptoData[[#This Row],[name]])</f>
        <v>Dove Cream Beauty Bathing Bar</v>
      </c>
      <c r="D3215">
        <v>23500</v>
      </c>
      <c r="E3215" s="3">
        <f>'Cleaned Data'!F3218</f>
        <v>4</v>
      </c>
      <c r="F3215">
        <v>9</v>
      </c>
      <c r="G3215">
        <v>6</v>
      </c>
      <c r="H3215">
        <v>21200</v>
      </c>
      <c r="I3215" s="3">
        <f>ZeptoData[[#This Row],[discountedSellingPrice]]/100</f>
        <v>212</v>
      </c>
      <c r="J3215">
        <v>125</v>
      </c>
      <c r="K3215" t="b">
        <v>0</v>
      </c>
      <c r="L3215">
        <v>125</v>
      </c>
      <c r="N3215" s="3">
        <f>ZeptoData[[#This Row],[MRP_Rupees]] - ZeptoData[[#This Row],[Sale_Price]]</f>
        <v>-208</v>
      </c>
      <c r="O3215" t="str">
        <f>IF(ZeptoData[[#This Row],[outOfStock]]=TRUE, "Out of Stock", IF(ZeptoData[[#This Row],[availableQuantity]]&lt;=2, "LOW STOCK", "HEALTHY"))</f>
        <v>HEALTHY</v>
      </c>
      <c r="P3215" t="str" cm="1">
        <f t="array" ref="P3215">_xlfn.IFS(ZeptoData[[#This Row],[Sale_Price]]&lt;50, "Budget", ZeptoData[[#This Row],[Sale_Price]]&lt;150, "Mid-Range", ZeptoData[[#This Row],[Sale_Price]]&gt;=150, "Premium")</f>
        <v>Premium</v>
      </c>
      <c r="Q3215" t="str">
        <f>IF(ROUND(((ZeptoData[[#This Row],[mrp]]-ZeptoData[[#This Row],[discountedSellingPrice]])/ZeptoData[[#This Row],[mrp]])*100,0) = ZeptoData[[#This Row],[discountPercent]], "Match", "Error")</f>
        <v>Error</v>
      </c>
      <c r="R3215" s="9" t="str" cm="1">
        <f t="array" ref="R3215">_xlfn.IFS(ZeptoData[[#This Row],[discountPercent]]=0, "No Discount", ZeptoData[[#This Row],[discountPercent]]&lt;=15, "Standard (1-15%)", ZeptoData[[#This Row],[discountPercent]]&gt;15, "Mega (&gt;15%)")</f>
        <v>Standard (1-15%)</v>
      </c>
      <c r="S3215" s="9" t="str" cm="1">
        <f t="array" ref="S3215">_xlfn.IFS(ZeptoData[[#This Row],[weightInGms]]&lt;=100, "Small (&lt;100g)", ZeptoData[[#This Row],[weightInGms]]&lt;=500, "Medium (100-500g)", ZeptoData[[#This Row],[weightInGms]]&gt;500, "Large (&gt;500g)")</f>
        <v>Medium (100-500g)</v>
      </c>
    </row>
    <row r="3216" spans="1:19" x14ac:dyDescent="0.25">
      <c r="A3216" t="s">
        <v>1457</v>
      </c>
      <c r="B3216" t="s">
        <v>1262</v>
      </c>
      <c r="C3216" t="str">
        <f>TRIM(ZeptoData[[#This Row],[name]])</f>
        <v>Patanjali Kesh Kanti Shikakai Hair Cleanser</v>
      </c>
      <c r="D3216">
        <v>9500</v>
      </c>
      <c r="E3216" s="3">
        <f>'Cleaned Data'!F3219</f>
        <v>0</v>
      </c>
      <c r="F3216">
        <v>0</v>
      </c>
      <c r="G3216">
        <v>4</v>
      </c>
      <c r="H3216">
        <v>9500</v>
      </c>
      <c r="I3216" s="3">
        <f>ZeptoData[[#This Row],[discountedSellingPrice]]/100</f>
        <v>95</v>
      </c>
      <c r="J3216">
        <v>200</v>
      </c>
      <c r="K3216" t="b">
        <v>0</v>
      </c>
      <c r="L3216">
        <v>200</v>
      </c>
      <c r="N3216" s="3">
        <f>ZeptoData[[#This Row],[MRP_Rupees]] - ZeptoData[[#This Row],[Sale_Price]]</f>
        <v>-95</v>
      </c>
      <c r="O3216" t="str">
        <f>IF(ZeptoData[[#This Row],[outOfStock]]=TRUE, "Out of Stock", IF(ZeptoData[[#This Row],[availableQuantity]]&lt;=2, "LOW STOCK", "HEALTHY"))</f>
        <v>HEALTHY</v>
      </c>
      <c r="P3216" t="str" cm="1">
        <f t="array" ref="P3216">_xlfn.IFS(ZeptoData[[#This Row],[Sale_Price]]&lt;50, "Budget", ZeptoData[[#This Row],[Sale_Price]]&lt;150, "Mid-Range", ZeptoData[[#This Row],[Sale_Price]]&gt;=150, "Premium")</f>
        <v>Mid-Range</v>
      </c>
      <c r="Q3216" t="str">
        <f>IF(ROUND(((ZeptoData[[#This Row],[mrp]]-ZeptoData[[#This Row],[discountedSellingPrice]])/ZeptoData[[#This Row],[mrp]])*100,0) = ZeptoData[[#This Row],[discountPercent]], "Match", "Error")</f>
        <v>Match</v>
      </c>
      <c r="R3216" s="9" t="str" cm="1">
        <f t="array" ref="R3216">_xlfn.IFS(ZeptoData[[#This Row],[discountPercent]]=0, "No Discount", ZeptoData[[#This Row],[discountPercent]]&lt;=15, "Standard (1-15%)", ZeptoData[[#This Row],[discountPercent]]&gt;15, "Mega (&gt;15%)")</f>
        <v>No Discount</v>
      </c>
      <c r="S3216" s="9" t="str" cm="1">
        <f t="array" ref="S3216">_xlfn.IFS(ZeptoData[[#This Row],[weightInGms]]&lt;=100, "Small (&lt;100g)", ZeptoData[[#This Row],[weightInGms]]&lt;=500, "Medium (100-500g)", ZeptoData[[#This Row],[weightInGms]]&gt;500, "Large (&gt;500g)")</f>
        <v>Medium (100-500g)</v>
      </c>
    </row>
    <row r="3217" spans="1:19" x14ac:dyDescent="0.25">
      <c r="A3217" t="s">
        <v>1457</v>
      </c>
      <c r="B3217" t="s">
        <v>1263</v>
      </c>
      <c r="C3217" t="str">
        <f>TRIM(ZeptoData[[#This Row],[name]])</f>
        <v>L'Oreal Paris Color Protect Conditioner</v>
      </c>
      <c r="D3217">
        <v>19900</v>
      </c>
      <c r="E3217" s="3">
        <f>'Cleaned Data'!F3220</f>
        <v>0</v>
      </c>
      <c r="F3217">
        <v>0</v>
      </c>
      <c r="G3217">
        <v>3</v>
      </c>
      <c r="H3217">
        <v>19900</v>
      </c>
      <c r="I3217" s="3">
        <f>ZeptoData[[#This Row],[discountedSellingPrice]]/100</f>
        <v>199</v>
      </c>
      <c r="J3217">
        <v>192</v>
      </c>
      <c r="K3217" t="b">
        <v>0</v>
      </c>
      <c r="L3217">
        <v>192</v>
      </c>
      <c r="N3217" s="3">
        <f>ZeptoData[[#This Row],[MRP_Rupees]] - ZeptoData[[#This Row],[Sale_Price]]</f>
        <v>-199</v>
      </c>
      <c r="O3217" t="str">
        <f>IF(ZeptoData[[#This Row],[outOfStock]]=TRUE, "Out of Stock", IF(ZeptoData[[#This Row],[availableQuantity]]&lt;=2, "LOW STOCK", "HEALTHY"))</f>
        <v>HEALTHY</v>
      </c>
      <c r="P3217" t="str" cm="1">
        <f t="array" ref="P3217">_xlfn.IFS(ZeptoData[[#This Row],[Sale_Price]]&lt;50, "Budget", ZeptoData[[#This Row],[Sale_Price]]&lt;150, "Mid-Range", ZeptoData[[#This Row],[Sale_Price]]&gt;=150, "Premium")</f>
        <v>Premium</v>
      </c>
      <c r="Q3217" t="str">
        <f>IF(ROUND(((ZeptoData[[#This Row],[mrp]]-ZeptoData[[#This Row],[discountedSellingPrice]])/ZeptoData[[#This Row],[mrp]])*100,0) = ZeptoData[[#This Row],[discountPercent]], "Match", "Error")</f>
        <v>Match</v>
      </c>
      <c r="R3217" s="9" t="str" cm="1">
        <f t="array" ref="R3217">_xlfn.IFS(ZeptoData[[#This Row],[discountPercent]]=0, "No Discount", ZeptoData[[#This Row],[discountPercent]]&lt;=15, "Standard (1-15%)", ZeptoData[[#This Row],[discountPercent]]&gt;15, "Mega (&gt;15%)")</f>
        <v>No Discount</v>
      </c>
      <c r="S3217" s="9" t="str" cm="1">
        <f t="array" ref="S3217">_xlfn.IFS(ZeptoData[[#This Row],[weightInGms]]&lt;=100, "Small (&lt;100g)", ZeptoData[[#This Row],[weightInGms]]&lt;=500, "Medium (100-500g)", ZeptoData[[#This Row],[weightInGms]]&gt;500, "Large (&gt;500g)")</f>
        <v>Medium (100-500g)</v>
      </c>
    </row>
    <row r="3218" spans="1:19" x14ac:dyDescent="0.25">
      <c r="A3218" t="s">
        <v>1457</v>
      </c>
      <c r="B3218" t="s">
        <v>1264</v>
      </c>
      <c r="C3218" t="str">
        <f>TRIM(ZeptoData[[#This Row],[name]])</f>
        <v>Nivea Men Active Clean with Active Charcoal Shower Gel for Body Face &amp; Hair</v>
      </c>
      <c r="D3218">
        <v>19900</v>
      </c>
      <c r="E3218" s="3">
        <f>'Cleaned Data'!F3221</f>
        <v>6</v>
      </c>
      <c r="F3218">
        <v>4</v>
      </c>
      <c r="G3218">
        <v>5</v>
      </c>
      <c r="H3218">
        <v>19100</v>
      </c>
      <c r="I3218" s="3">
        <f>ZeptoData[[#This Row],[discountedSellingPrice]]/100</f>
        <v>191</v>
      </c>
      <c r="J3218">
        <v>250</v>
      </c>
      <c r="K3218" t="b">
        <v>0</v>
      </c>
      <c r="L3218">
        <v>250</v>
      </c>
      <c r="N3218" s="3">
        <f>ZeptoData[[#This Row],[MRP_Rupees]] - ZeptoData[[#This Row],[Sale_Price]]</f>
        <v>-185</v>
      </c>
      <c r="O3218" t="str">
        <f>IF(ZeptoData[[#This Row],[outOfStock]]=TRUE, "Out of Stock", IF(ZeptoData[[#This Row],[availableQuantity]]&lt;=2, "LOW STOCK", "HEALTHY"))</f>
        <v>HEALTHY</v>
      </c>
      <c r="P3218" t="str" cm="1">
        <f t="array" ref="P3218">_xlfn.IFS(ZeptoData[[#This Row],[Sale_Price]]&lt;50, "Budget", ZeptoData[[#This Row],[Sale_Price]]&lt;150, "Mid-Range", ZeptoData[[#This Row],[Sale_Price]]&gt;=150, "Premium")</f>
        <v>Premium</v>
      </c>
      <c r="Q3218" t="str">
        <f>IF(ROUND(((ZeptoData[[#This Row],[mrp]]-ZeptoData[[#This Row],[discountedSellingPrice]])/ZeptoData[[#This Row],[mrp]])*100,0) = ZeptoData[[#This Row],[discountPercent]], "Match", "Error")</f>
        <v>Match</v>
      </c>
      <c r="R3218" s="9" t="str" cm="1">
        <f t="array" ref="R3218">_xlfn.IFS(ZeptoData[[#This Row],[discountPercent]]=0, "No Discount", ZeptoData[[#This Row],[discountPercent]]&lt;=15, "Standard (1-15%)", ZeptoData[[#This Row],[discountPercent]]&gt;15, "Mega (&gt;15%)")</f>
        <v>Standard (1-15%)</v>
      </c>
      <c r="S3218" s="9" t="str" cm="1">
        <f t="array" ref="S3218">_xlfn.IFS(ZeptoData[[#This Row],[weightInGms]]&lt;=100, "Small (&lt;100g)", ZeptoData[[#This Row],[weightInGms]]&lt;=500, "Medium (100-500g)", ZeptoData[[#This Row],[weightInGms]]&gt;500, "Large (&gt;500g)")</f>
        <v>Medium (100-500g)</v>
      </c>
    </row>
    <row r="3219" spans="1:19" x14ac:dyDescent="0.25">
      <c r="A3219" t="s">
        <v>1457</v>
      </c>
      <c r="B3219" t="s">
        <v>1265</v>
      </c>
      <c r="C3219" t="str">
        <f>TRIM(ZeptoData[[#This Row],[name]])</f>
        <v>L'Oreal 6 Oil Nourish Conditioner</v>
      </c>
      <c r="D3219">
        <v>13500</v>
      </c>
      <c r="E3219" s="3">
        <f>'Cleaned Data'!F3222</f>
        <v>10</v>
      </c>
      <c r="F3219">
        <v>0</v>
      </c>
      <c r="G3219">
        <v>1</v>
      </c>
      <c r="H3219">
        <v>13500</v>
      </c>
      <c r="I3219" s="3">
        <f>ZeptoData[[#This Row],[discountedSellingPrice]]/100</f>
        <v>135</v>
      </c>
      <c r="J3219">
        <v>192</v>
      </c>
      <c r="K3219" t="b">
        <v>0</v>
      </c>
      <c r="L3219">
        <v>192</v>
      </c>
      <c r="N3219" s="3">
        <f>ZeptoData[[#This Row],[MRP_Rupees]] - ZeptoData[[#This Row],[Sale_Price]]</f>
        <v>-125</v>
      </c>
      <c r="O3219" t="str">
        <f>IF(ZeptoData[[#This Row],[outOfStock]]=TRUE, "Out of Stock", IF(ZeptoData[[#This Row],[availableQuantity]]&lt;=2, "LOW STOCK", "HEALTHY"))</f>
        <v>LOW STOCK</v>
      </c>
      <c r="P3219" t="str" cm="1">
        <f t="array" ref="P3219">_xlfn.IFS(ZeptoData[[#This Row],[Sale_Price]]&lt;50, "Budget", ZeptoData[[#This Row],[Sale_Price]]&lt;150, "Mid-Range", ZeptoData[[#This Row],[Sale_Price]]&gt;=150, "Premium")</f>
        <v>Mid-Range</v>
      </c>
      <c r="Q3219" t="str">
        <f>IF(ROUND(((ZeptoData[[#This Row],[mrp]]-ZeptoData[[#This Row],[discountedSellingPrice]])/ZeptoData[[#This Row],[mrp]])*100,0) = ZeptoData[[#This Row],[discountPercent]], "Match", "Error")</f>
        <v>Match</v>
      </c>
      <c r="R3219" s="9" t="str" cm="1">
        <f t="array" ref="R3219">_xlfn.IFS(ZeptoData[[#This Row],[discountPercent]]=0, "No Discount", ZeptoData[[#This Row],[discountPercent]]&lt;=15, "Standard (1-15%)", ZeptoData[[#This Row],[discountPercent]]&gt;15, "Mega (&gt;15%)")</f>
        <v>No Discount</v>
      </c>
      <c r="S3219" s="9" t="str" cm="1">
        <f t="array" ref="S3219">_xlfn.IFS(ZeptoData[[#This Row],[weightInGms]]&lt;=100, "Small (&lt;100g)", ZeptoData[[#This Row],[weightInGms]]&lt;=500, "Medium (100-500g)", ZeptoData[[#This Row],[weightInGms]]&gt;500, "Large (&gt;500g)")</f>
        <v>Medium (100-500g)</v>
      </c>
    </row>
    <row r="3220" spans="1:19" x14ac:dyDescent="0.25">
      <c r="A3220" t="s">
        <v>1457</v>
      </c>
      <c r="B3220" t="s">
        <v>1266</v>
      </c>
      <c r="C3220" t="str">
        <f>TRIM(ZeptoData[[#This Row],[name]])</f>
        <v>Godrej Easy Natural Black Hair Colour</v>
      </c>
      <c r="D3220">
        <v>2500</v>
      </c>
      <c r="E3220" s="3">
        <f>'Cleaned Data'!F3223</f>
        <v>9</v>
      </c>
      <c r="F3220">
        <v>0</v>
      </c>
      <c r="G3220">
        <v>5</v>
      </c>
      <c r="H3220">
        <v>2500</v>
      </c>
      <c r="I3220" s="3">
        <f>ZeptoData[[#This Row],[discountedSellingPrice]]/100</f>
        <v>25</v>
      </c>
      <c r="J3220">
        <v>20</v>
      </c>
      <c r="K3220" t="b">
        <v>0</v>
      </c>
      <c r="L3220">
        <v>20</v>
      </c>
      <c r="N3220" s="3">
        <f>ZeptoData[[#This Row],[MRP_Rupees]] - ZeptoData[[#This Row],[Sale_Price]]</f>
        <v>-16</v>
      </c>
      <c r="O3220" t="str">
        <f>IF(ZeptoData[[#This Row],[outOfStock]]=TRUE, "Out of Stock", IF(ZeptoData[[#This Row],[availableQuantity]]&lt;=2, "LOW STOCK", "HEALTHY"))</f>
        <v>HEALTHY</v>
      </c>
      <c r="P3220" t="str" cm="1">
        <f t="array" ref="P3220">_xlfn.IFS(ZeptoData[[#This Row],[Sale_Price]]&lt;50, "Budget", ZeptoData[[#This Row],[Sale_Price]]&lt;150, "Mid-Range", ZeptoData[[#This Row],[Sale_Price]]&gt;=150, "Premium")</f>
        <v>Budget</v>
      </c>
      <c r="Q3220" t="str">
        <f>IF(ROUND(((ZeptoData[[#This Row],[mrp]]-ZeptoData[[#This Row],[discountedSellingPrice]])/ZeptoData[[#This Row],[mrp]])*100,0) = ZeptoData[[#This Row],[discountPercent]], "Match", "Error")</f>
        <v>Match</v>
      </c>
      <c r="R3220" s="9" t="str" cm="1">
        <f t="array" ref="R3220">_xlfn.IFS(ZeptoData[[#This Row],[discountPercent]]=0, "No Discount", ZeptoData[[#This Row],[discountPercent]]&lt;=15, "Standard (1-15%)", ZeptoData[[#This Row],[discountPercent]]&gt;15, "Mega (&gt;15%)")</f>
        <v>No Discount</v>
      </c>
      <c r="S3220" s="9" t="str" cm="1">
        <f t="array" ref="S3220">_xlfn.IFS(ZeptoData[[#This Row],[weightInGms]]&lt;=100, "Small (&lt;100g)", ZeptoData[[#This Row],[weightInGms]]&lt;=500, "Medium (100-500g)", ZeptoData[[#This Row],[weightInGms]]&gt;500, "Large (&gt;500g)")</f>
        <v>Small (&lt;100g)</v>
      </c>
    </row>
    <row r="3221" spans="1:19" x14ac:dyDescent="0.25">
      <c r="A3221" t="s">
        <v>1457</v>
      </c>
      <c r="B3221" t="s">
        <v>1267</v>
      </c>
      <c r="C3221" t="str">
        <f>TRIM(ZeptoData[[#This Row],[name]])</f>
        <v>Dabur Gulabari Rose Water Daily Glow</v>
      </c>
      <c r="D3221">
        <v>8000</v>
      </c>
      <c r="E3221" s="3">
        <f>'Cleaned Data'!F3224</f>
        <v>2</v>
      </c>
      <c r="F3221">
        <v>6</v>
      </c>
      <c r="G3221">
        <v>2</v>
      </c>
      <c r="H3221">
        <v>7500</v>
      </c>
      <c r="I3221" s="3">
        <f>ZeptoData[[#This Row],[discountedSellingPrice]]/100</f>
        <v>75</v>
      </c>
      <c r="J3221">
        <v>250</v>
      </c>
      <c r="K3221" t="b">
        <v>0</v>
      </c>
      <c r="L3221">
        <v>250</v>
      </c>
      <c r="N3221" s="3">
        <f>ZeptoData[[#This Row],[MRP_Rupees]] - ZeptoData[[#This Row],[Sale_Price]]</f>
        <v>-73</v>
      </c>
      <c r="O3221" t="str">
        <f>IF(ZeptoData[[#This Row],[outOfStock]]=TRUE, "Out of Stock", IF(ZeptoData[[#This Row],[availableQuantity]]&lt;=2, "LOW STOCK", "HEALTHY"))</f>
        <v>LOW STOCK</v>
      </c>
      <c r="P3221" t="str" cm="1">
        <f t="array" ref="P3221">_xlfn.IFS(ZeptoData[[#This Row],[Sale_Price]]&lt;50, "Budget", ZeptoData[[#This Row],[Sale_Price]]&lt;150, "Mid-Range", ZeptoData[[#This Row],[Sale_Price]]&gt;=150, "Premium")</f>
        <v>Mid-Range</v>
      </c>
      <c r="Q3221" t="str">
        <f>IF(ROUND(((ZeptoData[[#This Row],[mrp]]-ZeptoData[[#This Row],[discountedSellingPrice]])/ZeptoData[[#This Row],[mrp]])*100,0) = ZeptoData[[#This Row],[discountPercent]], "Match", "Error")</f>
        <v>Match</v>
      </c>
      <c r="R3221" s="9" t="str" cm="1">
        <f t="array" ref="R3221">_xlfn.IFS(ZeptoData[[#This Row],[discountPercent]]=0, "No Discount", ZeptoData[[#This Row],[discountPercent]]&lt;=15, "Standard (1-15%)", ZeptoData[[#This Row],[discountPercent]]&gt;15, "Mega (&gt;15%)")</f>
        <v>Standard (1-15%)</v>
      </c>
      <c r="S3221" s="9" t="str" cm="1">
        <f t="array" ref="S3221">_xlfn.IFS(ZeptoData[[#This Row],[weightInGms]]&lt;=100, "Small (&lt;100g)", ZeptoData[[#This Row],[weightInGms]]&lt;=500, "Medium (100-500g)", ZeptoData[[#This Row],[weightInGms]]&gt;500, "Large (&gt;500g)")</f>
        <v>Medium (100-500g)</v>
      </c>
    </row>
    <row r="3222" spans="1:19" x14ac:dyDescent="0.25">
      <c r="A3222" t="s">
        <v>1457</v>
      </c>
      <c r="B3222" t="s">
        <v>1268</v>
      </c>
      <c r="C3222" t="str">
        <f>TRIM(ZeptoData[[#This Row],[name]])</f>
        <v>Himalaya Purifying Neem Face Wash</v>
      </c>
      <c r="D3222">
        <v>17000</v>
      </c>
      <c r="E3222" s="3">
        <f>'Cleaned Data'!F3225</f>
        <v>6</v>
      </c>
      <c r="F3222">
        <v>10</v>
      </c>
      <c r="G3222">
        <v>6</v>
      </c>
      <c r="H3222">
        <v>15300</v>
      </c>
      <c r="I3222" s="3">
        <f>ZeptoData[[#This Row],[discountedSellingPrice]]/100</f>
        <v>153</v>
      </c>
      <c r="J3222">
        <v>150</v>
      </c>
      <c r="K3222" t="b">
        <v>0</v>
      </c>
      <c r="L3222">
        <v>150</v>
      </c>
      <c r="N3222" s="3">
        <f>ZeptoData[[#This Row],[MRP_Rupees]] - ZeptoData[[#This Row],[Sale_Price]]</f>
        <v>-147</v>
      </c>
      <c r="O3222" t="str">
        <f>IF(ZeptoData[[#This Row],[outOfStock]]=TRUE, "Out of Stock", IF(ZeptoData[[#This Row],[availableQuantity]]&lt;=2, "LOW STOCK", "HEALTHY"))</f>
        <v>HEALTHY</v>
      </c>
      <c r="P3222" t="str" cm="1">
        <f t="array" ref="P3222">_xlfn.IFS(ZeptoData[[#This Row],[Sale_Price]]&lt;50, "Budget", ZeptoData[[#This Row],[Sale_Price]]&lt;150, "Mid-Range", ZeptoData[[#This Row],[Sale_Price]]&gt;=150, "Premium")</f>
        <v>Premium</v>
      </c>
      <c r="Q3222" t="str">
        <f>IF(ROUND(((ZeptoData[[#This Row],[mrp]]-ZeptoData[[#This Row],[discountedSellingPrice]])/ZeptoData[[#This Row],[mrp]])*100,0) = ZeptoData[[#This Row],[discountPercent]], "Match", "Error")</f>
        <v>Match</v>
      </c>
      <c r="R3222" s="9" t="str" cm="1">
        <f t="array" ref="R3222">_xlfn.IFS(ZeptoData[[#This Row],[discountPercent]]=0, "No Discount", ZeptoData[[#This Row],[discountPercent]]&lt;=15, "Standard (1-15%)", ZeptoData[[#This Row],[discountPercent]]&gt;15, "Mega (&gt;15%)")</f>
        <v>Standard (1-15%)</v>
      </c>
      <c r="S3222" s="9" t="str" cm="1">
        <f t="array" ref="S3222">_xlfn.IFS(ZeptoData[[#This Row],[weightInGms]]&lt;=100, "Small (&lt;100g)", ZeptoData[[#This Row],[weightInGms]]&lt;=500, "Medium (100-500g)", ZeptoData[[#This Row],[weightInGms]]&gt;500, "Large (&gt;500g)")</f>
        <v>Medium (100-500g)</v>
      </c>
    </row>
    <row r="3223" spans="1:19" x14ac:dyDescent="0.25">
      <c r="A3223" t="s">
        <v>1457</v>
      </c>
      <c r="B3223" t="s">
        <v>1269</v>
      </c>
      <c r="C3223" t="str">
        <f>TRIM(ZeptoData[[#This Row],[name]])</f>
        <v>Fem Fairness Naturals Gold Skin Bleach</v>
      </c>
      <c r="D3223">
        <v>6500</v>
      </c>
      <c r="E3223" s="3">
        <f>'Cleaned Data'!F3226</f>
        <v>0</v>
      </c>
      <c r="F3223">
        <v>9</v>
      </c>
      <c r="G3223">
        <v>3</v>
      </c>
      <c r="H3223">
        <v>5900</v>
      </c>
      <c r="I3223" s="3">
        <f>ZeptoData[[#This Row],[discountedSellingPrice]]/100</f>
        <v>59</v>
      </c>
      <c r="J3223">
        <v>24</v>
      </c>
      <c r="K3223" t="b">
        <v>0</v>
      </c>
      <c r="L3223">
        <v>24</v>
      </c>
      <c r="N3223" s="3">
        <f>ZeptoData[[#This Row],[MRP_Rupees]] - ZeptoData[[#This Row],[Sale_Price]]</f>
        <v>-59</v>
      </c>
      <c r="O3223" t="str">
        <f>IF(ZeptoData[[#This Row],[outOfStock]]=TRUE, "Out of Stock", IF(ZeptoData[[#This Row],[availableQuantity]]&lt;=2, "LOW STOCK", "HEALTHY"))</f>
        <v>HEALTHY</v>
      </c>
      <c r="P3223" t="str" cm="1">
        <f t="array" ref="P3223">_xlfn.IFS(ZeptoData[[#This Row],[Sale_Price]]&lt;50, "Budget", ZeptoData[[#This Row],[Sale_Price]]&lt;150, "Mid-Range", ZeptoData[[#This Row],[Sale_Price]]&gt;=150, "Premium")</f>
        <v>Mid-Range</v>
      </c>
      <c r="Q3223" t="str">
        <f>IF(ROUND(((ZeptoData[[#This Row],[mrp]]-ZeptoData[[#This Row],[discountedSellingPrice]])/ZeptoData[[#This Row],[mrp]])*100,0) = ZeptoData[[#This Row],[discountPercent]], "Match", "Error")</f>
        <v>Match</v>
      </c>
      <c r="R3223" s="9" t="str" cm="1">
        <f t="array" ref="R3223">_xlfn.IFS(ZeptoData[[#This Row],[discountPercent]]=0, "No Discount", ZeptoData[[#This Row],[discountPercent]]&lt;=15, "Standard (1-15%)", ZeptoData[[#This Row],[discountPercent]]&gt;15, "Mega (&gt;15%)")</f>
        <v>Standard (1-15%)</v>
      </c>
      <c r="S3223" s="9" t="str" cm="1">
        <f t="array" ref="S3223">_xlfn.IFS(ZeptoData[[#This Row],[weightInGms]]&lt;=100, "Small (&lt;100g)", ZeptoData[[#This Row],[weightInGms]]&lt;=500, "Medium (100-500g)", ZeptoData[[#This Row],[weightInGms]]&gt;500, "Large (&gt;500g)")</f>
        <v>Small (&lt;100g)</v>
      </c>
    </row>
    <row r="3224" spans="1:19" x14ac:dyDescent="0.25">
      <c r="A3224" t="s">
        <v>1457</v>
      </c>
      <c r="B3224" t="s">
        <v>1270</v>
      </c>
      <c r="C3224" t="str">
        <f>TRIM(ZeptoData[[#This Row],[name]])</f>
        <v>Whisper Choice Ultra XL Sanitary Pad</v>
      </c>
      <c r="D3224">
        <v>13300</v>
      </c>
      <c r="E3224" s="3">
        <f>'Cleaned Data'!F3227</f>
        <v>0</v>
      </c>
      <c r="F3224">
        <v>2</v>
      </c>
      <c r="G3224">
        <v>5</v>
      </c>
      <c r="H3224">
        <v>13000</v>
      </c>
      <c r="I3224" s="3">
        <f>ZeptoData[[#This Row],[discountedSellingPrice]]/100</f>
        <v>130</v>
      </c>
      <c r="J3224">
        <v>1160</v>
      </c>
      <c r="K3224" t="b">
        <v>0</v>
      </c>
      <c r="L3224">
        <v>20</v>
      </c>
      <c r="N3224" s="3">
        <f>ZeptoData[[#This Row],[MRP_Rupees]] - ZeptoData[[#This Row],[Sale_Price]]</f>
        <v>-130</v>
      </c>
      <c r="O3224" t="str">
        <f>IF(ZeptoData[[#This Row],[outOfStock]]=TRUE, "Out of Stock", IF(ZeptoData[[#This Row],[availableQuantity]]&lt;=2, "LOW STOCK", "HEALTHY"))</f>
        <v>HEALTHY</v>
      </c>
      <c r="P3224" t="str" cm="1">
        <f t="array" ref="P3224">_xlfn.IFS(ZeptoData[[#This Row],[Sale_Price]]&lt;50, "Budget", ZeptoData[[#This Row],[Sale_Price]]&lt;150, "Mid-Range", ZeptoData[[#This Row],[Sale_Price]]&gt;=150, "Premium")</f>
        <v>Mid-Range</v>
      </c>
      <c r="Q3224" t="str">
        <f>IF(ROUND(((ZeptoData[[#This Row],[mrp]]-ZeptoData[[#This Row],[discountedSellingPrice]])/ZeptoData[[#This Row],[mrp]])*100,0) = ZeptoData[[#This Row],[discountPercent]], "Match", "Error")</f>
        <v>Match</v>
      </c>
      <c r="R3224" s="9" t="str" cm="1">
        <f t="array" ref="R3224">_xlfn.IFS(ZeptoData[[#This Row],[discountPercent]]=0, "No Discount", ZeptoData[[#This Row],[discountPercent]]&lt;=15, "Standard (1-15%)", ZeptoData[[#This Row],[discountPercent]]&gt;15, "Mega (&gt;15%)")</f>
        <v>Standard (1-15%)</v>
      </c>
      <c r="S3224" s="9" t="str" cm="1">
        <f t="array" ref="S3224">_xlfn.IFS(ZeptoData[[#This Row],[weightInGms]]&lt;=100, "Small (&lt;100g)", ZeptoData[[#This Row],[weightInGms]]&lt;=500, "Medium (100-500g)", ZeptoData[[#This Row],[weightInGms]]&gt;500, "Large (&gt;500g)")</f>
        <v>Large (&gt;500g)</v>
      </c>
    </row>
    <row r="3225" spans="1:19" x14ac:dyDescent="0.25">
      <c r="A3225" t="s">
        <v>1457</v>
      </c>
      <c r="B3225" t="s">
        <v>1271</v>
      </c>
      <c r="C3225" t="str">
        <f>TRIM(ZeptoData[[#This Row],[name]])</f>
        <v>Dove Dandruff Care Shampoo</v>
      </c>
      <c r="D3225">
        <v>15800</v>
      </c>
      <c r="E3225" s="3">
        <f>'Cleaned Data'!F3228</f>
        <v>10</v>
      </c>
      <c r="F3225">
        <v>6</v>
      </c>
      <c r="G3225">
        <v>5</v>
      </c>
      <c r="H3225">
        <v>14700</v>
      </c>
      <c r="I3225" s="3">
        <f>ZeptoData[[#This Row],[discountedSellingPrice]]/100</f>
        <v>147</v>
      </c>
      <c r="J3225">
        <v>180</v>
      </c>
      <c r="K3225" t="b">
        <v>0</v>
      </c>
      <c r="L3225">
        <v>180</v>
      </c>
      <c r="N3225" s="3">
        <f>ZeptoData[[#This Row],[MRP_Rupees]] - ZeptoData[[#This Row],[Sale_Price]]</f>
        <v>-137</v>
      </c>
      <c r="O3225" t="str">
        <f>IF(ZeptoData[[#This Row],[outOfStock]]=TRUE, "Out of Stock", IF(ZeptoData[[#This Row],[availableQuantity]]&lt;=2, "LOW STOCK", "HEALTHY"))</f>
        <v>HEALTHY</v>
      </c>
      <c r="P3225" t="str" cm="1">
        <f t="array" ref="P3225">_xlfn.IFS(ZeptoData[[#This Row],[Sale_Price]]&lt;50, "Budget", ZeptoData[[#This Row],[Sale_Price]]&lt;150, "Mid-Range", ZeptoData[[#This Row],[Sale_Price]]&gt;=150, "Premium")</f>
        <v>Mid-Range</v>
      </c>
      <c r="Q3225" t="str">
        <f>IF(ROUND(((ZeptoData[[#This Row],[mrp]]-ZeptoData[[#This Row],[discountedSellingPrice]])/ZeptoData[[#This Row],[mrp]])*100,0) = ZeptoData[[#This Row],[discountPercent]], "Match", "Error")</f>
        <v>Error</v>
      </c>
      <c r="R3225" s="9" t="str" cm="1">
        <f t="array" ref="R3225">_xlfn.IFS(ZeptoData[[#This Row],[discountPercent]]=0, "No Discount", ZeptoData[[#This Row],[discountPercent]]&lt;=15, "Standard (1-15%)", ZeptoData[[#This Row],[discountPercent]]&gt;15, "Mega (&gt;15%)")</f>
        <v>Standard (1-15%)</v>
      </c>
      <c r="S3225" s="9" t="str" cm="1">
        <f t="array" ref="S3225">_xlfn.IFS(ZeptoData[[#This Row],[weightInGms]]&lt;=100, "Small (&lt;100g)", ZeptoData[[#This Row],[weightInGms]]&lt;=500, "Medium (100-500g)", ZeptoData[[#This Row],[weightInGms]]&gt;500, "Large (&gt;500g)")</f>
        <v>Medium (100-500g)</v>
      </c>
    </row>
    <row r="3226" spans="1:19" x14ac:dyDescent="0.25">
      <c r="A3226" t="s">
        <v>1457</v>
      </c>
      <c r="B3226" t="s">
        <v>1272</v>
      </c>
      <c r="C3226" t="str">
        <f>TRIM(ZeptoData[[#This Row],[name]])</f>
        <v>Head &amp; Shoulders Anti Dandruff Anti Hairfall Shampoo</v>
      </c>
      <c r="D3226">
        <v>28500</v>
      </c>
      <c r="E3226" s="3">
        <f>'Cleaned Data'!F3229</f>
        <v>0</v>
      </c>
      <c r="F3226">
        <v>0</v>
      </c>
      <c r="G3226">
        <v>5</v>
      </c>
      <c r="H3226">
        <v>28500</v>
      </c>
      <c r="I3226" s="3">
        <f>ZeptoData[[#This Row],[discountedSellingPrice]]/100</f>
        <v>285</v>
      </c>
      <c r="J3226">
        <v>340</v>
      </c>
      <c r="K3226" t="b">
        <v>0</v>
      </c>
      <c r="L3226">
        <v>240</v>
      </c>
      <c r="N3226" s="3">
        <f>ZeptoData[[#This Row],[MRP_Rupees]] - ZeptoData[[#This Row],[Sale_Price]]</f>
        <v>-285</v>
      </c>
      <c r="O3226" t="str">
        <f>IF(ZeptoData[[#This Row],[outOfStock]]=TRUE, "Out of Stock", IF(ZeptoData[[#This Row],[availableQuantity]]&lt;=2, "LOW STOCK", "HEALTHY"))</f>
        <v>HEALTHY</v>
      </c>
      <c r="P3226" t="str" cm="1">
        <f t="array" ref="P3226">_xlfn.IFS(ZeptoData[[#This Row],[Sale_Price]]&lt;50, "Budget", ZeptoData[[#This Row],[Sale_Price]]&lt;150, "Mid-Range", ZeptoData[[#This Row],[Sale_Price]]&gt;=150, "Premium")</f>
        <v>Premium</v>
      </c>
      <c r="Q3226" t="str">
        <f>IF(ROUND(((ZeptoData[[#This Row],[mrp]]-ZeptoData[[#This Row],[discountedSellingPrice]])/ZeptoData[[#This Row],[mrp]])*100,0) = ZeptoData[[#This Row],[discountPercent]], "Match", "Error")</f>
        <v>Match</v>
      </c>
      <c r="R3226" s="9" t="str" cm="1">
        <f t="array" ref="R3226">_xlfn.IFS(ZeptoData[[#This Row],[discountPercent]]=0, "No Discount", ZeptoData[[#This Row],[discountPercent]]&lt;=15, "Standard (1-15%)", ZeptoData[[#This Row],[discountPercent]]&gt;15, "Mega (&gt;15%)")</f>
        <v>No Discount</v>
      </c>
      <c r="S3226" s="9" t="str" cm="1">
        <f t="array" ref="S3226">_xlfn.IFS(ZeptoData[[#This Row],[weightInGms]]&lt;=100, "Small (&lt;100g)", ZeptoData[[#This Row],[weightInGms]]&lt;=500, "Medium (100-500g)", ZeptoData[[#This Row],[weightInGms]]&gt;500, "Large (&gt;500g)")</f>
        <v>Medium (100-500g)</v>
      </c>
    </row>
    <row r="3227" spans="1:19" x14ac:dyDescent="0.25">
      <c r="A3227" t="s">
        <v>1457</v>
      </c>
      <c r="B3227" t="s">
        <v>1273</v>
      </c>
      <c r="C3227" t="str">
        <f>TRIM(ZeptoData[[#This Row],[name]])</f>
        <v>L'Oreal Casting Creme Ebony Black Hair Color</v>
      </c>
      <c r="D3227">
        <v>55000</v>
      </c>
      <c r="E3227" s="3">
        <f>'Cleaned Data'!F3230</f>
        <v>10</v>
      </c>
      <c r="F3227">
        <v>0</v>
      </c>
      <c r="G3227">
        <v>6</v>
      </c>
      <c r="H3227">
        <v>55000</v>
      </c>
      <c r="I3227" s="3">
        <f>ZeptoData[[#This Row],[discountedSellingPrice]]/100</f>
        <v>550</v>
      </c>
      <c r="J3227">
        <v>159</v>
      </c>
      <c r="K3227" t="b">
        <v>0</v>
      </c>
      <c r="L3227">
        <v>87</v>
      </c>
      <c r="N3227" s="3">
        <f>ZeptoData[[#This Row],[MRP_Rupees]] - ZeptoData[[#This Row],[Sale_Price]]</f>
        <v>-540</v>
      </c>
      <c r="O3227" t="str">
        <f>IF(ZeptoData[[#This Row],[outOfStock]]=TRUE, "Out of Stock", IF(ZeptoData[[#This Row],[availableQuantity]]&lt;=2, "LOW STOCK", "HEALTHY"))</f>
        <v>HEALTHY</v>
      </c>
      <c r="P3227" t="str" cm="1">
        <f t="array" ref="P3227">_xlfn.IFS(ZeptoData[[#This Row],[Sale_Price]]&lt;50, "Budget", ZeptoData[[#This Row],[Sale_Price]]&lt;150, "Mid-Range", ZeptoData[[#This Row],[Sale_Price]]&gt;=150, "Premium")</f>
        <v>Premium</v>
      </c>
      <c r="Q3227" t="str">
        <f>IF(ROUND(((ZeptoData[[#This Row],[mrp]]-ZeptoData[[#This Row],[discountedSellingPrice]])/ZeptoData[[#This Row],[mrp]])*100,0) = ZeptoData[[#This Row],[discountPercent]], "Match", "Error")</f>
        <v>Match</v>
      </c>
      <c r="R3227" s="9" t="str" cm="1">
        <f t="array" ref="R3227">_xlfn.IFS(ZeptoData[[#This Row],[discountPercent]]=0, "No Discount", ZeptoData[[#This Row],[discountPercent]]&lt;=15, "Standard (1-15%)", ZeptoData[[#This Row],[discountPercent]]&gt;15, "Mega (&gt;15%)")</f>
        <v>No Discount</v>
      </c>
      <c r="S3227" s="9" t="str" cm="1">
        <f t="array" ref="S3227">_xlfn.IFS(ZeptoData[[#This Row],[weightInGms]]&lt;=100, "Small (&lt;100g)", ZeptoData[[#This Row],[weightInGms]]&lt;=500, "Medium (100-500g)", ZeptoData[[#This Row],[weightInGms]]&gt;500, "Large (&gt;500g)")</f>
        <v>Medium (100-500g)</v>
      </c>
    </row>
    <row r="3228" spans="1:19" x14ac:dyDescent="0.25">
      <c r="A3228" t="s">
        <v>1457</v>
      </c>
      <c r="B3228" t="s">
        <v>1274</v>
      </c>
      <c r="C3228" t="str">
        <f>TRIM(ZeptoData[[#This Row],[name]])</f>
        <v>Mamaearth Onion Hair Oil</v>
      </c>
      <c r="D3228">
        <v>39900</v>
      </c>
      <c r="E3228" s="3">
        <f>'Cleaned Data'!F3231</f>
        <v>0</v>
      </c>
      <c r="F3228">
        <v>10</v>
      </c>
      <c r="G3228">
        <v>6</v>
      </c>
      <c r="H3228">
        <v>35900</v>
      </c>
      <c r="I3228" s="3">
        <f>ZeptoData[[#This Row],[discountedSellingPrice]]/100</f>
        <v>359</v>
      </c>
      <c r="J3228">
        <v>150</v>
      </c>
      <c r="K3228" t="b">
        <v>0</v>
      </c>
      <c r="L3228">
        <v>150</v>
      </c>
      <c r="N3228" s="3">
        <f>ZeptoData[[#This Row],[MRP_Rupees]] - ZeptoData[[#This Row],[Sale_Price]]</f>
        <v>-359</v>
      </c>
      <c r="O3228" t="str">
        <f>IF(ZeptoData[[#This Row],[outOfStock]]=TRUE, "Out of Stock", IF(ZeptoData[[#This Row],[availableQuantity]]&lt;=2, "LOW STOCK", "HEALTHY"))</f>
        <v>HEALTHY</v>
      </c>
      <c r="P3228" t="str" cm="1">
        <f t="array" ref="P3228">_xlfn.IFS(ZeptoData[[#This Row],[Sale_Price]]&lt;50, "Budget", ZeptoData[[#This Row],[Sale_Price]]&lt;150, "Mid-Range", ZeptoData[[#This Row],[Sale_Price]]&gt;=150, "Premium")</f>
        <v>Premium</v>
      </c>
      <c r="Q3228" t="str">
        <f>IF(ROUND(((ZeptoData[[#This Row],[mrp]]-ZeptoData[[#This Row],[discountedSellingPrice]])/ZeptoData[[#This Row],[mrp]])*100,0) = ZeptoData[[#This Row],[discountPercent]], "Match", "Error")</f>
        <v>Match</v>
      </c>
      <c r="R3228" s="9" t="str" cm="1">
        <f t="array" ref="R3228">_xlfn.IFS(ZeptoData[[#This Row],[discountPercent]]=0, "No Discount", ZeptoData[[#This Row],[discountPercent]]&lt;=15, "Standard (1-15%)", ZeptoData[[#This Row],[discountPercent]]&gt;15, "Mega (&gt;15%)")</f>
        <v>Standard (1-15%)</v>
      </c>
      <c r="S3228" s="9" t="str" cm="1">
        <f t="array" ref="S3228">_xlfn.IFS(ZeptoData[[#This Row],[weightInGms]]&lt;=100, "Small (&lt;100g)", ZeptoData[[#This Row],[weightInGms]]&lt;=500, "Medium (100-500g)", ZeptoData[[#This Row],[weightInGms]]&gt;500, "Large (&gt;500g)")</f>
        <v>Medium (100-500g)</v>
      </c>
    </row>
    <row r="3229" spans="1:19" x14ac:dyDescent="0.25">
      <c r="A3229" t="s">
        <v>1457</v>
      </c>
      <c r="B3229" t="s">
        <v>1275</v>
      </c>
      <c r="C3229" t="str">
        <f>TRIM(ZeptoData[[#This Row],[name]])</f>
        <v>L'Oreal Paris Casting Creme Gloss Hair Color (Dark Brown 400)</v>
      </c>
      <c r="D3229">
        <v>55000</v>
      </c>
      <c r="E3229" s="3">
        <f>'Cleaned Data'!F3232</f>
        <v>10</v>
      </c>
      <c r="F3229">
        <v>0</v>
      </c>
      <c r="G3229">
        <v>4</v>
      </c>
      <c r="H3229">
        <v>55000</v>
      </c>
      <c r="I3229" s="3">
        <f>ZeptoData[[#This Row],[discountedSellingPrice]]/100</f>
        <v>550</v>
      </c>
      <c r="J3229">
        <v>159</v>
      </c>
      <c r="K3229" t="b">
        <v>0</v>
      </c>
      <c r="L3229">
        <v>159</v>
      </c>
      <c r="N3229" s="3">
        <f>ZeptoData[[#This Row],[MRP_Rupees]] - ZeptoData[[#This Row],[Sale_Price]]</f>
        <v>-540</v>
      </c>
      <c r="O3229" t="str">
        <f>IF(ZeptoData[[#This Row],[outOfStock]]=TRUE, "Out of Stock", IF(ZeptoData[[#This Row],[availableQuantity]]&lt;=2, "LOW STOCK", "HEALTHY"))</f>
        <v>HEALTHY</v>
      </c>
      <c r="P3229" t="str" cm="1">
        <f t="array" ref="P3229">_xlfn.IFS(ZeptoData[[#This Row],[Sale_Price]]&lt;50, "Budget", ZeptoData[[#This Row],[Sale_Price]]&lt;150, "Mid-Range", ZeptoData[[#This Row],[Sale_Price]]&gt;=150, "Premium")</f>
        <v>Premium</v>
      </c>
      <c r="Q3229" t="str">
        <f>IF(ROUND(((ZeptoData[[#This Row],[mrp]]-ZeptoData[[#This Row],[discountedSellingPrice]])/ZeptoData[[#This Row],[mrp]])*100,0) = ZeptoData[[#This Row],[discountPercent]], "Match", "Error")</f>
        <v>Match</v>
      </c>
      <c r="R3229" s="9" t="str" cm="1">
        <f t="array" ref="R3229">_xlfn.IFS(ZeptoData[[#This Row],[discountPercent]]=0, "No Discount", ZeptoData[[#This Row],[discountPercent]]&lt;=15, "Standard (1-15%)", ZeptoData[[#This Row],[discountPercent]]&gt;15, "Mega (&gt;15%)")</f>
        <v>No Discount</v>
      </c>
      <c r="S3229" s="9" t="str" cm="1">
        <f t="array" ref="S3229">_xlfn.IFS(ZeptoData[[#This Row],[weightInGms]]&lt;=100, "Small (&lt;100g)", ZeptoData[[#This Row],[weightInGms]]&lt;=500, "Medium (100-500g)", ZeptoData[[#This Row],[weightInGms]]&gt;500, "Large (&gt;500g)")</f>
        <v>Medium (100-500g)</v>
      </c>
    </row>
    <row r="3230" spans="1:19" x14ac:dyDescent="0.25">
      <c r="A3230" t="s">
        <v>1457</v>
      </c>
      <c r="B3230" t="s">
        <v>1276</v>
      </c>
      <c r="C3230" t="str">
        <f>TRIM(ZeptoData[[#This Row],[name]])</f>
        <v>Palmolive Naturals Sea Minerals Liquid Hand Wash</v>
      </c>
      <c r="D3230">
        <v>9900</v>
      </c>
      <c r="E3230" s="3">
        <f>'Cleaned Data'!F3233</f>
        <v>0</v>
      </c>
      <c r="F3230">
        <v>10</v>
      </c>
      <c r="G3230">
        <v>6</v>
      </c>
      <c r="H3230">
        <v>8900</v>
      </c>
      <c r="I3230" s="3">
        <f>ZeptoData[[#This Row],[discountedSellingPrice]]/100</f>
        <v>89</v>
      </c>
      <c r="J3230">
        <v>250</v>
      </c>
      <c r="K3230" t="b">
        <v>0</v>
      </c>
      <c r="L3230">
        <v>250</v>
      </c>
      <c r="N3230" s="3">
        <f>ZeptoData[[#This Row],[MRP_Rupees]] - ZeptoData[[#This Row],[Sale_Price]]</f>
        <v>-89</v>
      </c>
      <c r="O3230" t="str">
        <f>IF(ZeptoData[[#This Row],[outOfStock]]=TRUE, "Out of Stock", IF(ZeptoData[[#This Row],[availableQuantity]]&lt;=2, "LOW STOCK", "HEALTHY"))</f>
        <v>HEALTHY</v>
      </c>
      <c r="P3230" t="str" cm="1">
        <f t="array" ref="P3230">_xlfn.IFS(ZeptoData[[#This Row],[Sale_Price]]&lt;50, "Budget", ZeptoData[[#This Row],[Sale_Price]]&lt;150, "Mid-Range", ZeptoData[[#This Row],[Sale_Price]]&gt;=150, "Premium")</f>
        <v>Mid-Range</v>
      </c>
      <c r="Q3230" t="str">
        <f>IF(ROUND(((ZeptoData[[#This Row],[mrp]]-ZeptoData[[#This Row],[discountedSellingPrice]])/ZeptoData[[#This Row],[mrp]])*100,0) = ZeptoData[[#This Row],[discountPercent]], "Match", "Error")</f>
        <v>Match</v>
      </c>
      <c r="R3230" s="9" t="str" cm="1">
        <f t="array" ref="R3230">_xlfn.IFS(ZeptoData[[#This Row],[discountPercent]]=0, "No Discount", ZeptoData[[#This Row],[discountPercent]]&lt;=15, "Standard (1-15%)", ZeptoData[[#This Row],[discountPercent]]&gt;15, "Mega (&gt;15%)")</f>
        <v>Standard (1-15%)</v>
      </c>
      <c r="S3230" s="9" t="str" cm="1">
        <f t="array" ref="S3230">_xlfn.IFS(ZeptoData[[#This Row],[weightInGms]]&lt;=100, "Small (&lt;100g)", ZeptoData[[#This Row],[weightInGms]]&lt;=500, "Medium (100-500g)", ZeptoData[[#This Row],[weightInGms]]&gt;500, "Large (&gt;500g)")</f>
        <v>Medium (100-500g)</v>
      </c>
    </row>
    <row r="3231" spans="1:19" x14ac:dyDescent="0.25">
      <c r="A3231" t="s">
        <v>1457</v>
      </c>
      <c r="B3231" t="s">
        <v>1819</v>
      </c>
      <c r="C3231" t="str">
        <f>TRIM(ZeptoData[[#This Row],[name]])</f>
        <v>Oral-B Extra Soft Bristles Sensitive</v>
      </c>
      <c r="D3231">
        <v>9800</v>
      </c>
      <c r="E3231" s="3">
        <f>'Cleaned Data'!F3234</f>
        <v>5</v>
      </c>
      <c r="F3231">
        <v>0</v>
      </c>
      <c r="G3231">
        <v>4</v>
      </c>
      <c r="H3231">
        <v>9800</v>
      </c>
      <c r="I3231" s="3">
        <f>ZeptoData[[#This Row],[discountedSellingPrice]]/100</f>
        <v>98</v>
      </c>
      <c r="J3231">
        <v>232</v>
      </c>
      <c r="K3231" t="b">
        <v>0</v>
      </c>
      <c r="L3231">
        <v>4</v>
      </c>
      <c r="N3231" s="3">
        <f>ZeptoData[[#This Row],[MRP_Rupees]] - ZeptoData[[#This Row],[Sale_Price]]</f>
        <v>-93</v>
      </c>
      <c r="O3231" t="str">
        <f>IF(ZeptoData[[#This Row],[outOfStock]]=TRUE, "Out of Stock", IF(ZeptoData[[#This Row],[availableQuantity]]&lt;=2, "LOW STOCK", "HEALTHY"))</f>
        <v>HEALTHY</v>
      </c>
      <c r="P3231" t="str" cm="1">
        <f t="array" ref="P3231">_xlfn.IFS(ZeptoData[[#This Row],[Sale_Price]]&lt;50, "Budget", ZeptoData[[#This Row],[Sale_Price]]&lt;150, "Mid-Range", ZeptoData[[#This Row],[Sale_Price]]&gt;=150, "Premium")</f>
        <v>Mid-Range</v>
      </c>
      <c r="Q3231" t="str">
        <f>IF(ROUND(((ZeptoData[[#This Row],[mrp]]-ZeptoData[[#This Row],[discountedSellingPrice]])/ZeptoData[[#This Row],[mrp]])*100,0) = ZeptoData[[#This Row],[discountPercent]], "Match", "Error")</f>
        <v>Match</v>
      </c>
      <c r="R3231" s="9" t="str" cm="1">
        <f t="array" ref="R3231">_xlfn.IFS(ZeptoData[[#This Row],[discountPercent]]=0, "No Discount", ZeptoData[[#This Row],[discountPercent]]&lt;=15, "Standard (1-15%)", ZeptoData[[#This Row],[discountPercent]]&gt;15, "Mega (&gt;15%)")</f>
        <v>No Discount</v>
      </c>
      <c r="S3231" s="9" t="str" cm="1">
        <f t="array" ref="S3231">_xlfn.IFS(ZeptoData[[#This Row],[weightInGms]]&lt;=100, "Small (&lt;100g)", ZeptoData[[#This Row],[weightInGms]]&lt;=500, "Medium (100-500g)", ZeptoData[[#This Row],[weightInGms]]&gt;500, "Large (&gt;500g)")</f>
        <v>Medium (100-500g)</v>
      </c>
    </row>
    <row r="3232" spans="1:19" x14ac:dyDescent="0.25">
      <c r="A3232" t="s">
        <v>1457</v>
      </c>
      <c r="B3232" t="s">
        <v>1278</v>
      </c>
      <c r="C3232" t="str">
        <f>TRIM(ZeptoData[[#This Row],[name]])</f>
        <v>Engage M3 Perfume Spray for Men</v>
      </c>
      <c r="D3232">
        <v>20000</v>
      </c>
      <c r="E3232" s="3">
        <f>'Cleaned Data'!F3235</f>
        <v>0</v>
      </c>
      <c r="F3232">
        <v>10</v>
      </c>
      <c r="G3232">
        <v>3</v>
      </c>
      <c r="H3232">
        <v>18000</v>
      </c>
      <c r="I3232" s="3">
        <f>ZeptoData[[#This Row],[discountedSellingPrice]]/100</f>
        <v>180</v>
      </c>
      <c r="J3232">
        <v>120</v>
      </c>
      <c r="K3232" t="b">
        <v>0</v>
      </c>
      <c r="L3232">
        <v>120</v>
      </c>
      <c r="N3232" s="3">
        <f>ZeptoData[[#This Row],[MRP_Rupees]] - ZeptoData[[#This Row],[Sale_Price]]</f>
        <v>-180</v>
      </c>
      <c r="O3232" t="str">
        <f>IF(ZeptoData[[#This Row],[outOfStock]]=TRUE, "Out of Stock", IF(ZeptoData[[#This Row],[availableQuantity]]&lt;=2, "LOW STOCK", "HEALTHY"))</f>
        <v>HEALTHY</v>
      </c>
      <c r="P3232" t="str" cm="1">
        <f t="array" ref="P3232">_xlfn.IFS(ZeptoData[[#This Row],[Sale_Price]]&lt;50, "Budget", ZeptoData[[#This Row],[Sale_Price]]&lt;150, "Mid-Range", ZeptoData[[#This Row],[Sale_Price]]&gt;=150, "Premium")</f>
        <v>Premium</v>
      </c>
      <c r="Q3232" t="str">
        <f>IF(ROUND(((ZeptoData[[#This Row],[mrp]]-ZeptoData[[#This Row],[discountedSellingPrice]])/ZeptoData[[#This Row],[mrp]])*100,0) = ZeptoData[[#This Row],[discountPercent]], "Match", "Error")</f>
        <v>Match</v>
      </c>
      <c r="R3232" s="9" t="str" cm="1">
        <f t="array" ref="R3232">_xlfn.IFS(ZeptoData[[#This Row],[discountPercent]]=0, "No Discount", ZeptoData[[#This Row],[discountPercent]]&lt;=15, "Standard (1-15%)", ZeptoData[[#This Row],[discountPercent]]&gt;15, "Mega (&gt;15%)")</f>
        <v>Standard (1-15%)</v>
      </c>
      <c r="S3232" s="9" t="str" cm="1">
        <f t="array" ref="S3232">_xlfn.IFS(ZeptoData[[#This Row],[weightInGms]]&lt;=100, "Small (&lt;100g)", ZeptoData[[#This Row],[weightInGms]]&lt;=500, "Medium (100-500g)", ZeptoData[[#This Row],[weightInGms]]&gt;500, "Large (&gt;500g)")</f>
        <v>Medium (100-500g)</v>
      </c>
    </row>
    <row r="3233" spans="1:19" x14ac:dyDescent="0.25">
      <c r="A3233" t="s">
        <v>1457</v>
      </c>
      <c r="B3233" t="s">
        <v>1279</v>
      </c>
      <c r="C3233" t="str">
        <f>TRIM(ZeptoData[[#This Row],[name]])</f>
        <v>Mamaearth Deeply Nourishing wash for Babies</v>
      </c>
      <c r="D3233">
        <v>19900</v>
      </c>
      <c r="E3233" s="3">
        <f>'Cleaned Data'!F3236</f>
        <v>6</v>
      </c>
      <c r="F3233">
        <v>0</v>
      </c>
      <c r="G3233">
        <v>4</v>
      </c>
      <c r="H3233">
        <v>19900</v>
      </c>
      <c r="I3233" s="3">
        <f>ZeptoData[[#This Row],[discountedSellingPrice]]/100</f>
        <v>199</v>
      </c>
      <c r="J3233">
        <v>200</v>
      </c>
      <c r="K3233" t="b">
        <v>0</v>
      </c>
      <c r="L3233">
        <v>200</v>
      </c>
      <c r="N3233" s="3">
        <f>ZeptoData[[#This Row],[MRP_Rupees]] - ZeptoData[[#This Row],[Sale_Price]]</f>
        <v>-193</v>
      </c>
      <c r="O3233" t="str">
        <f>IF(ZeptoData[[#This Row],[outOfStock]]=TRUE, "Out of Stock", IF(ZeptoData[[#This Row],[availableQuantity]]&lt;=2, "LOW STOCK", "HEALTHY"))</f>
        <v>HEALTHY</v>
      </c>
      <c r="P3233" t="str" cm="1">
        <f t="array" ref="P3233">_xlfn.IFS(ZeptoData[[#This Row],[Sale_Price]]&lt;50, "Budget", ZeptoData[[#This Row],[Sale_Price]]&lt;150, "Mid-Range", ZeptoData[[#This Row],[Sale_Price]]&gt;=150, "Premium")</f>
        <v>Premium</v>
      </c>
      <c r="Q3233" t="str">
        <f>IF(ROUND(((ZeptoData[[#This Row],[mrp]]-ZeptoData[[#This Row],[discountedSellingPrice]])/ZeptoData[[#This Row],[mrp]])*100,0) = ZeptoData[[#This Row],[discountPercent]], "Match", "Error")</f>
        <v>Match</v>
      </c>
      <c r="R3233" s="9" t="str" cm="1">
        <f t="array" ref="R3233">_xlfn.IFS(ZeptoData[[#This Row],[discountPercent]]=0, "No Discount", ZeptoData[[#This Row],[discountPercent]]&lt;=15, "Standard (1-15%)", ZeptoData[[#This Row],[discountPercent]]&gt;15, "Mega (&gt;15%)")</f>
        <v>No Discount</v>
      </c>
      <c r="S3233" s="9" t="str" cm="1">
        <f t="array" ref="S3233">_xlfn.IFS(ZeptoData[[#This Row],[weightInGms]]&lt;=100, "Small (&lt;100g)", ZeptoData[[#This Row],[weightInGms]]&lt;=500, "Medium (100-500g)", ZeptoData[[#This Row],[weightInGms]]&gt;500, "Large (&gt;500g)")</f>
        <v>Medium (100-500g)</v>
      </c>
    </row>
    <row r="3234" spans="1:19" x14ac:dyDescent="0.25">
      <c r="A3234" t="s">
        <v>1457</v>
      </c>
      <c r="B3234" t="s">
        <v>1280</v>
      </c>
      <c r="C3234" t="str">
        <f>TRIM(ZeptoData[[#This Row],[name]])</f>
        <v>Dettol Original Soap (B4G1)</v>
      </c>
      <c r="D3234">
        <v>26000</v>
      </c>
      <c r="E3234" s="3">
        <f>'Cleaned Data'!F3237</f>
        <v>0</v>
      </c>
      <c r="F3234">
        <v>5</v>
      </c>
      <c r="G3234">
        <v>6</v>
      </c>
      <c r="H3234">
        <v>24700</v>
      </c>
      <c r="I3234" s="3">
        <f>ZeptoData[[#This Row],[discountedSellingPrice]]/100</f>
        <v>247</v>
      </c>
      <c r="J3234">
        <v>625</v>
      </c>
      <c r="K3234" t="b">
        <v>0</v>
      </c>
      <c r="L3234">
        <v>625</v>
      </c>
      <c r="N3234" s="3">
        <f>ZeptoData[[#This Row],[MRP_Rupees]] - ZeptoData[[#This Row],[Sale_Price]]</f>
        <v>-247</v>
      </c>
      <c r="O3234" t="str">
        <f>IF(ZeptoData[[#This Row],[outOfStock]]=TRUE, "Out of Stock", IF(ZeptoData[[#This Row],[availableQuantity]]&lt;=2, "LOW STOCK", "HEALTHY"))</f>
        <v>HEALTHY</v>
      </c>
      <c r="P3234" t="str" cm="1">
        <f t="array" ref="P3234">_xlfn.IFS(ZeptoData[[#This Row],[Sale_Price]]&lt;50, "Budget", ZeptoData[[#This Row],[Sale_Price]]&lt;150, "Mid-Range", ZeptoData[[#This Row],[Sale_Price]]&gt;=150, "Premium")</f>
        <v>Premium</v>
      </c>
      <c r="Q3234" t="str">
        <f>IF(ROUND(((ZeptoData[[#This Row],[mrp]]-ZeptoData[[#This Row],[discountedSellingPrice]])/ZeptoData[[#This Row],[mrp]])*100,0) = ZeptoData[[#This Row],[discountPercent]], "Match", "Error")</f>
        <v>Match</v>
      </c>
      <c r="R3234" s="9" t="str" cm="1">
        <f t="array" ref="R3234">_xlfn.IFS(ZeptoData[[#This Row],[discountPercent]]=0, "No Discount", ZeptoData[[#This Row],[discountPercent]]&lt;=15, "Standard (1-15%)", ZeptoData[[#This Row],[discountPercent]]&gt;15, "Mega (&gt;15%)")</f>
        <v>Standard (1-15%)</v>
      </c>
      <c r="S3234" s="9" t="str" cm="1">
        <f t="array" ref="S3234">_xlfn.IFS(ZeptoData[[#This Row],[weightInGms]]&lt;=100, "Small (&lt;100g)", ZeptoData[[#This Row],[weightInGms]]&lt;=500, "Medium (100-500g)", ZeptoData[[#This Row],[weightInGms]]&gt;500, "Large (&gt;500g)")</f>
        <v>Large (&gt;500g)</v>
      </c>
    </row>
    <row r="3235" spans="1:19" x14ac:dyDescent="0.25">
      <c r="A3235" t="s">
        <v>1457</v>
      </c>
      <c r="B3235" t="s">
        <v>1281</v>
      </c>
      <c r="C3235" t="str">
        <f>TRIM(ZeptoData[[#This Row],[name]])</f>
        <v>Woodward's Gripe Water</v>
      </c>
      <c r="D3235">
        <v>7500</v>
      </c>
      <c r="E3235" s="3">
        <f>'Cleaned Data'!F3238</f>
        <v>10</v>
      </c>
      <c r="F3235">
        <v>0</v>
      </c>
      <c r="G3235">
        <v>6</v>
      </c>
      <c r="H3235">
        <v>7500</v>
      </c>
      <c r="I3235" s="3">
        <f>ZeptoData[[#This Row],[discountedSellingPrice]]/100</f>
        <v>75</v>
      </c>
      <c r="J3235">
        <v>200</v>
      </c>
      <c r="K3235" t="b">
        <v>0</v>
      </c>
      <c r="L3235">
        <v>200</v>
      </c>
      <c r="N3235" s="3">
        <f>ZeptoData[[#This Row],[MRP_Rupees]] - ZeptoData[[#This Row],[Sale_Price]]</f>
        <v>-65</v>
      </c>
      <c r="O3235" t="str">
        <f>IF(ZeptoData[[#This Row],[outOfStock]]=TRUE, "Out of Stock", IF(ZeptoData[[#This Row],[availableQuantity]]&lt;=2, "LOW STOCK", "HEALTHY"))</f>
        <v>HEALTHY</v>
      </c>
      <c r="P3235" t="str" cm="1">
        <f t="array" ref="P3235">_xlfn.IFS(ZeptoData[[#This Row],[Sale_Price]]&lt;50, "Budget", ZeptoData[[#This Row],[Sale_Price]]&lt;150, "Mid-Range", ZeptoData[[#This Row],[Sale_Price]]&gt;=150, "Premium")</f>
        <v>Mid-Range</v>
      </c>
      <c r="Q3235" t="str">
        <f>IF(ROUND(((ZeptoData[[#This Row],[mrp]]-ZeptoData[[#This Row],[discountedSellingPrice]])/ZeptoData[[#This Row],[mrp]])*100,0) = ZeptoData[[#This Row],[discountPercent]], "Match", "Error")</f>
        <v>Match</v>
      </c>
      <c r="R3235" s="9" t="str" cm="1">
        <f t="array" ref="R3235">_xlfn.IFS(ZeptoData[[#This Row],[discountPercent]]=0, "No Discount", ZeptoData[[#This Row],[discountPercent]]&lt;=15, "Standard (1-15%)", ZeptoData[[#This Row],[discountPercent]]&gt;15, "Mega (&gt;15%)")</f>
        <v>No Discount</v>
      </c>
      <c r="S3235" s="9" t="str" cm="1">
        <f t="array" ref="S3235">_xlfn.IFS(ZeptoData[[#This Row],[weightInGms]]&lt;=100, "Small (&lt;100g)", ZeptoData[[#This Row],[weightInGms]]&lt;=500, "Medium (100-500g)", ZeptoData[[#This Row],[weightInGms]]&gt;500, "Large (&gt;500g)")</f>
        <v>Medium (100-500g)</v>
      </c>
    </row>
    <row r="3236" spans="1:19" x14ac:dyDescent="0.25">
      <c r="A3236" t="s">
        <v>1457</v>
      </c>
      <c r="B3236" t="s">
        <v>1282</v>
      </c>
      <c r="C3236" t="str">
        <f>TRIM(ZeptoData[[#This Row],[name]])</f>
        <v>MamyPoko Pants Extra Absorb Diapers, New Born</v>
      </c>
      <c r="D3236">
        <v>29900</v>
      </c>
      <c r="E3236" s="3">
        <f>'Cleaned Data'!F3239</f>
        <v>10</v>
      </c>
      <c r="F3236">
        <v>6</v>
      </c>
      <c r="G3236">
        <v>5</v>
      </c>
      <c r="H3236">
        <v>27900</v>
      </c>
      <c r="I3236" s="3">
        <f>ZeptoData[[#This Row],[discountedSellingPrice]]/100</f>
        <v>279</v>
      </c>
      <c r="J3236">
        <v>28</v>
      </c>
      <c r="K3236" t="b">
        <v>0</v>
      </c>
      <c r="L3236">
        <v>28</v>
      </c>
      <c r="N3236" s="3">
        <f>ZeptoData[[#This Row],[MRP_Rupees]] - ZeptoData[[#This Row],[Sale_Price]]</f>
        <v>-269</v>
      </c>
      <c r="O3236" t="str">
        <f>IF(ZeptoData[[#This Row],[outOfStock]]=TRUE, "Out of Stock", IF(ZeptoData[[#This Row],[availableQuantity]]&lt;=2, "LOW STOCK", "HEALTHY"))</f>
        <v>HEALTHY</v>
      </c>
      <c r="P3236" t="str" cm="1">
        <f t="array" ref="P3236">_xlfn.IFS(ZeptoData[[#This Row],[Sale_Price]]&lt;50, "Budget", ZeptoData[[#This Row],[Sale_Price]]&lt;150, "Mid-Range", ZeptoData[[#This Row],[Sale_Price]]&gt;=150, "Premium")</f>
        <v>Premium</v>
      </c>
      <c r="Q3236" t="str">
        <f>IF(ROUND(((ZeptoData[[#This Row],[mrp]]-ZeptoData[[#This Row],[discountedSellingPrice]])/ZeptoData[[#This Row],[mrp]])*100,0) = ZeptoData[[#This Row],[discountPercent]], "Match", "Error")</f>
        <v>Error</v>
      </c>
      <c r="R3236" s="9" t="str" cm="1">
        <f t="array" ref="R3236">_xlfn.IFS(ZeptoData[[#This Row],[discountPercent]]=0, "No Discount", ZeptoData[[#This Row],[discountPercent]]&lt;=15, "Standard (1-15%)", ZeptoData[[#This Row],[discountPercent]]&gt;15, "Mega (&gt;15%)")</f>
        <v>Standard (1-15%)</v>
      </c>
      <c r="S3236" s="9" t="str" cm="1">
        <f t="array" ref="S3236">_xlfn.IFS(ZeptoData[[#This Row],[weightInGms]]&lt;=100, "Small (&lt;100g)", ZeptoData[[#This Row],[weightInGms]]&lt;=500, "Medium (100-500g)", ZeptoData[[#This Row],[weightInGms]]&gt;500, "Large (&gt;500g)")</f>
        <v>Small (&lt;100g)</v>
      </c>
    </row>
    <row r="3237" spans="1:19" x14ac:dyDescent="0.25">
      <c r="A3237" t="s">
        <v>1457</v>
      </c>
      <c r="B3237" t="s">
        <v>1283</v>
      </c>
      <c r="C3237" t="str">
        <f>TRIM(ZeptoData[[#This Row],[name]])</f>
        <v>Johnson's Baby Soap</v>
      </c>
      <c r="D3237">
        <v>7000</v>
      </c>
      <c r="E3237" s="3">
        <f>'Cleaned Data'!F3240</f>
        <v>0</v>
      </c>
      <c r="F3237">
        <v>0</v>
      </c>
      <c r="G3237">
        <v>6</v>
      </c>
      <c r="H3237">
        <v>7000</v>
      </c>
      <c r="I3237" s="3">
        <f>ZeptoData[[#This Row],[discountedSellingPrice]]/100</f>
        <v>70</v>
      </c>
      <c r="J3237">
        <v>100</v>
      </c>
      <c r="K3237" t="b">
        <v>0</v>
      </c>
      <c r="L3237">
        <v>100</v>
      </c>
      <c r="N3237" s="3">
        <f>ZeptoData[[#This Row],[MRP_Rupees]] - ZeptoData[[#This Row],[Sale_Price]]</f>
        <v>-70</v>
      </c>
      <c r="O3237" t="str">
        <f>IF(ZeptoData[[#This Row],[outOfStock]]=TRUE, "Out of Stock", IF(ZeptoData[[#This Row],[availableQuantity]]&lt;=2, "LOW STOCK", "HEALTHY"))</f>
        <v>HEALTHY</v>
      </c>
      <c r="P3237" t="str" cm="1">
        <f t="array" ref="P3237">_xlfn.IFS(ZeptoData[[#This Row],[Sale_Price]]&lt;50, "Budget", ZeptoData[[#This Row],[Sale_Price]]&lt;150, "Mid-Range", ZeptoData[[#This Row],[Sale_Price]]&gt;=150, "Premium")</f>
        <v>Mid-Range</v>
      </c>
      <c r="Q3237" t="str">
        <f>IF(ROUND(((ZeptoData[[#This Row],[mrp]]-ZeptoData[[#This Row],[discountedSellingPrice]])/ZeptoData[[#This Row],[mrp]])*100,0) = ZeptoData[[#This Row],[discountPercent]], "Match", "Error")</f>
        <v>Match</v>
      </c>
      <c r="R3237" s="9" t="str" cm="1">
        <f t="array" ref="R3237">_xlfn.IFS(ZeptoData[[#This Row],[discountPercent]]=0, "No Discount", ZeptoData[[#This Row],[discountPercent]]&lt;=15, "Standard (1-15%)", ZeptoData[[#This Row],[discountPercent]]&gt;15, "Mega (&gt;15%)")</f>
        <v>No Discount</v>
      </c>
      <c r="S3237" s="9" t="str" cm="1">
        <f t="array" ref="S3237">_xlfn.IFS(ZeptoData[[#This Row],[weightInGms]]&lt;=100, "Small (&lt;100g)", ZeptoData[[#This Row],[weightInGms]]&lt;=500, "Medium (100-500g)", ZeptoData[[#This Row],[weightInGms]]&gt;500, "Large (&gt;500g)")</f>
        <v>Small (&lt;100g)</v>
      </c>
    </row>
    <row r="3238" spans="1:19" x14ac:dyDescent="0.25">
      <c r="A3238" t="s">
        <v>1457</v>
      </c>
      <c r="B3238" t="s">
        <v>1284</v>
      </c>
      <c r="C3238" t="str">
        <f>TRIM(ZeptoData[[#This Row],[name]])</f>
        <v>Engage M4 Perfume Spray For Men</v>
      </c>
      <c r="D3238">
        <v>20000</v>
      </c>
      <c r="E3238" s="3">
        <f>'Cleaned Data'!F3241</f>
        <v>12</v>
      </c>
      <c r="F3238">
        <v>10</v>
      </c>
      <c r="G3238">
        <v>6</v>
      </c>
      <c r="H3238">
        <v>18000</v>
      </c>
      <c r="I3238" s="3">
        <f>ZeptoData[[#This Row],[discountedSellingPrice]]/100</f>
        <v>180</v>
      </c>
      <c r="J3238">
        <v>120</v>
      </c>
      <c r="K3238" t="b">
        <v>0</v>
      </c>
      <c r="L3238">
        <v>120</v>
      </c>
      <c r="N3238" s="3">
        <f>ZeptoData[[#This Row],[MRP_Rupees]] - ZeptoData[[#This Row],[Sale_Price]]</f>
        <v>-168</v>
      </c>
      <c r="O3238" t="str">
        <f>IF(ZeptoData[[#This Row],[outOfStock]]=TRUE, "Out of Stock", IF(ZeptoData[[#This Row],[availableQuantity]]&lt;=2, "LOW STOCK", "HEALTHY"))</f>
        <v>HEALTHY</v>
      </c>
      <c r="P3238" t="str" cm="1">
        <f t="array" ref="P3238">_xlfn.IFS(ZeptoData[[#This Row],[Sale_Price]]&lt;50, "Budget", ZeptoData[[#This Row],[Sale_Price]]&lt;150, "Mid-Range", ZeptoData[[#This Row],[Sale_Price]]&gt;=150, "Premium")</f>
        <v>Premium</v>
      </c>
      <c r="Q3238" t="str">
        <f>IF(ROUND(((ZeptoData[[#This Row],[mrp]]-ZeptoData[[#This Row],[discountedSellingPrice]])/ZeptoData[[#This Row],[mrp]])*100,0) = ZeptoData[[#This Row],[discountPercent]], "Match", "Error")</f>
        <v>Match</v>
      </c>
      <c r="R3238" s="9" t="str" cm="1">
        <f t="array" ref="R3238">_xlfn.IFS(ZeptoData[[#This Row],[discountPercent]]=0, "No Discount", ZeptoData[[#This Row],[discountPercent]]&lt;=15, "Standard (1-15%)", ZeptoData[[#This Row],[discountPercent]]&gt;15, "Mega (&gt;15%)")</f>
        <v>Standard (1-15%)</v>
      </c>
      <c r="S3238" s="9" t="str" cm="1">
        <f t="array" ref="S3238">_xlfn.IFS(ZeptoData[[#This Row],[weightInGms]]&lt;=100, "Small (&lt;100g)", ZeptoData[[#This Row],[weightInGms]]&lt;=500, "Medium (100-500g)", ZeptoData[[#This Row],[weightInGms]]&gt;500, "Large (&gt;500g)")</f>
        <v>Medium (100-500g)</v>
      </c>
    </row>
    <row r="3239" spans="1:19" x14ac:dyDescent="0.25">
      <c r="A3239" t="s">
        <v>1457</v>
      </c>
      <c r="B3239" t="s">
        <v>1285</v>
      </c>
      <c r="C3239" t="str">
        <f>TRIM(ZeptoData[[#This Row],[name]])</f>
        <v>Fem Fairness Naturals Hair Removal Cream Fair &amp; Soft - Gold</v>
      </c>
      <c r="D3239">
        <v>6500</v>
      </c>
      <c r="E3239" s="3">
        <f>'Cleaned Data'!F3242</f>
        <v>10</v>
      </c>
      <c r="F3239">
        <v>10</v>
      </c>
      <c r="G3239">
        <v>4</v>
      </c>
      <c r="H3239">
        <v>5800</v>
      </c>
      <c r="I3239" s="3">
        <f>ZeptoData[[#This Row],[discountedSellingPrice]]/100</f>
        <v>58</v>
      </c>
      <c r="J3239">
        <v>40</v>
      </c>
      <c r="K3239" t="b">
        <v>0</v>
      </c>
      <c r="L3239">
        <v>40</v>
      </c>
      <c r="N3239" s="3">
        <f>ZeptoData[[#This Row],[MRP_Rupees]] - ZeptoData[[#This Row],[Sale_Price]]</f>
        <v>-48</v>
      </c>
      <c r="O3239" t="str">
        <f>IF(ZeptoData[[#This Row],[outOfStock]]=TRUE, "Out of Stock", IF(ZeptoData[[#This Row],[availableQuantity]]&lt;=2, "LOW STOCK", "HEALTHY"))</f>
        <v>HEALTHY</v>
      </c>
      <c r="P3239" t="str" cm="1">
        <f t="array" ref="P3239">_xlfn.IFS(ZeptoData[[#This Row],[Sale_Price]]&lt;50, "Budget", ZeptoData[[#This Row],[Sale_Price]]&lt;150, "Mid-Range", ZeptoData[[#This Row],[Sale_Price]]&gt;=150, "Premium")</f>
        <v>Mid-Range</v>
      </c>
      <c r="Q3239" t="str">
        <f>IF(ROUND(((ZeptoData[[#This Row],[mrp]]-ZeptoData[[#This Row],[discountedSellingPrice]])/ZeptoData[[#This Row],[mrp]])*100,0) = ZeptoData[[#This Row],[discountPercent]], "Match", "Error")</f>
        <v>Error</v>
      </c>
      <c r="R3239" s="9" t="str" cm="1">
        <f t="array" ref="R3239">_xlfn.IFS(ZeptoData[[#This Row],[discountPercent]]=0, "No Discount", ZeptoData[[#This Row],[discountPercent]]&lt;=15, "Standard (1-15%)", ZeptoData[[#This Row],[discountPercent]]&gt;15, "Mega (&gt;15%)")</f>
        <v>Standard (1-15%)</v>
      </c>
      <c r="S3239" s="9" t="str" cm="1">
        <f t="array" ref="S3239">_xlfn.IFS(ZeptoData[[#This Row],[weightInGms]]&lt;=100, "Small (&lt;100g)", ZeptoData[[#This Row],[weightInGms]]&lt;=500, "Medium (100-500g)", ZeptoData[[#This Row],[weightInGms]]&gt;500, "Large (&gt;500g)")</f>
        <v>Small (&lt;100g)</v>
      </c>
    </row>
    <row r="3240" spans="1:19" x14ac:dyDescent="0.25">
      <c r="A3240" t="s">
        <v>1457</v>
      </c>
      <c r="B3240" t="s">
        <v>1286</v>
      </c>
      <c r="C3240" t="str">
        <f>TRIM(ZeptoData[[#This Row],[name]])</f>
        <v>Dove Hair Fall Rescue Conditioner</v>
      </c>
      <c r="D3240">
        <v>19000</v>
      </c>
      <c r="E3240" s="3">
        <f>'Cleaned Data'!F3243</f>
        <v>0</v>
      </c>
      <c r="F3240">
        <v>0</v>
      </c>
      <c r="G3240">
        <v>4</v>
      </c>
      <c r="H3240">
        <v>19000</v>
      </c>
      <c r="I3240" s="3">
        <f>ZeptoData[[#This Row],[discountedSellingPrice]]/100</f>
        <v>190</v>
      </c>
      <c r="J3240">
        <v>175</v>
      </c>
      <c r="K3240" t="b">
        <v>0</v>
      </c>
      <c r="L3240">
        <v>175</v>
      </c>
      <c r="N3240" s="3">
        <f>ZeptoData[[#This Row],[MRP_Rupees]] - ZeptoData[[#This Row],[Sale_Price]]</f>
        <v>-190</v>
      </c>
      <c r="O3240" t="str">
        <f>IF(ZeptoData[[#This Row],[outOfStock]]=TRUE, "Out of Stock", IF(ZeptoData[[#This Row],[availableQuantity]]&lt;=2, "LOW STOCK", "HEALTHY"))</f>
        <v>HEALTHY</v>
      </c>
      <c r="P3240" t="str" cm="1">
        <f t="array" ref="P3240">_xlfn.IFS(ZeptoData[[#This Row],[Sale_Price]]&lt;50, "Budget", ZeptoData[[#This Row],[Sale_Price]]&lt;150, "Mid-Range", ZeptoData[[#This Row],[Sale_Price]]&gt;=150, "Premium")</f>
        <v>Premium</v>
      </c>
      <c r="Q3240" t="str">
        <f>IF(ROUND(((ZeptoData[[#This Row],[mrp]]-ZeptoData[[#This Row],[discountedSellingPrice]])/ZeptoData[[#This Row],[mrp]])*100,0) = ZeptoData[[#This Row],[discountPercent]], "Match", "Error")</f>
        <v>Match</v>
      </c>
      <c r="R3240" s="9" t="str" cm="1">
        <f t="array" ref="R3240">_xlfn.IFS(ZeptoData[[#This Row],[discountPercent]]=0, "No Discount", ZeptoData[[#This Row],[discountPercent]]&lt;=15, "Standard (1-15%)", ZeptoData[[#This Row],[discountPercent]]&gt;15, "Mega (&gt;15%)")</f>
        <v>No Discount</v>
      </c>
      <c r="S3240" s="9" t="str" cm="1">
        <f t="array" ref="S3240">_xlfn.IFS(ZeptoData[[#This Row],[weightInGms]]&lt;=100, "Small (&lt;100g)", ZeptoData[[#This Row],[weightInGms]]&lt;=500, "Medium (100-500g)", ZeptoData[[#This Row],[weightInGms]]&gt;500, "Large (&gt;500g)")</f>
        <v>Medium (100-500g)</v>
      </c>
    </row>
    <row r="3241" spans="1:19" x14ac:dyDescent="0.25">
      <c r="A3241" t="s">
        <v>1457</v>
      </c>
      <c r="B3241" t="s">
        <v>1287</v>
      </c>
      <c r="C3241" t="str">
        <f>TRIM(ZeptoData[[#This Row],[name]])</f>
        <v>Himalaya Anti Hair Fall Shampoo</v>
      </c>
      <c r="D3241">
        <v>13000</v>
      </c>
      <c r="E3241" s="3">
        <f>'Cleaned Data'!F3244</f>
        <v>6</v>
      </c>
      <c r="F3241">
        <v>12</v>
      </c>
      <c r="G3241">
        <v>2</v>
      </c>
      <c r="H3241">
        <v>11400</v>
      </c>
      <c r="I3241" s="3">
        <f>ZeptoData[[#This Row],[discountedSellingPrice]]/100</f>
        <v>114</v>
      </c>
      <c r="J3241">
        <v>200</v>
      </c>
      <c r="K3241" t="b">
        <v>0</v>
      </c>
      <c r="L3241">
        <v>200</v>
      </c>
      <c r="N3241" s="3">
        <f>ZeptoData[[#This Row],[MRP_Rupees]] - ZeptoData[[#This Row],[Sale_Price]]</f>
        <v>-108</v>
      </c>
      <c r="O3241" t="str">
        <f>IF(ZeptoData[[#This Row],[outOfStock]]=TRUE, "Out of Stock", IF(ZeptoData[[#This Row],[availableQuantity]]&lt;=2, "LOW STOCK", "HEALTHY"))</f>
        <v>LOW STOCK</v>
      </c>
      <c r="P3241" t="str" cm="1">
        <f t="array" ref="P3241">_xlfn.IFS(ZeptoData[[#This Row],[Sale_Price]]&lt;50, "Budget", ZeptoData[[#This Row],[Sale_Price]]&lt;150, "Mid-Range", ZeptoData[[#This Row],[Sale_Price]]&gt;=150, "Premium")</f>
        <v>Mid-Range</v>
      </c>
      <c r="Q3241" t="str">
        <f>IF(ROUND(((ZeptoData[[#This Row],[mrp]]-ZeptoData[[#This Row],[discountedSellingPrice]])/ZeptoData[[#This Row],[mrp]])*100,0) = ZeptoData[[#This Row],[discountPercent]], "Match", "Error")</f>
        <v>Match</v>
      </c>
      <c r="R3241" s="9" t="str" cm="1">
        <f t="array" ref="R3241">_xlfn.IFS(ZeptoData[[#This Row],[discountPercent]]=0, "No Discount", ZeptoData[[#This Row],[discountPercent]]&lt;=15, "Standard (1-15%)", ZeptoData[[#This Row],[discountPercent]]&gt;15, "Mega (&gt;15%)")</f>
        <v>Standard (1-15%)</v>
      </c>
      <c r="S3241" s="9" t="str" cm="1">
        <f t="array" ref="S3241">_xlfn.IFS(ZeptoData[[#This Row],[weightInGms]]&lt;=100, "Small (&lt;100g)", ZeptoData[[#This Row],[weightInGms]]&lt;=500, "Medium (100-500g)", ZeptoData[[#This Row],[weightInGms]]&gt;500, "Large (&gt;500g)")</f>
        <v>Medium (100-500g)</v>
      </c>
    </row>
    <row r="3242" spans="1:19" x14ac:dyDescent="0.25">
      <c r="A3242" t="s">
        <v>1457</v>
      </c>
      <c r="B3242" t="s">
        <v>1288</v>
      </c>
      <c r="C3242" t="str">
        <f>TRIM(ZeptoData[[#This Row],[name]])</f>
        <v>Fiama Peach &amp; Avocado Gel Bar</v>
      </c>
      <c r="D3242">
        <v>17600</v>
      </c>
      <c r="E3242" s="3">
        <f>'Cleaned Data'!F3245</f>
        <v>10</v>
      </c>
      <c r="F3242">
        <v>10</v>
      </c>
      <c r="G3242">
        <v>3</v>
      </c>
      <c r="H3242">
        <v>15800</v>
      </c>
      <c r="I3242" s="3">
        <f>ZeptoData[[#This Row],[discountedSellingPrice]]/100</f>
        <v>158</v>
      </c>
      <c r="J3242">
        <v>375</v>
      </c>
      <c r="K3242" t="b">
        <v>0</v>
      </c>
      <c r="L3242">
        <v>375</v>
      </c>
      <c r="N3242" s="3">
        <f>ZeptoData[[#This Row],[MRP_Rupees]] - ZeptoData[[#This Row],[Sale_Price]]</f>
        <v>-148</v>
      </c>
      <c r="O3242" t="str">
        <f>IF(ZeptoData[[#This Row],[outOfStock]]=TRUE, "Out of Stock", IF(ZeptoData[[#This Row],[availableQuantity]]&lt;=2, "LOW STOCK", "HEALTHY"))</f>
        <v>HEALTHY</v>
      </c>
      <c r="P3242" t="str" cm="1">
        <f t="array" ref="P3242">_xlfn.IFS(ZeptoData[[#This Row],[Sale_Price]]&lt;50, "Budget", ZeptoData[[#This Row],[Sale_Price]]&lt;150, "Mid-Range", ZeptoData[[#This Row],[Sale_Price]]&gt;=150, "Premium")</f>
        <v>Premium</v>
      </c>
      <c r="Q3242" t="str">
        <f>IF(ROUND(((ZeptoData[[#This Row],[mrp]]-ZeptoData[[#This Row],[discountedSellingPrice]])/ZeptoData[[#This Row],[mrp]])*100,0) = ZeptoData[[#This Row],[discountPercent]], "Match", "Error")</f>
        <v>Match</v>
      </c>
      <c r="R3242" s="9" t="str" cm="1">
        <f t="array" ref="R3242">_xlfn.IFS(ZeptoData[[#This Row],[discountPercent]]=0, "No Discount", ZeptoData[[#This Row],[discountPercent]]&lt;=15, "Standard (1-15%)", ZeptoData[[#This Row],[discountPercent]]&gt;15, "Mega (&gt;15%)")</f>
        <v>Standard (1-15%)</v>
      </c>
      <c r="S3242" s="9" t="str" cm="1">
        <f t="array" ref="S3242">_xlfn.IFS(ZeptoData[[#This Row],[weightInGms]]&lt;=100, "Small (&lt;100g)", ZeptoData[[#This Row],[weightInGms]]&lt;=500, "Medium (100-500g)", ZeptoData[[#This Row],[weightInGms]]&gt;500, "Large (&gt;500g)")</f>
        <v>Medium (100-500g)</v>
      </c>
    </row>
    <row r="3243" spans="1:19" x14ac:dyDescent="0.25">
      <c r="A3243" t="s">
        <v>1457</v>
      </c>
      <c r="B3243" t="s">
        <v>1820</v>
      </c>
      <c r="C3243" t="str">
        <f>TRIM(ZeptoData[[#This Row],[name]])</f>
        <v>Pears Pure &amp; Gentle Value Pack Of 4 Bathing Soap</v>
      </c>
      <c r="D3243">
        <v>12500</v>
      </c>
      <c r="E3243" s="3">
        <f>'Cleaned Data'!F3246</f>
        <v>0</v>
      </c>
      <c r="F3243">
        <v>0</v>
      </c>
      <c r="G3243">
        <v>6</v>
      </c>
      <c r="H3243">
        <v>12500</v>
      </c>
      <c r="I3243" s="3">
        <f>ZeptoData[[#This Row],[discountedSellingPrice]]/100</f>
        <v>125</v>
      </c>
      <c r="J3243">
        <v>75</v>
      </c>
      <c r="K3243" t="b">
        <v>0</v>
      </c>
      <c r="L3243">
        <v>75</v>
      </c>
      <c r="N3243" s="3">
        <f>ZeptoData[[#This Row],[MRP_Rupees]] - ZeptoData[[#This Row],[Sale_Price]]</f>
        <v>-125</v>
      </c>
      <c r="O3243" t="str">
        <f>IF(ZeptoData[[#This Row],[outOfStock]]=TRUE, "Out of Stock", IF(ZeptoData[[#This Row],[availableQuantity]]&lt;=2, "LOW STOCK", "HEALTHY"))</f>
        <v>HEALTHY</v>
      </c>
      <c r="P3243" t="str" cm="1">
        <f t="array" ref="P3243">_xlfn.IFS(ZeptoData[[#This Row],[Sale_Price]]&lt;50, "Budget", ZeptoData[[#This Row],[Sale_Price]]&lt;150, "Mid-Range", ZeptoData[[#This Row],[Sale_Price]]&gt;=150, "Premium")</f>
        <v>Mid-Range</v>
      </c>
      <c r="Q3243" t="str">
        <f>IF(ROUND(((ZeptoData[[#This Row],[mrp]]-ZeptoData[[#This Row],[discountedSellingPrice]])/ZeptoData[[#This Row],[mrp]])*100,0) = ZeptoData[[#This Row],[discountPercent]], "Match", "Error")</f>
        <v>Match</v>
      </c>
      <c r="R3243" s="9" t="str" cm="1">
        <f t="array" ref="R3243">_xlfn.IFS(ZeptoData[[#This Row],[discountPercent]]=0, "No Discount", ZeptoData[[#This Row],[discountPercent]]&lt;=15, "Standard (1-15%)", ZeptoData[[#This Row],[discountPercent]]&gt;15, "Mega (&gt;15%)")</f>
        <v>No Discount</v>
      </c>
      <c r="S3243" s="9" t="str" cm="1">
        <f t="array" ref="S3243">_xlfn.IFS(ZeptoData[[#This Row],[weightInGms]]&lt;=100, "Small (&lt;100g)", ZeptoData[[#This Row],[weightInGms]]&lt;=500, "Medium (100-500g)", ZeptoData[[#This Row],[weightInGms]]&gt;500, "Large (&gt;500g)")</f>
        <v>Small (&lt;100g)</v>
      </c>
    </row>
    <row r="3244" spans="1:19" x14ac:dyDescent="0.25">
      <c r="A3244" t="s">
        <v>1457</v>
      </c>
      <c r="B3244" t="s">
        <v>1290</v>
      </c>
      <c r="C3244" t="str">
        <f>TRIM(ZeptoData[[#This Row],[name]])</f>
        <v>Fiama Fresh Hand Wash</v>
      </c>
      <c r="D3244">
        <v>15000</v>
      </c>
      <c r="E3244" s="3">
        <f>'Cleaned Data'!F3247</f>
        <v>6</v>
      </c>
      <c r="F3244">
        <v>6</v>
      </c>
      <c r="G3244">
        <v>3</v>
      </c>
      <c r="H3244">
        <v>14000</v>
      </c>
      <c r="I3244" s="3">
        <f>ZeptoData[[#This Row],[discountedSellingPrice]]/100</f>
        <v>140</v>
      </c>
      <c r="J3244">
        <v>400</v>
      </c>
      <c r="K3244" t="b">
        <v>0</v>
      </c>
      <c r="L3244">
        <v>400</v>
      </c>
      <c r="N3244" s="3">
        <f>ZeptoData[[#This Row],[MRP_Rupees]] - ZeptoData[[#This Row],[Sale_Price]]</f>
        <v>-134</v>
      </c>
      <c r="O3244" t="str">
        <f>IF(ZeptoData[[#This Row],[outOfStock]]=TRUE, "Out of Stock", IF(ZeptoData[[#This Row],[availableQuantity]]&lt;=2, "LOW STOCK", "HEALTHY"))</f>
        <v>HEALTHY</v>
      </c>
      <c r="P3244" t="str" cm="1">
        <f t="array" ref="P3244">_xlfn.IFS(ZeptoData[[#This Row],[Sale_Price]]&lt;50, "Budget", ZeptoData[[#This Row],[Sale_Price]]&lt;150, "Mid-Range", ZeptoData[[#This Row],[Sale_Price]]&gt;=150, "Premium")</f>
        <v>Mid-Range</v>
      </c>
      <c r="Q3244" t="str">
        <f>IF(ROUND(((ZeptoData[[#This Row],[mrp]]-ZeptoData[[#This Row],[discountedSellingPrice]])/ZeptoData[[#This Row],[mrp]])*100,0) = ZeptoData[[#This Row],[discountPercent]], "Match", "Error")</f>
        <v>Error</v>
      </c>
      <c r="R3244" s="9" t="str" cm="1">
        <f t="array" ref="R3244">_xlfn.IFS(ZeptoData[[#This Row],[discountPercent]]=0, "No Discount", ZeptoData[[#This Row],[discountPercent]]&lt;=15, "Standard (1-15%)", ZeptoData[[#This Row],[discountPercent]]&gt;15, "Mega (&gt;15%)")</f>
        <v>Standard (1-15%)</v>
      </c>
      <c r="S3244" s="9" t="str" cm="1">
        <f t="array" ref="S3244">_xlfn.IFS(ZeptoData[[#This Row],[weightInGms]]&lt;=100, "Small (&lt;100g)", ZeptoData[[#This Row],[weightInGms]]&lt;=500, "Medium (100-500g)", ZeptoData[[#This Row],[weightInGms]]&gt;500, "Large (&gt;500g)")</f>
        <v>Medium (100-500g)</v>
      </c>
    </row>
    <row r="3245" spans="1:19" x14ac:dyDescent="0.25">
      <c r="A3245" t="s">
        <v>1457</v>
      </c>
      <c r="B3245" t="s">
        <v>1291</v>
      </c>
      <c r="C3245" t="str">
        <f>TRIM(ZeptoData[[#This Row],[name]])</f>
        <v>Palmolive Black Orchid And Milk Liquid Hand Wash</v>
      </c>
      <c r="D3245">
        <v>9900</v>
      </c>
      <c r="E3245" s="3">
        <f>'Cleaned Data'!F3248</f>
        <v>12</v>
      </c>
      <c r="F3245">
        <v>10</v>
      </c>
      <c r="G3245">
        <v>6</v>
      </c>
      <c r="H3245">
        <v>8900</v>
      </c>
      <c r="I3245" s="3">
        <f>ZeptoData[[#This Row],[discountedSellingPrice]]/100</f>
        <v>89</v>
      </c>
      <c r="J3245">
        <v>250</v>
      </c>
      <c r="K3245" t="b">
        <v>0</v>
      </c>
      <c r="L3245">
        <v>250</v>
      </c>
      <c r="N3245" s="3">
        <f>ZeptoData[[#This Row],[MRP_Rupees]] - ZeptoData[[#This Row],[Sale_Price]]</f>
        <v>-77</v>
      </c>
      <c r="O3245" t="str">
        <f>IF(ZeptoData[[#This Row],[outOfStock]]=TRUE, "Out of Stock", IF(ZeptoData[[#This Row],[availableQuantity]]&lt;=2, "LOW STOCK", "HEALTHY"))</f>
        <v>HEALTHY</v>
      </c>
      <c r="P3245" t="str" cm="1">
        <f t="array" ref="P3245">_xlfn.IFS(ZeptoData[[#This Row],[Sale_Price]]&lt;50, "Budget", ZeptoData[[#This Row],[Sale_Price]]&lt;150, "Mid-Range", ZeptoData[[#This Row],[Sale_Price]]&gt;=150, "Premium")</f>
        <v>Mid-Range</v>
      </c>
      <c r="Q3245" t="str">
        <f>IF(ROUND(((ZeptoData[[#This Row],[mrp]]-ZeptoData[[#This Row],[discountedSellingPrice]])/ZeptoData[[#This Row],[mrp]])*100,0) = ZeptoData[[#This Row],[discountPercent]], "Match", "Error")</f>
        <v>Match</v>
      </c>
      <c r="R3245" s="9" t="str" cm="1">
        <f t="array" ref="R3245">_xlfn.IFS(ZeptoData[[#This Row],[discountPercent]]=0, "No Discount", ZeptoData[[#This Row],[discountPercent]]&lt;=15, "Standard (1-15%)", ZeptoData[[#This Row],[discountPercent]]&gt;15, "Mega (&gt;15%)")</f>
        <v>Standard (1-15%)</v>
      </c>
      <c r="S3245" s="9" t="str" cm="1">
        <f t="array" ref="S3245">_xlfn.IFS(ZeptoData[[#This Row],[weightInGms]]&lt;=100, "Small (&lt;100g)", ZeptoData[[#This Row],[weightInGms]]&lt;=500, "Medium (100-500g)", ZeptoData[[#This Row],[weightInGms]]&gt;500, "Large (&gt;500g)")</f>
        <v>Medium (100-500g)</v>
      </c>
    </row>
    <row r="3246" spans="1:19" x14ac:dyDescent="0.25">
      <c r="A3246" t="s">
        <v>1457</v>
      </c>
      <c r="B3246" t="s">
        <v>1292</v>
      </c>
      <c r="C3246" t="str">
        <f>TRIM(ZeptoData[[#This Row],[name]])</f>
        <v>Oral-B Criss Cross Medium Toothbrush (Buy 2 Get 2 Free)</v>
      </c>
      <c r="D3246">
        <v>16000</v>
      </c>
      <c r="E3246" s="3">
        <f>'Cleaned Data'!F3249</f>
        <v>0</v>
      </c>
      <c r="F3246">
        <v>0</v>
      </c>
      <c r="G3246">
        <v>5</v>
      </c>
      <c r="H3246">
        <v>16000</v>
      </c>
      <c r="I3246" s="3">
        <f>ZeptoData[[#This Row],[discountedSellingPrice]]/100</f>
        <v>160</v>
      </c>
      <c r="J3246">
        <v>232</v>
      </c>
      <c r="K3246" t="b">
        <v>0</v>
      </c>
      <c r="L3246">
        <v>4</v>
      </c>
      <c r="N3246" s="3">
        <f>ZeptoData[[#This Row],[MRP_Rupees]] - ZeptoData[[#This Row],[Sale_Price]]</f>
        <v>-160</v>
      </c>
      <c r="O3246" t="str">
        <f>IF(ZeptoData[[#This Row],[outOfStock]]=TRUE, "Out of Stock", IF(ZeptoData[[#This Row],[availableQuantity]]&lt;=2, "LOW STOCK", "HEALTHY"))</f>
        <v>HEALTHY</v>
      </c>
      <c r="P3246" t="str" cm="1">
        <f t="array" ref="P3246">_xlfn.IFS(ZeptoData[[#This Row],[Sale_Price]]&lt;50, "Budget", ZeptoData[[#This Row],[Sale_Price]]&lt;150, "Mid-Range", ZeptoData[[#This Row],[Sale_Price]]&gt;=150, "Premium")</f>
        <v>Premium</v>
      </c>
      <c r="Q3246" t="str">
        <f>IF(ROUND(((ZeptoData[[#This Row],[mrp]]-ZeptoData[[#This Row],[discountedSellingPrice]])/ZeptoData[[#This Row],[mrp]])*100,0) = ZeptoData[[#This Row],[discountPercent]], "Match", "Error")</f>
        <v>Match</v>
      </c>
      <c r="R3246" s="9" t="str" cm="1">
        <f t="array" ref="R3246">_xlfn.IFS(ZeptoData[[#This Row],[discountPercent]]=0, "No Discount", ZeptoData[[#This Row],[discountPercent]]&lt;=15, "Standard (1-15%)", ZeptoData[[#This Row],[discountPercent]]&gt;15, "Mega (&gt;15%)")</f>
        <v>No Discount</v>
      </c>
      <c r="S3246" s="9" t="str" cm="1">
        <f t="array" ref="S3246">_xlfn.IFS(ZeptoData[[#This Row],[weightInGms]]&lt;=100, "Small (&lt;100g)", ZeptoData[[#This Row],[weightInGms]]&lt;=500, "Medium (100-500g)", ZeptoData[[#This Row],[weightInGms]]&gt;500, "Large (&gt;500g)")</f>
        <v>Medium (100-500g)</v>
      </c>
    </row>
    <row r="3247" spans="1:19" x14ac:dyDescent="0.25">
      <c r="A3247" t="s">
        <v>1457</v>
      </c>
      <c r="B3247" t="s">
        <v>1293</v>
      </c>
      <c r="C3247" t="str">
        <f>TRIM(ZeptoData[[#This Row],[name]])</f>
        <v>Gillette Mach 3 Turbo Razor</v>
      </c>
      <c r="D3247">
        <v>34900</v>
      </c>
      <c r="E3247" s="3">
        <f>'Cleaned Data'!F3250</f>
        <v>6</v>
      </c>
      <c r="F3247">
        <v>6</v>
      </c>
      <c r="G3247">
        <v>5</v>
      </c>
      <c r="H3247">
        <v>32500</v>
      </c>
      <c r="I3247" s="3">
        <f>ZeptoData[[#This Row],[discountedSellingPrice]]/100</f>
        <v>325</v>
      </c>
      <c r="J3247">
        <v>58</v>
      </c>
      <c r="K3247" t="b">
        <v>0</v>
      </c>
      <c r="L3247">
        <v>1</v>
      </c>
      <c r="N3247" s="3">
        <f>ZeptoData[[#This Row],[MRP_Rupees]] - ZeptoData[[#This Row],[Sale_Price]]</f>
        <v>-319</v>
      </c>
      <c r="O3247" t="str">
        <f>IF(ZeptoData[[#This Row],[outOfStock]]=TRUE, "Out of Stock", IF(ZeptoData[[#This Row],[availableQuantity]]&lt;=2, "LOW STOCK", "HEALTHY"))</f>
        <v>HEALTHY</v>
      </c>
      <c r="P3247" t="str" cm="1">
        <f t="array" ref="P3247">_xlfn.IFS(ZeptoData[[#This Row],[Sale_Price]]&lt;50, "Budget", ZeptoData[[#This Row],[Sale_Price]]&lt;150, "Mid-Range", ZeptoData[[#This Row],[Sale_Price]]&gt;=150, "Premium")</f>
        <v>Premium</v>
      </c>
      <c r="Q3247" t="str">
        <f>IF(ROUND(((ZeptoData[[#This Row],[mrp]]-ZeptoData[[#This Row],[discountedSellingPrice]])/ZeptoData[[#This Row],[mrp]])*100,0) = ZeptoData[[#This Row],[discountPercent]], "Match", "Error")</f>
        <v>Error</v>
      </c>
      <c r="R3247" s="9" t="str" cm="1">
        <f t="array" ref="R3247">_xlfn.IFS(ZeptoData[[#This Row],[discountPercent]]=0, "No Discount", ZeptoData[[#This Row],[discountPercent]]&lt;=15, "Standard (1-15%)", ZeptoData[[#This Row],[discountPercent]]&gt;15, "Mega (&gt;15%)")</f>
        <v>Standard (1-15%)</v>
      </c>
      <c r="S3247" s="9" t="str" cm="1">
        <f t="array" ref="S3247">_xlfn.IFS(ZeptoData[[#This Row],[weightInGms]]&lt;=100, "Small (&lt;100g)", ZeptoData[[#This Row],[weightInGms]]&lt;=500, "Medium (100-500g)", ZeptoData[[#This Row],[weightInGms]]&gt;500, "Large (&gt;500g)")</f>
        <v>Small (&lt;100g)</v>
      </c>
    </row>
    <row r="3248" spans="1:19" x14ac:dyDescent="0.25">
      <c r="A3248" t="s">
        <v>1457</v>
      </c>
      <c r="B3248" t="s">
        <v>1294</v>
      </c>
      <c r="C3248" t="str">
        <f>TRIM(ZeptoData[[#This Row],[name]])</f>
        <v>Himalaya Baby Lotion</v>
      </c>
      <c r="D3248">
        <v>16500</v>
      </c>
      <c r="E3248" s="3">
        <f>'Cleaned Data'!F3251</f>
        <v>4</v>
      </c>
      <c r="F3248">
        <v>12</v>
      </c>
      <c r="G3248">
        <v>3</v>
      </c>
      <c r="H3248">
        <v>14500</v>
      </c>
      <c r="I3248" s="3">
        <f>ZeptoData[[#This Row],[discountedSellingPrice]]/100</f>
        <v>145</v>
      </c>
      <c r="J3248">
        <v>200</v>
      </c>
      <c r="K3248" t="b">
        <v>0</v>
      </c>
      <c r="L3248">
        <v>200</v>
      </c>
      <c r="N3248" s="3">
        <f>ZeptoData[[#This Row],[MRP_Rupees]] - ZeptoData[[#This Row],[Sale_Price]]</f>
        <v>-141</v>
      </c>
      <c r="O3248" t="str">
        <f>IF(ZeptoData[[#This Row],[outOfStock]]=TRUE, "Out of Stock", IF(ZeptoData[[#This Row],[availableQuantity]]&lt;=2, "LOW STOCK", "HEALTHY"))</f>
        <v>HEALTHY</v>
      </c>
      <c r="P3248" t="str" cm="1">
        <f t="array" ref="P3248">_xlfn.IFS(ZeptoData[[#This Row],[Sale_Price]]&lt;50, "Budget", ZeptoData[[#This Row],[Sale_Price]]&lt;150, "Mid-Range", ZeptoData[[#This Row],[Sale_Price]]&gt;=150, "Premium")</f>
        <v>Mid-Range</v>
      </c>
      <c r="Q3248" t="str">
        <f>IF(ROUND(((ZeptoData[[#This Row],[mrp]]-ZeptoData[[#This Row],[discountedSellingPrice]])/ZeptoData[[#This Row],[mrp]])*100,0) = ZeptoData[[#This Row],[discountPercent]], "Match", "Error")</f>
        <v>Match</v>
      </c>
      <c r="R3248" s="9" t="str" cm="1">
        <f t="array" ref="R3248">_xlfn.IFS(ZeptoData[[#This Row],[discountPercent]]=0, "No Discount", ZeptoData[[#This Row],[discountPercent]]&lt;=15, "Standard (1-15%)", ZeptoData[[#This Row],[discountPercent]]&gt;15, "Mega (&gt;15%)")</f>
        <v>Standard (1-15%)</v>
      </c>
      <c r="S3248" s="9" t="str" cm="1">
        <f t="array" ref="S3248">_xlfn.IFS(ZeptoData[[#This Row],[weightInGms]]&lt;=100, "Small (&lt;100g)", ZeptoData[[#This Row],[weightInGms]]&lt;=500, "Medium (100-500g)", ZeptoData[[#This Row],[weightInGms]]&gt;500, "Large (&gt;500g)")</f>
        <v>Medium (100-500g)</v>
      </c>
    </row>
    <row r="3249" spans="1:19" x14ac:dyDescent="0.25">
      <c r="A3249" t="s">
        <v>1457</v>
      </c>
      <c r="B3249" t="s">
        <v>1295</v>
      </c>
      <c r="C3249" t="str">
        <f>TRIM(ZeptoData[[#This Row],[name]])</f>
        <v>Head &amp; Shoulders 2-in-1 Cool Menthol Anti Dandruff Shampoo + Conditioner</v>
      </c>
      <c r="D3249">
        <v>37500</v>
      </c>
      <c r="E3249" s="3">
        <f>'Cleaned Data'!F3252</f>
        <v>10</v>
      </c>
      <c r="F3249">
        <v>0</v>
      </c>
      <c r="G3249">
        <v>1</v>
      </c>
      <c r="H3249">
        <v>37500</v>
      </c>
      <c r="I3249" s="3">
        <f>ZeptoData[[#This Row],[discountedSellingPrice]]/100</f>
        <v>375</v>
      </c>
      <c r="J3249">
        <v>340</v>
      </c>
      <c r="K3249" t="b">
        <v>0</v>
      </c>
      <c r="L3249">
        <v>180</v>
      </c>
      <c r="N3249" s="3">
        <f>ZeptoData[[#This Row],[MRP_Rupees]] - ZeptoData[[#This Row],[Sale_Price]]</f>
        <v>-365</v>
      </c>
      <c r="O3249" t="str">
        <f>IF(ZeptoData[[#This Row],[outOfStock]]=TRUE, "Out of Stock", IF(ZeptoData[[#This Row],[availableQuantity]]&lt;=2, "LOW STOCK", "HEALTHY"))</f>
        <v>LOW STOCK</v>
      </c>
      <c r="P3249" t="str" cm="1">
        <f t="array" ref="P3249">_xlfn.IFS(ZeptoData[[#This Row],[Sale_Price]]&lt;50, "Budget", ZeptoData[[#This Row],[Sale_Price]]&lt;150, "Mid-Range", ZeptoData[[#This Row],[Sale_Price]]&gt;=150, "Premium")</f>
        <v>Premium</v>
      </c>
      <c r="Q3249" t="str">
        <f>IF(ROUND(((ZeptoData[[#This Row],[mrp]]-ZeptoData[[#This Row],[discountedSellingPrice]])/ZeptoData[[#This Row],[mrp]])*100,0) = ZeptoData[[#This Row],[discountPercent]], "Match", "Error")</f>
        <v>Match</v>
      </c>
      <c r="R3249" s="9" t="str" cm="1">
        <f t="array" ref="R3249">_xlfn.IFS(ZeptoData[[#This Row],[discountPercent]]=0, "No Discount", ZeptoData[[#This Row],[discountPercent]]&lt;=15, "Standard (1-15%)", ZeptoData[[#This Row],[discountPercent]]&gt;15, "Mega (&gt;15%)")</f>
        <v>No Discount</v>
      </c>
      <c r="S3249" s="9" t="str" cm="1">
        <f t="array" ref="S3249">_xlfn.IFS(ZeptoData[[#This Row],[weightInGms]]&lt;=100, "Small (&lt;100g)", ZeptoData[[#This Row],[weightInGms]]&lt;=500, "Medium (100-500g)", ZeptoData[[#This Row],[weightInGms]]&gt;500, "Large (&gt;500g)")</f>
        <v>Medium (100-500g)</v>
      </c>
    </row>
    <row r="3250" spans="1:19" x14ac:dyDescent="0.25">
      <c r="A3250" t="s">
        <v>1457</v>
      </c>
      <c r="B3250" t="s">
        <v>1296</v>
      </c>
      <c r="C3250" t="str">
        <f>TRIM(ZeptoData[[#This Row],[name]])</f>
        <v>Sunsilk Lusciously Thick &amp; Long Shampoo</v>
      </c>
      <c r="D3250">
        <v>24900</v>
      </c>
      <c r="E3250" s="3">
        <f>'Cleaned Data'!F3253</f>
        <v>10</v>
      </c>
      <c r="F3250">
        <v>6</v>
      </c>
      <c r="G3250">
        <v>6</v>
      </c>
      <c r="H3250">
        <v>23400</v>
      </c>
      <c r="I3250" s="3">
        <f>ZeptoData[[#This Row],[discountedSellingPrice]]/100</f>
        <v>234</v>
      </c>
      <c r="J3250">
        <v>340</v>
      </c>
      <c r="K3250" t="b">
        <v>0</v>
      </c>
      <c r="L3250">
        <v>340</v>
      </c>
      <c r="N3250" s="3">
        <f>ZeptoData[[#This Row],[MRP_Rupees]] - ZeptoData[[#This Row],[Sale_Price]]</f>
        <v>-224</v>
      </c>
      <c r="O3250" t="str">
        <f>IF(ZeptoData[[#This Row],[outOfStock]]=TRUE, "Out of Stock", IF(ZeptoData[[#This Row],[availableQuantity]]&lt;=2, "LOW STOCK", "HEALTHY"))</f>
        <v>HEALTHY</v>
      </c>
      <c r="P3250" t="str" cm="1">
        <f t="array" ref="P3250">_xlfn.IFS(ZeptoData[[#This Row],[Sale_Price]]&lt;50, "Budget", ZeptoData[[#This Row],[Sale_Price]]&lt;150, "Mid-Range", ZeptoData[[#This Row],[Sale_Price]]&gt;=150, "Premium")</f>
        <v>Premium</v>
      </c>
      <c r="Q3250" t="str">
        <f>IF(ROUND(((ZeptoData[[#This Row],[mrp]]-ZeptoData[[#This Row],[discountedSellingPrice]])/ZeptoData[[#This Row],[mrp]])*100,0) = ZeptoData[[#This Row],[discountPercent]], "Match", "Error")</f>
        <v>Match</v>
      </c>
      <c r="R3250" s="9" t="str" cm="1">
        <f t="array" ref="R3250">_xlfn.IFS(ZeptoData[[#This Row],[discountPercent]]=0, "No Discount", ZeptoData[[#This Row],[discountPercent]]&lt;=15, "Standard (1-15%)", ZeptoData[[#This Row],[discountPercent]]&gt;15, "Mega (&gt;15%)")</f>
        <v>Standard (1-15%)</v>
      </c>
      <c r="S3250" s="9" t="str" cm="1">
        <f t="array" ref="S3250">_xlfn.IFS(ZeptoData[[#This Row],[weightInGms]]&lt;=100, "Small (&lt;100g)", ZeptoData[[#This Row],[weightInGms]]&lt;=500, "Medium (100-500g)", ZeptoData[[#This Row],[weightInGms]]&gt;500, "Large (&gt;500g)")</f>
        <v>Medium (100-500g)</v>
      </c>
    </row>
    <row r="3251" spans="1:19" x14ac:dyDescent="0.25">
      <c r="A3251" t="s">
        <v>1457</v>
      </c>
      <c r="B3251" t="s">
        <v>1297</v>
      </c>
      <c r="C3251" t="str">
        <f>TRIM(ZeptoData[[#This Row],[name]])</f>
        <v>Fiama Di Wills Men's Refreshing Pulse Shower Gel</v>
      </c>
      <c r="D3251">
        <v>22500</v>
      </c>
      <c r="E3251" s="3">
        <f>'Cleaned Data'!F3254</f>
        <v>0</v>
      </c>
      <c r="F3251">
        <v>4</v>
      </c>
      <c r="G3251">
        <v>3</v>
      </c>
      <c r="H3251">
        <v>21400</v>
      </c>
      <c r="I3251" s="3">
        <f>ZeptoData[[#This Row],[discountedSellingPrice]]/100</f>
        <v>214</v>
      </c>
      <c r="J3251">
        <v>250</v>
      </c>
      <c r="K3251" t="b">
        <v>0</v>
      </c>
      <c r="L3251">
        <v>250</v>
      </c>
      <c r="N3251" s="3">
        <f>ZeptoData[[#This Row],[MRP_Rupees]] - ZeptoData[[#This Row],[Sale_Price]]</f>
        <v>-214</v>
      </c>
      <c r="O3251" t="str">
        <f>IF(ZeptoData[[#This Row],[outOfStock]]=TRUE, "Out of Stock", IF(ZeptoData[[#This Row],[availableQuantity]]&lt;=2, "LOW STOCK", "HEALTHY"))</f>
        <v>HEALTHY</v>
      </c>
      <c r="P3251" t="str" cm="1">
        <f t="array" ref="P3251">_xlfn.IFS(ZeptoData[[#This Row],[Sale_Price]]&lt;50, "Budget", ZeptoData[[#This Row],[Sale_Price]]&lt;150, "Mid-Range", ZeptoData[[#This Row],[Sale_Price]]&gt;=150, "Premium")</f>
        <v>Premium</v>
      </c>
      <c r="Q3251" t="str">
        <f>IF(ROUND(((ZeptoData[[#This Row],[mrp]]-ZeptoData[[#This Row],[discountedSellingPrice]])/ZeptoData[[#This Row],[mrp]])*100,0) = ZeptoData[[#This Row],[discountPercent]], "Match", "Error")</f>
        <v>Error</v>
      </c>
      <c r="R3251" s="9" t="str" cm="1">
        <f t="array" ref="R3251">_xlfn.IFS(ZeptoData[[#This Row],[discountPercent]]=0, "No Discount", ZeptoData[[#This Row],[discountPercent]]&lt;=15, "Standard (1-15%)", ZeptoData[[#This Row],[discountPercent]]&gt;15, "Mega (&gt;15%)")</f>
        <v>Standard (1-15%)</v>
      </c>
      <c r="S3251" s="9" t="str" cm="1">
        <f t="array" ref="S3251">_xlfn.IFS(ZeptoData[[#This Row],[weightInGms]]&lt;=100, "Small (&lt;100g)", ZeptoData[[#This Row],[weightInGms]]&lt;=500, "Medium (100-500g)", ZeptoData[[#This Row],[weightInGms]]&gt;500, "Large (&gt;500g)")</f>
        <v>Medium (100-500g)</v>
      </c>
    </row>
    <row r="3252" spans="1:19" x14ac:dyDescent="0.25">
      <c r="A3252" t="s">
        <v>1457</v>
      </c>
      <c r="B3252" t="s">
        <v>1298</v>
      </c>
      <c r="C3252" t="str">
        <f>TRIM(ZeptoData[[#This Row],[name]])</f>
        <v>Sebamed Anti - Dandruff Shampoo</v>
      </c>
      <c r="D3252">
        <v>60000</v>
      </c>
      <c r="E3252" s="3">
        <f>'Cleaned Data'!F3255</f>
        <v>9</v>
      </c>
      <c r="F3252">
        <v>10</v>
      </c>
      <c r="G3252">
        <v>2</v>
      </c>
      <c r="H3252">
        <v>54000</v>
      </c>
      <c r="I3252" s="3">
        <f>ZeptoData[[#This Row],[discountedSellingPrice]]/100</f>
        <v>540</v>
      </c>
      <c r="J3252">
        <v>200</v>
      </c>
      <c r="K3252" t="b">
        <v>0</v>
      </c>
      <c r="L3252">
        <v>200</v>
      </c>
      <c r="N3252" s="3">
        <f>ZeptoData[[#This Row],[MRP_Rupees]] - ZeptoData[[#This Row],[Sale_Price]]</f>
        <v>-531</v>
      </c>
      <c r="O3252" t="str">
        <f>IF(ZeptoData[[#This Row],[outOfStock]]=TRUE, "Out of Stock", IF(ZeptoData[[#This Row],[availableQuantity]]&lt;=2, "LOW STOCK", "HEALTHY"))</f>
        <v>LOW STOCK</v>
      </c>
      <c r="P3252" t="str" cm="1">
        <f t="array" ref="P3252">_xlfn.IFS(ZeptoData[[#This Row],[Sale_Price]]&lt;50, "Budget", ZeptoData[[#This Row],[Sale_Price]]&lt;150, "Mid-Range", ZeptoData[[#This Row],[Sale_Price]]&gt;=150, "Premium")</f>
        <v>Premium</v>
      </c>
      <c r="Q3252" t="str">
        <f>IF(ROUND(((ZeptoData[[#This Row],[mrp]]-ZeptoData[[#This Row],[discountedSellingPrice]])/ZeptoData[[#This Row],[mrp]])*100,0) = ZeptoData[[#This Row],[discountPercent]], "Match", "Error")</f>
        <v>Match</v>
      </c>
      <c r="R3252" s="9" t="str" cm="1">
        <f t="array" ref="R3252">_xlfn.IFS(ZeptoData[[#This Row],[discountPercent]]=0, "No Discount", ZeptoData[[#This Row],[discountPercent]]&lt;=15, "Standard (1-15%)", ZeptoData[[#This Row],[discountPercent]]&gt;15, "Mega (&gt;15%)")</f>
        <v>Standard (1-15%)</v>
      </c>
      <c r="S3252" s="9" t="str" cm="1">
        <f t="array" ref="S3252">_xlfn.IFS(ZeptoData[[#This Row],[weightInGms]]&lt;=100, "Small (&lt;100g)", ZeptoData[[#This Row],[weightInGms]]&lt;=500, "Medium (100-500g)", ZeptoData[[#This Row],[weightInGms]]&gt;500, "Large (&gt;500g)")</f>
        <v>Medium (100-500g)</v>
      </c>
    </row>
    <row r="3253" spans="1:19" x14ac:dyDescent="0.25">
      <c r="A3253" t="s">
        <v>1457</v>
      </c>
      <c r="B3253" t="s">
        <v>1299</v>
      </c>
      <c r="C3253" t="str">
        <f>TRIM(ZeptoData[[#This Row],[name]])</f>
        <v>Listerine Cool Mint Mouthwash - Mild Taste</v>
      </c>
      <c r="D3253">
        <v>15000</v>
      </c>
      <c r="E3253" s="3">
        <f>'Cleaned Data'!F3256</f>
        <v>0</v>
      </c>
      <c r="F3253">
        <v>10</v>
      </c>
      <c r="G3253">
        <v>6</v>
      </c>
      <c r="H3253">
        <v>13500</v>
      </c>
      <c r="I3253" s="3">
        <f>ZeptoData[[#This Row],[discountedSellingPrice]]/100</f>
        <v>135</v>
      </c>
      <c r="J3253">
        <v>250</v>
      </c>
      <c r="K3253" t="b">
        <v>0</v>
      </c>
      <c r="L3253">
        <v>250</v>
      </c>
      <c r="N3253" s="3">
        <f>ZeptoData[[#This Row],[MRP_Rupees]] - ZeptoData[[#This Row],[Sale_Price]]</f>
        <v>-135</v>
      </c>
      <c r="O3253" t="str">
        <f>IF(ZeptoData[[#This Row],[outOfStock]]=TRUE, "Out of Stock", IF(ZeptoData[[#This Row],[availableQuantity]]&lt;=2, "LOW STOCK", "HEALTHY"))</f>
        <v>HEALTHY</v>
      </c>
      <c r="P3253" t="str" cm="1">
        <f t="array" ref="P3253">_xlfn.IFS(ZeptoData[[#This Row],[Sale_Price]]&lt;50, "Budget", ZeptoData[[#This Row],[Sale_Price]]&lt;150, "Mid-Range", ZeptoData[[#This Row],[Sale_Price]]&gt;=150, "Premium")</f>
        <v>Mid-Range</v>
      </c>
      <c r="Q3253" t="str">
        <f>IF(ROUND(((ZeptoData[[#This Row],[mrp]]-ZeptoData[[#This Row],[discountedSellingPrice]])/ZeptoData[[#This Row],[mrp]])*100,0) = ZeptoData[[#This Row],[discountPercent]], "Match", "Error")</f>
        <v>Match</v>
      </c>
      <c r="R3253" s="9" t="str" cm="1">
        <f t="array" ref="R3253">_xlfn.IFS(ZeptoData[[#This Row],[discountPercent]]=0, "No Discount", ZeptoData[[#This Row],[discountPercent]]&lt;=15, "Standard (1-15%)", ZeptoData[[#This Row],[discountPercent]]&gt;15, "Mega (&gt;15%)")</f>
        <v>Standard (1-15%)</v>
      </c>
      <c r="S3253" s="9" t="str" cm="1">
        <f t="array" ref="S3253">_xlfn.IFS(ZeptoData[[#This Row],[weightInGms]]&lt;=100, "Small (&lt;100g)", ZeptoData[[#This Row],[weightInGms]]&lt;=500, "Medium (100-500g)", ZeptoData[[#This Row],[weightInGms]]&gt;500, "Large (&gt;500g)")</f>
        <v>Medium (100-500g)</v>
      </c>
    </row>
    <row r="3254" spans="1:19" x14ac:dyDescent="0.25">
      <c r="A3254" t="s">
        <v>1457</v>
      </c>
      <c r="B3254" t="s">
        <v>1300</v>
      </c>
      <c r="C3254" t="str">
        <f>TRIM(ZeptoData[[#This Row],[name]])</f>
        <v>L'Oreal Paris Excellence Creme Hair Color, 4.25 Aishwarya's Brown</v>
      </c>
      <c r="D3254">
        <v>62000</v>
      </c>
      <c r="E3254" s="3">
        <f>'Cleaned Data'!F3257</f>
        <v>0</v>
      </c>
      <c r="F3254">
        <v>0</v>
      </c>
      <c r="G3254">
        <v>6</v>
      </c>
      <c r="H3254">
        <v>62000</v>
      </c>
      <c r="I3254" s="3">
        <f>ZeptoData[[#This Row],[discountedSellingPrice]]/100</f>
        <v>620</v>
      </c>
      <c r="J3254">
        <v>172</v>
      </c>
      <c r="K3254" t="b">
        <v>0</v>
      </c>
      <c r="L3254">
        <v>172</v>
      </c>
      <c r="N3254" s="3">
        <f>ZeptoData[[#This Row],[MRP_Rupees]] - ZeptoData[[#This Row],[Sale_Price]]</f>
        <v>-620</v>
      </c>
      <c r="O3254" t="str">
        <f>IF(ZeptoData[[#This Row],[outOfStock]]=TRUE, "Out of Stock", IF(ZeptoData[[#This Row],[availableQuantity]]&lt;=2, "LOW STOCK", "HEALTHY"))</f>
        <v>HEALTHY</v>
      </c>
      <c r="P3254" t="str" cm="1">
        <f t="array" ref="P3254">_xlfn.IFS(ZeptoData[[#This Row],[Sale_Price]]&lt;50, "Budget", ZeptoData[[#This Row],[Sale_Price]]&lt;150, "Mid-Range", ZeptoData[[#This Row],[Sale_Price]]&gt;=150, "Premium")</f>
        <v>Premium</v>
      </c>
      <c r="Q3254" t="str">
        <f>IF(ROUND(((ZeptoData[[#This Row],[mrp]]-ZeptoData[[#This Row],[discountedSellingPrice]])/ZeptoData[[#This Row],[mrp]])*100,0) = ZeptoData[[#This Row],[discountPercent]], "Match", "Error")</f>
        <v>Match</v>
      </c>
      <c r="R3254" s="9" t="str" cm="1">
        <f t="array" ref="R3254">_xlfn.IFS(ZeptoData[[#This Row],[discountPercent]]=0, "No Discount", ZeptoData[[#This Row],[discountPercent]]&lt;=15, "Standard (1-15%)", ZeptoData[[#This Row],[discountPercent]]&gt;15, "Mega (&gt;15%)")</f>
        <v>No Discount</v>
      </c>
      <c r="S3254" s="9" t="str" cm="1">
        <f t="array" ref="S3254">_xlfn.IFS(ZeptoData[[#This Row],[weightInGms]]&lt;=100, "Small (&lt;100g)", ZeptoData[[#This Row],[weightInGms]]&lt;=500, "Medium (100-500g)", ZeptoData[[#This Row],[weightInGms]]&gt;500, "Large (&gt;500g)")</f>
        <v>Medium (100-500g)</v>
      </c>
    </row>
    <row r="3255" spans="1:19" x14ac:dyDescent="0.25">
      <c r="A3255" t="s">
        <v>1457</v>
      </c>
      <c r="B3255" t="s">
        <v>1301</v>
      </c>
      <c r="C3255" t="str">
        <f>TRIM(ZeptoData[[#This Row],[name]])</f>
        <v>Himalaya Gentle Baby Bath</v>
      </c>
      <c r="D3255">
        <v>16500</v>
      </c>
      <c r="E3255" s="3">
        <f>'Cleaned Data'!F3258</f>
        <v>10</v>
      </c>
      <c r="F3255">
        <v>9</v>
      </c>
      <c r="G3255">
        <v>6</v>
      </c>
      <c r="H3255">
        <v>15000</v>
      </c>
      <c r="I3255" s="3">
        <f>ZeptoData[[#This Row],[discountedSellingPrice]]/100</f>
        <v>150</v>
      </c>
      <c r="J3255">
        <v>200</v>
      </c>
      <c r="K3255" t="b">
        <v>0</v>
      </c>
      <c r="L3255">
        <v>200</v>
      </c>
      <c r="N3255" s="3">
        <f>ZeptoData[[#This Row],[MRP_Rupees]] - ZeptoData[[#This Row],[Sale_Price]]</f>
        <v>-140</v>
      </c>
      <c r="O3255" t="str">
        <f>IF(ZeptoData[[#This Row],[outOfStock]]=TRUE, "Out of Stock", IF(ZeptoData[[#This Row],[availableQuantity]]&lt;=2, "LOW STOCK", "HEALTHY"))</f>
        <v>HEALTHY</v>
      </c>
      <c r="P3255" t="str" cm="1">
        <f t="array" ref="P3255">_xlfn.IFS(ZeptoData[[#This Row],[Sale_Price]]&lt;50, "Budget", ZeptoData[[#This Row],[Sale_Price]]&lt;150, "Mid-Range", ZeptoData[[#This Row],[Sale_Price]]&gt;=150, "Premium")</f>
        <v>Premium</v>
      </c>
      <c r="Q3255" t="str">
        <f>IF(ROUND(((ZeptoData[[#This Row],[mrp]]-ZeptoData[[#This Row],[discountedSellingPrice]])/ZeptoData[[#This Row],[mrp]])*100,0) = ZeptoData[[#This Row],[discountPercent]], "Match", "Error")</f>
        <v>Match</v>
      </c>
      <c r="R3255" s="9" t="str" cm="1">
        <f t="array" ref="R3255">_xlfn.IFS(ZeptoData[[#This Row],[discountPercent]]=0, "No Discount", ZeptoData[[#This Row],[discountPercent]]&lt;=15, "Standard (1-15%)", ZeptoData[[#This Row],[discountPercent]]&gt;15, "Mega (&gt;15%)")</f>
        <v>Standard (1-15%)</v>
      </c>
      <c r="S3255" s="9" t="str" cm="1">
        <f t="array" ref="S3255">_xlfn.IFS(ZeptoData[[#This Row],[weightInGms]]&lt;=100, "Small (&lt;100g)", ZeptoData[[#This Row],[weightInGms]]&lt;=500, "Medium (100-500g)", ZeptoData[[#This Row],[weightInGms]]&gt;500, "Large (&gt;500g)")</f>
        <v>Medium (100-500g)</v>
      </c>
    </row>
    <row r="3256" spans="1:19" x14ac:dyDescent="0.25">
      <c r="A3256" t="s">
        <v>1457</v>
      </c>
      <c r="B3256" t="s">
        <v>1302</v>
      </c>
      <c r="C3256" t="str">
        <f>TRIM(ZeptoData[[#This Row],[name]])</f>
        <v>L'Oreal Paris Casting Creme Gloss Hair Color, Medium Brown 500</v>
      </c>
      <c r="D3256">
        <v>55000</v>
      </c>
      <c r="E3256" s="3">
        <f>'Cleaned Data'!F3259</f>
        <v>20</v>
      </c>
      <c r="F3256">
        <v>0</v>
      </c>
      <c r="G3256">
        <v>4</v>
      </c>
      <c r="H3256">
        <v>55000</v>
      </c>
      <c r="I3256" s="3">
        <f>ZeptoData[[#This Row],[discountedSellingPrice]]/100</f>
        <v>550</v>
      </c>
      <c r="J3256">
        <v>160</v>
      </c>
      <c r="K3256" t="b">
        <v>0</v>
      </c>
      <c r="L3256">
        <v>159</v>
      </c>
      <c r="N3256" s="3">
        <f>ZeptoData[[#This Row],[MRP_Rupees]] - ZeptoData[[#This Row],[Sale_Price]]</f>
        <v>-530</v>
      </c>
      <c r="O3256" t="str">
        <f>IF(ZeptoData[[#This Row],[outOfStock]]=TRUE, "Out of Stock", IF(ZeptoData[[#This Row],[availableQuantity]]&lt;=2, "LOW STOCK", "HEALTHY"))</f>
        <v>HEALTHY</v>
      </c>
      <c r="P3256" t="str" cm="1">
        <f t="array" ref="P3256">_xlfn.IFS(ZeptoData[[#This Row],[Sale_Price]]&lt;50, "Budget", ZeptoData[[#This Row],[Sale_Price]]&lt;150, "Mid-Range", ZeptoData[[#This Row],[Sale_Price]]&gt;=150, "Premium")</f>
        <v>Premium</v>
      </c>
      <c r="Q3256" t="str">
        <f>IF(ROUND(((ZeptoData[[#This Row],[mrp]]-ZeptoData[[#This Row],[discountedSellingPrice]])/ZeptoData[[#This Row],[mrp]])*100,0) = ZeptoData[[#This Row],[discountPercent]], "Match", "Error")</f>
        <v>Match</v>
      </c>
      <c r="R3256" s="9" t="str" cm="1">
        <f t="array" ref="R3256">_xlfn.IFS(ZeptoData[[#This Row],[discountPercent]]=0, "No Discount", ZeptoData[[#This Row],[discountPercent]]&lt;=15, "Standard (1-15%)", ZeptoData[[#This Row],[discountPercent]]&gt;15, "Mega (&gt;15%)")</f>
        <v>No Discount</v>
      </c>
      <c r="S3256" s="9" t="str" cm="1">
        <f t="array" ref="S3256">_xlfn.IFS(ZeptoData[[#This Row],[weightInGms]]&lt;=100, "Small (&lt;100g)", ZeptoData[[#This Row],[weightInGms]]&lt;=500, "Medium (100-500g)", ZeptoData[[#This Row],[weightInGms]]&gt;500, "Large (&gt;500g)")</f>
        <v>Medium (100-500g)</v>
      </c>
    </row>
    <row r="3257" spans="1:19" x14ac:dyDescent="0.25">
      <c r="A3257" t="s">
        <v>1457</v>
      </c>
      <c r="B3257" t="s">
        <v>1303</v>
      </c>
      <c r="C3257" t="str">
        <f>TRIM(ZeptoData[[#This Row],[name]])</f>
        <v>L'Oreal Paris Color Protect Shampoo</v>
      </c>
      <c r="D3257">
        <v>28200</v>
      </c>
      <c r="E3257" s="3">
        <f>'Cleaned Data'!F3260</f>
        <v>10</v>
      </c>
      <c r="F3257">
        <v>0</v>
      </c>
      <c r="G3257">
        <v>3</v>
      </c>
      <c r="H3257">
        <v>28200</v>
      </c>
      <c r="I3257" s="3">
        <f>ZeptoData[[#This Row],[discountedSellingPrice]]/100</f>
        <v>282</v>
      </c>
      <c r="J3257">
        <v>360</v>
      </c>
      <c r="K3257" t="b">
        <v>0</v>
      </c>
      <c r="L3257">
        <v>360</v>
      </c>
      <c r="N3257" s="3">
        <f>ZeptoData[[#This Row],[MRP_Rupees]] - ZeptoData[[#This Row],[Sale_Price]]</f>
        <v>-272</v>
      </c>
      <c r="O3257" t="str">
        <f>IF(ZeptoData[[#This Row],[outOfStock]]=TRUE, "Out of Stock", IF(ZeptoData[[#This Row],[availableQuantity]]&lt;=2, "LOW STOCK", "HEALTHY"))</f>
        <v>HEALTHY</v>
      </c>
      <c r="P3257" t="str" cm="1">
        <f t="array" ref="P3257">_xlfn.IFS(ZeptoData[[#This Row],[Sale_Price]]&lt;50, "Budget", ZeptoData[[#This Row],[Sale_Price]]&lt;150, "Mid-Range", ZeptoData[[#This Row],[Sale_Price]]&gt;=150, "Premium")</f>
        <v>Premium</v>
      </c>
      <c r="Q3257" t="str">
        <f>IF(ROUND(((ZeptoData[[#This Row],[mrp]]-ZeptoData[[#This Row],[discountedSellingPrice]])/ZeptoData[[#This Row],[mrp]])*100,0) = ZeptoData[[#This Row],[discountPercent]], "Match", "Error")</f>
        <v>Match</v>
      </c>
      <c r="R3257" s="9" t="str" cm="1">
        <f t="array" ref="R3257">_xlfn.IFS(ZeptoData[[#This Row],[discountPercent]]=0, "No Discount", ZeptoData[[#This Row],[discountPercent]]&lt;=15, "Standard (1-15%)", ZeptoData[[#This Row],[discountPercent]]&gt;15, "Mega (&gt;15%)")</f>
        <v>No Discount</v>
      </c>
      <c r="S3257" s="9" t="str" cm="1">
        <f t="array" ref="S3257">_xlfn.IFS(ZeptoData[[#This Row],[weightInGms]]&lt;=100, "Small (&lt;100g)", ZeptoData[[#This Row],[weightInGms]]&lt;=500, "Medium (100-500g)", ZeptoData[[#This Row],[weightInGms]]&gt;500, "Large (&gt;500g)")</f>
        <v>Medium (100-500g)</v>
      </c>
    </row>
    <row r="3258" spans="1:19" x14ac:dyDescent="0.25">
      <c r="A3258" t="s">
        <v>1457</v>
      </c>
      <c r="B3258" t="s">
        <v>1304</v>
      </c>
      <c r="C3258" t="str">
        <f>TRIM(ZeptoData[[#This Row],[name]])</f>
        <v>Fiama Di Wills Lemongrass &amp; Jojoba Gel Bar</v>
      </c>
      <c r="D3258">
        <v>17600</v>
      </c>
      <c r="E3258" s="3">
        <f>'Cleaned Data'!F3261</f>
        <v>0</v>
      </c>
      <c r="F3258">
        <v>10</v>
      </c>
      <c r="G3258">
        <v>6</v>
      </c>
      <c r="H3258">
        <v>15800</v>
      </c>
      <c r="I3258" s="3">
        <f>ZeptoData[[#This Row],[discountedSellingPrice]]/100</f>
        <v>158</v>
      </c>
      <c r="J3258">
        <v>375</v>
      </c>
      <c r="K3258" t="b">
        <v>0</v>
      </c>
      <c r="L3258">
        <v>375</v>
      </c>
      <c r="N3258" s="3">
        <f>ZeptoData[[#This Row],[MRP_Rupees]] - ZeptoData[[#This Row],[Sale_Price]]</f>
        <v>-158</v>
      </c>
      <c r="O3258" t="str">
        <f>IF(ZeptoData[[#This Row],[outOfStock]]=TRUE, "Out of Stock", IF(ZeptoData[[#This Row],[availableQuantity]]&lt;=2, "LOW STOCK", "HEALTHY"))</f>
        <v>HEALTHY</v>
      </c>
      <c r="P3258" t="str" cm="1">
        <f t="array" ref="P3258">_xlfn.IFS(ZeptoData[[#This Row],[Sale_Price]]&lt;50, "Budget", ZeptoData[[#This Row],[Sale_Price]]&lt;150, "Mid-Range", ZeptoData[[#This Row],[Sale_Price]]&gt;=150, "Premium")</f>
        <v>Premium</v>
      </c>
      <c r="Q3258" t="str">
        <f>IF(ROUND(((ZeptoData[[#This Row],[mrp]]-ZeptoData[[#This Row],[discountedSellingPrice]])/ZeptoData[[#This Row],[mrp]])*100,0) = ZeptoData[[#This Row],[discountPercent]], "Match", "Error")</f>
        <v>Match</v>
      </c>
      <c r="R3258" s="9" t="str" cm="1">
        <f t="array" ref="R3258">_xlfn.IFS(ZeptoData[[#This Row],[discountPercent]]=0, "No Discount", ZeptoData[[#This Row],[discountPercent]]&lt;=15, "Standard (1-15%)", ZeptoData[[#This Row],[discountPercent]]&gt;15, "Mega (&gt;15%)")</f>
        <v>Standard (1-15%)</v>
      </c>
      <c r="S3258" s="9" t="str" cm="1">
        <f t="array" ref="S3258">_xlfn.IFS(ZeptoData[[#This Row],[weightInGms]]&lt;=100, "Small (&lt;100g)", ZeptoData[[#This Row],[weightInGms]]&lt;=500, "Medium (100-500g)", ZeptoData[[#This Row],[weightInGms]]&gt;500, "Large (&gt;500g)")</f>
        <v>Medium (100-500g)</v>
      </c>
    </row>
    <row r="3259" spans="1:19" x14ac:dyDescent="0.25">
      <c r="A3259" t="s">
        <v>1457</v>
      </c>
      <c r="B3259" t="s">
        <v>1305</v>
      </c>
      <c r="C3259" t="str">
        <f>TRIM(ZeptoData[[#This Row],[name]])</f>
        <v>Colgate Plax Peppermint Mouthwash</v>
      </c>
      <c r="D3259">
        <v>15000</v>
      </c>
      <c r="E3259" s="3">
        <f>'Cleaned Data'!F3262</f>
        <v>0</v>
      </c>
      <c r="F3259">
        <v>20</v>
      </c>
      <c r="G3259">
        <v>5</v>
      </c>
      <c r="H3259">
        <v>12000</v>
      </c>
      <c r="I3259" s="3">
        <f>ZeptoData[[#This Row],[discountedSellingPrice]]/100</f>
        <v>120</v>
      </c>
      <c r="J3259">
        <v>250</v>
      </c>
      <c r="K3259" t="b">
        <v>0</v>
      </c>
      <c r="L3259">
        <v>250</v>
      </c>
      <c r="N3259" s="3">
        <f>ZeptoData[[#This Row],[MRP_Rupees]] - ZeptoData[[#This Row],[Sale_Price]]</f>
        <v>-120</v>
      </c>
      <c r="O3259" t="str">
        <f>IF(ZeptoData[[#This Row],[outOfStock]]=TRUE, "Out of Stock", IF(ZeptoData[[#This Row],[availableQuantity]]&lt;=2, "LOW STOCK", "HEALTHY"))</f>
        <v>HEALTHY</v>
      </c>
      <c r="P3259" t="str" cm="1">
        <f t="array" ref="P3259">_xlfn.IFS(ZeptoData[[#This Row],[Sale_Price]]&lt;50, "Budget", ZeptoData[[#This Row],[Sale_Price]]&lt;150, "Mid-Range", ZeptoData[[#This Row],[Sale_Price]]&gt;=150, "Premium")</f>
        <v>Mid-Range</v>
      </c>
      <c r="Q3259" t="str">
        <f>IF(ROUND(((ZeptoData[[#This Row],[mrp]]-ZeptoData[[#This Row],[discountedSellingPrice]])/ZeptoData[[#This Row],[mrp]])*100,0) = ZeptoData[[#This Row],[discountPercent]], "Match", "Error")</f>
        <v>Match</v>
      </c>
      <c r="R3259" s="9" t="str" cm="1">
        <f t="array" ref="R3259">_xlfn.IFS(ZeptoData[[#This Row],[discountPercent]]=0, "No Discount", ZeptoData[[#This Row],[discountPercent]]&lt;=15, "Standard (1-15%)", ZeptoData[[#This Row],[discountPercent]]&gt;15, "Mega (&gt;15%)")</f>
        <v>Mega (&gt;15%)</v>
      </c>
      <c r="S3259" s="9" t="str" cm="1">
        <f t="array" ref="S3259">_xlfn.IFS(ZeptoData[[#This Row],[weightInGms]]&lt;=100, "Small (&lt;100g)", ZeptoData[[#This Row],[weightInGms]]&lt;=500, "Medium (100-500g)", ZeptoData[[#This Row],[weightInGms]]&gt;500, "Large (&gt;500g)")</f>
        <v>Medium (100-500g)</v>
      </c>
    </row>
    <row r="3260" spans="1:19" x14ac:dyDescent="0.25">
      <c r="A3260" t="s">
        <v>1457</v>
      </c>
      <c r="B3260" t="s">
        <v>1306</v>
      </c>
      <c r="C3260" t="str">
        <f>TRIM(ZeptoData[[#This Row],[name]])</f>
        <v>Dove Daily Shine Conditioner</v>
      </c>
      <c r="D3260">
        <v>9000</v>
      </c>
      <c r="E3260" s="3">
        <f>'Cleaned Data'!F3263</f>
        <v>10</v>
      </c>
      <c r="F3260">
        <v>10</v>
      </c>
      <c r="G3260">
        <v>1</v>
      </c>
      <c r="H3260">
        <v>8100</v>
      </c>
      <c r="I3260" s="3">
        <f>ZeptoData[[#This Row],[discountedSellingPrice]]/100</f>
        <v>81</v>
      </c>
      <c r="J3260">
        <v>80</v>
      </c>
      <c r="K3260" t="b">
        <v>0</v>
      </c>
      <c r="L3260">
        <v>80</v>
      </c>
      <c r="N3260" s="3">
        <f>ZeptoData[[#This Row],[MRP_Rupees]] - ZeptoData[[#This Row],[Sale_Price]]</f>
        <v>-71</v>
      </c>
      <c r="O3260" t="str">
        <f>IF(ZeptoData[[#This Row],[outOfStock]]=TRUE, "Out of Stock", IF(ZeptoData[[#This Row],[availableQuantity]]&lt;=2, "LOW STOCK", "HEALTHY"))</f>
        <v>LOW STOCK</v>
      </c>
      <c r="P3260" t="str" cm="1">
        <f t="array" ref="P3260">_xlfn.IFS(ZeptoData[[#This Row],[Sale_Price]]&lt;50, "Budget", ZeptoData[[#This Row],[Sale_Price]]&lt;150, "Mid-Range", ZeptoData[[#This Row],[Sale_Price]]&gt;=150, "Premium")</f>
        <v>Mid-Range</v>
      </c>
      <c r="Q3260" t="str">
        <f>IF(ROUND(((ZeptoData[[#This Row],[mrp]]-ZeptoData[[#This Row],[discountedSellingPrice]])/ZeptoData[[#This Row],[mrp]])*100,0) = ZeptoData[[#This Row],[discountPercent]], "Match", "Error")</f>
        <v>Match</v>
      </c>
      <c r="R3260" s="9" t="str" cm="1">
        <f t="array" ref="R3260">_xlfn.IFS(ZeptoData[[#This Row],[discountPercent]]=0, "No Discount", ZeptoData[[#This Row],[discountPercent]]&lt;=15, "Standard (1-15%)", ZeptoData[[#This Row],[discountPercent]]&gt;15, "Mega (&gt;15%)")</f>
        <v>Standard (1-15%)</v>
      </c>
      <c r="S3260" s="9" t="str" cm="1">
        <f t="array" ref="S3260">_xlfn.IFS(ZeptoData[[#This Row],[weightInGms]]&lt;=100, "Small (&lt;100g)", ZeptoData[[#This Row],[weightInGms]]&lt;=500, "Medium (100-500g)", ZeptoData[[#This Row],[weightInGms]]&gt;500, "Large (&gt;500g)")</f>
        <v>Small (&lt;100g)</v>
      </c>
    </row>
    <row r="3261" spans="1:19" x14ac:dyDescent="0.25">
      <c r="A3261" t="s">
        <v>1457</v>
      </c>
      <c r="B3261" t="s">
        <v>1307</v>
      </c>
      <c r="C3261" t="str">
        <f>TRIM(ZeptoData[[#This Row],[name]])</f>
        <v>Patanjali Kesh Kanti Anti Dandruff Hair Cleanser</v>
      </c>
      <c r="D3261">
        <v>11000</v>
      </c>
      <c r="E3261" s="3">
        <f>'Cleaned Data'!F3264</f>
        <v>10</v>
      </c>
      <c r="F3261">
        <v>0</v>
      </c>
      <c r="G3261">
        <v>6</v>
      </c>
      <c r="H3261">
        <v>11000</v>
      </c>
      <c r="I3261" s="3">
        <f>ZeptoData[[#This Row],[discountedSellingPrice]]/100</f>
        <v>110</v>
      </c>
      <c r="J3261">
        <v>200</v>
      </c>
      <c r="K3261" t="b">
        <v>0</v>
      </c>
      <c r="L3261">
        <v>200</v>
      </c>
      <c r="N3261" s="3">
        <f>ZeptoData[[#This Row],[MRP_Rupees]] - ZeptoData[[#This Row],[Sale_Price]]</f>
        <v>-100</v>
      </c>
      <c r="O3261" t="str">
        <f>IF(ZeptoData[[#This Row],[outOfStock]]=TRUE, "Out of Stock", IF(ZeptoData[[#This Row],[availableQuantity]]&lt;=2, "LOW STOCK", "HEALTHY"))</f>
        <v>HEALTHY</v>
      </c>
      <c r="P3261" t="str" cm="1">
        <f t="array" ref="P3261">_xlfn.IFS(ZeptoData[[#This Row],[Sale_Price]]&lt;50, "Budget", ZeptoData[[#This Row],[Sale_Price]]&lt;150, "Mid-Range", ZeptoData[[#This Row],[Sale_Price]]&gt;=150, "Premium")</f>
        <v>Mid-Range</v>
      </c>
      <c r="Q3261" t="str">
        <f>IF(ROUND(((ZeptoData[[#This Row],[mrp]]-ZeptoData[[#This Row],[discountedSellingPrice]])/ZeptoData[[#This Row],[mrp]])*100,0) = ZeptoData[[#This Row],[discountPercent]], "Match", "Error")</f>
        <v>Match</v>
      </c>
      <c r="R3261" s="9" t="str" cm="1">
        <f t="array" ref="R3261">_xlfn.IFS(ZeptoData[[#This Row],[discountPercent]]=0, "No Discount", ZeptoData[[#This Row],[discountPercent]]&lt;=15, "Standard (1-15%)", ZeptoData[[#This Row],[discountPercent]]&gt;15, "Mega (&gt;15%)")</f>
        <v>No Discount</v>
      </c>
      <c r="S3261" s="9" t="str" cm="1">
        <f t="array" ref="S3261">_xlfn.IFS(ZeptoData[[#This Row],[weightInGms]]&lt;=100, "Small (&lt;100g)", ZeptoData[[#This Row],[weightInGms]]&lt;=500, "Medium (100-500g)", ZeptoData[[#This Row],[weightInGms]]&gt;500, "Large (&gt;500g)")</f>
        <v>Medium (100-500g)</v>
      </c>
    </row>
    <row r="3262" spans="1:19" x14ac:dyDescent="0.25">
      <c r="A3262" t="s">
        <v>1457</v>
      </c>
      <c r="B3262" t="s">
        <v>1308</v>
      </c>
      <c r="C3262" t="str">
        <f>TRIM(ZeptoData[[#This Row],[name]])</f>
        <v>Old Spice Original After Shave Lotion</v>
      </c>
      <c r="D3262">
        <v>25000</v>
      </c>
      <c r="E3262" s="3">
        <f>'Cleaned Data'!F3265</f>
        <v>20</v>
      </c>
      <c r="F3262">
        <v>0</v>
      </c>
      <c r="G3262">
        <v>1</v>
      </c>
      <c r="H3262">
        <v>25000</v>
      </c>
      <c r="I3262" s="3">
        <f>ZeptoData[[#This Row],[discountedSellingPrice]]/100</f>
        <v>250</v>
      </c>
      <c r="J3262">
        <v>150</v>
      </c>
      <c r="K3262" t="b">
        <v>0</v>
      </c>
      <c r="L3262">
        <v>150</v>
      </c>
      <c r="N3262" s="3">
        <f>ZeptoData[[#This Row],[MRP_Rupees]] - ZeptoData[[#This Row],[Sale_Price]]</f>
        <v>-230</v>
      </c>
      <c r="O3262" t="str">
        <f>IF(ZeptoData[[#This Row],[outOfStock]]=TRUE, "Out of Stock", IF(ZeptoData[[#This Row],[availableQuantity]]&lt;=2, "LOW STOCK", "HEALTHY"))</f>
        <v>LOW STOCK</v>
      </c>
      <c r="P3262" t="str" cm="1">
        <f t="array" ref="P3262">_xlfn.IFS(ZeptoData[[#This Row],[Sale_Price]]&lt;50, "Budget", ZeptoData[[#This Row],[Sale_Price]]&lt;150, "Mid-Range", ZeptoData[[#This Row],[Sale_Price]]&gt;=150, "Premium")</f>
        <v>Premium</v>
      </c>
      <c r="Q3262" t="str">
        <f>IF(ROUND(((ZeptoData[[#This Row],[mrp]]-ZeptoData[[#This Row],[discountedSellingPrice]])/ZeptoData[[#This Row],[mrp]])*100,0) = ZeptoData[[#This Row],[discountPercent]], "Match", "Error")</f>
        <v>Match</v>
      </c>
      <c r="R3262" s="9" t="str" cm="1">
        <f t="array" ref="R3262">_xlfn.IFS(ZeptoData[[#This Row],[discountPercent]]=0, "No Discount", ZeptoData[[#This Row],[discountPercent]]&lt;=15, "Standard (1-15%)", ZeptoData[[#This Row],[discountPercent]]&gt;15, "Mega (&gt;15%)")</f>
        <v>No Discount</v>
      </c>
      <c r="S3262" s="9" t="str" cm="1">
        <f t="array" ref="S3262">_xlfn.IFS(ZeptoData[[#This Row],[weightInGms]]&lt;=100, "Small (&lt;100g)", ZeptoData[[#This Row],[weightInGms]]&lt;=500, "Medium (100-500g)", ZeptoData[[#This Row],[weightInGms]]&gt;500, "Large (&gt;500g)")</f>
        <v>Medium (100-500g)</v>
      </c>
    </row>
    <row r="3263" spans="1:19" x14ac:dyDescent="0.25">
      <c r="A3263" t="s">
        <v>1457</v>
      </c>
      <c r="B3263" t="s">
        <v>1180</v>
      </c>
      <c r="C3263" t="str">
        <f>TRIM(ZeptoData[[#This Row],[name]])</f>
        <v>Dove Hair Fall Rescue Shampoo</v>
      </c>
      <c r="D3263">
        <v>13700</v>
      </c>
      <c r="E3263" s="3">
        <f>'Cleaned Data'!F3266</f>
        <v>15</v>
      </c>
      <c r="F3263">
        <v>10</v>
      </c>
      <c r="G3263">
        <v>4</v>
      </c>
      <c r="H3263">
        <v>12300</v>
      </c>
      <c r="I3263" s="3">
        <f>ZeptoData[[#This Row],[discountedSellingPrice]]/100</f>
        <v>123</v>
      </c>
      <c r="J3263">
        <v>180</v>
      </c>
      <c r="K3263" t="b">
        <v>0</v>
      </c>
      <c r="L3263">
        <v>180</v>
      </c>
      <c r="N3263" s="3">
        <f>ZeptoData[[#This Row],[MRP_Rupees]] - ZeptoData[[#This Row],[Sale_Price]]</f>
        <v>-108</v>
      </c>
      <c r="O3263" t="str">
        <f>IF(ZeptoData[[#This Row],[outOfStock]]=TRUE, "Out of Stock", IF(ZeptoData[[#This Row],[availableQuantity]]&lt;=2, "LOW STOCK", "HEALTHY"))</f>
        <v>HEALTHY</v>
      </c>
      <c r="P3263" t="str" cm="1">
        <f t="array" ref="P3263">_xlfn.IFS(ZeptoData[[#This Row],[Sale_Price]]&lt;50, "Budget", ZeptoData[[#This Row],[Sale_Price]]&lt;150, "Mid-Range", ZeptoData[[#This Row],[Sale_Price]]&gt;=150, "Premium")</f>
        <v>Mid-Range</v>
      </c>
      <c r="Q3263" t="str">
        <f>IF(ROUND(((ZeptoData[[#This Row],[mrp]]-ZeptoData[[#This Row],[discountedSellingPrice]])/ZeptoData[[#This Row],[mrp]])*100,0) = ZeptoData[[#This Row],[discountPercent]], "Match", "Error")</f>
        <v>Match</v>
      </c>
      <c r="R3263" s="9" t="str" cm="1">
        <f t="array" ref="R3263">_xlfn.IFS(ZeptoData[[#This Row],[discountPercent]]=0, "No Discount", ZeptoData[[#This Row],[discountPercent]]&lt;=15, "Standard (1-15%)", ZeptoData[[#This Row],[discountPercent]]&gt;15, "Mega (&gt;15%)")</f>
        <v>Standard (1-15%)</v>
      </c>
      <c r="S3263" s="9" t="str" cm="1">
        <f t="array" ref="S3263">_xlfn.IFS(ZeptoData[[#This Row],[weightInGms]]&lt;=100, "Small (&lt;100g)", ZeptoData[[#This Row],[weightInGms]]&lt;=500, "Medium (100-500g)", ZeptoData[[#This Row],[weightInGms]]&gt;500, "Large (&gt;500g)")</f>
        <v>Medium (100-500g)</v>
      </c>
    </row>
    <row r="3264" spans="1:19" x14ac:dyDescent="0.25">
      <c r="A3264" t="s">
        <v>1457</v>
      </c>
      <c r="B3264" t="s">
        <v>1309</v>
      </c>
      <c r="C3264" t="str">
        <f>TRIM(ZeptoData[[#This Row],[name]])</f>
        <v>Dettol Clinical Strength Hand Sanitizer Liquid</v>
      </c>
      <c r="D3264">
        <v>25000</v>
      </c>
      <c r="E3264" s="3">
        <f>'Cleaned Data'!F3267</f>
        <v>0</v>
      </c>
      <c r="F3264">
        <v>10</v>
      </c>
      <c r="G3264">
        <v>6</v>
      </c>
      <c r="H3264">
        <v>22500</v>
      </c>
      <c r="I3264" s="3">
        <f>ZeptoData[[#This Row],[discountedSellingPrice]]/100</f>
        <v>225</v>
      </c>
      <c r="J3264">
        <v>500</v>
      </c>
      <c r="K3264" t="b">
        <v>0</v>
      </c>
      <c r="L3264">
        <v>500</v>
      </c>
      <c r="N3264" s="3">
        <f>ZeptoData[[#This Row],[MRP_Rupees]] - ZeptoData[[#This Row],[Sale_Price]]</f>
        <v>-225</v>
      </c>
      <c r="O3264" t="str">
        <f>IF(ZeptoData[[#This Row],[outOfStock]]=TRUE, "Out of Stock", IF(ZeptoData[[#This Row],[availableQuantity]]&lt;=2, "LOW STOCK", "HEALTHY"))</f>
        <v>HEALTHY</v>
      </c>
      <c r="P3264" t="str" cm="1">
        <f t="array" ref="P3264">_xlfn.IFS(ZeptoData[[#This Row],[Sale_Price]]&lt;50, "Budget", ZeptoData[[#This Row],[Sale_Price]]&lt;150, "Mid-Range", ZeptoData[[#This Row],[Sale_Price]]&gt;=150, "Premium")</f>
        <v>Premium</v>
      </c>
      <c r="Q3264" t="str">
        <f>IF(ROUND(((ZeptoData[[#This Row],[mrp]]-ZeptoData[[#This Row],[discountedSellingPrice]])/ZeptoData[[#This Row],[mrp]])*100,0) = ZeptoData[[#This Row],[discountPercent]], "Match", "Error")</f>
        <v>Match</v>
      </c>
      <c r="R3264" s="9" t="str" cm="1">
        <f t="array" ref="R3264">_xlfn.IFS(ZeptoData[[#This Row],[discountPercent]]=0, "No Discount", ZeptoData[[#This Row],[discountPercent]]&lt;=15, "Standard (1-15%)", ZeptoData[[#This Row],[discountPercent]]&gt;15, "Mega (&gt;15%)")</f>
        <v>Standard (1-15%)</v>
      </c>
      <c r="S3264" s="9" t="str" cm="1">
        <f t="array" ref="S3264">_xlfn.IFS(ZeptoData[[#This Row],[weightInGms]]&lt;=100, "Small (&lt;100g)", ZeptoData[[#This Row],[weightInGms]]&lt;=500, "Medium (100-500g)", ZeptoData[[#This Row],[weightInGms]]&gt;500, "Large (&gt;500g)")</f>
        <v>Medium (100-500g)</v>
      </c>
    </row>
    <row r="3265" spans="1:19" x14ac:dyDescent="0.25">
      <c r="A3265" t="s">
        <v>1457</v>
      </c>
      <c r="B3265" t="s">
        <v>1310</v>
      </c>
      <c r="C3265" t="str">
        <f>TRIM(ZeptoData[[#This Row],[name]])</f>
        <v>Nivea Soft Light Moisturizer for Face Hand &amp; Body Non-Sticky Cream with Vitamin E &amp; Jojoba Oil</v>
      </c>
      <c r="D3265">
        <v>39900</v>
      </c>
      <c r="E3265" s="3">
        <f>'Cleaned Data'!F3268</f>
        <v>20</v>
      </c>
      <c r="F3265">
        <v>20</v>
      </c>
      <c r="G3265">
        <v>3</v>
      </c>
      <c r="H3265">
        <v>31900</v>
      </c>
      <c r="I3265" s="3">
        <f>ZeptoData[[#This Row],[discountedSellingPrice]]/100</f>
        <v>319</v>
      </c>
      <c r="J3265">
        <v>300</v>
      </c>
      <c r="K3265" t="b">
        <v>0</v>
      </c>
      <c r="L3265">
        <v>300</v>
      </c>
      <c r="N3265" s="3">
        <f>ZeptoData[[#This Row],[MRP_Rupees]] - ZeptoData[[#This Row],[Sale_Price]]</f>
        <v>-299</v>
      </c>
      <c r="O3265" t="str">
        <f>IF(ZeptoData[[#This Row],[outOfStock]]=TRUE, "Out of Stock", IF(ZeptoData[[#This Row],[availableQuantity]]&lt;=2, "LOW STOCK", "HEALTHY"))</f>
        <v>HEALTHY</v>
      </c>
      <c r="P3265" t="str" cm="1">
        <f t="array" ref="P3265">_xlfn.IFS(ZeptoData[[#This Row],[Sale_Price]]&lt;50, "Budget", ZeptoData[[#This Row],[Sale_Price]]&lt;150, "Mid-Range", ZeptoData[[#This Row],[Sale_Price]]&gt;=150, "Premium")</f>
        <v>Premium</v>
      </c>
      <c r="Q3265" t="str">
        <f>IF(ROUND(((ZeptoData[[#This Row],[mrp]]-ZeptoData[[#This Row],[discountedSellingPrice]])/ZeptoData[[#This Row],[mrp]])*100,0) = ZeptoData[[#This Row],[discountPercent]], "Match", "Error")</f>
        <v>Match</v>
      </c>
      <c r="R3265" s="9" t="str" cm="1">
        <f t="array" ref="R3265">_xlfn.IFS(ZeptoData[[#This Row],[discountPercent]]=0, "No Discount", ZeptoData[[#This Row],[discountPercent]]&lt;=15, "Standard (1-15%)", ZeptoData[[#This Row],[discountPercent]]&gt;15, "Mega (&gt;15%)")</f>
        <v>Mega (&gt;15%)</v>
      </c>
      <c r="S3265" s="9" t="str" cm="1">
        <f t="array" ref="S3265">_xlfn.IFS(ZeptoData[[#This Row],[weightInGms]]&lt;=100, "Small (&lt;100g)", ZeptoData[[#This Row],[weightInGms]]&lt;=500, "Medium (100-500g)", ZeptoData[[#This Row],[weightInGms]]&gt;500, "Large (&gt;500g)")</f>
        <v>Medium (100-500g)</v>
      </c>
    </row>
    <row r="3266" spans="1:19" x14ac:dyDescent="0.25">
      <c r="A3266" t="s">
        <v>1457</v>
      </c>
      <c r="B3266" t="s">
        <v>1311</v>
      </c>
      <c r="C3266" t="str">
        <f>TRIM(ZeptoData[[#This Row],[name]])</f>
        <v>Comfy Baby Pants XL 12-17 kg</v>
      </c>
      <c r="D3266">
        <v>42900</v>
      </c>
      <c r="E3266" s="3">
        <f>'Cleaned Data'!F3269</f>
        <v>0</v>
      </c>
      <c r="F3266">
        <v>15</v>
      </c>
      <c r="G3266">
        <v>1</v>
      </c>
      <c r="H3266">
        <v>36400</v>
      </c>
      <c r="I3266" s="3">
        <f>ZeptoData[[#This Row],[discountedSellingPrice]]/100</f>
        <v>364</v>
      </c>
      <c r="J3266">
        <v>24</v>
      </c>
      <c r="K3266" t="b">
        <v>0</v>
      </c>
      <c r="L3266">
        <v>24</v>
      </c>
      <c r="N3266" s="3">
        <f>ZeptoData[[#This Row],[MRP_Rupees]] - ZeptoData[[#This Row],[Sale_Price]]</f>
        <v>-364</v>
      </c>
      <c r="O3266" t="str">
        <f>IF(ZeptoData[[#This Row],[outOfStock]]=TRUE, "Out of Stock", IF(ZeptoData[[#This Row],[availableQuantity]]&lt;=2, "LOW STOCK", "HEALTHY"))</f>
        <v>LOW STOCK</v>
      </c>
      <c r="P3266" t="str" cm="1">
        <f t="array" ref="P3266">_xlfn.IFS(ZeptoData[[#This Row],[Sale_Price]]&lt;50, "Budget", ZeptoData[[#This Row],[Sale_Price]]&lt;150, "Mid-Range", ZeptoData[[#This Row],[Sale_Price]]&gt;=150, "Premium")</f>
        <v>Premium</v>
      </c>
      <c r="Q3266" t="str">
        <f>IF(ROUND(((ZeptoData[[#This Row],[mrp]]-ZeptoData[[#This Row],[discountedSellingPrice]])/ZeptoData[[#This Row],[mrp]])*100,0) = ZeptoData[[#This Row],[discountPercent]], "Match", "Error")</f>
        <v>Match</v>
      </c>
      <c r="R3266" s="9" t="str" cm="1">
        <f t="array" ref="R3266">_xlfn.IFS(ZeptoData[[#This Row],[discountPercent]]=0, "No Discount", ZeptoData[[#This Row],[discountPercent]]&lt;=15, "Standard (1-15%)", ZeptoData[[#This Row],[discountPercent]]&gt;15, "Mega (&gt;15%)")</f>
        <v>Standard (1-15%)</v>
      </c>
      <c r="S3266" s="9" t="str" cm="1">
        <f t="array" ref="S3266">_xlfn.IFS(ZeptoData[[#This Row],[weightInGms]]&lt;=100, "Small (&lt;100g)", ZeptoData[[#This Row],[weightInGms]]&lt;=500, "Medium (100-500g)", ZeptoData[[#This Row],[weightInGms]]&gt;500, "Large (&gt;500g)")</f>
        <v>Small (&lt;100g)</v>
      </c>
    </row>
    <row r="3267" spans="1:19" x14ac:dyDescent="0.25">
      <c r="A3267" t="s">
        <v>1457</v>
      </c>
      <c r="B3267" t="s">
        <v>1312</v>
      </c>
      <c r="C3267" t="str">
        <f>TRIM(ZeptoData[[#This Row],[name]])</f>
        <v>Dettol Liquid Handwash With Free Liquid</v>
      </c>
      <c r="D3267">
        <v>9900</v>
      </c>
      <c r="E3267" s="3">
        <f>'Cleaned Data'!F3270</f>
        <v>0</v>
      </c>
      <c r="F3267">
        <v>0</v>
      </c>
      <c r="G3267">
        <v>6</v>
      </c>
      <c r="H3267">
        <v>9900</v>
      </c>
      <c r="I3267" s="3">
        <f>ZeptoData[[#This Row],[discountedSellingPrice]]/100</f>
        <v>99</v>
      </c>
      <c r="J3267">
        <v>200</v>
      </c>
      <c r="K3267" t="b">
        <v>0</v>
      </c>
      <c r="L3267">
        <v>200</v>
      </c>
      <c r="N3267" s="3">
        <f>ZeptoData[[#This Row],[MRP_Rupees]] - ZeptoData[[#This Row],[Sale_Price]]</f>
        <v>-99</v>
      </c>
      <c r="O3267" t="str">
        <f>IF(ZeptoData[[#This Row],[outOfStock]]=TRUE, "Out of Stock", IF(ZeptoData[[#This Row],[availableQuantity]]&lt;=2, "LOW STOCK", "HEALTHY"))</f>
        <v>HEALTHY</v>
      </c>
      <c r="P3267" t="str" cm="1">
        <f t="array" ref="P3267">_xlfn.IFS(ZeptoData[[#This Row],[Sale_Price]]&lt;50, "Budget", ZeptoData[[#This Row],[Sale_Price]]&lt;150, "Mid-Range", ZeptoData[[#This Row],[Sale_Price]]&gt;=150, "Premium")</f>
        <v>Mid-Range</v>
      </c>
      <c r="Q3267" t="str">
        <f>IF(ROUND(((ZeptoData[[#This Row],[mrp]]-ZeptoData[[#This Row],[discountedSellingPrice]])/ZeptoData[[#This Row],[mrp]])*100,0) = ZeptoData[[#This Row],[discountPercent]], "Match", "Error")</f>
        <v>Match</v>
      </c>
      <c r="R3267" s="9" t="str" cm="1">
        <f t="array" ref="R3267">_xlfn.IFS(ZeptoData[[#This Row],[discountPercent]]=0, "No Discount", ZeptoData[[#This Row],[discountPercent]]&lt;=15, "Standard (1-15%)", ZeptoData[[#This Row],[discountPercent]]&gt;15, "Mega (&gt;15%)")</f>
        <v>No Discount</v>
      </c>
      <c r="S3267" s="9" t="str" cm="1">
        <f t="array" ref="S3267">_xlfn.IFS(ZeptoData[[#This Row],[weightInGms]]&lt;=100, "Small (&lt;100g)", ZeptoData[[#This Row],[weightInGms]]&lt;=500, "Medium (100-500g)", ZeptoData[[#This Row],[weightInGms]]&gt;500, "Large (&gt;500g)")</f>
        <v>Medium (100-500g)</v>
      </c>
    </row>
    <row r="3268" spans="1:19" x14ac:dyDescent="0.25">
      <c r="A3268" t="s">
        <v>1457</v>
      </c>
      <c r="B3268" t="s">
        <v>1313</v>
      </c>
      <c r="C3268" t="str">
        <f>TRIM(ZeptoData[[#This Row],[name]])</f>
        <v>Nivea Body Milk Lotion for Very Dry Skin</v>
      </c>
      <c r="D3268">
        <v>39900</v>
      </c>
      <c r="E3268" s="3">
        <f>'Cleaned Data'!F3271</f>
        <v>0</v>
      </c>
      <c r="F3268">
        <v>20</v>
      </c>
      <c r="G3268">
        <v>6</v>
      </c>
      <c r="H3268">
        <v>31900</v>
      </c>
      <c r="I3268" s="3">
        <f>ZeptoData[[#This Row],[discountedSellingPrice]]/100</f>
        <v>319</v>
      </c>
      <c r="J3268">
        <v>400</v>
      </c>
      <c r="K3268" t="b">
        <v>0</v>
      </c>
      <c r="L3268">
        <v>400</v>
      </c>
      <c r="N3268" s="3">
        <f>ZeptoData[[#This Row],[MRP_Rupees]] - ZeptoData[[#This Row],[Sale_Price]]</f>
        <v>-319</v>
      </c>
      <c r="O3268" t="str">
        <f>IF(ZeptoData[[#This Row],[outOfStock]]=TRUE, "Out of Stock", IF(ZeptoData[[#This Row],[availableQuantity]]&lt;=2, "LOW STOCK", "HEALTHY"))</f>
        <v>HEALTHY</v>
      </c>
      <c r="P3268" t="str" cm="1">
        <f t="array" ref="P3268">_xlfn.IFS(ZeptoData[[#This Row],[Sale_Price]]&lt;50, "Budget", ZeptoData[[#This Row],[Sale_Price]]&lt;150, "Mid-Range", ZeptoData[[#This Row],[Sale_Price]]&gt;=150, "Premium")</f>
        <v>Premium</v>
      </c>
      <c r="Q3268" t="str">
        <f>IF(ROUND(((ZeptoData[[#This Row],[mrp]]-ZeptoData[[#This Row],[discountedSellingPrice]])/ZeptoData[[#This Row],[mrp]])*100,0) = ZeptoData[[#This Row],[discountPercent]], "Match", "Error")</f>
        <v>Match</v>
      </c>
      <c r="R3268" s="9" t="str" cm="1">
        <f t="array" ref="R3268">_xlfn.IFS(ZeptoData[[#This Row],[discountPercent]]=0, "No Discount", ZeptoData[[#This Row],[discountPercent]]&lt;=15, "Standard (1-15%)", ZeptoData[[#This Row],[discountPercent]]&gt;15, "Mega (&gt;15%)")</f>
        <v>Mega (&gt;15%)</v>
      </c>
      <c r="S3268" s="9" t="str" cm="1">
        <f t="array" ref="S3268">_xlfn.IFS(ZeptoData[[#This Row],[weightInGms]]&lt;=100, "Small (&lt;100g)", ZeptoData[[#This Row],[weightInGms]]&lt;=500, "Medium (100-500g)", ZeptoData[[#This Row],[weightInGms]]&gt;500, "Large (&gt;500g)")</f>
        <v>Medium (100-500g)</v>
      </c>
    </row>
    <row r="3269" spans="1:19" x14ac:dyDescent="0.25">
      <c r="A3269" t="s">
        <v>1457</v>
      </c>
      <c r="B3269" t="s">
        <v>1314</v>
      </c>
      <c r="C3269" t="str">
        <f>TRIM(ZeptoData[[#This Row],[name]])</f>
        <v>Lakme Sun Expert</v>
      </c>
      <c r="D3269">
        <v>22500</v>
      </c>
      <c r="E3269" s="3">
        <f>'Cleaned Data'!F3272</f>
        <v>0</v>
      </c>
      <c r="F3269">
        <v>0</v>
      </c>
      <c r="G3269">
        <v>6</v>
      </c>
      <c r="H3269">
        <v>22500</v>
      </c>
      <c r="I3269" s="3">
        <f>ZeptoData[[#This Row],[discountedSellingPrice]]/100</f>
        <v>225</v>
      </c>
      <c r="J3269">
        <v>60</v>
      </c>
      <c r="K3269" t="b">
        <v>0</v>
      </c>
      <c r="L3269">
        <v>60</v>
      </c>
      <c r="N3269" s="3">
        <f>ZeptoData[[#This Row],[MRP_Rupees]] - ZeptoData[[#This Row],[Sale_Price]]</f>
        <v>-225</v>
      </c>
      <c r="O3269" t="str">
        <f>IF(ZeptoData[[#This Row],[outOfStock]]=TRUE, "Out of Stock", IF(ZeptoData[[#This Row],[availableQuantity]]&lt;=2, "LOW STOCK", "HEALTHY"))</f>
        <v>HEALTHY</v>
      </c>
      <c r="P3269" t="str" cm="1">
        <f t="array" ref="P3269">_xlfn.IFS(ZeptoData[[#This Row],[Sale_Price]]&lt;50, "Budget", ZeptoData[[#This Row],[Sale_Price]]&lt;150, "Mid-Range", ZeptoData[[#This Row],[Sale_Price]]&gt;=150, "Premium")</f>
        <v>Premium</v>
      </c>
      <c r="Q3269" t="str">
        <f>IF(ROUND(((ZeptoData[[#This Row],[mrp]]-ZeptoData[[#This Row],[discountedSellingPrice]])/ZeptoData[[#This Row],[mrp]])*100,0) = ZeptoData[[#This Row],[discountPercent]], "Match", "Error")</f>
        <v>Match</v>
      </c>
      <c r="R3269" s="9" t="str" cm="1">
        <f t="array" ref="R3269">_xlfn.IFS(ZeptoData[[#This Row],[discountPercent]]=0, "No Discount", ZeptoData[[#This Row],[discountPercent]]&lt;=15, "Standard (1-15%)", ZeptoData[[#This Row],[discountPercent]]&gt;15, "Mega (&gt;15%)")</f>
        <v>No Discount</v>
      </c>
      <c r="S3269" s="9" t="str" cm="1">
        <f t="array" ref="S3269">_xlfn.IFS(ZeptoData[[#This Row],[weightInGms]]&lt;=100, "Small (&lt;100g)", ZeptoData[[#This Row],[weightInGms]]&lt;=500, "Medium (100-500g)", ZeptoData[[#This Row],[weightInGms]]&gt;500, "Large (&gt;500g)")</f>
        <v>Small (&lt;100g)</v>
      </c>
    </row>
    <row r="3270" spans="1:19" x14ac:dyDescent="0.25">
      <c r="A3270" t="s">
        <v>1457</v>
      </c>
      <c r="B3270" t="s">
        <v>1315</v>
      </c>
      <c r="C3270" t="str">
        <f>TRIM(ZeptoData[[#This Row],[name]])</f>
        <v>Head &amp; shoulders Anti Dandruff Shampoo Cool Menthol</v>
      </c>
      <c r="D3270">
        <v>17000</v>
      </c>
      <c r="E3270" s="3">
        <f>'Cleaned Data'!F3273</f>
        <v>10</v>
      </c>
      <c r="F3270">
        <v>0</v>
      </c>
      <c r="G3270">
        <v>6</v>
      </c>
      <c r="H3270">
        <v>17000</v>
      </c>
      <c r="I3270" s="3">
        <f>ZeptoData[[#This Row],[discountedSellingPrice]]/100</f>
        <v>170</v>
      </c>
      <c r="J3270">
        <v>180</v>
      </c>
      <c r="K3270" t="b">
        <v>0</v>
      </c>
      <c r="L3270">
        <v>180</v>
      </c>
      <c r="N3270" s="3">
        <f>ZeptoData[[#This Row],[MRP_Rupees]] - ZeptoData[[#This Row],[Sale_Price]]</f>
        <v>-160</v>
      </c>
      <c r="O3270" t="str">
        <f>IF(ZeptoData[[#This Row],[outOfStock]]=TRUE, "Out of Stock", IF(ZeptoData[[#This Row],[availableQuantity]]&lt;=2, "LOW STOCK", "HEALTHY"))</f>
        <v>HEALTHY</v>
      </c>
      <c r="P3270" t="str" cm="1">
        <f t="array" ref="P3270">_xlfn.IFS(ZeptoData[[#This Row],[Sale_Price]]&lt;50, "Budget", ZeptoData[[#This Row],[Sale_Price]]&lt;150, "Mid-Range", ZeptoData[[#This Row],[Sale_Price]]&gt;=150, "Premium")</f>
        <v>Premium</v>
      </c>
      <c r="Q3270" t="str">
        <f>IF(ROUND(((ZeptoData[[#This Row],[mrp]]-ZeptoData[[#This Row],[discountedSellingPrice]])/ZeptoData[[#This Row],[mrp]])*100,0) = ZeptoData[[#This Row],[discountPercent]], "Match", "Error")</f>
        <v>Match</v>
      </c>
      <c r="R3270" s="9" t="str" cm="1">
        <f t="array" ref="R3270">_xlfn.IFS(ZeptoData[[#This Row],[discountPercent]]=0, "No Discount", ZeptoData[[#This Row],[discountPercent]]&lt;=15, "Standard (1-15%)", ZeptoData[[#This Row],[discountPercent]]&gt;15, "Mega (&gt;15%)")</f>
        <v>No Discount</v>
      </c>
      <c r="S3270" s="9" t="str" cm="1">
        <f t="array" ref="S3270">_xlfn.IFS(ZeptoData[[#This Row],[weightInGms]]&lt;=100, "Small (&lt;100g)", ZeptoData[[#This Row],[weightInGms]]&lt;=500, "Medium (100-500g)", ZeptoData[[#This Row],[weightInGms]]&gt;500, "Large (&gt;500g)")</f>
        <v>Medium (100-500g)</v>
      </c>
    </row>
    <row r="3271" spans="1:19" x14ac:dyDescent="0.25">
      <c r="A3271" t="s">
        <v>1457</v>
      </c>
      <c r="B3271" t="s">
        <v>1316</v>
      </c>
      <c r="C3271" t="str">
        <f>TRIM(ZeptoData[[#This Row],[name]])</f>
        <v>Godrej Nupur Henna</v>
      </c>
      <c r="D3271">
        <v>7500</v>
      </c>
      <c r="E3271" s="3">
        <f>'Cleaned Data'!F3274</f>
        <v>8</v>
      </c>
      <c r="F3271">
        <v>0</v>
      </c>
      <c r="G3271">
        <v>5</v>
      </c>
      <c r="H3271">
        <v>7500</v>
      </c>
      <c r="I3271" s="3">
        <f>ZeptoData[[#This Row],[discountedSellingPrice]]/100</f>
        <v>75</v>
      </c>
      <c r="J3271">
        <v>150</v>
      </c>
      <c r="K3271" t="b">
        <v>0</v>
      </c>
      <c r="L3271">
        <v>120</v>
      </c>
      <c r="N3271" s="3">
        <f>ZeptoData[[#This Row],[MRP_Rupees]] - ZeptoData[[#This Row],[Sale_Price]]</f>
        <v>-67</v>
      </c>
      <c r="O3271" t="str">
        <f>IF(ZeptoData[[#This Row],[outOfStock]]=TRUE, "Out of Stock", IF(ZeptoData[[#This Row],[availableQuantity]]&lt;=2, "LOW STOCK", "HEALTHY"))</f>
        <v>HEALTHY</v>
      </c>
      <c r="P3271" t="str" cm="1">
        <f t="array" ref="P3271">_xlfn.IFS(ZeptoData[[#This Row],[Sale_Price]]&lt;50, "Budget", ZeptoData[[#This Row],[Sale_Price]]&lt;150, "Mid-Range", ZeptoData[[#This Row],[Sale_Price]]&gt;=150, "Premium")</f>
        <v>Mid-Range</v>
      </c>
      <c r="Q3271" t="str">
        <f>IF(ROUND(((ZeptoData[[#This Row],[mrp]]-ZeptoData[[#This Row],[discountedSellingPrice]])/ZeptoData[[#This Row],[mrp]])*100,0) = ZeptoData[[#This Row],[discountPercent]], "Match", "Error")</f>
        <v>Match</v>
      </c>
      <c r="R3271" s="9" t="str" cm="1">
        <f t="array" ref="R3271">_xlfn.IFS(ZeptoData[[#This Row],[discountPercent]]=0, "No Discount", ZeptoData[[#This Row],[discountPercent]]&lt;=15, "Standard (1-15%)", ZeptoData[[#This Row],[discountPercent]]&gt;15, "Mega (&gt;15%)")</f>
        <v>No Discount</v>
      </c>
      <c r="S3271" s="9" t="str" cm="1">
        <f t="array" ref="S3271">_xlfn.IFS(ZeptoData[[#This Row],[weightInGms]]&lt;=100, "Small (&lt;100g)", ZeptoData[[#This Row],[weightInGms]]&lt;=500, "Medium (100-500g)", ZeptoData[[#This Row],[weightInGms]]&gt;500, "Large (&gt;500g)")</f>
        <v>Medium (100-500g)</v>
      </c>
    </row>
    <row r="3272" spans="1:19" x14ac:dyDescent="0.25">
      <c r="A3272" t="s">
        <v>1457</v>
      </c>
      <c r="B3272" t="s">
        <v>1317</v>
      </c>
      <c r="C3272" t="str">
        <f>TRIM(ZeptoData[[#This Row],[name]])</f>
        <v>Johnson's Baby Lotion</v>
      </c>
      <c r="D3272">
        <v>10000</v>
      </c>
      <c r="E3272" s="3">
        <f>'Cleaned Data'!F3275</f>
        <v>10</v>
      </c>
      <c r="F3272">
        <v>0</v>
      </c>
      <c r="G3272">
        <v>4</v>
      </c>
      <c r="H3272">
        <v>10000</v>
      </c>
      <c r="I3272" s="3">
        <f>ZeptoData[[#This Row],[discountedSellingPrice]]/100</f>
        <v>100</v>
      </c>
      <c r="J3272">
        <v>100</v>
      </c>
      <c r="K3272" t="b">
        <v>0</v>
      </c>
      <c r="L3272">
        <v>100</v>
      </c>
      <c r="N3272" s="3">
        <f>ZeptoData[[#This Row],[MRP_Rupees]] - ZeptoData[[#This Row],[Sale_Price]]</f>
        <v>-90</v>
      </c>
      <c r="O3272" t="str">
        <f>IF(ZeptoData[[#This Row],[outOfStock]]=TRUE, "Out of Stock", IF(ZeptoData[[#This Row],[availableQuantity]]&lt;=2, "LOW STOCK", "HEALTHY"))</f>
        <v>HEALTHY</v>
      </c>
      <c r="P3272" t="str" cm="1">
        <f t="array" ref="P3272">_xlfn.IFS(ZeptoData[[#This Row],[Sale_Price]]&lt;50, "Budget", ZeptoData[[#This Row],[Sale_Price]]&lt;150, "Mid-Range", ZeptoData[[#This Row],[Sale_Price]]&gt;=150, "Premium")</f>
        <v>Mid-Range</v>
      </c>
      <c r="Q3272" t="str">
        <f>IF(ROUND(((ZeptoData[[#This Row],[mrp]]-ZeptoData[[#This Row],[discountedSellingPrice]])/ZeptoData[[#This Row],[mrp]])*100,0) = ZeptoData[[#This Row],[discountPercent]], "Match", "Error")</f>
        <v>Match</v>
      </c>
      <c r="R3272" s="9" t="str" cm="1">
        <f t="array" ref="R3272">_xlfn.IFS(ZeptoData[[#This Row],[discountPercent]]=0, "No Discount", ZeptoData[[#This Row],[discountPercent]]&lt;=15, "Standard (1-15%)", ZeptoData[[#This Row],[discountPercent]]&gt;15, "Mega (&gt;15%)")</f>
        <v>No Discount</v>
      </c>
      <c r="S3272" s="9" t="str" cm="1">
        <f t="array" ref="S3272">_xlfn.IFS(ZeptoData[[#This Row],[weightInGms]]&lt;=100, "Small (&lt;100g)", ZeptoData[[#This Row],[weightInGms]]&lt;=500, "Medium (100-500g)", ZeptoData[[#This Row],[weightInGms]]&gt;500, "Large (&gt;500g)")</f>
        <v>Small (&lt;100g)</v>
      </c>
    </row>
    <row r="3273" spans="1:19" x14ac:dyDescent="0.25">
      <c r="A3273" t="s">
        <v>1457</v>
      </c>
      <c r="B3273" t="s">
        <v>1191</v>
      </c>
      <c r="C3273" t="str">
        <f>TRIM(ZeptoData[[#This Row],[name]])</f>
        <v>Himalaya Anti Dandruff Shampoo</v>
      </c>
      <c r="D3273">
        <v>14000</v>
      </c>
      <c r="E3273" s="3">
        <f>'Cleaned Data'!F3276</f>
        <v>5</v>
      </c>
      <c r="F3273">
        <v>10</v>
      </c>
      <c r="G3273">
        <v>1</v>
      </c>
      <c r="H3273">
        <v>12600</v>
      </c>
      <c r="I3273" s="3">
        <f>ZeptoData[[#This Row],[discountedSellingPrice]]/100</f>
        <v>126</v>
      </c>
      <c r="J3273">
        <v>200</v>
      </c>
      <c r="K3273" t="b">
        <v>0</v>
      </c>
      <c r="L3273">
        <v>200</v>
      </c>
      <c r="N3273" s="3">
        <f>ZeptoData[[#This Row],[MRP_Rupees]] - ZeptoData[[#This Row],[Sale_Price]]</f>
        <v>-121</v>
      </c>
      <c r="O3273" t="str">
        <f>IF(ZeptoData[[#This Row],[outOfStock]]=TRUE, "Out of Stock", IF(ZeptoData[[#This Row],[availableQuantity]]&lt;=2, "LOW STOCK", "HEALTHY"))</f>
        <v>LOW STOCK</v>
      </c>
      <c r="P3273" t="str" cm="1">
        <f t="array" ref="P3273">_xlfn.IFS(ZeptoData[[#This Row],[Sale_Price]]&lt;50, "Budget", ZeptoData[[#This Row],[Sale_Price]]&lt;150, "Mid-Range", ZeptoData[[#This Row],[Sale_Price]]&gt;=150, "Premium")</f>
        <v>Mid-Range</v>
      </c>
      <c r="Q3273" t="str">
        <f>IF(ROUND(((ZeptoData[[#This Row],[mrp]]-ZeptoData[[#This Row],[discountedSellingPrice]])/ZeptoData[[#This Row],[mrp]])*100,0) = ZeptoData[[#This Row],[discountPercent]], "Match", "Error")</f>
        <v>Match</v>
      </c>
      <c r="R3273" s="9" t="str" cm="1">
        <f t="array" ref="R3273">_xlfn.IFS(ZeptoData[[#This Row],[discountPercent]]=0, "No Discount", ZeptoData[[#This Row],[discountPercent]]&lt;=15, "Standard (1-15%)", ZeptoData[[#This Row],[discountPercent]]&gt;15, "Mega (&gt;15%)")</f>
        <v>Standard (1-15%)</v>
      </c>
      <c r="S3273" s="9" t="str" cm="1">
        <f t="array" ref="S3273">_xlfn.IFS(ZeptoData[[#This Row],[weightInGms]]&lt;=100, "Small (&lt;100g)", ZeptoData[[#This Row],[weightInGms]]&lt;=500, "Medium (100-500g)", ZeptoData[[#This Row],[weightInGms]]&gt;500, "Large (&gt;500g)")</f>
        <v>Medium (100-500g)</v>
      </c>
    </row>
    <row r="3274" spans="1:19" x14ac:dyDescent="0.25">
      <c r="A3274" t="s">
        <v>1457</v>
      </c>
      <c r="B3274" t="s">
        <v>1318</v>
      </c>
      <c r="C3274" t="str">
        <f>TRIM(ZeptoData[[#This Row],[name]])</f>
        <v>Maybelline New York Colossal Kajal Super Black</v>
      </c>
      <c r="D3274">
        <v>30000</v>
      </c>
      <c r="E3274" s="3">
        <f>'Cleaned Data'!F3277</f>
        <v>0</v>
      </c>
      <c r="F3274">
        <v>8</v>
      </c>
      <c r="G3274">
        <v>3</v>
      </c>
      <c r="H3274">
        <v>27500</v>
      </c>
      <c r="I3274" s="3">
        <f>ZeptoData[[#This Row],[discountedSellingPrice]]/100</f>
        <v>275</v>
      </c>
      <c r="J3274">
        <v>0</v>
      </c>
      <c r="K3274" t="b">
        <v>0</v>
      </c>
      <c r="L3274">
        <v>0</v>
      </c>
      <c r="N3274" s="3">
        <f>ZeptoData[[#This Row],[MRP_Rupees]] - ZeptoData[[#This Row],[Sale_Price]]</f>
        <v>-275</v>
      </c>
      <c r="O3274" t="str">
        <f>IF(ZeptoData[[#This Row],[outOfStock]]=TRUE, "Out of Stock", IF(ZeptoData[[#This Row],[availableQuantity]]&lt;=2, "LOW STOCK", "HEALTHY"))</f>
        <v>HEALTHY</v>
      </c>
      <c r="P3274" t="str" cm="1">
        <f t="array" ref="P3274">_xlfn.IFS(ZeptoData[[#This Row],[Sale_Price]]&lt;50, "Budget", ZeptoData[[#This Row],[Sale_Price]]&lt;150, "Mid-Range", ZeptoData[[#This Row],[Sale_Price]]&gt;=150, "Premium")</f>
        <v>Premium</v>
      </c>
      <c r="Q3274" t="str">
        <f>IF(ROUND(((ZeptoData[[#This Row],[mrp]]-ZeptoData[[#This Row],[discountedSellingPrice]])/ZeptoData[[#This Row],[mrp]])*100,0) = ZeptoData[[#This Row],[discountPercent]], "Match", "Error")</f>
        <v>Match</v>
      </c>
      <c r="R3274" s="9" t="str" cm="1">
        <f t="array" ref="R3274">_xlfn.IFS(ZeptoData[[#This Row],[discountPercent]]=0, "No Discount", ZeptoData[[#This Row],[discountPercent]]&lt;=15, "Standard (1-15%)", ZeptoData[[#This Row],[discountPercent]]&gt;15, "Mega (&gt;15%)")</f>
        <v>Standard (1-15%)</v>
      </c>
      <c r="S3274" s="9" t="str" cm="1">
        <f t="array" ref="S3274">_xlfn.IFS(ZeptoData[[#This Row],[weightInGms]]&lt;=100, "Small (&lt;100g)", ZeptoData[[#This Row],[weightInGms]]&lt;=500, "Medium (100-500g)", ZeptoData[[#This Row],[weightInGms]]&gt;500, "Large (&gt;500g)")</f>
        <v>Small (&lt;100g)</v>
      </c>
    </row>
    <row r="3275" spans="1:19" x14ac:dyDescent="0.25">
      <c r="A3275" t="s">
        <v>1457</v>
      </c>
      <c r="B3275" t="s">
        <v>1319</v>
      </c>
      <c r="C3275" t="str">
        <f>TRIM(ZeptoData[[#This Row],[name]])</f>
        <v>Stayfree Dry-Max All Night Ultra-Dry Sanitary Pad</v>
      </c>
      <c r="D3275">
        <v>9000</v>
      </c>
      <c r="E3275" s="3">
        <f>'Cleaned Data'!F3278</f>
        <v>0</v>
      </c>
      <c r="F3275">
        <v>10</v>
      </c>
      <c r="G3275">
        <v>6</v>
      </c>
      <c r="H3275">
        <v>8100</v>
      </c>
      <c r="I3275" s="3">
        <f>ZeptoData[[#This Row],[discountedSellingPrice]]/100</f>
        <v>81</v>
      </c>
      <c r="J3275">
        <v>406</v>
      </c>
      <c r="K3275" t="b">
        <v>0</v>
      </c>
      <c r="L3275">
        <v>7</v>
      </c>
      <c r="N3275" s="3">
        <f>ZeptoData[[#This Row],[MRP_Rupees]] - ZeptoData[[#This Row],[Sale_Price]]</f>
        <v>-81</v>
      </c>
      <c r="O3275" t="str">
        <f>IF(ZeptoData[[#This Row],[outOfStock]]=TRUE, "Out of Stock", IF(ZeptoData[[#This Row],[availableQuantity]]&lt;=2, "LOW STOCK", "HEALTHY"))</f>
        <v>HEALTHY</v>
      </c>
      <c r="P3275" t="str" cm="1">
        <f t="array" ref="P3275">_xlfn.IFS(ZeptoData[[#This Row],[Sale_Price]]&lt;50, "Budget", ZeptoData[[#This Row],[Sale_Price]]&lt;150, "Mid-Range", ZeptoData[[#This Row],[Sale_Price]]&gt;=150, "Premium")</f>
        <v>Mid-Range</v>
      </c>
      <c r="Q3275" t="str">
        <f>IF(ROUND(((ZeptoData[[#This Row],[mrp]]-ZeptoData[[#This Row],[discountedSellingPrice]])/ZeptoData[[#This Row],[mrp]])*100,0) = ZeptoData[[#This Row],[discountPercent]], "Match", "Error")</f>
        <v>Match</v>
      </c>
      <c r="R3275" s="9" t="str" cm="1">
        <f t="array" ref="R3275">_xlfn.IFS(ZeptoData[[#This Row],[discountPercent]]=0, "No Discount", ZeptoData[[#This Row],[discountPercent]]&lt;=15, "Standard (1-15%)", ZeptoData[[#This Row],[discountPercent]]&gt;15, "Mega (&gt;15%)")</f>
        <v>Standard (1-15%)</v>
      </c>
      <c r="S3275" s="9" t="str" cm="1">
        <f t="array" ref="S3275">_xlfn.IFS(ZeptoData[[#This Row],[weightInGms]]&lt;=100, "Small (&lt;100g)", ZeptoData[[#This Row],[weightInGms]]&lt;=500, "Medium (100-500g)", ZeptoData[[#This Row],[weightInGms]]&gt;500, "Large (&gt;500g)")</f>
        <v>Medium (100-500g)</v>
      </c>
    </row>
    <row r="3276" spans="1:19" x14ac:dyDescent="0.25">
      <c r="A3276" t="s">
        <v>1457</v>
      </c>
      <c r="B3276" t="s">
        <v>1320</v>
      </c>
      <c r="C3276" t="str">
        <f>TRIM(ZeptoData[[#This Row],[name]])</f>
        <v>Dove Daily Shine Shampoo</v>
      </c>
      <c r="D3276">
        <v>64500</v>
      </c>
      <c r="E3276" s="3">
        <f>'Cleaned Data'!F3279</f>
        <v>15</v>
      </c>
      <c r="F3276">
        <v>5</v>
      </c>
      <c r="G3276">
        <v>3</v>
      </c>
      <c r="H3276">
        <v>61200</v>
      </c>
      <c r="I3276" s="3">
        <f>ZeptoData[[#This Row],[discountedSellingPrice]]/100</f>
        <v>612</v>
      </c>
      <c r="J3276">
        <v>650</v>
      </c>
      <c r="K3276" t="b">
        <v>0</v>
      </c>
      <c r="L3276">
        <v>650</v>
      </c>
      <c r="N3276" s="3">
        <f>ZeptoData[[#This Row],[MRP_Rupees]] - ZeptoData[[#This Row],[Sale_Price]]</f>
        <v>-597</v>
      </c>
      <c r="O3276" t="str">
        <f>IF(ZeptoData[[#This Row],[outOfStock]]=TRUE, "Out of Stock", IF(ZeptoData[[#This Row],[availableQuantity]]&lt;=2, "LOW STOCK", "HEALTHY"))</f>
        <v>HEALTHY</v>
      </c>
      <c r="P3276" t="str" cm="1">
        <f t="array" ref="P3276">_xlfn.IFS(ZeptoData[[#This Row],[Sale_Price]]&lt;50, "Budget", ZeptoData[[#This Row],[Sale_Price]]&lt;150, "Mid-Range", ZeptoData[[#This Row],[Sale_Price]]&gt;=150, "Premium")</f>
        <v>Premium</v>
      </c>
      <c r="Q3276" t="str">
        <f>IF(ROUND(((ZeptoData[[#This Row],[mrp]]-ZeptoData[[#This Row],[discountedSellingPrice]])/ZeptoData[[#This Row],[mrp]])*100,0) = ZeptoData[[#This Row],[discountPercent]], "Match", "Error")</f>
        <v>Match</v>
      </c>
      <c r="R3276" s="9" t="str" cm="1">
        <f t="array" ref="R3276">_xlfn.IFS(ZeptoData[[#This Row],[discountPercent]]=0, "No Discount", ZeptoData[[#This Row],[discountPercent]]&lt;=15, "Standard (1-15%)", ZeptoData[[#This Row],[discountPercent]]&gt;15, "Mega (&gt;15%)")</f>
        <v>Standard (1-15%)</v>
      </c>
      <c r="S3276" s="9" t="str" cm="1">
        <f t="array" ref="S3276">_xlfn.IFS(ZeptoData[[#This Row],[weightInGms]]&lt;=100, "Small (&lt;100g)", ZeptoData[[#This Row],[weightInGms]]&lt;=500, "Medium (100-500g)", ZeptoData[[#This Row],[weightInGms]]&gt;500, "Large (&gt;500g)")</f>
        <v>Large (&gt;500g)</v>
      </c>
    </row>
    <row r="3277" spans="1:19" x14ac:dyDescent="0.25">
      <c r="A3277" t="s">
        <v>1457</v>
      </c>
      <c r="B3277" t="s">
        <v>1321</v>
      </c>
      <c r="C3277" t="str">
        <f>TRIM(ZeptoData[[#This Row],[name]])</f>
        <v>Godrej Easy 5 Minute Natural Brown 4 Hair Colour</v>
      </c>
      <c r="D3277">
        <v>2900</v>
      </c>
      <c r="E3277" s="3">
        <f>'Cleaned Data'!F3280</f>
        <v>10</v>
      </c>
      <c r="F3277">
        <v>0</v>
      </c>
      <c r="G3277">
        <v>5</v>
      </c>
      <c r="H3277">
        <v>2900</v>
      </c>
      <c r="I3277" s="3">
        <f>ZeptoData[[#This Row],[discountedSellingPrice]]/100</f>
        <v>29</v>
      </c>
      <c r="J3277">
        <v>20</v>
      </c>
      <c r="K3277" t="b">
        <v>0</v>
      </c>
      <c r="L3277">
        <v>20</v>
      </c>
      <c r="N3277" s="3">
        <f>ZeptoData[[#This Row],[MRP_Rupees]] - ZeptoData[[#This Row],[Sale_Price]]</f>
        <v>-19</v>
      </c>
      <c r="O3277" t="str">
        <f>IF(ZeptoData[[#This Row],[outOfStock]]=TRUE, "Out of Stock", IF(ZeptoData[[#This Row],[availableQuantity]]&lt;=2, "LOW STOCK", "HEALTHY"))</f>
        <v>HEALTHY</v>
      </c>
      <c r="P3277" t="str" cm="1">
        <f t="array" ref="P3277">_xlfn.IFS(ZeptoData[[#This Row],[Sale_Price]]&lt;50, "Budget", ZeptoData[[#This Row],[Sale_Price]]&lt;150, "Mid-Range", ZeptoData[[#This Row],[Sale_Price]]&gt;=150, "Premium")</f>
        <v>Budget</v>
      </c>
      <c r="Q3277" t="str">
        <f>IF(ROUND(((ZeptoData[[#This Row],[mrp]]-ZeptoData[[#This Row],[discountedSellingPrice]])/ZeptoData[[#This Row],[mrp]])*100,0) = ZeptoData[[#This Row],[discountPercent]], "Match", "Error")</f>
        <v>Match</v>
      </c>
      <c r="R3277" s="9" t="str" cm="1">
        <f t="array" ref="R3277">_xlfn.IFS(ZeptoData[[#This Row],[discountPercent]]=0, "No Discount", ZeptoData[[#This Row],[discountPercent]]&lt;=15, "Standard (1-15%)", ZeptoData[[#This Row],[discountPercent]]&gt;15, "Mega (&gt;15%)")</f>
        <v>No Discount</v>
      </c>
      <c r="S3277" s="9" t="str" cm="1">
        <f t="array" ref="S3277">_xlfn.IFS(ZeptoData[[#This Row],[weightInGms]]&lt;=100, "Small (&lt;100g)", ZeptoData[[#This Row],[weightInGms]]&lt;=500, "Medium (100-500g)", ZeptoData[[#This Row],[weightInGms]]&gt;500, "Large (&gt;500g)")</f>
        <v>Small (&lt;100g)</v>
      </c>
    </row>
    <row r="3278" spans="1:19" x14ac:dyDescent="0.25">
      <c r="A3278" t="s">
        <v>1457</v>
      </c>
      <c r="B3278" t="s">
        <v>1322</v>
      </c>
      <c r="C3278" t="str">
        <f>TRIM(ZeptoData[[#This Row],[name]])</f>
        <v>Colgate Sensitive Plus Enamel Toothpaste Tube</v>
      </c>
      <c r="D3278">
        <v>14000</v>
      </c>
      <c r="E3278" s="3">
        <f>'Cleaned Data'!F3281</f>
        <v>10</v>
      </c>
      <c r="F3278">
        <v>0</v>
      </c>
      <c r="G3278">
        <v>6</v>
      </c>
      <c r="H3278">
        <v>14000</v>
      </c>
      <c r="I3278" s="3">
        <f>ZeptoData[[#This Row],[discountedSellingPrice]]/100</f>
        <v>140</v>
      </c>
      <c r="J3278">
        <v>160</v>
      </c>
      <c r="K3278" t="b">
        <v>0</v>
      </c>
      <c r="L3278">
        <v>160</v>
      </c>
      <c r="N3278" s="3">
        <f>ZeptoData[[#This Row],[MRP_Rupees]] - ZeptoData[[#This Row],[Sale_Price]]</f>
        <v>-130</v>
      </c>
      <c r="O3278" t="str">
        <f>IF(ZeptoData[[#This Row],[outOfStock]]=TRUE, "Out of Stock", IF(ZeptoData[[#This Row],[availableQuantity]]&lt;=2, "LOW STOCK", "HEALTHY"))</f>
        <v>HEALTHY</v>
      </c>
      <c r="P3278" t="str" cm="1">
        <f t="array" ref="P3278">_xlfn.IFS(ZeptoData[[#This Row],[Sale_Price]]&lt;50, "Budget", ZeptoData[[#This Row],[Sale_Price]]&lt;150, "Mid-Range", ZeptoData[[#This Row],[Sale_Price]]&gt;=150, "Premium")</f>
        <v>Mid-Range</v>
      </c>
      <c r="Q3278" t="str">
        <f>IF(ROUND(((ZeptoData[[#This Row],[mrp]]-ZeptoData[[#This Row],[discountedSellingPrice]])/ZeptoData[[#This Row],[mrp]])*100,0) = ZeptoData[[#This Row],[discountPercent]], "Match", "Error")</f>
        <v>Match</v>
      </c>
      <c r="R3278" s="9" t="str" cm="1">
        <f t="array" ref="R3278">_xlfn.IFS(ZeptoData[[#This Row],[discountPercent]]=0, "No Discount", ZeptoData[[#This Row],[discountPercent]]&lt;=15, "Standard (1-15%)", ZeptoData[[#This Row],[discountPercent]]&gt;15, "Mega (&gt;15%)")</f>
        <v>No Discount</v>
      </c>
      <c r="S3278" s="9" t="str" cm="1">
        <f t="array" ref="S3278">_xlfn.IFS(ZeptoData[[#This Row],[weightInGms]]&lt;=100, "Small (&lt;100g)", ZeptoData[[#This Row],[weightInGms]]&lt;=500, "Medium (100-500g)", ZeptoData[[#This Row],[weightInGms]]&gt;500, "Large (&gt;500g)")</f>
        <v>Medium (100-500g)</v>
      </c>
    </row>
    <row r="3279" spans="1:19" x14ac:dyDescent="0.25">
      <c r="A3279" t="s">
        <v>1457</v>
      </c>
      <c r="B3279" t="s">
        <v>1821</v>
      </c>
      <c r="C3279" t="str">
        <f>TRIM(ZeptoData[[#This Row],[name]])</f>
        <v>Colgate Max Fresh Peppermint Toothpaste</v>
      </c>
      <c r="D3279">
        <v>18200</v>
      </c>
      <c r="E3279" s="3">
        <f>'Cleaned Data'!F3282</f>
        <v>0</v>
      </c>
      <c r="F3279">
        <v>15</v>
      </c>
      <c r="G3279">
        <v>6</v>
      </c>
      <c r="H3279">
        <v>15400</v>
      </c>
      <c r="I3279" s="3">
        <f>ZeptoData[[#This Row],[discountedSellingPrice]]/100</f>
        <v>154</v>
      </c>
      <c r="J3279">
        <v>300</v>
      </c>
      <c r="K3279" t="b">
        <v>0</v>
      </c>
      <c r="L3279">
        <v>300</v>
      </c>
      <c r="N3279" s="3">
        <f>ZeptoData[[#This Row],[MRP_Rupees]] - ZeptoData[[#This Row],[Sale_Price]]</f>
        <v>-154</v>
      </c>
      <c r="O3279" t="str">
        <f>IF(ZeptoData[[#This Row],[outOfStock]]=TRUE, "Out of Stock", IF(ZeptoData[[#This Row],[availableQuantity]]&lt;=2, "LOW STOCK", "HEALTHY"))</f>
        <v>HEALTHY</v>
      </c>
      <c r="P3279" t="str" cm="1">
        <f t="array" ref="P3279">_xlfn.IFS(ZeptoData[[#This Row],[Sale_Price]]&lt;50, "Budget", ZeptoData[[#This Row],[Sale_Price]]&lt;150, "Mid-Range", ZeptoData[[#This Row],[Sale_Price]]&gt;=150, "Premium")</f>
        <v>Premium</v>
      </c>
      <c r="Q3279" t="str">
        <f>IF(ROUND(((ZeptoData[[#This Row],[mrp]]-ZeptoData[[#This Row],[discountedSellingPrice]])/ZeptoData[[#This Row],[mrp]])*100,0) = ZeptoData[[#This Row],[discountPercent]], "Match", "Error")</f>
        <v>Match</v>
      </c>
      <c r="R3279" s="9" t="str" cm="1">
        <f t="array" ref="R3279">_xlfn.IFS(ZeptoData[[#This Row],[discountPercent]]=0, "No Discount", ZeptoData[[#This Row],[discountPercent]]&lt;=15, "Standard (1-15%)", ZeptoData[[#This Row],[discountPercent]]&gt;15, "Mega (&gt;15%)")</f>
        <v>Standard (1-15%)</v>
      </c>
      <c r="S3279" s="9" t="str" cm="1">
        <f t="array" ref="S3279">_xlfn.IFS(ZeptoData[[#This Row],[weightInGms]]&lt;=100, "Small (&lt;100g)", ZeptoData[[#This Row],[weightInGms]]&lt;=500, "Medium (100-500g)", ZeptoData[[#This Row],[weightInGms]]&gt;500, "Large (&gt;500g)")</f>
        <v>Medium (100-500g)</v>
      </c>
    </row>
    <row r="3280" spans="1:19" x14ac:dyDescent="0.25">
      <c r="A3280" t="s">
        <v>1457</v>
      </c>
      <c r="B3280" t="s">
        <v>1324</v>
      </c>
      <c r="C3280" t="str">
        <f>TRIM(ZeptoData[[#This Row],[name]])</f>
        <v>Pond's Light Moisturiser</v>
      </c>
      <c r="D3280">
        <v>30900</v>
      </c>
      <c r="E3280" s="3">
        <f>'Cleaned Data'!F3283</f>
        <v>0</v>
      </c>
      <c r="F3280">
        <v>10</v>
      </c>
      <c r="G3280">
        <v>6</v>
      </c>
      <c r="H3280">
        <v>27800</v>
      </c>
      <c r="I3280" s="3">
        <f>ZeptoData[[#This Row],[discountedSellingPrice]]/100</f>
        <v>278</v>
      </c>
      <c r="J3280">
        <v>250</v>
      </c>
      <c r="K3280" t="b">
        <v>0</v>
      </c>
      <c r="L3280">
        <v>250</v>
      </c>
      <c r="N3280" s="3">
        <f>ZeptoData[[#This Row],[MRP_Rupees]] - ZeptoData[[#This Row],[Sale_Price]]</f>
        <v>-278</v>
      </c>
      <c r="O3280" t="str">
        <f>IF(ZeptoData[[#This Row],[outOfStock]]=TRUE, "Out of Stock", IF(ZeptoData[[#This Row],[availableQuantity]]&lt;=2, "LOW STOCK", "HEALTHY"))</f>
        <v>HEALTHY</v>
      </c>
      <c r="P3280" t="str" cm="1">
        <f t="array" ref="P3280">_xlfn.IFS(ZeptoData[[#This Row],[Sale_Price]]&lt;50, "Budget", ZeptoData[[#This Row],[Sale_Price]]&lt;150, "Mid-Range", ZeptoData[[#This Row],[Sale_Price]]&gt;=150, "Premium")</f>
        <v>Premium</v>
      </c>
      <c r="Q3280" t="str">
        <f>IF(ROUND(((ZeptoData[[#This Row],[mrp]]-ZeptoData[[#This Row],[discountedSellingPrice]])/ZeptoData[[#This Row],[mrp]])*100,0) = ZeptoData[[#This Row],[discountPercent]], "Match", "Error")</f>
        <v>Match</v>
      </c>
      <c r="R3280" s="9" t="str" cm="1">
        <f t="array" ref="R3280">_xlfn.IFS(ZeptoData[[#This Row],[discountPercent]]=0, "No Discount", ZeptoData[[#This Row],[discountPercent]]&lt;=15, "Standard (1-15%)", ZeptoData[[#This Row],[discountPercent]]&gt;15, "Mega (&gt;15%)")</f>
        <v>Standard (1-15%)</v>
      </c>
      <c r="S3280" s="9" t="str" cm="1">
        <f t="array" ref="S3280">_xlfn.IFS(ZeptoData[[#This Row],[weightInGms]]&lt;=100, "Small (&lt;100g)", ZeptoData[[#This Row],[weightInGms]]&lt;=500, "Medium (100-500g)", ZeptoData[[#This Row],[weightInGms]]&gt;500, "Large (&gt;500g)")</f>
        <v>Medium (100-500g)</v>
      </c>
    </row>
    <row r="3281" spans="1:19" x14ac:dyDescent="0.25">
      <c r="A3281" t="s">
        <v>1457</v>
      </c>
      <c r="B3281" t="s">
        <v>1325</v>
      </c>
      <c r="C3281" t="str">
        <f>TRIM(ZeptoData[[#This Row],[name]])</f>
        <v>Engage Mate For Man Deo Spray</v>
      </c>
      <c r="D3281">
        <v>19500</v>
      </c>
      <c r="E3281" s="3">
        <f>'Cleaned Data'!F3284</f>
        <v>18</v>
      </c>
      <c r="F3281">
        <v>10</v>
      </c>
      <c r="G3281">
        <v>5</v>
      </c>
      <c r="H3281">
        <v>17400</v>
      </c>
      <c r="I3281" s="3">
        <f>ZeptoData[[#This Row],[discountedSellingPrice]]/100</f>
        <v>174</v>
      </c>
      <c r="J3281">
        <v>150</v>
      </c>
      <c r="K3281" t="b">
        <v>0</v>
      </c>
      <c r="L3281">
        <v>150</v>
      </c>
      <c r="N3281" s="3">
        <f>ZeptoData[[#This Row],[MRP_Rupees]] - ZeptoData[[#This Row],[Sale_Price]]</f>
        <v>-156</v>
      </c>
      <c r="O3281" t="str">
        <f>IF(ZeptoData[[#This Row],[outOfStock]]=TRUE, "Out of Stock", IF(ZeptoData[[#This Row],[availableQuantity]]&lt;=2, "LOW STOCK", "HEALTHY"))</f>
        <v>HEALTHY</v>
      </c>
      <c r="P3281" t="str" cm="1">
        <f t="array" ref="P3281">_xlfn.IFS(ZeptoData[[#This Row],[Sale_Price]]&lt;50, "Budget", ZeptoData[[#This Row],[Sale_Price]]&lt;150, "Mid-Range", ZeptoData[[#This Row],[Sale_Price]]&gt;=150, "Premium")</f>
        <v>Premium</v>
      </c>
      <c r="Q3281" t="str">
        <f>IF(ROUND(((ZeptoData[[#This Row],[mrp]]-ZeptoData[[#This Row],[discountedSellingPrice]])/ZeptoData[[#This Row],[mrp]])*100,0) = ZeptoData[[#This Row],[discountPercent]], "Match", "Error")</f>
        <v>Error</v>
      </c>
      <c r="R3281" s="9" t="str" cm="1">
        <f t="array" ref="R3281">_xlfn.IFS(ZeptoData[[#This Row],[discountPercent]]=0, "No Discount", ZeptoData[[#This Row],[discountPercent]]&lt;=15, "Standard (1-15%)", ZeptoData[[#This Row],[discountPercent]]&gt;15, "Mega (&gt;15%)")</f>
        <v>Standard (1-15%)</v>
      </c>
      <c r="S3281" s="9" t="str" cm="1">
        <f t="array" ref="S3281">_xlfn.IFS(ZeptoData[[#This Row],[weightInGms]]&lt;=100, "Small (&lt;100g)", ZeptoData[[#This Row],[weightInGms]]&lt;=500, "Medium (100-500g)", ZeptoData[[#This Row],[weightInGms]]&gt;500, "Large (&gt;500g)")</f>
        <v>Medium (100-500g)</v>
      </c>
    </row>
    <row r="3282" spans="1:19" x14ac:dyDescent="0.25">
      <c r="A3282" t="s">
        <v>1457</v>
      </c>
      <c r="B3282" t="s">
        <v>1326</v>
      </c>
      <c r="C3282" t="str">
        <f>TRIM(ZeptoData[[#This Row],[name]])</f>
        <v>Pantene Advanced Hair Fall Solution Shampoo - Total Damage Care</v>
      </c>
      <c r="D3282">
        <v>12000</v>
      </c>
      <c r="E3282" s="3">
        <f>'Cleaned Data'!F3285</f>
        <v>6</v>
      </c>
      <c r="F3282">
        <v>0</v>
      </c>
      <c r="G3282">
        <v>5</v>
      </c>
      <c r="H3282">
        <v>12000</v>
      </c>
      <c r="I3282" s="3">
        <f>ZeptoData[[#This Row],[discountedSellingPrice]]/100</f>
        <v>120</v>
      </c>
      <c r="J3282">
        <v>180</v>
      </c>
      <c r="K3282" t="b">
        <v>0</v>
      </c>
      <c r="L3282">
        <v>180</v>
      </c>
      <c r="N3282" s="3">
        <f>ZeptoData[[#This Row],[MRP_Rupees]] - ZeptoData[[#This Row],[Sale_Price]]</f>
        <v>-114</v>
      </c>
      <c r="O3282" t="str">
        <f>IF(ZeptoData[[#This Row],[outOfStock]]=TRUE, "Out of Stock", IF(ZeptoData[[#This Row],[availableQuantity]]&lt;=2, "LOW STOCK", "HEALTHY"))</f>
        <v>HEALTHY</v>
      </c>
      <c r="P3282" t="str" cm="1">
        <f t="array" ref="P3282">_xlfn.IFS(ZeptoData[[#This Row],[Sale_Price]]&lt;50, "Budget", ZeptoData[[#This Row],[Sale_Price]]&lt;150, "Mid-Range", ZeptoData[[#This Row],[Sale_Price]]&gt;=150, "Premium")</f>
        <v>Mid-Range</v>
      </c>
      <c r="Q3282" t="str">
        <f>IF(ROUND(((ZeptoData[[#This Row],[mrp]]-ZeptoData[[#This Row],[discountedSellingPrice]])/ZeptoData[[#This Row],[mrp]])*100,0) = ZeptoData[[#This Row],[discountPercent]], "Match", "Error")</f>
        <v>Match</v>
      </c>
      <c r="R3282" s="9" t="str" cm="1">
        <f t="array" ref="R3282">_xlfn.IFS(ZeptoData[[#This Row],[discountPercent]]=0, "No Discount", ZeptoData[[#This Row],[discountPercent]]&lt;=15, "Standard (1-15%)", ZeptoData[[#This Row],[discountPercent]]&gt;15, "Mega (&gt;15%)")</f>
        <v>No Discount</v>
      </c>
      <c r="S3282" s="9" t="str" cm="1">
        <f t="array" ref="S3282">_xlfn.IFS(ZeptoData[[#This Row],[weightInGms]]&lt;=100, "Small (&lt;100g)", ZeptoData[[#This Row],[weightInGms]]&lt;=500, "Medium (100-500g)", ZeptoData[[#This Row],[weightInGms]]&gt;500, "Large (&gt;500g)")</f>
        <v>Medium (100-500g)</v>
      </c>
    </row>
    <row r="3283" spans="1:19" x14ac:dyDescent="0.25">
      <c r="A3283" t="s">
        <v>1457</v>
      </c>
      <c r="B3283" t="s">
        <v>1327</v>
      </c>
      <c r="C3283" t="str">
        <f>TRIM(ZeptoData[[#This Row],[name]])</f>
        <v>Whisper Choice Regular Wing Sanitary Pad</v>
      </c>
      <c r="D3283">
        <v>3000</v>
      </c>
      <c r="E3283" s="3">
        <f>'Cleaned Data'!F3286</f>
        <v>15</v>
      </c>
      <c r="F3283">
        <v>0</v>
      </c>
      <c r="G3283">
        <v>2</v>
      </c>
      <c r="H3283">
        <v>3000</v>
      </c>
      <c r="I3283" s="3">
        <f>ZeptoData[[#This Row],[discountedSellingPrice]]/100</f>
        <v>30</v>
      </c>
      <c r="J3283">
        <v>406</v>
      </c>
      <c r="K3283" t="b">
        <v>0</v>
      </c>
      <c r="L3283">
        <v>7</v>
      </c>
      <c r="N3283" s="3">
        <f>ZeptoData[[#This Row],[MRP_Rupees]] - ZeptoData[[#This Row],[Sale_Price]]</f>
        <v>-15</v>
      </c>
      <c r="O3283" t="str">
        <f>IF(ZeptoData[[#This Row],[outOfStock]]=TRUE, "Out of Stock", IF(ZeptoData[[#This Row],[availableQuantity]]&lt;=2, "LOW STOCK", "HEALTHY"))</f>
        <v>LOW STOCK</v>
      </c>
      <c r="P3283" t="str" cm="1">
        <f t="array" ref="P3283">_xlfn.IFS(ZeptoData[[#This Row],[Sale_Price]]&lt;50, "Budget", ZeptoData[[#This Row],[Sale_Price]]&lt;150, "Mid-Range", ZeptoData[[#This Row],[Sale_Price]]&gt;=150, "Premium")</f>
        <v>Budget</v>
      </c>
      <c r="Q3283" t="str">
        <f>IF(ROUND(((ZeptoData[[#This Row],[mrp]]-ZeptoData[[#This Row],[discountedSellingPrice]])/ZeptoData[[#This Row],[mrp]])*100,0) = ZeptoData[[#This Row],[discountPercent]], "Match", "Error")</f>
        <v>Match</v>
      </c>
      <c r="R3283" s="9" t="str" cm="1">
        <f t="array" ref="R3283">_xlfn.IFS(ZeptoData[[#This Row],[discountPercent]]=0, "No Discount", ZeptoData[[#This Row],[discountPercent]]&lt;=15, "Standard (1-15%)", ZeptoData[[#This Row],[discountPercent]]&gt;15, "Mega (&gt;15%)")</f>
        <v>No Discount</v>
      </c>
      <c r="S3283" s="9" t="str" cm="1">
        <f t="array" ref="S3283">_xlfn.IFS(ZeptoData[[#This Row],[weightInGms]]&lt;=100, "Small (&lt;100g)", ZeptoData[[#This Row],[weightInGms]]&lt;=500, "Medium (100-500g)", ZeptoData[[#This Row],[weightInGms]]&gt;500, "Large (&gt;500g)")</f>
        <v>Medium (100-500g)</v>
      </c>
    </row>
    <row r="3284" spans="1:19" x14ac:dyDescent="0.25">
      <c r="A3284" t="s">
        <v>1457</v>
      </c>
      <c r="B3284" t="s">
        <v>1328</v>
      </c>
      <c r="C3284" t="str">
        <f>TRIM(ZeptoData[[#This Row],[name]])</f>
        <v>Colgate Slim Soft Charcoal Toothbrush</v>
      </c>
      <c r="D3284">
        <v>15000</v>
      </c>
      <c r="E3284" s="3">
        <f>'Cleaned Data'!F3287</f>
        <v>0</v>
      </c>
      <c r="F3284">
        <v>18</v>
      </c>
      <c r="G3284">
        <v>4</v>
      </c>
      <c r="H3284">
        <v>12300</v>
      </c>
      <c r="I3284" s="3">
        <f>ZeptoData[[#This Row],[discountedSellingPrice]]/100</f>
        <v>123</v>
      </c>
      <c r="J3284">
        <v>232</v>
      </c>
      <c r="K3284" t="b">
        <v>0</v>
      </c>
      <c r="L3284">
        <v>4</v>
      </c>
      <c r="N3284" s="3">
        <f>ZeptoData[[#This Row],[MRP_Rupees]] - ZeptoData[[#This Row],[Sale_Price]]</f>
        <v>-123</v>
      </c>
      <c r="O3284" t="str">
        <f>IF(ZeptoData[[#This Row],[outOfStock]]=TRUE, "Out of Stock", IF(ZeptoData[[#This Row],[availableQuantity]]&lt;=2, "LOW STOCK", "HEALTHY"))</f>
        <v>HEALTHY</v>
      </c>
      <c r="P3284" t="str" cm="1">
        <f t="array" ref="P3284">_xlfn.IFS(ZeptoData[[#This Row],[Sale_Price]]&lt;50, "Budget", ZeptoData[[#This Row],[Sale_Price]]&lt;150, "Mid-Range", ZeptoData[[#This Row],[Sale_Price]]&gt;=150, "Premium")</f>
        <v>Mid-Range</v>
      </c>
      <c r="Q3284" t="str">
        <f>IF(ROUND(((ZeptoData[[#This Row],[mrp]]-ZeptoData[[#This Row],[discountedSellingPrice]])/ZeptoData[[#This Row],[mrp]])*100,0) = ZeptoData[[#This Row],[discountPercent]], "Match", "Error")</f>
        <v>Match</v>
      </c>
      <c r="R3284" s="9" t="str" cm="1">
        <f t="array" ref="R3284">_xlfn.IFS(ZeptoData[[#This Row],[discountPercent]]=0, "No Discount", ZeptoData[[#This Row],[discountPercent]]&lt;=15, "Standard (1-15%)", ZeptoData[[#This Row],[discountPercent]]&gt;15, "Mega (&gt;15%)")</f>
        <v>Mega (&gt;15%)</v>
      </c>
      <c r="S3284" s="9" t="str" cm="1">
        <f t="array" ref="S3284">_xlfn.IFS(ZeptoData[[#This Row],[weightInGms]]&lt;=100, "Small (&lt;100g)", ZeptoData[[#This Row],[weightInGms]]&lt;=500, "Medium (100-500g)", ZeptoData[[#This Row],[weightInGms]]&gt;500, "Large (&gt;500g)")</f>
        <v>Medium (100-500g)</v>
      </c>
    </row>
    <row r="3285" spans="1:19" x14ac:dyDescent="0.25">
      <c r="A3285" t="s">
        <v>1457</v>
      </c>
      <c r="B3285" t="s">
        <v>1329</v>
      </c>
      <c r="C3285" t="str">
        <f>TRIM(ZeptoData[[#This Row],[name]])</f>
        <v>Fiama Scents Juniper &amp; Geranium Body Wash</v>
      </c>
      <c r="D3285">
        <v>19900</v>
      </c>
      <c r="E3285" s="3">
        <f>'Cleaned Data'!F3288</f>
        <v>18</v>
      </c>
      <c r="F3285">
        <v>6</v>
      </c>
      <c r="G3285">
        <v>5</v>
      </c>
      <c r="H3285">
        <v>18600</v>
      </c>
      <c r="I3285" s="3">
        <f>ZeptoData[[#This Row],[discountedSellingPrice]]/100</f>
        <v>186</v>
      </c>
      <c r="J3285">
        <v>250</v>
      </c>
      <c r="K3285" t="b">
        <v>0</v>
      </c>
      <c r="L3285">
        <v>250</v>
      </c>
      <c r="N3285" s="3">
        <f>ZeptoData[[#This Row],[MRP_Rupees]] - ZeptoData[[#This Row],[Sale_Price]]</f>
        <v>-168</v>
      </c>
      <c r="O3285" t="str">
        <f>IF(ZeptoData[[#This Row],[outOfStock]]=TRUE, "Out of Stock", IF(ZeptoData[[#This Row],[availableQuantity]]&lt;=2, "LOW STOCK", "HEALTHY"))</f>
        <v>HEALTHY</v>
      </c>
      <c r="P3285" t="str" cm="1">
        <f t="array" ref="P3285">_xlfn.IFS(ZeptoData[[#This Row],[Sale_Price]]&lt;50, "Budget", ZeptoData[[#This Row],[Sale_Price]]&lt;150, "Mid-Range", ZeptoData[[#This Row],[Sale_Price]]&gt;=150, "Premium")</f>
        <v>Premium</v>
      </c>
      <c r="Q3285" t="str">
        <f>IF(ROUND(((ZeptoData[[#This Row],[mrp]]-ZeptoData[[#This Row],[discountedSellingPrice]])/ZeptoData[[#This Row],[mrp]])*100,0) = ZeptoData[[#This Row],[discountPercent]], "Match", "Error")</f>
        <v>Error</v>
      </c>
      <c r="R3285" s="9" t="str" cm="1">
        <f t="array" ref="R3285">_xlfn.IFS(ZeptoData[[#This Row],[discountPercent]]=0, "No Discount", ZeptoData[[#This Row],[discountPercent]]&lt;=15, "Standard (1-15%)", ZeptoData[[#This Row],[discountPercent]]&gt;15, "Mega (&gt;15%)")</f>
        <v>Standard (1-15%)</v>
      </c>
      <c r="S3285" s="9" t="str" cm="1">
        <f t="array" ref="S3285">_xlfn.IFS(ZeptoData[[#This Row],[weightInGms]]&lt;=100, "Small (&lt;100g)", ZeptoData[[#This Row],[weightInGms]]&lt;=500, "Medium (100-500g)", ZeptoData[[#This Row],[weightInGms]]&gt;500, "Large (&gt;500g)")</f>
        <v>Medium (100-500g)</v>
      </c>
    </row>
    <row r="3286" spans="1:19" x14ac:dyDescent="0.25">
      <c r="A3286" t="s">
        <v>1457</v>
      </c>
      <c r="B3286" t="s">
        <v>1330</v>
      </c>
      <c r="C3286" t="str">
        <f>TRIM(ZeptoData[[#This Row],[name]])</f>
        <v>Mamaearth Ubtan Body Lotion</v>
      </c>
      <c r="D3286">
        <v>39900</v>
      </c>
      <c r="E3286" s="3">
        <f>'Cleaned Data'!F3289</f>
        <v>15</v>
      </c>
      <c r="F3286">
        <v>15</v>
      </c>
      <c r="G3286">
        <v>4</v>
      </c>
      <c r="H3286">
        <v>33900</v>
      </c>
      <c r="I3286" s="3">
        <f>ZeptoData[[#This Row],[discountedSellingPrice]]/100</f>
        <v>339</v>
      </c>
      <c r="J3286">
        <v>400</v>
      </c>
      <c r="K3286" t="b">
        <v>0</v>
      </c>
      <c r="L3286">
        <v>400</v>
      </c>
      <c r="N3286" s="3">
        <f>ZeptoData[[#This Row],[MRP_Rupees]] - ZeptoData[[#This Row],[Sale_Price]]</f>
        <v>-324</v>
      </c>
      <c r="O3286" t="str">
        <f>IF(ZeptoData[[#This Row],[outOfStock]]=TRUE, "Out of Stock", IF(ZeptoData[[#This Row],[availableQuantity]]&lt;=2, "LOW STOCK", "HEALTHY"))</f>
        <v>HEALTHY</v>
      </c>
      <c r="P3286" t="str" cm="1">
        <f t="array" ref="P3286">_xlfn.IFS(ZeptoData[[#This Row],[Sale_Price]]&lt;50, "Budget", ZeptoData[[#This Row],[Sale_Price]]&lt;150, "Mid-Range", ZeptoData[[#This Row],[Sale_Price]]&gt;=150, "Premium")</f>
        <v>Premium</v>
      </c>
      <c r="Q3286" t="str">
        <f>IF(ROUND(((ZeptoData[[#This Row],[mrp]]-ZeptoData[[#This Row],[discountedSellingPrice]])/ZeptoData[[#This Row],[mrp]])*100,0) = ZeptoData[[#This Row],[discountPercent]], "Match", "Error")</f>
        <v>Match</v>
      </c>
      <c r="R3286" s="9" t="str" cm="1">
        <f t="array" ref="R3286">_xlfn.IFS(ZeptoData[[#This Row],[discountPercent]]=0, "No Discount", ZeptoData[[#This Row],[discountPercent]]&lt;=15, "Standard (1-15%)", ZeptoData[[#This Row],[discountPercent]]&gt;15, "Mega (&gt;15%)")</f>
        <v>Standard (1-15%)</v>
      </c>
      <c r="S3286" s="9" t="str" cm="1">
        <f t="array" ref="S3286">_xlfn.IFS(ZeptoData[[#This Row],[weightInGms]]&lt;=100, "Small (&lt;100g)", ZeptoData[[#This Row],[weightInGms]]&lt;=500, "Medium (100-500g)", ZeptoData[[#This Row],[weightInGms]]&gt;500, "Large (&gt;500g)")</f>
        <v>Medium (100-500g)</v>
      </c>
    </row>
    <row r="3287" spans="1:19" x14ac:dyDescent="0.25">
      <c r="A3287" t="s">
        <v>1457</v>
      </c>
      <c r="B3287" t="s">
        <v>1331</v>
      </c>
      <c r="C3287" t="str">
        <f>TRIM(ZeptoData[[#This Row],[name]])</f>
        <v>Godrej Aer Power Pocket - Long Lasting Bathroom Fragrance Floral Delight</v>
      </c>
      <c r="D3287">
        <v>5500</v>
      </c>
      <c r="E3287" s="3">
        <f>'Cleaned Data'!F3290</f>
        <v>10</v>
      </c>
      <c r="F3287">
        <v>0</v>
      </c>
      <c r="G3287">
        <v>6</v>
      </c>
      <c r="H3287">
        <v>5500</v>
      </c>
      <c r="I3287" s="3">
        <f>ZeptoData[[#This Row],[discountedSellingPrice]]/100</f>
        <v>55</v>
      </c>
      <c r="J3287">
        <v>10</v>
      </c>
      <c r="K3287" t="b">
        <v>0</v>
      </c>
      <c r="L3287">
        <v>10</v>
      </c>
      <c r="N3287" s="3">
        <f>ZeptoData[[#This Row],[MRP_Rupees]] - ZeptoData[[#This Row],[Sale_Price]]</f>
        <v>-45</v>
      </c>
      <c r="O3287" t="str">
        <f>IF(ZeptoData[[#This Row],[outOfStock]]=TRUE, "Out of Stock", IF(ZeptoData[[#This Row],[availableQuantity]]&lt;=2, "LOW STOCK", "HEALTHY"))</f>
        <v>HEALTHY</v>
      </c>
      <c r="P3287" t="str" cm="1">
        <f t="array" ref="P3287">_xlfn.IFS(ZeptoData[[#This Row],[Sale_Price]]&lt;50, "Budget", ZeptoData[[#This Row],[Sale_Price]]&lt;150, "Mid-Range", ZeptoData[[#This Row],[Sale_Price]]&gt;=150, "Premium")</f>
        <v>Mid-Range</v>
      </c>
      <c r="Q3287" t="str">
        <f>IF(ROUND(((ZeptoData[[#This Row],[mrp]]-ZeptoData[[#This Row],[discountedSellingPrice]])/ZeptoData[[#This Row],[mrp]])*100,0) = ZeptoData[[#This Row],[discountPercent]], "Match", "Error")</f>
        <v>Match</v>
      </c>
      <c r="R3287" s="9" t="str" cm="1">
        <f t="array" ref="R3287">_xlfn.IFS(ZeptoData[[#This Row],[discountPercent]]=0, "No Discount", ZeptoData[[#This Row],[discountPercent]]&lt;=15, "Standard (1-15%)", ZeptoData[[#This Row],[discountPercent]]&gt;15, "Mega (&gt;15%)")</f>
        <v>No Discount</v>
      </c>
      <c r="S3287" s="9" t="str" cm="1">
        <f t="array" ref="S3287">_xlfn.IFS(ZeptoData[[#This Row],[weightInGms]]&lt;=100, "Small (&lt;100g)", ZeptoData[[#This Row],[weightInGms]]&lt;=500, "Medium (100-500g)", ZeptoData[[#This Row],[weightInGms]]&gt;500, "Large (&gt;500g)")</f>
        <v>Small (&lt;100g)</v>
      </c>
    </row>
    <row r="3288" spans="1:19" x14ac:dyDescent="0.25">
      <c r="A3288" t="s">
        <v>1457</v>
      </c>
      <c r="B3288" t="s">
        <v>1332</v>
      </c>
      <c r="C3288" t="str">
        <f>TRIM(ZeptoData[[#This Row],[name]])</f>
        <v>Himalaya Anti-Hair Fall Shampoo</v>
      </c>
      <c r="D3288">
        <v>23000</v>
      </c>
      <c r="E3288" s="3">
        <f>'Cleaned Data'!F3291</f>
        <v>10</v>
      </c>
      <c r="F3288">
        <v>18</v>
      </c>
      <c r="G3288">
        <v>1</v>
      </c>
      <c r="H3288">
        <v>18800</v>
      </c>
      <c r="I3288" s="3">
        <f>ZeptoData[[#This Row],[discountedSellingPrice]]/100</f>
        <v>188</v>
      </c>
      <c r="J3288">
        <v>400</v>
      </c>
      <c r="K3288" t="b">
        <v>0</v>
      </c>
      <c r="L3288">
        <v>400</v>
      </c>
      <c r="N3288" s="3">
        <f>ZeptoData[[#This Row],[MRP_Rupees]] - ZeptoData[[#This Row],[Sale_Price]]</f>
        <v>-178</v>
      </c>
      <c r="O3288" t="str">
        <f>IF(ZeptoData[[#This Row],[outOfStock]]=TRUE, "Out of Stock", IF(ZeptoData[[#This Row],[availableQuantity]]&lt;=2, "LOW STOCK", "HEALTHY"))</f>
        <v>LOW STOCK</v>
      </c>
      <c r="P3288" t="str" cm="1">
        <f t="array" ref="P3288">_xlfn.IFS(ZeptoData[[#This Row],[Sale_Price]]&lt;50, "Budget", ZeptoData[[#This Row],[Sale_Price]]&lt;150, "Mid-Range", ZeptoData[[#This Row],[Sale_Price]]&gt;=150, "Premium")</f>
        <v>Premium</v>
      </c>
      <c r="Q3288" t="str">
        <f>IF(ROUND(((ZeptoData[[#This Row],[mrp]]-ZeptoData[[#This Row],[discountedSellingPrice]])/ZeptoData[[#This Row],[mrp]])*100,0) = ZeptoData[[#This Row],[discountPercent]], "Match", "Error")</f>
        <v>Match</v>
      </c>
      <c r="R3288" s="9" t="str" cm="1">
        <f t="array" ref="R3288">_xlfn.IFS(ZeptoData[[#This Row],[discountPercent]]=0, "No Discount", ZeptoData[[#This Row],[discountPercent]]&lt;=15, "Standard (1-15%)", ZeptoData[[#This Row],[discountPercent]]&gt;15, "Mega (&gt;15%)")</f>
        <v>Mega (&gt;15%)</v>
      </c>
      <c r="S3288" s="9" t="str" cm="1">
        <f t="array" ref="S3288">_xlfn.IFS(ZeptoData[[#This Row],[weightInGms]]&lt;=100, "Small (&lt;100g)", ZeptoData[[#This Row],[weightInGms]]&lt;=500, "Medium (100-500g)", ZeptoData[[#This Row],[weightInGms]]&gt;500, "Large (&gt;500g)")</f>
        <v>Medium (100-500g)</v>
      </c>
    </row>
    <row r="3289" spans="1:19" x14ac:dyDescent="0.25">
      <c r="A3289" t="s">
        <v>1457</v>
      </c>
      <c r="B3289" t="s">
        <v>1310</v>
      </c>
      <c r="C3289" t="str">
        <f>TRIM(ZeptoData[[#This Row],[name]])</f>
        <v>Nivea Soft Light Moisturizer for Face Hand &amp; Body Non-Sticky Cream with Vitamin E &amp; Jojoba Oil</v>
      </c>
      <c r="D3289">
        <v>31000</v>
      </c>
      <c r="E3289" s="3">
        <f>'Cleaned Data'!F3292</f>
        <v>15</v>
      </c>
      <c r="F3289">
        <v>15</v>
      </c>
      <c r="G3289">
        <v>6</v>
      </c>
      <c r="H3289">
        <v>26300</v>
      </c>
      <c r="I3289" s="3">
        <f>ZeptoData[[#This Row],[discountedSellingPrice]]/100</f>
        <v>263</v>
      </c>
      <c r="J3289">
        <v>200</v>
      </c>
      <c r="K3289" t="b">
        <v>0</v>
      </c>
      <c r="L3289">
        <v>200</v>
      </c>
      <c r="N3289" s="3">
        <f>ZeptoData[[#This Row],[MRP_Rupees]] - ZeptoData[[#This Row],[Sale_Price]]</f>
        <v>-248</v>
      </c>
      <c r="O3289" t="str">
        <f>IF(ZeptoData[[#This Row],[outOfStock]]=TRUE, "Out of Stock", IF(ZeptoData[[#This Row],[availableQuantity]]&lt;=2, "LOW STOCK", "HEALTHY"))</f>
        <v>HEALTHY</v>
      </c>
      <c r="P3289" t="str" cm="1">
        <f t="array" ref="P3289">_xlfn.IFS(ZeptoData[[#This Row],[Sale_Price]]&lt;50, "Budget", ZeptoData[[#This Row],[Sale_Price]]&lt;150, "Mid-Range", ZeptoData[[#This Row],[Sale_Price]]&gt;=150, "Premium")</f>
        <v>Premium</v>
      </c>
      <c r="Q3289" t="str">
        <f>IF(ROUND(((ZeptoData[[#This Row],[mrp]]-ZeptoData[[#This Row],[discountedSellingPrice]])/ZeptoData[[#This Row],[mrp]])*100,0) = ZeptoData[[#This Row],[discountPercent]], "Match", "Error")</f>
        <v>Match</v>
      </c>
      <c r="R3289" s="9" t="str" cm="1">
        <f t="array" ref="R3289">_xlfn.IFS(ZeptoData[[#This Row],[discountPercent]]=0, "No Discount", ZeptoData[[#This Row],[discountPercent]]&lt;=15, "Standard (1-15%)", ZeptoData[[#This Row],[discountPercent]]&gt;15, "Mega (&gt;15%)")</f>
        <v>Standard (1-15%)</v>
      </c>
      <c r="S3289" s="9" t="str" cm="1">
        <f t="array" ref="S3289">_xlfn.IFS(ZeptoData[[#This Row],[weightInGms]]&lt;=100, "Small (&lt;100g)", ZeptoData[[#This Row],[weightInGms]]&lt;=500, "Medium (100-500g)", ZeptoData[[#This Row],[weightInGms]]&gt;500, "Large (&gt;500g)")</f>
        <v>Medium (100-500g)</v>
      </c>
    </row>
    <row r="3290" spans="1:19" x14ac:dyDescent="0.25">
      <c r="A3290" t="s">
        <v>1457</v>
      </c>
      <c r="B3290" t="s">
        <v>1333</v>
      </c>
      <c r="C3290" t="str">
        <f>TRIM(ZeptoData[[#This Row],[name]])</f>
        <v>Engage M2 Perfume Spray For Men</v>
      </c>
      <c r="D3290">
        <v>20000</v>
      </c>
      <c r="E3290" s="3">
        <f>'Cleaned Data'!F3293</f>
        <v>0</v>
      </c>
      <c r="F3290">
        <v>10</v>
      </c>
      <c r="G3290">
        <v>6</v>
      </c>
      <c r="H3290">
        <v>18000</v>
      </c>
      <c r="I3290" s="3">
        <f>ZeptoData[[#This Row],[discountedSellingPrice]]/100</f>
        <v>180</v>
      </c>
      <c r="J3290">
        <v>120</v>
      </c>
      <c r="K3290" t="b">
        <v>0</v>
      </c>
      <c r="L3290">
        <v>120</v>
      </c>
      <c r="N3290" s="3">
        <f>ZeptoData[[#This Row],[MRP_Rupees]] - ZeptoData[[#This Row],[Sale_Price]]</f>
        <v>-180</v>
      </c>
      <c r="O3290" t="str">
        <f>IF(ZeptoData[[#This Row],[outOfStock]]=TRUE, "Out of Stock", IF(ZeptoData[[#This Row],[availableQuantity]]&lt;=2, "LOW STOCK", "HEALTHY"))</f>
        <v>HEALTHY</v>
      </c>
      <c r="P3290" t="str" cm="1">
        <f t="array" ref="P3290">_xlfn.IFS(ZeptoData[[#This Row],[Sale_Price]]&lt;50, "Budget", ZeptoData[[#This Row],[Sale_Price]]&lt;150, "Mid-Range", ZeptoData[[#This Row],[Sale_Price]]&gt;=150, "Premium")</f>
        <v>Premium</v>
      </c>
      <c r="Q3290" t="str">
        <f>IF(ROUND(((ZeptoData[[#This Row],[mrp]]-ZeptoData[[#This Row],[discountedSellingPrice]])/ZeptoData[[#This Row],[mrp]])*100,0) = ZeptoData[[#This Row],[discountPercent]], "Match", "Error")</f>
        <v>Match</v>
      </c>
      <c r="R3290" s="9" t="str" cm="1">
        <f t="array" ref="R3290">_xlfn.IFS(ZeptoData[[#This Row],[discountPercent]]=0, "No Discount", ZeptoData[[#This Row],[discountPercent]]&lt;=15, "Standard (1-15%)", ZeptoData[[#This Row],[discountPercent]]&gt;15, "Mega (&gt;15%)")</f>
        <v>Standard (1-15%)</v>
      </c>
      <c r="S3290" s="9" t="str" cm="1">
        <f t="array" ref="S3290">_xlfn.IFS(ZeptoData[[#This Row],[weightInGms]]&lt;=100, "Small (&lt;100g)", ZeptoData[[#This Row],[weightInGms]]&lt;=500, "Medium (100-500g)", ZeptoData[[#This Row],[weightInGms]]&gt;500, "Large (&gt;500g)")</f>
        <v>Medium (100-500g)</v>
      </c>
    </row>
    <row r="3291" spans="1:19" x14ac:dyDescent="0.25">
      <c r="A3291" t="s">
        <v>1457</v>
      </c>
      <c r="B3291" t="s">
        <v>1334</v>
      </c>
      <c r="C3291" t="str">
        <f>TRIM(ZeptoData[[#This Row],[name]])</f>
        <v>Mamaearth Ubtan Face Scrub Turmeric &amp; Walnut</v>
      </c>
      <c r="D3291">
        <v>34900</v>
      </c>
      <c r="E3291" s="3">
        <f>'Cleaned Data'!F3294</f>
        <v>0</v>
      </c>
      <c r="F3291">
        <v>10</v>
      </c>
      <c r="G3291">
        <v>1</v>
      </c>
      <c r="H3291">
        <v>31400</v>
      </c>
      <c r="I3291" s="3">
        <f>ZeptoData[[#This Row],[discountedSellingPrice]]/100</f>
        <v>314</v>
      </c>
      <c r="J3291">
        <v>100</v>
      </c>
      <c r="K3291" t="b">
        <v>0</v>
      </c>
      <c r="L3291">
        <v>100</v>
      </c>
      <c r="N3291" s="3">
        <f>ZeptoData[[#This Row],[MRP_Rupees]] - ZeptoData[[#This Row],[Sale_Price]]</f>
        <v>-314</v>
      </c>
      <c r="O3291" t="str">
        <f>IF(ZeptoData[[#This Row],[outOfStock]]=TRUE, "Out of Stock", IF(ZeptoData[[#This Row],[availableQuantity]]&lt;=2, "LOW STOCK", "HEALTHY"))</f>
        <v>LOW STOCK</v>
      </c>
      <c r="P3291" t="str" cm="1">
        <f t="array" ref="P3291">_xlfn.IFS(ZeptoData[[#This Row],[Sale_Price]]&lt;50, "Budget", ZeptoData[[#This Row],[Sale_Price]]&lt;150, "Mid-Range", ZeptoData[[#This Row],[Sale_Price]]&gt;=150, "Premium")</f>
        <v>Premium</v>
      </c>
      <c r="Q3291" t="str">
        <f>IF(ROUND(((ZeptoData[[#This Row],[mrp]]-ZeptoData[[#This Row],[discountedSellingPrice]])/ZeptoData[[#This Row],[mrp]])*100,0) = ZeptoData[[#This Row],[discountPercent]], "Match", "Error")</f>
        <v>Match</v>
      </c>
      <c r="R3291" s="9" t="str" cm="1">
        <f t="array" ref="R3291">_xlfn.IFS(ZeptoData[[#This Row],[discountPercent]]=0, "No Discount", ZeptoData[[#This Row],[discountPercent]]&lt;=15, "Standard (1-15%)", ZeptoData[[#This Row],[discountPercent]]&gt;15, "Mega (&gt;15%)")</f>
        <v>Standard (1-15%)</v>
      </c>
      <c r="S3291" s="9" t="str" cm="1">
        <f t="array" ref="S3291">_xlfn.IFS(ZeptoData[[#This Row],[weightInGms]]&lt;=100, "Small (&lt;100g)", ZeptoData[[#This Row],[weightInGms]]&lt;=500, "Medium (100-500g)", ZeptoData[[#This Row],[weightInGms]]&gt;500, "Large (&gt;500g)")</f>
        <v>Small (&lt;100g)</v>
      </c>
    </row>
    <row r="3292" spans="1:19" x14ac:dyDescent="0.25">
      <c r="A3292" t="s">
        <v>1457</v>
      </c>
      <c r="B3292" t="s">
        <v>1335</v>
      </c>
      <c r="C3292" t="str">
        <f>TRIM(ZeptoData[[#This Row],[name]])</f>
        <v>Himalaya Purifying Neem Face Wash Tube</v>
      </c>
      <c r="D3292">
        <v>27000</v>
      </c>
      <c r="E3292" s="3">
        <f>'Cleaned Data'!F3295</f>
        <v>0</v>
      </c>
      <c r="F3292">
        <v>15</v>
      </c>
      <c r="G3292">
        <v>6</v>
      </c>
      <c r="H3292">
        <v>22900</v>
      </c>
      <c r="I3292" s="3">
        <f>ZeptoData[[#This Row],[discountedSellingPrice]]/100</f>
        <v>229</v>
      </c>
      <c r="J3292">
        <v>300</v>
      </c>
      <c r="K3292" t="b">
        <v>0</v>
      </c>
      <c r="L3292">
        <v>300</v>
      </c>
      <c r="N3292" s="3">
        <f>ZeptoData[[#This Row],[MRP_Rupees]] - ZeptoData[[#This Row],[Sale_Price]]</f>
        <v>-229</v>
      </c>
      <c r="O3292" t="str">
        <f>IF(ZeptoData[[#This Row],[outOfStock]]=TRUE, "Out of Stock", IF(ZeptoData[[#This Row],[availableQuantity]]&lt;=2, "LOW STOCK", "HEALTHY"))</f>
        <v>HEALTHY</v>
      </c>
      <c r="P3292" t="str" cm="1">
        <f t="array" ref="P3292">_xlfn.IFS(ZeptoData[[#This Row],[Sale_Price]]&lt;50, "Budget", ZeptoData[[#This Row],[Sale_Price]]&lt;150, "Mid-Range", ZeptoData[[#This Row],[Sale_Price]]&gt;=150, "Premium")</f>
        <v>Premium</v>
      </c>
      <c r="Q3292" t="str">
        <f>IF(ROUND(((ZeptoData[[#This Row],[mrp]]-ZeptoData[[#This Row],[discountedSellingPrice]])/ZeptoData[[#This Row],[mrp]])*100,0) = ZeptoData[[#This Row],[discountPercent]], "Match", "Error")</f>
        <v>Match</v>
      </c>
      <c r="R3292" s="9" t="str" cm="1">
        <f t="array" ref="R3292">_xlfn.IFS(ZeptoData[[#This Row],[discountPercent]]=0, "No Discount", ZeptoData[[#This Row],[discountPercent]]&lt;=15, "Standard (1-15%)", ZeptoData[[#This Row],[discountPercent]]&gt;15, "Mega (&gt;15%)")</f>
        <v>Standard (1-15%)</v>
      </c>
      <c r="S3292" s="9" t="str" cm="1">
        <f t="array" ref="S3292">_xlfn.IFS(ZeptoData[[#This Row],[weightInGms]]&lt;=100, "Small (&lt;100g)", ZeptoData[[#This Row],[weightInGms]]&lt;=500, "Medium (100-500g)", ZeptoData[[#This Row],[weightInGms]]&gt;500, "Large (&gt;500g)")</f>
        <v>Medium (100-500g)</v>
      </c>
    </row>
    <row r="3293" spans="1:19" x14ac:dyDescent="0.25">
      <c r="A3293" t="s">
        <v>1457</v>
      </c>
      <c r="B3293" t="s">
        <v>1336</v>
      </c>
      <c r="C3293" t="str">
        <f>TRIM(ZeptoData[[#This Row],[name]])</f>
        <v>Johnson's Baby Top To Toe Bath Body Wash</v>
      </c>
      <c r="D3293">
        <v>16500</v>
      </c>
      <c r="E3293" s="3">
        <f>'Cleaned Data'!F3296</f>
        <v>0</v>
      </c>
      <c r="F3293">
        <v>0</v>
      </c>
      <c r="G3293">
        <v>4</v>
      </c>
      <c r="H3293">
        <v>16500</v>
      </c>
      <c r="I3293" s="3">
        <f>ZeptoData[[#This Row],[discountedSellingPrice]]/100</f>
        <v>165</v>
      </c>
      <c r="J3293">
        <v>210</v>
      </c>
      <c r="K3293" t="b">
        <v>0</v>
      </c>
      <c r="L3293">
        <v>210</v>
      </c>
      <c r="N3293" s="3">
        <f>ZeptoData[[#This Row],[MRP_Rupees]] - ZeptoData[[#This Row],[Sale_Price]]</f>
        <v>-165</v>
      </c>
      <c r="O3293" t="str">
        <f>IF(ZeptoData[[#This Row],[outOfStock]]=TRUE, "Out of Stock", IF(ZeptoData[[#This Row],[availableQuantity]]&lt;=2, "LOW STOCK", "HEALTHY"))</f>
        <v>HEALTHY</v>
      </c>
      <c r="P3293" t="str" cm="1">
        <f t="array" ref="P3293">_xlfn.IFS(ZeptoData[[#This Row],[Sale_Price]]&lt;50, "Budget", ZeptoData[[#This Row],[Sale_Price]]&lt;150, "Mid-Range", ZeptoData[[#This Row],[Sale_Price]]&gt;=150, "Premium")</f>
        <v>Premium</v>
      </c>
      <c r="Q3293" t="str">
        <f>IF(ROUND(((ZeptoData[[#This Row],[mrp]]-ZeptoData[[#This Row],[discountedSellingPrice]])/ZeptoData[[#This Row],[mrp]])*100,0) = ZeptoData[[#This Row],[discountPercent]], "Match", "Error")</f>
        <v>Match</v>
      </c>
      <c r="R3293" s="9" t="str" cm="1">
        <f t="array" ref="R3293">_xlfn.IFS(ZeptoData[[#This Row],[discountPercent]]=0, "No Discount", ZeptoData[[#This Row],[discountPercent]]&lt;=15, "Standard (1-15%)", ZeptoData[[#This Row],[discountPercent]]&gt;15, "Mega (&gt;15%)")</f>
        <v>No Discount</v>
      </c>
      <c r="S3293" s="9" t="str" cm="1">
        <f t="array" ref="S3293">_xlfn.IFS(ZeptoData[[#This Row],[weightInGms]]&lt;=100, "Small (&lt;100g)", ZeptoData[[#This Row],[weightInGms]]&lt;=500, "Medium (100-500g)", ZeptoData[[#This Row],[weightInGms]]&gt;500, "Large (&gt;500g)")</f>
        <v>Medium (100-500g)</v>
      </c>
    </row>
    <row r="3294" spans="1:19" x14ac:dyDescent="0.25">
      <c r="A3294" t="s">
        <v>1457</v>
      </c>
      <c r="B3294" t="s">
        <v>1337</v>
      </c>
      <c r="C3294" t="str">
        <f>TRIM(ZeptoData[[#This Row],[name]])</f>
        <v>Gillette Mach 3 Start</v>
      </c>
      <c r="D3294">
        <v>24900</v>
      </c>
      <c r="E3294" s="3">
        <f>'Cleaned Data'!F3297</f>
        <v>0</v>
      </c>
      <c r="F3294">
        <v>0</v>
      </c>
      <c r="G3294">
        <v>6</v>
      </c>
      <c r="H3294">
        <v>24900</v>
      </c>
      <c r="I3294" s="3">
        <f>ZeptoData[[#This Row],[discountedSellingPrice]]/100</f>
        <v>249</v>
      </c>
      <c r="J3294">
        <v>116</v>
      </c>
      <c r="K3294" t="b">
        <v>0</v>
      </c>
      <c r="L3294">
        <v>2</v>
      </c>
      <c r="N3294" s="3">
        <f>ZeptoData[[#This Row],[MRP_Rupees]] - ZeptoData[[#This Row],[Sale_Price]]</f>
        <v>-249</v>
      </c>
      <c r="O3294" t="str">
        <f>IF(ZeptoData[[#This Row],[outOfStock]]=TRUE, "Out of Stock", IF(ZeptoData[[#This Row],[availableQuantity]]&lt;=2, "LOW STOCK", "HEALTHY"))</f>
        <v>HEALTHY</v>
      </c>
      <c r="P3294" t="str" cm="1">
        <f t="array" ref="P3294">_xlfn.IFS(ZeptoData[[#This Row],[Sale_Price]]&lt;50, "Budget", ZeptoData[[#This Row],[Sale_Price]]&lt;150, "Mid-Range", ZeptoData[[#This Row],[Sale_Price]]&gt;=150, "Premium")</f>
        <v>Premium</v>
      </c>
      <c r="Q3294" t="str">
        <f>IF(ROUND(((ZeptoData[[#This Row],[mrp]]-ZeptoData[[#This Row],[discountedSellingPrice]])/ZeptoData[[#This Row],[mrp]])*100,0) = ZeptoData[[#This Row],[discountPercent]], "Match", "Error")</f>
        <v>Match</v>
      </c>
      <c r="R3294" s="9" t="str" cm="1">
        <f t="array" ref="R3294">_xlfn.IFS(ZeptoData[[#This Row],[discountPercent]]=0, "No Discount", ZeptoData[[#This Row],[discountPercent]]&lt;=15, "Standard (1-15%)", ZeptoData[[#This Row],[discountPercent]]&gt;15, "Mega (&gt;15%)")</f>
        <v>No Discount</v>
      </c>
      <c r="S3294" s="9" t="str" cm="1">
        <f t="array" ref="S3294">_xlfn.IFS(ZeptoData[[#This Row],[weightInGms]]&lt;=100, "Small (&lt;100g)", ZeptoData[[#This Row],[weightInGms]]&lt;=500, "Medium (100-500g)", ZeptoData[[#This Row],[weightInGms]]&gt;500, "Large (&gt;500g)")</f>
        <v>Medium (100-500g)</v>
      </c>
    </row>
    <row r="3295" spans="1:19" x14ac:dyDescent="0.25">
      <c r="A3295" t="s">
        <v>1457</v>
      </c>
      <c r="B3295" t="s">
        <v>1338</v>
      </c>
      <c r="C3295" t="str">
        <f>TRIM(ZeptoData[[#This Row],[name]])</f>
        <v>Scalpe Pro Anti dandruff Shampoo 100ml</v>
      </c>
      <c r="D3295">
        <v>18500</v>
      </c>
      <c r="E3295" s="3">
        <f>'Cleaned Data'!F3298</f>
        <v>17</v>
      </c>
      <c r="F3295">
        <v>0</v>
      </c>
      <c r="G3295">
        <v>2</v>
      </c>
      <c r="H3295">
        <v>18500</v>
      </c>
      <c r="I3295" s="3">
        <f>ZeptoData[[#This Row],[discountedSellingPrice]]/100</f>
        <v>185</v>
      </c>
      <c r="J3295">
        <v>100</v>
      </c>
      <c r="K3295" t="b">
        <v>0</v>
      </c>
      <c r="L3295">
        <v>100</v>
      </c>
      <c r="N3295" s="3">
        <f>ZeptoData[[#This Row],[MRP_Rupees]] - ZeptoData[[#This Row],[Sale_Price]]</f>
        <v>-168</v>
      </c>
      <c r="O3295" t="str">
        <f>IF(ZeptoData[[#This Row],[outOfStock]]=TRUE, "Out of Stock", IF(ZeptoData[[#This Row],[availableQuantity]]&lt;=2, "LOW STOCK", "HEALTHY"))</f>
        <v>LOW STOCK</v>
      </c>
      <c r="P3295" t="str" cm="1">
        <f t="array" ref="P3295">_xlfn.IFS(ZeptoData[[#This Row],[Sale_Price]]&lt;50, "Budget", ZeptoData[[#This Row],[Sale_Price]]&lt;150, "Mid-Range", ZeptoData[[#This Row],[Sale_Price]]&gt;=150, "Premium")</f>
        <v>Premium</v>
      </c>
      <c r="Q3295" t="str">
        <f>IF(ROUND(((ZeptoData[[#This Row],[mrp]]-ZeptoData[[#This Row],[discountedSellingPrice]])/ZeptoData[[#This Row],[mrp]])*100,0) = ZeptoData[[#This Row],[discountPercent]], "Match", "Error")</f>
        <v>Match</v>
      </c>
      <c r="R3295" s="9" t="str" cm="1">
        <f t="array" ref="R3295">_xlfn.IFS(ZeptoData[[#This Row],[discountPercent]]=0, "No Discount", ZeptoData[[#This Row],[discountPercent]]&lt;=15, "Standard (1-15%)", ZeptoData[[#This Row],[discountPercent]]&gt;15, "Mega (&gt;15%)")</f>
        <v>No Discount</v>
      </c>
      <c r="S3295" s="9" t="str" cm="1">
        <f t="array" ref="S3295">_xlfn.IFS(ZeptoData[[#This Row],[weightInGms]]&lt;=100, "Small (&lt;100g)", ZeptoData[[#This Row],[weightInGms]]&lt;=500, "Medium (100-500g)", ZeptoData[[#This Row],[weightInGms]]&gt;500, "Large (&gt;500g)")</f>
        <v>Small (&lt;100g)</v>
      </c>
    </row>
    <row r="3296" spans="1:19" x14ac:dyDescent="0.25">
      <c r="A3296" t="s">
        <v>1457</v>
      </c>
      <c r="B3296" t="s">
        <v>1339</v>
      </c>
      <c r="C3296" t="str">
        <f>TRIM(ZeptoData[[#This Row],[name]])</f>
        <v>Johnson's Baby Cream</v>
      </c>
      <c r="D3296">
        <v>15000</v>
      </c>
      <c r="E3296" s="3">
        <f>'Cleaned Data'!F3299</f>
        <v>0</v>
      </c>
      <c r="F3296">
        <v>0</v>
      </c>
      <c r="G3296">
        <v>6</v>
      </c>
      <c r="H3296">
        <v>15000</v>
      </c>
      <c r="I3296" s="3">
        <f>ZeptoData[[#This Row],[discountedSellingPrice]]/100</f>
        <v>150</v>
      </c>
      <c r="J3296">
        <v>100</v>
      </c>
      <c r="K3296" t="b">
        <v>0</v>
      </c>
      <c r="L3296">
        <v>100</v>
      </c>
      <c r="N3296" s="3">
        <f>ZeptoData[[#This Row],[MRP_Rupees]] - ZeptoData[[#This Row],[Sale_Price]]</f>
        <v>-150</v>
      </c>
      <c r="O3296" t="str">
        <f>IF(ZeptoData[[#This Row],[outOfStock]]=TRUE, "Out of Stock", IF(ZeptoData[[#This Row],[availableQuantity]]&lt;=2, "LOW STOCK", "HEALTHY"))</f>
        <v>HEALTHY</v>
      </c>
      <c r="P3296" t="str" cm="1">
        <f t="array" ref="P3296">_xlfn.IFS(ZeptoData[[#This Row],[Sale_Price]]&lt;50, "Budget", ZeptoData[[#This Row],[Sale_Price]]&lt;150, "Mid-Range", ZeptoData[[#This Row],[Sale_Price]]&gt;=150, "Premium")</f>
        <v>Premium</v>
      </c>
      <c r="Q3296" t="str">
        <f>IF(ROUND(((ZeptoData[[#This Row],[mrp]]-ZeptoData[[#This Row],[discountedSellingPrice]])/ZeptoData[[#This Row],[mrp]])*100,0) = ZeptoData[[#This Row],[discountPercent]], "Match", "Error")</f>
        <v>Match</v>
      </c>
      <c r="R3296" s="9" t="str" cm="1">
        <f t="array" ref="R3296">_xlfn.IFS(ZeptoData[[#This Row],[discountPercent]]=0, "No Discount", ZeptoData[[#This Row],[discountPercent]]&lt;=15, "Standard (1-15%)", ZeptoData[[#This Row],[discountPercent]]&gt;15, "Mega (&gt;15%)")</f>
        <v>No Discount</v>
      </c>
      <c r="S3296" s="9" t="str" cm="1">
        <f t="array" ref="S3296">_xlfn.IFS(ZeptoData[[#This Row],[weightInGms]]&lt;=100, "Small (&lt;100g)", ZeptoData[[#This Row],[weightInGms]]&lt;=500, "Medium (100-500g)", ZeptoData[[#This Row],[weightInGms]]&gt;500, "Large (&gt;500g)")</f>
        <v>Small (&lt;100g)</v>
      </c>
    </row>
    <row r="3297" spans="1:19" x14ac:dyDescent="0.25">
      <c r="A3297" t="s">
        <v>1457</v>
      </c>
      <c r="B3297" t="s">
        <v>1283</v>
      </c>
      <c r="C3297" t="str">
        <f>TRIM(ZeptoData[[#This Row],[name]])</f>
        <v>Johnson's Baby Soap</v>
      </c>
      <c r="D3297">
        <v>10500</v>
      </c>
      <c r="E3297" s="3">
        <f>'Cleaned Data'!F3300</f>
        <v>11</v>
      </c>
      <c r="F3297">
        <v>0</v>
      </c>
      <c r="G3297">
        <v>6</v>
      </c>
      <c r="H3297">
        <v>10500</v>
      </c>
      <c r="I3297" s="3">
        <f>ZeptoData[[#This Row],[discountedSellingPrice]]/100</f>
        <v>105</v>
      </c>
      <c r="J3297">
        <v>150</v>
      </c>
      <c r="K3297" t="b">
        <v>0</v>
      </c>
      <c r="L3297">
        <v>150</v>
      </c>
      <c r="N3297" s="3">
        <f>ZeptoData[[#This Row],[MRP_Rupees]] - ZeptoData[[#This Row],[Sale_Price]]</f>
        <v>-94</v>
      </c>
      <c r="O3297" t="str">
        <f>IF(ZeptoData[[#This Row],[outOfStock]]=TRUE, "Out of Stock", IF(ZeptoData[[#This Row],[availableQuantity]]&lt;=2, "LOW STOCK", "HEALTHY"))</f>
        <v>HEALTHY</v>
      </c>
      <c r="P3297" t="str" cm="1">
        <f t="array" ref="P3297">_xlfn.IFS(ZeptoData[[#This Row],[Sale_Price]]&lt;50, "Budget", ZeptoData[[#This Row],[Sale_Price]]&lt;150, "Mid-Range", ZeptoData[[#This Row],[Sale_Price]]&gt;=150, "Premium")</f>
        <v>Mid-Range</v>
      </c>
      <c r="Q3297" t="str">
        <f>IF(ROUND(((ZeptoData[[#This Row],[mrp]]-ZeptoData[[#This Row],[discountedSellingPrice]])/ZeptoData[[#This Row],[mrp]])*100,0) = ZeptoData[[#This Row],[discountPercent]], "Match", "Error")</f>
        <v>Match</v>
      </c>
      <c r="R3297" s="9" t="str" cm="1">
        <f t="array" ref="R3297">_xlfn.IFS(ZeptoData[[#This Row],[discountPercent]]=0, "No Discount", ZeptoData[[#This Row],[discountPercent]]&lt;=15, "Standard (1-15%)", ZeptoData[[#This Row],[discountPercent]]&gt;15, "Mega (&gt;15%)")</f>
        <v>No Discount</v>
      </c>
      <c r="S3297" s="9" t="str" cm="1">
        <f t="array" ref="S3297">_xlfn.IFS(ZeptoData[[#This Row],[weightInGms]]&lt;=100, "Small (&lt;100g)", ZeptoData[[#This Row],[weightInGms]]&lt;=500, "Medium (100-500g)", ZeptoData[[#This Row],[weightInGms]]&gt;500, "Large (&gt;500g)")</f>
        <v>Medium (100-500g)</v>
      </c>
    </row>
    <row r="3298" spans="1:19" x14ac:dyDescent="0.25">
      <c r="A3298" t="s">
        <v>1457</v>
      </c>
      <c r="B3298" t="s">
        <v>1340</v>
      </c>
      <c r="C3298" t="str">
        <f>TRIM(ZeptoData[[#This Row],[name]])</f>
        <v>Himalaya Gentle Baby Shampoo</v>
      </c>
      <c r="D3298">
        <v>32000</v>
      </c>
      <c r="E3298" s="3">
        <f>'Cleaned Data'!F3301</f>
        <v>10</v>
      </c>
      <c r="F3298">
        <v>17</v>
      </c>
      <c r="G3298">
        <v>6</v>
      </c>
      <c r="H3298">
        <v>26500</v>
      </c>
      <c r="I3298" s="3">
        <f>ZeptoData[[#This Row],[discountedSellingPrice]]/100</f>
        <v>265</v>
      </c>
      <c r="J3298">
        <v>400</v>
      </c>
      <c r="K3298" t="b">
        <v>0</v>
      </c>
      <c r="L3298">
        <v>400</v>
      </c>
      <c r="N3298" s="3">
        <f>ZeptoData[[#This Row],[MRP_Rupees]] - ZeptoData[[#This Row],[Sale_Price]]</f>
        <v>-255</v>
      </c>
      <c r="O3298" t="str">
        <f>IF(ZeptoData[[#This Row],[outOfStock]]=TRUE, "Out of Stock", IF(ZeptoData[[#This Row],[availableQuantity]]&lt;=2, "LOW STOCK", "HEALTHY"))</f>
        <v>HEALTHY</v>
      </c>
      <c r="P3298" t="str" cm="1">
        <f t="array" ref="P3298">_xlfn.IFS(ZeptoData[[#This Row],[Sale_Price]]&lt;50, "Budget", ZeptoData[[#This Row],[Sale_Price]]&lt;150, "Mid-Range", ZeptoData[[#This Row],[Sale_Price]]&gt;=150, "Premium")</f>
        <v>Premium</v>
      </c>
      <c r="Q3298" t="str">
        <f>IF(ROUND(((ZeptoData[[#This Row],[mrp]]-ZeptoData[[#This Row],[discountedSellingPrice]])/ZeptoData[[#This Row],[mrp]])*100,0) = ZeptoData[[#This Row],[discountPercent]], "Match", "Error")</f>
        <v>Match</v>
      </c>
      <c r="R3298" s="9" t="str" cm="1">
        <f t="array" ref="R3298">_xlfn.IFS(ZeptoData[[#This Row],[discountPercent]]=0, "No Discount", ZeptoData[[#This Row],[discountPercent]]&lt;=15, "Standard (1-15%)", ZeptoData[[#This Row],[discountPercent]]&gt;15, "Mega (&gt;15%)")</f>
        <v>Mega (&gt;15%)</v>
      </c>
      <c r="S3298" s="9" t="str" cm="1">
        <f t="array" ref="S3298">_xlfn.IFS(ZeptoData[[#This Row],[weightInGms]]&lt;=100, "Small (&lt;100g)", ZeptoData[[#This Row],[weightInGms]]&lt;=500, "Medium (100-500g)", ZeptoData[[#This Row],[weightInGms]]&gt;500, "Large (&gt;500g)")</f>
        <v>Medium (100-500g)</v>
      </c>
    </row>
    <row r="3299" spans="1:19" x14ac:dyDescent="0.25">
      <c r="A3299" t="s">
        <v>1457</v>
      </c>
      <c r="B3299" t="s">
        <v>1341</v>
      </c>
      <c r="C3299" t="str">
        <f>TRIM(ZeptoData[[#This Row],[name]])</f>
        <v>L'Oreal Paris Shine Masque Royal Jelly Hair Colour</v>
      </c>
      <c r="D3299">
        <v>55000</v>
      </c>
      <c r="E3299" s="3">
        <f>'Cleaned Data'!F3302</f>
        <v>5</v>
      </c>
      <c r="F3299">
        <v>0</v>
      </c>
      <c r="G3299">
        <v>3</v>
      </c>
      <c r="H3299">
        <v>55000</v>
      </c>
      <c r="I3299" s="3">
        <f>ZeptoData[[#This Row],[discountedSellingPrice]]/100</f>
        <v>550</v>
      </c>
      <c r="J3299">
        <v>88</v>
      </c>
      <c r="K3299" t="b">
        <v>0</v>
      </c>
      <c r="L3299">
        <v>87</v>
      </c>
      <c r="N3299" s="3">
        <f>ZeptoData[[#This Row],[MRP_Rupees]] - ZeptoData[[#This Row],[Sale_Price]]</f>
        <v>-545</v>
      </c>
      <c r="O3299" t="str">
        <f>IF(ZeptoData[[#This Row],[outOfStock]]=TRUE, "Out of Stock", IF(ZeptoData[[#This Row],[availableQuantity]]&lt;=2, "LOW STOCK", "HEALTHY"))</f>
        <v>HEALTHY</v>
      </c>
      <c r="P3299" t="str" cm="1">
        <f t="array" ref="P3299">_xlfn.IFS(ZeptoData[[#This Row],[Sale_Price]]&lt;50, "Budget", ZeptoData[[#This Row],[Sale_Price]]&lt;150, "Mid-Range", ZeptoData[[#This Row],[Sale_Price]]&gt;=150, "Premium")</f>
        <v>Premium</v>
      </c>
      <c r="Q3299" t="str">
        <f>IF(ROUND(((ZeptoData[[#This Row],[mrp]]-ZeptoData[[#This Row],[discountedSellingPrice]])/ZeptoData[[#This Row],[mrp]])*100,0) = ZeptoData[[#This Row],[discountPercent]], "Match", "Error")</f>
        <v>Match</v>
      </c>
      <c r="R3299" s="9" t="str" cm="1">
        <f t="array" ref="R3299">_xlfn.IFS(ZeptoData[[#This Row],[discountPercent]]=0, "No Discount", ZeptoData[[#This Row],[discountPercent]]&lt;=15, "Standard (1-15%)", ZeptoData[[#This Row],[discountPercent]]&gt;15, "Mega (&gt;15%)")</f>
        <v>No Discount</v>
      </c>
      <c r="S3299" s="9" t="str" cm="1">
        <f t="array" ref="S3299">_xlfn.IFS(ZeptoData[[#This Row],[weightInGms]]&lt;=100, "Small (&lt;100g)", ZeptoData[[#This Row],[weightInGms]]&lt;=500, "Medium (100-500g)", ZeptoData[[#This Row],[weightInGms]]&gt;500, "Large (&gt;500g)")</f>
        <v>Small (&lt;100g)</v>
      </c>
    </row>
    <row r="3300" spans="1:19" x14ac:dyDescent="0.25">
      <c r="A3300" t="s">
        <v>1457</v>
      </c>
      <c r="B3300" t="s">
        <v>1342</v>
      </c>
      <c r="C3300" t="str">
        <f>TRIM(ZeptoData[[#This Row],[name]])</f>
        <v>Engage Rush Deodorant For Men</v>
      </c>
      <c r="D3300">
        <v>19000</v>
      </c>
      <c r="E3300" s="3">
        <f>'Cleaned Data'!F3303</f>
        <v>0</v>
      </c>
      <c r="F3300">
        <v>11</v>
      </c>
      <c r="G3300">
        <v>6</v>
      </c>
      <c r="H3300">
        <v>16900</v>
      </c>
      <c r="I3300" s="3">
        <f>ZeptoData[[#This Row],[discountedSellingPrice]]/100</f>
        <v>169</v>
      </c>
      <c r="J3300">
        <v>150</v>
      </c>
      <c r="K3300" t="b">
        <v>0</v>
      </c>
      <c r="L3300">
        <v>150</v>
      </c>
      <c r="N3300" s="3">
        <f>ZeptoData[[#This Row],[MRP_Rupees]] - ZeptoData[[#This Row],[Sale_Price]]</f>
        <v>-169</v>
      </c>
      <c r="O3300" t="str">
        <f>IF(ZeptoData[[#This Row],[outOfStock]]=TRUE, "Out of Stock", IF(ZeptoData[[#This Row],[availableQuantity]]&lt;=2, "LOW STOCK", "HEALTHY"))</f>
        <v>HEALTHY</v>
      </c>
      <c r="P3300" t="str" cm="1">
        <f t="array" ref="P3300">_xlfn.IFS(ZeptoData[[#This Row],[Sale_Price]]&lt;50, "Budget", ZeptoData[[#This Row],[Sale_Price]]&lt;150, "Mid-Range", ZeptoData[[#This Row],[Sale_Price]]&gt;=150, "Premium")</f>
        <v>Premium</v>
      </c>
      <c r="Q3300" t="str">
        <f>IF(ROUND(((ZeptoData[[#This Row],[mrp]]-ZeptoData[[#This Row],[discountedSellingPrice]])/ZeptoData[[#This Row],[mrp]])*100,0) = ZeptoData[[#This Row],[discountPercent]], "Match", "Error")</f>
        <v>Match</v>
      </c>
      <c r="R3300" s="9" t="str" cm="1">
        <f t="array" ref="R3300">_xlfn.IFS(ZeptoData[[#This Row],[discountPercent]]=0, "No Discount", ZeptoData[[#This Row],[discountPercent]]&lt;=15, "Standard (1-15%)", ZeptoData[[#This Row],[discountPercent]]&gt;15, "Mega (&gt;15%)")</f>
        <v>Standard (1-15%)</v>
      </c>
      <c r="S3300" s="9" t="str" cm="1">
        <f t="array" ref="S3300">_xlfn.IFS(ZeptoData[[#This Row],[weightInGms]]&lt;=100, "Small (&lt;100g)", ZeptoData[[#This Row],[weightInGms]]&lt;=500, "Medium (100-500g)", ZeptoData[[#This Row],[weightInGms]]&gt;500, "Large (&gt;500g)")</f>
        <v>Medium (100-500g)</v>
      </c>
    </row>
    <row r="3301" spans="1:19" x14ac:dyDescent="0.25">
      <c r="A3301" t="s">
        <v>1457</v>
      </c>
      <c r="B3301" t="s">
        <v>1343</v>
      </c>
      <c r="C3301" t="str">
        <f>TRIM(ZeptoData[[#This Row],[name]])</f>
        <v>Clean &amp; Clear Foaming Face Wash</v>
      </c>
      <c r="D3301">
        <v>14000</v>
      </c>
      <c r="E3301" s="3">
        <f>'Cleaned Data'!F3304</f>
        <v>0</v>
      </c>
      <c r="F3301">
        <v>10</v>
      </c>
      <c r="G3301">
        <v>4</v>
      </c>
      <c r="H3301">
        <v>12600</v>
      </c>
      <c r="I3301" s="3">
        <f>ZeptoData[[#This Row],[discountedSellingPrice]]/100</f>
        <v>126</v>
      </c>
      <c r="J3301">
        <v>100</v>
      </c>
      <c r="K3301" t="b">
        <v>0</v>
      </c>
      <c r="L3301">
        <v>100</v>
      </c>
      <c r="N3301" s="3">
        <f>ZeptoData[[#This Row],[MRP_Rupees]] - ZeptoData[[#This Row],[Sale_Price]]</f>
        <v>-126</v>
      </c>
      <c r="O3301" t="str">
        <f>IF(ZeptoData[[#This Row],[outOfStock]]=TRUE, "Out of Stock", IF(ZeptoData[[#This Row],[availableQuantity]]&lt;=2, "LOW STOCK", "HEALTHY"))</f>
        <v>HEALTHY</v>
      </c>
      <c r="P3301" t="str" cm="1">
        <f t="array" ref="P3301">_xlfn.IFS(ZeptoData[[#This Row],[Sale_Price]]&lt;50, "Budget", ZeptoData[[#This Row],[Sale_Price]]&lt;150, "Mid-Range", ZeptoData[[#This Row],[Sale_Price]]&gt;=150, "Premium")</f>
        <v>Mid-Range</v>
      </c>
      <c r="Q3301" t="str">
        <f>IF(ROUND(((ZeptoData[[#This Row],[mrp]]-ZeptoData[[#This Row],[discountedSellingPrice]])/ZeptoData[[#This Row],[mrp]])*100,0) = ZeptoData[[#This Row],[discountPercent]], "Match", "Error")</f>
        <v>Match</v>
      </c>
      <c r="R3301" s="9" t="str" cm="1">
        <f t="array" ref="R3301">_xlfn.IFS(ZeptoData[[#This Row],[discountPercent]]=0, "No Discount", ZeptoData[[#This Row],[discountPercent]]&lt;=15, "Standard (1-15%)", ZeptoData[[#This Row],[discountPercent]]&gt;15, "Mega (&gt;15%)")</f>
        <v>Standard (1-15%)</v>
      </c>
      <c r="S3301" s="9" t="str" cm="1">
        <f t="array" ref="S3301">_xlfn.IFS(ZeptoData[[#This Row],[weightInGms]]&lt;=100, "Small (&lt;100g)", ZeptoData[[#This Row],[weightInGms]]&lt;=500, "Medium (100-500g)", ZeptoData[[#This Row],[weightInGms]]&gt;500, "Large (&gt;500g)")</f>
        <v>Small (&lt;100g)</v>
      </c>
    </row>
    <row r="3302" spans="1:19" x14ac:dyDescent="0.25">
      <c r="A3302" t="s">
        <v>1457</v>
      </c>
      <c r="B3302" t="s">
        <v>1344</v>
      </c>
      <c r="C3302" t="str">
        <f>TRIM(ZeptoData[[#This Row],[name]])</f>
        <v>Dettol Lather Shaving Cream</v>
      </c>
      <c r="D3302">
        <v>7500</v>
      </c>
      <c r="E3302" s="3">
        <f>'Cleaned Data'!F3305</f>
        <v>0</v>
      </c>
      <c r="F3302">
        <v>5</v>
      </c>
      <c r="G3302">
        <v>6</v>
      </c>
      <c r="H3302">
        <v>7100</v>
      </c>
      <c r="I3302" s="3">
        <f>ZeptoData[[#This Row],[discountedSellingPrice]]/100</f>
        <v>71</v>
      </c>
      <c r="J3302">
        <v>78</v>
      </c>
      <c r="K3302" t="b">
        <v>0</v>
      </c>
      <c r="L3302">
        <v>78</v>
      </c>
      <c r="N3302" s="3">
        <f>ZeptoData[[#This Row],[MRP_Rupees]] - ZeptoData[[#This Row],[Sale_Price]]</f>
        <v>-71</v>
      </c>
      <c r="O3302" t="str">
        <f>IF(ZeptoData[[#This Row],[outOfStock]]=TRUE, "Out of Stock", IF(ZeptoData[[#This Row],[availableQuantity]]&lt;=2, "LOW STOCK", "HEALTHY"))</f>
        <v>HEALTHY</v>
      </c>
      <c r="P3302" t="str" cm="1">
        <f t="array" ref="P3302">_xlfn.IFS(ZeptoData[[#This Row],[Sale_Price]]&lt;50, "Budget", ZeptoData[[#This Row],[Sale_Price]]&lt;150, "Mid-Range", ZeptoData[[#This Row],[Sale_Price]]&gt;=150, "Premium")</f>
        <v>Mid-Range</v>
      </c>
      <c r="Q3302" t="str">
        <f>IF(ROUND(((ZeptoData[[#This Row],[mrp]]-ZeptoData[[#This Row],[discountedSellingPrice]])/ZeptoData[[#This Row],[mrp]])*100,0) = ZeptoData[[#This Row],[discountPercent]], "Match", "Error")</f>
        <v>Match</v>
      </c>
      <c r="R3302" s="9" t="str" cm="1">
        <f t="array" ref="R3302">_xlfn.IFS(ZeptoData[[#This Row],[discountPercent]]=0, "No Discount", ZeptoData[[#This Row],[discountPercent]]&lt;=15, "Standard (1-15%)", ZeptoData[[#This Row],[discountPercent]]&gt;15, "Mega (&gt;15%)")</f>
        <v>Standard (1-15%)</v>
      </c>
      <c r="S3302" s="9" t="str" cm="1">
        <f t="array" ref="S3302">_xlfn.IFS(ZeptoData[[#This Row],[weightInGms]]&lt;=100, "Small (&lt;100g)", ZeptoData[[#This Row],[weightInGms]]&lt;=500, "Medium (100-500g)", ZeptoData[[#This Row],[weightInGms]]&gt;500, "Large (&gt;500g)")</f>
        <v>Small (&lt;100g)</v>
      </c>
    </row>
    <row r="3303" spans="1:19" x14ac:dyDescent="0.25">
      <c r="A3303" t="s">
        <v>1457</v>
      </c>
      <c r="B3303" t="s">
        <v>1345</v>
      </c>
      <c r="C3303" t="str">
        <f>TRIM(ZeptoData[[#This Row],[name]])</f>
        <v>Gillette Classic Regular Pre Shave Foam</v>
      </c>
      <c r="D3303">
        <v>19900</v>
      </c>
      <c r="E3303" s="3">
        <f>'Cleaned Data'!F3306</f>
        <v>9</v>
      </c>
      <c r="F3303">
        <v>0</v>
      </c>
      <c r="G3303">
        <v>4</v>
      </c>
      <c r="H3303">
        <v>19900</v>
      </c>
      <c r="I3303" s="3">
        <f>ZeptoData[[#This Row],[discountedSellingPrice]]/100</f>
        <v>199</v>
      </c>
      <c r="J3303">
        <v>196</v>
      </c>
      <c r="K3303" t="b">
        <v>0</v>
      </c>
      <c r="L3303">
        <v>196</v>
      </c>
      <c r="N3303" s="3">
        <f>ZeptoData[[#This Row],[MRP_Rupees]] - ZeptoData[[#This Row],[Sale_Price]]</f>
        <v>-190</v>
      </c>
      <c r="O3303" t="str">
        <f>IF(ZeptoData[[#This Row],[outOfStock]]=TRUE, "Out of Stock", IF(ZeptoData[[#This Row],[availableQuantity]]&lt;=2, "LOW STOCK", "HEALTHY"))</f>
        <v>HEALTHY</v>
      </c>
      <c r="P3303" t="str" cm="1">
        <f t="array" ref="P3303">_xlfn.IFS(ZeptoData[[#This Row],[Sale_Price]]&lt;50, "Budget", ZeptoData[[#This Row],[Sale_Price]]&lt;150, "Mid-Range", ZeptoData[[#This Row],[Sale_Price]]&gt;=150, "Premium")</f>
        <v>Premium</v>
      </c>
      <c r="Q3303" t="str">
        <f>IF(ROUND(((ZeptoData[[#This Row],[mrp]]-ZeptoData[[#This Row],[discountedSellingPrice]])/ZeptoData[[#This Row],[mrp]])*100,0) = ZeptoData[[#This Row],[discountPercent]], "Match", "Error")</f>
        <v>Match</v>
      </c>
      <c r="R3303" s="9" t="str" cm="1">
        <f t="array" ref="R3303">_xlfn.IFS(ZeptoData[[#This Row],[discountPercent]]=0, "No Discount", ZeptoData[[#This Row],[discountPercent]]&lt;=15, "Standard (1-15%)", ZeptoData[[#This Row],[discountPercent]]&gt;15, "Mega (&gt;15%)")</f>
        <v>No Discount</v>
      </c>
      <c r="S3303" s="9" t="str" cm="1">
        <f t="array" ref="S3303">_xlfn.IFS(ZeptoData[[#This Row],[weightInGms]]&lt;=100, "Small (&lt;100g)", ZeptoData[[#This Row],[weightInGms]]&lt;=500, "Medium (100-500g)", ZeptoData[[#This Row],[weightInGms]]&gt;500, "Large (&gt;500g)")</f>
        <v>Medium (100-500g)</v>
      </c>
    </row>
    <row r="3304" spans="1:19" x14ac:dyDescent="0.25">
      <c r="A3304" t="s">
        <v>1457</v>
      </c>
      <c r="B3304" t="s">
        <v>1306</v>
      </c>
      <c r="C3304" t="str">
        <f>TRIM(ZeptoData[[#This Row],[name]])</f>
        <v>Dove Daily Shine Conditioner</v>
      </c>
      <c r="D3304">
        <v>19000</v>
      </c>
      <c r="E3304" s="3">
        <f>'Cleaned Data'!F3307</f>
        <v>6</v>
      </c>
      <c r="F3304">
        <v>0</v>
      </c>
      <c r="G3304">
        <v>6</v>
      </c>
      <c r="H3304">
        <v>19000</v>
      </c>
      <c r="I3304" s="3">
        <f>ZeptoData[[#This Row],[discountedSellingPrice]]/100</f>
        <v>190</v>
      </c>
      <c r="J3304">
        <v>175</v>
      </c>
      <c r="K3304" t="b">
        <v>0</v>
      </c>
      <c r="L3304">
        <v>180</v>
      </c>
      <c r="N3304" s="3">
        <f>ZeptoData[[#This Row],[MRP_Rupees]] - ZeptoData[[#This Row],[Sale_Price]]</f>
        <v>-184</v>
      </c>
      <c r="O3304" t="str">
        <f>IF(ZeptoData[[#This Row],[outOfStock]]=TRUE, "Out of Stock", IF(ZeptoData[[#This Row],[availableQuantity]]&lt;=2, "LOW STOCK", "HEALTHY"))</f>
        <v>HEALTHY</v>
      </c>
      <c r="P3304" t="str" cm="1">
        <f t="array" ref="P3304">_xlfn.IFS(ZeptoData[[#This Row],[Sale_Price]]&lt;50, "Budget", ZeptoData[[#This Row],[Sale_Price]]&lt;150, "Mid-Range", ZeptoData[[#This Row],[Sale_Price]]&gt;=150, "Premium")</f>
        <v>Premium</v>
      </c>
      <c r="Q3304" t="str">
        <f>IF(ROUND(((ZeptoData[[#This Row],[mrp]]-ZeptoData[[#This Row],[discountedSellingPrice]])/ZeptoData[[#This Row],[mrp]])*100,0) = ZeptoData[[#This Row],[discountPercent]], "Match", "Error")</f>
        <v>Match</v>
      </c>
      <c r="R3304" s="9" t="str" cm="1">
        <f t="array" ref="R3304">_xlfn.IFS(ZeptoData[[#This Row],[discountPercent]]=0, "No Discount", ZeptoData[[#This Row],[discountPercent]]&lt;=15, "Standard (1-15%)", ZeptoData[[#This Row],[discountPercent]]&gt;15, "Mega (&gt;15%)")</f>
        <v>No Discount</v>
      </c>
      <c r="S3304" s="9" t="str" cm="1">
        <f t="array" ref="S3304">_xlfn.IFS(ZeptoData[[#This Row],[weightInGms]]&lt;=100, "Small (&lt;100g)", ZeptoData[[#This Row],[weightInGms]]&lt;=500, "Medium (100-500g)", ZeptoData[[#This Row],[weightInGms]]&gt;500, "Large (&gt;500g)")</f>
        <v>Medium (100-500g)</v>
      </c>
    </row>
    <row r="3305" spans="1:19" x14ac:dyDescent="0.25">
      <c r="A3305" t="s">
        <v>1457</v>
      </c>
      <c r="B3305" t="s">
        <v>1346</v>
      </c>
      <c r="C3305" t="str">
        <f>TRIM(ZeptoData[[#This Row],[name]])</f>
        <v>Johnson's Baby Shampoo</v>
      </c>
      <c r="D3305">
        <v>18000</v>
      </c>
      <c r="E3305" s="3">
        <f>'Cleaned Data'!F3308</f>
        <v>10</v>
      </c>
      <c r="F3305">
        <v>0</v>
      </c>
      <c r="G3305">
        <v>6</v>
      </c>
      <c r="H3305">
        <v>18000</v>
      </c>
      <c r="I3305" s="3">
        <f>ZeptoData[[#This Row],[discountedSellingPrice]]/100</f>
        <v>180</v>
      </c>
      <c r="J3305">
        <v>200</v>
      </c>
      <c r="K3305" t="b">
        <v>0</v>
      </c>
      <c r="L3305">
        <v>200</v>
      </c>
      <c r="N3305" s="3">
        <f>ZeptoData[[#This Row],[MRP_Rupees]] - ZeptoData[[#This Row],[Sale_Price]]</f>
        <v>-170</v>
      </c>
      <c r="O3305" t="str">
        <f>IF(ZeptoData[[#This Row],[outOfStock]]=TRUE, "Out of Stock", IF(ZeptoData[[#This Row],[availableQuantity]]&lt;=2, "LOW STOCK", "HEALTHY"))</f>
        <v>HEALTHY</v>
      </c>
      <c r="P3305" t="str" cm="1">
        <f t="array" ref="P3305">_xlfn.IFS(ZeptoData[[#This Row],[Sale_Price]]&lt;50, "Budget", ZeptoData[[#This Row],[Sale_Price]]&lt;150, "Mid-Range", ZeptoData[[#This Row],[Sale_Price]]&gt;=150, "Premium")</f>
        <v>Premium</v>
      </c>
      <c r="Q3305" t="str">
        <f>IF(ROUND(((ZeptoData[[#This Row],[mrp]]-ZeptoData[[#This Row],[discountedSellingPrice]])/ZeptoData[[#This Row],[mrp]])*100,0) = ZeptoData[[#This Row],[discountPercent]], "Match", "Error")</f>
        <v>Match</v>
      </c>
      <c r="R3305" s="9" t="str" cm="1">
        <f t="array" ref="R3305">_xlfn.IFS(ZeptoData[[#This Row],[discountPercent]]=0, "No Discount", ZeptoData[[#This Row],[discountPercent]]&lt;=15, "Standard (1-15%)", ZeptoData[[#This Row],[discountPercent]]&gt;15, "Mega (&gt;15%)")</f>
        <v>No Discount</v>
      </c>
      <c r="S3305" s="9" t="str" cm="1">
        <f t="array" ref="S3305">_xlfn.IFS(ZeptoData[[#This Row],[weightInGms]]&lt;=100, "Small (&lt;100g)", ZeptoData[[#This Row],[weightInGms]]&lt;=500, "Medium (100-500g)", ZeptoData[[#This Row],[weightInGms]]&gt;500, "Large (&gt;500g)")</f>
        <v>Medium (100-500g)</v>
      </c>
    </row>
    <row r="3306" spans="1:19" x14ac:dyDescent="0.25">
      <c r="A3306" t="s">
        <v>1457</v>
      </c>
      <c r="B3306" t="s">
        <v>1822</v>
      </c>
      <c r="C3306" t="str">
        <f>TRIM(ZeptoData[[#This Row],[name]])</f>
        <v>Park Avenue Beer Shampoo</v>
      </c>
      <c r="D3306">
        <v>15500</v>
      </c>
      <c r="E3306" s="3">
        <f>'Cleaned Data'!F3309</f>
        <v>6</v>
      </c>
      <c r="F3306">
        <v>9</v>
      </c>
      <c r="G3306">
        <v>4</v>
      </c>
      <c r="H3306">
        <v>14000</v>
      </c>
      <c r="I3306" s="3">
        <f>ZeptoData[[#This Row],[discountedSellingPrice]]/100</f>
        <v>140</v>
      </c>
      <c r="J3306">
        <v>180</v>
      </c>
      <c r="K3306" t="b">
        <v>0</v>
      </c>
      <c r="L3306">
        <v>180</v>
      </c>
      <c r="N3306" s="3">
        <f>ZeptoData[[#This Row],[MRP_Rupees]] - ZeptoData[[#This Row],[Sale_Price]]</f>
        <v>-134</v>
      </c>
      <c r="O3306" t="str">
        <f>IF(ZeptoData[[#This Row],[outOfStock]]=TRUE, "Out of Stock", IF(ZeptoData[[#This Row],[availableQuantity]]&lt;=2, "LOW STOCK", "HEALTHY"))</f>
        <v>HEALTHY</v>
      </c>
      <c r="P3306" t="str" cm="1">
        <f t="array" ref="P3306">_xlfn.IFS(ZeptoData[[#This Row],[Sale_Price]]&lt;50, "Budget", ZeptoData[[#This Row],[Sale_Price]]&lt;150, "Mid-Range", ZeptoData[[#This Row],[Sale_Price]]&gt;=150, "Premium")</f>
        <v>Mid-Range</v>
      </c>
      <c r="Q3306" t="str">
        <f>IF(ROUND(((ZeptoData[[#This Row],[mrp]]-ZeptoData[[#This Row],[discountedSellingPrice]])/ZeptoData[[#This Row],[mrp]])*100,0) = ZeptoData[[#This Row],[discountPercent]], "Match", "Error")</f>
        <v>Error</v>
      </c>
      <c r="R3306" s="9" t="str" cm="1">
        <f t="array" ref="R3306">_xlfn.IFS(ZeptoData[[#This Row],[discountPercent]]=0, "No Discount", ZeptoData[[#This Row],[discountPercent]]&lt;=15, "Standard (1-15%)", ZeptoData[[#This Row],[discountPercent]]&gt;15, "Mega (&gt;15%)")</f>
        <v>Standard (1-15%)</v>
      </c>
      <c r="S3306" s="9" t="str" cm="1">
        <f t="array" ref="S3306">_xlfn.IFS(ZeptoData[[#This Row],[weightInGms]]&lt;=100, "Small (&lt;100g)", ZeptoData[[#This Row],[weightInGms]]&lt;=500, "Medium (100-500g)", ZeptoData[[#This Row],[weightInGms]]&gt;500, "Large (&gt;500g)")</f>
        <v>Medium (100-500g)</v>
      </c>
    </row>
    <row r="3307" spans="1:19" x14ac:dyDescent="0.25">
      <c r="A3307" t="s">
        <v>1457</v>
      </c>
      <c r="B3307" t="s">
        <v>1348</v>
      </c>
      <c r="C3307" t="str">
        <f>TRIM(ZeptoData[[#This Row],[name]])</f>
        <v>Pantene Advanced Hair Fall Solution Silky Smooth Care Shampoo</v>
      </c>
      <c r="D3307">
        <v>12000</v>
      </c>
      <c r="E3307" s="3">
        <f>'Cleaned Data'!F3310</f>
        <v>0</v>
      </c>
      <c r="F3307">
        <v>6</v>
      </c>
      <c r="G3307">
        <v>6</v>
      </c>
      <c r="H3307">
        <v>11200</v>
      </c>
      <c r="I3307" s="3">
        <f>ZeptoData[[#This Row],[discountedSellingPrice]]/100</f>
        <v>112</v>
      </c>
      <c r="J3307">
        <v>180</v>
      </c>
      <c r="K3307" t="b">
        <v>0</v>
      </c>
      <c r="L3307">
        <v>180</v>
      </c>
      <c r="N3307" s="3">
        <f>ZeptoData[[#This Row],[MRP_Rupees]] - ZeptoData[[#This Row],[Sale_Price]]</f>
        <v>-112</v>
      </c>
      <c r="O3307" t="str">
        <f>IF(ZeptoData[[#This Row],[outOfStock]]=TRUE, "Out of Stock", IF(ZeptoData[[#This Row],[availableQuantity]]&lt;=2, "LOW STOCK", "HEALTHY"))</f>
        <v>HEALTHY</v>
      </c>
      <c r="P3307" t="str" cm="1">
        <f t="array" ref="P3307">_xlfn.IFS(ZeptoData[[#This Row],[Sale_Price]]&lt;50, "Budget", ZeptoData[[#This Row],[Sale_Price]]&lt;150, "Mid-Range", ZeptoData[[#This Row],[Sale_Price]]&gt;=150, "Premium")</f>
        <v>Mid-Range</v>
      </c>
      <c r="Q3307" t="str">
        <f>IF(ROUND(((ZeptoData[[#This Row],[mrp]]-ZeptoData[[#This Row],[discountedSellingPrice]])/ZeptoData[[#This Row],[mrp]])*100,0) = ZeptoData[[#This Row],[discountPercent]], "Match", "Error")</f>
        <v>Error</v>
      </c>
      <c r="R3307" s="9" t="str" cm="1">
        <f t="array" ref="R3307">_xlfn.IFS(ZeptoData[[#This Row],[discountPercent]]=0, "No Discount", ZeptoData[[#This Row],[discountPercent]]&lt;=15, "Standard (1-15%)", ZeptoData[[#This Row],[discountPercent]]&gt;15, "Mega (&gt;15%)")</f>
        <v>Standard (1-15%)</v>
      </c>
      <c r="S3307" s="9" t="str" cm="1">
        <f t="array" ref="S3307">_xlfn.IFS(ZeptoData[[#This Row],[weightInGms]]&lt;=100, "Small (&lt;100g)", ZeptoData[[#This Row],[weightInGms]]&lt;=500, "Medium (100-500g)", ZeptoData[[#This Row],[weightInGms]]&gt;500, "Large (&gt;500g)")</f>
        <v>Medium (100-500g)</v>
      </c>
    </row>
    <row r="3308" spans="1:19" x14ac:dyDescent="0.25">
      <c r="A3308" t="s">
        <v>1457</v>
      </c>
      <c r="B3308" t="s">
        <v>1349</v>
      </c>
      <c r="C3308" t="str">
        <f>TRIM(ZeptoData[[#This Row],[name]])</f>
        <v>Fem Fairness Naturals Hair Removal Cream Fair &amp; Soft - Rose</v>
      </c>
      <c r="D3308">
        <v>6500</v>
      </c>
      <c r="E3308" s="3">
        <f>'Cleaned Data'!F3311</f>
        <v>0</v>
      </c>
      <c r="F3308">
        <v>10</v>
      </c>
      <c r="G3308">
        <v>6</v>
      </c>
      <c r="H3308">
        <v>5800</v>
      </c>
      <c r="I3308" s="3">
        <f>ZeptoData[[#This Row],[discountedSellingPrice]]/100</f>
        <v>58</v>
      </c>
      <c r="J3308">
        <v>40</v>
      </c>
      <c r="K3308" t="b">
        <v>0</v>
      </c>
      <c r="L3308">
        <v>40</v>
      </c>
      <c r="N3308" s="3">
        <f>ZeptoData[[#This Row],[MRP_Rupees]] - ZeptoData[[#This Row],[Sale_Price]]</f>
        <v>-58</v>
      </c>
      <c r="O3308" t="str">
        <f>IF(ZeptoData[[#This Row],[outOfStock]]=TRUE, "Out of Stock", IF(ZeptoData[[#This Row],[availableQuantity]]&lt;=2, "LOW STOCK", "HEALTHY"))</f>
        <v>HEALTHY</v>
      </c>
      <c r="P3308" t="str" cm="1">
        <f t="array" ref="P3308">_xlfn.IFS(ZeptoData[[#This Row],[Sale_Price]]&lt;50, "Budget", ZeptoData[[#This Row],[Sale_Price]]&lt;150, "Mid-Range", ZeptoData[[#This Row],[Sale_Price]]&gt;=150, "Premium")</f>
        <v>Mid-Range</v>
      </c>
      <c r="Q3308" t="str">
        <f>IF(ROUND(((ZeptoData[[#This Row],[mrp]]-ZeptoData[[#This Row],[discountedSellingPrice]])/ZeptoData[[#This Row],[mrp]])*100,0) = ZeptoData[[#This Row],[discountPercent]], "Match", "Error")</f>
        <v>Error</v>
      </c>
      <c r="R3308" s="9" t="str" cm="1">
        <f t="array" ref="R3308">_xlfn.IFS(ZeptoData[[#This Row],[discountPercent]]=0, "No Discount", ZeptoData[[#This Row],[discountPercent]]&lt;=15, "Standard (1-15%)", ZeptoData[[#This Row],[discountPercent]]&gt;15, "Mega (&gt;15%)")</f>
        <v>Standard (1-15%)</v>
      </c>
      <c r="S3308" s="9" t="str" cm="1">
        <f t="array" ref="S3308">_xlfn.IFS(ZeptoData[[#This Row],[weightInGms]]&lt;=100, "Small (&lt;100g)", ZeptoData[[#This Row],[weightInGms]]&lt;=500, "Medium (100-500g)", ZeptoData[[#This Row],[weightInGms]]&gt;500, "Large (&gt;500g)")</f>
        <v>Small (&lt;100g)</v>
      </c>
    </row>
    <row r="3309" spans="1:19" x14ac:dyDescent="0.25">
      <c r="A3309" t="s">
        <v>1457</v>
      </c>
      <c r="B3309" t="s">
        <v>1350</v>
      </c>
      <c r="C3309" t="str">
        <f>TRIM(ZeptoData[[#This Row],[name]])</f>
        <v>Sunsilk Stunning Black Shine Shampoo</v>
      </c>
      <c r="D3309">
        <v>55500</v>
      </c>
      <c r="E3309" s="3">
        <f>'Cleaned Data'!F3312</f>
        <v>8</v>
      </c>
      <c r="F3309">
        <v>6</v>
      </c>
      <c r="G3309">
        <v>6</v>
      </c>
      <c r="H3309">
        <v>52100</v>
      </c>
      <c r="I3309" s="3">
        <f>ZeptoData[[#This Row],[discountedSellingPrice]]/100</f>
        <v>521</v>
      </c>
      <c r="J3309">
        <v>650</v>
      </c>
      <c r="K3309" t="b">
        <v>0</v>
      </c>
      <c r="L3309">
        <v>650</v>
      </c>
      <c r="N3309" s="3">
        <f>ZeptoData[[#This Row],[MRP_Rupees]] - ZeptoData[[#This Row],[Sale_Price]]</f>
        <v>-513</v>
      </c>
      <c r="O3309" t="str">
        <f>IF(ZeptoData[[#This Row],[outOfStock]]=TRUE, "Out of Stock", IF(ZeptoData[[#This Row],[availableQuantity]]&lt;=2, "LOW STOCK", "HEALTHY"))</f>
        <v>HEALTHY</v>
      </c>
      <c r="P3309" t="str" cm="1">
        <f t="array" ref="P3309">_xlfn.IFS(ZeptoData[[#This Row],[Sale_Price]]&lt;50, "Budget", ZeptoData[[#This Row],[Sale_Price]]&lt;150, "Mid-Range", ZeptoData[[#This Row],[Sale_Price]]&gt;=150, "Premium")</f>
        <v>Premium</v>
      </c>
      <c r="Q3309" t="str">
        <f>IF(ROUND(((ZeptoData[[#This Row],[mrp]]-ZeptoData[[#This Row],[discountedSellingPrice]])/ZeptoData[[#This Row],[mrp]])*100,0) = ZeptoData[[#This Row],[discountPercent]], "Match", "Error")</f>
        <v>Match</v>
      </c>
      <c r="R3309" s="9" t="str" cm="1">
        <f t="array" ref="R3309">_xlfn.IFS(ZeptoData[[#This Row],[discountPercent]]=0, "No Discount", ZeptoData[[#This Row],[discountPercent]]&lt;=15, "Standard (1-15%)", ZeptoData[[#This Row],[discountPercent]]&gt;15, "Mega (&gt;15%)")</f>
        <v>Standard (1-15%)</v>
      </c>
      <c r="S3309" s="9" t="str" cm="1">
        <f t="array" ref="S3309">_xlfn.IFS(ZeptoData[[#This Row],[weightInGms]]&lt;=100, "Small (&lt;100g)", ZeptoData[[#This Row],[weightInGms]]&lt;=500, "Medium (100-500g)", ZeptoData[[#This Row],[weightInGms]]&gt;500, "Large (&gt;500g)")</f>
        <v>Large (&gt;500g)</v>
      </c>
    </row>
    <row r="3310" spans="1:19" x14ac:dyDescent="0.25">
      <c r="A3310" t="s">
        <v>1457</v>
      </c>
      <c r="B3310" t="s">
        <v>1156</v>
      </c>
      <c r="C3310" t="str">
        <f>TRIM(ZeptoData[[#This Row],[name]])</f>
        <v>Dabur Meswak Toothpaste</v>
      </c>
      <c r="D3310">
        <v>10000</v>
      </c>
      <c r="E3310" s="3">
        <f>'Cleaned Data'!F3313</f>
        <v>0</v>
      </c>
      <c r="F3310">
        <v>0</v>
      </c>
      <c r="G3310">
        <v>1</v>
      </c>
      <c r="H3310">
        <v>10000</v>
      </c>
      <c r="I3310" s="3">
        <f>ZeptoData[[#This Row],[discountedSellingPrice]]/100</f>
        <v>100</v>
      </c>
      <c r="J3310">
        <v>200</v>
      </c>
      <c r="K3310" t="b">
        <v>0</v>
      </c>
      <c r="L3310">
        <v>200</v>
      </c>
      <c r="N3310" s="3">
        <f>ZeptoData[[#This Row],[MRP_Rupees]] - ZeptoData[[#This Row],[Sale_Price]]</f>
        <v>-100</v>
      </c>
      <c r="O3310" t="str">
        <f>IF(ZeptoData[[#This Row],[outOfStock]]=TRUE, "Out of Stock", IF(ZeptoData[[#This Row],[availableQuantity]]&lt;=2, "LOW STOCK", "HEALTHY"))</f>
        <v>LOW STOCK</v>
      </c>
      <c r="P3310" t="str" cm="1">
        <f t="array" ref="P3310">_xlfn.IFS(ZeptoData[[#This Row],[Sale_Price]]&lt;50, "Budget", ZeptoData[[#This Row],[Sale_Price]]&lt;150, "Mid-Range", ZeptoData[[#This Row],[Sale_Price]]&gt;=150, "Premium")</f>
        <v>Mid-Range</v>
      </c>
      <c r="Q3310" t="str">
        <f>IF(ROUND(((ZeptoData[[#This Row],[mrp]]-ZeptoData[[#This Row],[discountedSellingPrice]])/ZeptoData[[#This Row],[mrp]])*100,0) = ZeptoData[[#This Row],[discountPercent]], "Match", "Error")</f>
        <v>Match</v>
      </c>
      <c r="R3310" s="9" t="str" cm="1">
        <f t="array" ref="R3310">_xlfn.IFS(ZeptoData[[#This Row],[discountPercent]]=0, "No Discount", ZeptoData[[#This Row],[discountPercent]]&lt;=15, "Standard (1-15%)", ZeptoData[[#This Row],[discountPercent]]&gt;15, "Mega (&gt;15%)")</f>
        <v>No Discount</v>
      </c>
      <c r="S3310" s="9" t="str" cm="1">
        <f t="array" ref="S3310">_xlfn.IFS(ZeptoData[[#This Row],[weightInGms]]&lt;=100, "Small (&lt;100g)", ZeptoData[[#This Row],[weightInGms]]&lt;=500, "Medium (100-500g)", ZeptoData[[#This Row],[weightInGms]]&gt;500, "Large (&gt;500g)")</f>
        <v>Medium (100-500g)</v>
      </c>
    </row>
    <row r="3311" spans="1:19" x14ac:dyDescent="0.25">
      <c r="A3311" t="s">
        <v>1457</v>
      </c>
      <c r="B3311" t="s">
        <v>1351</v>
      </c>
      <c r="C3311" t="str">
        <f>TRIM(ZeptoData[[#This Row],[name]])</f>
        <v>Patanjali Kesh Kanti Reetha Hair Cleanser</v>
      </c>
      <c r="D3311">
        <v>8500</v>
      </c>
      <c r="E3311" s="3">
        <f>'Cleaned Data'!F3314</f>
        <v>0</v>
      </c>
      <c r="F3311">
        <v>0</v>
      </c>
      <c r="G3311">
        <v>5</v>
      </c>
      <c r="H3311">
        <v>8500</v>
      </c>
      <c r="I3311" s="3">
        <f>ZeptoData[[#This Row],[discountedSellingPrice]]/100</f>
        <v>85</v>
      </c>
      <c r="J3311">
        <v>200</v>
      </c>
      <c r="K3311" t="b">
        <v>0</v>
      </c>
      <c r="L3311">
        <v>200</v>
      </c>
      <c r="N3311" s="3">
        <f>ZeptoData[[#This Row],[MRP_Rupees]] - ZeptoData[[#This Row],[Sale_Price]]</f>
        <v>-85</v>
      </c>
      <c r="O3311" t="str">
        <f>IF(ZeptoData[[#This Row],[outOfStock]]=TRUE, "Out of Stock", IF(ZeptoData[[#This Row],[availableQuantity]]&lt;=2, "LOW STOCK", "HEALTHY"))</f>
        <v>HEALTHY</v>
      </c>
      <c r="P3311" t="str" cm="1">
        <f t="array" ref="P3311">_xlfn.IFS(ZeptoData[[#This Row],[Sale_Price]]&lt;50, "Budget", ZeptoData[[#This Row],[Sale_Price]]&lt;150, "Mid-Range", ZeptoData[[#This Row],[Sale_Price]]&gt;=150, "Premium")</f>
        <v>Mid-Range</v>
      </c>
      <c r="Q3311" t="str">
        <f>IF(ROUND(((ZeptoData[[#This Row],[mrp]]-ZeptoData[[#This Row],[discountedSellingPrice]])/ZeptoData[[#This Row],[mrp]])*100,0) = ZeptoData[[#This Row],[discountPercent]], "Match", "Error")</f>
        <v>Match</v>
      </c>
      <c r="R3311" s="9" t="str" cm="1">
        <f t="array" ref="R3311">_xlfn.IFS(ZeptoData[[#This Row],[discountPercent]]=0, "No Discount", ZeptoData[[#This Row],[discountPercent]]&lt;=15, "Standard (1-15%)", ZeptoData[[#This Row],[discountPercent]]&gt;15, "Mega (&gt;15%)")</f>
        <v>No Discount</v>
      </c>
      <c r="S3311" s="9" t="str" cm="1">
        <f t="array" ref="S3311">_xlfn.IFS(ZeptoData[[#This Row],[weightInGms]]&lt;=100, "Small (&lt;100g)", ZeptoData[[#This Row],[weightInGms]]&lt;=500, "Medium (100-500g)", ZeptoData[[#This Row],[weightInGms]]&gt;500, "Large (&gt;500g)")</f>
        <v>Medium (100-500g)</v>
      </c>
    </row>
    <row r="3312" spans="1:19" x14ac:dyDescent="0.25">
      <c r="A3312" t="s">
        <v>1457</v>
      </c>
      <c r="B3312" t="s">
        <v>1352</v>
      </c>
      <c r="C3312" t="str">
        <f>TRIM(ZeptoData[[#This Row],[name]])</f>
        <v>Nivea Lip Balm Soft Rose for 24h Moisture with Natural Oils Delicate Rose Shine</v>
      </c>
      <c r="D3312">
        <v>18500</v>
      </c>
      <c r="E3312" s="3">
        <f>'Cleaned Data'!F3315</f>
        <v>0</v>
      </c>
      <c r="F3312">
        <v>8</v>
      </c>
      <c r="G3312">
        <v>6</v>
      </c>
      <c r="H3312">
        <v>16900</v>
      </c>
      <c r="I3312" s="3">
        <f>ZeptoData[[#This Row],[discountedSellingPrice]]/100</f>
        <v>169</v>
      </c>
      <c r="J3312">
        <v>5</v>
      </c>
      <c r="K3312" t="b">
        <v>0</v>
      </c>
      <c r="L3312">
        <v>4</v>
      </c>
      <c r="N3312" s="3">
        <f>ZeptoData[[#This Row],[MRP_Rupees]] - ZeptoData[[#This Row],[Sale_Price]]</f>
        <v>-169</v>
      </c>
      <c r="O3312" t="str">
        <f>IF(ZeptoData[[#This Row],[outOfStock]]=TRUE, "Out of Stock", IF(ZeptoData[[#This Row],[availableQuantity]]&lt;=2, "LOW STOCK", "HEALTHY"))</f>
        <v>HEALTHY</v>
      </c>
      <c r="P3312" t="str" cm="1">
        <f t="array" ref="P3312">_xlfn.IFS(ZeptoData[[#This Row],[Sale_Price]]&lt;50, "Budget", ZeptoData[[#This Row],[Sale_Price]]&lt;150, "Mid-Range", ZeptoData[[#This Row],[Sale_Price]]&gt;=150, "Premium")</f>
        <v>Premium</v>
      </c>
      <c r="Q3312" t="str">
        <f>IF(ROUND(((ZeptoData[[#This Row],[mrp]]-ZeptoData[[#This Row],[discountedSellingPrice]])/ZeptoData[[#This Row],[mrp]])*100,0) = ZeptoData[[#This Row],[discountPercent]], "Match", "Error")</f>
        <v>Error</v>
      </c>
      <c r="R3312" s="9" t="str" cm="1">
        <f t="array" ref="R3312">_xlfn.IFS(ZeptoData[[#This Row],[discountPercent]]=0, "No Discount", ZeptoData[[#This Row],[discountPercent]]&lt;=15, "Standard (1-15%)", ZeptoData[[#This Row],[discountPercent]]&gt;15, "Mega (&gt;15%)")</f>
        <v>Standard (1-15%)</v>
      </c>
      <c r="S3312" s="9" t="str" cm="1">
        <f t="array" ref="S3312">_xlfn.IFS(ZeptoData[[#This Row],[weightInGms]]&lt;=100, "Small (&lt;100g)", ZeptoData[[#This Row],[weightInGms]]&lt;=500, "Medium (100-500g)", ZeptoData[[#This Row],[weightInGms]]&gt;500, "Large (&gt;500g)")</f>
        <v>Small (&lt;100g)</v>
      </c>
    </row>
    <row r="3313" spans="1:19" x14ac:dyDescent="0.25">
      <c r="A3313" t="s">
        <v>1457</v>
      </c>
      <c r="B3313" t="s">
        <v>1353</v>
      </c>
      <c r="C3313" t="str">
        <f>TRIM(ZeptoData[[#This Row],[name]])</f>
        <v>Santoor Total Skin Care Soap With Sandal &amp; Turmeric</v>
      </c>
      <c r="D3313">
        <v>18000</v>
      </c>
      <c r="E3313" s="3">
        <f>'Cleaned Data'!F3316</f>
        <v>10</v>
      </c>
      <c r="F3313">
        <v>0</v>
      </c>
      <c r="G3313">
        <v>6</v>
      </c>
      <c r="H3313">
        <v>18000</v>
      </c>
      <c r="I3313" s="3">
        <f>ZeptoData[[#This Row],[discountedSellingPrice]]/100</f>
        <v>180</v>
      </c>
      <c r="J3313">
        <v>600</v>
      </c>
      <c r="K3313" t="b">
        <v>0</v>
      </c>
      <c r="L3313">
        <v>600</v>
      </c>
      <c r="N3313" s="3">
        <f>ZeptoData[[#This Row],[MRP_Rupees]] - ZeptoData[[#This Row],[Sale_Price]]</f>
        <v>-170</v>
      </c>
      <c r="O3313" t="str">
        <f>IF(ZeptoData[[#This Row],[outOfStock]]=TRUE, "Out of Stock", IF(ZeptoData[[#This Row],[availableQuantity]]&lt;=2, "LOW STOCK", "HEALTHY"))</f>
        <v>HEALTHY</v>
      </c>
      <c r="P3313" t="str" cm="1">
        <f t="array" ref="P3313">_xlfn.IFS(ZeptoData[[#This Row],[Sale_Price]]&lt;50, "Budget", ZeptoData[[#This Row],[Sale_Price]]&lt;150, "Mid-Range", ZeptoData[[#This Row],[Sale_Price]]&gt;=150, "Premium")</f>
        <v>Premium</v>
      </c>
      <c r="Q3313" t="str">
        <f>IF(ROUND(((ZeptoData[[#This Row],[mrp]]-ZeptoData[[#This Row],[discountedSellingPrice]])/ZeptoData[[#This Row],[mrp]])*100,0) = ZeptoData[[#This Row],[discountPercent]], "Match", "Error")</f>
        <v>Match</v>
      </c>
      <c r="R3313" s="9" t="str" cm="1">
        <f t="array" ref="R3313">_xlfn.IFS(ZeptoData[[#This Row],[discountPercent]]=0, "No Discount", ZeptoData[[#This Row],[discountPercent]]&lt;=15, "Standard (1-15%)", ZeptoData[[#This Row],[discountPercent]]&gt;15, "Mega (&gt;15%)")</f>
        <v>No Discount</v>
      </c>
      <c r="S3313" s="9" t="str" cm="1">
        <f t="array" ref="S3313">_xlfn.IFS(ZeptoData[[#This Row],[weightInGms]]&lt;=100, "Small (&lt;100g)", ZeptoData[[#This Row],[weightInGms]]&lt;=500, "Medium (100-500g)", ZeptoData[[#This Row],[weightInGms]]&gt;500, "Large (&gt;500g)")</f>
        <v>Large (&gt;500g)</v>
      </c>
    </row>
    <row r="3314" spans="1:19" x14ac:dyDescent="0.25">
      <c r="A3314" t="s">
        <v>1457</v>
      </c>
      <c r="B3314" t="s">
        <v>1354</v>
      </c>
      <c r="C3314" t="str">
        <f>TRIM(ZeptoData[[#This Row],[name]])</f>
        <v>L'Oreal Paris Excellence Creme Hair Color, 4 Natural Brown/Natural Dark Brown</v>
      </c>
      <c r="D3314">
        <v>62000</v>
      </c>
      <c r="E3314" s="3">
        <f>'Cleaned Data'!F3317</f>
        <v>10</v>
      </c>
      <c r="F3314">
        <v>0</v>
      </c>
      <c r="G3314">
        <v>1</v>
      </c>
      <c r="H3314">
        <v>62000</v>
      </c>
      <c r="I3314" s="3">
        <f>ZeptoData[[#This Row],[discountedSellingPrice]]/100</f>
        <v>620</v>
      </c>
      <c r="J3314">
        <v>172</v>
      </c>
      <c r="K3314" t="b">
        <v>0</v>
      </c>
      <c r="L3314">
        <v>172</v>
      </c>
      <c r="N3314" s="3">
        <f>ZeptoData[[#This Row],[MRP_Rupees]] - ZeptoData[[#This Row],[Sale_Price]]</f>
        <v>-610</v>
      </c>
      <c r="O3314" t="str">
        <f>IF(ZeptoData[[#This Row],[outOfStock]]=TRUE, "Out of Stock", IF(ZeptoData[[#This Row],[availableQuantity]]&lt;=2, "LOW STOCK", "HEALTHY"))</f>
        <v>LOW STOCK</v>
      </c>
      <c r="P3314" t="str" cm="1">
        <f t="array" ref="P3314">_xlfn.IFS(ZeptoData[[#This Row],[Sale_Price]]&lt;50, "Budget", ZeptoData[[#This Row],[Sale_Price]]&lt;150, "Mid-Range", ZeptoData[[#This Row],[Sale_Price]]&gt;=150, "Premium")</f>
        <v>Premium</v>
      </c>
      <c r="Q3314" t="str">
        <f>IF(ROUND(((ZeptoData[[#This Row],[mrp]]-ZeptoData[[#This Row],[discountedSellingPrice]])/ZeptoData[[#This Row],[mrp]])*100,0) = ZeptoData[[#This Row],[discountPercent]], "Match", "Error")</f>
        <v>Match</v>
      </c>
      <c r="R3314" s="9" t="str" cm="1">
        <f t="array" ref="R3314">_xlfn.IFS(ZeptoData[[#This Row],[discountPercent]]=0, "No Discount", ZeptoData[[#This Row],[discountPercent]]&lt;=15, "Standard (1-15%)", ZeptoData[[#This Row],[discountPercent]]&gt;15, "Mega (&gt;15%)")</f>
        <v>No Discount</v>
      </c>
      <c r="S3314" s="9" t="str" cm="1">
        <f t="array" ref="S3314">_xlfn.IFS(ZeptoData[[#This Row],[weightInGms]]&lt;=100, "Small (&lt;100g)", ZeptoData[[#This Row],[weightInGms]]&lt;=500, "Medium (100-500g)", ZeptoData[[#This Row],[weightInGms]]&gt;500, "Large (&gt;500g)")</f>
        <v>Medium (100-500g)</v>
      </c>
    </row>
    <row r="3315" spans="1:19" x14ac:dyDescent="0.25">
      <c r="A3315" t="s">
        <v>1457</v>
      </c>
      <c r="B3315" t="s">
        <v>1355</v>
      </c>
      <c r="C3315" t="str">
        <f>TRIM(ZeptoData[[#This Row],[name]])</f>
        <v>Gillette Pre Shave Foam - Classic Regular Skin</v>
      </c>
      <c r="D3315">
        <v>22500</v>
      </c>
      <c r="E3315" s="3">
        <f>'Cleaned Data'!F3318</f>
        <v>17</v>
      </c>
      <c r="F3315">
        <v>0</v>
      </c>
      <c r="G3315">
        <v>6</v>
      </c>
      <c r="H3315">
        <v>22500</v>
      </c>
      <c r="I3315" s="3">
        <f>ZeptoData[[#This Row],[discountedSellingPrice]]/100</f>
        <v>225</v>
      </c>
      <c r="J3315">
        <v>418</v>
      </c>
      <c r="K3315" t="b">
        <v>0</v>
      </c>
      <c r="L3315">
        <v>418</v>
      </c>
      <c r="N3315" s="3">
        <f>ZeptoData[[#This Row],[MRP_Rupees]] - ZeptoData[[#This Row],[Sale_Price]]</f>
        <v>-208</v>
      </c>
      <c r="O3315" t="str">
        <f>IF(ZeptoData[[#This Row],[outOfStock]]=TRUE, "Out of Stock", IF(ZeptoData[[#This Row],[availableQuantity]]&lt;=2, "LOW STOCK", "HEALTHY"))</f>
        <v>HEALTHY</v>
      </c>
      <c r="P3315" t="str" cm="1">
        <f t="array" ref="P3315">_xlfn.IFS(ZeptoData[[#This Row],[Sale_Price]]&lt;50, "Budget", ZeptoData[[#This Row],[Sale_Price]]&lt;150, "Mid-Range", ZeptoData[[#This Row],[Sale_Price]]&gt;=150, "Premium")</f>
        <v>Premium</v>
      </c>
      <c r="Q3315" t="str">
        <f>IF(ROUND(((ZeptoData[[#This Row],[mrp]]-ZeptoData[[#This Row],[discountedSellingPrice]])/ZeptoData[[#This Row],[mrp]])*100,0) = ZeptoData[[#This Row],[discountPercent]], "Match", "Error")</f>
        <v>Match</v>
      </c>
      <c r="R3315" s="9" t="str" cm="1">
        <f t="array" ref="R3315">_xlfn.IFS(ZeptoData[[#This Row],[discountPercent]]=0, "No Discount", ZeptoData[[#This Row],[discountPercent]]&lt;=15, "Standard (1-15%)", ZeptoData[[#This Row],[discountPercent]]&gt;15, "Mega (&gt;15%)")</f>
        <v>No Discount</v>
      </c>
      <c r="S3315" s="9" t="str" cm="1">
        <f t="array" ref="S3315">_xlfn.IFS(ZeptoData[[#This Row],[weightInGms]]&lt;=100, "Small (&lt;100g)", ZeptoData[[#This Row],[weightInGms]]&lt;=500, "Medium (100-500g)", ZeptoData[[#This Row],[weightInGms]]&gt;500, "Large (&gt;500g)")</f>
        <v>Medium (100-500g)</v>
      </c>
    </row>
    <row r="3316" spans="1:19" x14ac:dyDescent="0.25">
      <c r="A3316" t="s">
        <v>1457</v>
      </c>
      <c r="B3316" t="s">
        <v>1356</v>
      </c>
      <c r="C3316" t="str">
        <f>TRIM(ZeptoData[[#This Row],[name]])</f>
        <v>Fiama Di Wills Shower Gel Patchouli &amp; Macadamia</v>
      </c>
      <c r="D3316">
        <v>19900</v>
      </c>
      <c r="E3316" s="3">
        <f>'Cleaned Data'!F3319</f>
        <v>7</v>
      </c>
      <c r="F3316">
        <v>10</v>
      </c>
      <c r="G3316">
        <v>6</v>
      </c>
      <c r="H3316">
        <v>17900</v>
      </c>
      <c r="I3316" s="3">
        <f>ZeptoData[[#This Row],[discountedSellingPrice]]/100</f>
        <v>179</v>
      </c>
      <c r="J3316">
        <v>250</v>
      </c>
      <c r="K3316" t="b">
        <v>0</v>
      </c>
      <c r="L3316">
        <v>250</v>
      </c>
      <c r="N3316" s="3">
        <f>ZeptoData[[#This Row],[MRP_Rupees]] - ZeptoData[[#This Row],[Sale_Price]]</f>
        <v>-172</v>
      </c>
      <c r="O3316" t="str">
        <f>IF(ZeptoData[[#This Row],[outOfStock]]=TRUE, "Out of Stock", IF(ZeptoData[[#This Row],[availableQuantity]]&lt;=2, "LOW STOCK", "HEALTHY"))</f>
        <v>HEALTHY</v>
      </c>
      <c r="P3316" t="str" cm="1">
        <f t="array" ref="P3316">_xlfn.IFS(ZeptoData[[#This Row],[Sale_Price]]&lt;50, "Budget", ZeptoData[[#This Row],[Sale_Price]]&lt;150, "Mid-Range", ZeptoData[[#This Row],[Sale_Price]]&gt;=150, "Premium")</f>
        <v>Premium</v>
      </c>
      <c r="Q3316" t="str">
        <f>IF(ROUND(((ZeptoData[[#This Row],[mrp]]-ZeptoData[[#This Row],[discountedSellingPrice]])/ZeptoData[[#This Row],[mrp]])*100,0) = ZeptoData[[#This Row],[discountPercent]], "Match", "Error")</f>
        <v>Match</v>
      </c>
      <c r="R3316" s="9" t="str" cm="1">
        <f t="array" ref="R3316">_xlfn.IFS(ZeptoData[[#This Row],[discountPercent]]=0, "No Discount", ZeptoData[[#This Row],[discountPercent]]&lt;=15, "Standard (1-15%)", ZeptoData[[#This Row],[discountPercent]]&gt;15, "Mega (&gt;15%)")</f>
        <v>Standard (1-15%)</v>
      </c>
      <c r="S3316" s="9" t="str" cm="1">
        <f t="array" ref="S3316">_xlfn.IFS(ZeptoData[[#This Row],[weightInGms]]&lt;=100, "Small (&lt;100g)", ZeptoData[[#This Row],[weightInGms]]&lt;=500, "Medium (100-500g)", ZeptoData[[#This Row],[weightInGms]]&gt;500, "Large (&gt;500g)")</f>
        <v>Medium (100-500g)</v>
      </c>
    </row>
    <row r="3317" spans="1:19" x14ac:dyDescent="0.25">
      <c r="A3317" t="s">
        <v>1457</v>
      </c>
      <c r="B3317" t="s">
        <v>1357</v>
      </c>
      <c r="C3317" t="str">
        <f>TRIM(ZeptoData[[#This Row],[name]])</f>
        <v>Listerine Fresh Burst Mouthwash</v>
      </c>
      <c r="D3317">
        <v>14000</v>
      </c>
      <c r="E3317" s="3">
        <f>'Cleaned Data'!F3320</f>
        <v>0</v>
      </c>
      <c r="F3317">
        <v>10</v>
      </c>
      <c r="G3317">
        <v>4</v>
      </c>
      <c r="H3317">
        <v>12600</v>
      </c>
      <c r="I3317" s="3">
        <f>ZeptoData[[#This Row],[discountedSellingPrice]]/100</f>
        <v>126</v>
      </c>
      <c r="J3317">
        <v>250</v>
      </c>
      <c r="K3317" t="b">
        <v>0</v>
      </c>
      <c r="L3317">
        <v>250</v>
      </c>
      <c r="N3317" s="3">
        <f>ZeptoData[[#This Row],[MRP_Rupees]] - ZeptoData[[#This Row],[Sale_Price]]</f>
        <v>-126</v>
      </c>
      <c r="O3317" t="str">
        <f>IF(ZeptoData[[#This Row],[outOfStock]]=TRUE, "Out of Stock", IF(ZeptoData[[#This Row],[availableQuantity]]&lt;=2, "LOW STOCK", "HEALTHY"))</f>
        <v>HEALTHY</v>
      </c>
      <c r="P3317" t="str" cm="1">
        <f t="array" ref="P3317">_xlfn.IFS(ZeptoData[[#This Row],[Sale_Price]]&lt;50, "Budget", ZeptoData[[#This Row],[Sale_Price]]&lt;150, "Mid-Range", ZeptoData[[#This Row],[Sale_Price]]&gt;=150, "Premium")</f>
        <v>Mid-Range</v>
      </c>
      <c r="Q3317" t="str">
        <f>IF(ROUND(((ZeptoData[[#This Row],[mrp]]-ZeptoData[[#This Row],[discountedSellingPrice]])/ZeptoData[[#This Row],[mrp]])*100,0) = ZeptoData[[#This Row],[discountPercent]], "Match", "Error")</f>
        <v>Match</v>
      </c>
      <c r="R3317" s="9" t="str" cm="1">
        <f t="array" ref="R3317">_xlfn.IFS(ZeptoData[[#This Row],[discountPercent]]=0, "No Discount", ZeptoData[[#This Row],[discountPercent]]&lt;=15, "Standard (1-15%)", ZeptoData[[#This Row],[discountPercent]]&gt;15, "Mega (&gt;15%)")</f>
        <v>Standard (1-15%)</v>
      </c>
      <c r="S3317" s="9" t="str" cm="1">
        <f t="array" ref="S3317">_xlfn.IFS(ZeptoData[[#This Row],[weightInGms]]&lt;=100, "Small (&lt;100g)", ZeptoData[[#This Row],[weightInGms]]&lt;=500, "Medium (100-500g)", ZeptoData[[#This Row],[weightInGms]]&gt;500, "Large (&gt;500g)")</f>
        <v>Medium (100-500g)</v>
      </c>
    </row>
    <row r="3318" spans="1:19" x14ac:dyDescent="0.25">
      <c r="A3318" t="s">
        <v>1457</v>
      </c>
      <c r="B3318" t="s">
        <v>1823</v>
      </c>
      <c r="C3318" t="str">
        <f>TRIM(ZeptoData[[#This Row],[name]])</f>
        <v>Nivea Cocoa Nourish Body Lotion With Coconut Oil &amp; Cocoa Butter For Very Dry Skin</v>
      </c>
      <c r="D3318">
        <v>29900</v>
      </c>
      <c r="E3318" s="3">
        <f>'Cleaned Data'!F3321</f>
        <v>0</v>
      </c>
      <c r="F3318">
        <v>17</v>
      </c>
      <c r="G3318">
        <v>5</v>
      </c>
      <c r="H3318">
        <v>24700</v>
      </c>
      <c r="I3318" s="3">
        <f>ZeptoData[[#This Row],[discountedSellingPrice]]/100</f>
        <v>247</v>
      </c>
      <c r="J3318">
        <v>200</v>
      </c>
      <c r="K3318" t="b">
        <v>0</v>
      </c>
      <c r="L3318">
        <v>200</v>
      </c>
      <c r="N3318" s="3">
        <f>ZeptoData[[#This Row],[MRP_Rupees]] - ZeptoData[[#This Row],[Sale_Price]]</f>
        <v>-247</v>
      </c>
      <c r="O3318" t="str">
        <f>IF(ZeptoData[[#This Row],[outOfStock]]=TRUE, "Out of Stock", IF(ZeptoData[[#This Row],[availableQuantity]]&lt;=2, "LOW STOCK", "HEALTHY"))</f>
        <v>HEALTHY</v>
      </c>
      <c r="P3318" t="str" cm="1">
        <f t="array" ref="P3318">_xlfn.IFS(ZeptoData[[#This Row],[Sale_Price]]&lt;50, "Budget", ZeptoData[[#This Row],[Sale_Price]]&lt;150, "Mid-Range", ZeptoData[[#This Row],[Sale_Price]]&gt;=150, "Premium")</f>
        <v>Premium</v>
      </c>
      <c r="Q3318" t="str">
        <f>IF(ROUND(((ZeptoData[[#This Row],[mrp]]-ZeptoData[[#This Row],[discountedSellingPrice]])/ZeptoData[[#This Row],[mrp]])*100,0) = ZeptoData[[#This Row],[discountPercent]], "Match", "Error")</f>
        <v>Match</v>
      </c>
      <c r="R3318" s="9" t="str" cm="1">
        <f t="array" ref="R3318">_xlfn.IFS(ZeptoData[[#This Row],[discountPercent]]=0, "No Discount", ZeptoData[[#This Row],[discountPercent]]&lt;=15, "Standard (1-15%)", ZeptoData[[#This Row],[discountPercent]]&gt;15, "Mega (&gt;15%)")</f>
        <v>Mega (&gt;15%)</v>
      </c>
      <c r="S3318" s="9" t="str" cm="1">
        <f t="array" ref="S3318">_xlfn.IFS(ZeptoData[[#This Row],[weightInGms]]&lt;=100, "Small (&lt;100g)", ZeptoData[[#This Row],[weightInGms]]&lt;=500, "Medium (100-500g)", ZeptoData[[#This Row],[weightInGms]]&gt;500, "Large (&gt;500g)")</f>
        <v>Medium (100-500g)</v>
      </c>
    </row>
    <row r="3319" spans="1:19" x14ac:dyDescent="0.25">
      <c r="A3319" t="s">
        <v>1457</v>
      </c>
      <c r="B3319" t="s">
        <v>1359</v>
      </c>
      <c r="C3319" t="str">
        <f>TRIM(ZeptoData[[#This Row],[name]])</f>
        <v>Pantene Hair Fall Control Shampoo</v>
      </c>
      <c r="D3319">
        <v>24000</v>
      </c>
      <c r="E3319" s="3">
        <f>'Cleaned Data'!F3322</f>
        <v>0</v>
      </c>
      <c r="F3319">
        <v>7</v>
      </c>
      <c r="G3319">
        <v>2</v>
      </c>
      <c r="H3319">
        <v>22100</v>
      </c>
      <c r="I3319" s="3">
        <f>ZeptoData[[#This Row],[discountedSellingPrice]]/100</f>
        <v>221</v>
      </c>
      <c r="J3319">
        <v>340</v>
      </c>
      <c r="K3319" t="b">
        <v>0</v>
      </c>
      <c r="L3319">
        <v>340</v>
      </c>
      <c r="N3319" s="3">
        <f>ZeptoData[[#This Row],[MRP_Rupees]] - ZeptoData[[#This Row],[Sale_Price]]</f>
        <v>-221</v>
      </c>
      <c r="O3319" t="str">
        <f>IF(ZeptoData[[#This Row],[outOfStock]]=TRUE, "Out of Stock", IF(ZeptoData[[#This Row],[availableQuantity]]&lt;=2, "LOW STOCK", "HEALTHY"))</f>
        <v>LOW STOCK</v>
      </c>
      <c r="P3319" t="str" cm="1">
        <f t="array" ref="P3319">_xlfn.IFS(ZeptoData[[#This Row],[Sale_Price]]&lt;50, "Budget", ZeptoData[[#This Row],[Sale_Price]]&lt;150, "Mid-Range", ZeptoData[[#This Row],[Sale_Price]]&gt;=150, "Premium")</f>
        <v>Premium</v>
      </c>
      <c r="Q3319" t="str">
        <f>IF(ROUND(((ZeptoData[[#This Row],[mrp]]-ZeptoData[[#This Row],[discountedSellingPrice]])/ZeptoData[[#This Row],[mrp]])*100,0) = ZeptoData[[#This Row],[discountPercent]], "Match", "Error")</f>
        <v>Error</v>
      </c>
      <c r="R3319" s="9" t="str" cm="1">
        <f t="array" ref="R3319">_xlfn.IFS(ZeptoData[[#This Row],[discountPercent]]=0, "No Discount", ZeptoData[[#This Row],[discountPercent]]&lt;=15, "Standard (1-15%)", ZeptoData[[#This Row],[discountPercent]]&gt;15, "Mega (&gt;15%)")</f>
        <v>Standard (1-15%)</v>
      </c>
      <c r="S3319" s="9" t="str" cm="1">
        <f t="array" ref="S3319">_xlfn.IFS(ZeptoData[[#This Row],[weightInGms]]&lt;=100, "Small (&lt;100g)", ZeptoData[[#This Row],[weightInGms]]&lt;=500, "Medium (100-500g)", ZeptoData[[#This Row],[weightInGms]]&gt;500, "Large (&gt;500g)")</f>
        <v>Medium (100-500g)</v>
      </c>
    </row>
    <row r="3320" spans="1:19" x14ac:dyDescent="0.25">
      <c r="A3320" t="s">
        <v>1457</v>
      </c>
      <c r="B3320" t="s">
        <v>1360</v>
      </c>
      <c r="C3320" t="str">
        <f>TRIM(ZeptoData[[#This Row],[name]])</f>
        <v>Fogg Master - Royal Intense</v>
      </c>
      <c r="D3320">
        <v>25000</v>
      </c>
      <c r="E3320" s="3">
        <f>'Cleaned Data'!F3323</f>
        <v>5</v>
      </c>
      <c r="F3320">
        <v>0</v>
      </c>
      <c r="G3320">
        <v>5</v>
      </c>
      <c r="H3320">
        <v>25000</v>
      </c>
      <c r="I3320" s="3">
        <f>ZeptoData[[#This Row],[discountedSellingPrice]]/100</f>
        <v>250</v>
      </c>
      <c r="J3320">
        <v>120</v>
      </c>
      <c r="K3320" t="b">
        <v>0</v>
      </c>
      <c r="L3320">
        <v>120</v>
      </c>
      <c r="N3320" s="3">
        <f>ZeptoData[[#This Row],[MRP_Rupees]] - ZeptoData[[#This Row],[Sale_Price]]</f>
        <v>-245</v>
      </c>
      <c r="O3320" t="str">
        <f>IF(ZeptoData[[#This Row],[outOfStock]]=TRUE, "Out of Stock", IF(ZeptoData[[#This Row],[availableQuantity]]&lt;=2, "LOW STOCK", "HEALTHY"))</f>
        <v>HEALTHY</v>
      </c>
      <c r="P3320" t="str" cm="1">
        <f t="array" ref="P3320">_xlfn.IFS(ZeptoData[[#This Row],[Sale_Price]]&lt;50, "Budget", ZeptoData[[#This Row],[Sale_Price]]&lt;150, "Mid-Range", ZeptoData[[#This Row],[Sale_Price]]&gt;=150, "Premium")</f>
        <v>Premium</v>
      </c>
      <c r="Q3320" t="str">
        <f>IF(ROUND(((ZeptoData[[#This Row],[mrp]]-ZeptoData[[#This Row],[discountedSellingPrice]])/ZeptoData[[#This Row],[mrp]])*100,0) = ZeptoData[[#This Row],[discountPercent]], "Match", "Error")</f>
        <v>Match</v>
      </c>
      <c r="R3320" s="9" t="str" cm="1">
        <f t="array" ref="R3320">_xlfn.IFS(ZeptoData[[#This Row],[discountPercent]]=0, "No Discount", ZeptoData[[#This Row],[discountPercent]]&lt;=15, "Standard (1-15%)", ZeptoData[[#This Row],[discountPercent]]&gt;15, "Mega (&gt;15%)")</f>
        <v>No Discount</v>
      </c>
      <c r="S3320" s="9" t="str" cm="1">
        <f t="array" ref="S3320">_xlfn.IFS(ZeptoData[[#This Row],[weightInGms]]&lt;=100, "Small (&lt;100g)", ZeptoData[[#This Row],[weightInGms]]&lt;=500, "Medium (100-500g)", ZeptoData[[#This Row],[weightInGms]]&gt;500, "Large (&gt;500g)")</f>
        <v>Medium (100-500g)</v>
      </c>
    </row>
    <row r="3321" spans="1:19" x14ac:dyDescent="0.25">
      <c r="A3321" t="s">
        <v>1457</v>
      </c>
      <c r="B3321" t="s">
        <v>1361</v>
      </c>
      <c r="C3321" t="str">
        <f>TRIM(ZeptoData[[#This Row],[name]])</f>
        <v>TRESemme Smooth And Shine Conditioner</v>
      </c>
      <c r="D3321">
        <v>22000</v>
      </c>
      <c r="E3321" s="3">
        <f>'Cleaned Data'!F3324</f>
        <v>12</v>
      </c>
      <c r="F3321">
        <v>0</v>
      </c>
      <c r="G3321">
        <v>5</v>
      </c>
      <c r="H3321">
        <v>22000</v>
      </c>
      <c r="I3321" s="3">
        <f>ZeptoData[[#This Row],[discountedSellingPrice]]/100</f>
        <v>220</v>
      </c>
      <c r="J3321">
        <v>190</v>
      </c>
      <c r="K3321" t="b">
        <v>0</v>
      </c>
      <c r="L3321">
        <v>190</v>
      </c>
      <c r="N3321" s="3">
        <f>ZeptoData[[#This Row],[MRP_Rupees]] - ZeptoData[[#This Row],[Sale_Price]]</f>
        <v>-208</v>
      </c>
      <c r="O3321" t="str">
        <f>IF(ZeptoData[[#This Row],[outOfStock]]=TRUE, "Out of Stock", IF(ZeptoData[[#This Row],[availableQuantity]]&lt;=2, "LOW STOCK", "HEALTHY"))</f>
        <v>HEALTHY</v>
      </c>
      <c r="P3321" t="str" cm="1">
        <f t="array" ref="P3321">_xlfn.IFS(ZeptoData[[#This Row],[Sale_Price]]&lt;50, "Budget", ZeptoData[[#This Row],[Sale_Price]]&lt;150, "Mid-Range", ZeptoData[[#This Row],[Sale_Price]]&gt;=150, "Premium")</f>
        <v>Premium</v>
      </c>
      <c r="Q3321" t="str">
        <f>IF(ROUND(((ZeptoData[[#This Row],[mrp]]-ZeptoData[[#This Row],[discountedSellingPrice]])/ZeptoData[[#This Row],[mrp]])*100,0) = ZeptoData[[#This Row],[discountPercent]], "Match", "Error")</f>
        <v>Match</v>
      </c>
      <c r="R3321" s="9" t="str" cm="1">
        <f t="array" ref="R3321">_xlfn.IFS(ZeptoData[[#This Row],[discountPercent]]=0, "No Discount", ZeptoData[[#This Row],[discountPercent]]&lt;=15, "Standard (1-15%)", ZeptoData[[#This Row],[discountPercent]]&gt;15, "Mega (&gt;15%)")</f>
        <v>No Discount</v>
      </c>
      <c r="S3321" s="9" t="str" cm="1">
        <f t="array" ref="S3321">_xlfn.IFS(ZeptoData[[#This Row],[weightInGms]]&lt;=100, "Small (&lt;100g)", ZeptoData[[#This Row],[weightInGms]]&lt;=500, "Medium (100-500g)", ZeptoData[[#This Row],[weightInGms]]&gt;500, "Large (&gt;500g)")</f>
        <v>Medium (100-500g)</v>
      </c>
    </row>
    <row r="3322" spans="1:19" x14ac:dyDescent="0.25">
      <c r="A3322" t="s">
        <v>1457</v>
      </c>
      <c r="B3322" t="s">
        <v>1259</v>
      </c>
      <c r="C3322" t="str">
        <f>TRIM(ZeptoData[[#This Row],[name]])</f>
        <v>Whisper Ultra Clean XL Plus Sanitary Pad</v>
      </c>
      <c r="D3322">
        <v>15500</v>
      </c>
      <c r="E3322" s="3">
        <f>'Cleaned Data'!F3325</f>
        <v>0</v>
      </c>
      <c r="F3322">
        <v>0</v>
      </c>
      <c r="G3322">
        <v>6</v>
      </c>
      <c r="H3322">
        <v>15500</v>
      </c>
      <c r="I3322" s="3">
        <f>ZeptoData[[#This Row],[discountedSellingPrice]]/100</f>
        <v>155</v>
      </c>
      <c r="J3322">
        <v>870</v>
      </c>
      <c r="K3322" t="b">
        <v>0</v>
      </c>
      <c r="L3322">
        <v>15</v>
      </c>
      <c r="N3322" s="3">
        <f>ZeptoData[[#This Row],[MRP_Rupees]] - ZeptoData[[#This Row],[Sale_Price]]</f>
        <v>-155</v>
      </c>
      <c r="O3322" t="str">
        <f>IF(ZeptoData[[#This Row],[outOfStock]]=TRUE, "Out of Stock", IF(ZeptoData[[#This Row],[availableQuantity]]&lt;=2, "LOW STOCK", "HEALTHY"))</f>
        <v>HEALTHY</v>
      </c>
      <c r="P3322" t="str" cm="1">
        <f t="array" ref="P3322">_xlfn.IFS(ZeptoData[[#This Row],[Sale_Price]]&lt;50, "Budget", ZeptoData[[#This Row],[Sale_Price]]&lt;150, "Mid-Range", ZeptoData[[#This Row],[Sale_Price]]&gt;=150, "Premium")</f>
        <v>Premium</v>
      </c>
      <c r="Q3322" t="str">
        <f>IF(ROUND(((ZeptoData[[#This Row],[mrp]]-ZeptoData[[#This Row],[discountedSellingPrice]])/ZeptoData[[#This Row],[mrp]])*100,0) = ZeptoData[[#This Row],[discountPercent]], "Match", "Error")</f>
        <v>Match</v>
      </c>
      <c r="R3322" s="9" t="str" cm="1">
        <f t="array" ref="R3322">_xlfn.IFS(ZeptoData[[#This Row],[discountPercent]]=0, "No Discount", ZeptoData[[#This Row],[discountPercent]]&lt;=15, "Standard (1-15%)", ZeptoData[[#This Row],[discountPercent]]&gt;15, "Mega (&gt;15%)")</f>
        <v>No Discount</v>
      </c>
      <c r="S3322" s="9" t="str" cm="1">
        <f t="array" ref="S3322">_xlfn.IFS(ZeptoData[[#This Row],[weightInGms]]&lt;=100, "Small (&lt;100g)", ZeptoData[[#This Row],[weightInGms]]&lt;=500, "Medium (100-500g)", ZeptoData[[#This Row],[weightInGms]]&gt;500, "Large (&gt;500g)")</f>
        <v>Large (&gt;500g)</v>
      </c>
    </row>
    <row r="3323" spans="1:19" x14ac:dyDescent="0.25">
      <c r="A3323" t="s">
        <v>1457</v>
      </c>
      <c r="B3323" t="s">
        <v>1362</v>
      </c>
      <c r="C3323" t="str">
        <f>TRIM(ZeptoData[[#This Row],[name]])</f>
        <v>Colgate Kids Toothpaste - 6+ Years, Strawberry Flavour</v>
      </c>
      <c r="D3323">
        <v>9300</v>
      </c>
      <c r="E3323" s="3">
        <f>'Cleaned Data'!F3326</f>
        <v>11</v>
      </c>
      <c r="F3323">
        <v>5</v>
      </c>
      <c r="G3323">
        <v>6</v>
      </c>
      <c r="H3323">
        <v>8800</v>
      </c>
      <c r="I3323" s="3">
        <f>ZeptoData[[#This Row],[discountedSellingPrice]]/100</f>
        <v>88</v>
      </c>
      <c r="J3323">
        <v>80</v>
      </c>
      <c r="K3323" t="b">
        <v>0</v>
      </c>
      <c r="L3323">
        <v>80</v>
      </c>
      <c r="N3323" s="3">
        <f>ZeptoData[[#This Row],[MRP_Rupees]] - ZeptoData[[#This Row],[Sale_Price]]</f>
        <v>-77</v>
      </c>
      <c r="O3323" t="str">
        <f>IF(ZeptoData[[#This Row],[outOfStock]]=TRUE, "Out of Stock", IF(ZeptoData[[#This Row],[availableQuantity]]&lt;=2, "LOW STOCK", "HEALTHY"))</f>
        <v>HEALTHY</v>
      </c>
      <c r="P3323" t="str" cm="1">
        <f t="array" ref="P3323">_xlfn.IFS(ZeptoData[[#This Row],[Sale_Price]]&lt;50, "Budget", ZeptoData[[#This Row],[Sale_Price]]&lt;150, "Mid-Range", ZeptoData[[#This Row],[Sale_Price]]&gt;=150, "Premium")</f>
        <v>Mid-Range</v>
      </c>
      <c r="Q3323" t="str">
        <f>IF(ROUND(((ZeptoData[[#This Row],[mrp]]-ZeptoData[[#This Row],[discountedSellingPrice]])/ZeptoData[[#This Row],[mrp]])*100,0) = ZeptoData[[#This Row],[discountPercent]], "Match", "Error")</f>
        <v>Match</v>
      </c>
      <c r="R3323" s="9" t="str" cm="1">
        <f t="array" ref="R3323">_xlfn.IFS(ZeptoData[[#This Row],[discountPercent]]=0, "No Discount", ZeptoData[[#This Row],[discountPercent]]&lt;=15, "Standard (1-15%)", ZeptoData[[#This Row],[discountPercent]]&gt;15, "Mega (&gt;15%)")</f>
        <v>Standard (1-15%)</v>
      </c>
      <c r="S3323" s="9" t="str" cm="1">
        <f t="array" ref="S3323">_xlfn.IFS(ZeptoData[[#This Row],[weightInGms]]&lt;=100, "Small (&lt;100g)", ZeptoData[[#This Row],[weightInGms]]&lt;=500, "Medium (100-500g)", ZeptoData[[#This Row],[weightInGms]]&gt;500, "Large (&gt;500g)")</f>
        <v>Small (&lt;100g)</v>
      </c>
    </row>
    <row r="3324" spans="1:19" x14ac:dyDescent="0.25">
      <c r="A3324" t="s">
        <v>1457</v>
      </c>
      <c r="B3324" t="s">
        <v>1363</v>
      </c>
      <c r="C3324" t="str">
        <f>TRIM(ZeptoData[[#This Row],[name]])</f>
        <v>Nivea Soft Moisturizing Cream</v>
      </c>
      <c r="D3324">
        <v>31000</v>
      </c>
      <c r="E3324" s="3">
        <f>'Cleaned Data'!F3327</f>
        <v>6</v>
      </c>
      <c r="F3324">
        <v>12</v>
      </c>
      <c r="G3324">
        <v>1</v>
      </c>
      <c r="H3324">
        <v>27200</v>
      </c>
      <c r="I3324" s="3">
        <f>ZeptoData[[#This Row],[discountedSellingPrice]]/100</f>
        <v>272</v>
      </c>
      <c r="J3324">
        <v>200</v>
      </c>
      <c r="K3324" t="b">
        <v>0</v>
      </c>
      <c r="L3324">
        <v>200</v>
      </c>
      <c r="N3324" s="3">
        <f>ZeptoData[[#This Row],[MRP_Rupees]] - ZeptoData[[#This Row],[Sale_Price]]</f>
        <v>-266</v>
      </c>
      <c r="O3324" t="str">
        <f>IF(ZeptoData[[#This Row],[outOfStock]]=TRUE, "Out of Stock", IF(ZeptoData[[#This Row],[availableQuantity]]&lt;=2, "LOW STOCK", "HEALTHY"))</f>
        <v>LOW STOCK</v>
      </c>
      <c r="P3324" t="str" cm="1">
        <f t="array" ref="P3324">_xlfn.IFS(ZeptoData[[#This Row],[Sale_Price]]&lt;50, "Budget", ZeptoData[[#This Row],[Sale_Price]]&lt;150, "Mid-Range", ZeptoData[[#This Row],[Sale_Price]]&gt;=150, "Premium")</f>
        <v>Premium</v>
      </c>
      <c r="Q3324" t="str">
        <f>IF(ROUND(((ZeptoData[[#This Row],[mrp]]-ZeptoData[[#This Row],[discountedSellingPrice]])/ZeptoData[[#This Row],[mrp]])*100,0) = ZeptoData[[#This Row],[discountPercent]], "Match", "Error")</f>
        <v>Match</v>
      </c>
      <c r="R3324" s="9" t="str" cm="1">
        <f t="array" ref="R3324">_xlfn.IFS(ZeptoData[[#This Row],[discountPercent]]=0, "No Discount", ZeptoData[[#This Row],[discountPercent]]&lt;=15, "Standard (1-15%)", ZeptoData[[#This Row],[discountPercent]]&gt;15, "Mega (&gt;15%)")</f>
        <v>Standard (1-15%)</v>
      </c>
      <c r="S3324" s="9" t="str" cm="1">
        <f t="array" ref="S3324">_xlfn.IFS(ZeptoData[[#This Row],[weightInGms]]&lt;=100, "Small (&lt;100g)", ZeptoData[[#This Row],[weightInGms]]&lt;=500, "Medium (100-500g)", ZeptoData[[#This Row],[weightInGms]]&gt;500, "Large (&gt;500g)")</f>
        <v>Medium (100-500g)</v>
      </c>
    </row>
    <row r="3325" spans="1:19" x14ac:dyDescent="0.25">
      <c r="A3325" t="s">
        <v>1457</v>
      </c>
      <c r="B3325" t="s">
        <v>1364</v>
      </c>
      <c r="C3325" t="str">
        <f>TRIM(ZeptoData[[#This Row],[name]])</f>
        <v>Patanjali Kesh Kanti Aloe Vera Hair Cleanser</v>
      </c>
      <c r="D3325">
        <v>8500</v>
      </c>
      <c r="E3325" s="3">
        <f>'Cleaned Data'!F3328</f>
        <v>0</v>
      </c>
      <c r="F3325">
        <v>0</v>
      </c>
      <c r="G3325">
        <v>5</v>
      </c>
      <c r="H3325">
        <v>8500</v>
      </c>
      <c r="I3325" s="3">
        <f>ZeptoData[[#This Row],[discountedSellingPrice]]/100</f>
        <v>85</v>
      </c>
      <c r="J3325">
        <v>200</v>
      </c>
      <c r="K3325" t="b">
        <v>0</v>
      </c>
      <c r="L3325">
        <v>200</v>
      </c>
      <c r="N3325" s="3">
        <f>ZeptoData[[#This Row],[MRP_Rupees]] - ZeptoData[[#This Row],[Sale_Price]]</f>
        <v>-85</v>
      </c>
      <c r="O3325" t="str">
        <f>IF(ZeptoData[[#This Row],[outOfStock]]=TRUE, "Out of Stock", IF(ZeptoData[[#This Row],[availableQuantity]]&lt;=2, "LOW STOCK", "HEALTHY"))</f>
        <v>HEALTHY</v>
      </c>
      <c r="P3325" t="str" cm="1">
        <f t="array" ref="P3325">_xlfn.IFS(ZeptoData[[#This Row],[Sale_Price]]&lt;50, "Budget", ZeptoData[[#This Row],[Sale_Price]]&lt;150, "Mid-Range", ZeptoData[[#This Row],[Sale_Price]]&gt;=150, "Premium")</f>
        <v>Mid-Range</v>
      </c>
      <c r="Q3325" t="str">
        <f>IF(ROUND(((ZeptoData[[#This Row],[mrp]]-ZeptoData[[#This Row],[discountedSellingPrice]])/ZeptoData[[#This Row],[mrp]])*100,0) = ZeptoData[[#This Row],[discountPercent]], "Match", "Error")</f>
        <v>Match</v>
      </c>
      <c r="R3325" s="9" t="str" cm="1">
        <f t="array" ref="R3325">_xlfn.IFS(ZeptoData[[#This Row],[discountPercent]]=0, "No Discount", ZeptoData[[#This Row],[discountPercent]]&lt;=15, "Standard (1-15%)", ZeptoData[[#This Row],[discountPercent]]&gt;15, "Mega (&gt;15%)")</f>
        <v>No Discount</v>
      </c>
      <c r="S3325" s="9" t="str" cm="1">
        <f t="array" ref="S3325">_xlfn.IFS(ZeptoData[[#This Row],[weightInGms]]&lt;=100, "Small (&lt;100g)", ZeptoData[[#This Row],[weightInGms]]&lt;=500, "Medium (100-500g)", ZeptoData[[#This Row],[weightInGms]]&gt;500, "Large (&gt;500g)")</f>
        <v>Medium (100-500g)</v>
      </c>
    </row>
    <row r="3326" spans="1:19" x14ac:dyDescent="0.25">
      <c r="A3326" t="s">
        <v>1457</v>
      </c>
      <c r="B3326" t="s">
        <v>1365</v>
      </c>
      <c r="C3326" t="str">
        <f>TRIM(ZeptoData[[#This Row],[name]])</f>
        <v>Neutrogena Deep Clean Foaming Cleanser</v>
      </c>
      <c r="D3326">
        <v>13000</v>
      </c>
      <c r="E3326" s="3">
        <f>'Cleaned Data'!F3329</f>
        <v>9</v>
      </c>
      <c r="F3326">
        <v>11</v>
      </c>
      <c r="G3326">
        <v>2</v>
      </c>
      <c r="H3326">
        <v>11500</v>
      </c>
      <c r="I3326" s="3">
        <f>ZeptoData[[#This Row],[discountedSellingPrice]]/100</f>
        <v>115</v>
      </c>
      <c r="J3326">
        <v>50</v>
      </c>
      <c r="K3326" t="b">
        <v>0</v>
      </c>
      <c r="L3326">
        <v>50</v>
      </c>
      <c r="N3326" s="3">
        <f>ZeptoData[[#This Row],[MRP_Rupees]] - ZeptoData[[#This Row],[Sale_Price]]</f>
        <v>-106</v>
      </c>
      <c r="O3326" t="str">
        <f>IF(ZeptoData[[#This Row],[outOfStock]]=TRUE, "Out of Stock", IF(ZeptoData[[#This Row],[availableQuantity]]&lt;=2, "LOW STOCK", "HEALTHY"))</f>
        <v>LOW STOCK</v>
      </c>
      <c r="P3326" t="str" cm="1">
        <f t="array" ref="P3326">_xlfn.IFS(ZeptoData[[#This Row],[Sale_Price]]&lt;50, "Budget", ZeptoData[[#This Row],[Sale_Price]]&lt;150, "Mid-Range", ZeptoData[[#This Row],[Sale_Price]]&gt;=150, "Premium")</f>
        <v>Mid-Range</v>
      </c>
      <c r="Q3326" t="str">
        <f>IF(ROUND(((ZeptoData[[#This Row],[mrp]]-ZeptoData[[#This Row],[discountedSellingPrice]])/ZeptoData[[#This Row],[mrp]])*100,0) = ZeptoData[[#This Row],[discountPercent]], "Match", "Error")</f>
        <v>Error</v>
      </c>
      <c r="R3326" s="9" t="str" cm="1">
        <f t="array" ref="R3326">_xlfn.IFS(ZeptoData[[#This Row],[discountPercent]]=0, "No Discount", ZeptoData[[#This Row],[discountPercent]]&lt;=15, "Standard (1-15%)", ZeptoData[[#This Row],[discountPercent]]&gt;15, "Mega (&gt;15%)")</f>
        <v>Standard (1-15%)</v>
      </c>
      <c r="S3326" s="9" t="str" cm="1">
        <f t="array" ref="S3326">_xlfn.IFS(ZeptoData[[#This Row],[weightInGms]]&lt;=100, "Small (&lt;100g)", ZeptoData[[#This Row],[weightInGms]]&lt;=500, "Medium (100-500g)", ZeptoData[[#This Row],[weightInGms]]&gt;500, "Large (&gt;500g)")</f>
        <v>Small (&lt;100g)</v>
      </c>
    </row>
    <row r="3327" spans="1:19" x14ac:dyDescent="0.25">
      <c r="A3327" t="s">
        <v>1457</v>
      </c>
      <c r="B3327" t="s">
        <v>1366</v>
      </c>
      <c r="C3327" t="str">
        <f>TRIM(ZeptoData[[#This Row],[name]])</f>
        <v>Clean &amp; Clear Morning Energy Berry Face Wash</v>
      </c>
      <c r="D3327">
        <v>15500</v>
      </c>
      <c r="E3327" s="3">
        <f>'Cleaned Data'!F3330</f>
        <v>0</v>
      </c>
      <c r="F3327">
        <v>6</v>
      </c>
      <c r="G3327">
        <v>6</v>
      </c>
      <c r="H3327">
        <v>14500</v>
      </c>
      <c r="I3327" s="3">
        <f>ZeptoData[[#This Row],[discountedSellingPrice]]/100</f>
        <v>145</v>
      </c>
      <c r="J3327">
        <v>100</v>
      </c>
      <c r="K3327" t="b">
        <v>0</v>
      </c>
      <c r="L3327">
        <v>100</v>
      </c>
      <c r="N3327" s="3">
        <f>ZeptoData[[#This Row],[MRP_Rupees]] - ZeptoData[[#This Row],[Sale_Price]]</f>
        <v>-145</v>
      </c>
      <c r="O3327" t="str">
        <f>IF(ZeptoData[[#This Row],[outOfStock]]=TRUE, "Out of Stock", IF(ZeptoData[[#This Row],[availableQuantity]]&lt;=2, "LOW STOCK", "HEALTHY"))</f>
        <v>HEALTHY</v>
      </c>
      <c r="P3327" t="str" cm="1">
        <f t="array" ref="P3327">_xlfn.IFS(ZeptoData[[#This Row],[Sale_Price]]&lt;50, "Budget", ZeptoData[[#This Row],[Sale_Price]]&lt;150, "Mid-Range", ZeptoData[[#This Row],[Sale_Price]]&gt;=150, "Premium")</f>
        <v>Mid-Range</v>
      </c>
      <c r="Q3327" t="str">
        <f>IF(ROUND(((ZeptoData[[#This Row],[mrp]]-ZeptoData[[#This Row],[discountedSellingPrice]])/ZeptoData[[#This Row],[mrp]])*100,0) = ZeptoData[[#This Row],[discountPercent]], "Match", "Error")</f>
        <v>Match</v>
      </c>
      <c r="R3327" s="9" t="str" cm="1">
        <f t="array" ref="R3327">_xlfn.IFS(ZeptoData[[#This Row],[discountPercent]]=0, "No Discount", ZeptoData[[#This Row],[discountPercent]]&lt;=15, "Standard (1-15%)", ZeptoData[[#This Row],[discountPercent]]&gt;15, "Mega (&gt;15%)")</f>
        <v>Standard (1-15%)</v>
      </c>
      <c r="S3327" s="9" t="str" cm="1">
        <f t="array" ref="S3327">_xlfn.IFS(ZeptoData[[#This Row],[weightInGms]]&lt;=100, "Small (&lt;100g)", ZeptoData[[#This Row],[weightInGms]]&lt;=500, "Medium (100-500g)", ZeptoData[[#This Row],[weightInGms]]&gt;500, "Large (&gt;500g)")</f>
        <v>Small (&lt;100g)</v>
      </c>
    </row>
    <row r="3328" spans="1:19" x14ac:dyDescent="0.25">
      <c r="A3328" t="s">
        <v>1457</v>
      </c>
      <c r="B3328" t="s">
        <v>1367</v>
      </c>
      <c r="C3328" t="str">
        <f>TRIM(ZeptoData[[#This Row],[name]])</f>
        <v>Pampers Premium Care New Baby Pants</v>
      </c>
      <c r="D3328">
        <v>32000</v>
      </c>
      <c r="E3328" s="3">
        <f>'Cleaned Data'!F3331</f>
        <v>0</v>
      </c>
      <c r="F3328">
        <v>0</v>
      </c>
      <c r="G3328">
        <v>4</v>
      </c>
      <c r="H3328">
        <v>32000</v>
      </c>
      <c r="I3328" s="3">
        <f>ZeptoData[[#This Row],[discountedSellingPrice]]/100</f>
        <v>320</v>
      </c>
      <c r="J3328">
        <v>24</v>
      </c>
      <c r="K3328" t="b">
        <v>0</v>
      </c>
      <c r="L3328">
        <v>24</v>
      </c>
      <c r="N3328" s="3">
        <f>ZeptoData[[#This Row],[MRP_Rupees]] - ZeptoData[[#This Row],[Sale_Price]]</f>
        <v>-320</v>
      </c>
      <c r="O3328" t="str">
        <f>IF(ZeptoData[[#This Row],[outOfStock]]=TRUE, "Out of Stock", IF(ZeptoData[[#This Row],[availableQuantity]]&lt;=2, "LOW STOCK", "HEALTHY"))</f>
        <v>HEALTHY</v>
      </c>
      <c r="P3328" t="str" cm="1">
        <f t="array" ref="P3328">_xlfn.IFS(ZeptoData[[#This Row],[Sale_Price]]&lt;50, "Budget", ZeptoData[[#This Row],[Sale_Price]]&lt;150, "Mid-Range", ZeptoData[[#This Row],[Sale_Price]]&gt;=150, "Premium")</f>
        <v>Premium</v>
      </c>
      <c r="Q3328" t="str">
        <f>IF(ROUND(((ZeptoData[[#This Row],[mrp]]-ZeptoData[[#This Row],[discountedSellingPrice]])/ZeptoData[[#This Row],[mrp]])*100,0) = ZeptoData[[#This Row],[discountPercent]], "Match", "Error")</f>
        <v>Match</v>
      </c>
      <c r="R3328" s="9" t="str" cm="1">
        <f t="array" ref="R3328">_xlfn.IFS(ZeptoData[[#This Row],[discountPercent]]=0, "No Discount", ZeptoData[[#This Row],[discountPercent]]&lt;=15, "Standard (1-15%)", ZeptoData[[#This Row],[discountPercent]]&gt;15, "Mega (&gt;15%)")</f>
        <v>No Discount</v>
      </c>
      <c r="S3328" s="9" t="str" cm="1">
        <f t="array" ref="S3328">_xlfn.IFS(ZeptoData[[#This Row],[weightInGms]]&lt;=100, "Small (&lt;100g)", ZeptoData[[#This Row],[weightInGms]]&lt;=500, "Medium (100-500g)", ZeptoData[[#This Row],[weightInGms]]&gt;500, "Large (&gt;500g)")</f>
        <v>Small (&lt;100g)</v>
      </c>
    </row>
    <row r="3329" spans="1:19" x14ac:dyDescent="0.25">
      <c r="A3329" t="s">
        <v>1457</v>
      </c>
      <c r="B3329" t="s">
        <v>1368</v>
      </c>
      <c r="C3329" t="str">
        <f>TRIM(ZeptoData[[#This Row],[name]])</f>
        <v>Vaseline Intensive Care Aloe Fresh</v>
      </c>
      <c r="D3329">
        <v>22500</v>
      </c>
      <c r="E3329" s="3">
        <f>'Cleaned Data'!F3332</f>
        <v>9</v>
      </c>
      <c r="F3329">
        <v>9</v>
      </c>
      <c r="G3329">
        <v>6</v>
      </c>
      <c r="H3329">
        <v>20300</v>
      </c>
      <c r="I3329" s="3">
        <f>ZeptoData[[#This Row],[discountedSellingPrice]]/100</f>
        <v>203</v>
      </c>
      <c r="J3329">
        <v>200</v>
      </c>
      <c r="K3329" t="b">
        <v>0</v>
      </c>
      <c r="L3329">
        <v>200</v>
      </c>
      <c r="N3329" s="3">
        <f>ZeptoData[[#This Row],[MRP_Rupees]] - ZeptoData[[#This Row],[Sale_Price]]</f>
        <v>-194</v>
      </c>
      <c r="O3329" t="str">
        <f>IF(ZeptoData[[#This Row],[outOfStock]]=TRUE, "Out of Stock", IF(ZeptoData[[#This Row],[availableQuantity]]&lt;=2, "LOW STOCK", "HEALTHY"))</f>
        <v>HEALTHY</v>
      </c>
      <c r="P3329" t="str" cm="1">
        <f t="array" ref="P3329">_xlfn.IFS(ZeptoData[[#This Row],[Sale_Price]]&lt;50, "Budget", ZeptoData[[#This Row],[Sale_Price]]&lt;150, "Mid-Range", ZeptoData[[#This Row],[Sale_Price]]&gt;=150, "Premium")</f>
        <v>Premium</v>
      </c>
      <c r="Q3329" t="str">
        <f>IF(ROUND(((ZeptoData[[#This Row],[mrp]]-ZeptoData[[#This Row],[discountedSellingPrice]])/ZeptoData[[#This Row],[mrp]])*100,0) = ZeptoData[[#This Row],[discountPercent]], "Match", "Error")</f>
        <v>Error</v>
      </c>
      <c r="R3329" s="9" t="str" cm="1">
        <f t="array" ref="R3329">_xlfn.IFS(ZeptoData[[#This Row],[discountPercent]]=0, "No Discount", ZeptoData[[#This Row],[discountPercent]]&lt;=15, "Standard (1-15%)", ZeptoData[[#This Row],[discountPercent]]&gt;15, "Mega (&gt;15%)")</f>
        <v>Standard (1-15%)</v>
      </c>
      <c r="S3329" s="9" t="str" cm="1">
        <f t="array" ref="S3329">_xlfn.IFS(ZeptoData[[#This Row],[weightInGms]]&lt;=100, "Small (&lt;100g)", ZeptoData[[#This Row],[weightInGms]]&lt;=500, "Medium (100-500g)", ZeptoData[[#This Row],[weightInGms]]&gt;500, "Large (&gt;500g)")</f>
        <v>Medium (100-500g)</v>
      </c>
    </row>
    <row r="3330" spans="1:19" x14ac:dyDescent="0.25">
      <c r="A3330" t="s">
        <v>1457</v>
      </c>
      <c r="B3330" t="s">
        <v>1369</v>
      </c>
      <c r="C3330" t="str">
        <f>TRIM(ZeptoData[[#This Row],[name]])</f>
        <v>L'Oreal Paris Dream Lengths Shampoo</v>
      </c>
      <c r="D3330">
        <v>14900</v>
      </c>
      <c r="E3330" s="3">
        <f>'Cleaned Data'!F3333</f>
        <v>0</v>
      </c>
      <c r="F3330">
        <v>0</v>
      </c>
      <c r="G3330">
        <v>6</v>
      </c>
      <c r="H3330">
        <v>14900</v>
      </c>
      <c r="I3330" s="3">
        <f>ZeptoData[[#This Row],[discountedSellingPrice]]/100</f>
        <v>149</v>
      </c>
      <c r="J3330">
        <v>192</v>
      </c>
      <c r="K3330" t="b">
        <v>0</v>
      </c>
      <c r="L3330">
        <v>192</v>
      </c>
      <c r="N3330" s="3">
        <f>ZeptoData[[#This Row],[MRP_Rupees]] - ZeptoData[[#This Row],[Sale_Price]]</f>
        <v>-149</v>
      </c>
      <c r="O3330" t="str">
        <f>IF(ZeptoData[[#This Row],[outOfStock]]=TRUE, "Out of Stock", IF(ZeptoData[[#This Row],[availableQuantity]]&lt;=2, "LOW STOCK", "HEALTHY"))</f>
        <v>HEALTHY</v>
      </c>
      <c r="P3330" t="str" cm="1">
        <f t="array" ref="P3330">_xlfn.IFS(ZeptoData[[#This Row],[Sale_Price]]&lt;50, "Budget", ZeptoData[[#This Row],[Sale_Price]]&lt;150, "Mid-Range", ZeptoData[[#This Row],[Sale_Price]]&gt;=150, "Premium")</f>
        <v>Mid-Range</v>
      </c>
      <c r="Q3330" t="str">
        <f>IF(ROUND(((ZeptoData[[#This Row],[mrp]]-ZeptoData[[#This Row],[discountedSellingPrice]])/ZeptoData[[#This Row],[mrp]])*100,0) = ZeptoData[[#This Row],[discountPercent]], "Match", "Error")</f>
        <v>Match</v>
      </c>
      <c r="R3330" s="9" t="str" cm="1">
        <f t="array" ref="R3330">_xlfn.IFS(ZeptoData[[#This Row],[discountPercent]]=0, "No Discount", ZeptoData[[#This Row],[discountPercent]]&lt;=15, "Standard (1-15%)", ZeptoData[[#This Row],[discountPercent]]&gt;15, "Mega (&gt;15%)")</f>
        <v>No Discount</v>
      </c>
      <c r="S3330" s="9" t="str" cm="1">
        <f t="array" ref="S3330">_xlfn.IFS(ZeptoData[[#This Row],[weightInGms]]&lt;=100, "Small (&lt;100g)", ZeptoData[[#This Row],[weightInGms]]&lt;=500, "Medium (100-500g)", ZeptoData[[#This Row],[weightInGms]]&gt;500, "Large (&gt;500g)")</f>
        <v>Medium (100-500g)</v>
      </c>
    </row>
    <row r="3331" spans="1:19" x14ac:dyDescent="0.25">
      <c r="A3331" t="s">
        <v>1457</v>
      </c>
      <c r="B3331" t="s">
        <v>1370</v>
      </c>
      <c r="C3331" t="str">
        <f>TRIM(ZeptoData[[#This Row],[name]])</f>
        <v>Johnson's Baby Oil</v>
      </c>
      <c r="D3331">
        <v>11500</v>
      </c>
      <c r="E3331" s="3">
        <f>'Cleaned Data'!F3334</f>
        <v>0</v>
      </c>
      <c r="F3331">
        <v>0</v>
      </c>
      <c r="G3331">
        <v>4</v>
      </c>
      <c r="H3331">
        <v>11500</v>
      </c>
      <c r="I3331" s="3">
        <f>ZeptoData[[#This Row],[discountedSellingPrice]]/100</f>
        <v>115</v>
      </c>
      <c r="J3331">
        <v>100</v>
      </c>
      <c r="K3331" t="b">
        <v>0</v>
      </c>
      <c r="L3331">
        <v>100</v>
      </c>
      <c r="N3331" s="3">
        <f>ZeptoData[[#This Row],[MRP_Rupees]] - ZeptoData[[#This Row],[Sale_Price]]</f>
        <v>-115</v>
      </c>
      <c r="O3331" t="str">
        <f>IF(ZeptoData[[#This Row],[outOfStock]]=TRUE, "Out of Stock", IF(ZeptoData[[#This Row],[availableQuantity]]&lt;=2, "LOW STOCK", "HEALTHY"))</f>
        <v>HEALTHY</v>
      </c>
      <c r="P3331" t="str" cm="1">
        <f t="array" ref="P3331">_xlfn.IFS(ZeptoData[[#This Row],[Sale_Price]]&lt;50, "Budget", ZeptoData[[#This Row],[Sale_Price]]&lt;150, "Mid-Range", ZeptoData[[#This Row],[Sale_Price]]&gt;=150, "Premium")</f>
        <v>Mid-Range</v>
      </c>
      <c r="Q3331" t="str">
        <f>IF(ROUND(((ZeptoData[[#This Row],[mrp]]-ZeptoData[[#This Row],[discountedSellingPrice]])/ZeptoData[[#This Row],[mrp]])*100,0) = ZeptoData[[#This Row],[discountPercent]], "Match", "Error")</f>
        <v>Match</v>
      </c>
      <c r="R3331" s="9" t="str" cm="1">
        <f t="array" ref="R3331">_xlfn.IFS(ZeptoData[[#This Row],[discountPercent]]=0, "No Discount", ZeptoData[[#This Row],[discountPercent]]&lt;=15, "Standard (1-15%)", ZeptoData[[#This Row],[discountPercent]]&gt;15, "Mega (&gt;15%)")</f>
        <v>No Discount</v>
      </c>
      <c r="S3331" s="9" t="str" cm="1">
        <f t="array" ref="S3331">_xlfn.IFS(ZeptoData[[#This Row],[weightInGms]]&lt;=100, "Small (&lt;100g)", ZeptoData[[#This Row],[weightInGms]]&lt;=500, "Medium (100-500g)", ZeptoData[[#This Row],[weightInGms]]&gt;500, "Large (&gt;500g)")</f>
        <v>Small (&lt;100g)</v>
      </c>
    </row>
    <row r="3332" spans="1:19" x14ac:dyDescent="0.25">
      <c r="A3332" t="s">
        <v>1457</v>
      </c>
      <c r="B3332" t="s">
        <v>1371</v>
      </c>
      <c r="C3332" t="str">
        <f>TRIM(ZeptoData[[#This Row],[name]])</f>
        <v>Engage Man Rush Deodorant</v>
      </c>
      <c r="D3332">
        <v>19500</v>
      </c>
      <c r="E3332" s="3">
        <f>'Cleaned Data'!F3335</f>
        <v>9</v>
      </c>
      <c r="F3332">
        <v>9</v>
      </c>
      <c r="G3332">
        <v>6</v>
      </c>
      <c r="H3332">
        <v>17600</v>
      </c>
      <c r="I3332" s="3">
        <f>ZeptoData[[#This Row],[discountedSellingPrice]]/100</f>
        <v>176</v>
      </c>
      <c r="J3332">
        <v>150</v>
      </c>
      <c r="K3332" t="b">
        <v>0</v>
      </c>
      <c r="L3332">
        <v>150</v>
      </c>
      <c r="N3332" s="3">
        <f>ZeptoData[[#This Row],[MRP_Rupees]] - ZeptoData[[#This Row],[Sale_Price]]</f>
        <v>-167</v>
      </c>
      <c r="O3332" t="str">
        <f>IF(ZeptoData[[#This Row],[outOfStock]]=TRUE, "Out of Stock", IF(ZeptoData[[#This Row],[availableQuantity]]&lt;=2, "LOW STOCK", "HEALTHY"))</f>
        <v>HEALTHY</v>
      </c>
      <c r="P3332" t="str" cm="1">
        <f t="array" ref="P3332">_xlfn.IFS(ZeptoData[[#This Row],[Sale_Price]]&lt;50, "Budget", ZeptoData[[#This Row],[Sale_Price]]&lt;150, "Mid-Range", ZeptoData[[#This Row],[Sale_Price]]&gt;=150, "Premium")</f>
        <v>Premium</v>
      </c>
      <c r="Q3332" t="str">
        <f>IF(ROUND(((ZeptoData[[#This Row],[mrp]]-ZeptoData[[#This Row],[discountedSellingPrice]])/ZeptoData[[#This Row],[mrp]])*100,0) = ZeptoData[[#This Row],[discountPercent]], "Match", "Error")</f>
        <v>Error</v>
      </c>
      <c r="R3332" s="9" t="str" cm="1">
        <f t="array" ref="R3332">_xlfn.IFS(ZeptoData[[#This Row],[discountPercent]]=0, "No Discount", ZeptoData[[#This Row],[discountPercent]]&lt;=15, "Standard (1-15%)", ZeptoData[[#This Row],[discountPercent]]&gt;15, "Mega (&gt;15%)")</f>
        <v>Standard (1-15%)</v>
      </c>
      <c r="S3332" s="9" t="str" cm="1">
        <f t="array" ref="S3332">_xlfn.IFS(ZeptoData[[#This Row],[weightInGms]]&lt;=100, "Small (&lt;100g)", ZeptoData[[#This Row],[weightInGms]]&lt;=500, "Medium (100-500g)", ZeptoData[[#This Row],[weightInGms]]&gt;500, "Large (&gt;500g)")</f>
        <v>Medium (100-500g)</v>
      </c>
    </row>
    <row r="3333" spans="1:19" x14ac:dyDescent="0.25">
      <c r="A3333" t="s">
        <v>1457</v>
      </c>
      <c r="B3333" t="s">
        <v>1326</v>
      </c>
      <c r="C3333" t="str">
        <f>TRIM(ZeptoData[[#This Row],[name]])</f>
        <v>Pantene Advanced Hair Fall Solution Shampoo - Total Damage Care</v>
      </c>
      <c r="D3333">
        <v>26400</v>
      </c>
      <c r="E3333" s="3">
        <f>'Cleaned Data'!F3336</f>
        <v>0</v>
      </c>
      <c r="F3333">
        <v>0</v>
      </c>
      <c r="G3333">
        <v>6</v>
      </c>
      <c r="H3333">
        <v>26400</v>
      </c>
      <c r="I3333" s="3">
        <f>ZeptoData[[#This Row],[discountedSellingPrice]]/100</f>
        <v>264</v>
      </c>
      <c r="J3333">
        <v>340</v>
      </c>
      <c r="K3333" t="b">
        <v>0</v>
      </c>
      <c r="L3333">
        <v>340</v>
      </c>
      <c r="N3333" s="3">
        <f>ZeptoData[[#This Row],[MRP_Rupees]] - ZeptoData[[#This Row],[Sale_Price]]</f>
        <v>-264</v>
      </c>
      <c r="O3333" t="str">
        <f>IF(ZeptoData[[#This Row],[outOfStock]]=TRUE, "Out of Stock", IF(ZeptoData[[#This Row],[availableQuantity]]&lt;=2, "LOW STOCK", "HEALTHY"))</f>
        <v>HEALTHY</v>
      </c>
      <c r="P3333" t="str" cm="1">
        <f t="array" ref="P3333">_xlfn.IFS(ZeptoData[[#This Row],[Sale_Price]]&lt;50, "Budget", ZeptoData[[#This Row],[Sale_Price]]&lt;150, "Mid-Range", ZeptoData[[#This Row],[Sale_Price]]&gt;=150, "Premium")</f>
        <v>Premium</v>
      </c>
      <c r="Q3333" t="str">
        <f>IF(ROUND(((ZeptoData[[#This Row],[mrp]]-ZeptoData[[#This Row],[discountedSellingPrice]])/ZeptoData[[#This Row],[mrp]])*100,0) = ZeptoData[[#This Row],[discountPercent]], "Match", "Error")</f>
        <v>Match</v>
      </c>
      <c r="R3333" s="9" t="str" cm="1">
        <f t="array" ref="R3333">_xlfn.IFS(ZeptoData[[#This Row],[discountPercent]]=0, "No Discount", ZeptoData[[#This Row],[discountPercent]]&lt;=15, "Standard (1-15%)", ZeptoData[[#This Row],[discountPercent]]&gt;15, "Mega (&gt;15%)")</f>
        <v>No Discount</v>
      </c>
      <c r="S3333" s="9" t="str" cm="1">
        <f t="array" ref="S3333">_xlfn.IFS(ZeptoData[[#This Row],[weightInGms]]&lt;=100, "Small (&lt;100g)", ZeptoData[[#This Row],[weightInGms]]&lt;=500, "Medium (100-500g)", ZeptoData[[#This Row],[weightInGms]]&gt;500, "Large (&gt;500g)")</f>
        <v>Medium (100-500g)</v>
      </c>
    </row>
    <row r="3334" spans="1:19" x14ac:dyDescent="0.25">
      <c r="A3334" t="s">
        <v>1457</v>
      </c>
      <c r="B3334" t="s">
        <v>1372</v>
      </c>
      <c r="C3334" t="str">
        <f>TRIM(ZeptoData[[#This Row],[name]])</f>
        <v>Whisper Daily Liners Clean and Fresh</v>
      </c>
      <c r="D3334">
        <v>10500</v>
      </c>
      <c r="E3334" s="3">
        <f>'Cleaned Data'!F3337</f>
        <v>10</v>
      </c>
      <c r="F3334">
        <v>0</v>
      </c>
      <c r="G3334">
        <v>4</v>
      </c>
      <c r="H3334">
        <v>10500</v>
      </c>
      <c r="I3334" s="3">
        <f>ZeptoData[[#This Row],[discountedSellingPrice]]/100</f>
        <v>105</v>
      </c>
      <c r="J3334">
        <v>1160</v>
      </c>
      <c r="K3334" t="b">
        <v>0</v>
      </c>
      <c r="L3334">
        <v>20</v>
      </c>
      <c r="N3334" s="3">
        <f>ZeptoData[[#This Row],[MRP_Rupees]] - ZeptoData[[#This Row],[Sale_Price]]</f>
        <v>-95</v>
      </c>
      <c r="O3334" t="str">
        <f>IF(ZeptoData[[#This Row],[outOfStock]]=TRUE, "Out of Stock", IF(ZeptoData[[#This Row],[availableQuantity]]&lt;=2, "LOW STOCK", "HEALTHY"))</f>
        <v>HEALTHY</v>
      </c>
      <c r="P3334" t="str" cm="1">
        <f t="array" ref="P3334">_xlfn.IFS(ZeptoData[[#This Row],[Sale_Price]]&lt;50, "Budget", ZeptoData[[#This Row],[Sale_Price]]&lt;150, "Mid-Range", ZeptoData[[#This Row],[Sale_Price]]&gt;=150, "Premium")</f>
        <v>Mid-Range</v>
      </c>
      <c r="Q3334" t="str">
        <f>IF(ROUND(((ZeptoData[[#This Row],[mrp]]-ZeptoData[[#This Row],[discountedSellingPrice]])/ZeptoData[[#This Row],[mrp]])*100,0) = ZeptoData[[#This Row],[discountPercent]], "Match", "Error")</f>
        <v>Match</v>
      </c>
      <c r="R3334" s="9" t="str" cm="1">
        <f t="array" ref="R3334">_xlfn.IFS(ZeptoData[[#This Row],[discountPercent]]=0, "No Discount", ZeptoData[[#This Row],[discountPercent]]&lt;=15, "Standard (1-15%)", ZeptoData[[#This Row],[discountPercent]]&gt;15, "Mega (&gt;15%)")</f>
        <v>No Discount</v>
      </c>
      <c r="S3334" s="9" t="str" cm="1">
        <f t="array" ref="S3334">_xlfn.IFS(ZeptoData[[#This Row],[weightInGms]]&lt;=100, "Small (&lt;100g)", ZeptoData[[#This Row],[weightInGms]]&lt;=500, "Medium (100-500g)", ZeptoData[[#This Row],[weightInGms]]&gt;500, "Large (&gt;500g)")</f>
        <v>Large (&gt;500g)</v>
      </c>
    </row>
    <row r="3335" spans="1:19" x14ac:dyDescent="0.25">
      <c r="A3335" t="s">
        <v>1457</v>
      </c>
      <c r="B3335" t="s">
        <v>1373</v>
      </c>
      <c r="C3335" t="str">
        <f>TRIM(ZeptoData[[#This Row],[name]])</f>
        <v>Himalaya Men Pimple Clear Neem Face Wash</v>
      </c>
      <c r="D3335">
        <v>18000</v>
      </c>
      <c r="E3335" s="3">
        <f>'Cleaned Data'!F3338</f>
        <v>0</v>
      </c>
      <c r="F3335">
        <v>9</v>
      </c>
      <c r="G3335">
        <v>2</v>
      </c>
      <c r="H3335">
        <v>16300</v>
      </c>
      <c r="I3335" s="3">
        <f>ZeptoData[[#This Row],[discountedSellingPrice]]/100</f>
        <v>163</v>
      </c>
      <c r="J3335">
        <v>100</v>
      </c>
      <c r="K3335" t="b">
        <v>0</v>
      </c>
      <c r="L3335">
        <v>100</v>
      </c>
      <c r="N3335" s="3">
        <f>ZeptoData[[#This Row],[MRP_Rupees]] - ZeptoData[[#This Row],[Sale_Price]]</f>
        <v>-163</v>
      </c>
      <c r="O3335" t="str">
        <f>IF(ZeptoData[[#This Row],[outOfStock]]=TRUE, "Out of Stock", IF(ZeptoData[[#This Row],[availableQuantity]]&lt;=2, "LOW STOCK", "HEALTHY"))</f>
        <v>LOW STOCK</v>
      </c>
      <c r="P3335" t="str" cm="1">
        <f t="array" ref="P3335">_xlfn.IFS(ZeptoData[[#This Row],[Sale_Price]]&lt;50, "Budget", ZeptoData[[#This Row],[Sale_Price]]&lt;150, "Mid-Range", ZeptoData[[#This Row],[Sale_Price]]&gt;=150, "Premium")</f>
        <v>Premium</v>
      </c>
      <c r="Q3335" t="str">
        <f>IF(ROUND(((ZeptoData[[#This Row],[mrp]]-ZeptoData[[#This Row],[discountedSellingPrice]])/ZeptoData[[#This Row],[mrp]])*100,0) = ZeptoData[[#This Row],[discountPercent]], "Match", "Error")</f>
        <v>Match</v>
      </c>
      <c r="R3335" s="9" t="str" cm="1">
        <f t="array" ref="R3335">_xlfn.IFS(ZeptoData[[#This Row],[discountPercent]]=0, "No Discount", ZeptoData[[#This Row],[discountPercent]]&lt;=15, "Standard (1-15%)", ZeptoData[[#This Row],[discountPercent]]&gt;15, "Mega (&gt;15%)")</f>
        <v>Standard (1-15%)</v>
      </c>
      <c r="S3335" s="9" t="str" cm="1">
        <f t="array" ref="S3335">_xlfn.IFS(ZeptoData[[#This Row],[weightInGms]]&lt;=100, "Small (&lt;100g)", ZeptoData[[#This Row],[weightInGms]]&lt;=500, "Medium (100-500g)", ZeptoData[[#This Row],[weightInGms]]&gt;500, "Large (&gt;500g)")</f>
        <v>Small (&lt;100g)</v>
      </c>
    </row>
    <row r="3336" spans="1:19" x14ac:dyDescent="0.25">
      <c r="A3336" t="s">
        <v>1457</v>
      </c>
      <c r="B3336" t="s">
        <v>1374</v>
      </c>
      <c r="C3336" t="str">
        <f>TRIM(ZeptoData[[#This Row],[name]])</f>
        <v>Pantene Adv Hairfall Solution Conditioner Silky Smooth</v>
      </c>
      <c r="D3336">
        <v>19000</v>
      </c>
      <c r="E3336" s="3">
        <f>'Cleaned Data'!F3339</f>
        <v>0</v>
      </c>
      <c r="F3336">
        <v>0</v>
      </c>
      <c r="G3336">
        <v>5</v>
      </c>
      <c r="H3336">
        <v>19000</v>
      </c>
      <c r="I3336" s="3">
        <f>ZeptoData[[#This Row],[discountedSellingPrice]]/100</f>
        <v>190</v>
      </c>
      <c r="J3336">
        <v>200</v>
      </c>
      <c r="K3336" t="b">
        <v>0</v>
      </c>
      <c r="L3336">
        <v>200</v>
      </c>
      <c r="N3336" s="3">
        <f>ZeptoData[[#This Row],[MRP_Rupees]] - ZeptoData[[#This Row],[Sale_Price]]</f>
        <v>-190</v>
      </c>
      <c r="O3336" t="str">
        <f>IF(ZeptoData[[#This Row],[outOfStock]]=TRUE, "Out of Stock", IF(ZeptoData[[#This Row],[availableQuantity]]&lt;=2, "LOW STOCK", "HEALTHY"))</f>
        <v>HEALTHY</v>
      </c>
      <c r="P3336" t="str" cm="1">
        <f t="array" ref="P3336">_xlfn.IFS(ZeptoData[[#This Row],[Sale_Price]]&lt;50, "Budget", ZeptoData[[#This Row],[Sale_Price]]&lt;150, "Mid-Range", ZeptoData[[#This Row],[Sale_Price]]&gt;=150, "Premium")</f>
        <v>Premium</v>
      </c>
      <c r="Q3336" t="str">
        <f>IF(ROUND(((ZeptoData[[#This Row],[mrp]]-ZeptoData[[#This Row],[discountedSellingPrice]])/ZeptoData[[#This Row],[mrp]])*100,0) = ZeptoData[[#This Row],[discountPercent]], "Match", "Error")</f>
        <v>Match</v>
      </c>
      <c r="R3336" s="9" t="str" cm="1">
        <f t="array" ref="R3336">_xlfn.IFS(ZeptoData[[#This Row],[discountPercent]]=0, "No Discount", ZeptoData[[#This Row],[discountPercent]]&lt;=15, "Standard (1-15%)", ZeptoData[[#This Row],[discountPercent]]&gt;15, "Mega (&gt;15%)")</f>
        <v>No Discount</v>
      </c>
      <c r="S3336" s="9" t="str" cm="1">
        <f t="array" ref="S3336">_xlfn.IFS(ZeptoData[[#This Row],[weightInGms]]&lt;=100, "Small (&lt;100g)", ZeptoData[[#This Row],[weightInGms]]&lt;=500, "Medium (100-500g)", ZeptoData[[#This Row],[weightInGms]]&gt;500, "Large (&gt;500g)")</f>
        <v>Medium (100-500g)</v>
      </c>
    </row>
    <row r="3337" spans="1:19" x14ac:dyDescent="0.25">
      <c r="A3337" t="s">
        <v>1457</v>
      </c>
      <c r="B3337" t="s">
        <v>1375</v>
      </c>
      <c r="C3337" t="str">
        <f>TRIM(ZeptoData[[#This Row],[name]])</f>
        <v>Himalaya Prickly Heat Baby Powder</v>
      </c>
      <c r="D3337">
        <v>9000</v>
      </c>
      <c r="E3337" s="3">
        <f>'Cleaned Data'!F3340</f>
        <v>18</v>
      </c>
      <c r="F3337">
        <v>10</v>
      </c>
      <c r="G3337">
        <v>6</v>
      </c>
      <c r="H3337">
        <v>8100</v>
      </c>
      <c r="I3337" s="3">
        <f>ZeptoData[[#This Row],[discountedSellingPrice]]/100</f>
        <v>81</v>
      </c>
      <c r="J3337">
        <v>100</v>
      </c>
      <c r="K3337" t="b">
        <v>0</v>
      </c>
      <c r="L3337">
        <v>100</v>
      </c>
      <c r="N3337" s="3">
        <f>ZeptoData[[#This Row],[MRP_Rupees]] - ZeptoData[[#This Row],[Sale_Price]]</f>
        <v>-63</v>
      </c>
      <c r="O3337" t="str">
        <f>IF(ZeptoData[[#This Row],[outOfStock]]=TRUE, "Out of Stock", IF(ZeptoData[[#This Row],[availableQuantity]]&lt;=2, "LOW STOCK", "HEALTHY"))</f>
        <v>HEALTHY</v>
      </c>
      <c r="P3337" t="str" cm="1">
        <f t="array" ref="P3337">_xlfn.IFS(ZeptoData[[#This Row],[Sale_Price]]&lt;50, "Budget", ZeptoData[[#This Row],[Sale_Price]]&lt;150, "Mid-Range", ZeptoData[[#This Row],[Sale_Price]]&gt;=150, "Premium")</f>
        <v>Mid-Range</v>
      </c>
      <c r="Q3337" t="str">
        <f>IF(ROUND(((ZeptoData[[#This Row],[mrp]]-ZeptoData[[#This Row],[discountedSellingPrice]])/ZeptoData[[#This Row],[mrp]])*100,0) = ZeptoData[[#This Row],[discountPercent]], "Match", "Error")</f>
        <v>Match</v>
      </c>
      <c r="R3337" s="9" t="str" cm="1">
        <f t="array" ref="R3337">_xlfn.IFS(ZeptoData[[#This Row],[discountPercent]]=0, "No Discount", ZeptoData[[#This Row],[discountPercent]]&lt;=15, "Standard (1-15%)", ZeptoData[[#This Row],[discountPercent]]&gt;15, "Mega (&gt;15%)")</f>
        <v>Standard (1-15%)</v>
      </c>
      <c r="S3337" s="9" t="str" cm="1">
        <f t="array" ref="S3337">_xlfn.IFS(ZeptoData[[#This Row],[weightInGms]]&lt;=100, "Small (&lt;100g)", ZeptoData[[#This Row],[weightInGms]]&lt;=500, "Medium (100-500g)", ZeptoData[[#This Row],[weightInGms]]&gt;500, "Large (&gt;500g)")</f>
        <v>Small (&lt;100g)</v>
      </c>
    </row>
    <row r="3338" spans="1:19" x14ac:dyDescent="0.25">
      <c r="A3338" t="s">
        <v>1457</v>
      </c>
      <c r="B3338" t="s">
        <v>1376</v>
      </c>
      <c r="C3338" t="str">
        <f>TRIM(ZeptoData[[#This Row],[name]])</f>
        <v>Mamaearth Daily Moisturizing Lotion For Babies</v>
      </c>
      <c r="D3338">
        <v>19900</v>
      </c>
      <c r="E3338" s="3">
        <f>'Cleaned Data'!F3341</f>
        <v>10</v>
      </c>
      <c r="F3338">
        <v>0</v>
      </c>
      <c r="G3338">
        <v>6</v>
      </c>
      <c r="H3338">
        <v>19900</v>
      </c>
      <c r="I3338" s="3">
        <f>ZeptoData[[#This Row],[discountedSellingPrice]]/100</f>
        <v>199</v>
      </c>
      <c r="J3338">
        <v>200</v>
      </c>
      <c r="K3338" t="b">
        <v>0</v>
      </c>
      <c r="L3338">
        <v>200</v>
      </c>
      <c r="N3338" s="3">
        <f>ZeptoData[[#This Row],[MRP_Rupees]] - ZeptoData[[#This Row],[Sale_Price]]</f>
        <v>-189</v>
      </c>
      <c r="O3338" t="str">
        <f>IF(ZeptoData[[#This Row],[outOfStock]]=TRUE, "Out of Stock", IF(ZeptoData[[#This Row],[availableQuantity]]&lt;=2, "LOW STOCK", "HEALTHY"))</f>
        <v>HEALTHY</v>
      </c>
      <c r="P3338" t="str" cm="1">
        <f t="array" ref="P3338">_xlfn.IFS(ZeptoData[[#This Row],[Sale_Price]]&lt;50, "Budget", ZeptoData[[#This Row],[Sale_Price]]&lt;150, "Mid-Range", ZeptoData[[#This Row],[Sale_Price]]&gt;=150, "Premium")</f>
        <v>Premium</v>
      </c>
      <c r="Q3338" t="str">
        <f>IF(ROUND(((ZeptoData[[#This Row],[mrp]]-ZeptoData[[#This Row],[discountedSellingPrice]])/ZeptoData[[#This Row],[mrp]])*100,0) = ZeptoData[[#This Row],[discountPercent]], "Match", "Error")</f>
        <v>Match</v>
      </c>
      <c r="R3338" s="9" t="str" cm="1">
        <f t="array" ref="R3338">_xlfn.IFS(ZeptoData[[#This Row],[discountPercent]]=0, "No Discount", ZeptoData[[#This Row],[discountPercent]]&lt;=15, "Standard (1-15%)", ZeptoData[[#This Row],[discountPercent]]&gt;15, "Mega (&gt;15%)")</f>
        <v>No Discount</v>
      </c>
      <c r="S3338" s="9" t="str" cm="1">
        <f t="array" ref="S3338">_xlfn.IFS(ZeptoData[[#This Row],[weightInGms]]&lt;=100, "Small (&lt;100g)", ZeptoData[[#This Row],[weightInGms]]&lt;=500, "Medium (100-500g)", ZeptoData[[#This Row],[weightInGms]]&gt;500, "Large (&gt;500g)")</f>
        <v>Medium (100-500g)</v>
      </c>
    </row>
    <row r="3339" spans="1:19" x14ac:dyDescent="0.25">
      <c r="A3339" t="s">
        <v>1457</v>
      </c>
      <c r="B3339" t="s">
        <v>1377</v>
      </c>
      <c r="C3339" t="str">
        <f>TRIM(ZeptoData[[#This Row],[name]])</f>
        <v>Stayfree Advanced XL Ultra Comfort Sanitary napkins with Wings</v>
      </c>
      <c r="D3339">
        <v>17500</v>
      </c>
      <c r="E3339" s="3">
        <f>'Cleaned Data'!F3342</f>
        <v>10</v>
      </c>
      <c r="F3339">
        <v>0</v>
      </c>
      <c r="G3339">
        <v>3</v>
      </c>
      <c r="H3339">
        <v>17500</v>
      </c>
      <c r="I3339" s="3">
        <f>ZeptoData[[#This Row],[discountedSellingPrice]]/100</f>
        <v>175</v>
      </c>
      <c r="J3339">
        <v>812</v>
      </c>
      <c r="K3339" t="b">
        <v>0</v>
      </c>
      <c r="L3339">
        <v>14</v>
      </c>
      <c r="N3339" s="3">
        <f>ZeptoData[[#This Row],[MRP_Rupees]] - ZeptoData[[#This Row],[Sale_Price]]</f>
        <v>-165</v>
      </c>
      <c r="O3339" t="str">
        <f>IF(ZeptoData[[#This Row],[outOfStock]]=TRUE, "Out of Stock", IF(ZeptoData[[#This Row],[availableQuantity]]&lt;=2, "LOW STOCK", "HEALTHY"))</f>
        <v>HEALTHY</v>
      </c>
      <c r="P3339" t="str" cm="1">
        <f t="array" ref="P3339">_xlfn.IFS(ZeptoData[[#This Row],[Sale_Price]]&lt;50, "Budget", ZeptoData[[#This Row],[Sale_Price]]&lt;150, "Mid-Range", ZeptoData[[#This Row],[Sale_Price]]&gt;=150, "Premium")</f>
        <v>Premium</v>
      </c>
      <c r="Q3339" t="str">
        <f>IF(ROUND(((ZeptoData[[#This Row],[mrp]]-ZeptoData[[#This Row],[discountedSellingPrice]])/ZeptoData[[#This Row],[mrp]])*100,0) = ZeptoData[[#This Row],[discountPercent]], "Match", "Error")</f>
        <v>Match</v>
      </c>
      <c r="R3339" s="9" t="str" cm="1">
        <f t="array" ref="R3339">_xlfn.IFS(ZeptoData[[#This Row],[discountPercent]]=0, "No Discount", ZeptoData[[#This Row],[discountPercent]]&lt;=15, "Standard (1-15%)", ZeptoData[[#This Row],[discountPercent]]&gt;15, "Mega (&gt;15%)")</f>
        <v>No Discount</v>
      </c>
      <c r="S3339" s="9" t="str" cm="1">
        <f t="array" ref="S3339">_xlfn.IFS(ZeptoData[[#This Row],[weightInGms]]&lt;=100, "Small (&lt;100g)", ZeptoData[[#This Row],[weightInGms]]&lt;=500, "Medium (100-500g)", ZeptoData[[#This Row],[weightInGms]]&gt;500, "Large (&gt;500g)")</f>
        <v>Large (&gt;500g)</v>
      </c>
    </row>
    <row r="3340" spans="1:19" x14ac:dyDescent="0.25">
      <c r="A3340" t="s">
        <v>1457</v>
      </c>
      <c r="B3340" t="s">
        <v>1378</v>
      </c>
      <c r="C3340" t="str">
        <f>TRIM(ZeptoData[[#This Row],[name]])</f>
        <v>Pampers Premium Care Pants - Medium</v>
      </c>
      <c r="D3340">
        <v>109900</v>
      </c>
      <c r="E3340" s="3">
        <f>'Cleaned Data'!F3343</f>
        <v>10</v>
      </c>
      <c r="F3340">
        <v>18</v>
      </c>
      <c r="G3340">
        <v>6</v>
      </c>
      <c r="H3340">
        <v>89900</v>
      </c>
      <c r="I3340" s="3">
        <f>ZeptoData[[#This Row],[discountedSellingPrice]]/100</f>
        <v>899</v>
      </c>
      <c r="J3340">
        <v>54</v>
      </c>
      <c r="K3340" t="b">
        <v>0</v>
      </c>
      <c r="L3340">
        <v>54</v>
      </c>
      <c r="N3340" s="3">
        <f>ZeptoData[[#This Row],[MRP_Rupees]] - ZeptoData[[#This Row],[Sale_Price]]</f>
        <v>-889</v>
      </c>
      <c r="O3340" t="str">
        <f>IF(ZeptoData[[#This Row],[outOfStock]]=TRUE, "Out of Stock", IF(ZeptoData[[#This Row],[availableQuantity]]&lt;=2, "LOW STOCK", "HEALTHY"))</f>
        <v>HEALTHY</v>
      </c>
      <c r="P3340" t="str" cm="1">
        <f t="array" ref="P3340">_xlfn.IFS(ZeptoData[[#This Row],[Sale_Price]]&lt;50, "Budget", ZeptoData[[#This Row],[Sale_Price]]&lt;150, "Mid-Range", ZeptoData[[#This Row],[Sale_Price]]&gt;=150, "Premium")</f>
        <v>Premium</v>
      </c>
      <c r="Q3340" t="str">
        <f>IF(ROUND(((ZeptoData[[#This Row],[mrp]]-ZeptoData[[#This Row],[discountedSellingPrice]])/ZeptoData[[#This Row],[mrp]])*100,0) = ZeptoData[[#This Row],[discountPercent]], "Match", "Error")</f>
        <v>Match</v>
      </c>
      <c r="R3340" s="9" t="str" cm="1">
        <f t="array" ref="R3340">_xlfn.IFS(ZeptoData[[#This Row],[discountPercent]]=0, "No Discount", ZeptoData[[#This Row],[discountPercent]]&lt;=15, "Standard (1-15%)", ZeptoData[[#This Row],[discountPercent]]&gt;15, "Mega (&gt;15%)")</f>
        <v>Mega (&gt;15%)</v>
      </c>
      <c r="S3340" s="9" t="str" cm="1">
        <f t="array" ref="S3340">_xlfn.IFS(ZeptoData[[#This Row],[weightInGms]]&lt;=100, "Small (&lt;100g)", ZeptoData[[#This Row],[weightInGms]]&lt;=500, "Medium (100-500g)", ZeptoData[[#This Row],[weightInGms]]&gt;500, "Large (&gt;500g)")</f>
        <v>Small (&lt;100g)</v>
      </c>
    </row>
    <row r="3341" spans="1:19" x14ac:dyDescent="0.25">
      <c r="A3341" t="s">
        <v>1457</v>
      </c>
      <c r="B3341" t="s">
        <v>1258</v>
      </c>
      <c r="C3341" t="str">
        <f>TRIM(ZeptoData[[#This Row],[name]])</f>
        <v>Fiama Men's Refreshing Pulse Shower Gel</v>
      </c>
      <c r="D3341">
        <v>19900</v>
      </c>
      <c r="E3341" s="3">
        <f>'Cleaned Data'!F3344</f>
        <v>20</v>
      </c>
      <c r="F3341">
        <v>10</v>
      </c>
      <c r="G3341">
        <v>6</v>
      </c>
      <c r="H3341">
        <v>17900</v>
      </c>
      <c r="I3341" s="3">
        <f>ZeptoData[[#This Row],[discountedSellingPrice]]/100</f>
        <v>179</v>
      </c>
      <c r="J3341">
        <v>250</v>
      </c>
      <c r="K3341" t="b">
        <v>0</v>
      </c>
      <c r="L3341">
        <v>250</v>
      </c>
      <c r="N3341" s="3">
        <f>ZeptoData[[#This Row],[MRP_Rupees]] - ZeptoData[[#This Row],[Sale_Price]]</f>
        <v>-159</v>
      </c>
      <c r="O3341" t="str">
        <f>IF(ZeptoData[[#This Row],[outOfStock]]=TRUE, "Out of Stock", IF(ZeptoData[[#This Row],[availableQuantity]]&lt;=2, "LOW STOCK", "HEALTHY"))</f>
        <v>HEALTHY</v>
      </c>
      <c r="P3341" t="str" cm="1">
        <f t="array" ref="P3341">_xlfn.IFS(ZeptoData[[#This Row],[Sale_Price]]&lt;50, "Budget", ZeptoData[[#This Row],[Sale_Price]]&lt;150, "Mid-Range", ZeptoData[[#This Row],[Sale_Price]]&gt;=150, "Premium")</f>
        <v>Premium</v>
      </c>
      <c r="Q3341" t="str">
        <f>IF(ROUND(((ZeptoData[[#This Row],[mrp]]-ZeptoData[[#This Row],[discountedSellingPrice]])/ZeptoData[[#This Row],[mrp]])*100,0) = ZeptoData[[#This Row],[discountPercent]], "Match", "Error")</f>
        <v>Match</v>
      </c>
      <c r="R3341" s="9" t="str" cm="1">
        <f t="array" ref="R3341">_xlfn.IFS(ZeptoData[[#This Row],[discountPercent]]=0, "No Discount", ZeptoData[[#This Row],[discountPercent]]&lt;=15, "Standard (1-15%)", ZeptoData[[#This Row],[discountPercent]]&gt;15, "Mega (&gt;15%)")</f>
        <v>Standard (1-15%)</v>
      </c>
      <c r="S3341" s="9" t="str" cm="1">
        <f t="array" ref="S3341">_xlfn.IFS(ZeptoData[[#This Row],[weightInGms]]&lt;=100, "Small (&lt;100g)", ZeptoData[[#This Row],[weightInGms]]&lt;=500, "Medium (100-500g)", ZeptoData[[#This Row],[weightInGms]]&gt;500, "Large (&gt;500g)")</f>
        <v>Medium (100-500g)</v>
      </c>
    </row>
    <row r="3342" spans="1:19" x14ac:dyDescent="0.25">
      <c r="A3342" t="s">
        <v>1457</v>
      </c>
      <c r="B3342" t="s">
        <v>1379</v>
      </c>
      <c r="C3342" t="str">
        <f>TRIM(ZeptoData[[#This Row],[name]])</f>
        <v>Vaseline Original Skin Protecting Jelly</v>
      </c>
      <c r="D3342">
        <v>12500</v>
      </c>
      <c r="E3342" s="3">
        <f>'Cleaned Data'!F3345</f>
        <v>0</v>
      </c>
      <c r="F3342">
        <v>10</v>
      </c>
      <c r="G3342">
        <v>6</v>
      </c>
      <c r="H3342">
        <v>11200</v>
      </c>
      <c r="I3342" s="3">
        <f>ZeptoData[[#This Row],[discountedSellingPrice]]/100</f>
        <v>112</v>
      </c>
      <c r="J3342">
        <v>100</v>
      </c>
      <c r="K3342" t="b">
        <v>0</v>
      </c>
      <c r="L3342">
        <v>100</v>
      </c>
      <c r="N3342" s="3">
        <f>ZeptoData[[#This Row],[MRP_Rupees]] - ZeptoData[[#This Row],[Sale_Price]]</f>
        <v>-112</v>
      </c>
      <c r="O3342" t="str">
        <f>IF(ZeptoData[[#This Row],[outOfStock]]=TRUE, "Out of Stock", IF(ZeptoData[[#This Row],[availableQuantity]]&lt;=2, "LOW STOCK", "HEALTHY"))</f>
        <v>HEALTHY</v>
      </c>
      <c r="P3342" t="str" cm="1">
        <f t="array" ref="P3342">_xlfn.IFS(ZeptoData[[#This Row],[Sale_Price]]&lt;50, "Budget", ZeptoData[[#This Row],[Sale_Price]]&lt;150, "Mid-Range", ZeptoData[[#This Row],[Sale_Price]]&gt;=150, "Premium")</f>
        <v>Mid-Range</v>
      </c>
      <c r="Q3342" t="str">
        <f>IF(ROUND(((ZeptoData[[#This Row],[mrp]]-ZeptoData[[#This Row],[discountedSellingPrice]])/ZeptoData[[#This Row],[mrp]])*100,0) = ZeptoData[[#This Row],[discountPercent]], "Match", "Error")</f>
        <v>Match</v>
      </c>
      <c r="R3342" s="9" t="str" cm="1">
        <f t="array" ref="R3342">_xlfn.IFS(ZeptoData[[#This Row],[discountPercent]]=0, "No Discount", ZeptoData[[#This Row],[discountPercent]]&lt;=15, "Standard (1-15%)", ZeptoData[[#This Row],[discountPercent]]&gt;15, "Mega (&gt;15%)")</f>
        <v>Standard (1-15%)</v>
      </c>
      <c r="S3342" s="9" t="str" cm="1">
        <f t="array" ref="S3342">_xlfn.IFS(ZeptoData[[#This Row],[weightInGms]]&lt;=100, "Small (&lt;100g)", ZeptoData[[#This Row],[weightInGms]]&lt;=500, "Medium (100-500g)", ZeptoData[[#This Row],[weightInGms]]&gt;500, "Large (&gt;500g)")</f>
        <v>Small (&lt;100g)</v>
      </c>
    </row>
    <row r="3343" spans="1:19" x14ac:dyDescent="0.25">
      <c r="A3343" t="s">
        <v>1457</v>
      </c>
      <c r="B3343" t="s">
        <v>1343</v>
      </c>
      <c r="C3343" t="str">
        <f>TRIM(ZeptoData[[#This Row],[name]])</f>
        <v>Clean &amp; Clear Foaming Face Wash</v>
      </c>
      <c r="D3343">
        <v>18000</v>
      </c>
      <c r="E3343" s="3">
        <f>'Cleaned Data'!F3346</f>
        <v>7</v>
      </c>
      <c r="F3343">
        <v>10</v>
      </c>
      <c r="G3343">
        <v>6</v>
      </c>
      <c r="H3343">
        <v>16200</v>
      </c>
      <c r="I3343" s="3">
        <f>ZeptoData[[#This Row],[discountedSellingPrice]]/100</f>
        <v>162</v>
      </c>
      <c r="J3343">
        <v>150</v>
      </c>
      <c r="K3343" t="b">
        <v>0</v>
      </c>
      <c r="L3343">
        <v>150</v>
      </c>
      <c r="N3343" s="3">
        <f>ZeptoData[[#This Row],[MRP_Rupees]] - ZeptoData[[#This Row],[Sale_Price]]</f>
        <v>-155</v>
      </c>
      <c r="O3343" t="str">
        <f>IF(ZeptoData[[#This Row],[outOfStock]]=TRUE, "Out of Stock", IF(ZeptoData[[#This Row],[availableQuantity]]&lt;=2, "LOW STOCK", "HEALTHY"))</f>
        <v>HEALTHY</v>
      </c>
      <c r="P3343" t="str" cm="1">
        <f t="array" ref="P3343">_xlfn.IFS(ZeptoData[[#This Row],[Sale_Price]]&lt;50, "Budget", ZeptoData[[#This Row],[Sale_Price]]&lt;150, "Mid-Range", ZeptoData[[#This Row],[Sale_Price]]&gt;=150, "Premium")</f>
        <v>Premium</v>
      </c>
      <c r="Q3343" t="str">
        <f>IF(ROUND(((ZeptoData[[#This Row],[mrp]]-ZeptoData[[#This Row],[discountedSellingPrice]])/ZeptoData[[#This Row],[mrp]])*100,0) = ZeptoData[[#This Row],[discountPercent]], "Match", "Error")</f>
        <v>Match</v>
      </c>
      <c r="R3343" s="9" t="str" cm="1">
        <f t="array" ref="R3343">_xlfn.IFS(ZeptoData[[#This Row],[discountPercent]]=0, "No Discount", ZeptoData[[#This Row],[discountPercent]]&lt;=15, "Standard (1-15%)", ZeptoData[[#This Row],[discountPercent]]&gt;15, "Mega (&gt;15%)")</f>
        <v>Standard (1-15%)</v>
      </c>
      <c r="S3343" s="9" t="str" cm="1">
        <f t="array" ref="S3343">_xlfn.IFS(ZeptoData[[#This Row],[weightInGms]]&lt;=100, "Small (&lt;100g)", ZeptoData[[#This Row],[weightInGms]]&lt;=500, "Medium (100-500g)", ZeptoData[[#This Row],[weightInGms]]&gt;500, "Large (&gt;500g)")</f>
        <v>Medium (100-500g)</v>
      </c>
    </row>
    <row r="3344" spans="1:19" x14ac:dyDescent="0.25">
      <c r="A3344" t="s">
        <v>1457</v>
      </c>
      <c r="B3344" t="s">
        <v>1380</v>
      </c>
      <c r="C3344" t="str">
        <f>TRIM(ZeptoData[[#This Row],[name]])</f>
        <v>Fiama Lemongrass and Jojoba Shower Gel</v>
      </c>
      <c r="D3344">
        <v>22500</v>
      </c>
      <c r="E3344" s="3">
        <f>'Cleaned Data'!F3347</f>
        <v>7</v>
      </c>
      <c r="F3344">
        <v>20</v>
      </c>
      <c r="G3344">
        <v>6</v>
      </c>
      <c r="H3344">
        <v>18000</v>
      </c>
      <c r="I3344" s="3">
        <f>ZeptoData[[#This Row],[discountedSellingPrice]]/100</f>
        <v>180</v>
      </c>
      <c r="J3344">
        <v>250</v>
      </c>
      <c r="K3344" t="b">
        <v>0</v>
      </c>
      <c r="L3344">
        <v>250</v>
      </c>
      <c r="N3344" s="3">
        <f>ZeptoData[[#This Row],[MRP_Rupees]] - ZeptoData[[#This Row],[Sale_Price]]</f>
        <v>-173</v>
      </c>
      <c r="O3344" t="str">
        <f>IF(ZeptoData[[#This Row],[outOfStock]]=TRUE, "Out of Stock", IF(ZeptoData[[#This Row],[availableQuantity]]&lt;=2, "LOW STOCK", "HEALTHY"))</f>
        <v>HEALTHY</v>
      </c>
      <c r="P3344" t="str" cm="1">
        <f t="array" ref="P3344">_xlfn.IFS(ZeptoData[[#This Row],[Sale_Price]]&lt;50, "Budget", ZeptoData[[#This Row],[Sale_Price]]&lt;150, "Mid-Range", ZeptoData[[#This Row],[Sale_Price]]&gt;=150, "Premium")</f>
        <v>Premium</v>
      </c>
      <c r="Q3344" t="str">
        <f>IF(ROUND(((ZeptoData[[#This Row],[mrp]]-ZeptoData[[#This Row],[discountedSellingPrice]])/ZeptoData[[#This Row],[mrp]])*100,0) = ZeptoData[[#This Row],[discountPercent]], "Match", "Error")</f>
        <v>Match</v>
      </c>
      <c r="R3344" s="9" t="str" cm="1">
        <f t="array" ref="R3344">_xlfn.IFS(ZeptoData[[#This Row],[discountPercent]]=0, "No Discount", ZeptoData[[#This Row],[discountPercent]]&lt;=15, "Standard (1-15%)", ZeptoData[[#This Row],[discountPercent]]&gt;15, "Mega (&gt;15%)")</f>
        <v>Mega (&gt;15%)</v>
      </c>
      <c r="S3344" s="9" t="str" cm="1">
        <f t="array" ref="S3344">_xlfn.IFS(ZeptoData[[#This Row],[weightInGms]]&lt;=100, "Small (&lt;100g)", ZeptoData[[#This Row],[weightInGms]]&lt;=500, "Medium (100-500g)", ZeptoData[[#This Row],[weightInGms]]&gt;500, "Large (&gt;500g)")</f>
        <v>Medium (100-500g)</v>
      </c>
    </row>
    <row r="3345" spans="1:19" x14ac:dyDescent="0.25">
      <c r="A3345" t="s">
        <v>1457</v>
      </c>
      <c r="B3345" t="s">
        <v>1381</v>
      </c>
      <c r="C3345" t="str">
        <f>TRIM(ZeptoData[[#This Row],[name]])</f>
        <v>Oral-B Charcoal Cross Cross Extra Soft Toothbrush (Buy 2 Get 1 Free)</v>
      </c>
      <c r="D3345">
        <v>18000</v>
      </c>
      <c r="E3345" s="3">
        <f>'Cleaned Data'!F3348</f>
        <v>9</v>
      </c>
      <c r="F3345">
        <v>0</v>
      </c>
      <c r="G3345">
        <v>1</v>
      </c>
      <c r="H3345">
        <v>18000</v>
      </c>
      <c r="I3345" s="3">
        <f>ZeptoData[[#This Row],[discountedSellingPrice]]/100</f>
        <v>180</v>
      </c>
      <c r="J3345">
        <v>174</v>
      </c>
      <c r="K3345" t="b">
        <v>0</v>
      </c>
      <c r="L3345">
        <v>3</v>
      </c>
      <c r="N3345" s="3">
        <f>ZeptoData[[#This Row],[MRP_Rupees]] - ZeptoData[[#This Row],[Sale_Price]]</f>
        <v>-171</v>
      </c>
      <c r="O3345" t="str">
        <f>IF(ZeptoData[[#This Row],[outOfStock]]=TRUE, "Out of Stock", IF(ZeptoData[[#This Row],[availableQuantity]]&lt;=2, "LOW STOCK", "HEALTHY"))</f>
        <v>LOW STOCK</v>
      </c>
      <c r="P3345" t="str" cm="1">
        <f t="array" ref="P3345">_xlfn.IFS(ZeptoData[[#This Row],[Sale_Price]]&lt;50, "Budget", ZeptoData[[#This Row],[Sale_Price]]&lt;150, "Mid-Range", ZeptoData[[#This Row],[Sale_Price]]&gt;=150, "Premium")</f>
        <v>Premium</v>
      </c>
      <c r="Q3345" t="str">
        <f>IF(ROUND(((ZeptoData[[#This Row],[mrp]]-ZeptoData[[#This Row],[discountedSellingPrice]])/ZeptoData[[#This Row],[mrp]])*100,0) = ZeptoData[[#This Row],[discountPercent]], "Match", "Error")</f>
        <v>Match</v>
      </c>
      <c r="R3345" s="9" t="str" cm="1">
        <f t="array" ref="R3345">_xlfn.IFS(ZeptoData[[#This Row],[discountPercent]]=0, "No Discount", ZeptoData[[#This Row],[discountPercent]]&lt;=15, "Standard (1-15%)", ZeptoData[[#This Row],[discountPercent]]&gt;15, "Mega (&gt;15%)")</f>
        <v>No Discount</v>
      </c>
      <c r="S3345" s="9" t="str" cm="1">
        <f t="array" ref="S3345">_xlfn.IFS(ZeptoData[[#This Row],[weightInGms]]&lt;=100, "Small (&lt;100g)", ZeptoData[[#This Row],[weightInGms]]&lt;=500, "Medium (100-500g)", ZeptoData[[#This Row],[weightInGms]]&gt;500, "Large (&gt;500g)")</f>
        <v>Medium (100-500g)</v>
      </c>
    </row>
    <row r="3346" spans="1:19" x14ac:dyDescent="0.25">
      <c r="A3346" t="s">
        <v>1457</v>
      </c>
      <c r="B3346" t="s">
        <v>1357</v>
      </c>
      <c r="C3346" t="str">
        <f>TRIM(ZeptoData[[#This Row],[name]])</f>
        <v>Listerine Fresh Burst Mouthwash</v>
      </c>
      <c r="D3346">
        <v>28500</v>
      </c>
      <c r="E3346" s="3">
        <f>'Cleaned Data'!F3349</f>
        <v>0</v>
      </c>
      <c r="F3346">
        <v>7</v>
      </c>
      <c r="G3346">
        <v>6</v>
      </c>
      <c r="H3346">
        <v>26300</v>
      </c>
      <c r="I3346" s="3">
        <f>ZeptoData[[#This Row],[discountedSellingPrice]]/100</f>
        <v>263</v>
      </c>
      <c r="J3346">
        <v>500</v>
      </c>
      <c r="K3346" t="b">
        <v>0</v>
      </c>
      <c r="L3346">
        <v>500</v>
      </c>
      <c r="N3346" s="3">
        <f>ZeptoData[[#This Row],[MRP_Rupees]] - ZeptoData[[#This Row],[Sale_Price]]</f>
        <v>-263</v>
      </c>
      <c r="O3346" t="str">
        <f>IF(ZeptoData[[#This Row],[outOfStock]]=TRUE, "Out of Stock", IF(ZeptoData[[#This Row],[availableQuantity]]&lt;=2, "LOW STOCK", "HEALTHY"))</f>
        <v>HEALTHY</v>
      </c>
      <c r="P3346" t="str" cm="1">
        <f t="array" ref="P3346">_xlfn.IFS(ZeptoData[[#This Row],[Sale_Price]]&lt;50, "Budget", ZeptoData[[#This Row],[Sale_Price]]&lt;150, "Mid-Range", ZeptoData[[#This Row],[Sale_Price]]&gt;=150, "Premium")</f>
        <v>Premium</v>
      </c>
      <c r="Q3346" t="str">
        <f>IF(ROUND(((ZeptoData[[#This Row],[mrp]]-ZeptoData[[#This Row],[discountedSellingPrice]])/ZeptoData[[#This Row],[mrp]])*100,0) = ZeptoData[[#This Row],[discountPercent]], "Match", "Error")</f>
        <v>Error</v>
      </c>
      <c r="R3346" s="9" t="str" cm="1">
        <f t="array" ref="R3346">_xlfn.IFS(ZeptoData[[#This Row],[discountPercent]]=0, "No Discount", ZeptoData[[#This Row],[discountPercent]]&lt;=15, "Standard (1-15%)", ZeptoData[[#This Row],[discountPercent]]&gt;15, "Mega (&gt;15%)")</f>
        <v>Standard (1-15%)</v>
      </c>
      <c r="S3346" s="9" t="str" cm="1">
        <f t="array" ref="S3346">_xlfn.IFS(ZeptoData[[#This Row],[weightInGms]]&lt;=100, "Small (&lt;100g)", ZeptoData[[#This Row],[weightInGms]]&lt;=500, "Medium (100-500g)", ZeptoData[[#This Row],[weightInGms]]&gt;500, "Large (&gt;500g)")</f>
        <v>Medium (100-500g)</v>
      </c>
    </row>
    <row r="3347" spans="1:19" x14ac:dyDescent="0.25">
      <c r="A3347" t="s">
        <v>1457</v>
      </c>
      <c r="B3347" t="s">
        <v>1382</v>
      </c>
      <c r="C3347" t="str">
        <f>TRIM(ZeptoData[[#This Row],[name]])</f>
        <v>Veet Full Body Waxing Kit</v>
      </c>
      <c r="D3347">
        <v>23500</v>
      </c>
      <c r="E3347" s="3">
        <f>'Cleaned Data'!F3350</f>
        <v>20</v>
      </c>
      <c r="F3347">
        <v>7</v>
      </c>
      <c r="G3347">
        <v>6</v>
      </c>
      <c r="H3347">
        <v>21800</v>
      </c>
      <c r="I3347" s="3">
        <f>ZeptoData[[#This Row],[discountedSellingPrice]]/100</f>
        <v>218</v>
      </c>
      <c r="J3347">
        <v>1160</v>
      </c>
      <c r="K3347" t="b">
        <v>0</v>
      </c>
      <c r="L3347">
        <v>20</v>
      </c>
      <c r="N3347" s="3">
        <f>ZeptoData[[#This Row],[MRP_Rupees]] - ZeptoData[[#This Row],[Sale_Price]]</f>
        <v>-198</v>
      </c>
      <c r="O3347" t="str">
        <f>IF(ZeptoData[[#This Row],[outOfStock]]=TRUE, "Out of Stock", IF(ZeptoData[[#This Row],[availableQuantity]]&lt;=2, "LOW STOCK", "HEALTHY"))</f>
        <v>HEALTHY</v>
      </c>
      <c r="P3347" t="str" cm="1">
        <f t="array" ref="P3347">_xlfn.IFS(ZeptoData[[#This Row],[Sale_Price]]&lt;50, "Budget", ZeptoData[[#This Row],[Sale_Price]]&lt;150, "Mid-Range", ZeptoData[[#This Row],[Sale_Price]]&gt;=150, "Premium")</f>
        <v>Premium</v>
      </c>
      <c r="Q3347" t="str">
        <f>IF(ROUND(((ZeptoData[[#This Row],[mrp]]-ZeptoData[[#This Row],[discountedSellingPrice]])/ZeptoData[[#This Row],[mrp]])*100,0) = ZeptoData[[#This Row],[discountPercent]], "Match", "Error")</f>
        <v>Match</v>
      </c>
      <c r="R3347" s="9" t="str" cm="1">
        <f t="array" ref="R3347">_xlfn.IFS(ZeptoData[[#This Row],[discountPercent]]=0, "No Discount", ZeptoData[[#This Row],[discountPercent]]&lt;=15, "Standard (1-15%)", ZeptoData[[#This Row],[discountPercent]]&gt;15, "Mega (&gt;15%)")</f>
        <v>Standard (1-15%)</v>
      </c>
      <c r="S3347" s="9" t="str" cm="1">
        <f t="array" ref="S3347">_xlfn.IFS(ZeptoData[[#This Row],[weightInGms]]&lt;=100, "Small (&lt;100g)", ZeptoData[[#This Row],[weightInGms]]&lt;=500, "Medium (100-500g)", ZeptoData[[#This Row],[weightInGms]]&gt;500, "Large (&gt;500g)")</f>
        <v>Large (&gt;500g)</v>
      </c>
    </row>
    <row r="3348" spans="1:19" x14ac:dyDescent="0.25">
      <c r="A3348" t="s">
        <v>1457</v>
      </c>
      <c r="B3348" t="s">
        <v>1383</v>
      </c>
      <c r="C3348" t="str">
        <f>TRIM(ZeptoData[[#This Row],[name]])</f>
        <v>Listerine Original Mouthwash</v>
      </c>
      <c r="D3348">
        <v>5500</v>
      </c>
      <c r="E3348" s="3">
        <f>'Cleaned Data'!F3351</f>
        <v>0</v>
      </c>
      <c r="F3348">
        <v>9</v>
      </c>
      <c r="G3348">
        <v>6</v>
      </c>
      <c r="H3348">
        <v>5000</v>
      </c>
      <c r="I3348" s="3">
        <f>ZeptoData[[#This Row],[discountedSellingPrice]]/100</f>
        <v>50</v>
      </c>
      <c r="J3348">
        <v>80</v>
      </c>
      <c r="K3348" t="b">
        <v>0</v>
      </c>
      <c r="L3348">
        <v>80</v>
      </c>
      <c r="N3348" s="3">
        <f>ZeptoData[[#This Row],[MRP_Rupees]] - ZeptoData[[#This Row],[Sale_Price]]</f>
        <v>-50</v>
      </c>
      <c r="O3348" t="str">
        <f>IF(ZeptoData[[#This Row],[outOfStock]]=TRUE, "Out of Stock", IF(ZeptoData[[#This Row],[availableQuantity]]&lt;=2, "LOW STOCK", "HEALTHY"))</f>
        <v>HEALTHY</v>
      </c>
      <c r="P3348" t="str" cm="1">
        <f t="array" ref="P3348">_xlfn.IFS(ZeptoData[[#This Row],[Sale_Price]]&lt;50, "Budget", ZeptoData[[#This Row],[Sale_Price]]&lt;150, "Mid-Range", ZeptoData[[#This Row],[Sale_Price]]&gt;=150, "Premium")</f>
        <v>Mid-Range</v>
      </c>
      <c r="Q3348" t="str">
        <f>IF(ROUND(((ZeptoData[[#This Row],[mrp]]-ZeptoData[[#This Row],[discountedSellingPrice]])/ZeptoData[[#This Row],[mrp]])*100,0) = ZeptoData[[#This Row],[discountPercent]], "Match", "Error")</f>
        <v>Match</v>
      </c>
      <c r="R3348" s="9" t="str" cm="1">
        <f t="array" ref="R3348">_xlfn.IFS(ZeptoData[[#This Row],[discountPercent]]=0, "No Discount", ZeptoData[[#This Row],[discountPercent]]&lt;=15, "Standard (1-15%)", ZeptoData[[#This Row],[discountPercent]]&gt;15, "Mega (&gt;15%)")</f>
        <v>Standard (1-15%)</v>
      </c>
      <c r="S3348" s="9" t="str" cm="1">
        <f t="array" ref="S3348">_xlfn.IFS(ZeptoData[[#This Row],[weightInGms]]&lt;=100, "Small (&lt;100g)", ZeptoData[[#This Row],[weightInGms]]&lt;=500, "Medium (100-500g)", ZeptoData[[#This Row],[weightInGms]]&gt;500, "Large (&gt;500g)")</f>
        <v>Small (&lt;100g)</v>
      </c>
    </row>
    <row r="3349" spans="1:19" x14ac:dyDescent="0.25">
      <c r="A3349" t="s">
        <v>1457</v>
      </c>
      <c r="B3349" t="s">
        <v>1384</v>
      </c>
      <c r="C3349" t="str">
        <f>TRIM(ZeptoData[[#This Row],[name]])</f>
        <v>Santoor Almond Soft With Sandal &amp; Almond Milk</v>
      </c>
      <c r="D3349">
        <v>18000</v>
      </c>
      <c r="E3349" s="3">
        <f>'Cleaned Data'!F3352</f>
        <v>0</v>
      </c>
      <c r="F3349">
        <v>0</v>
      </c>
      <c r="G3349">
        <v>2</v>
      </c>
      <c r="H3349">
        <v>18000</v>
      </c>
      <c r="I3349" s="3">
        <f>ZeptoData[[#This Row],[discountedSellingPrice]]/100</f>
        <v>180</v>
      </c>
      <c r="J3349">
        <v>625</v>
      </c>
      <c r="K3349" t="b">
        <v>0</v>
      </c>
      <c r="L3349">
        <v>625</v>
      </c>
      <c r="N3349" s="3">
        <f>ZeptoData[[#This Row],[MRP_Rupees]] - ZeptoData[[#This Row],[Sale_Price]]</f>
        <v>-180</v>
      </c>
      <c r="O3349" t="str">
        <f>IF(ZeptoData[[#This Row],[outOfStock]]=TRUE, "Out of Stock", IF(ZeptoData[[#This Row],[availableQuantity]]&lt;=2, "LOW STOCK", "HEALTHY"))</f>
        <v>LOW STOCK</v>
      </c>
      <c r="P3349" t="str" cm="1">
        <f t="array" ref="P3349">_xlfn.IFS(ZeptoData[[#This Row],[Sale_Price]]&lt;50, "Budget", ZeptoData[[#This Row],[Sale_Price]]&lt;150, "Mid-Range", ZeptoData[[#This Row],[Sale_Price]]&gt;=150, "Premium")</f>
        <v>Premium</v>
      </c>
      <c r="Q3349" t="str">
        <f>IF(ROUND(((ZeptoData[[#This Row],[mrp]]-ZeptoData[[#This Row],[discountedSellingPrice]])/ZeptoData[[#This Row],[mrp]])*100,0) = ZeptoData[[#This Row],[discountPercent]], "Match", "Error")</f>
        <v>Match</v>
      </c>
      <c r="R3349" s="9" t="str" cm="1">
        <f t="array" ref="R3349">_xlfn.IFS(ZeptoData[[#This Row],[discountPercent]]=0, "No Discount", ZeptoData[[#This Row],[discountPercent]]&lt;=15, "Standard (1-15%)", ZeptoData[[#This Row],[discountPercent]]&gt;15, "Mega (&gt;15%)")</f>
        <v>No Discount</v>
      </c>
      <c r="S3349" s="9" t="str" cm="1">
        <f t="array" ref="S3349">_xlfn.IFS(ZeptoData[[#This Row],[weightInGms]]&lt;=100, "Small (&lt;100g)", ZeptoData[[#This Row],[weightInGms]]&lt;=500, "Medium (100-500g)", ZeptoData[[#This Row],[weightInGms]]&gt;500, "Large (&gt;500g)")</f>
        <v>Large (&gt;500g)</v>
      </c>
    </row>
    <row r="3350" spans="1:19" x14ac:dyDescent="0.25">
      <c r="A3350" t="s">
        <v>1457</v>
      </c>
      <c r="B3350" t="s">
        <v>1385</v>
      </c>
      <c r="C3350" t="str">
        <f>TRIM(ZeptoData[[#This Row],[name]])</f>
        <v>Nivea Body Shea Smooth with Shea Butter for Dry Skin</v>
      </c>
      <c r="D3350">
        <v>42500</v>
      </c>
      <c r="E3350" s="3">
        <f>'Cleaned Data'!F3353</f>
        <v>0</v>
      </c>
      <c r="F3350">
        <v>20</v>
      </c>
      <c r="G3350">
        <v>5</v>
      </c>
      <c r="H3350">
        <v>34000</v>
      </c>
      <c r="I3350" s="3">
        <f>ZeptoData[[#This Row],[discountedSellingPrice]]/100</f>
        <v>340</v>
      </c>
      <c r="J3350">
        <v>400</v>
      </c>
      <c r="K3350" t="b">
        <v>0</v>
      </c>
      <c r="L3350">
        <v>9</v>
      </c>
      <c r="N3350" s="3">
        <f>ZeptoData[[#This Row],[MRP_Rupees]] - ZeptoData[[#This Row],[Sale_Price]]</f>
        <v>-340</v>
      </c>
      <c r="O3350" t="str">
        <f>IF(ZeptoData[[#This Row],[outOfStock]]=TRUE, "Out of Stock", IF(ZeptoData[[#This Row],[availableQuantity]]&lt;=2, "LOW STOCK", "HEALTHY"))</f>
        <v>HEALTHY</v>
      </c>
      <c r="P3350" t="str" cm="1">
        <f t="array" ref="P3350">_xlfn.IFS(ZeptoData[[#This Row],[Sale_Price]]&lt;50, "Budget", ZeptoData[[#This Row],[Sale_Price]]&lt;150, "Mid-Range", ZeptoData[[#This Row],[Sale_Price]]&gt;=150, "Premium")</f>
        <v>Premium</v>
      </c>
      <c r="Q3350" t="str">
        <f>IF(ROUND(((ZeptoData[[#This Row],[mrp]]-ZeptoData[[#This Row],[discountedSellingPrice]])/ZeptoData[[#This Row],[mrp]])*100,0) = ZeptoData[[#This Row],[discountPercent]], "Match", "Error")</f>
        <v>Match</v>
      </c>
      <c r="R3350" s="9" t="str" cm="1">
        <f t="array" ref="R3350">_xlfn.IFS(ZeptoData[[#This Row],[discountPercent]]=0, "No Discount", ZeptoData[[#This Row],[discountPercent]]&lt;=15, "Standard (1-15%)", ZeptoData[[#This Row],[discountPercent]]&gt;15, "Mega (&gt;15%)")</f>
        <v>Mega (&gt;15%)</v>
      </c>
      <c r="S3350" s="9" t="str" cm="1">
        <f t="array" ref="S3350">_xlfn.IFS(ZeptoData[[#This Row],[weightInGms]]&lt;=100, "Small (&lt;100g)", ZeptoData[[#This Row],[weightInGms]]&lt;=500, "Medium (100-500g)", ZeptoData[[#This Row],[weightInGms]]&gt;500, "Large (&gt;500g)")</f>
        <v>Medium (100-500g)</v>
      </c>
    </row>
    <row r="3351" spans="1:19" x14ac:dyDescent="0.25">
      <c r="A3351" t="s">
        <v>1457</v>
      </c>
      <c r="B3351" t="s">
        <v>1386</v>
      </c>
      <c r="C3351" t="str">
        <f>TRIM(ZeptoData[[#This Row],[name]])</f>
        <v>Neutrogena Deep Clean Facial Cleanser</v>
      </c>
      <c r="D3351">
        <v>13000</v>
      </c>
      <c r="E3351" s="3">
        <f>'Cleaned Data'!F3354</f>
        <v>0</v>
      </c>
      <c r="F3351">
        <v>0</v>
      </c>
      <c r="G3351">
        <v>4</v>
      </c>
      <c r="H3351">
        <v>13000</v>
      </c>
      <c r="I3351" s="3">
        <f>ZeptoData[[#This Row],[discountedSellingPrice]]/100</f>
        <v>130</v>
      </c>
      <c r="J3351">
        <v>50</v>
      </c>
      <c r="K3351" t="b">
        <v>0</v>
      </c>
      <c r="L3351">
        <v>50</v>
      </c>
      <c r="N3351" s="3">
        <f>ZeptoData[[#This Row],[MRP_Rupees]] - ZeptoData[[#This Row],[Sale_Price]]</f>
        <v>-130</v>
      </c>
      <c r="O3351" t="str">
        <f>IF(ZeptoData[[#This Row],[outOfStock]]=TRUE, "Out of Stock", IF(ZeptoData[[#This Row],[availableQuantity]]&lt;=2, "LOW STOCK", "HEALTHY"))</f>
        <v>HEALTHY</v>
      </c>
      <c r="P3351" t="str" cm="1">
        <f t="array" ref="P3351">_xlfn.IFS(ZeptoData[[#This Row],[Sale_Price]]&lt;50, "Budget", ZeptoData[[#This Row],[Sale_Price]]&lt;150, "Mid-Range", ZeptoData[[#This Row],[Sale_Price]]&gt;=150, "Premium")</f>
        <v>Mid-Range</v>
      </c>
      <c r="Q3351" t="str">
        <f>IF(ROUND(((ZeptoData[[#This Row],[mrp]]-ZeptoData[[#This Row],[discountedSellingPrice]])/ZeptoData[[#This Row],[mrp]])*100,0) = ZeptoData[[#This Row],[discountPercent]], "Match", "Error")</f>
        <v>Match</v>
      </c>
      <c r="R3351" s="9" t="str" cm="1">
        <f t="array" ref="R3351">_xlfn.IFS(ZeptoData[[#This Row],[discountPercent]]=0, "No Discount", ZeptoData[[#This Row],[discountPercent]]&lt;=15, "Standard (1-15%)", ZeptoData[[#This Row],[discountPercent]]&gt;15, "Mega (&gt;15%)")</f>
        <v>No Discount</v>
      </c>
      <c r="S3351" s="9" t="str" cm="1">
        <f t="array" ref="S3351">_xlfn.IFS(ZeptoData[[#This Row],[weightInGms]]&lt;=100, "Small (&lt;100g)", ZeptoData[[#This Row],[weightInGms]]&lt;=500, "Medium (100-500g)", ZeptoData[[#This Row],[weightInGms]]&gt;500, "Large (&gt;500g)")</f>
        <v>Small (&lt;100g)</v>
      </c>
    </row>
    <row r="3352" spans="1:19" x14ac:dyDescent="0.25">
      <c r="A3352" t="s">
        <v>1457</v>
      </c>
      <c r="B3352" t="s">
        <v>1387</v>
      </c>
      <c r="C3352" t="str">
        <f>TRIM(ZeptoData[[#This Row],[name]])</f>
        <v>L'Oreal Paris Excellence Creme Hair Color, 3.16 Burgundy</v>
      </c>
      <c r="D3352">
        <v>55000</v>
      </c>
      <c r="E3352" s="3">
        <f>'Cleaned Data'!F3355</f>
        <v>0</v>
      </c>
      <c r="F3352">
        <v>0</v>
      </c>
      <c r="G3352">
        <v>3</v>
      </c>
      <c r="H3352">
        <v>55000</v>
      </c>
      <c r="I3352" s="3">
        <f>ZeptoData[[#This Row],[discountedSellingPrice]]/100</f>
        <v>550</v>
      </c>
      <c r="J3352">
        <v>159</v>
      </c>
      <c r="K3352" t="b">
        <v>0</v>
      </c>
      <c r="L3352">
        <v>172</v>
      </c>
      <c r="N3352" s="3">
        <f>ZeptoData[[#This Row],[MRP_Rupees]] - ZeptoData[[#This Row],[Sale_Price]]</f>
        <v>-550</v>
      </c>
      <c r="O3352" t="str">
        <f>IF(ZeptoData[[#This Row],[outOfStock]]=TRUE, "Out of Stock", IF(ZeptoData[[#This Row],[availableQuantity]]&lt;=2, "LOW STOCK", "HEALTHY"))</f>
        <v>HEALTHY</v>
      </c>
      <c r="P3352" t="str" cm="1">
        <f t="array" ref="P3352">_xlfn.IFS(ZeptoData[[#This Row],[Sale_Price]]&lt;50, "Budget", ZeptoData[[#This Row],[Sale_Price]]&lt;150, "Mid-Range", ZeptoData[[#This Row],[Sale_Price]]&gt;=150, "Premium")</f>
        <v>Premium</v>
      </c>
      <c r="Q3352" t="str">
        <f>IF(ROUND(((ZeptoData[[#This Row],[mrp]]-ZeptoData[[#This Row],[discountedSellingPrice]])/ZeptoData[[#This Row],[mrp]])*100,0) = ZeptoData[[#This Row],[discountPercent]], "Match", "Error")</f>
        <v>Match</v>
      </c>
      <c r="R3352" s="9" t="str" cm="1">
        <f t="array" ref="R3352">_xlfn.IFS(ZeptoData[[#This Row],[discountPercent]]=0, "No Discount", ZeptoData[[#This Row],[discountPercent]]&lt;=15, "Standard (1-15%)", ZeptoData[[#This Row],[discountPercent]]&gt;15, "Mega (&gt;15%)")</f>
        <v>No Discount</v>
      </c>
      <c r="S3352" s="9" t="str" cm="1">
        <f t="array" ref="S3352">_xlfn.IFS(ZeptoData[[#This Row],[weightInGms]]&lt;=100, "Small (&lt;100g)", ZeptoData[[#This Row],[weightInGms]]&lt;=500, "Medium (100-500g)", ZeptoData[[#This Row],[weightInGms]]&gt;500, "Large (&gt;500g)")</f>
        <v>Medium (100-500g)</v>
      </c>
    </row>
    <row r="3353" spans="1:19" x14ac:dyDescent="0.25">
      <c r="A3353" t="s">
        <v>1457</v>
      </c>
      <c r="B3353" t="s">
        <v>1260</v>
      </c>
      <c r="C3353" t="str">
        <f>TRIM(ZeptoData[[#This Row],[name]])</f>
        <v>Johnson's Baby Powder</v>
      </c>
      <c r="D3353">
        <v>23500</v>
      </c>
      <c r="E3353" s="3">
        <f>'Cleaned Data'!F3356</f>
        <v>5</v>
      </c>
      <c r="F3353">
        <v>0</v>
      </c>
      <c r="G3353">
        <v>6</v>
      </c>
      <c r="H3353">
        <v>23500</v>
      </c>
      <c r="I3353" s="3">
        <f>ZeptoData[[#This Row],[discountedSellingPrice]]/100</f>
        <v>235</v>
      </c>
      <c r="J3353">
        <v>400</v>
      </c>
      <c r="K3353" t="b">
        <v>0</v>
      </c>
      <c r="L3353">
        <v>400</v>
      </c>
      <c r="N3353" s="3">
        <f>ZeptoData[[#This Row],[MRP_Rupees]] - ZeptoData[[#This Row],[Sale_Price]]</f>
        <v>-230</v>
      </c>
      <c r="O3353" t="str">
        <f>IF(ZeptoData[[#This Row],[outOfStock]]=TRUE, "Out of Stock", IF(ZeptoData[[#This Row],[availableQuantity]]&lt;=2, "LOW STOCK", "HEALTHY"))</f>
        <v>HEALTHY</v>
      </c>
      <c r="P3353" t="str" cm="1">
        <f t="array" ref="P3353">_xlfn.IFS(ZeptoData[[#This Row],[Sale_Price]]&lt;50, "Budget", ZeptoData[[#This Row],[Sale_Price]]&lt;150, "Mid-Range", ZeptoData[[#This Row],[Sale_Price]]&gt;=150, "Premium")</f>
        <v>Premium</v>
      </c>
      <c r="Q3353" t="str">
        <f>IF(ROUND(((ZeptoData[[#This Row],[mrp]]-ZeptoData[[#This Row],[discountedSellingPrice]])/ZeptoData[[#This Row],[mrp]])*100,0) = ZeptoData[[#This Row],[discountPercent]], "Match", "Error")</f>
        <v>Match</v>
      </c>
      <c r="R3353" s="9" t="str" cm="1">
        <f t="array" ref="R3353">_xlfn.IFS(ZeptoData[[#This Row],[discountPercent]]=0, "No Discount", ZeptoData[[#This Row],[discountPercent]]&lt;=15, "Standard (1-15%)", ZeptoData[[#This Row],[discountPercent]]&gt;15, "Mega (&gt;15%)")</f>
        <v>No Discount</v>
      </c>
      <c r="S3353" s="9" t="str" cm="1">
        <f t="array" ref="S3353">_xlfn.IFS(ZeptoData[[#This Row],[weightInGms]]&lt;=100, "Small (&lt;100g)", ZeptoData[[#This Row],[weightInGms]]&lt;=500, "Medium (100-500g)", ZeptoData[[#This Row],[weightInGms]]&gt;500, "Large (&gt;500g)")</f>
        <v>Medium (100-500g)</v>
      </c>
    </row>
    <row r="3354" spans="1:19" x14ac:dyDescent="0.25">
      <c r="A3354" t="s">
        <v>1457</v>
      </c>
      <c r="B3354" t="s">
        <v>1388</v>
      </c>
      <c r="C3354" t="str">
        <f>TRIM(ZeptoData[[#This Row],[name]])</f>
        <v>Bombay Shaving Company Charcoal Face Wash</v>
      </c>
      <c r="D3354">
        <v>24900</v>
      </c>
      <c r="E3354" s="3">
        <f>'Cleaned Data'!F3357</f>
        <v>0</v>
      </c>
      <c r="F3354">
        <v>0</v>
      </c>
      <c r="G3354">
        <v>4</v>
      </c>
      <c r="H3354">
        <v>24900</v>
      </c>
      <c r="I3354" s="3">
        <f>ZeptoData[[#This Row],[discountedSellingPrice]]/100</f>
        <v>249</v>
      </c>
      <c r="J3354">
        <v>100</v>
      </c>
      <c r="K3354" t="b">
        <v>0</v>
      </c>
      <c r="L3354">
        <v>100</v>
      </c>
      <c r="N3354" s="3">
        <f>ZeptoData[[#This Row],[MRP_Rupees]] - ZeptoData[[#This Row],[Sale_Price]]</f>
        <v>-249</v>
      </c>
      <c r="O3354" t="str">
        <f>IF(ZeptoData[[#This Row],[outOfStock]]=TRUE, "Out of Stock", IF(ZeptoData[[#This Row],[availableQuantity]]&lt;=2, "LOW STOCK", "HEALTHY"))</f>
        <v>HEALTHY</v>
      </c>
      <c r="P3354" t="str" cm="1">
        <f t="array" ref="P3354">_xlfn.IFS(ZeptoData[[#This Row],[Sale_Price]]&lt;50, "Budget", ZeptoData[[#This Row],[Sale_Price]]&lt;150, "Mid-Range", ZeptoData[[#This Row],[Sale_Price]]&gt;=150, "Premium")</f>
        <v>Premium</v>
      </c>
      <c r="Q3354" t="str">
        <f>IF(ROUND(((ZeptoData[[#This Row],[mrp]]-ZeptoData[[#This Row],[discountedSellingPrice]])/ZeptoData[[#This Row],[mrp]])*100,0) = ZeptoData[[#This Row],[discountPercent]], "Match", "Error")</f>
        <v>Match</v>
      </c>
      <c r="R3354" s="9" t="str" cm="1">
        <f t="array" ref="R3354">_xlfn.IFS(ZeptoData[[#This Row],[discountPercent]]=0, "No Discount", ZeptoData[[#This Row],[discountPercent]]&lt;=15, "Standard (1-15%)", ZeptoData[[#This Row],[discountPercent]]&gt;15, "Mega (&gt;15%)")</f>
        <v>No Discount</v>
      </c>
      <c r="S3354" s="9" t="str" cm="1">
        <f t="array" ref="S3354">_xlfn.IFS(ZeptoData[[#This Row],[weightInGms]]&lt;=100, "Small (&lt;100g)", ZeptoData[[#This Row],[weightInGms]]&lt;=500, "Medium (100-500g)", ZeptoData[[#This Row],[weightInGms]]&gt;500, "Large (&gt;500g)")</f>
        <v>Small (&lt;100g)</v>
      </c>
    </row>
    <row r="3355" spans="1:19" x14ac:dyDescent="0.25">
      <c r="A3355" t="s">
        <v>1457</v>
      </c>
      <c r="B3355" t="s">
        <v>1389</v>
      </c>
      <c r="C3355" t="str">
        <f>TRIM(ZeptoData[[#This Row],[name]])</f>
        <v>Colgate Kids 2+ Years Extra Soft Toothbrush</v>
      </c>
      <c r="D3355">
        <v>2000</v>
      </c>
      <c r="E3355" s="3">
        <f>'Cleaned Data'!F3358</f>
        <v>0</v>
      </c>
      <c r="F3355">
        <v>0</v>
      </c>
      <c r="G3355">
        <v>3</v>
      </c>
      <c r="H3355">
        <v>2000</v>
      </c>
      <c r="I3355" s="3">
        <f>ZeptoData[[#This Row],[discountedSellingPrice]]/100</f>
        <v>20</v>
      </c>
      <c r="J3355">
        <v>58</v>
      </c>
      <c r="K3355" t="b">
        <v>0</v>
      </c>
      <c r="L3355">
        <v>1</v>
      </c>
      <c r="N3355" s="3">
        <f>ZeptoData[[#This Row],[MRP_Rupees]] - ZeptoData[[#This Row],[Sale_Price]]</f>
        <v>-20</v>
      </c>
      <c r="O3355" t="str">
        <f>IF(ZeptoData[[#This Row],[outOfStock]]=TRUE, "Out of Stock", IF(ZeptoData[[#This Row],[availableQuantity]]&lt;=2, "LOW STOCK", "HEALTHY"))</f>
        <v>HEALTHY</v>
      </c>
      <c r="P3355" t="str" cm="1">
        <f t="array" ref="P3355">_xlfn.IFS(ZeptoData[[#This Row],[Sale_Price]]&lt;50, "Budget", ZeptoData[[#This Row],[Sale_Price]]&lt;150, "Mid-Range", ZeptoData[[#This Row],[Sale_Price]]&gt;=150, "Premium")</f>
        <v>Budget</v>
      </c>
      <c r="Q3355" t="str">
        <f>IF(ROUND(((ZeptoData[[#This Row],[mrp]]-ZeptoData[[#This Row],[discountedSellingPrice]])/ZeptoData[[#This Row],[mrp]])*100,0) = ZeptoData[[#This Row],[discountPercent]], "Match", "Error")</f>
        <v>Match</v>
      </c>
      <c r="R3355" s="9" t="str" cm="1">
        <f t="array" ref="R3355">_xlfn.IFS(ZeptoData[[#This Row],[discountPercent]]=0, "No Discount", ZeptoData[[#This Row],[discountPercent]]&lt;=15, "Standard (1-15%)", ZeptoData[[#This Row],[discountPercent]]&gt;15, "Mega (&gt;15%)")</f>
        <v>No Discount</v>
      </c>
      <c r="S3355" s="9" t="str" cm="1">
        <f t="array" ref="S3355">_xlfn.IFS(ZeptoData[[#This Row],[weightInGms]]&lt;=100, "Small (&lt;100g)", ZeptoData[[#This Row],[weightInGms]]&lt;=500, "Medium (100-500g)", ZeptoData[[#This Row],[weightInGms]]&gt;500, "Large (&gt;500g)")</f>
        <v>Small (&lt;100g)</v>
      </c>
    </row>
    <row r="3356" spans="1:19" x14ac:dyDescent="0.25">
      <c r="A3356" t="s">
        <v>1457</v>
      </c>
      <c r="B3356" t="s">
        <v>1390</v>
      </c>
      <c r="C3356" t="str">
        <f>TRIM(ZeptoData[[#This Row],[name]])</f>
        <v>Veet Hair Removal Cream (Normal Skin)</v>
      </c>
      <c r="D3356">
        <v>13500</v>
      </c>
      <c r="E3356" s="3">
        <f>'Cleaned Data'!F3359</f>
        <v>10</v>
      </c>
      <c r="F3356">
        <v>5</v>
      </c>
      <c r="G3356">
        <v>6</v>
      </c>
      <c r="H3356">
        <v>12800</v>
      </c>
      <c r="I3356" s="3">
        <f>ZeptoData[[#This Row],[discountedSellingPrice]]/100</f>
        <v>128</v>
      </c>
      <c r="J3356">
        <v>50</v>
      </c>
      <c r="K3356" t="b">
        <v>0</v>
      </c>
      <c r="L3356">
        <v>50</v>
      </c>
      <c r="N3356" s="3">
        <f>ZeptoData[[#This Row],[MRP_Rupees]] - ZeptoData[[#This Row],[Sale_Price]]</f>
        <v>-118</v>
      </c>
      <c r="O3356" t="str">
        <f>IF(ZeptoData[[#This Row],[outOfStock]]=TRUE, "Out of Stock", IF(ZeptoData[[#This Row],[availableQuantity]]&lt;=2, "LOW STOCK", "HEALTHY"))</f>
        <v>HEALTHY</v>
      </c>
      <c r="P3356" t="str" cm="1">
        <f t="array" ref="P3356">_xlfn.IFS(ZeptoData[[#This Row],[Sale_Price]]&lt;50, "Budget", ZeptoData[[#This Row],[Sale_Price]]&lt;150, "Mid-Range", ZeptoData[[#This Row],[Sale_Price]]&gt;=150, "Premium")</f>
        <v>Mid-Range</v>
      </c>
      <c r="Q3356" t="str">
        <f>IF(ROUND(((ZeptoData[[#This Row],[mrp]]-ZeptoData[[#This Row],[discountedSellingPrice]])/ZeptoData[[#This Row],[mrp]])*100,0) = ZeptoData[[#This Row],[discountPercent]], "Match", "Error")</f>
        <v>Match</v>
      </c>
      <c r="R3356" s="9" t="str" cm="1">
        <f t="array" ref="R3356">_xlfn.IFS(ZeptoData[[#This Row],[discountPercent]]=0, "No Discount", ZeptoData[[#This Row],[discountPercent]]&lt;=15, "Standard (1-15%)", ZeptoData[[#This Row],[discountPercent]]&gt;15, "Mega (&gt;15%)")</f>
        <v>Standard (1-15%)</v>
      </c>
      <c r="S3356" s="9" t="str" cm="1">
        <f t="array" ref="S3356">_xlfn.IFS(ZeptoData[[#This Row],[weightInGms]]&lt;=100, "Small (&lt;100g)", ZeptoData[[#This Row],[weightInGms]]&lt;=500, "Medium (100-500g)", ZeptoData[[#This Row],[weightInGms]]&gt;500, "Large (&gt;500g)")</f>
        <v>Small (&lt;100g)</v>
      </c>
    </row>
    <row r="3357" spans="1:19" x14ac:dyDescent="0.25">
      <c r="A3357" t="s">
        <v>1457</v>
      </c>
      <c r="B3357" t="s">
        <v>1320</v>
      </c>
      <c r="C3357" t="str">
        <f>TRIM(ZeptoData[[#This Row],[name]])</f>
        <v>Dove Daily Shine Shampoo</v>
      </c>
      <c r="D3357">
        <v>24000</v>
      </c>
      <c r="E3357" s="3">
        <f>'Cleaned Data'!F3360</f>
        <v>45</v>
      </c>
      <c r="F3357">
        <v>0</v>
      </c>
      <c r="G3357">
        <v>4</v>
      </c>
      <c r="H3357">
        <v>24000</v>
      </c>
      <c r="I3357" s="3">
        <f>ZeptoData[[#This Row],[discountedSellingPrice]]/100</f>
        <v>240</v>
      </c>
      <c r="J3357">
        <v>340</v>
      </c>
      <c r="K3357" t="b">
        <v>0</v>
      </c>
      <c r="L3357">
        <v>340</v>
      </c>
      <c r="N3357" s="3">
        <f>ZeptoData[[#This Row],[MRP_Rupees]] - ZeptoData[[#This Row],[Sale_Price]]</f>
        <v>-195</v>
      </c>
      <c r="O3357" t="str">
        <f>IF(ZeptoData[[#This Row],[outOfStock]]=TRUE, "Out of Stock", IF(ZeptoData[[#This Row],[availableQuantity]]&lt;=2, "LOW STOCK", "HEALTHY"))</f>
        <v>HEALTHY</v>
      </c>
      <c r="P3357" t="str" cm="1">
        <f t="array" ref="P3357">_xlfn.IFS(ZeptoData[[#This Row],[Sale_Price]]&lt;50, "Budget", ZeptoData[[#This Row],[Sale_Price]]&lt;150, "Mid-Range", ZeptoData[[#This Row],[Sale_Price]]&gt;=150, "Premium")</f>
        <v>Premium</v>
      </c>
      <c r="Q3357" t="str">
        <f>IF(ROUND(((ZeptoData[[#This Row],[mrp]]-ZeptoData[[#This Row],[discountedSellingPrice]])/ZeptoData[[#This Row],[mrp]])*100,0) = ZeptoData[[#This Row],[discountPercent]], "Match", "Error")</f>
        <v>Match</v>
      </c>
      <c r="R3357" s="9" t="str" cm="1">
        <f t="array" ref="R3357">_xlfn.IFS(ZeptoData[[#This Row],[discountPercent]]=0, "No Discount", ZeptoData[[#This Row],[discountPercent]]&lt;=15, "Standard (1-15%)", ZeptoData[[#This Row],[discountPercent]]&gt;15, "Mega (&gt;15%)")</f>
        <v>No Discount</v>
      </c>
      <c r="S3357" s="9" t="str" cm="1">
        <f t="array" ref="S3357">_xlfn.IFS(ZeptoData[[#This Row],[weightInGms]]&lt;=100, "Small (&lt;100g)", ZeptoData[[#This Row],[weightInGms]]&lt;=500, "Medium (100-500g)", ZeptoData[[#This Row],[weightInGms]]&gt;500, "Large (&gt;500g)")</f>
        <v>Medium (100-500g)</v>
      </c>
    </row>
    <row r="3358" spans="1:19" x14ac:dyDescent="0.25">
      <c r="A3358" t="s">
        <v>1457</v>
      </c>
      <c r="B3358" t="s">
        <v>1391</v>
      </c>
      <c r="C3358" t="str">
        <f>TRIM(ZeptoData[[#This Row],[name]])</f>
        <v>L'Oreal Anti Hair Fall Conditioner</v>
      </c>
      <c r="D3358">
        <v>19900</v>
      </c>
      <c r="E3358" s="3">
        <f>'Cleaned Data'!F3361</f>
        <v>10</v>
      </c>
      <c r="F3358">
        <v>0</v>
      </c>
      <c r="G3358">
        <v>6</v>
      </c>
      <c r="H3358">
        <v>19900</v>
      </c>
      <c r="I3358" s="3">
        <f>ZeptoData[[#This Row],[discountedSellingPrice]]/100</f>
        <v>199</v>
      </c>
      <c r="J3358">
        <v>192</v>
      </c>
      <c r="K3358" t="b">
        <v>0</v>
      </c>
      <c r="L3358">
        <v>192</v>
      </c>
      <c r="N3358" s="3">
        <f>ZeptoData[[#This Row],[MRP_Rupees]] - ZeptoData[[#This Row],[Sale_Price]]</f>
        <v>-189</v>
      </c>
      <c r="O3358" t="str">
        <f>IF(ZeptoData[[#This Row],[outOfStock]]=TRUE, "Out of Stock", IF(ZeptoData[[#This Row],[availableQuantity]]&lt;=2, "LOW STOCK", "HEALTHY"))</f>
        <v>HEALTHY</v>
      </c>
      <c r="P3358" t="str" cm="1">
        <f t="array" ref="P3358">_xlfn.IFS(ZeptoData[[#This Row],[Sale_Price]]&lt;50, "Budget", ZeptoData[[#This Row],[Sale_Price]]&lt;150, "Mid-Range", ZeptoData[[#This Row],[Sale_Price]]&gt;=150, "Premium")</f>
        <v>Premium</v>
      </c>
      <c r="Q3358" t="str">
        <f>IF(ROUND(((ZeptoData[[#This Row],[mrp]]-ZeptoData[[#This Row],[discountedSellingPrice]])/ZeptoData[[#This Row],[mrp]])*100,0) = ZeptoData[[#This Row],[discountPercent]], "Match", "Error")</f>
        <v>Match</v>
      </c>
      <c r="R3358" s="9" t="str" cm="1">
        <f t="array" ref="R3358">_xlfn.IFS(ZeptoData[[#This Row],[discountPercent]]=0, "No Discount", ZeptoData[[#This Row],[discountPercent]]&lt;=15, "Standard (1-15%)", ZeptoData[[#This Row],[discountPercent]]&gt;15, "Mega (&gt;15%)")</f>
        <v>No Discount</v>
      </c>
      <c r="S3358" s="9" t="str" cm="1">
        <f t="array" ref="S3358">_xlfn.IFS(ZeptoData[[#This Row],[weightInGms]]&lt;=100, "Small (&lt;100g)", ZeptoData[[#This Row],[weightInGms]]&lt;=500, "Medium (100-500g)", ZeptoData[[#This Row],[weightInGms]]&gt;500, "Large (&gt;500g)")</f>
        <v>Medium (100-500g)</v>
      </c>
    </row>
    <row r="3359" spans="1:19" x14ac:dyDescent="0.25">
      <c r="A3359" t="s">
        <v>1457</v>
      </c>
      <c r="B3359" t="s">
        <v>1824</v>
      </c>
      <c r="C3359" t="str">
        <f>TRIM(ZeptoData[[#This Row],[name]])</f>
        <v>Nivea Body Lotion Aloe Hydration For Normal Skin</v>
      </c>
      <c r="D3359">
        <v>27500</v>
      </c>
      <c r="E3359" s="3">
        <f>'Cleaned Data'!F3362</f>
        <v>10</v>
      </c>
      <c r="F3359">
        <v>10</v>
      </c>
      <c r="G3359">
        <v>6</v>
      </c>
      <c r="H3359">
        <v>24700</v>
      </c>
      <c r="I3359" s="3">
        <f>ZeptoData[[#This Row],[discountedSellingPrice]]/100</f>
        <v>247</v>
      </c>
      <c r="J3359">
        <v>200</v>
      </c>
      <c r="K3359" t="b">
        <v>0</v>
      </c>
      <c r="L3359">
        <v>200</v>
      </c>
      <c r="N3359" s="3">
        <f>ZeptoData[[#This Row],[MRP_Rupees]] - ZeptoData[[#This Row],[Sale_Price]]</f>
        <v>-237</v>
      </c>
      <c r="O3359" t="str">
        <f>IF(ZeptoData[[#This Row],[outOfStock]]=TRUE, "Out of Stock", IF(ZeptoData[[#This Row],[availableQuantity]]&lt;=2, "LOW STOCK", "HEALTHY"))</f>
        <v>HEALTHY</v>
      </c>
      <c r="P3359" t="str" cm="1">
        <f t="array" ref="P3359">_xlfn.IFS(ZeptoData[[#This Row],[Sale_Price]]&lt;50, "Budget", ZeptoData[[#This Row],[Sale_Price]]&lt;150, "Mid-Range", ZeptoData[[#This Row],[Sale_Price]]&gt;=150, "Premium")</f>
        <v>Premium</v>
      </c>
      <c r="Q3359" t="str">
        <f>IF(ROUND(((ZeptoData[[#This Row],[mrp]]-ZeptoData[[#This Row],[discountedSellingPrice]])/ZeptoData[[#This Row],[mrp]])*100,0) = ZeptoData[[#This Row],[discountPercent]], "Match", "Error")</f>
        <v>Match</v>
      </c>
      <c r="R3359" s="9" t="str" cm="1">
        <f t="array" ref="R3359">_xlfn.IFS(ZeptoData[[#This Row],[discountPercent]]=0, "No Discount", ZeptoData[[#This Row],[discountPercent]]&lt;=15, "Standard (1-15%)", ZeptoData[[#This Row],[discountPercent]]&gt;15, "Mega (&gt;15%)")</f>
        <v>Standard (1-15%)</v>
      </c>
      <c r="S3359" s="9" t="str" cm="1">
        <f t="array" ref="S3359">_xlfn.IFS(ZeptoData[[#This Row],[weightInGms]]&lt;=100, "Small (&lt;100g)", ZeptoData[[#This Row],[weightInGms]]&lt;=500, "Medium (100-500g)", ZeptoData[[#This Row],[weightInGms]]&gt;500, "Large (&gt;500g)")</f>
        <v>Medium (100-500g)</v>
      </c>
    </row>
    <row r="3360" spans="1:19" x14ac:dyDescent="0.25">
      <c r="A3360" t="s">
        <v>1457</v>
      </c>
      <c r="B3360" t="s">
        <v>1393</v>
      </c>
      <c r="C3360" t="str">
        <f>TRIM(ZeptoData[[#This Row],[name]])</f>
        <v>Pampers Pants - Large</v>
      </c>
      <c r="D3360">
        <v>154900</v>
      </c>
      <c r="E3360" s="3">
        <f>'Cleaned Data'!F3363</f>
        <v>7</v>
      </c>
      <c r="F3360">
        <v>45</v>
      </c>
      <c r="G3360">
        <v>3</v>
      </c>
      <c r="H3360">
        <v>84900</v>
      </c>
      <c r="I3360" s="3">
        <f>ZeptoData[[#This Row],[discountedSellingPrice]]/100</f>
        <v>849</v>
      </c>
      <c r="J3360">
        <v>82</v>
      </c>
      <c r="K3360" t="b">
        <v>0</v>
      </c>
      <c r="L3360">
        <v>82</v>
      </c>
      <c r="N3360" s="3">
        <f>ZeptoData[[#This Row],[MRP_Rupees]] - ZeptoData[[#This Row],[Sale_Price]]</f>
        <v>-842</v>
      </c>
      <c r="O3360" t="str">
        <f>IF(ZeptoData[[#This Row],[outOfStock]]=TRUE, "Out of Stock", IF(ZeptoData[[#This Row],[availableQuantity]]&lt;=2, "LOW STOCK", "HEALTHY"))</f>
        <v>HEALTHY</v>
      </c>
      <c r="P3360" t="str" cm="1">
        <f t="array" ref="P3360">_xlfn.IFS(ZeptoData[[#This Row],[Sale_Price]]&lt;50, "Budget", ZeptoData[[#This Row],[Sale_Price]]&lt;150, "Mid-Range", ZeptoData[[#This Row],[Sale_Price]]&gt;=150, "Premium")</f>
        <v>Premium</v>
      </c>
      <c r="Q3360" t="str">
        <f>IF(ROUND(((ZeptoData[[#This Row],[mrp]]-ZeptoData[[#This Row],[discountedSellingPrice]])/ZeptoData[[#This Row],[mrp]])*100,0) = ZeptoData[[#This Row],[discountPercent]], "Match", "Error")</f>
        <v>Match</v>
      </c>
      <c r="R3360" s="9" t="str" cm="1">
        <f t="array" ref="R3360">_xlfn.IFS(ZeptoData[[#This Row],[discountPercent]]=0, "No Discount", ZeptoData[[#This Row],[discountPercent]]&lt;=15, "Standard (1-15%)", ZeptoData[[#This Row],[discountPercent]]&gt;15, "Mega (&gt;15%)")</f>
        <v>Mega (&gt;15%)</v>
      </c>
      <c r="S3360" s="9" t="str" cm="1">
        <f t="array" ref="S3360">_xlfn.IFS(ZeptoData[[#This Row],[weightInGms]]&lt;=100, "Small (&lt;100g)", ZeptoData[[#This Row],[weightInGms]]&lt;=500, "Medium (100-500g)", ZeptoData[[#This Row],[weightInGms]]&gt;500, "Large (&gt;500g)")</f>
        <v>Small (&lt;100g)</v>
      </c>
    </row>
    <row r="3361" spans="1:19" x14ac:dyDescent="0.25">
      <c r="A3361" t="s">
        <v>1457</v>
      </c>
      <c r="B3361" t="s">
        <v>1394</v>
      </c>
      <c r="C3361" t="str">
        <f>TRIM(ZeptoData[[#This Row],[name]])</f>
        <v>Engage Urge Deodorant For Men, Citrus And Woody, Skin Friendly</v>
      </c>
      <c r="D3361">
        <v>19500</v>
      </c>
      <c r="E3361" s="3">
        <f>'Cleaned Data'!F3364</f>
        <v>9</v>
      </c>
      <c r="F3361">
        <v>10</v>
      </c>
      <c r="G3361">
        <v>6</v>
      </c>
      <c r="H3361">
        <v>17400</v>
      </c>
      <c r="I3361" s="3">
        <f>ZeptoData[[#This Row],[discountedSellingPrice]]/100</f>
        <v>174</v>
      </c>
      <c r="J3361">
        <v>150</v>
      </c>
      <c r="K3361" t="b">
        <v>0</v>
      </c>
      <c r="L3361">
        <v>150</v>
      </c>
      <c r="N3361" s="3">
        <f>ZeptoData[[#This Row],[MRP_Rupees]] - ZeptoData[[#This Row],[Sale_Price]]</f>
        <v>-165</v>
      </c>
      <c r="O3361" t="str">
        <f>IF(ZeptoData[[#This Row],[outOfStock]]=TRUE, "Out of Stock", IF(ZeptoData[[#This Row],[availableQuantity]]&lt;=2, "LOW STOCK", "HEALTHY"))</f>
        <v>HEALTHY</v>
      </c>
      <c r="P3361" t="str" cm="1">
        <f t="array" ref="P3361">_xlfn.IFS(ZeptoData[[#This Row],[Sale_Price]]&lt;50, "Budget", ZeptoData[[#This Row],[Sale_Price]]&lt;150, "Mid-Range", ZeptoData[[#This Row],[Sale_Price]]&gt;=150, "Premium")</f>
        <v>Premium</v>
      </c>
      <c r="Q3361" t="str">
        <f>IF(ROUND(((ZeptoData[[#This Row],[mrp]]-ZeptoData[[#This Row],[discountedSellingPrice]])/ZeptoData[[#This Row],[mrp]])*100,0) = ZeptoData[[#This Row],[discountPercent]], "Match", "Error")</f>
        <v>Error</v>
      </c>
      <c r="R3361" s="9" t="str" cm="1">
        <f t="array" ref="R3361">_xlfn.IFS(ZeptoData[[#This Row],[discountPercent]]=0, "No Discount", ZeptoData[[#This Row],[discountPercent]]&lt;=15, "Standard (1-15%)", ZeptoData[[#This Row],[discountPercent]]&gt;15, "Mega (&gt;15%)")</f>
        <v>Standard (1-15%)</v>
      </c>
      <c r="S3361" s="9" t="str" cm="1">
        <f t="array" ref="S3361">_xlfn.IFS(ZeptoData[[#This Row],[weightInGms]]&lt;=100, "Small (&lt;100g)", ZeptoData[[#This Row],[weightInGms]]&lt;=500, "Medium (100-500g)", ZeptoData[[#This Row],[weightInGms]]&gt;500, "Large (&gt;500g)")</f>
        <v>Medium (100-500g)</v>
      </c>
    </row>
    <row r="3362" spans="1:19" x14ac:dyDescent="0.25">
      <c r="A3362" t="s">
        <v>1457</v>
      </c>
      <c r="B3362" t="s">
        <v>1395</v>
      </c>
      <c r="C3362" t="str">
        <f>TRIM(ZeptoData[[#This Row],[name]])</f>
        <v>Head &amp; Shoulders 2 In 1 Anti Dandruff Smooth &amp; Silky Shampoo+Conditioner</v>
      </c>
      <c r="D3362">
        <v>37500</v>
      </c>
      <c r="E3362" s="3">
        <f>'Cleaned Data'!F3365</f>
        <v>0</v>
      </c>
      <c r="F3362">
        <v>10</v>
      </c>
      <c r="G3362">
        <v>6</v>
      </c>
      <c r="H3362">
        <v>33400</v>
      </c>
      <c r="I3362" s="3">
        <f>ZeptoData[[#This Row],[discountedSellingPrice]]/100</f>
        <v>334</v>
      </c>
      <c r="J3362">
        <v>340</v>
      </c>
      <c r="K3362" t="b">
        <v>0</v>
      </c>
      <c r="L3362">
        <v>340</v>
      </c>
      <c r="N3362" s="3">
        <f>ZeptoData[[#This Row],[MRP_Rupees]] - ZeptoData[[#This Row],[Sale_Price]]</f>
        <v>-334</v>
      </c>
      <c r="O3362" t="str">
        <f>IF(ZeptoData[[#This Row],[outOfStock]]=TRUE, "Out of Stock", IF(ZeptoData[[#This Row],[availableQuantity]]&lt;=2, "LOW STOCK", "HEALTHY"))</f>
        <v>HEALTHY</v>
      </c>
      <c r="P3362" t="str" cm="1">
        <f t="array" ref="P3362">_xlfn.IFS(ZeptoData[[#This Row],[Sale_Price]]&lt;50, "Budget", ZeptoData[[#This Row],[Sale_Price]]&lt;150, "Mid-Range", ZeptoData[[#This Row],[Sale_Price]]&gt;=150, "Premium")</f>
        <v>Premium</v>
      </c>
      <c r="Q3362" t="str">
        <f>IF(ROUND(((ZeptoData[[#This Row],[mrp]]-ZeptoData[[#This Row],[discountedSellingPrice]])/ZeptoData[[#This Row],[mrp]])*100,0) = ZeptoData[[#This Row],[discountPercent]], "Match", "Error")</f>
        <v>Error</v>
      </c>
      <c r="R3362" s="9" t="str" cm="1">
        <f t="array" ref="R3362">_xlfn.IFS(ZeptoData[[#This Row],[discountPercent]]=0, "No Discount", ZeptoData[[#This Row],[discountPercent]]&lt;=15, "Standard (1-15%)", ZeptoData[[#This Row],[discountPercent]]&gt;15, "Mega (&gt;15%)")</f>
        <v>Standard (1-15%)</v>
      </c>
      <c r="S3362" s="9" t="str" cm="1">
        <f t="array" ref="S3362">_xlfn.IFS(ZeptoData[[#This Row],[weightInGms]]&lt;=100, "Small (&lt;100g)", ZeptoData[[#This Row],[weightInGms]]&lt;=500, "Medium (100-500g)", ZeptoData[[#This Row],[weightInGms]]&gt;500, "Large (&gt;500g)")</f>
        <v>Medium (100-500g)</v>
      </c>
    </row>
    <row r="3363" spans="1:19" x14ac:dyDescent="0.25">
      <c r="A3363" t="s">
        <v>1457</v>
      </c>
      <c r="B3363" t="s">
        <v>1396</v>
      </c>
      <c r="C3363" t="str">
        <f>TRIM(ZeptoData[[#This Row],[name]])</f>
        <v>Fem Fairness Natural Gold Skin Bleach</v>
      </c>
      <c r="D3363">
        <v>8500</v>
      </c>
      <c r="E3363" s="3">
        <f>'Cleaned Data'!F3366</f>
        <v>21</v>
      </c>
      <c r="F3363">
        <v>7</v>
      </c>
      <c r="G3363">
        <v>4</v>
      </c>
      <c r="H3363">
        <v>7900</v>
      </c>
      <c r="I3363" s="3">
        <f>ZeptoData[[#This Row],[discountedSellingPrice]]/100</f>
        <v>79</v>
      </c>
      <c r="J3363">
        <v>64</v>
      </c>
      <c r="K3363" t="b">
        <v>0</v>
      </c>
      <c r="L3363">
        <v>64</v>
      </c>
      <c r="N3363" s="3">
        <f>ZeptoData[[#This Row],[MRP_Rupees]] - ZeptoData[[#This Row],[Sale_Price]]</f>
        <v>-58</v>
      </c>
      <c r="O3363" t="str">
        <f>IF(ZeptoData[[#This Row],[outOfStock]]=TRUE, "Out of Stock", IF(ZeptoData[[#This Row],[availableQuantity]]&lt;=2, "LOW STOCK", "HEALTHY"))</f>
        <v>HEALTHY</v>
      </c>
      <c r="P3363" t="str" cm="1">
        <f t="array" ref="P3363">_xlfn.IFS(ZeptoData[[#This Row],[Sale_Price]]&lt;50, "Budget", ZeptoData[[#This Row],[Sale_Price]]&lt;150, "Mid-Range", ZeptoData[[#This Row],[Sale_Price]]&gt;=150, "Premium")</f>
        <v>Mid-Range</v>
      </c>
      <c r="Q3363" t="str">
        <f>IF(ROUND(((ZeptoData[[#This Row],[mrp]]-ZeptoData[[#This Row],[discountedSellingPrice]])/ZeptoData[[#This Row],[mrp]])*100,0) = ZeptoData[[#This Row],[discountPercent]], "Match", "Error")</f>
        <v>Match</v>
      </c>
      <c r="R3363" s="9" t="str" cm="1">
        <f t="array" ref="R3363">_xlfn.IFS(ZeptoData[[#This Row],[discountPercent]]=0, "No Discount", ZeptoData[[#This Row],[discountPercent]]&lt;=15, "Standard (1-15%)", ZeptoData[[#This Row],[discountPercent]]&gt;15, "Mega (&gt;15%)")</f>
        <v>Standard (1-15%)</v>
      </c>
      <c r="S3363" s="9" t="str" cm="1">
        <f t="array" ref="S3363">_xlfn.IFS(ZeptoData[[#This Row],[weightInGms]]&lt;=100, "Small (&lt;100g)", ZeptoData[[#This Row],[weightInGms]]&lt;=500, "Medium (100-500g)", ZeptoData[[#This Row],[weightInGms]]&gt;500, "Large (&gt;500g)")</f>
        <v>Small (&lt;100g)</v>
      </c>
    </row>
    <row r="3364" spans="1:19" x14ac:dyDescent="0.25">
      <c r="A3364" t="s">
        <v>1457</v>
      </c>
      <c r="B3364" t="s">
        <v>1397</v>
      </c>
      <c r="C3364" t="str">
        <f>TRIM(ZeptoData[[#This Row],[name]])</f>
        <v>Engage Deo Frost</v>
      </c>
      <c r="D3364">
        <v>19500</v>
      </c>
      <c r="E3364" s="3">
        <f>'Cleaned Data'!F3367</f>
        <v>22</v>
      </c>
      <c r="F3364">
        <v>9</v>
      </c>
      <c r="G3364">
        <v>6</v>
      </c>
      <c r="H3364">
        <v>17600</v>
      </c>
      <c r="I3364" s="3">
        <f>ZeptoData[[#This Row],[discountedSellingPrice]]/100</f>
        <v>176</v>
      </c>
      <c r="J3364">
        <v>150</v>
      </c>
      <c r="K3364" t="b">
        <v>0</v>
      </c>
      <c r="L3364">
        <v>150</v>
      </c>
      <c r="N3364" s="3">
        <f>ZeptoData[[#This Row],[MRP_Rupees]] - ZeptoData[[#This Row],[Sale_Price]]</f>
        <v>-154</v>
      </c>
      <c r="O3364" t="str">
        <f>IF(ZeptoData[[#This Row],[outOfStock]]=TRUE, "Out of Stock", IF(ZeptoData[[#This Row],[availableQuantity]]&lt;=2, "LOW STOCK", "HEALTHY"))</f>
        <v>HEALTHY</v>
      </c>
      <c r="P3364" t="str" cm="1">
        <f t="array" ref="P3364">_xlfn.IFS(ZeptoData[[#This Row],[Sale_Price]]&lt;50, "Budget", ZeptoData[[#This Row],[Sale_Price]]&lt;150, "Mid-Range", ZeptoData[[#This Row],[Sale_Price]]&gt;=150, "Premium")</f>
        <v>Premium</v>
      </c>
      <c r="Q3364" t="str">
        <f>IF(ROUND(((ZeptoData[[#This Row],[mrp]]-ZeptoData[[#This Row],[discountedSellingPrice]])/ZeptoData[[#This Row],[mrp]])*100,0) = ZeptoData[[#This Row],[discountPercent]], "Match", "Error")</f>
        <v>Error</v>
      </c>
      <c r="R3364" s="9" t="str" cm="1">
        <f t="array" ref="R3364">_xlfn.IFS(ZeptoData[[#This Row],[discountPercent]]=0, "No Discount", ZeptoData[[#This Row],[discountPercent]]&lt;=15, "Standard (1-15%)", ZeptoData[[#This Row],[discountPercent]]&gt;15, "Mega (&gt;15%)")</f>
        <v>Standard (1-15%)</v>
      </c>
      <c r="S3364" s="9" t="str" cm="1">
        <f t="array" ref="S3364">_xlfn.IFS(ZeptoData[[#This Row],[weightInGms]]&lt;=100, "Small (&lt;100g)", ZeptoData[[#This Row],[weightInGms]]&lt;=500, "Medium (100-500g)", ZeptoData[[#This Row],[weightInGms]]&gt;500, "Large (&gt;500g)")</f>
        <v>Medium (100-500g)</v>
      </c>
    </row>
    <row r="3365" spans="1:19" x14ac:dyDescent="0.25">
      <c r="A3365" t="s">
        <v>1457</v>
      </c>
      <c r="B3365" t="s">
        <v>1398</v>
      </c>
      <c r="C3365" t="str">
        <f>TRIM(ZeptoData[[#This Row],[name]])</f>
        <v>Stayfree Secure XL Size Sanitary Napkins</v>
      </c>
      <c r="D3365">
        <v>11500</v>
      </c>
      <c r="E3365" s="3">
        <f>'Cleaned Data'!F3368</f>
        <v>9</v>
      </c>
      <c r="F3365">
        <v>0</v>
      </c>
      <c r="G3365">
        <v>5</v>
      </c>
      <c r="H3365">
        <v>11500</v>
      </c>
      <c r="I3365" s="3">
        <f>ZeptoData[[#This Row],[discountedSellingPrice]]/100</f>
        <v>115</v>
      </c>
      <c r="J3365">
        <v>1160</v>
      </c>
      <c r="K3365" t="b">
        <v>0</v>
      </c>
      <c r="L3365">
        <v>20</v>
      </c>
      <c r="N3365" s="3">
        <f>ZeptoData[[#This Row],[MRP_Rupees]] - ZeptoData[[#This Row],[Sale_Price]]</f>
        <v>-106</v>
      </c>
      <c r="O3365" t="str">
        <f>IF(ZeptoData[[#This Row],[outOfStock]]=TRUE, "Out of Stock", IF(ZeptoData[[#This Row],[availableQuantity]]&lt;=2, "LOW STOCK", "HEALTHY"))</f>
        <v>HEALTHY</v>
      </c>
      <c r="P3365" t="str" cm="1">
        <f t="array" ref="P3365">_xlfn.IFS(ZeptoData[[#This Row],[Sale_Price]]&lt;50, "Budget", ZeptoData[[#This Row],[Sale_Price]]&lt;150, "Mid-Range", ZeptoData[[#This Row],[Sale_Price]]&gt;=150, "Premium")</f>
        <v>Mid-Range</v>
      </c>
      <c r="Q3365" t="str">
        <f>IF(ROUND(((ZeptoData[[#This Row],[mrp]]-ZeptoData[[#This Row],[discountedSellingPrice]])/ZeptoData[[#This Row],[mrp]])*100,0) = ZeptoData[[#This Row],[discountPercent]], "Match", "Error")</f>
        <v>Match</v>
      </c>
      <c r="R3365" s="9" t="str" cm="1">
        <f t="array" ref="R3365">_xlfn.IFS(ZeptoData[[#This Row],[discountPercent]]=0, "No Discount", ZeptoData[[#This Row],[discountPercent]]&lt;=15, "Standard (1-15%)", ZeptoData[[#This Row],[discountPercent]]&gt;15, "Mega (&gt;15%)")</f>
        <v>No Discount</v>
      </c>
      <c r="S3365" s="9" t="str" cm="1">
        <f t="array" ref="S3365">_xlfn.IFS(ZeptoData[[#This Row],[weightInGms]]&lt;=100, "Small (&lt;100g)", ZeptoData[[#This Row],[weightInGms]]&lt;=500, "Medium (100-500g)", ZeptoData[[#This Row],[weightInGms]]&gt;500, "Large (&gt;500g)")</f>
        <v>Large (&gt;500g)</v>
      </c>
    </row>
    <row r="3366" spans="1:19" x14ac:dyDescent="0.25">
      <c r="A3366" t="s">
        <v>1457</v>
      </c>
      <c r="B3366" t="s">
        <v>1399</v>
      </c>
      <c r="C3366" t="str">
        <f>TRIM(ZeptoData[[#This Row],[name]])</f>
        <v>Pampers Pants - Medium</v>
      </c>
      <c r="D3366">
        <v>69900</v>
      </c>
      <c r="E3366" s="3">
        <f>'Cleaned Data'!F3369</f>
        <v>0</v>
      </c>
      <c r="F3366">
        <v>21</v>
      </c>
      <c r="G3366">
        <v>1</v>
      </c>
      <c r="H3366">
        <v>54900</v>
      </c>
      <c r="I3366" s="3">
        <f>ZeptoData[[#This Row],[discountedSellingPrice]]/100</f>
        <v>549</v>
      </c>
      <c r="J3366">
        <v>50</v>
      </c>
      <c r="K3366" t="b">
        <v>0</v>
      </c>
      <c r="L3366">
        <v>50</v>
      </c>
      <c r="N3366" s="3">
        <f>ZeptoData[[#This Row],[MRP_Rupees]] - ZeptoData[[#This Row],[Sale_Price]]</f>
        <v>-549</v>
      </c>
      <c r="O3366" t="str">
        <f>IF(ZeptoData[[#This Row],[outOfStock]]=TRUE, "Out of Stock", IF(ZeptoData[[#This Row],[availableQuantity]]&lt;=2, "LOW STOCK", "HEALTHY"))</f>
        <v>LOW STOCK</v>
      </c>
      <c r="P3366" t="str" cm="1">
        <f t="array" ref="P3366">_xlfn.IFS(ZeptoData[[#This Row],[Sale_Price]]&lt;50, "Budget", ZeptoData[[#This Row],[Sale_Price]]&lt;150, "Mid-Range", ZeptoData[[#This Row],[Sale_Price]]&gt;=150, "Premium")</f>
        <v>Premium</v>
      </c>
      <c r="Q3366" t="str">
        <f>IF(ROUND(((ZeptoData[[#This Row],[mrp]]-ZeptoData[[#This Row],[discountedSellingPrice]])/ZeptoData[[#This Row],[mrp]])*100,0) = ZeptoData[[#This Row],[discountPercent]], "Match", "Error")</f>
        <v>Match</v>
      </c>
      <c r="R3366" s="9" t="str" cm="1">
        <f t="array" ref="R3366">_xlfn.IFS(ZeptoData[[#This Row],[discountPercent]]=0, "No Discount", ZeptoData[[#This Row],[discountPercent]]&lt;=15, "Standard (1-15%)", ZeptoData[[#This Row],[discountPercent]]&gt;15, "Mega (&gt;15%)")</f>
        <v>Mega (&gt;15%)</v>
      </c>
      <c r="S3366" s="9" t="str" cm="1">
        <f t="array" ref="S3366">_xlfn.IFS(ZeptoData[[#This Row],[weightInGms]]&lt;=100, "Small (&lt;100g)", ZeptoData[[#This Row],[weightInGms]]&lt;=500, "Medium (100-500g)", ZeptoData[[#This Row],[weightInGms]]&gt;500, "Large (&gt;500g)")</f>
        <v>Small (&lt;100g)</v>
      </c>
    </row>
    <row r="3367" spans="1:19" x14ac:dyDescent="0.25">
      <c r="A3367" t="s">
        <v>1457</v>
      </c>
      <c r="B3367" t="s">
        <v>1420</v>
      </c>
      <c r="C3367" t="str">
        <f>TRIM(ZeptoData[[#This Row],[name]])</f>
        <v>Pampers Active Baby Diapers New Born Extra Small</v>
      </c>
      <c r="D3367">
        <v>109900</v>
      </c>
      <c r="E3367" s="3">
        <f>'Cleaned Data'!F3370</f>
        <v>9</v>
      </c>
      <c r="F3367">
        <v>22</v>
      </c>
      <c r="G3367">
        <v>3</v>
      </c>
      <c r="H3367">
        <v>84900</v>
      </c>
      <c r="I3367" s="3">
        <f>ZeptoData[[#This Row],[discountedSellingPrice]]/100</f>
        <v>849</v>
      </c>
      <c r="J3367">
        <v>72</v>
      </c>
      <c r="K3367" t="b">
        <v>0</v>
      </c>
      <c r="L3367">
        <v>72</v>
      </c>
      <c r="N3367" s="3">
        <f>ZeptoData[[#This Row],[MRP_Rupees]] - ZeptoData[[#This Row],[Sale_Price]]</f>
        <v>-840</v>
      </c>
      <c r="O3367" t="str">
        <f>IF(ZeptoData[[#This Row],[outOfStock]]=TRUE, "Out of Stock", IF(ZeptoData[[#This Row],[availableQuantity]]&lt;=2, "LOW STOCK", "HEALTHY"))</f>
        <v>HEALTHY</v>
      </c>
      <c r="P3367" t="str" cm="1">
        <f t="array" ref="P3367">_xlfn.IFS(ZeptoData[[#This Row],[Sale_Price]]&lt;50, "Budget", ZeptoData[[#This Row],[Sale_Price]]&lt;150, "Mid-Range", ZeptoData[[#This Row],[Sale_Price]]&gt;=150, "Premium")</f>
        <v>Premium</v>
      </c>
      <c r="Q3367" t="str">
        <f>IF(ROUND(((ZeptoData[[#This Row],[mrp]]-ZeptoData[[#This Row],[discountedSellingPrice]])/ZeptoData[[#This Row],[mrp]])*100,0) = ZeptoData[[#This Row],[discountPercent]], "Match", "Error")</f>
        <v>Error</v>
      </c>
      <c r="R3367" s="9" t="str" cm="1">
        <f t="array" ref="R3367">_xlfn.IFS(ZeptoData[[#This Row],[discountPercent]]=0, "No Discount", ZeptoData[[#This Row],[discountPercent]]&lt;=15, "Standard (1-15%)", ZeptoData[[#This Row],[discountPercent]]&gt;15, "Mega (&gt;15%)")</f>
        <v>Mega (&gt;15%)</v>
      </c>
      <c r="S3367" s="9" t="str" cm="1">
        <f t="array" ref="S3367">_xlfn.IFS(ZeptoData[[#This Row],[weightInGms]]&lt;=100, "Small (&lt;100g)", ZeptoData[[#This Row],[weightInGms]]&lt;=500, "Medium (100-500g)", ZeptoData[[#This Row],[weightInGms]]&gt;500, "Large (&gt;500g)")</f>
        <v>Small (&lt;100g)</v>
      </c>
    </row>
    <row r="3368" spans="1:19" x14ac:dyDescent="0.25">
      <c r="A3368" t="s">
        <v>1457</v>
      </c>
      <c r="B3368" t="s">
        <v>1401</v>
      </c>
      <c r="C3368" t="str">
        <f>TRIM(ZeptoData[[#This Row],[name]])</f>
        <v>Nivea Creme, All Season Multi-Purpose Cream</v>
      </c>
      <c r="D3368">
        <v>17500</v>
      </c>
      <c r="E3368" s="3">
        <f>'Cleaned Data'!F3371</f>
        <v>6</v>
      </c>
      <c r="F3368">
        <v>9</v>
      </c>
      <c r="G3368">
        <v>6</v>
      </c>
      <c r="H3368">
        <v>15800</v>
      </c>
      <c r="I3368" s="3">
        <f>ZeptoData[[#This Row],[discountedSellingPrice]]/100</f>
        <v>158</v>
      </c>
      <c r="J3368">
        <v>100</v>
      </c>
      <c r="K3368" t="b">
        <v>0</v>
      </c>
      <c r="L3368">
        <v>100</v>
      </c>
      <c r="N3368" s="3">
        <f>ZeptoData[[#This Row],[MRP_Rupees]] - ZeptoData[[#This Row],[Sale_Price]]</f>
        <v>-152</v>
      </c>
      <c r="O3368" t="str">
        <f>IF(ZeptoData[[#This Row],[outOfStock]]=TRUE, "Out of Stock", IF(ZeptoData[[#This Row],[availableQuantity]]&lt;=2, "LOW STOCK", "HEALTHY"))</f>
        <v>HEALTHY</v>
      </c>
      <c r="P3368" t="str" cm="1">
        <f t="array" ref="P3368">_xlfn.IFS(ZeptoData[[#This Row],[Sale_Price]]&lt;50, "Budget", ZeptoData[[#This Row],[Sale_Price]]&lt;150, "Mid-Range", ZeptoData[[#This Row],[Sale_Price]]&gt;=150, "Premium")</f>
        <v>Premium</v>
      </c>
      <c r="Q3368" t="str">
        <f>IF(ROUND(((ZeptoData[[#This Row],[mrp]]-ZeptoData[[#This Row],[discountedSellingPrice]])/ZeptoData[[#This Row],[mrp]])*100,0) = ZeptoData[[#This Row],[discountPercent]], "Match", "Error")</f>
        <v>Error</v>
      </c>
      <c r="R3368" s="9" t="str" cm="1">
        <f t="array" ref="R3368">_xlfn.IFS(ZeptoData[[#This Row],[discountPercent]]=0, "No Discount", ZeptoData[[#This Row],[discountPercent]]&lt;=15, "Standard (1-15%)", ZeptoData[[#This Row],[discountPercent]]&gt;15, "Mega (&gt;15%)")</f>
        <v>Standard (1-15%)</v>
      </c>
      <c r="S3368" s="9" t="str" cm="1">
        <f t="array" ref="S3368">_xlfn.IFS(ZeptoData[[#This Row],[weightInGms]]&lt;=100, "Small (&lt;100g)", ZeptoData[[#This Row],[weightInGms]]&lt;=500, "Medium (100-500g)", ZeptoData[[#This Row],[weightInGms]]&gt;500, "Large (&gt;500g)")</f>
        <v>Small (&lt;100g)</v>
      </c>
    </row>
    <row r="3369" spans="1:19" x14ac:dyDescent="0.25">
      <c r="A3369" t="s">
        <v>1457</v>
      </c>
      <c r="B3369" t="s">
        <v>1825</v>
      </c>
      <c r="C3369" t="str">
        <f>TRIM(ZeptoData[[#This Row],[name]])</f>
        <v>Woodwards Gripe Water</v>
      </c>
      <c r="D3369">
        <v>5000</v>
      </c>
      <c r="E3369" s="3">
        <f>'Cleaned Data'!F3372</f>
        <v>15</v>
      </c>
      <c r="F3369">
        <v>0</v>
      </c>
      <c r="G3369">
        <v>4</v>
      </c>
      <c r="H3369">
        <v>5000</v>
      </c>
      <c r="I3369" s="3">
        <f>ZeptoData[[#This Row],[discountedSellingPrice]]/100</f>
        <v>50</v>
      </c>
      <c r="J3369">
        <v>130</v>
      </c>
      <c r="K3369" t="b">
        <v>0</v>
      </c>
      <c r="L3369">
        <v>130</v>
      </c>
      <c r="N3369" s="3">
        <f>ZeptoData[[#This Row],[MRP_Rupees]] - ZeptoData[[#This Row],[Sale_Price]]</f>
        <v>-35</v>
      </c>
      <c r="O3369" t="str">
        <f>IF(ZeptoData[[#This Row],[outOfStock]]=TRUE, "Out of Stock", IF(ZeptoData[[#This Row],[availableQuantity]]&lt;=2, "LOW STOCK", "HEALTHY"))</f>
        <v>HEALTHY</v>
      </c>
      <c r="P3369" t="str" cm="1">
        <f t="array" ref="P3369">_xlfn.IFS(ZeptoData[[#This Row],[Sale_Price]]&lt;50, "Budget", ZeptoData[[#This Row],[Sale_Price]]&lt;150, "Mid-Range", ZeptoData[[#This Row],[Sale_Price]]&gt;=150, "Premium")</f>
        <v>Mid-Range</v>
      </c>
      <c r="Q3369" t="str">
        <f>IF(ROUND(((ZeptoData[[#This Row],[mrp]]-ZeptoData[[#This Row],[discountedSellingPrice]])/ZeptoData[[#This Row],[mrp]])*100,0) = ZeptoData[[#This Row],[discountPercent]], "Match", "Error")</f>
        <v>Match</v>
      </c>
      <c r="R3369" s="9" t="str" cm="1">
        <f t="array" ref="R3369">_xlfn.IFS(ZeptoData[[#This Row],[discountPercent]]=0, "No Discount", ZeptoData[[#This Row],[discountPercent]]&lt;=15, "Standard (1-15%)", ZeptoData[[#This Row],[discountPercent]]&gt;15, "Mega (&gt;15%)")</f>
        <v>No Discount</v>
      </c>
      <c r="S3369" s="9" t="str" cm="1">
        <f t="array" ref="S3369">_xlfn.IFS(ZeptoData[[#This Row],[weightInGms]]&lt;=100, "Small (&lt;100g)", ZeptoData[[#This Row],[weightInGms]]&lt;=500, "Medium (100-500g)", ZeptoData[[#This Row],[weightInGms]]&gt;500, "Large (&gt;500g)")</f>
        <v>Medium (100-500g)</v>
      </c>
    </row>
    <row r="3370" spans="1:19" x14ac:dyDescent="0.25">
      <c r="A3370" t="s">
        <v>1457</v>
      </c>
      <c r="B3370" t="s">
        <v>1403</v>
      </c>
      <c r="C3370" t="str">
        <f>TRIM(ZeptoData[[#This Row],[name]])</f>
        <v>Clean &amp; Clear Morning Energy Aqua Splash Face Wash</v>
      </c>
      <c r="D3370">
        <v>14500</v>
      </c>
      <c r="E3370" s="3">
        <f>'Cleaned Data'!F3373</f>
        <v>0</v>
      </c>
      <c r="F3370">
        <v>9</v>
      </c>
      <c r="G3370">
        <v>5</v>
      </c>
      <c r="H3370">
        <v>13100</v>
      </c>
      <c r="I3370" s="3">
        <f>ZeptoData[[#This Row],[discountedSellingPrice]]/100</f>
        <v>131</v>
      </c>
      <c r="J3370">
        <v>100</v>
      </c>
      <c r="K3370" t="b">
        <v>0</v>
      </c>
      <c r="L3370">
        <v>100</v>
      </c>
      <c r="N3370" s="3">
        <f>ZeptoData[[#This Row],[MRP_Rupees]] - ZeptoData[[#This Row],[Sale_Price]]</f>
        <v>-131</v>
      </c>
      <c r="O3370" t="str">
        <f>IF(ZeptoData[[#This Row],[outOfStock]]=TRUE, "Out of Stock", IF(ZeptoData[[#This Row],[availableQuantity]]&lt;=2, "LOW STOCK", "HEALTHY"))</f>
        <v>HEALTHY</v>
      </c>
      <c r="P3370" t="str" cm="1">
        <f t="array" ref="P3370">_xlfn.IFS(ZeptoData[[#This Row],[Sale_Price]]&lt;50, "Budget", ZeptoData[[#This Row],[Sale_Price]]&lt;150, "Mid-Range", ZeptoData[[#This Row],[Sale_Price]]&gt;=150, "Premium")</f>
        <v>Mid-Range</v>
      </c>
      <c r="Q3370" t="str">
        <f>IF(ROUND(((ZeptoData[[#This Row],[mrp]]-ZeptoData[[#This Row],[discountedSellingPrice]])/ZeptoData[[#This Row],[mrp]])*100,0) = ZeptoData[[#This Row],[discountPercent]], "Match", "Error")</f>
        <v>Error</v>
      </c>
      <c r="R3370" s="9" t="str" cm="1">
        <f t="array" ref="R3370">_xlfn.IFS(ZeptoData[[#This Row],[discountPercent]]=0, "No Discount", ZeptoData[[#This Row],[discountPercent]]&lt;=15, "Standard (1-15%)", ZeptoData[[#This Row],[discountPercent]]&gt;15, "Mega (&gt;15%)")</f>
        <v>Standard (1-15%)</v>
      </c>
      <c r="S3370" s="9" t="str" cm="1">
        <f t="array" ref="S3370">_xlfn.IFS(ZeptoData[[#This Row],[weightInGms]]&lt;=100, "Small (&lt;100g)", ZeptoData[[#This Row],[weightInGms]]&lt;=500, "Medium (100-500g)", ZeptoData[[#This Row],[weightInGms]]&gt;500, "Large (&gt;500g)")</f>
        <v>Small (&lt;100g)</v>
      </c>
    </row>
    <row r="3371" spans="1:19" x14ac:dyDescent="0.25">
      <c r="A3371" t="s">
        <v>1457</v>
      </c>
      <c r="B3371" t="s">
        <v>1296</v>
      </c>
      <c r="C3371" t="str">
        <f>TRIM(ZeptoData[[#This Row],[name]])</f>
        <v>Sunsilk Lusciously Thick &amp; Long Shampoo</v>
      </c>
      <c r="D3371">
        <v>55500</v>
      </c>
      <c r="E3371" s="3">
        <f>'Cleaned Data'!F3374</f>
        <v>6</v>
      </c>
      <c r="F3371">
        <v>6</v>
      </c>
      <c r="G3371">
        <v>6</v>
      </c>
      <c r="H3371">
        <v>52100</v>
      </c>
      <c r="I3371" s="3">
        <f>ZeptoData[[#This Row],[discountedSellingPrice]]/100</f>
        <v>521</v>
      </c>
      <c r="J3371">
        <v>650</v>
      </c>
      <c r="K3371" t="b">
        <v>0</v>
      </c>
      <c r="L3371">
        <v>650</v>
      </c>
      <c r="N3371" s="3">
        <f>ZeptoData[[#This Row],[MRP_Rupees]] - ZeptoData[[#This Row],[Sale_Price]]</f>
        <v>-515</v>
      </c>
      <c r="O3371" t="str">
        <f>IF(ZeptoData[[#This Row],[outOfStock]]=TRUE, "Out of Stock", IF(ZeptoData[[#This Row],[availableQuantity]]&lt;=2, "LOW STOCK", "HEALTHY"))</f>
        <v>HEALTHY</v>
      </c>
      <c r="P3371" t="str" cm="1">
        <f t="array" ref="P3371">_xlfn.IFS(ZeptoData[[#This Row],[Sale_Price]]&lt;50, "Budget", ZeptoData[[#This Row],[Sale_Price]]&lt;150, "Mid-Range", ZeptoData[[#This Row],[Sale_Price]]&gt;=150, "Premium")</f>
        <v>Premium</v>
      </c>
      <c r="Q3371" t="str">
        <f>IF(ROUND(((ZeptoData[[#This Row],[mrp]]-ZeptoData[[#This Row],[discountedSellingPrice]])/ZeptoData[[#This Row],[mrp]])*100,0) = ZeptoData[[#This Row],[discountPercent]], "Match", "Error")</f>
        <v>Match</v>
      </c>
      <c r="R3371" s="9" t="str" cm="1">
        <f t="array" ref="R3371">_xlfn.IFS(ZeptoData[[#This Row],[discountPercent]]=0, "No Discount", ZeptoData[[#This Row],[discountPercent]]&lt;=15, "Standard (1-15%)", ZeptoData[[#This Row],[discountPercent]]&gt;15, "Mega (&gt;15%)")</f>
        <v>Standard (1-15%)</v>
      </c>
      <c r="S3371" s="9" t="str" cm="1">
        <f t="array" ref="S3371">_xlfn.IFS(ZeptoData[[#This Row],[weightInGms]]&lt;=100, "Small (&lt;100g)", ZeptoData[[#This Row],[weightInGms]]&lt;=500, "Medium (100-500g)", ZeptoData[[#This Row],[weightInGms]]&gt;500, "Large (&gt;500g)")</f>
        <v>Large (&gt;500g)</v>
      </c>
    </row>
    <row r="3372" spans="1:19" x14ac:dyDescent="0.25">
      <c r="A3372" t="s">
        <v>1457</v>
      </c>
      <c r="B3372" t="s">
        <v>1404</v>
      </c>
      <c r="C3372" t="str">
        <f>TRIM(ZeptoData[[#This Row],[name]])</f>
        <v>Mamaearth Skin Correct Face Serum</v>
      </c>
      <c r="D3372">
        <v>59900</v>
      </c>
      <c r="E3372" s="3">
        <f>'Cleaned Data'!F3375</f>
        <v>5</v>
      </c>
      <c r="F3372">
        <v>15</v>
      </c>
      <c r="G3372">
        <v>1</v>
      </c>
      <c r="H3372">
        <v>50900</v>
      </c>
      <c r="I3372" s="3">
        <f>ZeptoData[[#This Row],[discountedSellingPrice]]/100</f>
        <v>509</v>
      </c>
      <c r="J3372">
        <v>30</v>
      </c>
      <c r="K3372" t="b">
        <v>0</v>
      </c>
      <c r="L3372">
        <v>30</v>
      </c>
      <c r="N3372" s="3">
        <f>ZeptoData[[#This Row],[MRP_Rupees]] - ZeptoData[[#This Row],[Sale_Price]]</f>
        <v>-504</v>
      </c>
      <c r="O3372" t="str">
        <f>IF(ZeptoData[[#This Row],[outOfStock]]=TRUE, "Out of Stock", IF(ZeptoData[[#This Row],[availableQuantity]]&lt;=2, "LOW STOCK", "HEALTHY"))</f>
        <v>LOW STOCK</v>
      </c>
      <c r="P3372" t="str" cm="1">
        <f t="array" ref="P3372">_xlfn.IFS(ZeptoData[[#This Row],[Sale_Price]]&lt;50, "Budget", ZeptoData[[#This Row],[Sale_Price]]&lt;150, "Mid-Range", ZeptoData[[#This Row],[Sale_Price]]&gt;=150, "Premium")</f>
        <v>Premium</v>
      </c>
      <c r="Q3372" t="str">
        <f>IF(ROUND(((ZeptoData[[#This Row],[mrp]]-ZeptoData[[#This Row],[discountedSellingPrice]])/ZeptoData[[#This Row],[mrp]])*100,0) = ZeptoData[[#This Row],[discountPercent]], "Match", "Error")</f>
        <v>Match</v>
      </c>
      <c r="R3372" s="9" t="str" cm="1">
        <f t="array" ref="R3372">_xlfn.IFS(ZeptoData[[#This Row],[discountPercent]]=0, "No Discount", ZeptoData[[#This Row],[discountPercent]]&lt;=15, "Standard (1-15%)", ZeptoData[[#This Row],[discountPercent]]&gt;15, "Mega (&gt;15%)")</f>
        <v>Standard (1-15%)</v>
      </c>
      <c r="S3372" s="9" t="str" cm="1">
        <f t="array" ref="S3372">_xlfn.IFS(ZeptoData[[#This Row],[weightInGms]]&lt;=100, "Small (&lt;100g)", ZeptoData[[#This Row],[weightInGms]]&lt;=500, "Medium (100-500g)", ZeptoData[[#This Row],[weightInGms]]&gt;500, "Large (&gt;500g)")</f>
        <v>Small (&lt;100g)</v>
      </c>
    </row>
    <row r="3373" spans="1:19" x14ac:dyDescent="0.25">
      <c r="A3373" t="s">
        <v>1457</v>
      </c>
      <c r="B3373" t="s">
        <v>1405</v>
      </c>
      <c r="C3373" t="str">
        <f>TRIM(ZeptoData[[#This Row],[name]])</f>
        <v>Chik Hairfall Prevent Egg Shampoo</v>
      </c>
      <c r="D3373">
        <v>17800</v>
      </c>
      <c r="E3373" s="3">
        <f>'Cleaned Data'!F3376</f>
        <v>0</v>
      </c>
      <c r="F3373">
        <v>0</v>
      </c>
      <c r="G3373">
        <v>6</v>
      </c>
      <c r="H3373">
        <v>17800</v>
      </c>
      <c r="I3373" s="3">
        <f>ZeptoData[[#This Row],[discountedSellingPrice]]/100</f>
        <v>178</v>
      </c>
      <c r="J3373">
        <v>340</v>
      </c>
      <c r="K3373" t="b">
        <v>0</v>
      </c>
      <c r="L3373">
        <v>340</v>
      </c>
      <c r="N3373" s="3">
        <f>ZeptoData[[#This Row],[MRP_Rupees]] - ZeptoData[[#This Row],[Sale_Price]]</f>
        <v>-178</v>
      </c>
      <c r="O3373" t="str">
        <f>IF(ZeptoData[[#This Row],[outOfStock]]=TRUE, "Out of Stock", IF(ZeptoData[[#This Row],[availableQuantity]]&lt;=2, "LOW STOCK", "HEALTHY"))</f>
        <v>HEALTHY</v>
      </c>
      <c r="P3373" t="str" cm="1">
        <f t="array" ref="P3373">_xlfn.IFS(ZeptoData[[#This Row],[Sale_Price]]&lt;50, "Budget", ZeptoData[[#This Row],[Sale_Price]]&lt;150, "Mid-Range", ZeptoData[[#This Row],[Sale_Price]]&gt;=150, "Premium")</f>
        <v>Premium</v>
      </c>
      <c r="Q3373" t="str">
        <f>IF(ROUND(((ZeptoData[[#This Row],[mrp]]-ZeptoData[[#This Row],[discountedSellingPrice]])/ZeptoData[[#This Row],[mrp]])*100,0) = ZeptoData[[#This Row],[discountPercent]], "Match", "Error")</f>
        <v>Match</v>
      </c>
      <c r="R3373" s="9" t="str" cm="1">
        <f t="array" ref="R3373">_xlfn.IFS(ZeptoData[[#This Row],[discountPercent]]=0, "No Discount", ZeptoData[[#This Row],[discountPercent]]&lt;=15, "Standard (1-15%)", ZeptoData[[#This Row],[discountPercent]]&gt;15, "Mega (&gt;15%)")</f>
        <v>No Discount</v>
      </c>
      <c r="S3373" s="9" t="str" cm="1">
        <f t="array" ref="S3373">_xlfn.IFS(ZeptoData[[#This Row],[weightInGms]]&lt;=100, "Small (&lt;100g)", ZeptoData[[#This Row],[weightInGms]]&lt;=500, "Medium (100-500g)", ZeptoData[[#This Row],[weightInGms]]&gt;500, "Large (&gt;500g)")</f>
        <v>Medium (100-500g)</v>
      </c>
    </row>
    <row r="3374" spans="1:19" x14ac:dyDescent="0.25">
      <c r="A3374" t="s">
        <v>1457</v>
      </c>
      <c r="B3374" t="s">
        <v>1406</v>
      </c>
      <c r="C3374" t="str">
        <f>TRIM(ZeptoData[[#This Row],[name]])</f>
        <v>Pantene Silky Smooth Care Shampoo</v>
      </c>
      <c r="D3374">
        <v>22500</v>
      </c>
      <c r="E3374" s="3">
        <f>'Cleaned Data'!F3377</f>
        <v>17</v>
      </c>
      <c r="F3374">
        <v>6</v>
      </c>
      <c r="G3374">
        <v>3</v>
      </c>
      <c r="H3374">
        <v>21000</v>
      </c>
      <c r="I3374" s="3">
        <f>ZeptoData[[#This Row],[discountedSellingPrice]]/100</f>
        <v>210</v>
      </c>
      <c r="J3374">
        <v>340</v>
      </c>
      <c r="K3374" t="b">
        <v>0</v>
      </c>
      <c r="L3374">
        <v>340</v>
      </c>
      <c r="N3374" s="3">
        <f>ZeptoData[[#This Row],[MRP_Rupees]] - ZeptoData[[#This Row],[Sale_Price]]</f>
        <v>-193</v>
      </c>
      <c r="O3374" t="str">
        <f>IF(ZeptoData[[#This Row],[outOfStock]]=TRUE, "Out of Stock", IF(ZeptoData[[#This Row],[availableQuantity]]&lt;=2, "LOW STOCK", "HEALTHY"))</f>
        <v>HEALTHY</v>
      </c>
      <c r="P3374" t="str" cm="1">
        <f t="array" ref="P3374">_xlfn.IFS(ZeptoData[[#This Row],[Sale_Price]]&lt;50, "Budget", ZeptoData[[#This Row],[Sale_Price]]&lt;150, "Mid-Range", ZeptoData[[#This Row],[Sale_Price]]&gt;=150, "Premium")</f>
        <v>Premium</v>
      </c>
      <c r="Q3374" t="str">
        <f>IF(ROUND(((ZeptoData[[#This Row],[mrp]]-ZeptoData[[#This Row],[discountedSellingPrice]])/ZeptoData[[#This Row],[mrp]])*100,0) = ZeptoData[[#This Row],[discountPercent]], "Match", "Error")</f>
        <v>Error</v>
      </c>
      <c r="R3374" s="9" t="str" cm="1">
        <f t="array" ref="R3374">_xlfn.IFS(ZeptoData[[#This Row],[discountPercent]]=0, "No Discount", ZeptoData[[#This Row],[discountPercent]]&lt;=15, "Standard (1-15%)", ZeptoData[[#This Row],[discountPercent]]&gt;15, "Mega (&gt;15%)")</f>
        <v>Standard (1-15%)</v>
      </c>
      <c r="S3374" s="9" t="str" cm="1">
        <f t="array" ref="S3374">_xlfn.IFS(ZeptoData[[#This Row],[weightInGms]]&lt;=100, "Small (&lt;100g)", ZeptoData[[#This Row],[weightInGms]]&lt;=500, "Medium (100-500g)", ZeptoData[[#This Row],[weightInGms]]&gt;500, "Large (&gt;500g)")</f>
        <v>Medium (100-500g)</v>
      </c>
    </row>
    <row r="3375" spans="1:19" x14ac:dyDescent="0.25">
      <c r="A3375" t="s">
        <v>1457</v>
      </c>
      <c r="B3375" t="s">
        <v>1407</v>
      </c>
      <c r="C3375" t="str">
        <f>TRIM(ZeptoData[[#This Row],[name]])</f>
        <v>Garnier Skin Naturals, Micellar Cleansing Water</v>
      </c>
      <c r="D3375">
        <v>19900</v>
      </c>
      <c r="E3375" s="3">
        <f>'Cleaned Data'!F3378</f>
        <v>0</v>
      </c>
      <c r="F3375">
        <v>5</v>
      </c>
      <c r="G3375">
        <v>4</v>
      </c>
      <c r="H3375">
        <v>18900</v>
      </c>
      <c r="I3375" s="3">
        <f>ZeptoData[[#This Row],[discountedSellingPrice]]/100</f>
        <v>189</v>
      </c>
      <c r="J3375">
        <v>125</v>
      </c>
      <c r="K3375" t="b">
        <v>0</v>
      </c>
      <c r="L3375">
        <v>125</v>
      </c>
      <c r="N3375" s="3">
        <f>ZeptoData[[#This Row],[MRP_Rupees]] - ZeptoData[[#This Row],[Sale_Price]]</f>
        <v>-189</v>
      </c>
      <c r="O3375" t="str">
        <f>IF(ZeptoData[[#This Row],[outOfStock]]=TRUE, "Out of Stock", IF(ZeptoData[[#This Row],[availableQuantity]]&lt;=2, "LOW STOCK", "HEALTHY"))</f>
        <v>HEALTHY</v>
      </c>
      <c r="P3375" t="str" cm="1">
        <f t="array" ref="P3375">_xlfn.IFS(ZeptoData[[#This Row],[Sale_Price]]&lt;50, "Budget", ZeptoData[[#This Row],[Sale_Price]]&lt;150, "Mid-Range", ZeptoData[[#This Row],[Sale_Price]]&gt;=150, "Premium")</f>
        <v>Premium</v>
      </c>
      <c r="Q3375" t="str">
        <f>IF(ROUND(((ZeptoData[[#This Row],[mrp]]-ZeptoData[[#This Row],[discountedSellingPrice]])/ZeptoData[[#This Row],[mrp]])*100,0) = ZeptoData[[#This Row],[discountPercent]], "Match", "Error")</f>
        <v>Match</v>
      </c>
      <c r="R3375" s="9" t="str" cm="1">
        <f t="array" ref="R3375">_xlfn.IFS(ZeptoData[[#This Row],[discountPercent]]=0, "No Discount", ZeptoData[[#This Row],[discountPercent]]&lt;=15, "Standard (1-15%)", ZeptoData[[#This Row],[discountPercent]]&gt;15, "Mega (&gt;15%)")</f>
        <v>Standard (1-15%)</v>
      </c>
      <c r="S3375" s="9" t="str" cm="1">
        <f t="array" ref="S3375">_xlfn.IFS(ZeptoData[[#This Row],[weightInGms]]&lt;=100, "Small (&lt;100g)", ZeptoData[[#This Row],[weightInGms]]&lt;=500, "Medium (100-500g)", ZeptoData[[#This Row],[weightInGms]]&gt;500, "Large (&gt;500g)")</f>
        <v>Medium (100-500g)</v>
      </c>
    </row>
    <row r="3376" spans="1:19" x14ac:dyDescent="0.25">
      <c r="A3376" t="s">
        <v>1457</v>
      </c>
      <c r="B3376" t="s">
        <v>1408</v>
      </c>
      <c r="C3376" t="str">
        <f>TRIM(ZeptoData[[#This Row],[name]])</f>
        <v>Set Wet Swag Avatar Deodorant &amp; Body Spray Perfume For Men</v>
      </c>
      <c r="D3376">
        <v>19900</v>
      </c>
      <c r="E3376" s="3">
        <f>'Cleaned Data'!F3379</f>
        <v>0</v>
      </c>
      <c r="F3376">
        <v>0</v>
      </c>
      <c r="G3376">
        <v>1</v>
      </c>
      <c r="H3376">
        <v>19900</v>
      </c>
      <c r="I3376" s="3">
        <f>ZeptoData[[#This Row],[discountedSellingPrice]]/100</f>
        <v>199</v>
      </c>
      <c r="J3376">
        <v>150</v>
      </c>
      <c r="K3376" t="b">
        <v>0</v>
      </c>
      <c r="L3376">
        <v>150</v>
      </c>
      <c r="N3376" s="3">
        <f>ZeptoData[[#This Row],[MRP_Rupees]] - ZeptoData[[#This Row],[Sale_Price]]</f>
        <v>-199</v>
      </c>
      <c r="O3376" t="str">
        <f>IF(ZeptoData[[#This Row],[outOfStock]]=TRUE, "Out of Stock", IF(ZeptoData[[#This Row],[availableQuantity]]&lt;=2, "LOW STOCK", "HEALTHY"))</f>
        <v>LOW STOCK</v>
      </c>
      <c r="P3376" t="str" cm="1">
        <f t="array" ref="P3376">_xlfn.IFS(ZeptoData[[#This Row],[Sale_Price]]&lt;50, "Budget", ZeptoData[[#This Row],[Sale_Price]]&lt;150, "Mid-Range", ZeptoData[[#This Row],[Sale_Price]]&gt;=150, "Premium")</f>
        <v>Premium</v>
      </c>
      <c r="Q3376" t="str">
        <f>IF(ROUND(((ZeptoData[[#This Row],[mrp]]-ZeptoData[[#This Row],[discountedSellingPrice]])/ZeptoData[[#This Row],[mrp]])*100,0) = ZeptoData[[#This Row],[discountPercent]], "Match", "Error")</f>
        <v>Match</v>
      </c>
      <c r="R3376" s="9" t="str" cm="1">
        <f t="array" ref="R3376">_xlfn.IFS(ZeptoData[[#This Row],[discountPercent]]=0, "No Discount", ZeptoData[[#This Row],[discountPercent]]&lt;=15, "Standard (1-15%)", ZeptoData[[#This Row],[discountPercent]]&gt;15, "Mega (&gt;15%)")</f>
        <v>No Discount</v>
      </c>
      <c r="S3376" s="9" t="str" cm="1">
        <f t="array" ref="S3376">_xlfn.IFS(ZeptoData[[#This Row],[weightInGms]]&lt;=100, "Small (&lt;100g)", ZeptoData[[#This Row],[weightInGms]]&lt;=500, "Medium (100-500g)", ZeptoData[[#This Row],[weightInGms]]&gt;500, "Large (&gt;500g)")</f>
        <v>Medium (100-500g)</v>
      </c>
    </row>
    <row r="3377" spans="1:19" x14ac:dyDescent="0.25">
      <c r="A3377" t="s">
        <v>1457</v>
      </c>
      <c r="B3377" t="s">
        <v>1409</v>
      </c>
      <c r="C3377" t="str">
        <f>TRIM(ZeptoData[[#This Row],[name]])</f>
        <v>Pampers All Round Protection Pants - Medium</v>
      </c>
      <c r="D3377">
        <v>69900</v>
      </c>
      <c r="E3377" s="3">
        <f>'Cleaned Data'!F3380</f>
        <v>9</v>
      </c>
      <c r="F3377">
        <v>17</v>
      </c>
      <c r="G3377">
        <v>6</v>
      </c>
      <c r="H3377">
        <v>57500</v>
      </c>
      <c r="I3377" s="3">
        <f>ZeptoData[[#This Row],[discountedSellingPrice]]/100</f>
        <v>575</v>
      </c>
      <c r="J3377">
        <v>50</v>
      </c>
      <c r="K3377" t="b">
        <v>0</v>
      </c>
      <c r="L3377">
        <v>50</v>
      </c>
      <c r="N3377" s="3">
        <f>ZeptoData[[#This Row],[MRP_Rupees]] - ZeptoData[[#This Row],[Sale_Price]]</f>
        <v>-566</v>
      </c>
      <c r="O3377" t="str">
        <f>IF(ZeptoData[[#This Row],[outOfStock]]=TRUE, "Out of Stock", IF(ZeptoData[[#This Row],[availableQuantity]]&lt;=2, "LOW STOCK", "HEALTHY"))</f>
        <v>HEALTHY</v>
      </c>
      <c r="P3377" t="str" cm="1">
        <f t="array" ref="P3377">_xlfn.IFS(ZeptoData[[#This Row],[Sale_Price]]&lt;50, "Budget", ZeptoData[[#This Row],[Sale_Price]]&lt;150, "Mid-Range", ZeptoData[[#This Row],[Sale_Price]]&gt;=150, "Premium")</f>
        <v>Premium</v>
      </c>
      <c r="Q3377" t="str">
        <f>IF(ROUND(((ZeptoData[[#This Row],[mrp]]-ZeptoData[[#This Row],[discountedSellingPrice]])/ZeptoData[[#This Row],[mrp]])*100,0) = ZeptoData[[#This Row],[discountPercent]], "Match", "Error")</f>
        <v>Error</v>
      </c>
      <c r="R3377" s="9" t="str" cm="1">
        <f t="array" ref="R3377">_xlfn.IFS(ZeptoData[[#This Row],[discountPercent]]=0, "No Discount", ZeptoData[[#This Row],[discountPercent]]&lt;=15, "Standard (1-15%)", ZeptoData[[#This Row],[discountPercent]]&gt;15, "Mega (&gt;15%)")</f>
        <v>Mega (&gt;15%)</v>
      </c>
      <c r="S3377" s="9" t="str" cm="1">
        <f t="array" ref="S3377">_xlfn.IFS(ZeptoData[[#This Row],[weightInGms]]&lt;=100, "Small (&lt;100g)", ZeptoData[[#This Row],[weightInGms]]&lt;=500, "Medium (100-500g)", ZeptoData[[#This Row],[weightInGms]]&gt;500, "Large (&gt;500g)")</f>
        <v>Small (&lt;100g)</v>
      </c>
    </row>
    <row r="3378" spans="1:19" x14ac:dyDescent="0.25">
      <c r="A3378" t="s">
        <v>1457</v>
      </c>
      <c r="B3378" t="s">
        <v>1410</v>
      </c>
      <c r="C3378" t="str">
        <f>TRIM(ZeptoData[[#This Row],[name]])</f>
        <v>Set Wet Deodrant Charm Avatar</v>
      </c>
      <c r="D3378">
        <v>19900</v>
      </c>
      <c r="E3378" s="3">
        <f>'Cleaned Data'!F3381</f>
        <v>10</v>
      </c>
      <c r="F3378">
        <v>0</v>
      </c>
      <c r="G3378">
        <v>1</v>
      </c>
      <c r="H3378">
        <v>19900</v>
      </c>
      <c r="I3378" s="3">
        <f>ZeptoData[[#This Row],[discountedSellingPrice]]/100</f>
        <v>199</v>
      </c>
      <c r="J3378">
        <v>150</v>
      </c>
      <c r="K3378" t="b">
        <v>0</v>
      </c>
      <c r="L3378">
        <v>150</v>
      </c>
      <c r="N3378" s="3">
        <f>ZeptoData[[#This Row],[MRP_Rupees]] - ZeptoData[[#This Row],[Sale_Price]]</f>
        <v>-189</v>
      </c>
      <c r="O3378" t="str">
        <f>IF(ZeptoData[[#This Row],[outOfStock]]=TRUE, "Out of Stock", IF(ZeptoData[[#This Row],[availableQuantity]]&lt;=2, "LOW STOCK", "HEALTHY"))</f>
        <v>LOW STOCK</v>
      </c>
      <c r="P3378" t="str" cm="1">
        <f t="array" ref="P3378">_xlfn.IFS(ZeptoData[[#This Row],[Sale_Price]]&lt;50, "Budget", ZeptoData[[#This Row],[Sale_Price]]&lt;150, "Mid-Range", ZeptoData[[#This Row],[Sale_Price]]&gt;=150, "Premium")</f>
        <v>Premium</v>
      </c>
      <c r="Q3378" t="str">
        <f>IF(ROUND(((ZeptoData[[#This Row],[mrp]]-ZeptoData[[#This Row],[discountedSellingPrice]])/ZeptoData[[#This Row],[mrp]])*100,0) = ZeptoData[[#This Row],[discountPercent]], "Match", "Error")</f>
        <v>Match</v>
      </c>
      <c r="R3378" s="9" t="str" cm="1">
        <f t="array" ref="R3378">_xlfn.IFS(ZeptoData[[#This Row],[discountPercent]]=0, "No Discount", ZeptoData[[#This Row],[discountPercent]]&lt;=15, "Standard (1-15%)", ZeptoData[[#This Row],[discountPercent]]&gt;15, "Mega (&gt;15%)")</f>
        <v>No Discount</v>
      </c>
      <c r="S3378" s="9" t="str" cm="1">
        <f t="array" ref="S3378">_xlfn.IFS(ZeptoData[[#This Row],[weightInGms]]&lt;=100, "Small (&lt;100g)", ZeptoData[[#This Row],[weightInGms]]&lt;=500, "Medium (100-500g)", ZeptoData[[#This Row],[weightInGms]]&gt;500, "Large (&gt;500g)")</f>
        <v>Medium (100-500g)</v>
      </c>
    </row>
    <row r="3379" spans="1:19" x14ac:dyDescent="0.25">
      <c r="A3379" t="s">
        <v>1457</v>
      </c>
      <c r="B3379" t="s">
        <v>1411</v>
      </c>
      <c r="C3379" t="str">
        <f>TRIM(ZeptoData[[#This Row],[name]])</f>
        <v>Nupur Heena Mehandi</v>
      </c>
      <c r="D3379">
        <v>19900</v>
      </c>
      <c r="E3379" s="3">
        <f>'Cleaned Data'!F3382</f>
        <v>13</v>
      </c>
      <c r="F3379">
        <v>0</v>
      </c>
      <c r="G3379">
        <v>6</v>
      </c>
      <c r="H3379">
        <v>19900</v>
      </c>
      <c r="I3379" s="3">
        <f>ZeptoData[[#This Row],[discountedSellingPrice]]/100</f>
        <v>199</v>
      </c>
      <c r="J3379">
        <v>500</v>
      </c>
      <c r="K3379" t="b">
        <v>0</v>
      </c>
      <c r="L3379">
        <v>500</v>
      </c>
      <c r="N3379" s="3">
        <f>ZeptoData[[#This Row],[MRP_Rupees]] - ZeptoData[[#This Row],[Sale_Price]]</f>
        <v>-186</v>
      </c>
      <c r="O3379" t="str">
        <f>IF(ZeptoData[[#This Row],[outOfStock]]=TRUE, "Out of Stock", IF(ZeptoData[[#This Row],[availableQuantity]]&lt;=2, "LOW STOCK", "HEALTHY"))</f>
        <v>HEALTHY</v>
      </c>
      <c r="P3379" t="str" cm="1">
        <f t="array" ref="P3379">_xlfn.IFS(ZeptoData[[#This Row],[Sale_Price]]&lt;50, "Budget", ZeptoData[[#This Row],[Sale_Price]]&lt;150, "Mid-Range", ZeptoData[[#This Row],[Sale_Price]]&gt;=150, "Premium")</f>
        <v>Premium</v>
      </c>
      <c r="Q3379" t="str">
        <f>IF(ROUND(((ZeptoData[[#This Row],[mrp]]-ZeptoData[[#This Row],[discountedSellingPrice]])/ZeptoData[[#This Row],[mrp]])*100,0) = ZeptoData[[#This Row],[discountPercent]], "Match", "Error")</f>
        <v>Match</v>
      </c>
      <c r="R3379" s="9" t="str" cm="1">
        <f t="array" ref="R3379">_xlfn.IFS(ZeptoData[[#This Row],[discountPercent]]=0, "No Discount", ZeptoData[[#This Row],[discountPercent]]&lt;=15, "Standard (1-15%)", ZeptoData[[#This Row],[discountPercent]]&gt;15, "Mega (&gt;15%)")</f>
        <v>No Discount</v>
      </c>
      <c r="S3379" s="9" t="str" cm="1">
        <f t="array" ref="S3379">_xlfn.IFS(ZeptoData[[#This Row],[weightInGms]]&lt;=100, "Small (&lt;100g)", ZeptoData[[#This Row],[weightInGms]]&lt;=500, "Medium (100-500g)", ZeptoData[[#This Row],[weightInGms]]&gt;500, "Large (&gt;500g)")</f>
        <v>Medium (100-500g)</v>
      </c>
    </row>
    <row r="3380" spans="1:19" x14ac:dyDescent="0.25">
      <c r="A3380" t="s">
        <v>1457</v>
      </c>
      <c r="B3380" t="s">
        <v>1412</v>
      </c>
      <c r="C3380" t="str">
        <f>TRIM(ZeptoData[[#This Row],[name]])</f>
        <v>Head &amp; Shoulders 2-in-1 Active Protect Shampoo</v>
      </c>
      <c r="D3380">
        <v>37500</v>
      </c>
      <c r="E3380" s="3">
        <f>'Cleaned Data'!F3383</f>
        <v>0</v>
      </c>
      <c r="F3380">
        <v>9</v>
      </c>
      <c r="G3380">
        <v>6</v>
      </c>
      <c r="H3380">
        <v>33800</v>
      </c>
      <c r="I3380" s="3">
        <f>ZeptoData[[#This Row],[discountedSellingPrice]]/100</f>
        <v>338</v>
      </c>
      <c r="J3380">
        <v>340</v>
      </c>
      <c r="K3380" t="b">
        <v>0</v>
      </c>
      <c r="L3380">
        <v>340</v>
      </c>
      <c r="N3380" s="3">
        <f>ZeptoData[[#This Row],[MRP_Rupees]] - ZeptoData[[#This Row],[Sale_Price]]</f>
        <v>-338</v>
      </c>
      <c r="O3380" t="str">
        <f>IF(ZeptoData[[#This Row],[outOfStock]]=TRUE, "Out of Stock", IF(ZeptoData[[#This Row],[availableQuantity]]&lt;=2, "LOW STOCK", "HEALTHY"))</f>
        <v>HEALTHY</v>
      </c>
      <c r="P3380" t="str" cm="1">
        <f t="array" ref="P3380">_xlfn.IFS(ZeptoData[[#This Row],[Sale_Price]]&lt;50, "Budget", ZeptoData[[#This Row],[Sale_Price]]&lt;150, "Mid-Range", ZeptoData[[#This Row],[Sale_Price]]&gt;=150, "Premium")</f>
        <v>Premium</v>
      </c>
      <c r="Q3380" t="str">
        <f>IF(ROUND(((ZeptoData[[#This Row],[mrp]]-ZeptoData[[#This Row],[discountedSellingPrice]])/ZeptoData[[#This Row],[mrp]])*100,0) = ZeptoData[[#This Row],[discountPercent]], "Match", "Error")</f>
        <v>Error</v>
      </c>
      <c r="R3380" s="9" t="str" cm="1">
        <f t="array" ref="R3380">_xlfn.IFS(ZeptoData[[#This Row],[discountPercent]]=0, "No Discount", ZeptoData[[#This Row],[discountPercent]]&lt;=15, "Standard (1-15%)", ZeptoData[[#This Row],[discountPercent]]&gt;15, "Mega (&gt;15%)")</f>
        <v>Standard (1-15%)</v>
      </c>
      <c r="S3380" s="9" t="str" cm="1">
        <f t="array" ref="S3380">_xlfn.IFS(ZeptoData[[#This Row],[weightInGms]]&lt;=100, "Small (&lt;100g)", ZeptoData[[#This Row],[weightInGms]]&lt;=500, "Medium (100-500g)", ZeptoData[[#This Row],[weightInGms]]&gt;500, "Large (&gt;500g)")</f>
        <v>Medium (100-500g)</v>
      </c>
    </row>
    <row r="3381" spans="1:19" x14ac:dyDescent="0.25">
      <c r="A3381" t="s">
        <v>1457</v>
      </c>
      <c r="B3381" t="s">
        <v>1413</v>
      </c>
      <c r="C3381" t="str">
        <f>TRIM(ZeptoData[[#This Row],[name]])</f>
        <v>Gillette Mach 3 Turbo Cartridges</v>
      </c>
      <c r="D3381">
        <v>64900</v>
      </c>
      <c r="E3381" s="3">
        <f>'Cleaned Data'!F3384</f>
        <v>12</v>
      </c>
      <c r="F3381">
        <v>10</v>
      </c>
      <c r="G3381">
        <v>6</v>
      </c>
      <c r="H3381">
        <v>57800</v>
      </c>
      <c r="I3381" s="3">
        <f>ZeptoData[[#This Row],[discountedSellingPrice]]/100</f>
        <v>578</v>
      </c>
      <c r="J3381">
        <v>232</v>
      </c>
      <c r="K3381" t="b">
        <v>0</v>
      </c>
      <c r="L3381">
        <v>4</v>
      </c>
      <c r="N3381" s="3">
        <f>ZeptoData[[#This Row],[MRP_Rupees]] - ZeptoData[[#This Row],[Sale_Price]]</f>
        <v>-566</v>
      </c>
      <c r="O3381" t="str">
        <f>IF(ZeptoData[[#This Row],[outOfStock]]=TRUE, "Out of Stock", IF(ZeptoData[[#This Row],[availableQuantity]]&lt;=2, "LOW STOCK", "HEALTHY"))</f>
        <v>HEALTHY</v>
      </c>
      <c r="P3381" t="str" cm="1">
        <f t="array" ref="P3381">_xlfn.IFS(ZeptoData[[#This Row],[Sale_Price]]&lt;50, "Budget", ZeptoData[[#This Row],[Sale_Price]]&lt;150, "Mid-Range", ZeptoData[[#This Row],[Sale_Price]]&gt;=150, "Premium")</f>
        <v>Premium</v>
      </c>
      <c r="Q3381" t="str">
        <f>IF(ROUND(((ZeptoData[[#This Row],[mrp]]-ZeptoData[[#This Row],[discountedSellingPrice]])/ZeptoData[[#This Row],[mrp]])*100,0) = ZeptoData[[#This Row],[discountPercent]], "Match", "Error")</f>
        <v>Error</v>
      </c>
      <c r="R3381" s="9" t="str" cm="1">
        <f t="array" ref="R3381">_xlfn.IFS(ZeptoData[[#This Row],[discountPercent]]=0, "No Discount", ZeptoData[[#This Row],[discountPercent]]&lt;=15, "Standard (1-15%)", ZeptoData[[#This Row],[discountPercent]]&gt;15, "Mega (&gt;15%)")</f>
        <v>Standard (1-15%)</v>
      </c>
      <c r="S3381" s="9" t="str" cm="1">
        <f t="array" ref="S3381">_xlfn.IFS(ZeptoData[[#This Row],[weightInGms]]&lt;=100, "Small (&lt;100g)", ZeptoData[[#This Row],[weightInGms]]&lt;=500, "Medium (100-500g)", ZeptoData[[#This Row],[weightInGms]]&gt;500, "Large (&gt;500g)")</f>
        <v>Medium (100-500g)</v>
      </c>
    </row>
    <row r="3382" spans="1:19" x14ac:dyDescent="0.25">
      <c r="A3382" t="s">
        <v>1457</v>
      </c>
      <c r="B3382" t="s">
        <v>1361</v>
      </c>
      <c r="C3382" t="str">
        <f>TRIM(ZeptoData[[#This Row],[name]])</f>
        <v>TRESemme Smooth And Shine Conditioner</v>
      </c>
      <c r="D3382">
        <v>21000</v>
      </c>
      <c r="E3382" s="3">
        <f>'Cleaned Data'!F3385</f>
        <v>0</v>
      </c>
      <c r="F3382">
        <v>13</v>
      </c>
      <c r="G3382">
        <v>1</v>
      </c>
      <c r="H3382">
        <v>18200</v>
      </c>
      <c r="I3382" s="3">
        <f>ZeptoData[[#This Row],[discountedSellingPrice]]/100</f>
        <v>182</v>
      </c>
      <c r="J3382">
        <v>190</v>
      </c>
      <c r="K3382" t="b">
        <v>0</v>
      </c>
      <c r="L3382">
        <v>190</v>
      </c>
      <c r="N3382" s="3">
        <f>ZeptoData[[#This Row],[MRP_Rupees]] - ZeptoData[[#This Row],[Sale_Price]]</f>
        <v>-182</v>
      </c>
      <c r="O3382" t="str">
        <f>IF(ZeptoData[[#This Row],[outOfStock]]=TRUE, "Out of Stock", IF(ZeptoData[[#This Row],[availableQuantity]]&lt;=2, "LOW STOCK", "HEALTHY"))</f>
        <v>LOW STOCK</v>
      </c>
      <c r="P3382" t="str" cm="1">
        <f t="array" ref="P3382">_xlfn.IFS(ZeptoData[[#This Row],[Sale_Price]]&lt;50, "Budget", ZeptoData[[#This Row],[Sale_Price]]&lt;150, "Mid-Range", ZeptoData[[#This Row],[Sale_Price]]&gt;=150, "Premium")</f>
        <v>Premium</v>
      </c>
      <c r="Q3382" t="str">
        <f>IF(ROUND(((ZeptoData[[#This Row],[mrp]]-ZeptoData[[#This Row],[discountedSellingPrice]])/ZeptoData[[#This Row],[mrp]])*100,0) = ZeptoData[[#This Row],[discountPercent]], "Match", "Error")</f>
        <v>Match</v>
      </c>
      <c r="R3382" s="9" t="str" cm="1">
        <f t="array" ref="R3382">_xlfn.IFS(ZeptoData[[#This Row],[discountPercent]]=0, "No Discount", ZeptoData[[#This Row],[discountPercent]]&lt;=15, "Standard (1-15%)", ZeptoData[[#This Row],[discountPercent]]&gt;15, "Mega (&gt;15%)")</f>
        <v>Standard (1-15%)</v>
      </c>
      <c r="S3382" s="9" t="str" cm="1">
        <f t="array" ref="S3382">_xlfn.IFS(ZeptoData[[#This Row],[weightInGms]]&lt;=100, "Small (&lt;100g)", ZeptoData[[#This Row],[weightInGms]]&lt;=500, "Medium (100-500g)", ZeptoData[[#This Row],[weightInGms]]&gt;500, "Large (&gt;500g)")</f>
        <v>Medium (100-500g)</v>
      </c>
    </row>
    <row r="3383" spans="1:19" x14ac:dyDescent="0.25">
      <c r="A3383" t="s">
        <v>1457</v>
      </c>
      <c r="B3383" t="s">
        <v>1414</v>
      </c>
      <c r="C3383" t="str">
        <f>TRIM(ZeptoData[[#This Row],[name]])</f>
        <v>Bombay Shaving Company Sensitive Cartridges</v>
      </c>
      <c r="D3383">
        <v>37500</v>
      </c>
      <c r="E3383" s="3">
        <f>'Cleaned Data'!F3386</f>
        <v>10</v>
      </c>
      <c r="F3383">
        <v>0</v>
      </c>
      <c r="G3383">
        <v>2</v>
      </c>
      <c r="H3383">
        <v>37500</v>
      </c>
      <c r="I3383" s="3">
        <f>ZeptoData[[#This Row],[discountedSellingPrice]]/100</f>
        <v>375</v>
      </c>
      <c r="J3383">
        <v>116</v>
      </c>
      <c r="K3383" t="b">
        <v>0</v>
      </c>
      <c r="L3383">
        <v>2</v>
      </c>
      <c r="N3383" s="3">
        <f>ZeptoData[[#This Row],[MRP_Rupees]] - ZeptoData[[#This Row],[Sale_Price]]</f>
        <v>-365</v>
      </c>
      <c r="O3383" t="str">
        <f>IF(ZeptoData[[#This Row],[outOfStock]]=TRUE, "Out of Stock", IF(ZeptoData[[#This Row],[availableQuantity]]&lt;=2, "LOW STOCK", "HEALTHY"))</f>
        <v>LOW STOCK</v>
      </c>
      <c r="P3383" t="str" cm="1">
        <f t="array" ref="P3383">_xlfn.IFS(ZeptoData[[#This Row],[Sale_Price]]&lt;50, "Budget", ZeptoData[[#This Row],[Sale_Price]]&lt;150, "Mid-Range", ZeptoData[[#This Row],[Sale_Price]]&gt;=150, "Premium")</f>
        <v>Premium</v>
      </c>
      <c r="Q3383" t="str">
        <f>IF(ROUND(((ZeptoData[[#This Row],[mrp]]-ZeptoData[[#This Row],[discountedSellingPrice]])/ZeptoData[[#This Row],[mrp]])*100,0) = ZeptoData[[#This Row],[discountPercent]], "Match", "Error")</f>
        <v>Match</v>
      </c>
      <c r="R3383" s="9" t="str" cm="1">
        <f t="array" ref="R3383">_xlfn.IFS(ZeptoData[[#This Row],[discountPercent]]=0, "No Discount", ZeptoData[[#This Row],[discountPercent]]&lt;=15, "Standard (1-15%)", ZeptoData[[#This Row],[discountPercent]]&gt;15, "Mega (&gt;15%)")</f>
        <v>No Discount</v>
      </c>
      <c r="S3383" s="9" t="str" cm="1">
        <f t="array" ref="S3383">_xlfn.IFS(ZeptoData[[#This Row],[weightInGms]]&lt;=100, "Small (&lt;100g)", ZeptoData[[#This Row],[weightInGms]]&lt;=500, "Medium (100-500g)", ZeptoData[[#This Row],[weightInGms]]&gt;500, "Large (&gt;500g)")</f>
        <v>Medium (100-500g)</v>
      </c>
    </row>
    <row r="3384" spans="1:19" x14ac:dyDescent="0.25">
      <c r="A3384" t="s">
        <v>1457</v>
      </c>
      <c r="B3384" t="s">
        <v>1294</v>
      </c>
      <c r="C3384" t="str">
        <f>TRIM(ZeptoData[[#This Row],[name]])</f>
        <v>Himalaya Baby Lotion</v>
      </c>
      <c r="D3384">
        <v>30000</v>
      </c>
      <c r="E3384" s="3">
        <f>'Cleaned Data'!F3387</f>
        <v>0</v>
      </c>
      <c r="F3384">
        <v>12</v>
      </c>
      <c r="G3384">
        <v>1</v>
      </c>
      <c r="H3384">
        <v>26400</v>
      </c>
      <c r="I3384" s="3">
        <f>ZeptoData[[#This Row],[discountedSellingPrice]]/100</f>
        <v>264</v>
      </c>
      <c r="J3384">
        <v>400</v>
      </c>
      <c r="K3384" t="b">
        <v>0</v>
      </c>
      <c r="L3384">
        <v>400</v>
      </c>
      <c r="N3384" s="3">
        <f>ZeptoData[[#This Row],[MRP_Rupees]] - ZeptoData[[#This Row],[Sale_Price]]</f>
        <v>-264</v>
      </c>
      <c r="O3384" t="str">
        <f>IF(ZeptoData[[#This Row],[outOfStock]]=TRUE, "Out of Stock", IF(ZeptoData[[#This Row],[availableQuantity]]&lt;=2, "LOW STOCK", "HEALTHY"))</f>
        <v>LOW STOCK</v>
      </c>
      <c r="P3384" t="str" cm="1">
        <f t="array" ref="P3384">_xlfn.IFS(ZeptoData[[#This Row],[Sale_Price]]&lt;50, "Budget", ZeptoData[[#This Row],[Sale_Price]]&lt;150, "Mid-Range", ZeptoData[[#This Row],[Sale_Price]]&gt;=150, "Premium")</f>
        <v>Premium</v>
      </c>
      <c r="Q3384" t="str">
        <f>IF(ROUND(((ZeptoData[[#This Row],[mrp]]-ZeptoData[[#This Row],[discountedSellingPrice]])/ZeptoData[[#This Row],[mrp]])*100,0) = ZeptoData[[#This Row],[discountPercent]], "Match", "Error")</f>
        <v>Match</v>
      </c>
      <c r="R3384" s="9" t="str" cm="1">
        <f t="array" ref="R3384">_xlfn.IFS(ZeptoData[[#This Row],[discountPercent]]=0, "No Discount", ZeptoData[[#This Row],[discountPercent]]&lt;=15, "Standard (1-15%)", ZeptoData[[#This Row],[discountPercent]]&gt;15, "Mega (&gt;15%)")</f>
        <v>Standard (1-15%)</v>
      </c>
      <c r="S3384" s="9" t="str" cm="1">
        <f t="array" ref="S3384">_xlfn.IFS(ZeptoData[[#This Row],[weightInGms]]&lt;=100, "Small (&lt;100g)", ZeptoData[[#This Row],[weightInGms]]&lt;=500, "Medium (100-500g)", ZeptoData[[#This Row],[weightInGms]]&gt;500, "Large (&gt;500g)")</f>
        <v>Medium (100-500g)</v>
      </c>
    </row>
    <row r="3385" spans="1:19" x14ac:dyDescent="0.25">
      <c r="A3385" t="s">
        <v>1457</v>
      </c>
      <c r="B3385" t="s">
        <v>1415</v>
      </c>
      <c r="C3385" t="str">
        <f>TRIM(ZeptoData[[#This Row],[name]])</f>
        <v>Old Spice Lime Lather Shaving Cream</v>
      </c>
      <c r="D3385">
        <v>7500</v>
      </c>
      <c r="E3385" s="3">
        <f>'Cleaned Data'!F3388</f>
        <v>0</v>
      </c>
      <c r="F3385">
        <v>0</v>
      </c>
      <c r="G3385">
        <v>6</v>
      </c>
      <c r="H3385">
        <v>7500</v>
      </c>
      <c r="I3385" s="3">
        <f>ZeptoData[[#This Row],[discountedSellingPrice]]/100</f>
        <v>75</v>
      </c>
      <c r="J3385">
        <v>70</v>
      </c>
      <c r="K3385" t="b">
        <v>0</v>
      </c>
      <c r="L3385">
        <v>70</v>
      </c>
      <c r="N3385" s="3">
        <f>ZeptoData[[#This Row],[MRP_Rupees]] - ZeptoData[[#This Row],[Sale_Price]]</f>
        <v>-75</v>
      </c>
      <c r="O3385" t="str">
        <f>IF(ZeptoData[[#This Row],[outOfStock]]=TRUE, "Out of Stock", IF(ZeptoData[[#This Row],[availableQuantity]]&lt;=2, "LOW STOCK", "HEALTHY"))</f>
        <v>HEALTHY</v>
      </c>
      <c r="P3385" t="str" cm="1">
        <f t="array" ref="P3385">_xlfn.IFS(ZeptoData[[#This Row],[Sale_Price]]&lt;50, "Budget", ZeptoData[[#This Row],[Sale_Price]]&lt;150, "Mid-Range", ZeptoData[[#This Row],[Sale_Price]]&gt;=150, "Premium")</f>
        <v>Mid-Range</v>
      </c>
      <c r="Q3385" t="str">
        <f>IF(ROUND(((ZeptoData[[#This Row],[mrp]]-ZeptoData[[#This Row],[discountedSellingPrice]])/ZeptoData[[#This Row],[mrp]])*100,0) = ZeptoData[[#This Row],[discountPercent]], "Match", "Error")</f>
        <v>Match</v>
      </c>
      <c r="R3385" s="9" t="str" cm="1">
        <f t="array" ref="R3385">_xlfn.IFS(ZeptoData[[#This Row],[discountPercent]]=0, "No Discount", ZeptoData[[#This Row],[discountPercent]]&lt;=15, "Standard (1-15%)", ZeptoData[[#This Row],[discountPercent]]&gt;15, "Mega (&gt;15%)")</f>
        <v>No Discount</v>
      </c>
      <c r="S3385" s="9" t="str" cm="1">
        <f t="array" ref="S3385">_xlfn.IFS(ZeptoData[[#This Row],[weightInGms]]&lt;=100, "Small (&lt;100g)", ZeptoData[[#This Row],[weightInGms]]&lt;=500, "Medium (100-500g)", ZeptoData[[#This Row],[weightInGms]]&gt;500, "Large (&gt;500g)")</f>
        <v>Small (&lt;100g)</v>
      </c>
    </row>
    <row r="3386" spans="1:19" x14ac:dyDescent="0.25">
      <c r="A3386" t="s">
        <v>1457</v>
      </c>
      <c r="B3386" t="s">
        <v>1826</v>
      </c>
      <c r="C3386" t="str">
        <f>TRIM(ZeptoData[[#This Row],[name]])</f>
        <v>Colgate Sensitive Plus Anticavity Toothpaste</v>
      </c>
      <c r="D3386">
        <v>14000</v>
      </c>
      <c r="E3386" s="3">
        <f>'Cleaned Data'!F3389</f>
        <v>10</v>
      </c>
      <c r="F3386">
        <v>10</v>
      </c>
      <c r="G3386">
        <v>6</v>
      </c>
      <c r="H3386">
        <v>12600</v>
      </c>
      <c r="I3386" s="3">
        <f>ZeptoData[[#This Row],[discountedSellingPrice]]/100</f>
        <v>126</v>
      </c>
      <c r="J3386">
        <v>70</v>
      </c>
      <c r="K3386" t="b">
        <v>0</v>
      </c>
      <c r="L3386">
        <v>70</v>
      </c>
      <c r="N3386" s="3">
        <f>ZeptoData[[#This Row],[MRP_Rupees]] - ZeptoData[[#This Row],[Sale_Price]]</f>
        <v>-116</v>
      </c>
      <c r="O3386" t="str">
        <f>IF(ZeptoData[[#This Row],[outOfStock]]=TRUE, "Out of Stock", IF(ZeptoData[[#This Row],[availableQuantity]]&lt;=2, "LOW STOCK", "HEALTHY"))</f>
        <v>HEALTHY</v>
      </c>
      <c r="P3386" t="str" cm="1">
        <f t="array" ref="P3386">_xlfn.IFS(ZeptoData[[#This Row],[Sale_Price]]&lt;50, "Budget", ZeptoData[[#This Row],[Sale_Price]]&lt;150, "Mid-Range", ZeptoData[[#This Row],[Sale_Price]]&gt;=150, "Premium")</f>
        <v>Mid-Range</v>
      </c>
      <c r="Q3386" t="str">
        <f>IF(ROUND(((ZeptoData[[#This Row],[mrp]]-ZeptoData[[#This Row],[discountedSellingPrice]])/ZeptoData[[#This Row],[mrp]])*100,0) = ZeptoData[[#This Row],[discountPercent]], "Match", "Error")</f>
        <v>Match</v>
      </c>
      <c r="R3386" s="9" t="str" cm="1">
        <f t="array" ref="R3386">_xlfn.IFS(ZeptoData[[#This Row],[discountPercent]]=0, "No Discount", ZeptoData[[#This Row],[discountPercent]]&lt;=15, "Standard (1-15%)", ZeptoData[[#This Row],[discountPercent]]&gt;15, "Mega (&gt;15%)")</f>
        <v>Standard (1-15%)</v>
      </c>
      <c r="S3386" s="9" t="str" cm="1">
        <f t="array" ref="S3386">_xlfn.IFS(ZeptoData[[#This Row],[weightInGms]]&lt;=100, "Small (&lt;100g)", ZeptoData[[#This Row],[weightInGms]]&lt;=500, "Medium (100-500g)", ZeptoData[[#This Row],[weightInGms]]&gt;500, "Large (&gt;500g)")</f>
        <v>Small (&lt;100g)</v>
      </c>
    </row>
    <row r="3387" spans="1:19" x14ac:dyDescent="0.25">
      <c r="A3387" t="s">
        <v>1457</v>
      </c>
      <c r="B3387" t="s">
        <v>1417</v>
      </c>
      <c r="C3387" t="str">
        <f>TRIM(ZeptoData[[#This Row],[name]])</f>
        <v>Colgate Toothpaste For Kids Motu Oatlu</v>
      </c>
      <c r="D3387">
        <v>9300</v>
      </c>
      <c r="E3387" s="3">
        <f>'Cleaned Data'!F3390</f>
        <v>0</v>
      </c>
      <c r="F3387">
        <v>0</v>
      </c>
      <c r="G3387">
        <v>6</v>
      </c>
      <c r="H3387">
        <v>9300</v>
      </c>
      <c r="I3387" s="3">
        <f>ZeptoData[[#This Row],[discountedSellingPrice]]/100</f>
        <v>93</v>
      </c>
      <c r="J3387">
        <v>80</v>
      </c>
      <c r="K3387" t="b">
        <v>0</v>
      </c>
      <c r="L3387">
        <v>80</v>
      </c>
      <c r="N3387" s="3">
        <f>ZeptoData[[#This Row],[MRP_Rupees]] - ZeptoData[[#This Row],[Sale_Price]]</f>
        <v>-93</v>
      </c>
      <c r="O3387" t="str">
        <f>IF(ZeptoData[[#This Row],[outOfStock]]=TRUE, "Out of Stock", IF(ZeptoData[[#This Row],[availableQuantity]]&lt;=2, "LOW STOCK", "HEALTHY"))</f>
        <v>HEALTHY</v>
      </c>
      <c r="P3387" t="str" cm="1">
        <f t="array" ref="P3387">_xlfn.IFS(ZeptoData[[#This Row],[Sale_Price]]&lt;50, "Budget", ZeptoData[[#This Row],[Sale_Price]]&lt;150, "Mid-Range", ZeptoData[[#This Row],[Sale_Price]]&gt;=150, "Premium")</f>
        <v>Mid-Range</v>
      </c>
      <c r="Q3387" t="str">
        <f>IF(ROUND(((ZeptoData[[#This Row],[mrp]]-ZeptoData[[#This Row],[discountedSellingPrice]])/ZeptoData[[#This Row],[mrp]])*100,0) = ZeptoData[[#This Row],[discountPercent]], "Match", "Error")</f>
        <v>Match</v>
      </c>
      <c r="R3387" s="9" t="str" cm="1">
        <f t="array" ref="R3387">_xlfn.IFS(ZeptoData[[#This Row],[discountPercent]]=0, "No Discount", ZeptoData[[#This Row],[discountPercent]]&lt;=15, "Standard (1-15%)", ZeptoData[[#This Row],[discountPercent]]&gt;15, "Mega (&gt;15%)")</f>
        <v>No Discount</v>
      </c>
      <c r="S3387" s="9" t="str" cm="1">
        <f t="array" ref="S3387">_xlfn.IFS(ZeptoData[[#This Row],[weightInGms]]&lt;=100, "Small (&lt;100g)", ZeptoData[[#This Row],[weightInGms]]&lt;=500, "Medium (100-500g)", ZeptoData[[#This Row],[weightInGms]]&gt;500, "Large (&gt;500g)")</f>
        <v>Small (&lt;100g)</v>
      </c>
    </row>
    <row r="3388" spans="1:19" x14ac:dyDescent="0.25">
      <c r="A3388" t="s">
        <v>1457</v>
      </c>
      <c r="B3388" t="s">
        <v>1418</v>
      </c>
      <c r="C3388" t="str">
        <f>TRIM(ZeptoData[[#This Row],[name]])</f>
        <v>Pantene Total Damage Care Shampoo</v>
      </c>
      <c r="D3388">
        <v>12000</v>
      </c>
      <c r="E3388" s="3">
        <f>'Cleaned Data'!F3391</f>
        <v>10</v>
      </c>
      <c r="F3388">
        <v>0</v>
      </c>
      <c r="G3388">
        <v>6</v>
      </c>
      <c r="H3388">
        <v>12000</v>
      </c>
      <c r="I3388" s="3">
        <f>ZeptoData[[#This Row],[discountedSellingPrice]]/100</f>
        <v>120</v>
      </c>
      <c r="J3388">
        <v>180</v>
      </c>
      <c r="K3388" t="b">
        <v>0</v>
      </c>
      <c r="L3388">
        <v>180</v>
      </c>
      <c r="N3388" s="3">
        <f>ZeptoData[[#This Row],[MRP_Rupees]] - ZeptoData[[#This Row],[Sale_Price]]</f>
        <v>-110</v>
      </c>
      <c r="O3388" t="str">
        <f>IF(ZeptoData[[#This Row],[outOfStock]]=TRUE, "Out of Stock", IF(ZeptoData[[#This Row],[availableQuantity]]&lt;=2, "LOW STOCK", "HEALTHY"))</f>
        <v>HEALTHY</v>
      </c>
      <c r="P3388" t="str" cm="1">
        <f t="array" ref="P3388">_xlfn.IFS(ZeptoData[[#This Row],[Sale_Price]]&lt;50, "Budget", ZeptoData[[#This Row],[Sale_Price]]&lt;150, "Mid-Range", ZeptoData[[#This Row],[Sale_Price]]&gt;=150, "Premium")</f>
        <v>Mid-Range</v>
      </c>
      <c r="Q3388" t="str">
        <f>IF(ROUND(((ZeptoData[[#This Row],[mrp]]-ZeptoData[[#This Row],[discountedSellingPrice]])/ZeptoData[[#This Row],[mrp]])*100,0) = ZeptoData[[#This Row],[discountPercent]], "Match", "Error")</f>
        <v>Match</v>
      </c>
      <c r="R3388" s="9" t="str" cm="1">
        <f t="array" ref="R3388">_xlfn.IFS(ZeptoData[[#This Row],[discountPercent]]=0, "No Discount", ZeptoData[[#This Row],[discountPercent]]&lt;=15, "Standard (1-15%)", ZeptoData[[#This Row],[discountPercent]]&gt;15, "Mega (&gt;15%)")</f>
        <v>No Discount</v>
      </c>
      <c r="S3388" s="9" t="str" cm="1">
        <f t="array" ref="S3388">_xlfn.IFS(ZeptoData[[#This Row],[weightInGms]]&lt;=100, "Small (&lt;100g)", ZeptoData[[#This Row],[weightInGms]]&lt;=500, "Medium (100-500g)", ZeptoData[[#This Row],[weightInGms]]&gt;500, "Large (&gt;500g)")</f>
        <v>Medium (100-500g)</v>
      </c>
    </row>
    <row r="3389" spans="1:19" x14ac:dyDescent="0.25">
      <c r="A3389" t="s">
        <v>1457</v>
      </c>
      <c r="B3389" t="s">
        <v>1419</v>
      </c>
      <c r="C3389" t="str">
        <f>TRIM(ZeptoData[[#This Row],[name]])</f>
        <v>Himalaya Moisturising Aloe Vera Facial Wipes</v>
      </c>
      <c r="D3389">
        <v>10000</v>
      </c>
      <c r="E3389" s="3">
        <f>'Cleaned Data'!F3392</f>
        <v>18</v>
      </c>
      <c r="F3389">
        <v>10</v>
      </c>
      <c r="G3389">
        <v>6</v>
      </c>
      <c r="H3389">
        <v>9000</v>
      </c>
      <c r="I3389" s="3">
        <f>ZeptoData[[#This Row],[discountedSellingPrice]]/100</f>
        <v>90</v>
      </c>
      <c r="J3389">
        <v>25</v>
      </c>
      <c r="K3389" t="b">
        <v>0</v>
      </c>
      <c r="L3389">
        <v>25</v>
      </c>
      <c r="N3389" s="3">
        <f>ZeptoData[[#This Row],[MRP_Rupees]] - ZeptoData[[#This Row],[Sale_Price]]</f>
        <v>-72</v>
      </c>
      <c r="O3389" t="str">
        <f>IF(ZeptoData[[#This Row],[outOfStock]]=TRUE, "Out of Stock", IF(ZeptoData[[#This Row],[availableQuantity]]&lt;=2, "LOW STOCK", "HEALTHY"))</f>
        <v>HEALTHY</v>
      </c>
      <c r="P3389" t="str" cm="1">
        <f t="array" ref="P3389">_xlfn.IFS(ZeptoData[[#This Row],[Sale_Price]]&lt;50, "Budget", ZeptoData[[#This Row],[Sale_Price]]&lt;150, "Mid-Range", ZeptoData[[#This Row],[Sale_Price]]&gt;=150, "Premium")</f>
        <v>Mid-Range</v>
      </c>
      <c r="Q3389" t="str">
        <f>IF(ROUND(((ZeptoData[[#This Row],[mrp]]-ZeptoData[[#This Row],[discountedSellingPrice]])/ZeptoData[[#This Row],[mrp]])*100,0) = ZeptoData[[#This Row],[discountPercent]], "Match", "Error")</f>
        <v>Match</v>
      </c>
      <c r="R3389" s="9" t="str" cm="1">
        <f t="array" ref="R3389">_xlfn.IFS(ZeptoData[[#This Row],[discountPercent]]=0, "No Discount", ZeptoData[[#This Row],[discountPercent]]&lt;=15, "Standard (1-15%)", ZeptoData[[#This Row],[discountPercent]]&gt;15, "Mega (&gt;15%)")</f>
        <v>Standard (1-15%)</v>
      </c>
      <c r="S3389" s="9" t="str" cm="1">
        <f t="array" ref="S3389">_xlfn.IFS(ZeptoData[[#This Row],[weightInGms]]&lt;=100, "Small (&lt;100g)", ZeptoData[[#This Row],[weightInGms]]&lt;=500, "Medium (100-500g)", ZeptoData[[#This Row],[weightInGms]]&gt;500, "Large (&gt;500g)")</f>
        <v>Small (&lt;100g)</v>
      </c>
    </row>
    <row r="3390" spans="1:19" x14ac:dyDescent="0.25">
      <c r="A3390" t="s">
        <v>1457</v>
      </c>
      <c r="B3390" t="s">
        <v>1193</v>
      </c>
      <c r="C3390" t="str">
        <f>TRIM(ZeptoData[[#This Row],[name]])</f>
        <v>Savlon Moisture Shield Hand Wash</v>
      </c>
      <c r="D3390">
        <v>6900</v>
      </c>
      <c r="E3390" s="3">
        <f>'Cleaned Data'!F3393</f>
        <v>25</v>
      </c>
      <c r="F3390">
        <v>0</v>
      </c>
      <c r="G3390">
        <v>5</v>
      </c>
      <c r="H3390">
        <v>6900</v>
      </c>
      <c r="I3390" s="3">
        <f>ZeptoData[[#This Row],[discountedSellingPrice]]/100</f>
        <v>69</v>
      </c>
      <c r="J3390">
        <v>200</v>
      </c>
      <c r="K3390" t="b">
        <v>0</v>
      </c>
      <c r="L3390">
        <v>200</v>
      </c>
      <c r="N3390" s="3">
        <f>ZeptoData[[#This Row],[MRP_Rupees]] - ZeptoData[[#This Row],[Sale_Price]]</f>
        <v>-44</v>
      </c>
      <c r="O3390" t="str">
        <f>IF(ZeptoData[[#This Row],[outOfStock]]=TRUE, "Out of Stock", IF(ZeptoData[[#This Row],[availableQuantity]]&lt;=2, "LOW STOCK", "HEALTHY"))</f>
        <v>HEALTHY</v>
      </c>
      <c r="P3390" t="str" cm="1">
        <f t="array" ref="P3390">_xlfn.IFS(ZeptoData[[#This Row],[Sale_Price]]&lt;50, "Budget", ZeptoData[[#This Row],[Sale_Price]]&lt;150, "Mid-Range", ZeptoData[[#This Row],[Sale_Price]]&gt;=150, "Premium")</f>
        <v>Mid-Range</v>
      </c>
      <c r="Q3390" t="str">
        <f>IF(ROUND(((ZeptoData[[#This Row],[mrp]]-ZeptoData[[#This Row],[discountedSellingPrice]])/ZeptoData[[#This Row],[mrp]])*100,0) = ZeptoData[[#This Row],[discountPercent]], "Match", "Error")</f>
        <v>Match</v>
      </c>
      <c r="R3390" s="9" t="str" cm="1">
        <f t="array" ref="R3390">_xlfn.IFS(ZeptoData[[#This Row],[discountPercent]]=0, "No Discount", ZeptoData[[#This Row],[discountPercent]]&lt;=15, "Standard (1-15%)", ZeptoData[[#This Row],[discountPercent]]&gt;15, "Mega (&gt;15%)")</f>
        <v>No Discount</v>
      </c>
      <c r="S3390" s="9" t="str" cm="1">
        <f t="array" ref="S3390">_xlfn.IFS(ZeptoData[[#This Row],[weightInGms]]&lt;=100, "Small (&lt;100g)", ZeptoData[[#This Row],[weightInGms]]&lt;=500, "Medium (100-500g)", ZeptoData[[#This Row],[weightInGms]]&gt;500, "Large (&gt;500g)")</f>
        <v>Medium (100-500g)</v>
      </c>
    </row>
    <row r="3391" spans="1:19" x14ac:dyDescent="0.25">
      <c r="A3391" t="s">
        <v>1457</v>
      </c>
      <c r="B3391" t="s">
        <v>1420</v>
      </c>
      <c r="C3391" t="str">
        <f>TRIM(ZeptoData[[#This Row],[name]])</f>
        <v>Pampers Active Baby Diapers New Born Extra Small</v>
      </c>
      <c r="D3391">
        <v>36000</v>
      </c>
      <c r="E3391" s="3">
        <f>'Cleaned Data'!F3394</f>
        <v>0</v>
      </c>
      <c r="F3391">
        <v>10</v>
      </c>
      <c r="G3391">
        <v>6</v>
      </c>
      <c r="H3391">
        <v>32400</v>
      </c>
      <c r="I3391" s="3">
        <f>ZeptoData[[#This Row],[discountedSellingPrice]]/100</f>
        <v>324</v>
      </c>
      <c r="J3391">
        <v>24</v>
      </c>
      <c r="K3391" t="b">
        <v>0</v>
      </c>
      <c r="L3391">
        <v>24</v>
      </c>
      <c r="N3391" s="3">
        <f>ZeptoData[[#This Row],[MRP_Rupees]] - ZeptoData[[#This Row],[Sale_Price]]</f>
        <v>-324</v>
      </c>
      <c r="O3391" t="str">
        <f>IF(ZeptoData[[#This Row],[outOfStock]]=TRUE, "Out of Stock", IF(ZeptoData[[#This Row],[availableQuantity]]&lt;=2, "LOW STOCK", "HEALTHY"))</f>
        <v>HEALTHY</v>
      </c>
      <c r="P3391" t="str" cm="1">
        <f t="array" ref="P3391">_xlfn.IFS(ZeptoData[[#This Row],[Sale_Price]]&lt;50, "Budget", ZeptoData[[#This Row],[Sale_Price]]&lt;150, "Mid-Range", ZeptoData[[#This Row],[Sale_Price]]&gt;=150, "Premium")</f>
        <v>Premium</v>
      </c>
      <c r="Q3391" t="str">
        <f>IF(ROUND(((ZeptoData[[#This Row],[mrp]]-ZeptoData[[#This Row],[discountedSellingPrice]])/ZeptoData[[#This Row],[mrp]])*100,0) = ZeptoData[[#This Row],[discountPercent]], "Match", "Error")</f>
        <v>Match</v>
      </c>
      <c r="R3391" s="9" t="str" cm="1">
        <f t="array" ref="R3391">_xlfn.IFS(ZeptoData[[#This Row],[discountPercent]]=0, "No Discount", ZeptoData[[#This Row],[discountPercent]]&lt;=15, "Standard (1-15%)", ZeptoData[[#This Row],[discountPercent]]&gt;15, "Mega (&gt;15%)")</f>
        <v>Standard (1-15%)</v>
      </c>
      <c r="S3391" s="9" t="str" cm="1">
        <f t="array" ref="S3391">_xlfn.IFS(ZeptoData[[#This Row],[weightInGms]]&lt;=100, "Small (&lt;100g)", ZeptoData[[#This Row],[weightInGms]]&lt;=500, "Medium (100-500g)", ZeptoData[[#This Row],[weightInGms]]&gt;500, "Large (&gt;500g)")</f>
        <v>Small (&lt;100g)</v>
      </c>
    </row>
    <row r="3392" spans="1:19" x14ac:dyDescent="0.25">
      <c r="A3392" t="s">
        <v>1457</v>
      </c>
      <c r="B3392" t="s">
        <v>1191</v>
      </c>
      <c r="C3392" t="str">
        <f>TRIM(ZeptoData[[#This Row],[name]])</f>
        <v>Himalaya Anti Dandruff Shampoo</v>
      </c>
      <c r="D3392">
        <v>26000</v>
      </c>
      <c r="E3392" s="3">
        <f>'Cleaned Data'!F3395</f>
        <v>0</v>
      </c>
      <c r="F3392">
        <v>18</v>
      </c>
      <c r="G3392">
        <v>1</v>
      </c>
      <c r="H3392">
        <v>21300</v>
      </c>
      <c r="I3392" s="3">
        <f>ZeptoData[[#This Row],[discountedSellingPrice]]/100</f>
        <v>213</v>
      </c>
      <c r="J3392">
        <v>400</v>
      </c>
      <c r="K3392" t="b">
        <v>0</v>
      </c>
      <c r="L3392">
        <v>400</v>
      </c>
      <c r="N3392" s="3">
        <f>ZeptoData[[#This Row],[MRP_Rupees]] - ZeptoData[[#This Row],[Sale_Price]]</f>
        <v>-213</v>
      </c>
      <c r="O3392" t="str">
        <f>IF(ZeptoData[[#This Row],[outOfStock]]=TRUE, "Out of Stock", IF(ZeptoData[[#This Row],[availableQuantity]]&lt;=2, "LOW STOCK", "HEALTHY"))</f>
        <v>LOW STOCK</v>
      </c>
      <c r="P3392" t="str" cm="1">
        <f t="array" ref="P3392">_xlfn.IFS(ZeptoData[[#This Row],[Sale_Price]]&lt;50, "Budget", ZeptoData[[#This Row],[Sale_Price]]&lt;150, "Mid-Range", ZeptoData[[#This Row],[Sale_Price]]&gt;=150, "Premium")</f>
        <v>Premium</v>
      </c>
      <c r="Q3392" t="str">
        <f>IF(ROUND(((ZeptoData[[#This Row],[mrp]]-ZeptoData[[#This Row],[discountedSellingPrice]])/ZeptoData[[#This Row],[mrp]])*100,0) = ZeptoData[[#This Row],[discountPercent]], "Match", "Error")</f>
        <v>Match</v>
      </c>
      <c r="R3392" s="9" t="str" cm="1">
        <f t="array" ref="R3392">_xlfn.IFS(ZeptoData[[#This Row],[discountPercent]]=0, "No Discount", ZeptoData[[#This Row],[discountPercent]]&lt;=15, "Standard (1-15%)", ZeptoData[[#This Row],[discountPercent]]&gt;15, "Mega (&gt;15%)")</f>
        <v>Mega (&gt;15%)</v>
      </c>
      <c r="S3392" s="9" t="str" cm="1">
        <f t="array" ref="S3392">_xlfn.IFS(ZeptoData[[#This Row],[weightInGms]]&lt;=100, "Small (&lt;100g)", ZeptoData[[#This Row],[weightInGms]]&lt;=500, "Medium (100-500g)", ZeptoData[[#This Row],[weightInGms]]&gt;500, "Large (&gt;500g)")</f>
        <v>Medium (100-500g)</v>
      </c>
    </row>
    <row r="3393" spans="1:19" x14ac:dyDescent="0.25">
      <c r="A3393" t="s">
        <v>1457</v>
      </c>
      <c r="B3393" t="s">
        <v>1287</v>
      </c>
      <c r="C3393" t="str">
        <f>TRIM(ZeptoData[[#This Row],[name]])</f>
        <v>Himalaya Anti Hair Fall Shampoo</v>
      </c>
      <c r="D3393">
        <v>49000</v>
      </c>
      <c r="E3393" s="3">
        <f>'Cleaned Data'!F3396</f>
        <v>0</v>
      </c>
      <c r="F3393">
        <v>25</v>
      </c>
      <c r="G3393">
        <v>4</v>
      </c>
      <c r="H3393">
        <v>36700</v>
      </c>
      <c r="I3393" s="3">
        <f>ZeptoData[[#This Row],[discountedSellingPrice]]/100</f>
        <v>367</v>
      </c>
      <c r="J3393">
        <v>700</v>
      </c>
      <c r="K3393" t="b">
        <v>0</v>
      </c>
      <c r="L3393">
        <v>700</v>
      </c>
      <c r="N3393" s="3">
        <f>ZeptoData[[#This Row],[MRP_Rupees]] - ZeptoData[[#This Row],[Sale_Price]]</f>
        <v>-367</v>
      </c>
      <c r="O3393" t="str">
        <f>IF(ZeptoData[[#This Row],[outOfStock]]=TRUE, "Out of Stock", IF(ZeptoData[[#This Row],[availableQuantity]]&lt;=2, "LOW STOCK", "HEALTHY"))</f>
        <v>HEALTHY</v>
      </c>
      <c r="P3393" t="str" cm="1">
        <f t="array" ref="P3393">_xlfn.IFS(ZeptoData[[#This Row],[Sale_Price]]&lt;50, "Budget", ZeptoData[[#This Row],[Sale_Price]]&lt;150, "Mid-Range", ZeptoData[[#This Row],[Sale_Price]]&gt;=150, "Premium")</f>
        <v>Premium</v>
      </c>
      <c r="Q3393" t="str">
        <f>IF(ROUND(((ZeptoData[[#This Row],[mrp]]-ZeptoData[[#This Row],[discountedSellingPrice]])/ZeptoData[[#This Row],[mrp]])*100,0) = ZeptoData[[#This Row],[discountPercent]], "Match", "Error")</f>
        <v>Match</v>
      </c>
      <c r="R3393" s="9" t="str" cm="1">
        <f t="array" ref="R3393">_xlfn.IFS(ZeptoData[[#This Row],[discountPercent]]=0, "No Discount", ZeptoData[[#This Row],[discountPercent]]&lt;=15, "Standard (1-15%)", ZeptoData[[#This Row],[discountPercent]]&gt;15, "Mega (&gt;15%)")</f>
        <v>Mega (&gt;15%)</v>
      </c>
      <c r="S3393" s="9" t="str" cm="1">
        <f t="array" ref="S3393">_xlfn.IFS(ZeptoData[[#This Row],[weightInGms]]&lt;=100, "Small (&lt;100g)", ZeptoData[[#This Row],[weightInGms]]&lt;=500, "Medium (100-500g)", ZeptoData[[#This Row],[weightInGms]]&gt;500, "Large (&gt;500g)")</f>
        <v>Large (&gt;500g)</v>
      </c>
    </row>
    <row r="3394" spans="1:19" x14ac:dyDescent="0.25">
      <c r="A3394" t="s">
        <v>1457</v>
      </c>
      <c r="B3394" t="s">
        <v>1370</v>
      </c>
      <c r="C3394" t="str">
        <f>TRIM(ZeptoData[[#This Row],[name]])</f>
        <v>Johnson's Baby Oil</v>
      </c>
      <c r="D3394">
        <v>20000</v>
      </c>
      <c r="E3394" s="3">
        <f>'Cleaned Data'!F3397</f>
        <v>15</v>
      </c>
      <c r="F3394">
        <v>0</v>
      </c>
      <c r="G3394">
        <v>6</v>
      </c>
      <c r="H3394">
        <v>20000</v>
      </c>
      <c r="I3394" s="3">
        <f>ZeptoData[[#This Row],[discountedSellingPrice]]/100</f>
        <v>200</v>
      </c>
      <c r="J3394">
        <v>200</v>
      </c>
      <c r="K3394" t="b">
        <v>0</v>
      </c>
      <c r="L3394">
        <v>200</v>
      </c>
      <c r="N3394" s="3">
        <f>ZeptoData[[#This Row],[MRP_Rupees]] - ZeptoData[[#This Row],[Sale_Price]]</f>
        <v>-185</v>
      </c>
      <c r="O3394" t="str">
        <f>IF(ZeptoData[[#This Row],[outOfStock]]=TRUE, "Out of Stock", IF(ZeptoData[[#This Row],[availableQuantity]]&lt;=2, "LOW STOCK", "HEALTHY"))</f>
        <v>HEALTHY</v>
      </c>
      <c r="P3394" t="str" cm="1">
        <f t="array" ref="P3394">_xlfn.IFS(ZeptoData[[#This Row],[Sale_Price]]&lt;50, "Budget", ZeptoData[[#This Row],[Sale_Price]]&lt;150, "Mid-Range", ZeptoData[[#This Row],[Sale_Price]]&gt;=150, "Premium")</f>
        <v>Premium</v>
      </c>
      <c r="Q3394" t="str">
        <f>IF(ROUND(((ZeptoData[[#This Row],[mrp]]-ZeptoData[[#This Row],[discountedSellingPrice]])/ZeptoData[[#This Row],[mrp]])*100,0) = ZeptoData[[#This Row],[discountPercent]], "Match", "Error")</f>
        <v>Match</v>
      </c>
      <c r="R3394" s="9" t="str" cm="1">
        <f t="array" ref="R3394">_xlfn.IFS(ZeptoData[[#This Row],[discountPercent]]=0, "No Discount", ZeptoData[[#This Row],[discountPercent]]&lt;=15, "Standard (1-15%)", ZeptoData[[#This Row],[discountPercent]]&gt;15, "Mega (&gt;15%)")</f>
        <v>No Discount</v>
      </c>
      <c r="S3394" s="9" t="str" cm="1">
        <f t="array" ref="S3394">_xlfn.IFS(ZeptoData[[#This Row],[weightInGms]]&lt;=100, "Small (&lt;100g)", ZeptoData[[#This Row],[weightInGms]]&lt;=500, "Medium (100-500g)", ZeptoData[[#This Row],[weightInGms]]&gt;500, "Large (&gt;500g)")</f>
        <v>Medium (100-500g)</v>
      </c>
    </row>
    <row r="3395" spans="1:19" x14ac:dyDescent="0.25">
      <c r="A3395" t="s">
        <v>1457</v>
      </c>
      <c r="B3395" t="s">
        <v>1421</v>
      </c>
      <c r="C3395" t="str">
        <f>TRIM(ZeptoData[[#This Row],[name]])</f>
        <v>Vaseline Intensive Care Deep Moisture Body Lotion</v>
      </c>
      <c r="D3395">
        <v>32500</v>
      </c>
      <c r="E3395" s="3">
        <f>'Cleaned Data'!F3398</f>
        <v>0</v>
      </c>
      <c r="F3395">
        <v>0</v>
      </c>
      <c r="G3395">
        <v>4</v>
      </c>
      <c r="H3395">
        <v>32500</v>
      </c>
      <c r="I3395" s="3">
        <f>ZeptoData[[#This Row],[discountedSellingPrice]]/100</f>
        <v>325</v>
      </c>
      <c r="J3395">
        <v>400</v>
      </c>
      <c r="K3395" t="b">
        <v>0</v>
      </c>
      <c r="L3395">
        <v>400</v>
      </c>
      <c r="N3395" s="3">
        <f>ZeptoData[[#This Row],[MRP_Rupees]] - ZeptoData[[#This Row],[Sale_Price]]</f>
        <v>-325</v>
      </c>
      <c r="O3395" t="str">
        <f>IF(ZeptoData[[#This Row],[outOfStock]]=TRUE, "Out of Stock", IF(ZeptoData[[#This Row],[availableQuantity]]&lt;=2, "LOW STOCK", "HEALTHY"))</f>
        <v>HEALTHY</v>
      </c>
      <c r="P3395" t="str" cm="1">
        <f t="array" ref="P3395">_xlfn.IFS(ZeptoData[[#This Row],[Sale_Price]]&lt;50, "Budget", ZeptoData[[#This Row],[Sale_Price]]&lt;150, "Mid-Range", ZeptoData[[#This Row],[Sale_Price]]&gt;=150, "Premium")</f>
        <v>Premium</v>
      </c>
      <c r="Q3395" t="str">
        <f>IF(ROUND(((ZeptoData[[#This Row],[mrp]]-ZeptoData[[#This Row],[discountedSellingPrice]])/ZeptoData[[#This Row],[mrp]])*100,0) = ZeptoData[[#This Row],[discountPercent]], "Match", "Error")</f>
        <v>Match</v>
      </c>
      <c r="R3395" s="9" t="str" cm="1">
        <f t="array" ref="R3395">_xlfn.IFS(ZeptoData[[#This Row],[discountPercent]]=0, "No Discount", ZeptoData[[#This Row],[discountPercent]]&lt;=15, "Standard (1-15%)", ZeptoData[[#This Row],[discountPercent]]&gt;15, "Mega (&gt;15%)")</f>
        <v>No Discount</v>
      </c>
      <c r="S3395" s="9" t="str" cm="1">
        <f t="array" ref="S3395">_xlfn.IFS(ZeptoData[[#This Row],[weightInGms]]&lt;=100, "Small (&lt;100g)", ZeptoData[[#This Row],[weightInGms]]&lt;=500, "Medium (100-500g)", ZeptoData[[#This Row],[weightInGms]]&gt;500, "Large (&gt;500g)")</f>
        <v>Medium (100-500g)</v>
      </c>
    </row>
    <row r="3396" spans="1:19" x14ac:dyDescent="0.25">
      <c r="A3396" t="s">
        <v>1457</v>
      </c>
      <c r="B3396" t="s">
        <v>1422</v>
      </c>
      <c r="C3396" t="str">
        <f>TRIM(ZeptoData[[#This Row],[name]])</f>
        <v>L'Oreal Paris Dream Lengths Conditioner</v>
      </c>
      <c r="D3396">
        <v>19900</v>
      </c>
      <c r="E3396" s="3">
        <f>'Cleaned Data'!F3399</f>
        <v>20</v>
      </c>
      <c r="F3396">
        <v>0</v>
      </c>
      <c r="G3396">
        <v>1</v>
      </c>
      <c r="H3396">
        <v>19900</v>
      </c>
      <c r="I3396" s="3">
        <f>ZeptoData[[#This Row],[discountedSellingPrice]]/100</f>
        <v>199</v>
      </c>
      <c r="J3396">
        <v>193</v>
      </c>
      <c r="K3396" t="b">
        <v>0</v>
      </c>
      <c r="L3396">
        <v>193</v>
      </c>
      <c r="N3396" s="3">
        <f>ZeptoData[[#This Row],[MRP_Rupees]] - ZeptoData[[#This Row],[Sale_Price]]</f>
        <v>-179</v>
      </c>
      <c r="O3396" t="str">
        <f>IF(ZeptoData[[#This Row],[outOfStock]]=TRUE, "Out of Stock", IF(ZeptoData[[#This Row],[availableQuantity]]&lt;=2, "LOW STOCK", "HEALTHY"))</f>
        <v>LOW STOCK</v>
      </c>
      <c r="P3396" t="str" cm="1">
        <f t="array" ref="P3396">_xlfn.IFS(ZeptoData[[#This Row],[Sale_Price]]&lt;50, "Budget", ZeptoData[[#This Row],[Sale_Price]]&lt;150, "Mid-Range", ZeptoData[[#This Row],[Sale_Price]]&gt;=150, "Premium")</f>
        <v>Premium</v>
      </c>
      <c r="Q3396" t="str">
        <f>IF(ROUND(((ZeptoData[[#This Row],[mrp]]-ZeptoData[[#This Row],[discountedSellingPrice]])/ZeptoData[[#This Row],[mrp]])*100,0) = ZeptoData[[#This Row],[discountPercent]], "Match", "Error")</f>
        <v>Match</v>
      </c>
      <c r="R3396" s="9" t="str" cm="1">
        <f t="array" ref="R3396">_xlfn.IFS(ZeptoData[[#This Row],[discountPercent]]=0, "No Discount", ZeptoData[[#This Row],[discountPercent]]&lt;=15, "Standard (1-15%)", ZeptoData[[#This Row],[discountPercent]]&gt;15, "Mega (&gt;15%)")</f>
        <v>No Discount</v>
      </c>
      <c r="S3396" s="9" t="str" cm="1">
        <f t="array" ref="S3396">_xlfn.IFS(ZeptoData[[#This Row],[weightInGms]]&lt;=100, "Small (&lt;100g)", ZeptoData[[#This Row],[weightInGms]]&lt;=500, "Medium (100-500g)", ZeptoData[[#This Row],[weightInGms]]&gt;500, "Large (&gt;500g)")</f>
        <v>Medium (100-500g)</v>
      </c>
    </row>
    <row r="3397" spans="1:19" x14ac:dyDescent="0.25">
      <c r="A3397" t="s">
        <v>1457</v>
      </c>
      <c r="B3397" t="s">
        <v>1423</v>
      </c>
      <c r="C3397" t="str">
        <f>TRIM(ZeptoData[[#This Row],[name]])</f>
        <v>Nivea Soft Light Moisturizing Cream</v>
      </c>
      <c r="D3397">
        <v>18500</v>
      </c>
      <c r="E3397" s="3">
        <f>'Cleaned Data'!F3400</f>
        <v>0</v>
      </c>
      <c r="F3397">
        <v>15</v>
      </c>
      <c r="G3397">
        <v>6</v>
      </c>
      <c r="H3397">
        <v>15700</v>
      </c>
      <c r="I3397" s="3">
        <f>ZeptoData[[#This Row],[discountedSellingPrice]]/100</f>
        <v>157</v>
      </c>
      <c r="J3397">
        <v>100</v>
      </c>
      <c r="K3397" t="b">
        <v>0</v>
      </c>
      <c r="L3397">
        <v>100</v>
      </c>
      <c r="N3397" s="3">
        <f>ZeptoData[[#This Row],[MRP_Rupees]] - ZeptoData[[#This Row],[Sale_Price]]</f>
        <v>-157</v>
      </c>
      <c r="O3397" t="str">
        <f>IF(ZeptoData[[#This Row],[outOfStock]]=TRUE, "Out of Stock", IF(ZeptoData[[#This Row],[availableQuantity]]&lt;=2, "LOW STOCK", "HEALTHY"))</f>
        <v>HEALTHY</v>
      </c>
      <c r="P3397" t="str" cm="1">
        <f t="array" ref="P3397">_xlfn.IFS(ZeptoData[[#This Row],[Sale_Price]]&lt;50, "Budget", ZeptoData[[#This Row],[Sale_Price]]&lt;150, "Mid-Range", ZeptoData[[#This Row],[Sale_Price]]&gt;=150, "Premium")</f>
        <v>Premium</v>
      </c>
      <c r="Q3397" t="str">
        <f>IF(ROUND(((ZeptoData[[#This Row],[mrp]]-ZeptoData[[#This Row],[discountedSellingPrice]])/ZeptoData[[#This Row],[mrp]])*100,0) = ZeptoData[[#This Row],[discountPercent]], "Match", "Error")</f>
        <v>Match</v>
      </c>
      <c r="R3397" s="9" t="str" cm="1">
        <f t="array" ref="R3397">_xlfn.IFS(ZeptoData[[#This Row],[discountPercent]]=0, "No Discount", ZeptoData[[#This Row],[discountPercent]]&lt;=15, "Standard (1-15%)", ZeptoData[[#This Row],[discountPercent]]&gt;15, "Mega (&gt;15%)")</f>
        <v>Standard (1-15%)</v>
      </c>
      <c r="S3397" s="9" t="str" cm="1">
        <f t="array" ref="S3397">_xlfn.IFS(ZeptoData[[#This Row],[weightInGms]]&lt;=100, "Small (&lt;100g)", ZeptoData[[#This Row],[weightInGms]]&lt;=500, "Medium (100-500g)", ZeptoData[[#This Row],[weightInGms]]&gt;500, "Large (&gt;500g)")</f>
        <v>Small (&lt;100g)</v>
      </c>
    </row>
    <row r="3398" spans="1:19" x14ac:dyDescent="0.25">
      <c r="A3398" t="s">
        <v>1457</v>
      </c>
      <c r="B3398" t="s">
        <v>1211</v>
      </c>
      <c r="C3398" t="str">
        <f>TRIM(ZeptoData[[#This Row],[name]])</f>
        <v>Whisper Ultra Soft XL+ Sanitary Pads</v>
      </c>
      <c r="D3398">
        <v>55500</v>
      </c>
      <c r="E3398" s="3">
        <f>'Cleaned Data'!F3401</f>
        <v>6</v>
      </c>
      <c r="F3398">
        <v>0</v>
      </c>
      <c r="G3398">
        <v>1</v>
      </c>
      <c r="H3398">
        <v>55500</v>
      </c>
      <c r="I3398" s="3">
        <f>ZeptoData[[#This Row],[discountedSellingPrice]]/100</f>
        <v>555</v>
      </c>
      <c r="J3398">
        <v>60</v>
      </c>
      <c r="K3398" t="b">
        <v>0</v>
      </c>
      <c r="L3398">
        <v>60</v>
      </c>
      <c r="N3398" s="3">
        <f>ZeptoData[[#This Row],[MRP_Rupees]] - ZeptoData[[#This Row],[Sale_Price]]</f>
        <v>-549</v>
      </c>
      <c r="O3398" t="str">
        <f>IF(ZeptoData[[#This Row],[outOfStock]]=TRUE, "Out of Stock", IF(ZeptoData[[#This Row],[availableQuantity]]&lt;=2, "LOW STOCK", "HEALTHY"))</f>
        <v>LOW STOCK</v>
      </c>
      <c r="P3398" t="str" cm="1">
        <f t="array" ref="P3398">_xlfn.IFS(ZeptoData[[#This Row],[Sale_Price]]&lt;50, "Budget", ZeptoData[[#This Row],[Sale_Price]]&lt;150, "Mid-Range", ZeptoData[[#This Row],[Sale_Price]]&gt;=150, "Premium")</f>
        <v>Premium</v>
      </c>
      <c r="Q3398" t="str">
        <f>IF(ROUND(((ZeptoData[[#This Row],[mrp]]-ZeptoData[[#This Row],[discountedSellingPrice]])/ZeptoData[[#This Row],[mrp]])*100,0) = ZeptoData[[#This Row],[discountPercent]], "Match", "Error")</f>
        <v>Match</v>
      </c>
      <c r="R3398" s="9" t="str" cm="1">
        <f t="array" ref="R3398">_xlfn.IFS(ZeptoData[[#This Row],[discountPercent]]=0, "No Discount", ZeptoData[[#This Row],[discountPercent]]&lt;=15, "Standard (1-15%)", ZeptoData[[#This Row],[discountPercent]]&gt;15, "Mega (&gt;15%)")</f>
        <v>No Discount</v>
      </c>
      <c r="S3398" s="9" t="str" cm="1">
        <f t="array" ref="S3398">_xlfn.IFS(ZeptoData[[#This Row],[weightInGms]]&lt;=100, "Small (&lt;100g)", ZeptoData[[#This Row],[weightInGms]]&lt;=500, "Medium (100-500g)", ZeptoData[[#This Row],[weightInGms]]&gt;500, "Large (&gt;500g)")</f>
        <v>Small (&lt;100g)</v>
      </c>
    </row>
    <row r="3399" spans="1:19" x14ac:dyDescent="0.25">
      <c r="A3399" t="s">
        <v>1457</v>
      </c>
      <c r="B3399" t="s">
        <v>1424</v>
      </c>
      <c r="C3399" t="str">
        <f>TRIM(ZeptoData[[#This Row],[name]])</f>
        <v>Palmolive Feel The Massage Shower Gel</v>
      </c>
      <c r="D3399">
        <v>24900</v>
      </c>
      <c r="E3399" s="3">
        <f>'Cleaned Data'!F3402</f>
        <v>0</v>
      </c>
      <c r="F3399">
        <v>20</v>
      </c>
      <c r="G3399">
        <v>6</v>
      </c>
      <c r="H3399">
        <v>19900</v>
      </c>
      <c r="I3399" s="3">
        <f>ZeptoData[[#This Row],[discountedSellingPrice]]/100</f>
        <v>199</v>
      </c>
      <c r="J3399">
        <v>250</v>
      </c>
      <c r="K3399" t="b">
        <v>0</v>
      </c>
      <c r="L3399">
        <v>250</v>
      </c>
      <c r="N3399" s="3">
        <f>ZeptoData[[#This Row],[MRP_Rupees]] - ZeptoData[[#This Row],[Sale_Price]]</f>
        <v>-199</v>
      </c>
      <c r="O3399" t="str">
        <f>IF(ZeptoData[[#This Row],[outOfStock]]=TRUE, "Out of Stock", IF(ZeptoData[[#This Row],[availableQuantity]]&lt;=2, "LOW STOCK", "HEALTHY"))</f>
        <v>HEALTHY</v>
      </c>
      <c r="P3399" t="str" cm="1">
        <f t="array" ref="P3399">_xlfn.IFS(ZeptoData[[#This Row],[Sale_Price]]&lt;50, "Budget", ZeptoData[[#This Row],[Sale_Price]]&lt;150, "Mid-Range", ZeptoData[[#This Row],[Sale_Price]]&gt;=150, "Premium")</f>
        <v>Premium</v>
      </c>
      <c r="Q3399" t="str">
        <f>IF(ROUND(((ZeptoData[[#This Row],[mrp]]-ZeptoData[[#This Row],[discountedSellingPrice]])/ZeptoData[[#This Row],[mrp]])*100,0) = ZeptoData[[#This Row],[discountPercent]], "Match", "Error")</f>
        <v>Match</v>
      </c>
      <c r="R3399" s="9" t="str" cm="1">
        <f t="array" ref="R3399">_xlfn.IFS(ZeptoData[[#This Row],[discountPercent]]=0, "No Discount", ZeptoData[[#This Row],[discountPercent]]&lt;=15, "Standard (1-15%)", ZeptoData[[#This Row],[discountPercent]]&gt;15, "Mega (&gt;15%)")</f>
        <v>Mega (&gt;15%)</v>
      </c>
      <c r="S3399" s="9" t="str" cm="1">
        <f t="array" ref="S3399">_xlfn.IFS(ZeptoData[[#This Row],[weightInGms]]&lt;=100, "Small (&lt;100g)", ZeptoData[[#This Row],[weightInGms]]&lt;=500, "Medium (100-500g)", ZeptoData[[#This Row],[weightInGms]]&gt;500, "Large (&gt;500g)")</f>
        <v>Medium (100-500g)</v>
      </c>
    </row>
    <row r="3400" spans="1:19" x14ac:dyDescent="0.25">
      <c r="A3400" t="s">
        <v>1457</v>
      </c>
      <c r="B3400" t="s">
        <v>1422</v>
      </c>
      <c r="C3400" t="str">
        <f>TRIM(ZeptoData[[#This Row],[name]])</f>
        <v>L'Oreal Paris Dream Lengths Conditioner</v>
      </c>
      <c r="D3400">
        <v>20900</v>
      </c>
      <c r="E3400" s="3">
        <f>'Cleaned Data'!F3403</f>
        <v>10</v>
      </c>
      <c r="F3400">
        <v>0</v>
      </c>
      <c r="G3400">
        <v>3</v>
      </c>
      <c r="H3400">
        <v>20900</v>
      </c>
      <c r="I3400" s="3">
        <f>ZeptoData[[#This Row],[discountedSellingPrice]]/100</f>
        <v>209</v>
      </c>
      <c r="J3400">
        <v>193</v>
      </c>
      <c r="K3400" t="b">
        <v>0</v>
      </c>
      <c r="L3400">
        <v>193</v>
      </c>
      <c r="N3400" s="3">
        <f>ZeptoData[[#This Row],[MRP_Rupees]] - ZeptoData[[#This Row],[Sale_Price]]</f>
        <v>-199</v>
      </c>
      <c r="O3400" t="str">
        <f>IF(ZeptoData[[#This Row],[outOfStock]]=TRUE, "Out of Stock", IF(ZeptoData[[#This Row],[availableQuantity]]&lt;=2, "LOW STOCK", "HEALTHY"))</f>
        <v>HEALTHY</v>
      </c>
      <c r="P3400" t="str" cm="1">
        <f t="array" ref="P3400">_xlfn.IFS(ZeptoData[[#This Row],[Sale_Price]]&lt;50, "Budget", ZeptoData[[#This Row],[Sale_Price]]&lt;150, "Mid-Range", ZeptoData[[#This Row],[Sale_Price]]&gt;=150, "Premium")</f>
        <v>Premium</v>
      </c>
      <c r="Q3400" t="str">
        <f>IF(ROUND(((ZeptoData[[#This Row],[mrp]]-ZeptoData[[#This Row],[discountedSellingPrice]])/ZeptoData[[#This Row],[mrp]])*100,0) = ZeptoData[[#This Row],[discountPercent]], "Match", "Error")</f>
        <v>Match</v>
      </c>
      <c r="R3400" s="9" t="str" cm="1">
        <f t="array" ref="R3400">_xlfn.IFS(ZeptoData[[#This Row],[discountPercent]]=0, "No Discount", ZeptoData[[#This Row],[discountPercent]]&lt;=15, "Standard (1-15%)", ZeptoData[[#This Row],[discountPercent]]&gt;15, "Mega (&gt;15%)")</f>
        <v>No Discount</v>
      </c>
      <c r="S3400" s="9" t="str" cm="1">
        <f t="array" ref="S3400">_xlfn.IFS(ZeptoData[[#This Row],[weightInGms]]&lt;=100, "Small (&lt;100g)", ZeptoData[[#This Row],[weightInGms]]&lt;=500, "Medium (100-500g)", ZeptoData[[#This Row],[weightInGms]]&gt;500, "Large (&gt;500g)")</f>
        <v>Medium (100-500g)</v>
      </c>
    </row>
    <row r="3401" spans="1:19" x14ac:dyDescent="0.25">
      <c r="A3401" t="s">
        <v>1457</v>
      </c>
      <c r="B3401" t="s">
        <v>1218</v>
      </c>
      <c r="C3401" t="str">
        <f>TRIM(ZeptoData[[#This Row],[name]])</f>
        <v>Head &amp; Shoulders Anti-Dandruff Smooth &amp; Silky Shampoo</v>
      </c>
      <c r="D3401">
        <v>28500</v>
      </c>
      <c r="E3401" s="3">
        <f>'Cleaned Data'!F3404</f>
        <v>14</v>
      </c>
      <c r="F3401">
        <v>6</v>
      </c>
      <c r="G3401">
        <v>6</v>
      </c>
      <c r="H3401">
        <v>26600</v>
      </c>
      <c r="I3401" s="3">
        <f>ZeptoData[[#This Row],[discountedSellingPrice]]/100</f>
        <v>266</v>
      </c>
      <c r="J3401">
        <v>340</v>
      </c>
      <c r="K3401" t="b">
        <v>0</v>
      </c>
      <c r="L3401">
        <v>340</v>
      </c>
      <c r="N3401" s="3">
        <f>ZeptoData[[#This Row],[MRP_Rupees]] - ZeptoData[[#This Row],[Sale_Price]]</f>
        <v>-252</v>
      </c>
      <c r="O3401" t="str">
        <f>IF(ZeptoData[[#This Row],[outOfStock]]=TRUE, "Out of Stock", IF(ZeptoData[[#This Row],[availableQuantity]]&lt;=2, "LOW STOCK", "HEALTHY"))</f>
        <v>HEALTHY</v>
      </c>
      <c r="P3401" t="str" cm="1">
        <f t="array" ref="P3401">_xlfn.IFS(ZeptoData[[#This Row],[Sale_Price]]&lt;50, "Budget", ZeptoData[[#This Row],[Sale_Price]]&lt;150, "Mid-Range", ZeptoData[[#This Row],[Sale_Price]]&gt;=150, "Premium")</f>
        <v>Premium</v>
      </c>
      <c r="Q3401" t="str">
        <f>IF(ROUND(((ZeptoData[[#This Row],[mrp]]-ZeptoData[[#This Row],[discountedSellingPrice]])/ZeptoData[[#This Row],[mrp]])*100,0) = ZeptoData[[#This Row],[discountPercent]], "Match", "Error")</f>
        <v>Error</v>
      </c>
      <c r="R3401" s="9" t="str" cm="1">
        <f t="array" ref="R3401">_xlfn.IFS(ZeptoData[[#This Row],[discountPercent]]=0, "No Discount", ZeptoData[[#This Row],[discountPercent]]&lt;=15, "Standard (1-15%)", ZeptoData[[#This Row],[discountPercent]]&gt;15, "Mega (&gt;15%)")</f>
        <v>Standard (1-15%)</v>
      </c>
      <c r="S3401" s="9" t="str" cm="1">
        <f t="array" ref="S3401">_xlfn.IFS(ZeptoData[[#This Row],[weightInGms]]&lt;=100, "Small (&lt;100g)", ZeptoData[[#This Row],[weightInGms]]&lt;=500, "Medium (100-500g)", ZeptoData[[#This Row],[weightInGms]]&gt;500, "Large (&gt;500g)")</f>
        <v>Medium (100-500g)</v>
      </c>
    </row>
    <row r="3402" spans="1:19" x14ac:dyDescent="0.25">
      <c r="A3402" t="s">
        <v>1457</v>
      </c>
      <c r="B3402" t="s">
        <v>1425</v>
      </c>
      <c r="C3402" t="str">
        <f>TRIM(ZeptoData[[#This Row],[name]])</f>
        <v>Mamaearth Moisturizing Baby Bath Soap</v>
      </c>
      <c r="D3402">
        <v>24900</v>
      </c>
      <c r="E3402" s="3">
        <f>'Cleaned Data'!F3405</f>
        <v>5</v>
      </c>
      <c r="F3402">
        <v>0</v>
      </c>
      <c r="G3402">
        <v>4</v>
      </c>
      <c r="H3402">
        <v>24900</v>
      </c>
      <c r="I3402" s="3">
        <f>ZeptoData[[#This Row],[discountedSellingPrice]]/100</f>
        <v>249</v>
      </c>
      <c r="J3402">
        <v>150</v>
      </c>
      <c r="K3402" t="b">
        <v>0</v>
      </c>
      <c r="L3402">
        <v>150</v>
      </c>
      <c r="N3402" s="3">
        <f>ZeptoData[[#This Row],[MRP_Rupees]] - ZeptoData[[#This Row],[Sale_Price]]</f>
        <v>-244</v>
      </c>
      <c r="O3402" t="str">
        <f>IF(ZeptoData[[#This Row],[outOfStock]]=TRUE, "Out of Stock", IF(ZeptoData[[#This Row],[availableQuantity]]&lt;=2, "LOW STOCK", "HEALTHY"))</f>
        <v>HEALTHY</v>
      </c>
      <c r="P3402" t="str" cm="1">
        <f t="array" ref="P3402">_xlfn.IFS(ZeptoData[[#This Row],[Sale_Price]]&lt;50, "Budget", ZeptoData[[#This Row],[Sale_Price]]&lt;150, "Mid-Range", ZeptoData[[#This Row],[Sale_Price]]&gt;=150, "Premium")</f>
        <v>Premium</v>
      </c>
      <c r="Q3402" t="str">
        <f>IF(ROUND(((ZeptoData[[#This Row],[mrp]]-ZeptoData[[#This Row],[discountedSellingPrice]])/ZeptoData[[#This Row],[mrp]])*100,0) = ZeptoData[[#This Row],[discountPercent]], "Match", "Error")</f>
        <v>Match</v>
      </c>
      <c r="R3402" s="9" t="str" cm="1">
        <f t="array" ref="R3402">_xlfn.IFS(ZeptoData[[#This Row],[discountPercent]]=0, "No Discount", ZeptoData[[#This Row],[discountPercent]]&lt;=15, "Standard (1-15%)", ZeptoData[[#This Row],[discountPercent]]&gt;15, "Mega (&gt;15%)")</f>
        <v>No Discount</v>
      </c>
      <c r="S3402" s="9" t="str" cm="1">
        <f t="array" ref="S3402">_xlfn.IFS(ZeptoData[[#This Row],[weightInGms]]&lt;=100, "Small (&lt;100g)", ZeptoData[[#This Row],[weightInGms]]&lt;=500, "Medium (100-500g)", ZeptoData[[#This Row],[weightInGms]]&gt;500, "Large (&gt;500g)")</f>
        <v>Medium (100-500g)</v>
      </c>
    </row>
    <row r="3403" spans="1:19" x14ac:dyDescent="0.25">
      <c r="A3403" t="s">
        <v>1457</v>
      </c>
      <c r="B3403" t="s">
        <v>1383</v>
      </c>
      <c r="C3403" t="str">
        <f>TRIM(ZeptoData[[#This Row],[name]])</f>
        <v>Listerine Original Mouthwash</v>
      </c>
      <c r="D3403">
        <v>15000</v>
      </c>
      <c r="E3403" s="3">
        <f>'Cleaned Data'!F3406</f>
        <v>15</v>
      </c>
      <c r="F3403">
        <v>10</v>
      </c>
      <c r="G3403">
        <v>6</v>
      </c>
      <c r="H3403">
        <v>13500</v>
      </c>
      <c r="I3403" s="3">
        <f>ZeptoData[[#This Row],[discountedSellingPrice]]/100</f>
        <v>135</v>
      </c>
      <c r="J3403">
        <v>250</v>
      </c>
      <c r="K3403" t="b">
        <v>0</v>
      </c>
      <c r="L3403">
        <v>250</v>
      </c>
      <c r="N3403" s="3">
        <f>ZeptoData[[#This Row],[MRP_Rupees]] - ZeptoData[[#This Row],[Sale_Price]]</f>
        <v>-120</v>
      </c>
      <c r="O3403" t="str">
        <f>IF(ZeptoData[[#This Row],[outOfStock]]=TRUE, "Out of Stock", IF(ZeptoData[[#This Row],[availableQuantity]]&lt;=2, "LOW STOCK", "HEALTHY"))</f>
        <v>HEALTHY</v>
      </c>
      <c r="P3403" t="str" cm="1">
        <f t="array" ref="P3403">_xlfn.IFS(ZeptoData[[#This Row],[Sale_Price]]&lt;50, "Budget", ZeptoData[[#This Row],[Sale_Price]]&lt;150, "Mid-Range", ZeptoData[[#This Row],[Sale_Price]]&gt;=150, "Premium")</f>
        <v>Mid-Range</v>
      </c>
      <c r="Q3403" t="str">
        <f>IF(ROUND(((ZeptoData[[#This Row],[mrp]]-ZeptoData[[#This Row],[discountedSellingPrice]])/ZeptoData[[#This Row],[mrp]])*100,0) = ZeptoData[[#This Row],[discountPercent]], "Match", "Error")</f>
        <v>Match</v>
      </c>
      <c r="R3403" s="9" t="str" cm="1">
        <f t="array" ref="R3403">_xlfn.IFS(ZeptoData[[#This Row],[discountPercent]]=0, "No Discount", ZeptoData[[#This Row],[discountPercent]]&lt;=15, "Standard (1-15%)", ZeptoData[[#This Row],[discountPercent]]&gt;15, "Mega (&gt;15%)")</f>
        <v>Standard (1-15%)</v>
      </c>
      <c r="S3403" s="9" t="str" cm="1">
        <f t="array" ref="S3403">_xlfn.IFS(ZeptoData[[#This Row],[weightInGms]]&lt;=100, "Small (&lt;100g)", ZeptoData[[#This Row],[weightInGms]]&lt;=500, "Medium (100-500g)", ZeptoData[[#This Row],[weightInGms]]&gt;500, "Large (&gt;500g)")</f>
        <v>Medium (100-500g)</v>
      </c>
    </row>
    <row r="3404" spans="1:19" x14ac:dyDescent="0.25">
      <c r="A3404" t="s">
        <v>1457</v>
      </c>
      <c r="B3404" t="s">
        <v>1340</v>
      </c>
      <c r="C3404" t="str">
        <f>TRIM(ZeptoData[[#This Row],[name]])</f>
        <v>Himalaya Gentle Baby Shampoo</v>
      </c>
      <c r="D3404">
        <v>17000</v>
      </c>
      <c r="E3404" s="3">
        <f>'Cleaned Data'!F3407</f>
        <v>9</v>
      </c>
      <c r="F3404">
        <v>14</v>
      </c>
      <c r="G3404">
        <v>6</v>
      </c>
      <c r="H3404">
        <v>14600</v>
      </c>
      <c r="I3404" s="3">
        <f>ZeptoData[[#This Row],[discountedSellingPrice]]/100</f>
        <v>146</v>
      </c>
      <c r="J3404">
        <v>200</v>
      </c>
      <c r="K3404" t="b">
        <v>0</v>
      </c>
      <c r="L3404">
        <v>200</v>
      </c>
      <c r="N3404" s="3">
        <f>ZeptoData[[#This Row],[MRP_Rupees]] - ZeptoData[[#This Row],[Sale_Price]]</f>
        <v>-137</v>
      </c>
      <c r="O3404" t="str">
        <f>IF(ZeptoData[[#This Row],[outOfStock]]=TRUE, "Out of Stock", IF(ZeptoData[[#This Row],[availableQuantity]]&lt;=2, "LOW STOCK", "HEALTHY"))</f>
        <v>HEALTHY</v>
      </c>
      <c r="P3404" t="str" cm="1">
        <f t="array" ref="P3404">_xlfn.IFS(ZeptoData[[#This Row],[Sale_Price]]&lt;50, "Budget", ZeptoData[[#This Row],[Sale_Price]]&lt;150, "Mid-Range", ZeptoData[[#This Row],[Sale_Price]]&gt;=150, "Premium")</f>
        <v>Mid-Range</v>
      </c>
      <c r="Q3404" t="str">
        <f>IF(ROUND(((ZeptoData[[#This Row],[mrp]]-ZeptoData[[#This Row],[discountedSellingPrice]])/ZeptoData[[#This Row],[mrp]])*100,0) = ZeptoData[[#This Row],[discountPercent]], "Match", "Error")</f>
        <v>Match</v>
      </c>
      <c r="R3404" s="9" t="str" cm="1">
        <f t="array" ref="R3404">_xlfn.IFS(ZeptoData[[#This Row],[discountPercent]]=0, "No Discount", ZeptoData[[#This Row],[discountPercent]]&lt;=15, "Standard (1-15%)", ZeptoData[[#This Row],[discountPercent]]&gt;15, "Mega (&gt;15%)")</f>
        <v>Standard (1-15%)</v>
      </c>
      <c r="S3404" s="9" t="str" cm="1">
        <f t="array" ref="S3404">_xlfn.IFS(ZeptoData[[#This Row],[weightInGms]]&lt;=100, "Small (&lt;100g)", ZeptoData[[#This Row],[weightInGms]]&lt;=500, "Medium (100-500g)", ZeptoData[[#This Row],[weightInGms]]&gt;500, "Large (&gt;500g)")</f>
        <v>Medium (100-500g)</v>
      </c>
    </row>
    <row r="3405" spans="1:19" x14ac:dyDescent="0.25">
      <c r="A3405" t="s">
        <v>1457</v>
      </c>
      <c r="B3405" t="s">
        <v>1426</v>
      </c>
      <c r="C3405" t="str">
        <f>TRIM(ZeptoData[[#This Row],[name]])</f>
        <v>Dove Dryness Care Shampoo</v>
      </c>
      <c r="D3405">
        <v>26800</v>
      </c>
      <c r="E3405" s="3">
        <f>'Cleaned Data'!F3408</f>
        <v>0</v>
      </c>
      <c r="F3405">
        <v>5</v>
      </c>
      <c r="G3405">
        <v>1</v>
      </c>
      <c r="H3405">
        <v>25200</v>
      </c>
      <c r="I3405" s="3">
        <f>ZeptoData[[#This Row],[discountedSellingPrice]]/100</f>
        <v>252</v>
      </c>
      <c r="J3405">
        <v>340</v>
      </c>
      <c r="K3405" t="b">
        <v>0</v>
      </c>
      <c r="L3405">
        <v>340</v>
      </c>
      <c r="N3405" s="3">
        <f>ZeptoData[[#This Row],[MRP_Rupees]] - ZeptoData[[#This Row],[Sale_Price]]</f>
        <v>-252</v>
      </c>
      <c r="O3405" t="str">
        <f>IF(ZeptoData[[#This Row],[outOfStock]]=TRUE, "Out of Stock", IF(ZeptoData[[#This Row],[availableQuantity]]&lt;=2, "LOW STOCK", "HEALTHY"))</f>
        <v>LOW STOCK</v>
      </c>
      <c r="P3405" t="str" cm="1">
        <f t="array" ref="P3405">_xlfn.IFS(ZeptoData[[#This Row],[Sale_Price]]&lt;50, "Budget", ZeptoData[[#This Row],[Sale_Price]]&lt;150, "Mid-Range", ZeptoData[[#This Row],[Sale_Price]]&gt;=150, "Premium")</f>
        <v>Premium</v>
      </c>
      <c r="Q3405" t="str">
        <f>IF(ROUND(((ZeptoData[[#This Row],[mrp]]-ZeptoData[[#This Row],[discountedSellingPrice]])/ZeptoData[[#This Row],[mrp]])*100,0) = ZeptoData[[#This Row],[discountPercent]], "Match", "Error")</f>
        <v>Error</v>
      </c>
      <c r="R3405" s="9" t="str" cm="1">
        <f t="array" ref="R3405">_xlfn.IFS(ZeptoData[[#This Row],[discountPercent]]=0, "No Discount", ZeptoData[[#This Row],[discountPercent]]&lt;=15, "Standard (1-15%)", ZeptoData[[#This Row],[discountPercent]]&gt;15, "Mega (&gt;15%)")</f>
        <v>Standard (1-15%)</v>
      </c>
      <c r="S3405" s="9" t="str" cm="1">
        <f t="array" ref="S3405">_xlfn.IFS(ZeptoData[[#This Row],[weightInGms]]&lt;=100, "Small (&lt;100g)", ZeptoData[[#This Row],[weightInGms]]&lt;=500, "Medium (100-500g)", ZeptoData[[#This Row],[weightInGms]]&gt;500, "Large (&gt;500g)")</f>
        <v>Medium (100-500g)</v>
      </c>
    </row>
    <row r="3406" spans="1:19" x14ac:dyDescent="0.25">
      <c r="A3406" t="s">
        <v>1457</v>
      </c>
      <c r="B3406" t="s">
        <v>1180</v>
      </c>
      <c r="C3406" t="str">
        <f>TRIM(ZeptoData[[#This Row],[name]])</f>
        <v>Dove Hair Fall Rescue Shampoo</v>
      </c>
      <c r="D3406">
        <v>28000</v>
      </c>
      <c r="E3406" s="3">
        <f>'Cleaned Data'!F3409</f>
        <v>0</v>
      </c>
      <c r="F3406">
        <v>15</v>
      </c>
      <c r="G3406">
        <v>6</v>
      </c>
      <c r="H3406">
        <v>23600</v>
      </c>
      <c r="I3406" s="3">
        <f>ZeptoData[[#This Row],[discountedSellingPrice]]/100</f>
        <v>236</v>
      </c>
      <c r="J3406">
        <v>340</v>
      </c>
      <c r="K3406" t="b">
        <v>0</v>
      </c>
      <c r="L3406">
        <v>340</v>
      </c>
      <c r="N3406" s="3">
        <f>ZeptoData[[#This Row],[MRP_Rupees]] - ZeptoData[[#This Row],[Sale_Price]]</f>
        <v>-236</v>
      </c>
      <c r="O3406" t="str">
        <f>IF(ZeptoData[[#This Row],[outOfStock]]=TRUE, "Out of Stock", IF(ZeptoData[[#This Row],[availableQuantity]]&lt;=2, "LOW STOCK", "HEALTHY"))</f>
        <v>HEALTHY</v>
      </c>
      <c r="P3406" t="str" cm="1">
        <f t="array" ref="P3406">_xlfn.IFS(ZeptoData[[#This Row],[Sale_Price]]&lt;50, "Budget", ZeptoData[[#This Row],[Sale_Price]]&lt;150, "Mid-Range", ZeptoData[[#This Row],[Sale_Price]]&gt;=150, "Premium")</f>
        <v>Premium</v>
      </c>
      <c r="Q3406" t="str">
        <f>IF(ROUND(((ZeptoData[[#This Row],[mrp]]-ZeptoData[[#This Row],[discountedSellingPrice]])/ZeptoData[[#This Row],[mrp]])*100,0) = ZeptoData[[#This Row],[discountPercent]], "Match", "Error")</f>
        <v>Error</v>
      </c>
      <c r="R3406" s="9" t="str" cm="1">
        <f t="array" ref="R3406">_xlfn.IFS(ZeptoData[[#This Row],[discountPercent]]=0, "No Discount", ZeptoData[[#This Row],[discountPercent]]&lt;=15, "Standard (1-15%)", ZeptoData[[#This Row],[discountPercent]]&gt;15, "Mega (&gt;15%)")</f>
        <v>Standard (1-15%)</v>
      </c>
      <c r="S3406" s="9" t="str" cm="1">
        <f t="array" ref="S3406">_xlfn.IFS(ZeptoData[[#This Row],[weightInGms]]&lt;=100, "Small (&lt;100g)", ZeptoData[[#This Row],[weightInGms]]&lt;=500, "Medium (100-500g)", ZeptoData[[#This Row],[weightInGms]]&gt;500, "Large (&gt;500g)")</f>
        <v>Medium (100-500g)</v>
      </c>
    </row>
    <row r="3407" spans="1:19" x14ac:dyDescent="0.25">
      <c r="A3407" t="s">
        <v>1457</v>
      </c>
      <c r="B3407" t="s">
        <v>1427</v>
      </c>
      <c r="C3407" t="str">
        <f>TRIM(ZeptoData[[#This Row],[name]])</f>
        <v>Head &amp; Shoulders Anti Dandruff Shampoo Cool Menthol</v>
      </c>
      <c r="D3407">
        <v>29500</v>
      </c>
      <c r="E3407" s="3">
        <f>'Cleaned Data'!F3410</f>
        <v>20</v>
      </c>
      <c r="F3407">
        <v>9</v>
      </c>
      <c r="G3407">
        <v>6</v>
      </c>
      <c r="H3407">
        <v>26600</v>
      </c>
      <c r="I3407" s="3">
        <f>ZeptoData[[#This Row],[discountedSellingPrice]]/100</f>
        <v>266</v>
      </c>
      <c r="J3407">
        <v>340</v>
      </c>
      <c r="K3407" t="b">
        <v>0</v>
      </c>
      <c r="L3407">
        <v>340</v>
      </c>
      <c r="N3407" s="3">
        <f>ZeptoData[[#This Row],[MRP_Rupees]] - ZeptoData[[#This Row],[Sale_Price]]</f>
        <v>-246</v>
      </c>
      <c r="O3407" t="str">
        <f>IF(ZeptoData[[#This Row],[outOfStock]]=TRUE, "Out of Stock", IF(ZeptoData[[#This Row],[availableQuantity]]&lt;=2, "LOW STOCK", "HEALTHY"))</f>
        <v>HEALTHY</v>
      </c>
      <c r="P3407" t="str" cm="1">
        <f t="array" ref="P3407">_xlfn.IFS(ZeptoData[[#This Row],[Sale_Price]]&lt;50, "Budget", ZeptoData[[#This Row],[Sale_Price]]&lt;150, "Mid-Range", ZeptoData[[#This Row],[Sale_Price]]&gt;=150, "Premium")</f>
        <v>Premium</v>
      </c>
      <c r="Q3407" t="str">
        <f>IF(ROUND(((ZeptoData[[#This Row],[mrp]]-ZeptoData[[#This Row],[discountedSellingPrice]])/ZeptoData[[#This Row],[mrp]])*100,0) = ZeptoData[[#This Row],[discountPercent]], "Match", "Error")</f>
        <v>Error</v>
      </c>
      <c r="R3407" s="9" t="str" cm="1">
        <f t="array" ref="R3407">_xlfn.IFS(ZeptoData[[#This Row],[discountPercent]]=0, "No Discount", ZeptoData[[#This Row],[discountPercent]]&lt;=15, "Standard (1-15%)", ZeptoData[[#This Row],[discountPercent]]&gt;15, "Mega (&gt;15%)")</f>
        <v>Standard (1-15%)</v>
      </c>
      <c r="S3407" s="9" t="str" cm="1">
        <f t="array" ref="S3407">_xlfn.IFS(ZeptoData[[#This Row],[weightInGms]]&lt;=100, "Small (&lt;100g)", ZeptoData[[#This Row],[weightInGms]]&lt;=500, "Medium (100-500g)", ZeptoData[[#This Row],[weightInGms]]&gt;500, "Large (&gt;500g)")</f>
        <v>Medium (100-500g)</v>
      </c>
    </row>
    <row r="3408" spans="1:19" x14ac:dyDescent="0.25">
      <c r="A3408" t="s">
        <v>1457</v>
      </c>
      <c r="B3408" t="s">
        <v>1428</v>
      </c>
      <c r="C3408" t="str">
        <f>TRIM(ZeptoData[[#This Row],[name]])</f>
        <v>Bombay Shaving Company Defender Razor</v>
      </c>
      <c r="D3408">
        <v>34500</v>
      </c>
      <c r="E3408" s="3">
        <f>'Cleaned Data'!F3411</f>
        <v>20</v>
      </c>
      <c r="F3408">
        <v>0</v>
      </c>
      <c r="G3408">
        <v>6</v>
      </c>
      <c r="H3408">
        <v>34500</v>
      </c>
      <c r="I3408" s="3">
        <f>ZeptoData[[#This Row],[discountedSellingPrice]]/100</f>
        <v>345</v>
      </c>
      <c r="J3408">
        <v>58</v>
      </c>
      <c r="K3408" t="b">
        <v>0</v>
      </c>
      <c r="L3408">
        <v>1</v>
      </c>
      <c r="N3408" s="3">
        <f>ZeptoData[[#This Row],[MRP_Rupees]] - ZeptoData[[#This Row],[Sale_Price]]</f>
        <v>-325</v>
      </c>
      <c r="O3408" t="str">
        <f>IF(ZeptoData[[#This Row],[outOfStock]]=TRUE, "Out of Stock", IF(ZeptoData[[#This Row],[availableQuantity]]&lt;=2, "LOW STOCK", "HEALTHY"))</f>
        <v>HEALTHY</v>
      </c>
      <c r="P3408" t="str" cm="1">
        <f t="array" ref="P3408">_xlfn.IFS(ZeptoData[[#This Row],[Sale_Price]]&lt;50, "Budget", ZeptoData[[#This Row],[Sale_Price]]&lt;150, "Mid-Range", ZeptoData[[#This Row],[Sale_Price]]&gt;=150, "Premium")</f>
        <v>Premium</v>
      </c>
      <c r="Q3408" t="str">
        <f>IF(ROUND(((ZeptoData[[#This Row],[mrp]]-ZeptoData[[#This Row],[discountedSellingPrice]])/ZeptoData[[#This Row],[mrp]])*100,0) = ZeptoData[[#This Row],[discountPercent]], "Match", "Error")</f>
        <v>Match</v>
      </c>
      <c r="R3408" s="9" t="str" cm="1">
        <f t="array" ref="R3408">_xlfn.IFS(ZeptoData[[#This Row],[discountPercent]]=0, "No Discount", ZeptoData[[#This Row],[discountPercent]]&lt;=15, "Standard (1-15%)", ZeptoData[[#This Row],[discountPercent]]&gt;15, "Mega (&gt;15%)")</f>
        <v>No Discount</v>
      </c>
      <c r="S3408" s="9" t="str" cm="1">
        <f t="array" ref="S3408">_xlfn.IFS(ZeptoData[[#This Row],[weightInGms]]&lt;=100, "Small (&lt;100g)", ZeptoData[[#This Row],[weightInGms]]&lt;=500, "Medium (100-500g)", ZeptoData[[#This Row],[weightInGms]]&gt;500, "Large (&gt;500g)")</f>
        <v>Small (&lt;100g)</v>
      </c>
    </row>
    <row r="3409" spans="1:19" x14ac:dyDescent="0.25">
      <c r="A3409" t="s">
        <v>1457</v>
      </c>
      <c r="B3409" t="s">
        <v>1429</v>
      </c>
      <c r="C3409" t="str">
        <f>TRIM(ZeptoData[[#This Row],[name]])</f>
        <v>Head &amp; Shoulders Shampoo + Conditioner - 2-In-1, Cool Menthol</v>
      </c>
      <c r="D3409">
        <v>36500</v>
      </c>
      <c r="E3409" s="3">
        <f>'Cleaned Data'!F3412</f>
        <v>0</v>
      </c>
      <c r="F3409">
        <v>0</v>
      </c>
      <c r="G3409">
        <v>1</v>
      </c>
      <c r="H3409">
        <v>36500</v>
      </c>
      <c r="I3409" s="3">
        <f>ZeptoData[[#This Row],[discountedSellingPrice]]/100</f>
        <v>365</v>
      </c>
      <c r="J3409">
        <v>340</v>
      </c>
      <c r="K3409" t="b">
        <v>0</v>
      </c>
      <c r="L3409">
        <v>340</v>
      </c>
      <c r="N3409" s="3">
        <f>ZeptoData[[#This Row],[MRP_Rupees]] - ZeptoData[[#This Row],[Sale_Price]]</f>
        <v>-365</v>
      </c>
      <c r="O3409" t="str">
        <f>IF(ZeptoData[[#This Row],[outOfStock]]=TRUE, "Out of Stock", IF(ZeptoData[[#This Row],[availableQuantity]]&lt;=2, "LOW STOCK", "HEALTHY"))</f>
        <v>LOW STOCK</v>
      </c>
      <c r="P3409" t="str" cm="1">
        <f t="array" ref="P3409">_xlfn.IFS(ZeptoData[[#This Row],[Sale_Price]]&lt;50, "Budget", ZeptoData[[#This Row],[Sale_Price]]&lt;150, "Mid-Range", ZeptoData[[#This Row],[Sale_Price]]&gt;=150, "Premium")</f>
        <v>Premium</v>
      </c>
      <c r="Q3409" t="str">
        <f>IF(ROUND(((ZeptoData[[#This Row],[mrp]]-ZeptoData[[#This Row],[discountedSellingPrice]])/ZeptoData[[#This Row],[mrp]])*100,0) = ZeptoData[[#This Row],[discountPercent]], "Match", "Error")</f>
        <v>Match</v>
      </c>
      <c r="R3409" s="9" t="str" cm="1">
        <f t="array" ref="R3409">_xlfn.IFS(ZeptoData[[#This Row],[discountPercent]]=0, "No Discount", ZeptoData[[#This Row],[discountPercent]]&lt;=15, "Standard (1-15%)", ZeptoData[[#This Row],[discountPercent]]&gt;15, "Mega (&gt;15%)")</f>
        <v>No Discount</v>
      </c>
      <c r="S3409" s="9" t="str" cm="1">
        <f t="array" ref="S3409">_xlfn.IFS(ZeptoData[[#This Row],[weightInGms]]&lt;=100, "Small (&lt;100g)", ZeptoData[[#This Row],[weightInGms]]&lt;=500, "Medium (100-500g)", ZeptoData[[#This Row],[weightInGms]]&gt;500, "Large (&gt;500g)")</f>
        <v>Medium (100-500g)</v>
      </c>
    </row>
    <row r="3410" spans="1:19" x14ac:dyDescent="0.25">
      <c r="A3410" t="s">
        <v>1457</v>
      </c>
      <c r="B3410" t="s">
        <v>1430</v>
      </c>
      <c r="C3410" t="str">
        <f>TRIM(ZeptoData[[#This Row],[name]])</f>
        <v>Himalaya Baby Nourishing Massage Oil</v>
      </c>
      <c r="D3410">
        <v>20000</v>
      </c>
      <c r="E3410" s="3">
        <f>'Cleaned Data'!F3413</f>
        <v>0</v>
      </c>
      <c r="F3410">
        <v>20</v>
      </c>
      <c r="G3410">
        <v>2</v>
      </c>
      <c r="H3410">
        <v>16000</v>
      </c>
      <c r="I3410" s="3">
        <f>ZeptoData[[#This Row],[discountedSellingPrice]]/100</f>
        <v>160</v>
      </c>
      <c r="J3410">
        <v>200</v>
      </c>
      <c r="K3410" t="b">
        <v>0</v>
      </c>
      <c r="L3410">
        <v>250</v>
      </c>
      <c r="N3410" s="3">
        <f>ZeptoData[[#This Row],[MRP_Rupees]] - ZeptoData[[#This Row],[Sale_Price]]</f>
        <v>-160</v>
      </c>
      <c r="O3410" t="str">
        <f>IF(ZeptoData[[#This Row],[outOfStock]]=TRUE, "Out of Stock", IF(ZeptoData[[#This Row],[availableQuantity]]&lt;=2, "LOW STOCK", "HEALTHY"))</f>
        <v>LOW STOCK</v>
      </c>
      <c r="P3410" t="str" cm="1">
        <f t="array" ref="P3410">_xlfn.IFS(ZeptoData[[#This Row],[Sale_Price]]&lt;50, "Budget", ZeptoData[[#This Row],[Sale_Price]]&lt;150, "Mid-Range", ZeptoData[[#This Row],[Sale_Price]]&gt;=150, "Premium")</f>
        <v>Premium</v>
      </c>
      <c r="Q3410" t="str">
        <f>IF(ROUND(((ZeptoData[[#This Row],[mrp]]-ZeptoData[[#This Row],[discountedSellingPrice]])/ZeptoData[[#This Row],[mrp]])*100,0) = ZeptoData[[#This Row],[discountPercent]], "Match", "Error")</f>
        <v>Match</v>
      </c>
      <c r="R3410" s="9" t="str" cm="1">
        <f t="array" ref="R3410">_xlfn.IFS(ZeptoData[[#This Row],[discountPercent]]=0, "No Discount", ZeptoData[[#This Row],[discountPercent]]&lt;=15, "Standard (1-15%)", ZeptoData[[#This Row],[discountPercent]]&gt;15, "Mega (&gt;15%)")</f>
        <v>Mega (&gt;15%)</v>
      </c>
      <c r="S3410" s="9" t="str" cm="1">
        <f t="array" ref="S3410">_xlfn.IFS(ZeptoData[[#This Row],[weightInGms]]&lt;=100, "Small (&lt;100g)", ZeptoData[[#This Row],[weightInGms]]&lt;=500, "Medium (100-500g)", ZeptoData[[#This Row],[weightInGms]]&gt;500, "Large (&gt;500g)")</f>
        <v>Medium (100-500g)</v>
      </c>
    </row>
    <row r="3411" spans="1:19" x14ac:dyDescent="0.25">
      <c r="A3411" t="s">
        <v>1457</v>
      </c>
      <c r="B3411" t="s">
        <v>1257</v>
      </c>
      <c r="C3411" t="str">
        <f>TRIM(ZeptoData[[#This Row],[name]])</f>
        <v>Himalaya Baby Powder</v>
      </c>
      <c r="D3411">
        <v>23500</v>
      </c>
      <c r="E3411" s="3">
        <f>'Cleaned Data'!F3414</f>
        <v>6</v>
      </c>
      <c r="F3411">
        <v>20</v>
      </c>
      <c r="G3411">
        <v>6</v>
      </c>
      <c r="H3411">
        <v>18800</v>
      </c>
      <c r="I3411" s="3">
        <f>ZeptoData[[#This Row],[discountedSellingPrice]]/100</f>
        <v>188</v>
      </c>
      <c r="J3411">
        <v>400</v>
      </c>
      <c r="K3411" t="b">
        <v>0</v>
      </c>
      <c r="L3411">
        <v>400</v>
      </c>
      <c r="N3411" s="3">
        <f>ZeptoData[[#This Row],[MRP_Rupees]] - ZeptoData[[#This Row],[Sale_Price]]</f>
        <v>-182</v>
      </c>
      <c r="O3411" t="str">
        <f>IF(ZeptoData[[#This Row],[outOfStock]]=TRUE, "Out of Stock", IF(ZeptoData[[#This Row],[availableQuantity]]&lt;=2, "LOW STOCK", "HEALTHY"))</f>
        <v>HEALTHY</v>
      </c>
      <c r="P3411" t="str" cm="1">
        <f t="array" ref="P3411">_xlfn.IFS(ZeptoData[[#This Row],[Sale_Price]]&lt;50, "Budget", ZeptoData[[#This Row],[Sale_Price]]&lt;150, "Mid-Range", ZeptoData[[#This Row],[Sale_Price]]&gt;=150, "Premium")</f>
        <v>Premium</v>
      </c>
      <c r="Q3411" t="str">
        <f>IF(ROUND(((ZeptoData[[#This Row],[mrp]]-ZeptoData[[#This Row],[discountedSellingPrice]])/ZeptoData[[#This Row],[mrp]])*100,0) = ZeptoData[[#This Row],[discountPercent]], "Match", "Error")</f>
        <v>Match</v>
      </c>
      <c r="R3411" s="9" t="str" cm="1">
        <f t="array" ref="R3411">_xlfn.IFS(ZeptoData[[#This Row],[discountPercent]]=0, "No Discount", ZeptoData[[#This Row],[discountPercent]]&lt;=15, "Standard (1-15%)", ZeptoData[[#This Row],[discountPercent]]&gt;15, "Mega (&gt;15%)")</f>
        <v>Mega (&gt;15%)</v>
      </c>
      <c r="S3411" s="9" t="str" cm="1">
        <f t="array" ref="S3411">_xlfn.IFS(ZeptoData[[#This Row],[weightInGms]]&lt;=100, "Small (&lt;100g)", ZeptoData[[#This Row],[weightInGms]]&lt;=500, "Medium (100-500g)", ZeptoData[[#This Row],[weightInGms]]&gt;500, "Large (&gt;500g)")</f>
        <v>Medium (100-500g)</v>
      </c>
    </row>
    <row r="3412" spans="1:19" x14ac:dyDescent="0.25">
      <c r="A3412" t="s">
        <v>1457</v>
      </c>
      <c r="B3412" t="s">
        <v>1827</v>
      </c>
      <c r="C3412" t="str">
        <f>TRIM(ZeptoData[[#This Row],[name]])</f>
        <v>Fogg Paradise Fragrant Body Spray For Women</v>
      </c>
      <c r="D3412">
        <v>25000</v>
      </c>
      <c r="E3412" s="3">
        <f>'Cleaned Data'!F3415</f>
        <v>0</v>
      </c>
      <c r="F3412">
        <v>0</v>
      </c>
      <c r="G3412">
        <v>6</v>
      </c>
      <c r="H3412">
        <v>25000</v>
      </c>
      <c r="I3412" s="3">
        <f>ZeptoData[[#This Row],[discountedSellingPrice]]/100</f>
        <v>250</v>
      </c>
      <c r="J3412">
        <v>150</v>
      </c>
      <c r="K3412" t="b">
        <v>0</v>
      </c>
      <c r="L3412">
        <v>150</v>
      </c>
      <c r="N3412" s="3">
        <f>ZeptoData[[#This Row],[MRP_Rupees]] - ZeptoData[[#This Row],[Sale_Price]]</f>
        <v>-250</v>
      </c>
      <c r="O3412" t="str">
        <f>IF(ZeptoData[[#This Row],[outOfStock]]=TRUE, "Out of Stock", IF(ZeptoData[[#This Row],[availableQuantity]]&lt;=2, "LOW STOCK", "HEALTHY"))</f>
        <v>HEALTHY</v>
      </c>
      <c r="P3412" t="str" cm="1">
        <f t="array" ref="P3412">_xlfn.IFS(ZeptoData[[#This Row],[Sale_Price]]&lt;50, "Budget", ZeptoData[[#This Row],[Sale_Price]]&lt;150, "Mid-Range", ZeptoData[[#This Row],[Sale_Price]]&gt;=150, "Premium")</f>
        <v>Premium</v>
      </c>
      <c r="Q3412" t="str">
        <f>IF(ROUND(((ZeptoData[[#This Row],[mrp]]-ZeptoData[[#This Row],[discountedSellingPrice]])/ZeptoData[[#This Row],[mrp]])*100,0) = ZeptoData[[#This Row],[discountPercent]], "Match", "Error")</f>
        <v>Match</v>
      </c>
      <c r="R3412" s="9" t="str" cm="1">
        <f t="array" ref="R3412">_xlfn.IFS(ZeptoData[[#This Row],[discountPercent]]=0, "No Discount", ZeptoData[[#This Row],[discountPercent]]&lt;=15, "Standard (1-15%)", ZeptoData[[#This Row],[discountPercent]]&gt;15, "Mega (&gt;15%)")</f>
        <v>No Discount</v>
      </c>
      <c r="S3412" s="9" t="str" cm="1">
        <f t="array" ref="S3412">_xlfn.IFS(ZeptoData[[#This Row],[weightInGms]]&lt;=100, "Small (&lt;100g)", ZeptoData[[#This Row],[weightInGms]]&lt;=500, "Medium (100-500g)", ZeptoData[[#This Row],[weightInGms]]&gt;500, "Large (&gt;500g)")</f>
        <v>Medium (100-500g)</v>
      </c>
    </row>
    <row r="3413" spans="1:19" x14ac:dyDescent="0.25">
      <c r="A3413" t="s">
        <v>1457</v>
      </c>
      <c r="B3413" t="s">
        <v>1432</v>
      </c>
      <c r="C3413" t="str">
        <f>TRIM(ZeptoData[[#This Row],[name]])</f>
        <v>Revive Revive Liquid</v>
      </c>
      <c r="D3413">
        <v>7100</v>
      </c>
      <c r="E3413" s="3">
        <f>'Cleaned Data'!F3416</f>
        <v>10</v>
      </c>
      <c r="F3413">
        <v>0</v>
      </c>
      <c r="G3413">
        <v>6</v>
      </c>
      <c r="H3413">
        <v>7100</v>
      </c>
      <c r="I3413" s="3">
        <f>ZeptoData[[#This Row],[discountedSellingPrice]]/100</f>
        <v>71</v>
      </c>
      <c r="J3413">
        <v>200</v>
      </c>
      <c r="K3413" t="b">
        <v>0</v>
      </c>
      <c r="L3413">
        <v>200</v>
      </c>
      <c r="N3413" s="3">
        <f>ZeptoData[[#This Row],[MRP_Rupees]] - ZeptoData[[#This Row],[Sale_Price]]</f>
        <v>-61</v>
      </c>
      <c r="O3413" t="str">
        <f>IF(ZeptoData[[#This Row],[outOfStock]]=TRUE, "Out of Stock", IF(ZeptoData[[#This Row],[availableQuantity]]&lt;=2, "LOW STOCK", "HEALTHY"))</f>
        <v>HEALTHY</v>
      </c>
      <c r="P3413" t="str" cm="1">
        <f t="array" ref="P3413">_xlfn.IFS(ZeptoData[[#This Row],[Sale_Price]]&lt;50, "Budget", ZeptoData[[#This Row],[Sale_Price]]&lt;150, "Mid-Range", ZeptoData[[#This Row],[Sale_Price]]&gt;=150, "Premium")</f>
        <v>Mid-Range</v>
      </c>
      <c r="Q3413" t="str">
        <f>IF(ROUND(((ZeptoData[[#This Row],[mrp]]-ZeptoData[[#This Row],[discountedSellingPrice]])/ZeptoData[[#This Row],[mrp]])*100,0) = ZeptoData[[#This Row],[discountPercent]], "Match", "Error")</f>
        <v>Match</v>
      </c>
      <c r="R3413" s="9" t="str" cm="1">
        <f t="array" ref="R3413">_xlfn.IFS(ZeptoData[[#This Row],[discountPercent]]=0, "No Discount", ZeptoData[[#This Row],[discountPercent]]&lt;=15, "Standard (1-15%)", ZeptoData[[#This Row],[discountPercent]]&gt;15, "Mega (&gt;15%)")</f>
        <v>No Discount</v>
      </c>
      <c r="S3413" s="9" t="str" cm="1">
        <f t="array" ref="S3413">_xlfn.IFS(ZeptoData[[#This Row],[weightInGms]]&lt;=100, "Small (&lt;100g)", ZeptoData[[#This Row],[weightInGms]]&lt;=500, "Medium (100-500g)", ZeptoData[[#This Row],[weightInGms]]&gt;500, "Large (&gt;500g)")</f>
        <v>Medium (100-500g)</v>
      </c>
    </row>
    <row r="3414" spans="1:19" x14ac:dyDescent="0.25">
      <c r="A3414" t="s">
        <v>1457</v>
      </c>
      <c r="B3414" t="s">
        <v>1433</v>
      </c>
      <c r="C3414" t="str">
        <f>TRIM(ZeptoData[[#This Row],[name]])</f>
        <v>Pantene Hairfall Control Conditioner</v>
      </c>
      <c r="D3414">
        <v>19000</v>
      </c>
      <c r="E3414" s="3">
        <f>'Cleaned Data'!F3417</f>
        <v>0</v>
      </c>
      <c r="F3414">
        <v>6</v>
      </c>
      <c r="G3414">
        <v>6</v>
      </c>
      <c r="H3414">
        <v>17800</v>
      </c>
      <c r="I3414" s="3">
        <f>ZeptoData[[#This Row],[discountedSellingPrice]]/100</f>
        <v>178</v>
      </c>
      <c r="J3414">
        <v>200</v>
      </c>
      <c r="K3414" t="b">
        <v>0</v>
      </c>
      <c r="L3414">
        <v>200</v>
      </c>
      <c r="N3414" s="3">
        <f>ZeptoData[[#This Row],[MRP_Rupees]] - ZeptoData[[#This Row],[Sale_Price]]</f>
        <v>-178</v>
      </c>
      <c r="O3414" t="str">
        <f>IF(ZeptoData[[#This Row],[outOfStock]]=TRUE, "Out of Stock", IF(ZeptoData[[#This Row],[availableQuantity]]&lt;=2, "LOW STOCK", "HEALTHY"))</f>
        <v>HEALTHY</v>
      </c>
      <c r="P3414" t="str" cm="1">
        <f t="array" ref="P3414">_xlfn.IFS(ZeptoData[[#This Row],[Sale_Price]]&lt;50, "Budget", ZeptoData[[#This Row],[Sale_Price]]&lt;150, "Mid-Range", ZeptoData[[#This Row],[Sale_Price]]&gt;=150, "Premium")</f>
        <v>Premium</v>
      </c>
      <c r="Q3414" t="str">
        <f>IF(ROUND(((ZeptoData[[#This Row],[mrp]]-ZeptoData[[#This Row],[discountedSellingPrice]])/ZeptoData[[#This Row],[mrp]])*100,0) = ZeptoData[[#This Row],[discountPercent]], "Match", "Error")</f>
        <v>Match</v>
      </c>
      <c r="R3414" s="9" t="str" cm="1">
        <f t="array" ref="R3414">_xlfn.IFS(ZeptoData[[#This Row],[discountPercent]]=0, "No Discount", ZeptoData[[#This Row],[discountPercent]]&lt;=15, "Standard (1-15%)", ZeptoData[[#This Row],[discountPercent]]&gt;15, "Mega (&gt;15%)")</f>
        <v>Standard (1-15%)</v>
      </c>
      <c r="S3414" s="9" t="str" cm="1">
        <f t="array" ref="S3414">_xlfn.IFS(ZeptoData[[#This Row],[weightInGms]]&lt;=100, "Small (&lt;100g)", ZeptoData[[#This Row],[weightInGms]]&lt;=500, "Medium (100-500g)", ZeptoData[[#This Row],[weightInGms]]&gt;500, "Large (&gt;500g)")</f>
        <v>Medium (100-500g)</v>
      </c>
    </row>
    <row r="3415" spans="1:19" x14ac:dyDescent="0.25">
      <c r="A3415" t="s">
        <v>1457</v>
      </c>
      <c r="B3415" t="s">
        <v>1434</v>
      </c>
      <c r="C3415" t="str">
        <f>TRIM(ZeptoData[[#This Row],[name]])</f>
        <v>Mamaearth Vitamin C Face Toner</v>
      </c>
      <c r="D3415">
        <v>39900</v>
      </c>
      <c r="E3415" s="3">
        <f>'Cleaned Data'!F3418</f>
        <v>9</v>
      </c>
      <c r="F3415">
        <v>0</v>
      </c>
      <c r="G3415">
        <v>1</v>
      </c>
      <c r="H3415">
        <v>39900</v>
      </c>
      <c r="I3415" s="3">
        <f>ZeptoData[[#This Row],[discountedSellingPrice]]/100</f>
        <v>399</v>
      </c>
      <c r="J3415">
        <v>200</v>
      </c>
      <c r="K3415" t="b">
        <v>0</v>
      </c>
      <c r="L3415">
        <v>200</v>
      </c>
      <c r="N3415" s="3">
        <f>ZeptoData[[#This Row],[MRP_Rupees]] - ZeptoData[[#This Row],[Sale_Price]]</f>
        <v>-390</v>
      </c>
      <c r="O3415" t="str">
        <f>IF(ZeptoData[[#This Row],[outOfStock]]=TRUE, "Out of Stock", IF(ZeptoData[[#This Row],[availableQuantity]]&lt;=2, "LOW STOCK", "HEALTHY"))</f>
        <v>LOW STOCK</v>
      </c>
      <c r="P3415" t="str" cm="1">
        <f t="array" ref="P3415">_xlfn.IFS(ZeptoData[[#This Row],[Sale_Price]]&lt;50, "Budget", ZeptoData[[#This Row],[Sale_Price]]&lt;150, "Mid-Range", ZeptoData[[#This Row],[Sale_Price]]&gt;=150, "Premium")</f>
        <v>Premium</v>
      </c>
      <c r="Q3415" t="str">
        <f>IF(ROUND(((ZeptoData[[#This Row],[mrp]]-ZeptoData[[#This Row],[discountedSellingPrice]])/ZeptoData[[#This Row],[mrp]])*100,0) = ZeptoData[[#This Row],[discountPercent]], "Match", "Error")</f>
        <v>Match</v>
      </c>
      <c r="R3415" s="9" t="str" cm="1">
        <f t="array" ref="R3415">_xlfn.IFS(ZeptoData[[#This Row],[discountPercent]]=0, "No Discount", ZeptoData[[#This Row],[discountPercent]]&lt;=15, "Standard (1-15%)", ZeptoData[[#This Row],[discountPercent]]&gt;15, "Mega (&gt;15%)")</f>
        <v>No Discount</v>
      </c>
      <c r="S3415" s="9" t="str" cm="1">
        <f t="array" ref="S3415">_xlfn.IFS(ZeptoData[[#This Row],[weightInGms]]&lt;=100, "Small (&lt;100g)", ZeptoData[[#This Row],[weightInGms]]&lt;=500, "Medium (100-500g)", ZeptoData[[#This Row],[weightInGms]]&gt;500, "Large (&gt;500g)")</f>
        <v>Medium (100-500g)</v>
      </c>
    </row>
    <row r="3416" spans="1:19" x14ac:dyDescent="0.25">
      <c r="A3416" t="s">
        <v>1457</v>
      </c>
      <c r="B3416" t="s">
        <v>1435</v>
      </c>
      <c r="C3416" t="str">
        <f>TRIM(ZeptoData[[#This Row],[name]])</f>
        <v>Himalaya Diaper Rash Cream</v>
      </c>
      <c r="D3416">
        <v>8000</v>
      </c>
      <c r="E3416" s="3">
        <f>'Cleaned Data'!F3419</f>
        <v>6</v>
      </c>
      <c r="F3416">
        <v>10</v>
      </c>
      <c r="G3416">
        <v>2</v>
      </c>
      <c r="H3416">
        <v>7200</v>
      </c>
      <c r="I3416" s="3">
        <f>ZeptoData[[#This Row],[discountedSellingPrice]]/100</f>
        <v>72</v>
      </c>
      <c r="J3416">
        <v>20</v>
      </c>
      <c r="K3416" t="b">
        <v>0</v>
      </c>
      <c r="L3416">
        <v>20</v>
      </c>
      <c r="N3416" s="3">
        <f>ZeptoData[[#This Row],[MRP_Rupees]] - ZeptoData[[#This Row],[Sale_Price]]</f>
        <v>-66</v>
      </c>
      <c r="O3416" t="str">
        <f>IF(ZeptoData[[#This Row],[outOfStock]]=TRUE, "Out of Stock", IF(ZeptoData[[#This Row],[availableQuantity]]&lt;=2, "LOW STOCK", "HEALTHY"))</f>
        <v>LOW STOCK</v>
      </c>
      <c r="P3416" t="str" cm="1">
        <f t="array" ref="P3416">_xlfn.IFS(ZeptoData[[#This Row],[Sale_Price]]&lt;50, "Budget", ZeptoData[[#This Row],[Sale_Price]]&lt;150, "Mid-Range", ZeptoData[[#This Row],[Sale_Price]]&gt;=150, "Premium")</f>
        <v>Mid-Range</v>
      </c>
      <c r="Q3416" t="str">
        <f>IF(ROUND(((ZeptoData[[#This Row],[mrp]]-ZeptoData[[#This Row],[discountedSellingPrice]])/ZeptoData[[#This Row],[mrp]])*100,0) = ZeptoData[[#This Row],[discountPercent]], "Match", "Error")</f>
        <v>Match</v>
      </c>
      <c r="R3416" s="9" t="str" cm="1">
        <f t="array" ref="R3416">_xlfn.IFS(ZeptoData[[#This Row],[discountPercent]]=0, "No Discount", ZeptoData[[#This Row],[discountPercent]]&lt;=15, "Standard (1-15%)", ZeptoData[[#This Row],[discountPercent]]&gt;15, "Mega (&gt;15%)")</f>
        <v>Standard (1-15%)</v>
      </c>
      <c r="S3416" s="9" t="str" cm="1">
        <f t="array" ref="S3416">_xlfn.IFS(ZeptoData[[#This Row],[weightInGms]]&lt;=100, "Small (&lt;100g)", ZeptoData[[#This Row],[weightInGms]]&lt;=500, "Medium (100-500g)", ZeptoData[[#This Row],[weightInGms]]&gt;500, "Large (&gt;500g)")</f>
        <v>Small (&lt;100g)</v>
      </c>
    </row>
    <row r="3417" spans="1:19" x14ac:dyDescent="0.25">
      <c r="A3417" t="s">
        <v>1457</v>
      </c>
      <c r="B3417" t="s">
        <v>1436</v>
      </c>
      <c r="C3417" t="str">
        <f>TRIM(ZeptoData[[#This Row],[name]])</f>
        <v>Fogg Royal Fragrance Spray</v>
      </c>
      <c r="D3417">
        <v>23000</v>
      </c>
      <c r="E3417" s="3">
        <f>'Cleaned Data'!F3420</f>
        <v>3</v>
      </c>
      <c r="F3417">
        <v>0</v>
      </c>
      <c r="G3417">
        <v>4</v>
      </c>
      <c r="H3417">
        <v>23000</v>
      </c>
      <c r="I3417" s="3">
        <f>ZeptoData[[#This Row],[discountedSellingPrice]]/100</f>
        <v>230</v>
      </c>
      <c r="J3417">
        <v>150</v>
      </c>
      <c r="K3417" t="b">
        <v>0</v>
      </c>
      <c r="L3417">
        <v>120</v>
      </c>
      <c r="N3417" s="3">
        <f>ZeptoData[[#This Row],[MRP_Rupees]] - ZeptoData[[#This Row],[Sale_Price]]</f>
        <v>-227</v>
      </c>
      <c r="O3417" t="str">
        <f>IF(ZeptoData[[#This Row],[outOfStock]]=TRUE, "Out of Stock", IF(ZeptoData[[#This Row],[availableQuantity]]&lt;=2, "LOW STOCK", "HEALTHY"))</f>
        <v>HEALTHY</v>
      </c>
      <c r="P3417" t="str" cm="1">
        <f t="array" ref="P3417">_xlfn.IFS(ZeptoData[[#This Row],[Sale_Price]]&lt;50, "Budget", ZeptoData[[#This Row],[Sale_Price]]&lt;150, "Mid-Range", ZeptoData[[#This Row],[Sale_Price]]&gt;=150, "Premium")</f>
        <v>Premium</v>
      </c>
      <c r="Q3417" t="str">
        <f>IF(ROUND(((ZeptoData[[#This Row],[mrp]]-ZeptoData[[#This Row],[discountedSellingPrice]])/ZeptoData[[#This Row],[mrp]])*100,0) = ZeptoData[[#This Row],[discountPercent]], "Match", "Error")</f>
        <v>Match</v>
      </c>
      <c r="R3417" s="9" t="str" cm="1">
        <f t="array" ref="R3417">_xlfn.IFS(ZeptoData[[#This Row],[discountPercent]]=0, "No Discount", ZeptoData[[#This Row],[discountPercent]]&lt;=15, "Standard (1-15%)", ZeptoData[[#This Row],[discountPercent]]&gt;15, "Mega (&gt;15%)")</f>
        <v>No Discount</v>
      </c>
      <c r="S3417" s="9" t="str" cm="1">
        <f t="array" ref="S3417">_xlfn.IFS(ZeptoData[[#This Row],[weightInGms]]&lt;=100, "Small (&lt;100g)", ZeptoData[[#This Row],[weightInGms]]&lt;=500, "Medium (100-500g)", ZeptoData[[#This Row],[weightInGms]]&gt;500, "Large (&gt;500g)")</f>
        <v>Medium (100-500g)</v>
      </c>
    </row>
    <row r="3418" spans="1:19" x14ac:dyDescent="0.25">
      <c r="A3418" t="s">
        <v>1457</v>
      </c>
      <c r="B3418" t="s">
        <v>1437</v>
      </c>
      <c r="C3418" t="str">
        <f>TRIM(ZeptoData[[#This Row],[name]])</f>
        <v>Dove Pink Rosa Beauty Bathing Bar</v>
      </c>
      <c r="D3418">
        <v>24500</v>
      </c>
      <c r="E3418" s="3">
        <f>'Cleaned Data'!F3421</f>
        <v>0</v>
      </c>
      <c r="F3418">
        <v>9</v>
      </c>
      <c r="G3418">
        <v>6</v>
      </c>
      <c r="H3418">
        <v>22100</v>
      </c>
      <c r="I3418" s="3">
        <f>ZeptoData[[#This Row],[discountedSellingPrice]]/100</f>
        <v>221</v>
      </c>
      <c r="J3418">
        <v>100</v>
      </c>
      <c r="K3418" t="b">
        <v>0</v>
      </c>
      <c r="L3418">
        <v>100</v>
      </c>
      <c r="N3418" s="3">
        <f>ZeptoData[[#This Row],[MRP_Rupees]] - ZeptoData[[#This Row],[Sale_Price]]</f>
        <v>-221</v>
      </c>
      <c r="O3418" t="str">
        <f>IF(ZeptoData[[#This Row],[outOfStock]]=TRUE, "Out of Stock", IF(ZeptoData[[#This Row],[availableQuantity]]&lt;=2, "LOW STOCK", "HEALTHY"))</f>
        <v>HEALTHY</v>
      </c>
      <c r="P3418" t="str" cm="1">
        <f t="array" ref="P3418">_xlfn.IFS(ZeptoData[[#This Row],[Sale_Price]]&lt;50, "Budget", ZeptoData[[#This Row],[Sale_Price]]&lt;150, "Mid-Range", ZeptoData[[#This Row],[Sale_Price]]&gt;=150, "Premium")</f>
        <v>Premium</v>
      </c>
      <c r="Q3418" t="str">
        <f>IF(ROUND(((ZeptoData[[#This Row],[mrp]]-ZeptoData[[#This Row],[discountedSellingPrice]])/ZeptoData[[#This Row],[mrp]])*100,0) = ZeptoData[[#This Row],[discountPercent]], "Match", "Error")</f>
        <v>Error</v>
      </c>
      <c r="R3418" s="9" t="str" cm="1">
        <f t="array" ref="R3418">_xlfn.IFS(ZeptoData[[#This Row],[discountPercent]]=0, "No Discount", ZeptoData[[#This Row],[discountPercent]]&lt;=15, "Standard (1-15%)", ZeptoData[[#This Row],[discountPercent]]&gt;15, "Mega (&gt;15%)")</f>
        <v>Standard (1-15%)</v>
      </c>
      <c r="S3418" s="9" t="str" cm="1">
        <f t="array" ref="S3418">_xlfn.IFS(ZeptoData[[#This Row],[weightInGms]]&lt;=100, "Small (&lt;100g)", ZeptoData[[#This Row],[weightInGms]]&lt;=500, "Medium (100-500g)", ZeptoData[[#This Row],[weightInGms]]&gt;500, "Large (&gt;500g)")</f>
        <v>Small (&lt;100g)</v>
      </c>
    </row>
    <row r="3419" spans="1:19" x14ac:dyDescent="0.25">
      <c r="A3419" t="s">
        <v>1457</v>
      </c>
      <c r="B3419" t="s">
        <v>1438</v>
      </c>
      <c r="C3419" t="str">
        <f>TRIM(ZeptoData[[#This Row],[name]])</f>
        <v>Dove Dryness Care Conditioner Frizzy &amp; Dry Hair</v>
      </c>
      <c r="D3419">
        <v>9000</v>
      </c>
      <c r="E3419" s="3">
        <f>'Cleaned Data'!F3422</f>
        <v>3</v>
      </c>
      <c r="F3419">
        <v>6</v>
      </c>
      <c r="G3419">
        <v>4</v>
      </c>
      <c r="H3419">
        <v>8400</v>
      </c>
      <c r="I3419" s="3">
        <f>ZeptoData[[#This Row],[discountedSellingPrice]]/100</f>
        <v>84</v>
      </c>
      <c r="J3419">
        <v>80</v>
      </c>
      <c r="K3419" t="b">
        <v>0</v>
      </c>
      <c r="L3419">
        <v>80</v>
      </c>
      <c r="N3419" s="3">
        <f>ZeptoData[[#This Row],[MRP_Rupees]] - ZeptoData[[#This Row],[Sale_Price]]</f>
        <v>-81</v>
      </c>
      <c r="O3419" t="str">
        <f>IF(ZeptoData[[#This Row],[outOfStock]]=TRUE, "Out of Stock", IF(ZeptoData[[#This Row],[availableQuantity]]&lt;=2, "LOW STOCK", "HEALTHY"))</f>
        <v>HEALTHY</v>
      </c>
      <c r="P3419" t="str" cm="1">
        <f t="array" ref="P3419">_xlfn.IFS(ZeptoData[[#This Row],[Sale_Price]]&lt;50, "Budget", ZeptoData[[#This Row],[Sale_Price]]&lt;150, "Mid-Range", ZeptoData[[#This Row],[Sale_Price]]&gt;=150, "Premium")</f>
        <v>Mid-Range</v>
      </c>
      <c r="Q3419" t="str">
        <f>IF(ROUND(((ZeptoData[[#This Row],[mrp]]-ZeptoData[[#This Row],[discountedSellingPrice]])/ZeptoData[[#This Row],[mrp]])*100,0) = ZeptoData[[#This Row],[discountPercent]], "Match", "Error")</f>
        <v>Error</v>
      </c>
      <c r="R3419" s="9" t="str" cm="1">
        <f t="array" ref="R3419">_xlfn.IFS(ZeptoData[[#This Row],[discountPercent]]=0, "No Discount", ZeptoData[[#This Row],[discountPercent]]&lt;=15, "Standard (1-15%)", ZeptoData[[#This Row],[discountPercent]]&gt;15, "Mega (&gt;15%)")</f>
        <v>Standard (1-15%)</v>
      </c>
      <c r="S3419" s="9" t="str" cm="1">
        <f t="array" ref="S3419">_xlfn.IFS(ZeptoData[[#This Row],[weightInGms]]&lt;=100, "Small (&lt;100g)", ZeptoData[[#This Row],[weightInGms]]&lt;=500, "Medium (100-500g)", ZeptoData[[#This Row],[weightInGms]]&gt;500, "Large (&gt;500g)")</f>
        <v>Small (&lt;100g)</v>
      </c>
    </row>
    <row r="3420" spans="1:19" x14ac:dyDescent="0.25">
      <c r="A3420" t="s">
        <v>1457</v>
      </c>
      <c r="B3420" t="s">
        <v>1439</v>
      </c>
      <c r="C3420" t="str">
        <f>TRIM(ZeptoData[[#This Row],[name]])</f>
        <v>Dettol Original Liquid Handwash Refill</v>
      </c>
      <c r="D3420">
        <v>10900</v>
      </c>
      <c r="E3420" s="3">
        <f>'Cleaned Data'!F3423</f>
        <v>2</v>
      </c>
      <c r="F3420">
        <v>3</v>
      </c>
      <c r="G3420">
        <v>0</v>
      </c>
      <c r="H3420">
        <v>10500</v>
      </c>
      <c r="I3420" s="3">
        <f>ZeptoData[[#This Row],[discountedSellingPrice]]/100</f>
        <v>105</v>
      </c>
      <c r="J3420">
        <v>750</v>
      </c>
      <c r="K3420" t="b">
        <v>1</v>
      </c>
      <c r="L3420">
        <v>750</v>
      </c>
      <c r="N3420" s="3">
        <f>ZeptoData[[#This Row],[MRP_Rupees]] - ZeptoData[[#This Row],[Sale_Price]]</f>
        <v>-103</v>
      </c>
      <c r="O3420" t="str">
        <f>IF(ZeptoData[[#This Row],[outOfStock]]=TRUE, "Out of Stock", IF(ZeptoData[[#This Row],[availableQuantity]]&lt;=2, "LOW STOCK", "HEALTHY"))</f>
        <v>Out of Stock</v>
      </c>
      <c r="P3420" t="str" cm="1">
        <f t="array" ref="P3420">_xlfn.IFS(ZeptoData[[#This Row],[Sale_Price]]&lt;50, "Budget", ZeptoData[[#This Row],[Sale_Price]]&lt;150, "Mid-Range", ZeptoData[[#This Row],[Sale_Price]]&gt;=150, "Premium")</f>
        <v>Mid-Range</v>
      </c>
      <c r="Q3420" t="str">
        <f>IF(ROUND(((ZeptoData[[#This Row],[mrp]]-ZeptoData[[#This Row],[discountedSellingPrice]])/ZeptoData[[#This Row],[mrp]])*100,0) = ZeptoData[[#This Row],[discountPercent]], "Match", "Error")</f>
        <v>Error</v>
      </c>
      <c r="R3420" s="9" t="str" cm="1">
        <f t="array" ref="R3420">_xlfn.IFS(ZeptoData[[#This Row],[discountPercent]]=0, "No Discount", ZeptoData[[#This Row],[discountPercent]]&lt;=15, "Standard (1-15%)", ZeptoData[[#This Row],[discountPercent]]&gt;15, "Mega (&gt;15%)")</f>
        <v>Standard (1-15%)</v>
      </c>
      <c r="S3420" s="9" t="str" cm="1">
        <f t="array" ref="S3420">_xlfn.IFS(ZeptoData[[#This Row],[weightInGms]]&lt;=100, "Small (&lt;100g)", ZeptoData[[#This Row],[weightInGms]]&lt;=500, "Medium (100-500g)", ZeptoData[[#This Row],[weightInGms]]&gt;500, "Large (&gt;500g)")</f>
        <v>Large (&gt;500g)</v>
      </c>
    </row>
    <row r="3421" spans="1:19" x14ac:dyDescent="0.25">
      <c r="A3421" t="s">
        <v>1457</v>
      </c>
      <c r="B3421" t="s">
        <v>1440</v>
      </c>
      <c r="C3421" t="str">
        <f>TRIM(ZeptoData[[#This Row],[name]])</f>
        <v>Parachute 100% Pure Coconut Oil</v>
      </c>
      <c r="D3421">
        <v>12300</v>
      </c>
      <c r="E3421" s="3">
        <f>'Cleaned Data'!F3424</f>
        <v>9</v>
      </c>
      <c r="F3421">
        <v>0</v>
      </c>
      <c r="G3421">
        <v>0</v>
      </c>
      <c r="H3421">
        <v>12300</v>
      </c>
      <c r="I3421" s="3">
        <f>ZeptoData[[#This Row],[discountedSellingPrice]]/100</f>
        <v>123</v>
      </c>
      <c r="J3421">
        <v>300</v>
      </c>
      <c r="K3421" t="b">
        <v>1</v>
      </c>
      <c r="L3421">
        <v>300</v>
      </c>
      <c r="N3421" s="3">
        <f>ZeptoData[[#This Row],[MRP_Rupees]] - ZeptoData[[#This Row],[Sale_Price]]</f>
        <v>-114</v>
      </c>
      <c r="O3421" t="str">
        <f>IF(ZeptoData[[#This Row],[outOfStock]]=TRUE, "Out of Stock", IF(ZeptoData[[#This Row],[availableQuantity]]&lt;=2, "LOW STOCK", "HEALTHY"))</f>
        <v>Out of Stock</v>
      </c>
      <c r="P3421" t="str" cm="1">
        <f t="array" ref="P3421">_xlfn.IFS(ZeptoData[[#This Row],[Sale_Price]]&lt;50, "Budget", ZeptoData[[#This Row],[Sale_Price]]&lt;150, "Mid-Range", ZeptoData[[#This Row],[Sale_Price]]&gt;=150, "Premium")</f>
        <v>Mid-Range</v>
      </c>
      <c r="Q3421" t="str">
        <f>IF(ROUND(((ZeptoData[[#This Row],[mrp]]-ZeptoData[[#This Row],[discountedSellingPrice]])/ZeptoData[[#This Row],[mrp]])*100,0) = ZeptoData[[#This Row],[discountPercent]], "Match", "Error")</f>
        <v>Match</v>
      </c>
      <c r="R3421" s="9" t="str" cm="1">
        <f t="array" ref="R3421">_xlfn.IFS(ZeptoData[[#This Row],[discountPercent]]=0, "No Discount", ZeptoData[[#This Row],[discountPercent]]&lt;=15, "Standard (1-15%)", ZeptoData[[#This Row],[discountPercent]]&gt;15, "Mega (&gt;15%)")</f>
        <v>No Discount</v>
      </c>
      <c r="S3421" s="9" t="str" cm="1">
        <f t="array" ref="S3421">_xlfn.IFS(ZeptoData[[#This Row],[weightInGms]]&lt;=100, "Small (&lt;100g)", ZeptoData[[#This Row],[weightInGms]]&lt;=500, "Medium (100-500g)", ZeptoData[[#This Row],[weightInGms]]&gt;500, "Large (&gt;500g)")</f>
        <v>Medium (100-500g)</v>
      </c>
    </row>
    <row r="3422" spans="1:19" x14ac:dyDescent="0.25">
      <c r="A3422" t="s">
        <v>1457</v>
      </c>
      <c r="B3422" t="s">
        <v>1441</v>
      </c>
      <c r="C3422" t="str">
        <f>TRIM(ZeptoData[[#This Row],[name]])</f>
        <v>Stayfree Secure Cottony Soft Cover Sanitary Pad (Regular) with Wings</v>
      </c>
      <c r="D3422">
        <v>3000</v>
      </c>
      <c r="E3422" s="3">
        <f>'Cleaned Data'!F3425</f>
        <v>10</v>
      </c>
      <c r="F3422">
        <v>3</v>
      </c>
      <c r="G3422">
        <v>0</v>
      </c>
      <c r="H3422">
        <v>2900</v>
      </c>
      <c r="I3422" s="3">
        <f>ZeptoData[[#This Row],[discountedSellingPrice]]/100</f>
        <v>29</v>
      </c>
      <c r="J3422">
        <v>406</v>
      </c>
      <c r="K3422" t="b">
        <v>1</v>
      </c>
      <c r="L3422">
        <v>7</v>
      </c>
      <c r="N3422" s="3">
        <f>ZeptoData[[#This Row],[MRP_Rupees]] - ZeptoData[[#This Row],[Sale_Price]]</f>
        <v>-19</v>
      </c>
      <c r="O3422" t="str">
        <f>IF(ZeptoData[[#This Row],[outOfStock]]=TRUE, "Out of Stock", IF(ZeptoData[[#This Row],[availableQuantity]]&lt;=2, "LOW STOCK", "HEALTHY"))</f>
        <v>Out of Stock</v>
      </c>
      <c r="P3422" t="str" cm="1">
        <f t="array" ref="P3422">_xlfn.IFS(ZeptoData[[#This Row],[Sale_Price]]&lt;50, "Budget", ZeptoData[[#This Row],[Sale_Price]]&lt;150, "Mid-Range", ZeptoData[[#This Row],[Sale_Price]]&gt;=150, "Premium")</f>
        <v>Budget</v>
      </c>
      <c r="Q3422" t="str">
        <f>IF(ROUND(((ZeptoData[[#This Row],[mrp]]-ZeptoData[[#This Row],[discountedSellingPrice]])/ZeptoData[[#This Row],[mrp]])*100,0) = ZeptoData[[#This Row],[discountPercent]], "Match", "Error")</f>
        <v>Match</v>
      </c>
      <c r="R3422" s="9" t="str" cm="1">
        <f t="array" ref="R3422">_xlfn.IFS(ZeptoData[[#This Row],[discountPercent]]=0, "No Discount", ZeptoData[[#This Row],[discountPercent]]&lt;=15, "Standard (1-15%)", ZeptoData[[#This Row],[discountPercent]]&gt;15, "Mega (&gt;15%)")</f>
        <v>Standard (1-15%)</v>
      </c>
      <c r="S3422" s="9" t="str" cm="1">
        <f t="array" ref="S3422">_xlfn.IFS(ZeptoData[[#This Row],[weightInGms]]&lt;=100, "Small (&lt;100g)", ZeptoData[[#This Row],[weightInGms]]&lt;=500, "Medium (100-500g)", ZeptoData[[#This Row],[weightInGms]]&gt;500, "Large (&gt;500g)")</f>
        <v>Medium (100-500g)</v>
      </c>
    </row>
    <row r="3423" spans="1:19" x14ac:dyDescent="0.25">
      <c r="A3423" t="s">
        <v>1457</v>
      </c>
      <c r="B3423" t="s">
        <v>1442</v>
      </c>
      <c r="C3423" t="str">
        <f>TRIM(ZeptoData[[#This Row],[name]])</f>
        <v>Dabur Gulabari Premium Rose Water</v>
      </c>
      <c r="D3423">
        <v>4800</v>
      </c>
      <c r="E3423" s="3">
        <f>'Cleaned Data'!F3426</f>
        <v>16</v>
      </c>
      <c r="F3423">
        <v>2</v>
      </c>
      <c r="G3423">
        <v>0</v>
      </c>
      <c r="H3423">
        <v>4700</v>
      </c>
      <c r="I3423" s="3">
        <f>ZeptoData[[#This Row],[discountedSellingPrice]]/100</f>
        <v>47</v>
      </c>
      <c r="J3423">
        <v>120</v>
      </c>
      <c r="K3423" t="b">
        <v>1</v>
      </c>
      <c r="L3423">
        <v>120</v>
      </c>
      <c r="N3423" s="3">
        <f>ZeptoData[[#This Row],[MRP_Rupees]] - ZeptoData[[#This Row],[Sale_Price]]</f>
        <v>-31</v>
      </c>
      <c r="O3423" t="str">
        <f>IF(ZeptoData[[#This Row],[outOfStock]]=TRUE, "Out of Stock", IF(ZeptoData[[#This Row],[availableQuantity]]&lt;=2, "LOW STOCK", "HEALTHY"))</f>
        <v>Out of Stock</v>
      </c>
      <c r="P3423" t="str" cm="1">
        <f t="array" ref="P3423">_xlfn.IFS(ZeptoData[[#This Row],[Sale_Price]]&lt;50, "Budget", ZeptoData[[#This Row],[Sale_Price]]&lt;150, "Mid-Range", ZeptoData[[#This Row],[Sale_Price]]&gt;=150, "Premium")</f>
        <v>Budget</v>
      </c>
      <c r="Q3423" t="str">
        <f>IF(ROUND(((ZeptoData[[#This Row],[mrp]]-ZeptoData[[#This Row],[discountedSellingPrice]])/ZeptoData[[#This Row],[mrp]])*100,0) = ZeptoData[[#This Row],[discountPercent]], "Match", "Error")</f>
        <v>Match</v>
      </c>
      <c r="R3423" s="9" t="str" cm="1">
        <f t="array" ref="R3423">_xlfn.IFS(ZeptoData[[#This Row],[discountPercent]]=0, "No Discount", ZeptoData[[#This Row],[discountPercent]]&lt;=15, "Standard (1-15%)", ZeptoData[[#This Row],[discountPercent]]&gt;15, "Mega (&gt;15%)")</f>
        <v>Standard (1-15%)</v>
      </c>
      <c r="S3423" s="9" t="str" cm="1">
        <f t="array" ref="S3423">_xlfn.IFS(ZeptoData[[#This Row],[weightInGms]]&lt;=100, "Small (&lt;100g)", ZeptoData[[#This Row],[weightInGms]]&lt;=500, "Medium (100-500g)", ZeptoData[[#This Row],[weightInGms]]&gt;500, "Large (&gt;500g)")</f>
        <v>Medium (100-500g)</v>
      </c>
    </row>
    <row r="3424" spans="1:19" x14ac:dyDescent="0.25">
      <c r="A3424" t="s">
        <v>1457</v>
      </c>
      <c r="B3424" t="s">
        <v>1443</v>
      </c>
      <c r="C3424" t="str">
        <f>TRIM(ZeptoData[[#This Row],[name]])</f>
        <v>Parachute Advansed Gold Coconut Hair Oil</v>
      </c>
      <c r="D3424">
        <v>21500</v>
      </c>
      <c r="E3424" s="3">
        <f>'Cleaned Data'!F3427</f>
        <v>7</v>
      </c>
      <c r="F3424">
        <v>9</v>
      </c>
      <c r="G3424">
        <v>0</v>
      </c>
      <c r="H3424">
        <v>19400</v>
      </c>
      <c r="I3424" s="3">
        <f>ZeptoData[[#This Row],[discountedSellingPrice]]/100</f>
        <v>194</v>
      </c>
      <c r="J3424">
        <v>400</v>
      </c>
      <c r="K3424" t="b">
        <v>1</v>
      </c>
      <c r="L3424">
        <v>400</v>
      </c>
      <c r="N3424" s="3">
        <f>ZeptoData[[#This Row],[MRP_Rupees]] - ZeptoData[[#This Row],[Sale_Price]]</f>
        <v>-187</v>
      </c>
      <c r="O3424" t="str">
        <f>IF(ZeptoData[[#This Row],[outOfStock]]=TRUE, "Out of Stock", IF(ZeptoData[[#This Row],[availableQuantity]]&lt;=2, "LOW STOCK", "HEALTHY"))</f>
        <v>Out of Stock</v>
      </c>
      <c r="P3424" t="str" cm="1">
        <f t="array" ref="P3424">_xlfn.IFS(ZeptoData[[#This Row],[Sale_Price]]&lt;50, "Budget", ZeptoData[[#This Row],[Sale_Price]]&lt;150, "Mid-Range", ZeptoData[[#This Row],[Sale_Price]]&gt;=150, "Premium")</f>
        <v>Premium</v>
      </c>
      <c r="Q3424" t="str">
        <f>IF(ROUND(((ZeptoData[[#This Row],[mrp]]-ZeptoData[[#This Row],[discountedSellingPrice]])/ZeptoData[[#This Row],[mrp]])*100,0) = ZeptoData[[#This Row],[discountPercent]], "Match", "Error")</f>
        <v>Error</v>
      </c>
      <c r="R3424" s="9" t="str" cm="1">
        <f t="array" ref="R3424">_xlfn.IFS(ZeptoData[[#This Row],[discountPercent]]=0, "No Discount", ZeptoData[[#This Row],[discountPercent]]&lt;=15, "Standard (1-15%)", ZeptoData[[#This Row],[discountPercent]]&gt;15, "Mega (&gt;15%)")</f>
        <v>Standard (1-15%)</v>
      </c>
      <c r="S3424" s="9" t="str" cm="1">
        <f t="array" ref="S3424">_xlfn.IFS(ZeptoData[[#This Row],[weightInGms]]&lt;=100, "Small (&lt;100g)", ZeptoData[[#This Row],[weightInGms]]&lt;=500, "Medium (100-500g)", ZeptoData[[#This Row],[weightInGms]]&gt;500, "Large (&gt;500g)")</f>
        <v>Medium (100-500g)</v>
      </c>
    </row>
    <row r="3425" spans="1:19" x14ac:dyDescent="0.25">
      <c r="A3425" t="s">
        <v>1457</v>
      </c>
      <c r="B3425" t="s">
        <v>1173</v>
      </c>
      <c r="C3425" t="str">
        <f>TRIM(ZeptoData[[#This Row],[name]])</f>
        <v>Closeup Everfresh+ Anti-Germ Gel Toothpaste Red Hot</v>
      </c>
      <c r="D3425">
        <v>9000</v>
      </c>
      <c r="E3425" s="3">
        <f>'Cleaned Data'!F3428</f>
        <v>0</v>
      </c>
      <c r="F3425">
        <v>10</v>
      </c>
      <c r="G3425">
        <v>0</v>
      </c>
      <c r="H3425">
        <v>8100</v>
      </c>
      <c r="I3425" s="3">
        <f>ZeptoData[[#This Row],[discountedSellingPrice]]/100</f>
        <v>81</v>
      </c>
      <c r="J3425">
        <v>150</v>
      </c>
      <c r="K3425" t="b">
        <v>1</v>
      </c>
      <c r="L3425">
        <v>150</v>
      </c>
      <c r="N3425" s="3">
        <f>ZeptoData[[#This Row],[MRP_Rupees]] - ZeptoData[[#This Row],[Sale_Price]]</f>
        <v>-81</v>
      </c>
      <c r="O3425" t="str">
        <f>IF(ZeptoData[[#This Row],[outOfStock]]=TRUE, "Out of Stock", IF(ZeptoData[[#This Row],[availableQuantity]]&lt;=2, "LOW STOCK", "HEALTHY"))</f>
        <v>Out of Stock</v>
      </c>
      <c r="P3425" t="str" cm="1">
        <f t="array" ref="P3425">_xlfn.IFS(ZeptoData[[#This Row],[Sale_Price]]&lt;50, "Budget", ZeptoData[[#This Row],[Sale_Price]]&lt;150, "Mid-Range", ZeptoData[[#This Row],[Sale_Price]]&gt;=150, "Premium")</f>
        <v>Mid-Range</v>
      </c>
      <c r="Q3425" t="str">
        <f>IF(ROUND(((ZeptoData[[#This Row],[mrp]]-ZeptoData[[#This Row],[discountedSellingPrice]])/ZeptoData[[#This Row],[mrp]])*100,0) = ZeptoData[[#This Row],[discountPercent]], "Match", "Error")</f>
        <v>Match</v>
      </c>
      <c r="R3425" s="9" t="str" cm="1">
        <f t="array" ref="R3425">_xlfn.IFS(ZeptoData[[#This Row],[discountPercent]]=0, "No Discount", ZeptoData[[#This Row],[discountPercent]]&lt;=15, "Standard (1-15%)", ZeptoData[[#This Row],[discountPercent]]&gt;15, "Mega (&gt;15%)")</f>
        <v>Standard (1-15%)</v>
      </c>
      <c r="S3425" s="9" t="str" cm="1">
        <f t="array" ref="S3425">_xlfn.IFS(ZeptoData[[#This Row],[weightInGms]]&lt;=100, "Small (&lt;100g)", ZeptoData[[#This Row],[weightInGms]]&lt;=500, "Medium (100-500g)", ZeptoData[[#This Row],[weightInGms]]&gt;500, "Large (&gt;500g)")</f>
        <v>Medium (100-500g)</v>
      </c>
    </row>
    <row r="3426" spans="1:19" x14ac:dyDescent="0.25">
      <c r="A3426" t="s">
        <v>1457</v>
      </c>
      <c r="B3426" t="s">
        <v>1251</v>
      </c>
      <c r="C3426" t="str">
        <f>TRIM(ZeptoData[[#This Row],[name]])</f>
        <v>Godrej No.1 Bathing Soap – Lime &amp; Aloe Vera</v>
      </c>
      <c r="D3426">
        <v>10000</v>
      </c>
      <c r="E3426" s="3">
        <f>'Cleaned Data'!F3429</f>
        <v>9</v>
      </c>
      <c r="F3426">
        <v>16</v>
      </c>
      <c r="G3426">
        <v>0</v>
      </c>
      <c r="H3426">
        <v>8400</v>
      </c>
      <c r="I3426" s="3">
        <f>ZeptoData[[#This Row],[discountedSellingPrice]]/100</f>
        <v>84</v>
      </c>
      <c r="J3426">
        <v>500</v>
      </c>
      <c r="K3426" t="b">
        <v>1</v>
      </c>
      <c r="L3426">
        <v>100</v>
      </c>
      <c r="N3426" s="3">
        <f>ZeptoData[[#This Row],[MRP_Rupees]] - ZeptoData[[#This Row],[Sale_Price]]</f>
        <v>-75</v>
      </c>
      <c r="O3426" t="str">
        <f>IF(ZeptoData[[#This Row],[outOfStock]]=TRUE, "Out of Stock", IF(ZeptoData[[#This Row],[availableQuantity]]&lt;=2, "LOW STOCK", "HEALTHY"))</f>
        <v>Out of Stock</v>
      </c>
      <c r="P3426" t="str" cm="1">
        <f t="array" ref="P3426">_xlfn.IFS(ZeptoData[[#This Row],[Sale_Price]]&lt;50, "Budget", ZeptoData[[#This Row],[Sale_Price]]&lt;150, "Mid-Range", ZeptoData[[#This Row],[Sale_Price]]&gt;=150, "Premium")</f>
        <v>Mid-Range</v>
      </c>
      <c r="Q3426" t="str">
        <f>IF(ROUND(((ZeptoData[[#This Row],[mrp]]-ZeptoData[[#This Row],[discountedSellingPrice]])/ZeptoData[[#This Row],[mrp]])*100,0) = ZeptoData[[#This Row],[discountPercent]], "Match", "Error")</f>
        <v>Match</v>
      </c>
      <c r="R3426" s="9" t="str" cm="1">
        <f t="array" ref="R3426">_xlfn.IFS(ZeptoData[[#This Row],[discountPercent]]=0, "No Discount", ZeptoData[[#This Row],[discountPercent]]&lt;=15, "Standard (1-15%)", ZeptoData[[#This Row],[discountPercent]]&gt;15, "Mega (&gt;15%)")</f>
        <v>Mega (&gt;15%)</v>
      </c>
      <c r="S3426" s="9" t="str" cm="1">
        <f t="array" ref="S3426">_xlfn.IFS(ZeptoData[[#This Row],[weightInGms]]&lt;=100, "Small (&lt;100g)", ZeptoData[[#This Row],[weightInGms]]&lt;=500, "Medium (100-500g)", ZeptoData[[#This Row],[weightInGms]]&gt;500, "Large (&gt;500g)")</f>
        <v>Medium (100-500g)</v>
      </c>
    </row>
    <row r="3427" spans="1:19" x14ac:dyDescent="0.25">
      <c r="A3427" t="s">
        <v>1457</v>
      </c>
      <c r="B3427" t="s">
        <v>1444</v>
      </c>
      <c r="C3427" t="str">
        <f>TRIM(ZeptoData[[#This Row],[name]])</f>
        <v>Sensodyne Sensitive Fresh Gel Toothpaste</v>
      </c>
      <c r="D3427">
        <v>11500</v>
      </c>
      <c r="E3427" s="3">
        <f>'Cleaned Data'!F3430</f>
        <v>0</v>
      </c>
      <c r="F3427">
        <v>7</v>
      </c>
      <c r="G3427">
        <v>0</v>
      </c>
      <c r="H3427">
        <v>10600</v>
      </c>
      <c r="I3427" s="3">
        <f>ZeptoData[[#This Row],[discountedSellingPrice]]/100</f>
        <v>106</v>
      </c>
      <c r="J3427">
        <v>75</v>
      </c>
      <c r="K3427" t="b">
        <v>1</v>
      </c>
      <c r="L3427">
        <v>75</v>
      </c>
      <c r="N3427" s="3">
        <f>ZeptoData[[#This Row],[MRP_Rupees]] - ZeptoData[[#This Row],[Sale_Price]]</f>
        <v>-106</v>
      </c>
      <c r="O3427" t="str">
        <f>IF(ZeptoData[[#This Row],[outOfStock]]=TRUE, "Out of Stock", IF(ZeptoData[[#This Row],[availableQuantity]]&lt;=2, "LOW STOCK", "HEALTHY"))</f>
        <v>Out of Stock</v>
      </c>
      <c r="P3427" t="str" cm="1">
        <f t="array" ref="P3427">_xlfn.IFS(ZeptoData[[#This Row],[Sale_Price]]&lt;50, "Budget", ZeptoData[[#This Row],[Sale_Price]]&lt;150, "Mid-Range", ZeptoData[[#This Row],[Sale_Price]]&gt;=150, "Premium")</f>
        <v>Mid-Range</v>
      </c>
      <c r="Q3427" t="str">
        <f>IF(ROUND(((ZeptoData[[#This Row],[mrp]]-ZeptoData[[#This Row],[discountedSellingPrice]])/ZeptoData[[#This Row],[mrp]])*100,0) = ZeptoData[[#This Row],[discountPercent]], "Match", "Error")</f>
        <v>Error</v>
      </c>
      <c r="R3427" s="9" t="str" cm="1">
        <f t="array" ref="R3427">_xlfn.IFS(ZeptoData[[#This Row],[discountPercent]]=0, "No Discount", ZeptoData[[#This Row],[discountPercent]]&lt;=15, "Standard (1-15%)", ZeptoData[[#This Row],[discountPercent]]&gt;15, "Mega (&gt;15%)")</f>
        <v>Standard (1-15%)</v>
      </c>
      <c r="S3427" s="9" t="str" cm="1">
        <f t="array" ref="S3427">_xlfn.IFS(ZeptoData[[#This Row],[weightInGms]]&lt;=100, "Small (&lt;100g)", ZeptoData[[#This Row],[weightInGms]]&lt;=500, "Medium (100-500g)", ZeptoData[[#This Row],[weightInGms]]&gt;500, "Large (&gt;500g)")</f>
        <v>Small (&lt;100g)</v>
      </c>
    </row>
    <row r="3428" spans="1:19" x14ac:dyDescent="0.25">
      <c r="A3428" t="s">
        <v>1457</v>
      </c>
      <c r="B3428" t="s">
        <v>1445</v>
      </c>
      <c r="C3428" t="str">
        <f>TRIM(ZeptoData[[#This Row],[name]])</f>
        <v>Whisper Bindazzz Nights XL + Sanitary Pad</v>
      </c>
      <c r="D3428">
        <v>9000</v>
      </c>
      <c r="E3428" s="3">
        <f>'Cleaned Data'!F3431</f>
        <v>7</v>
      </c>
      <c r="F3428">
        <v>0</v>
      </c>
      <c r="G3428">
        <v>0</v>
      </c>
      <c r="H3428">
        <v>9000</v>
      </c>
      <c r="I3428" s="3">
        <f>ZeptoData[[#This Row],[discountedSellingPrice]]/100</f>
        <v>90</v>
      </c>
      <c r="J3428">
        <v>406</v>
      </c>
      <c r="K3428" t="b">
        <v>1</v>
      </c>
      <c r="L3428">
        <v>7</v>
      </c>
      <c r="N3428" s="3">
        <f>ZeptoData[[#This Row],[MRP_Rupees]] - ZeptoData[[#This Row],[Sale_Price]]</f>
        <v>-83</v>
      </c>
      <c r="O3428" t="str">
        <f>IF(ZeptoData[[#This Row],[outOfStock]]=TRUE, "Out of Stock", IF(ZeptoData[[#This Row],[availableQuantity]]&lt;=2, "LOW STOCK", "HEALTHY"))</f>
        <v>Out of Stock</v>
      </c>
      <c r="P3428" t="str" cm="1">
        <f t="array" ref="P3428">_xlfn.IFS(ZeptoData[[#This Row],[Sale_Price]]&lt;50, "Budget", ZeptoData[[#This Row],[Sale_Price]]&lt;150, "Mid-Range", ZeptoData[[#This Row],[Sale_Price]]&gt;=150, "Premium")</f>
        <v>Mid-Range</v>
      </c>
      <c r="Q3428" t="str">
        <f>IF(ROUND(((ZeptoData[[#This Row],[mrp]]-ZeptoData[[#This Row],[discountedSellingPrice]])/ZeptoData[[#This Row],[mrp]])*100,0) = ZeptoData[[#This Row],[discountPercent]], "Match", "Error")</f>
        <v>Match</v>
      </c>
      <c r="R3428" s="9" t="str" cm="1">
        <f t="array" ref="R3428">_xlfn.IFS(ZeptoData[[#This Row],[discountPercent]]=0, "No Discount", ZeptoData[[#This Row],[discountPercent]]&lt;=15, "Standard (1-15%)", ZeptoData[[#This Row],[discountPercent]]&gt;15, "Mega (&gt;15%)")</f>
        <v>No Discount</v>
      </c>
      <c r="S3428" s="9" t="str" cm="1">
        <f t="array" ref="S3428">_xlfn.IFS(ZeptoData[[#This Row],[weightInGms]]&lt;=100, "Small (&lt;100g)", ZeptoData[[#This Row],[weightInGms]]&lt;=500, "Medium (100-500g)", ZeptoData[[#This Row],[weightInGms]]&gt;500, "Large (&gt;500g)")</f>
        <v>Medium (100-500g)</v>
      </c>
    </row>
    <row r="3429" spans="1:19" x14ac:dyDescent="0.25">
      <c r="A3429" t="s">
        <v>1457</v>
      </c>
      <c r="B3429" t="s">
        <v>1828</v>
      </c>
      <c r="C3429" t="str">
        <f>TRIM(ZeptoData[[#This Row],[name]])</f>
        <v>Whisper Choice Sanitary Pad</v>
      </c>
      <c r="D3429">
        <v>3200</v>
      </c>
      <c r="E3429" s="3">
        <f>'Cleaned Data'!F3432</f>
        <v>3</v>
      </c>
      <c r="F3429">
        <v>9</v>
      </c>
      <c r="G3429">
        <v>0</v>
      </c>
      <c r="H3429">
        <v>2900</v>
      </c>
      <c r="I3429" s="3">
        <f>ZeptoData[[#This Row],[discountedSellingPrice]]/100</f>
        <v>29</v>
      </c>
      <c r="J3429">
        <v>406</v>
      </c>
      <c r="K3429" t="b">
        <v>1</v>
      </c>
      <c r="L3429">
        <v>7</v>
      </c>
      <c r="N3429" s="3">
        <f>ZeptoData[[#This Row],[MRP_Rupees]] - ZeptoData[[#This Row],[Sale_Price]]</f>
        <v>-26</v>
      </c>
      <c r="O3429" t="str">
        <f>IF(ZeptoData[[#This Row],[outOfStock]]=TRUE, "Out of Stock", IF(ZeptoData[[#This Row],[availableQuantity]]&lt;=2, "LOW STOCK", "HEALTHY"))</f>
        <v>Out of Stock</v>
      </c>
      <c r="P3429" t="str" cm="1">
        <f t="array" ref="P3429">_xlfn.IFS(ZeptoData[[#This Row],[Sale_Price]]&lt;50, "Budget", ZeptoData[[#This Row],[Sale_Price]]&lt;150, "Mid-Range", ZeptoData[[#This Row],[Sale_Price]]&gt;=150, "Premium")</f>
        <v>Budget</v>
      </c>
      <c r="Q3429" t="str">
        <f>IF(ROUND(((ZeptoData[[#This Row],[mrp]]-ZeptoData[[#This Row],[discountedSellingPrice]])/ZeptoData[[#This Row],[mrp]])*100,0) = ZeptoData[[#This Row],[discountPercent]], "Match", "Error")</f>
        <v>Match</v>
      </c>
      <c r="R3429" s="9" t="str" cm="1">
        <f t="array" ref="R3429">_xlfn.IFS(ZeptoData[[#This Row],[discountPercent]]=0, "No Discount", ZeptoData[[#This Row],[discountPercent]]&lt;=15, "Standard (1-15%)", ZeptoData[[#This Row],[discountPercent]]&gt;15, "Mega (&gt;15%)")</f>
        <v>Standard (1-15%)</v>
      </c>
      <c r="S3429" s="9" t="str" cm="1">
        <f t="array" ref="S3429">_xlfn.IFS(ZeptoData[[#This Row],[weightInGms]]&lt;=100, "Small (&lt;100g)", ZeptoData[[#This Row],[weightInGms]]&lt;=500, "Medium (100-500g)", ZeptoData[[#This Row],[weightInGms]]&gt;500, "Large (&gt;500g)")</f>
        <v>Medium (100-500g)</v>
      </c>
    </row>
    <row r="3430" spans="1:19" x14ac:dyDescent="0.25">
      <c r="A3430" t="s">
        <v>1457</v>
      </c>
      <c r="B3430" t="s">
        <v>1447</v>
      </c>
      <c r="C3430" t="str">
        <f>TRIM(ZeptoData[[#This Row],[name]])</f>
        <v>Godrej No.1 Bathing Soap, Jasmine</v>
      </c>
      <c r="D3430">
        <v>8400</v>
      </c>
      <c r="E3430" s="3">
        <f>'Cleaned Data'!F3433</f>
        <v>2</v>
      </c>
      <c r="F3430">
        <v>0</v>
      </c>
      <c r="G3430">
        <v>0</v>
      </c>
      <c r="H3430">
        <v>8400</v>
      </c>
      <c r="I3430" s="3">
        <f>ZeptoData[[#This Row],[discountedSellingPrice]]/100</f>
        <v>84</v>
      </c>
      <c r="J3430">
        <v>400</v>
      </c>
      <c r="K3430" t="b">
        <v>1</v>
      </c>
      <c r="L3430">
        <v>100</v>
      </c>
      <c r="N3430" s="3">
        <f>ZeptoData[[#This Row],[MRP_Rupees]] - ZeptoData[[#This Row],[Sale_Price]]</f>
        <v>-82</v>
      </c>
      <c r="O3430" t="str">
        <f>IF(ZeptoData[[#This Row],[outOfStock]]=TRUE, "Out of Stock", IF(ZeptoData[[#This Row],[availableQuantity]]&lt;=2, "LOW STOCK", "HEALTHY"))</f>
        <v>Out of Stock</v>
      </c>
      <c r="P3430" t="str" cm="1">
        <f t="array" ref="P3430">_xlfn.IFS(ZeptoData[[#This Row],[Sale_Price]]&lt;50, "Budget", ZeptoData[[#This Row],[Sale_Price]]&lt;150, "Mid-Range", ZeptoData[[#This Row],[Sale_Price]]&gt;=150, "Premium")</f>
        <v>Mid-Range</v>
      </c>
      <c r="Q3430" t="str">
        <f>IF(ROUND(((ZeptoData[[#This Row],[mrp]]-ZeptoData[[#This Row],[discountedSellingPrice]])/ZeptoData[[#This Row],[mrp]])*100,0) = ZeptoData[[#This Row],[discountPercent]], "Match", "Error")</f>
        <v>Match</v>
      </c>
      <c r="R3430" s="9" t="str" cm="1">
        <f t="array" ref="R3430">_xlfn.IFS(ZeptoData[[#This Row],[discountPercent]]=0, "No Discount", ZeptoData[[#This Row],[discountPercent]]&lt;=15, "Standard (1-15%)", ZeptoData[[#This Row],[discountPercent]]&gt;15, "Mega (&gt;15%)")</f>
        <v>No Discount</v>
      </c>
      <c r="S3430" s="9" t="str" cm="1">
        <f t="array" ref="S3430">_xlfn.IFS(ZeptoData[[#This Row],[weightInGms]]&lt;=100, "Small (&lt;100g)", ZeptoData[[#This Row],[weightInGms]]&lt;=500, "Medium (100-500g)", ZeptoData[[#This Row],[weightInGms]]&gt;500, "Large (&gt;500g)")</f>
        <v>Medium (100-500g)</v>
      </c>
    </row>
    <row r="3431" spans="1:19" x14ac:dyDescent="0.25">
      <c r="A3431" t="s">
        <v>1457</v>
      </c>
      <c r="B3431" t="s">
        <v>1829</v>
      </c>
      <c r="C3431" t="str">
        <f>TRIM(ZeptoData[[#This Row],[name]])</f>
        <v>Gillette Venus Close &amp; Clean Razor</v>
      </c>
      <c r="D3431">
        <v>24900</v>
      </c>
      <c r="E3431" s="3">
        <f>'Cleaned Data'!F3434</f>
        <v>9</v>
      </c>
      <c r="F3431">
        <v>7</v>
      </c>
      <c r="G3431">
        <v>0</v>
      </c>
      <c r="H3431">
        <v>23000</v>
      </c>
      <c r="I3431" s="3">
        <f>ZeptoData[[#This Row],[discountedSellingPrice]]/100</f>
        <v>230</v>
      </c>
      <c r="J3431">
        <v>58</v>
      </c>
      <c r="K3431" t="b">
        <v>1</v>
      </c>
      <c r="L3431">
        <v>1</v>
      </c>
      <c r="N3431" s="3">
        <f>ZeptoData[[#This Row],[MRP_Rupees]] - ZeptoData[[#This Row],[Sale_Price]]</f>
        <v>-221</v>
      </c>
      <c r="O3431" t="str">
        <f>IF(ZeptoData[[#This Row],[outOfStock]]=TRUE, "Out of Stock", IF(ZeptoData[[#This Row],[availableQuantity]]&lt;=2, "LOW STOCK", "HEALTHY"))</f>
        <v>Out of Stock</v>
      </c>
      <c r="P3431" t="str" cm="1">
        <f t="array" ref="P3431">_xlfn.IFS(ZeptoData[[#This Row],[Sale_Price]]&lt;50, "Budget", ZeptoData[[#This Row],[Sale_Price]]&lt;150, "Mid-Range", ZeptoData[[#This Row],[Sale_Price]]&gt;=150, "Premium")</f>
        <v>Premium</v>
      </c>
      <c r="Q3431" t="str">
        <f>IF(ROUND(((ZeptoData[[#This Row],[mrp]]-ZeptoData[[#This Row],[discountedSellingPrice]])/ZeptoData[[#This Row],[mrp]])*100,0) = ZeptoData[[#This Row],[discountPercent]], "Match", "Error")</f>
        <v>Error</v>
      </c>
      <c r="R3431" s="9" t="str" cm="1">
        <f t="array" ref="R3431">_xlfn.IFS(ZeptoData[[#This Row],[discountPercent]]=0, "No Discount", ZeptoData[[#This Row],[discountPercent]]&lt;=15, "Standard (1-15%)", ZeptoData[[#This Row],[discountPercent]]&gt;15, "Mega (&gt;15%)")</f>
        <v>Standard (1-15%)</v>
      </c>
      <c r="S3431" s="9" t="str" cm="1">
        <f t="array" ref="S3431">_xlfn.IFS(ZeptoData[[#This Row],[weightInGms]]&lt;=100, "Small (&lt;100g)", ZeptoData[[#This Row],[weightInGms]]&lt;=500, "Medium (100-500g)", ZeptoData[[#This Row],[weightInGms]]&gt;500, "Large (&gt;500g)")</f>
        <v>Small (&lt;100g)</v>
      </c>
    </row>
    <row r="3432" spans="1:19" x14ac:dyDescent="0.25">
      <c r="A3432" t="s">
        <v>1457</v>
      </c>
      <c r="B3432" t="s">
        <v>1216</v>
      </c>
      <c r="C3432" t="str">
        <f>TRIM(ZeptoData[[#This Row],[name]])</f>
        <v>Whisper Choice Regular Sanitary Pads</v>
      </c>
      <c r="D3432">
        <v>9000</v>
      </c>
      <c r="E3432" s="3">
        <f>'Cleaned Data'!F3435</f>
        <v>9</v>
      </c>
      <c r="F3432">
        <v>3</v>
      </c>
      <c r="G3432">
        <v>0</v>
      </c>
      <c r="H3432">
        <v>8700</v>
      </c>
      <c r="I3432" s="3">
        <f>ZeptoData[[#This Row],[discountedSellingPrice]]/100</f>
        <v>87</v>
      </c>
      <c r="J3432">
        <v>58</v>
      </c>
      <c r="K3432" t="b">
        <v>1</v>
      </c>
      <c r="L3432">
        <v>20</v>
      </c>
      <c r="N3432" s="3">
        <f>ZeptoData[[#This Row],[MRP_Rupees]] - ZeptoData[[#This Row],[Sale_Price]]</f>
        <v>-78</v>
      </c>
      <c r="O3432" t="str">
        <f>IF(ZeptoData[[#This Row],[outOfStock]]=TRUE, "Out of Stock", IF(ZeptoData[[#This Row],[availableQuantity]]&lt;=2, "LOW STOCK", "HEALTHY"))</f>
        <v>Out of Stock</v>
      </c>
      <c r="P3432" t="str" cm="1">
        <f t="array" ref="P3432">_xlfn.IFS(ZeptoData[[#This Row],[Sale_Price]]&lt;50, "Budget", ZeptoData[[#This Row],[Sale_Price]]&lt;150, "Mid-Range", ZeptoData[[#This Row],[Sale_Price]]&gt;=150, "Premium")</f>
        <v>Mid-Range</v>
      </c>
      <c r="Q3432" t="str">
        <f>IF(ROUND(((ZeptoData[[#This Row],[mrp]]-ZeptoData[[#This Row],[discountedSellingPrice]])/ZeptoData[[#This Row],[mrp]])*100,0) = ZeptoData[[#This Row],[discountPercent]], "Match", "Error")</f>
        <v>Match</v>
      </c>
      <c r="R3432" s="9" t="str" cm="1">
        <f t="array" ref="R3432">_xlfn.IFS(ZeptoData[[#This Row],[discountPercent]]=0, "No Discount", ZeptoData[[#This Row],[discountPercent]]&lt;=15, "Standard (1-15%)", ZeptoData[[#This Row],[discountPercent]]&gt;15, "Mega (&gt;15%)")</f>
        <v>Standard (1-15%)</v>
      </c>
      <c r="S3432" s="9" t="str" cm="1">
        <f t="array" ref="S3432">_xlfn.IFS(ZeptoData[[#This Row],[weightInGms]]&lt;=100, "Small (&lt;100g)", ZeptoData[[#This Row],[weightInGms]]&lt;=500, "Medium (100-500g)", ZeptoData[[#This Row],[weightInGms]]&gt;500, "Large (&gt;500g)")</f>
        <v>Small (&lt;100g)</v>
      </c>
    </row>
    <row r="3433" spans="1:19" x14ac:dyDescent="0.25">
      <c r="A3433" t="s">
        <v>1457</v>
      </c>
      <c r="B3433" t="s">
        <v>1449</v>
      </c>
      <c r="C3433" t="str">
        <f>TRIM(ZeptoData[[#This Row],[name]])</f>
        <v>Stayfree Secure Dry Cover Extra Large Sanitary Pad</v>
      </c>
      <c r="D3433">
        <v>4200</v>
      </c>
      <c r="E3433" s="3">
        <f>'Cleaned Data'!F3436</f>
        <v>10</v>
      </c>
      <c r="F3433">
        <v>2</v>
      </c>
      <c r="G3433">
        <v>0</v>
      </c>
      <c r="H3433">
        <v>4100</v>
      </c>
      <c r="I3433" s="3">
        <f>ZeptoData[[#This Row],[discountedSellingPrice]]/100</f>
        <v>41</v>
      </c>
      <c r="J3433">
        <v>406</v>
      </c>
      <c r="K3433" t="b">
        <v>1</v>
      </c>
      <c r="L3433">
        <v>7</v>
      </c>
      <c r="N3433" s="3">
        <f>ZeptoData[[#This Row],[MRP_Rupees]] - ZeptoData[[#This Row],[Sale_Price]]</f>
        <v>-31</v>
      </c>
      <c r="O3433" t="str">
        <f>IF(ZeptoData[[#This Row],[outOfStock]]=TRUE, "Out of Stock", IF(ZeptoData[[#This Row],[availableQuantity]]&lt;=2, "LOW STOCK", "HEALTHY"))</f>
        <v>Out of Stock</v>
      </c>
      <c r="P3433" t="str" cm="1">
        <f t="array" ref="P3433">_xlfn.IFS(ZeptoData[[#This Row],[Sale_Price]]&lt;50, "Budget", ZeptoData[[#This Row],[Sale_Price]]&lt;150, "Mid-Range", ZeptoData[[#This Row],[Sale_Price]]&gt;=150, "Premium")</f>
        <v>Budget</v>
      </c>
      <c r="Q3433" t="str">
        <f>IF(ROUND(((ZeptoData[[#This Row],[mrp]]-ZeptoData[[#This Row],[discountedSellingPrice]])/ZeptoData[[#This Row],[mrp]])*100,0) = ZeptoData[[#This Row],[discountPercent]], "Match", "Error")</f>
        <v>Match</v>
      </c>
      <c r="R3433" s="9" t="str" cm="1">
        <f t="array" ref="R3433">_xlfn.IFS(ZeptoData[[#This Row],[discountPercent]]=0, "No Discount", ZeptoData[[#This Row],[discountPercent]]&lt;=15, "Standard (1-15%)", ZeptoData[[#This Row],[discountPercent]]&gt;15, "Mega (&gt;15%)")</f>
        <v>Standard (1-15%)</v>
      </c>
      <c r="S3433" s="9" t="str" cm="1">
        <f t="array" ref="S3433">_xlfn.IFS(ZeptoData[[#This Row],[weightInGms]]&lt;=100, "Small (&lt;100g)", ZeptoData[[#This Row],[weightInGms]]&lt;=500, "Medium (100-500g)", ZeptoData[[#This Row],[weightInGms]]&gt;500, "Large (&gt;500g)")</f>
        <v>Medium (100-500g)</v>
      </c>
    </row>
    <row r="3434" spans="1:19" x14ac:dyDescent="0.25">
      <c r="A3434" t="s">
        <v>1457</v>
      </c>
      <c r="B3434" t="s">
        <v>1450</v>
      </c>
      <c r="C3434" t="str">
        <f>TRIM(ZeptoData[[#This Row],[name]])</f>
        <v>Oxylife Natural Radiance 5 Creme Bleach - With Active Oxygen</v>
      </c>
      <c r="D3434">
        <v>8200</v>
      </c>
      <c r="E3434" s="3">
        <f>'Cleaned Data'!F3437</f>
        <v>7</v>
      </c>
      <c r="F3434">
        <v>9</v>
      </c>
      <c r="G3434">
        <v>0</v>
      </c>
      <c r="H3434">
        <v>7400</v>
      </c>
      <c r="I3434" s="3">
        <f>ZeptoData[[#This Row],[discountedSellingPrice]]/100</f>
        <v>74</v>
      </c>
      <c r="J3434">
        <v>27</v>
      </c>
      <c r="K3434" t="b">
        <v>1</v>
      </c>
      <c r="L3434">
        <v>27</v>
      </c>
      <c r="N3434" s="3">
        <f>ZeptoData[[#This Row],[MRP_Rupees]] - ZeptoData[[#This Row],[Sale_Price]]</f>
        <v>-67</v>
      </c>
      <c r="O3434" t="str">
        <f>IF(ZeptoData[[#This Row],[outOfStock]]=TRUE, "Out of Stock", IF(ZeptoData[[#This Row],[availableQuantity]]&lt;=2, "LOW STOCK", "HEALTHY"))</f>
        <v>Out of Stock</v>
      </c>
      <c r="P3434" t="str" cm="1">
        <f t="array" ref="P3434">_xlfn.IFS(ZeptoData[[#This Row],[Sale_Price]]&lt;50, "Budget", ZeptoData[[#This Row],[Sale_Price]]&lt;150, "Mid-Range", ZeptoData[[#This Row],[Sale_Price]]&gt;=150, "Premium")</f>
        <v>Mid-Range</v>
      </c>
      <c r="Q3434" t="str">
        <f>IF(ROUND(((ZeptoData[[#This Row],[mrp]]-ZeptoData[[#This Row],[discountedSellingPrice]])/ZeptoData[[#This Row],[mrp]])*100,0) = ZeptoData[[#This Row],[discountPercent]], "Match", "Error")</f>
        <v>Error</v>
      </c>
      <c r="R3434" s="9" t="str" cm="1">
        <f t="array" ref="R3434">_xlfn.IFS(ZeptoData[[#This Row],[discountPercent]]=0, "No Discount", ZeptoData[[#This Row],[discountPercent]]&lt;=15, "Standard (1-15%)", ZeptoData[[#This Row],[discountPercent]]&gt;15, "Mega (&gt;15%)")</f>
        <v>Standard (1-15%)</v>
      </c>
      <c r="S3434" s="9" t="str" cm="1">
        <f t="array" ref="S3434">_xlfn.IFS(ZeptoData[[#This Row],[weightInGms]]&lt;=100, "Small (&lt;100g)", ZeptoData[[#This Row],[weightInGms]]&lt;=500, "Medium (100-500g)", ZeptoData[[#This Row],[weightInGms]]&gt;500, "Large (&gt;500g)")</f>
        <v>Small (&lt;100g)</v>
      </c>
    </row>
    <row r="3435" spans="1:19" x14ac:dyDescent="0.25">
      <c r="A3435" t="s">
        <v>1457</v>
      </c>
      <c r="B3435" t="s">
        <v>1451</v>
      </c>
      <c r="C3435" t="str">
        <f>TRIM(ZeptoData[[#This Row],[name]])</f>
        <v>Clean &amp; Clear Morning Energy Lemon Face Wash</v>
      </c>
      <c r="D3435">
        <v>14500</v>
      </c>
      <c r="E3435" s="3">
        <f>'Cleaned Data'!F3438</f>
        <v>0</v>
      </c>
      <c r="F3435">
        <v>9</v>
      </c>
      <c r="G3435">
        <v>0</v>
      </c>
      <c r="H3435">
        <v>13100</v>
      </c>
      <c r="I3435" s="3">
        <f>ZeptoData[[#This Row],[discountedSellingPrice]]/100</f>
        <v>131</v>
      </c>
      <c r="J3435">
        <v>100</v>
      </c>
      <c r="K3435" t="b">
        <v>1</v>
      </c>
      <c r="L3435">
        <v>100</v>
      </c>
      <c r="N3435" s="3">
        <f>ZeptoData[[#This Row],[MRP_Rupees]] - ZeptoData[[#This Row],[Sale_Price]]</f>
        <v>-131</v>
      </c>
      <c r="O3435" t="str">
        <f>IF(ZeptoData[[#This Row],[outOfStock]]=TRUE, "Out of Stock", IF(ZeptoData[[#This Row],[availableQuantity]]&lt;=2, "LOW STOCK", "HEALTHY"))</f>
        <v>Out of Stock</v>
      </c>
      <c r="P3435" t="str" cm="1">
        <f t="array" ref="P3435">_xlfn.IFS(ZeptoData[[#This Row],[Sale_Price]]&lt;50, "Budget", ZeptoData[[#This Row],[Sale_Price]]&lt;150, "Mid-Range", ZeptoData[[#This Row],[Sale_Price]]&gt;=150, "Premium")</f>
        <v>Mid-Range</v>
      </c>
      <c r="Q3435" t="str">
        <f>IF(ROUND(((ZeptoData[[#This Row],[mrp]]-ZeptoData[[#This Row],[discountedSellingPrice]])/ZeptoData[[#This Row],[mrp]])*100,0) = ZeptoData[[#This Row],[discountPercent]], "Match", "Error")</f>
        <v>Error</v>
      </c>
      <c r="R3435" s="9" t="str" cm="1">
        <f t="array" ref="R3435">_xlfn.IFS(ZeptoData[[#This Row],[discountPercent]]=0, "No Discount", ZeptoData[[#This Row],[discountPercent]]&lt;=15, "Standard (1-15%)", ZeptoData[[#This Row],[discountPercent]]&gt;15, "Mega (&gt;15%)")</f>
        <v>Standard (1-15%)</v>
      </c>
      <c r="S3435" s="9" t="str" cm="1">
        <f t="array" ref="S3435">_xlfn.IFS(ZeptoData[[#This Row],[weightInGms]]&lt;=100, "Small (&lt;100g)", ZeptoData[[#This Row],[weightInGms]]&lt;=500, "Medium (100-500g)", ZeptoData[[#This Row],[weightInGms]]&gt;500, "Large (&gt;500g)")</f>
        <v>Small (&lt;100g)</v>
      </c>
    </row>
    <row r="3436" spans="1:19" x14ac:dyDescent="0.25">
      <c r="A3436" t="s">
        <v>1457</v>
      </c>
      <c r="B3436" t="s">
        <v>1452</v>
      </c>
      <c r="C3436" t="str">
        <f>TRIM(ZeptoData[[#This Row],[name]])</f>
        <v>Bajaj Almond Drops Hair Oil</v>
      </c>
      <c r="D3436">
        <v>6700</v>
      </c>
      <c r="E3436" s="3">
        <f>'Cleaned Data'!F3439</f>
        <v>0</v>
      </c>
      <c r="F3436">
        <v>10</v>
      </c>
      <c r="G3436">
        <v>0</v>
      </c>
      <c r="H3436">
        <v>6000</v>
      </c>
      <c r="I3436" s="3">
        <f>ZeptoData[[#This Row],[discountedSellingPrice]]/100</f>
        <v>60</v>
      </c>
      <c r="J3436">
        <v>100</v>
      </c>
      <c r="K3436" t="b">
        <v>1</v>
      </c>
      <c r="L3436">
        <v>100</v>
      </c>
      <c r="N3436" s="3">
        <f>ZeptoData[[#This Row],[MRP_Rupees]] - ZeptoData[[#This Row],[Sale_Price]]</f>
        <v>-60</v>
      </c>
      <c r="O3436" t="str">
        <f>IF(ZeptoData[[#This Row],[outOfStock]]=TRUE, "Out of Stock", IF(ZeptoData[[#This Row],[availableQuantity]]&lt;=2, "LOW STOCK", "HEALTHY"))</f>
        <v>Out of Stock</v>
      </c>
      <c r="P3436" t="str" cm="1">
        <f t="array" ref="P3436">_xlfn.IFS(ZeptoData[[#This Row],[Sale_Price]]&lt;50, "Budget", ZeptoData[[#This Row],[Sale_Price]]&lt;150, "Mid-Range", ZeptoData[[#This Row],[Sale_Price]]&gt;=150, "Premium")</f>
        <v>Mid-Range</v>
      </c>
      <c r="Q3436" t="str">
        <f>IF(ROUND(((ZeptoData[[#This Row],[mrp]]-ZeptoData[[#This Row],[discountedSellingPrice]])/ZeptoData[[#This Row],[mrp]])*100,0) = ZeptoData[[#This Row],[discountPercent]], "Match", "Error")</f>
        <v>Match</v>
      </c>
      <c r="R3436" s="9" t="str" cm="1">
        <f t="array" ref="R3436">_xlfn.IFS(ZeptoData[[#This Row],[discountPercent]]=0, "No Discount", ZeptoData[[#This Row],[discountPercent]]&lt;=15, "Standard (1-15%)", ZeptoData[[#This Row],[discountPercent]]&gt;15, "Mega (&gt;15%)")</f>
        <v>Standard (1-15%)</v>
      </c>
      <c r="S3436" s="9" t="str" cm="1">
        <f t="array" ref="S3436">_xlfn.IFS(ZeptoData[[#This Row],[weightInGms]]&lt;=100, "Small (&lt;100g)", ZeptoData[[#This Row],[weightInGms]]&lt;=500, "Medium (100-500g)", ZeptoData[[#This Row],[weightInGms]]&gt;500, "Large (&gt;500g)")</f>
        <v>Small (&lt;100g)</v>
      </c>
    </row>
    <row r="3437" spans="1:19" x14ac:dyDescent="0.25">
      <c r="A3437" t="s">
        <v>1457</v>
      </c>
      <c r="B3437" t="s">
        <v>1453</v>
      </c>
      <c r="C3437" t="str">
        <f>TRIM(ZeptoData[[#This Row],[name]])</f>
        <v>Bajaj Almond Drops Hair Oil Bottle</v>
      </c>
      <c r="D3437">
        <v>13000</v>
      </c>
      <c r="E3437" s="3">
        <f>'Cleaned Data'!F3440</f>
        <v>7</v>
      </c>
      <c r="F3437">
        <v>7</v>
      </c>
      <c r="G3437">
        <v>0</v>
      </c>
      <c r="H3437">
        <v>12000</v>
      </c>
      <c r="I3437" s="3">
        <f>ZeptoData[[#This Row],[discountedSellingPrice]]/100</f>
        <v>120</v>
      </c>
      <c r="J3437">
        <v>200</v>
      </c>
      <c r="K3437" t="b">
        <v>1</v>
      </c>
      <c r="L3437">
        <v>200</v>
      </c>
      <c r="N3437" s="3">
        <f>ZeptoData[[#This Row],[MRP_Rupees]] - ZeptoData[[#This Row],[Sale_Price]]</f>
        <v>-113</v>
      </c>
      <c r="O3437" t="str">
        <f>IF(ZeptoData[[#This Row],[outOfStock]]=TRUE, "Out of Stock", IF(ZeptoData[[#This Row],[availableQuantity]]&lt;=2, "LOW STOCK", "HEALTHY"))</f>
        <v>Out of Stock</v>
      </c>
      <c r="P3437" t="str" cm="1">
        <f t="array" ref="P3437">_xlfn.IFS(ZeptoData[[#This Row],[Sale_Price]]&lt;50, "Budget", ZeptoData[[#This Row],[Sale_Price]]&lt;150, "Mid-Range", ZeptoData[[#This Row],[Sale_Price]]&gt;=150, "Premium")</f>
        <v>Mid-Range</v>
      </c>
      <c r="Q3437" t="str">
        <f>IF(ROUND(((ZeptoData[[#This Row],[mrp]]-ZeptoData[[#This Row],[discountedSellingPrice]])/ZeptoData[[#This Row],[mrp]])*100,0) = ZeptoData[[#This Row],[discountPercent]], "Match", "Error")</f>
        <v>Error</v>
      </c>
      <c r="R3437" s="9" t="str" cm="1">
        <f t="array" ref="R3437">_xlfn.IFS(ZeptoData[[#This Row],[discountPercent]]=0, "No Discount", ZeptoData[[#This Row],[discountPercent]]&lt;=15, "Standard (1-15%)", ZeptoData[[#This Row],[discountPercent]]&gt;15, "Mega (&gt;15%)")</f>
        <v>Standard (1-15%)</v>
      </c>
      <c r="S3437" s="9" t="str" cm="1">
        <f t="array" ref="S3437">_xlfn.IFS(ZeptoData[[#This Row],[weightInGms]]&lt;=100, "Small (&lt;100g)", ZeptoData[[#This Row],[weightInGms]]&lt;=500, "Medium (100-500g)", ZeptoData[[#This Row],[weightInGms]]&gt;500, "Large (&gt;500g)")</f>
        <v>Medium (100-500g)</v>
      </c>
    </row>
    <row r="3438" spans="1:19" x14ac:dyDescent="0.25">
      <c r="A3438" t="s">
        <v>1457</v>
      </c>
      <c r="B3438" t="s">
        <v>1454</v>
      </c>
      <c r="C3438" t="str">
        <f>TRIM(ZeptoData[[#This Row],[name]])</f>
        <v>Whisper Bindazzz Night Sanitary Pads XL Plus</v>
      </c>
      <c r="D3438">
        <v>18500</v>
      </c>
      <c r="E3438" s="3">
        <f>'Cleaned Data'!F3441</f>
        <v>0</v>
      </c>
      <c r="F3438">
        <v>0</v>
      </c>
      <c r="G3438">
        <v>0</v>
      </c>
      <c r="H3438">
        <v>18500</v>
      </c>
      <c r="I3438" s="3">
        <f>ZeptoData[[#This Row],[discountedSellingPrice]]/100</f>
        <v>185</v>
      </c>
      <c r="J3438">
        <v>870</v>
      </c>
      <c r="K3438" t="b">
        <v>1</v>
      </c>
      <c r="L3438">
        <v>15</v>
      </c>
      <c r="N3438" s="3">
        <f>ZeptoData[[#This Row],[MRP_Rupees]] - ZeptoData[[#This Row],[Sale_Price]]</f>
        <v>-185</v>
      </c>
      <c r="O3438" t="str">
        <f>IF(ZeptoData[[#This Row],[outOfStock]]=TRUE, "Out of Stock", IF(ZeptoData[[#This Row],[availableQuantity]]&lt;=2, "LOW STOCK", "HEALTHY"))</f>
        <v>Out of Stock</v>
      </c>
      <c r="P3438" t="str" cm="1">
        <f t="array" ref="P3438">_xlfn.IFS(ZeptoData[[#This Row],[Sale_Price]]&lt;50, "Budget", ZeptoData[[#This Row],[Sale_Price]]&lt;150, "Mid-Range", ZeptoData[[#This Row],[Sale_Price]]&gt;=150, "Premium")</f>
        <v>Premium</v>
      </c>
      <c r="Q3438" t="str">
        <f>IF(ROUND(((ZeptoData[[#This Row],[mrp]]-ZeptoData[[#This Row],[discountedSellingPrice]])/ZeptoData[[#This Row],[mrp]])*100,0) = ZeptoData[[#This Row],[discountPercent]], "Match", "Error")</f>
        <v>Match</v>
      </c>
      <c r="R3438" s="9" t="str" cm="1">
        <f t="array" ref="R3438">_xlfn.IFS(ZeptoData[[#This Row],[discountPercent]]=0, "No Discount", ZeptoData[[#This Row],[discountPercent]]&lt;=15, "Standard (1-15%)", ZeptoData[[#This Row],[discountPercent]]&gt;15, "Mega (&gt;15%)")</f>
        <v>No Discount</v>
      </c>
      <c r="S3438" s="9" t="str" cm="1">
        <f t="array" ref="S3438">_xlfn.IFS(ZeptoData[[#This Row],[weightInGms]]&lt;=100, "Small (&lt;100g)", ZeptoData[[#This Row],[weightInGms]]&lt;=500, "Medium (100-500g)", ZeptoData[[#This Row],[weightInGms]]&gt;500, "Large (&gt;500g)")</f>
        <v>Large (&gt;500g)</v>
      </c>
    </row>
    <row r="3439" spans="1:19" x14ac:dyDescent="0.25">
      <c r="A3439" t="s">
        <v>1457</v>
      </c>
      <c r="B3439" t="s">
        <v>1455</v>
      </c>
      <c r="C3439" t="str">
        <f>TRIM(ZeptoData[[#This Row],[name]])</f>
        <v>Godrej Cinthol Lime Refreshing Deo Soap</v>
      </c>
      <c r="D3439">
        <v>11600</v>
      </c>
      <c r="E3439" s="3">
        <f>'Cleaned Data'!F3442</f>
        <v>7</v>
      </c>
      <c r="F3439">
        <v>0</v>
      </c>
      <c r="G3439">
        <v>0</v>
      </c>
      <c r="H3439">
        <v>11600</v>
      </c>
      <c r="I3439" s="3">
        <f>ZeptoData[[#This Row],[discountedSellingPrice]]/100</f>
        <v>116</v>
      </c>
      <c r="J3439">
        <v>400</v>
      </c>
      <c r="K3439" t="b">
        <v>1</v>
      </c>
      <c r="L3439">
        <v>400</v>
      </c>
      <c r="N3439" s="3">
        <f>ZeptoData[[#This Row],[MRP_Rupees]] - ZeptoData[[#This Row],[Sale_Price]]</f>
        <v>-109</v>
      </c>
      <c r="O3439" t="str">
        <f>IF(ZeptoData[[#This Row],[outOfStock]]=TRUE, "Out of Stock", IF(ZeptoData[[#This Row],[availableQuantity]]&lt;=2, "LOW STOCK", "HEALTHY"))</f>
        <v>Out of Stock</v>
      </c>
      <c r="P3439" t="str" cm="1">
        <f t="array" ref="P3439">_xlfn.IFS(ZeptoData[[#This Row],[Sale_Price]]&lt;50, "Budget", ZeptoData[[#This Row],[Sale_Price]]&lt;150, "Mid-Range", ZeptoData[[#This Row],[Sale_Price]]&gt;=150, "Premium")</f>
        <v>Mid-Range</v>
      </c>
      <c r="Q3439" t="str">
        <f>IF(ROUND(((ZeptoData[[#This Row],[mrp]]-ZeptoData[[#This Row],[discountedSellingPrice]])/ZeptoData[[#This Row],[mrp]])*100,0) = ZeptoData[[#This Row],[discountPercent]], "Match", "Error")</f>
        <v>Match</v>
      </c>
      <c r="R3439" s="9" t="str" cm="1">
        <f t="array" ref="R3439">_xlfn.IFS(ZeptoData[[#This Row],[discountPercent]]=0, "No Discount", ZeptoData[[#This Row],[discountPercent]]&lt;=15, "Standard (1-15%)", ZeptoData[[#This Row],[discountPercent]]&gt;15, "Mega (&gt;15%)")</f>
        <v>No Discount</v>
      </c>
      <c r="S3439" s="9" t="str" cm="1">
        <f t="array" ref="S3439">_xlfn.IFS(ZeptoData[[#This Row],[weightInGms]]&lt;=100, "Small (&lt;100g)", ZeptoData[[#This Row],[weightInGms]]&lt;=500, "Medium (100-500g)", ZeptoData[[#This Row],[weightInGms]]&gt;500, "Large (&gt;500g)")</f>
        <v>Medium (100-500g)</v>
      </c>
    </row>
    <row r="3440" spans="1:19" x14ac:dyDescent="0.25">
      <c r="A3440" t="s">
        <v>1457</v>
      </c>
      <c r="B3440" t="s">
        <v>1456</v>
      </c>
      <c r="C3440" t="str">
        <f>TRIM(ZeptoData[[#This Row],[name]])</f>
        <v>MamyPoko Pants Standard Diapers, Extra Large (12 - 17 kg)</v>
      </c>
      <c r="D3440">
        <v>39900</v>
      </c>
      <c r="E3440" s="3">
        <f>'Cleaned Data'!F3443</f>
        <v>0</v>
      </c>
      <c r="F3440">
        <v>7</v>
      </c>
      <c r="G3440">
        <v>0</v>
      </c>
      <c r="H3440">
        <v>36900</v>
      </c>
      <c r="I3440" s="3">
        <f>ZeptoData[[#This Row],[discountedSellingPrice]]/100</f>
        <v>369</v>
      </c>
      <c r="J3440">
        <v>26</v>
      </c>
      <c r="K3440" t="b">
        <v>1</v>
      </c>
      <c r="L3440">
        <v>26</v>
      </c>
      <c r="N3440" s="3">
        <f>ZeptoData[[#This Row],[MRP_Rupees]] - ZeptoData[[#This Row],[Sale_Price]]</f>
        <v>-369</v>
      </c>
      <c r="O3440" t="str">
        <f>IF(ZeptoData[[#This Row],[outOfStock]]=TRUE, "Out of Stock", IF(ZeptoData[[#This Row],[availableQuantity]]&lt;=2, "LOW STOCK", "HEALTHY"))</f>
        <v>Out of Stock</v>
      </c>
      <c r="P3440" t="str" cm="1">
        <f t="array" ref="P3440">_xlfn.IFS(ZeptoData[[#This Row],[Sale_Price]]&lt;50, "Budget", ZeptoData[[#This Row],[Sale_Price]]&lt;150, "Mid-Range", ZeptoData[[#This Row],[Sale_Price]]&gt;=150, "Premium")</f>
        <v>Premium</v>
      </c>
      <c r="Q3440" t="str">
        <f>IF(ROUND(((ZeptoData[[#This Row],[mrp]]-ZeptoData[[#This Row],[discountedSellingPrice]])/ZeptoData[[#This Row],[mrp]])*100,0) = ZeptoData[[#This Row],[discountPercent]], "Match", "Error")</f>
        <v>Error</v>
      </c>
      <c r="R3440" s="9" t="str" cm="1">
        <f t="array" ref="R3440">_xlfn.IFS(ZeptoData[[#This Row],[discountPercent]]=0, "No Discount", ZeptoData[[#This Row],[discountPercent]]&lt;=15, "Standard (1-15%)", ZeptoData[[#This Row],[discountPercent]]&gt;15, "Mega (&gt;15%)")</f>
        <v>Standard (1-15%)</v>
      </c>
      <c r="S3440" s="9" t="str" cm="1">
        <f t="array" ref="S3440">_xlfn.IFS(ZeptoData[[#This Row],[weightInGms]]&lt;=100, "Small (&lt;100g)", ZeptoData[[#This Row],[weightInGms]]&lt;=500, "Medium (100-500g)", ZeptoData[[#This Row],[weightInGms]]&gt;500, "Large (&gt;500g)")</f>
        <v>Small (&lt;100g)</v>
      </c>
    </row>
    <row r="3441" spans="1:19" x14ac:dyDescent="0.25">
      <c r="A3441" t="s">
        <v>1458</v>
      </c>
      <c r="B3441" t="s">
        <v>1459</v>
      </c>
      <c r="C3441" t="str">
        <f>TRIM(ZeptoData[[#This Row],[name]])</f>
        <v>Surf Excel Stain Eraser</v>
      </c>
      <c r="D3441">
        <v>1800</v>
      </c>
      <c r="E3441" s="3">
        <f>'Cleaned Data'!F3444</f>
        <v>5</v>
      </c>
      <c r="F3441">
        <v>0</v>
      </c>
      <c r="G3441">
        <v>1</v>
      </c>
      <c r="H3441">
        <v>1800</v>
      </c>
      <c r="I3441" s="3">
        <f>ZeptoData[[#This Row],[discountedSellingPrice]]/100</f>
        <v>18</v>
      </c>
      <c r="J3441">
        <v>150</v>
      </c>
      <c r="K3441" t="b">
        <v>0</v>
      </c>
      <c r="L3441">
        <v>150</v>
      </c>
      <c r="N3441" s="3">
        <f>ZeptoData[[#This Row],[MRP_Rupees]] - ZeptoData[[#This Row],[Sale_Price]]</f>
        <v>-13</v>
      </c>
      <c r="O3441" t="str">
        <f>IF(ZeptoData[[#This Row],[outOfStock]]=TRUE, "Out of Stock", IF(ZeptoData[[#This Row],[availableQuantity]]&lt;=2, "LOW STOCK", "HEALTHY"))</f>
        <v>LOW STOCK</v>
      </c>
      <c r="P3441" t="str" cm="1">
        <f t="array" ref="P3441">_xlfn.IFS(ZeptoData[[#This Row],[Sale_Price]]&lt;50, "Budget", ZeptoData[[#This Row],[Sale_Price]]&lt;150, "Mid-Range", ZeptoData[[#This Row],[Sale_Price]]&gt;=150, "Premium")</f>
        <v>Budget</v>
      </c>
      <c r="Q3441" t="str">
        <f>IF(ROUND(((ZeptoData[[#This Row],[mrp]]-ZeptoData[[#This Row],[discountedSellingPrice]])/ZeptoData[[#This Row],[mrp]])*100,0) = ZeptoData[[#This Row],[discountPercent]], "Match", "Error")</f>
        <v>Match</v>
      </c>
      <c r="R3441" s="9" t="str" cm="1">
        <f t="array" ref="R3441">_xlfn.IFS(ZeptoData[[#This Row],[discountPercent]]=0, "No Discount", ZeptoData[[#This Row],[discountPercent]]&lt;=15, "Standard (1-15%)", ZeptoData[[#This Row],[discountPercent]]&gt;15, "Mega (&gt;15%)")</f>
        <v>No Discount</v>
      </c>
      <c r="S3441" s="9" t="str" cm="1">
        <f t="array" ref="S3441">_xlfn.IFS(ZeptoData[[#This Row],[weightInGms]]&lt;=100, "Small (&lt;100g)", ZeptoData[[#This Row],[weightInGms]]&lt;=500, "Medium (100-500g)", ZeptoData[[#This Row],[weightInGms]]&gt;500, "Large (&gt;500g)")</f>
        <v>Medium (100-500g)</v>
      </c>
    </row>
    <row r="3442" spans="1:19" x14ac:dyDescent="0.25">
      <c r="A3442" t="s">
        <v>1458</v>
      </c>
      <c r="B3442" t="s">
        <v>1460</v>
      </c>
      <c r="C3442" t="str">
        <f>TRIM(ZeptoData[[#This Row],[name]])</f>
        <v>Colin Glass and Surface Cleaner Liquid Spray Regular</v>
      </c>
      <c r="D3442">
        <v>9600</v>
      </c>
      <c r="E3442" s="3">
        <f>'Cleaned Data'!F3445</f>
        <v>7</v>
      </c>
      <c r="F3442">
        <v>7</v>
      </c>
      <c r="G3442">
        <v>6</v>
      </c>
      <c r="H3442">
        <v>8900</v>
      </c>
      <c r="I3442" s="3">
        <f>ZeptoData[[#This Row],[discountedSellingPrice]]/100</f>
        <v>89</v>
      </c>
      <c r="J3442">
        <v>500</v>
      </c>
      <c r="K3442" t="b">
        <v>0</v>
      </c>
      <c r="L3442">
        <v>500</v>
      </c>
      <c r="N3442" s="3">
        <f>ZeptoData[[#This Row],[MRP_Rupees]] - ZeptoData[[#This Row],[Sale_Price]]</f>
        <v>-82</v>
      </c>
      <c r="O3442" t="str">
        <f>IF(ZeptoData[[#This Row],[outOfStock]]=TRUE, "Out of Stock", IF(ZeptoData[[#This Row],[availableQuantity]]&lt;=2, "LOW STOCK", "HEALTHY"))</f>
        <v>HEALTHY</v>
      </c>
      <c r="P3442" t="str" cm="1">
        <f t="array" ref="P3442">_xlfn.IFS(ZeptoData[[#This Row],[Sale_Price]]&lt;50, "Budget", ZeptoData[[#This Row],[Sale_Price]]&lt;150, "Mid-Range", ZeptoData[[#This Row],[Sale_Price]]&gt;=150, "Premium")</f>
        <v>Mid-Range</v>
      </c>
      <c r="Q3442" t="str">
        <f>IF(ROUND(((ZeptoData[[#This Row],[mrp]]-ZeptoData[[#This Row],[discountedSellingPrice]])/ZeptoData[[#This Row],[mrp]])*100,0) = ZeptoData[[#This Row],[discountPercent]], "Match", "Error")</f>
        <v>Match</v>
      </c>
      <c r="R3442" s="9" t="str" cm="1">
        <f t="array" ref="R3442">_xlfn.IFS(ZeptoData[[#This Row],[discountPercent]]=0, "No Discount", ZeptoData[[#This Row],[discountPercent]]&lt;=15, "Standard (1-15%)", ZeptoData[[#This Row],[discountPercent]]&gt;15, "Mega (&gt;15%)")</f>
        <v>Standard (1-15%)</v>
      </c>
      <c r="S3442" s="9" t="str" cm="1">
        <f t="array" ref="S3442">_xlfn.IFS(ZeptoData[[#This Row],[weightInGms]]&lt;=100, "Small (&lt;100g)", ZeptoData[[#This Row],[weightInGms]]&lt;=500, "Medium (100-500g)", ZeptoData[[#This Row],[weightInGms]]&gt;500, "Large (&gt;500g)")</f>
        <v>Medium (100-500g)</v>
      </c>
    </row>
    <row r="3443" spans="1:19" x14ac:dyDescent="0.25">
      <c r="A3443" t="s">
        <v>1458</v>
      </c>
      <c r="B3443" t="s">
        <v>1461</v>
      </c>
      <c r="C3443" t="str">
        <f>TRIM(ZeptoData[[#This Row],[name]])</f>
        <v>A1 Biodegradable Garbage Dustbin Bags</v>
      </c>
      <c r="D3443">
        <v>6900</v>
      </c>
      <c r="E3443" s="3">
        <f>'Cleaned Data'!F3446</f>
        <v>0</v>
      </c>
      <c r="F3443">
        <v>0</v>
      </c>
      <c r="G3443">
        <v>6</v>
      </c>
      <c r="H3443">
        <v>6900</v>
      </c>
      <c r="I3443" s="3">
        <f>ZeptoData[[#This Row],[discountedSellingPrice]]/100</f>
        <v>69</v>
      </c>
      <c r="J3443">
        <v>30</v>
      </c>
      <c r="K3443" t="b">
        <v>0</v>
      </c>
      <c r="L3443">
        <v>30</v>
      </c>
      <c r="N3443" s="3">
        <f>ZeptoData[[#This Row],[MRP_Rupees]] - ZeptoData[[#This Row],[Sale_Price]]</f>
        <v>-69</v>
      </c>
      <c r="O3443" t="str">
        <f>IF(ZeptoData[[#This Row],[outOfStock]]=TRUE, "Out of Stock", IF(ZeptoData[[#This Row],[availableQuantity]]&lt;=2, "LOW STOCK", "HEALTHY"))</f>
        <v>HEALTHY</v>
      </c>
      <c r="P3443" t="str" cm="1">
        <f t="array" ref="P3443">_xlfn.IFS(ZeptoData[[#This Row],[Sale_Price]]&lt;50, "Budget", ZeptoData[[#This Row],[Sale_Price]]&lt;150, "Mid-Range", ZeptoData[[#This Row],[Sale_Price]]&gt;=150, "Premium")</f>
        <v>Mid-Range</v>
      </c>
      <c r="Q3443" t="str">
        <f>IF(ROUND(((ZeptoData[[#This Row],[mrp]]-ZeptoData[[#This Row],[discountedSellingPrice]])/ZeptoData[[#This Row],[mrp]])*100,0) = ZeptoData[[#This Row],[discountPercent]], "Match", "Error")</f>
        <v>Match</v>
      </c>
      <c r="R3443" s="9" t="str" cm="1">
        <f t="array" ref="R3443">_xlfn.IFS(ZeptoData[[#This Row],[discountPercent]]=0, "No Discount", ZeptoData[[#This Row],[discountPercent]]&lt;=15, "Standard (1-15%)", ZeptoData[[#This Row],[discountPercent]]&gt;15, "Mega (&gt;15%)")</f>
        <v>No Discount</v>
      </c>
      <c r="S3443" s="9" t="str" cm="1">
        <f t="array" ref="S3443">_xlfn.IFS(ZeptoData[[#This Row],[weightInGms]]&lt;=100, "Small (&lt;100g)", ZeptoData[[#This Row],[weightInGms]]&lt;=500, "Medium (100-500g)", ZeptoData[[#This Row],[weightInGms]]&gt;500, "Large (&gt;500g)")</f>
        <v>Small (&lt;100g)</v>
      </c>
    </row>
    <row r="3444" spans="1:19" x14ac:dyDescent="0.25">
      <c r="A3444" t="s">
        <v>1458</v>
      </c>
      <c r="B3444" t="s">
        <v>1462</v>
      </c>
      <c r="C3444" t="str">
        <f>TRIM(ZeptoData[[#This Row],[name]])</f>
        <v>Mortein Cockroach Killer Spray, Crawling insect killer with Deep-Reach Nozzle</v>
      </c>
      <c r="D3444">
        <v>18900</v>
      </c>
      <c r="E3444" s="3">
        <f>'Cleaned Data'!F3447</f>
        <v>0</v>
      </c>
      <c r="F3444">
        <v>5</v>
      </c>
      <c r="G3444">
        <v>2</v>
      </c>
      <c r="H3444">
        <v>17900</v>
      </c>
      <c r="I3444" s="3">
        <f>ZeptoData[[#This Row],[discountedSellingPrice]]/100</f>
        <v>179</v>
      </c>
      <c r="J3444">
        <v>425</v>
      </c>
      <c r="K3444" t="b">
        <v>0</v>
      </c>
      <c r="L3444">
        <v>425</v>
      </c>
      <c r="N3444" s="3">
        <f>ZeptoData[[#This Row],[MRP_Rupees]] - ZeptoData[[#This Row],[Sale_Price]]</f>
        <v>-179</v>
      </c>
      <c r="O3444" t="str">
        <f>IF(ZeptoData[[#This Row],[outOfStock]]=TRUE, "Out of Stock", IF(ZeptoData[[#This Row],[availableQuantity]]&lt;=2, "LOW STOCK", "HEALTHY"))</f>
        <v>LOW STOCK</v>
      </c>
      <c r="P3444" t="str" cm="1">
        <f t="array" ref="P3444">_xlfn.IFS(ZeptoData[[#This Row],[Sale_Price]]&lt;50, "Budget", ZeptoData[[#This Row],[Sale_Price]]&lt;150, "Mid-Range", ZeptoData[[#This Row],[Sale_Price]]&gt;=150, "Premium")</f>
        <v>Premium</v>
      </c>
      <c r="Q3444" t="str">
        <f>IF(ROUND(((ZeptoData[[#This Row],[mrp]]-ZeptoData[[#This Row],[discountedSellingPrice]])/ZeptoData[[#This Row],[mrp]])*100,0) = ZeptoData[[#This Row],[discountPercent]], "Match", "Error")</f>
        <v>Match</v>
      </c>
      <c r="R3444" s="9" t="str" cm="1">
        <f t="array" ref="R3444">_xlfn.IFS(ZeptoData[[#This Row],[discountPercent]]=0, "No Discount", ZeptoData[[#This Row],[discountPercent]]&lt;=15, "Standard (1-15%)", ZeptoData[[#This Row],[discountPercent]]&gt;15, "Mega (&gt;15%)")</f>
        <v>Standard (1-15%)</v>
      </c>
      <c r="S3444" s="9" t="str" cm="1">
        <f t="array" ref="S3444">_xlfn.IFS(ZeptoData[[#This Row],[weightInGms]]&lt;=100, "Small (&lt;100g)", ZeptoData[[#This Row],[weightInGms]]&lt;=500, "Medium (100-500g)", ZeptoData[[#This Row],[weightInGms]]&gt;500, "Large (&gt;500g)")</f>
        <v>Medium (100-500g)</v>
      </c>
    </row>
    <row r="3445" spans="1:19" x14ac:dyDescent="0.25">
      <c r="A3445" t="s">
        <v>1458</v>
      </c>
      <c r="B3445" t="s">
        <v>1463</v>
      </c>
      <c r="C3445" t="str">
        <f>TRIM(ZeptoData[[#This Row],[name]])</f>
        <v>Pril Perfect Lime Dishwash Liquid</v>
      </c>
      <c r="D3445">
        <v>19000</v>
      </c>
      <c r="E3445" s="3">
        <f>'Cleaned Data'!F3448</f>
        <v>2</v>
      </c>
      <c r="F3445">
        <v>7</v>
      </c>
      <c r="G3445">
        <v>4</v>
      </c>
      <c r="H3445">
        <v>17500</v>
      </c>
      <c r="I3445" s="3">
        <f>ZeptoData[[#This Row],[discountedSellingPrice]]/100</f>
        <v>175</v>
      </c>
      <c r="J3445">
        <v>750</v>
      </c>
      <c r="K3445" t="b">
        <v>0</v>
      </c>
      <c r="L3445">
        <v>750</v>
      </c>
      <c r="N3445" s="3">
        <f>ZeptoData[[#This Row],[MRP_Rupees]] - ZeptoData[[#This Row],[Sale_Price]]</f>
        <v>-173</v>
      </c>
      <c r="O3445" t="str">
        <f>IF(ZeptoData[[#This Row],[outOfStock]]=TRUE, "Out of Stock", IF(ZeptoData[[#This Row],[availableQuantity]]&lt;=2, "LOW STOCK", "HEALTHY"))</f>
        <v>HEALTHY</v>
      </c>
      <c r="P3445" t="str" cm="1">
        <f t="array" ref="P3445">_xlfn.IFS(ZeptoData[[#This Row],[Sale_Price]]&lt;50, "Budget", ZeptoData[[#This Row],[Sale_Price]]&lt;150, "Mid-Range", ZeptoData[[#This Row],[Sale_Price]]&gt;=150, "Premium")</f>
        <v>Premium</v>
      </c>
      <c r="Q3445" t="str">
        <f>IF(ROUND(((ZeptoData[[#This Row],[mrp]]-ZeptoData[[#This Row],[discountedSellingPrice]])/ZeptoData[[#This Row],[mrp]])*100,0) = ZeptoData[[#This Row],[discountPercent]], "Match", "Error")</f>
        <v>Error</v>
      </c>
      <c r="R3445" s="9" t="str" cm="1">
        <f t="array" ref="R3445">_xlfn.IFS(ZeptoData[[#This Row],[discountPercent]]=0, "No Discount", ZeptoData[[#This Row],[discountPercent]]&lt;=15, "Standard (1-15%)", ZeptoData[[#This Row],[discountPercent]]&gt;15, "Mega (&gt;15%)")</f>
        <v>Standard (1-15%)</v>
      </c>
      <c r="S3445" s="9" t="str" cm="1">
        <f t="array" ref="S3445">_xlfn.IFS(ZeptoData[[#This Row],[weightInGms]]&lt;=100, "Small (&lt;100g)", ZeptoData[[#This Row],[weightInGms]]&lt;=500, "Medium (100-500g)", ZeptoData[[#This Row],[weightInGms]]&gt;500, "Large (&gt;500g)")</f>
        <v>Large (&gt;500g)</v>
      </c>
    </row>
    <row r="3446" spans="1:19" x14ac:dyDescent="0.25">
      <c r="A3446" t="s">
        <v>1458</v>
      </c>
      <c r="B3446" t="s">
        <v>1464</v>
      </c>
      <c r="C3446" t="str">
        <f>TRIM(ZeptoData[[#This Row],[name]])</f>
        <v>Dettol Antiseptic Disinfectant Liquid</v>
      </c>
      <c r="D3446">
        <v>6600</v>
      </c>
      <c r="E3446" s="3">
        <f>'Cleaned Data'!F3449</f>
        <v>5</v>
      </c>
      <c r="F3446">
        <v>0</v>
      </c>
      <c r="G3446">
        <v>6</v>
      </c>
      <c r="H3446">
        <v>6600</v>
      </c>
      <c r="I3446" s="3">
        <f>ZeptoData[[#This Row],[discountedSellingPrice]]/100</f>
        <v>66</v>
      </c>
      <c r="J3446">
        <v>125</v>
      </c>
      <c r="K3446" t="b">
        <v>0</v>
      </c>
      <c r="L3446">
        <v>125</v>
      </c>
      <c r="N3446" s="3">
        <f>ZeptoData[[#This Row],[MRP_Rupees]] - ZeptoData[[#This Row],[Sale_Price]]</f>
        <v>-61</v>
      </c>
      <c r="O3446" t="str">
        <f>IF(ZeptoData[[#This Row],[outOfStock]]=TRUE, "Out of Stock", IF(ZeptoData[[#This Row],[availableQuantity]]&lt;=2, "LOW STOCK", "HEALTHY"))</f>
        <v>HEALTHY</v>
      </c>
      <c r="P3446" t="str" cm="1">
        <f t="array" ref="P3446">_xlfn.IFS(ZeptoData[[#This Row],[Sale_Price]]&lt;50, "Budget", ZeptoData[[#This Row],[Sale_Price]]&lt;150, "Mid-Range", ZeptoData[[#This Row],[Sale_Price]]&gt;=150, "Premium")</f>
        <v>Mid-Range</v>
      </c>
      <c r="Q3446" t="str">
        <f>IF(ROUND(((ZeptoData[[#This Row],[mrp]]-ZeptoData[[#This Row],[discountedSellingPrice]])/ZeptoData[[#This Row],[mrp]])*100,0) = ZeptoData[[#This Row],[discountPercent]], "Match", "Error")</f>
        <v>Match</v>
      </c>
      <c r="R3446" s="9" t="str" cm="1">
        <f t="array" ref="R3446">_xlfn.IFS(ZeptoData[[#This Row],[discountPercent]]=0, "No Discount", ZeptoData[[#This Row],[discountPercent]]&lt;=15, "Standard (1-15%)", ZeptoData[[#This Row],[discountPercent]]&gt;15, "Mega (&gt;15%)")</f>
        <v>No Discount</v>
      </c>
      <c r="S3446" s="9" t="str" cm="1">
        <f t="array" ref="S3446">_xlfn.IFS(ZeptoData[[#This Row],[weightInGms]]&lt;=100, "Small (&lt;100g)", ZeptoData[[#This Row],[weightInGms]]&lt;=500, "Medium (100-500g)", ZeptoData[[#This Row],[weightInGms]]&gt;500, "Large (&gt;500g)")</f>
        <v>Medium (100-500g)</v>
      </c>
    </row>
    <row r="3447" spans="1:19" x14ac:dyDescent="0.25">
      <c r="A3447" t="s">
        <v>1458</v>
      </c>
      <c r="B3447" t="s">
        <v>1465</v>
      </c>
      <c r="C3447" t="str">
        <f>TRIM(ZeptoData[[#This Row],[name]])</f>
        <v>Godrej Aer Power Pocket Berry Rush</v>
      </c>
      <c r="D3447">
        <v>5500</v>
      </c>
      <c r="E3447" s="3">
        <f>'Cleaned Data'!F3450</f>
        <v>0</v>
      </c>
      <c r="F3447">
        <v>0</v>
      </c>
      <c r="G3447">
        <v>3</v>
      </c>
      <c r="H3447">
        <v>5500</v>
      </c>
      <c r="I3447" s="3">
        <f>ZeptoData[[#This Row],[discountedSellingPrice]]/100</f>
        <v>55</v>
      </c>
      <c r="J3447">
        <v>10</v>
      </c>
      <c r="K3447" t="b">
        <v>0</v>
      </c>
      <c r="L3447">
        <v>10</v>
      </c>
      <c r="N3447" s="3">
        <f>ZeptoData[[#This Row],[MRP_Rupees]] - ZeptoData[[#This Row],[Sale_Price]]</f>
        <v>-55</v>
      </c>
      <c r="O3447" t="str">
        <f>IF(ZeptoData[[#This Row],[outOfStock]]=TRUE, "Out of Stock", IF(ZeptoData[[#This Row],[availableQuantity]]&lt;=2, "LOW STOCK", "HEALTHY"))</f>
        <v>HEALTHY</v>
      </c>
      <c r="P3447" t="str" cm="1">
        <f t="array" ref="P3447">_xlfn.IFS(ZeptoData[[#This Row],[Sale_Price]]&lt;50, "Budget", ZeptoData[[#This Row],[Sale_Price]]&lt;150, "Mid-Range", ZeptoData[[#This Row],[Sale_Price]]&gt;=150, "Premium")</f>
        <v>Mid-Range</v>
      </c>
      <c r="Q3447" t="str">
        <f>IF(ROUND(((ZeptoData[[#This Row],[mrp]]-ZeptoData[[#This Row],[discountedSellingPrice]])/ZeptoData[[#This Row],[mrp]])*100,0) = ZeptoData[[#This Row],[discountPercent]], "Match", "Error")</f>
        <v>Match</v>
      </c>
      <c r="R3447" s="9" t="str" cm="1">
        <f t="array" ref="R3447">_xlfn.IFS(ZeptoData[[#This Row],[discountPercent]]=0, "No Discount", ZeptoData[[#This Row],[discountPercent]]&lt;=15, "Standard (1-15%)", ZeptoData[[#This Row],[discountPercent]]&gt;15, "Mega (&gt;15%)")</f>
        <v>No Discount</v>
      </c>
      <c r="S3447" s="9" t="str" cm="1">
        <f t="array" ref="S3447">_xlfn.IFS(ZeptoData[[#This Row],[weightInGms]]&lt;=100, "Small (&lt;100g)", ZeptoData[[#This Row],[weightInGms]]&lt;=500, "Medium (100-500g)", ZeptoData[[#This Row],[weightInGms]]&gt;500, "Large (&gt;500g)")</f>
        <v>Small (&lt;100g)</v>
      </c>
    </row>
    <row r="3448" spans="1:19" x14ac:dyDescent="0.25">
      <c r="A3448" t="s">
        <v>1458</v>
      </c>
      <c r="B3448" t="s">
        <v>1830</v>
      </c>
      <c r="C3448" t="str">
        <f>TRIM(ZeptoData[[#This Row],[name]])</f>
        <v>Hit Cockroach Killer Spray</v>
      </c>
      <c r="D3448">
        <v>10100</v>
      </c>
      <c r="E3448" s="3">
        <f>'Cleaned Data'!F3451</f>
        <v>8</v>
      </c>
      <c r="F3448">
        <v>2</v>
      </c>
      <c r="G3448">
        <v>4</v>
      </c>
      <c r="H3448">
        <v>9800</v>
      </c>
      <c r="I3448" s="3">
        <f>ZeptoData[[#This Row],[discountedSellingPrice]]/100</f>
        <v>98</v>
      </c>
      <c r="J3448">
        <v>200</v>
      </c>
      <c r="K3448" t="b">
        <v>0</v>
      </c>
      <c r="L3448">
        <v>200</v>
      </c>
      <c r="N3448" s="3">
        <f>ZeptoData[[#This Row],[MRP_Rupees]] - ZeptoData[[#This Row],[Sale_Price]]</f>
        <v>-90</v>
      </c>
      <c r="O3448" t="str">
        <f>IF(ZeptoData[[#This Row],[outOfStock]]=TRUE, "Out of Stock", IF(ZeptoData[[#This Row],[availableQuantity]]&lt;=2, "LOW STOCK", "HEALTHY"))</f>
        <v>HEALTHY</v>
      </c>
      <c r="P3448" t="str" cm="1">
        <f t="array" ref="P3448">_xlfn.IFS(ZeptoData[[#This Row],[Sale_Price]]&lt;50, "Budget", ZeptoData[[#This Row],[Sale_Price]]&lt;150, "Mid-Range", ZeptoData[[#This Row],[Sale_Price]]&gt;=150, "Premium")</f>
        <v>Mid-Range</v>
      </c>
      <c r="Q3448" t="str">
        <f>IF(ROUND(((ZeptoData[[#This Row],[mrp]]-ZeptoData[[#This Row],[discountedSellingPrice]])/ZeptoData[[#This Row],[mrp]])*100,0) = ZeptoData[[#This Row],[discountPercent]], "Match", "Error")</f>
        <v>Error</v>
      </c>
      <c r="R3448" s="9" t="str" cm="1">
        <f t="array" ref="R3448">_xlfn.IFS(ZeptoData[[#This Row],[discountPercent]]=0, "No Discount", ZeptoData[[#This Row],[discountPercent]]&lt;=15, "Standard (1-15%)", ZeptoData[[#This Row],[discountPercent]]&gt;15, "Mega (&gt;15%)")</f>
        <v>Standard (1-15%)</v>
      </c>
      <c r="S3448" s="9" t="str" cm="1">
        <f t="array" ref="S3448">_xlfn.IFS(ZeptoData[[#This Row],[weightInGms]]&lt;=100, "Small (&lt;100g)", ZeptoData[[#This Row],[weightInGms]]&lt;=500, "Medium (100-500g)", ZeptoData[[#This Row],[weightInGms]]&gt;500, "Large (&gt;500g)")</f>
        <v>Medium (100-500g)</v>
      </c>
    </row>
    <row r="3449" spans="1:19" x14ac:dyDescent="0.25">
      <c r="A3449" t="s">
        <v>1458</v>
      </c>
      <c r="B3449" t="s">
        <v>1467</v>
      </c>
      <c r="C3449" t="str">
        <f>TRIM(ZeptoData[[#This Row],[name]])</f>
        <v>Vim Dishwash Liquid Gel Lemon</v>
      </c>
      <c r="D3449">
        <v>18500</v>
      </c>
      <c r="E3449" s="3">
        <f>'Cleaned Data'!F3452</f>
        <v>5</v>
      </c>
      <c r="F3449">
        <v>5</v>
      </c>
      <c r="G3449">
        <v>1</v>
      </c>
      <c r="H3449">
        <v>17500</v>
      </c>
      <c r="I3449" s="3">
        <f>ZeptoData[[#This Row],[discountedSellingPrice]]/100</f>
        <v>175</v>
      </c>
      <c r="J3449">
        <v>750</v>
      </c>
      <c r="K3449" t="b">
        <v>0</v>
      </c>
      <c r="L3449">
        <v>750</v>
      </c>
      <c r="N3449" s="3">
        <f>ZeptoData[[#This Row],[MRP_Rupees]] - ZeptoData[[#This Row],[Sale_Price]]</f>
        <v>-170</v>
      </c>
      <c r="O3449" t="str">
        <f>IF(ZeptoData[[#This Row],[outOfStock]]=TRUE, "Out of Stock", IF(ZeptoData[[#This Row],[availableQuantity]]&lt;=2, "LOW STOCK", "HEALTHY"))</f>
        <v>LOW STOCK</v>
      </c>
      <c r="P3449" t="str" cm="1">
        <f t="array" ref="P3449">_xlfn.IFS(ZeptoData[[#This Row],[Sale_Price]]&lt;50, "Budget", ZeptoData[[#This Row],[Sale_Price]]&lt;150, "Mid-Range", ZeptoData[[#This Row],[Sale_Price]]&gt;=150, "Premium")</f>
        <v>Premium</v>
      </c>
      <c r="Q3449" t="str">
        <f>IF(ROUND(((ZeptoData[[#This Row],[mrp]]-ZeptoData[[#This Row],[discountedSellingPrice]])/ZeptoData[[#This Row],[mrp]])*100,0) = ZeptoData[[#This Row],[discountPercent]], "Match", "Error")</f>
        <v>Match</v>
      </c>
      <c r="R3449" s="9" t="str" cm="1">
        <f t="array" ref="R3449">_xlfn.IFS(ZeptoData[[#This Row],[discountPercent]]=0, "No Discount", ZeptoData[[#This Row],[discountPercent]]&lt;=15, "Standard (1-15%)", ZeptoData[[#This Row],[discountPercent]]&gt;15, "Mega (&gt;15%)")</f>
        <v>Standard (1-15%)</v>
      </c>
      <c r="S3449" s="9" t="str" cm="1">
        <f t="array" ref="S3449">_xlfn.IFS(ZeptoData[[#This Row],[weightInGms]]&lt;=100, "Small (&lt;100g)", ZeptoData[[#This Row],[weightInGms]]&lt;=500, "Medium (100-500g)", ZeptoData[[#This Row],[weightInGms]]&gt;500, "Large (&gt;500g)")</f>
        <v>Large (&gt;500g)</v>
      </c>
    </row>
    <row r="3450" spans="1:19" x14ac:dyDescent="0.25">
      <c r="A3450" t="s">
        <v>1458</v>
      </c>
      <c r="B3450" t="s">
        <v>1468</v>
      </c>
      <c r="C3450" t="str">
        <f>TRIM(ZeptoData[[#This Row],[name]])</f>
        <v>Harpic Disinfectant Toilet Cleaner Liquid, Original - 1 L</v>
      </c>
      <c r="D3450">
        <v>17800</v>
      </c>
      <c r="E3450" s="3">
        <f>'Cleaned Data'!F3453</f>
        <v>4</v>
      </c>
      <c r="F3450">
        <v>0</v>
      </c>
      <c r="G3450">
        <v>6</v>
      </c>
      <c r="H3450">
        <v>17800</v>
      </c>
      <c r="I3450" s="3">
        <f>ZeptoData[[#This Row],[discountedSellingPrice]]/100</f>
        <v>178</v>
      </c>
      <c r="J3450">
        <v>1000</v>
      </c>
      <c r="K3450" t="b">
        <v>0</v>
      </c>
      <c r="L3450">
        <v>1</v>
      </c>
      <c r="N3450" s="3">
        <f>ZeptoData[[#This Row],[MRP_Rupees]] - ZeptoData[[#This Row],[Sale_Price]]</f>
        <v>-174</v>
      </c>
      <c r="O3450" t="str">
        <f>IF(ZeptoData[[#This Row],[outOfStock]]=TRUE, "Out of Stock", IF(ZeptoData[[#This Row],[availableQuantity]]&lt;=2, "LOW STOCK", "HEALTHY"))</f>
        <v>HEALTHY</v>
      </c>
      <c r="P3450" t="str" cm="1">
        <f t="array" ref="P3450">_xlfn.IFS(ZeptoData[[#This Row],[Sale_Price]]&lt;50, "Budget", ZeptoData[[#This Row],[Sale_Price]]&lt;150, "Mid-Range", ZeptoData[[#This Row],[Sale_Price]]&gt;=150, "Premium")</f>
        <v>Premium</v>
      </c>
      <c r="Q3450" t="str">
        <f>IF(ROUND(((ZeptoData[[#This Row],[mrp]]-ZeptoData[[#This Row],[discountedSellingPrice]])/ZeptoData[[#This Row],[mrp]])*100,0) = ZeptoData[[#This Row],[discountPercent]], "Match", "Error")</f>
        <v>Match</v>
      </c>
      <c r="R3450" s="9" t="str" cm="1">
        <f t="array" ref="R3450">_xlfn.IFS(ZeptoData[[#This Row],[discountPercent]]=0, "No Discount", ZeptoData[[#This Row],[discountPercent]]&lt;=15, "Standard (1-15%)", ZeptoData[[#This Row],[discountPercent]]&gt;15, "Mega (&gt;15%)")</f>
        <v>No Discount</v>
      </c>
      <c r="S3450" s="9" t="str" cm="1">
        <f t="array" ref="S3450">_xlfn.IFS(ZeptoData[[#This Row],[weightInGms]]&lt;=100, "Small (&lt;100g)", ZeptoData[[#This Row],[weightInGms]]&lt;=500, "Medium (100-500g)", ZeptoData[[#This Row],[weightInGms]]&gt;500, "Large (&gt;500g)")</f>
        <v>Large (&gt;500g)</v>
      </c>
    </row>
    <row r="3451" spans="1:19" x14ac:dyDescent="0.25">
      <c r="A3451" t="s">
        <v>1458</v>
      </c>
      <c r="B3451" t="s">
        <v>1537</v>
      </c>
      <c r="C3451" t="str">
        <f>TRIM(ZeptoData[[#This Row],[name]])</f>
        <v>Odomos Mosquito Repellent Cream</v>
      </c>
      <c r="D3451">
        <v>5000</v>
      </c>
      <c r="E3451" s="3">
        <f>'Cleaned Data'!F3454</f>
        <v>5</v>
      </c>
      <c r="F3451">
        <v>8</v>
      </c>
      <c r="G3451">
        <v>6</v>
      </c>
      <c r="H3451">
        <v>4600</v>
      </c>
      <c r="I3451" s="3">
        <f>ZeptoData[[#This Row],[discountedSellingPrice]]/100</f>
        <v>46</v>
      </c>
      <c r="J3451">
        <v>50</v>
      </c>
      <c r="K3451" t="b">
        <v>0</v>
      </c>
      <c r="L3451">
        <v>50</v>
      </c>
      <c r="N3451" s="3">
        <f>ZeptoData[[#This Row],[MRP_Rupees]] - ZeptoData[[#This Row],[Sale_Price]]</f>
        <v>-41</v>
      </c>
      <c r="O3451" t="str">
        <f>IF(ZeptoData[[#This Row],[outOfStock]]=TRUE, "Out of Stock", IF(ZeptoData[[#This Row],[availableQuantity]]&lt;=2, "LOW STOCK", "HEALTHY"))</f>
        <v>HEALTHY</v>
      </c>
      <c r="P3451" t="str" cm="1">
        <f t="array" ref="P3451">_xlfn.IFS(ZeptoData[[#This Row],[Sale_Price]]&lt;50, "Budget", ZeptoData[[#This Row],[Sale_Price]]&lt;150, "Mid-Range", ZeptoData[[#This Row],[Sale_Price]]&gt;=150, "Premium")</f>
        <v>Budget</v>
      </c>
      <c r="Q3451" t="str">
        <f>IF(ROUND(((ZeptoData[[#This Row],[mrp]]-ZeptoData[[#This Row],[discountedSellingPrice]])/ZeptoData[[#This Row],[mrp]])*100,0) = ZeptoData[[#This Row],[discountPercent]], "Match", "Error")</f>
        <v>Match</v>
      </c>
      <c r="R3451" s="9" t="str" cm="1">
        <f t="array" ref="R3451">_xlfn.IFS(ZeptoData[[#This Row],[discountPercent]]=0, "No Discount", ZeptoData[[#This Row],[discountPercent]]&lt;=15, "Standard (1-15%)", ZeptoData[[#This Row],[discountPercent]]&gt;15, "Mega (&gt;15%)")</f>
        <v>Standard (1-15%)</v>
      </c>
      <c r="S3451" s="9" t="str" cm="1">
        <f t="array" ref="S3451">_xlfn.IFS(ZeptoData[[#This Row],[weightInGms]]&lt;=100, "Small (&lt;100g)", ZeptoData[[#This Row],[weightInGms]]&lt;=500, "Medium (100-500g)", ZeptoData[[#This Row],[weightInGms]]&gt;500, "Large (&gt;500g)")</f>
        <v>Small (&lt;100g)</v>
      </c>
    </row>
    <row r="3452" spans="1:19" x14ac:dyDescent="0.25">
      <c r="A3452" t="s">
        <v>1458</v>
      </c>
      <c r="B3452" t="s">
        <v>1470</v>
      </c>
      <c r="C3452" t="str">
        <f>TRIM(ZeptoData[[#This Row],[name]])</f>
        <v>Harpic Disinfectant Bathroom Cleaner Liquid Lemon</v>
      </c>
      <c r="D3452">
        <v>18900</v>
      </c>
      <c r="E3452" s="3">
        <f>'Cleaned Data'!F3455</f>
        <v>2</v>
      </c>
      <c r="F3452">
        <v>5</v>
      </c>
      <c r="G3452">
        <v>6</v>
      </c>
      <c r="H3452">
        <v>17900</v>
      </c>
      <c r="I3452" s="3">
        <f>ZeptoData[[#This Row],[discountedSellingPrice]]/100</f>
        <v>179</v>
      </c>
      <c r="J3452">
        <v>1000</v>
      </c>
      <c r="K3452" t="b">
        <v>0</v>
      </c>
      <c r="L3452">
        <v>1</v>
      </c>
      <c r="N3452" s="3">
        <f>ZeptoData[[#This Row],[MRP_Rupees]] - ZeptoData[[#This Row],[Sale_Price]]</f>
        <v>-177</v>
      </c>
      <c r="O3452" t="str">
        <f>IF(ZeptoData[[#This Row],[outOfStock]]=TRUE, "Out of Stock", IF(ZeptoData[[#This Row],[availableQuantity]]&lt;=2, "LOW STOCK", "HEALTHY"))</f>
        <v>HEALTHY</v>
      </c>
      <c r="P3452" t="str" cm="1">
        <f t="array" ref="P3452">_xlfn.IFS(ZeptoData[[#This Row],[Sale_Price]]&lt;50, "Budget", ZeptoData[[#This Row],[Sale_Price]]&lt;150, "Mid-Range", ZeptoData[[#This Row],[Sale_Price]]&gt;=150, "Premium")</f>
        <v>Premium</v>
      </c>
      <c r="Q3452" t="str">
        <f>IF(ROUND(((ZeptoData[[#This Row],[mrp]]-ZeptoData[[#This Row],[discountedSellingPrice]])/ZeptoData[[#This Row],[mrp]])*100,0) = ZeptoData[[#This Row],[discountPercent]], "Match", "Error")</f>
        <v>Match</v>
      </c>
      <c r="R3452" s="9" t="str" cm="1">
        <f t="array" ref="R3452">_xlfn.IFS(ZeptoData[[#This Row],[discountPercent]]=0, "No Discount", ZeptoData[[#This Row],[discountPercent]]&lt;=15, "Standard (1-15%)", ZeptoData[[#This Row],[discountPercent]]&gt;15, "Mega (&gt;15%)")</f>
        <v>Standard (1-15%)</v>
      </c>
      <c r="S3452" s="9" t="str" cm="1">
        <f t="array" ref="S3452">_xlfn.IFS(ZeptoData[[#This Row],[weightInGms]]&lt;=100, "Small (&lt;100g)", ZeptoData[[#This Row],[weightInGms]]&lt;=500, "Medium (100-500g)", ZeptoData[[#This Row],[weightInGms]]&gt;500, "Large (&gt;500g)")</f>
        <v>Large (&gt;500g)</v>
      </c>
    </row>
    <row r="3453" spans="1:19" x14ac:dyDescent="0.25">
      <c r="A3453" t="s">
        <v>1458</v>
      </c>
      <c r="B3453" t="s">
        <v>1831</v>
      </c>
      <c r="C3453" t="str">
        <f>TRIM(ZeptoData[[#This Row],[name]])</f>
        <v>Eveready AA pack of 10</v>
      </c>
      <c r="D3453">
        <v>15000</v>
      </c>
      <c r="E3453" s="3">
        <f>'Cleaned Data'!F3456</f>
        <v>3</v>
      </c>
      <c r="F3453">
        <v>4</v>
      </c>
      <c r="G3453">
        <v>6</v>
      </c>
      <c r="H3453">
        <v>14300</v>
      </c>
      <c r="I3453" s="3">
        <f>ZeptoData[[#This Row],[discountedSellingPrice]]/100</f>
        <v>143</v>
      </c>
      <c r="J3453">
        <v>580</v>
      </c>
      <c r="K3453" t="b">
        <v>0</v>
      </c>
      <c r="L3453">
        <v>10</v>
      </c>
      <c r="N3453" s="3">
        <f>ZeptoData[[#This Row],[MRP_Rupees]] - ZeptoData[[#This Row],[Sale_Price]]</f>
        <v>-140</v>
      </c>
      <c r="O3453" t="str">
        <f>IF(ZeptoData[[#This Row],[outOfStock]]=TRUE, "Out of Stock", IF(ZeptoData[[#This Row],[availableQuantity]]&lt;=2, "LOW STOCK", "HEALTHY"))</f>
        <v>HEALTHY</v>
      </c>
      <c r="P3453" t="str" cm="1">
        <f t="array" ref="P3453">_xlfn.IFS(ZeptoData[[#This Row],[Sale_Price]]&lt;50, "Budget", ZeptoData[[#This Row],[Sale_Price]]&lt;150, "Mid-Range", ZeptoData[[#This Row],[Sale_Price]]&gt;=150, "Premium")</f>
        <v>Mid-Range</v>
      </c>
      <c r="Q3453" t="str">
        <f>IF(ROUND(((ZeptoData[[#This Row],[mrp]]-ZeptoData[[#This Row],[discountedSellingPrice]])/ZeptoData[[#This Row],[mrp]])*100,0) = ZeptoData[[#This Row],[discountPercent]], "Match", "Error")</f>
        <v>Error</v>
      </c>
      <c r="R3453" s="9" t="str" cm="1">
        <f t="array" ref="R3453">_xlfn.IFS(ZeptoData[[#This Row],[discountPercent]]=0, "No Discount", ZeptoData[[#This Row],[discountPercent]]&lt;=15, "Standard (1-15%)", ZeptoData[[#This Row],[discountPercent]]&gt;15, "Mega (&gt;15%)")</f>
        <v>Standard (1-15%)</v>
      </c>
      <c r="S3453" s="9" t="str" cm="1">
        <f t="array" ref="S3453">_xlfn.IFS(ZeptoData[[#This Row],[weightInGms]]&lt;=100, "Small (&lt;100g)", ZeptoData[[#This Row],[weightInGms]]&lt;=500, "Medium (100-500g)", ZeptoData[[#This Row],[weightInGms]]&gt;500, "Large (&gt;500g)")</f>
        <v>Large (&gt;500g)</v>
      </c>
    </row>
    <row r="3454" spans="1:19" x14ac:dyDescent="0.25">
      <c r="A3454" t="s">
        <v>1458</v>
      </c>
      <c r="B3454" t="s">
        <v>1472</v>
      </c>
      <c r="C3454" t="str">
        <f>TRIM(ZeptoData[[#This Row],[name]])</f>
        <v>Cherry Blossom Liquid Wax Polish</v>
      </c>
      <c r="D3454">
        <v>9800</v>
      </c>
      <c r="E3454" s="3">
        <f>'Cleaned Data'!F3457</f>
        <v>6</v>
      </c>
      <c r="F3454">
        <v>5</v>
      </c>
      <c r="G3454">
        <v>6</v>
      </c>
      <c r="H3454">
        <v>9300</v>
      </c>
      <c r="I3454" s="3">
        <f>ZeptoData[[#This Row],[discountedSellingPrice]]/100</f>
        <v>93</v>
      </c>
      <c r="J3454">
        <v>75</v>
      </c>
      <c r="K3454" t="b">
        <v>0</v>
      </c>
      <c r="L3454">
        <v>75</v>
      </c>
      <c r="N3454" s="3">
        <f>ZeptoData[[#This Row],[MRP_Rupees]] - ZeptoData[[#This Row],[Sale_Price]]</f>
        <v>-87</v>
      </c>
      <c r="O3454" t="str">
        <f>IF(ZeptoData[[#This Row],[outOfStock]]=TRUE, "Out of Stock", IF(ZeptoData[[#This Row],[availableQuantity]]&lt;=2, "LOW STOCK", "HEALTHY"))</f>
        <v>HEALTHY</v>
      </c>
      <c r="P3454" t="str" cm="1">
        <f t="array" ref="P3454">_xlfn.IFS(ZeptoData[[#This Row],[Sale_Price]]&lt;50, "Budget", ZeptoData[[#This Row],[Sale_Price]]&lt;150, "Mid-Range", ZeptoData[[#This Row],[Sale_Price]]&gt;=150, "Premium")</f>
        <v>Mid-Range</v>
      </c>
      <c r="Q3454" t="str">
        <f>IF(ROUND(((ZeptoData[[#This Row],[mrp]]-ZeptoData[[#This Row],[discountedSellingPrice]])/ZeptoData[[#This Row],[mrp]])*100,0) = ZeptoData[[#This Row],[discountPercent]], "Match", "Error")</f>
        <v>Match</v>
      </c>
      <c r="R3454" s="9" t="str" cm="1">
        <f t="array" ref="R3454">_xlfn.IFS(ZeptoData[[#This Row],[discountPercent]]=0, "No Discount", ZeptoData[[#This Row],[discountPercent]]&lt;=15, "Standard (1-15%)", ZeptoData[[#This Row],[discountPercent]]&gt;15, "Mega (&gt;15%)")</f>
        <v>Standard (1-15%)</v>
      </c>
      <c r="S3454" s="9" t="str" cm="1">
        <f t="array" ref="S3454">_xlfn.IFS(ZeptoData[[#This Row],[weightInGms]]&lt;=100, "Small (&lt;100g)", ZeptoData[[#This Row],[weightInGms]]&lt;=500, "Medium (100-500g)", ZeptoData[[#This Row],[weightInGms]]&gt;500, "Large (&gt;500g)")</f>
        <v>Small (&lt;100g)</v>
      </c>
    </row>
    <row r="3455" spans="1:19" x14ac:dyDescent="0.25">
      <c r="A3455" t="s">
        <v>1458</v>
      </c>
      <c r="B3455" t="s">
        <v>1473</v>
      </c>
      <c r="C3455" t="str">
        <f>TRIM(ZeptoData[[#This Row],[name]])</f>
        <v>Gala Scrubber Cleaner Home Everyday Scrub</v>
      </c>
      <c r="D3455">
        <v>3500</v>
      </c>
      <c r="E3455" s="3">
        <f>'Cleaned Data'!F3458</f>
        <v>10</v>
      </c>
      <c r="F3455">
        <v>2</v>
      </c>
      <c r="G3455">
        <v>6</v>
      </c>
      <c r="H3455">
        <v>3400</v>
      </c>
      <c r="I3455" s="3">
        <f>ZeptoData[[#This Row],[discountedSellingPrice]]/100</f>
        <v>34</v>
      </c>
      <c r="J3455">
        <v>58</v>
      </c>
      <c r="K3455" t="b">
        <v>0</v>
      </c>
      <c r="L3455">
        <v>1</v>
      </c>
      <c r="N3455" s="3">
        <f>ZeptoData[[#This Row],[MRP_Rupees]] - ZeptoData[[#This Row],[Sale_Price]]</f>
        <v>-24</v>
      </c>
      <c r="O3455" t="str">
        <f>IF(ZeptoData[[#This Row],[outOfStock]]=TRUE, "Out of Stock", IF(ZeptoData[[#This Row],[availableQuantity]]&lt;=2, "LOW STOCK", "HEALTHY"))</f>
        <v>HEALTHY</v>
      </c>
      <c r="P3455" t="str" cm="1">
        <f t="array" ref="P3455">_xlfn.IFS(ZeptoData[[#This Row],[Sale_Price]]&lt;50, "Budget", ZeptoData[[#This Row],[Sale_Price]]&lt;150, "Mid-Range", ZeptoData[[#This Row],[Sale_Price]]&gt;=150, "Premium")</f>
        <v>Budget</v>
      </c>
      <c r="Q3455" t="str">
        <f>IF(ROUND(((ZeptoData[[#This Row],[mrp]]-ZeptoData[[#This Row],[discountedSellingPrice]])/ZeptoData[[#This Row],[mrp]])*100,0) = ZeptoData[[#This Row],[discountPercent]], "Match", "Error")</f>
        <v>Error</v>
      </c>
      <c r="R3455" s="9" t="str" cm="1">
        <f t="array" ref="R3455">_xlfn.IFS(ZeptoData[[#This Row],[discountPercent]]=0, "No Discount", ZeptoData[[#This Row],[discountPercent]]&lt;=15, "Standard (1-15%)", ZeptoData[[#This Row],[discountPercent]]&gt;15, "Mega (&gt;15%)")</f>
        <v>Standard (1-15%)</v>
      </c>
      <c r="S3455" s="9" t="str" cm="1">
        <f t="array" ref="S3455">_xlfn.IFS(ZeptoData[[#This Row],[weightInGms]]&lt;=100, "Small (&lt;100g)", ZeptoData[[#This Row],[weightInGms]]&lt;=500, "Medium (100-500g)", ZeptoData[[#This Row],[weightInGms]]&gt;500, "Large (&gt;500g)")</f>
        <v>Small (&lt;100g)</v>
      </c>
    </row>
    <row r="3456" spans="1:19" x14ac:dyDescent="0.25">
      <c r="A3456" t="s">
        <v>1458</v>
      </c>
      <c r="B3456" t="s">
        <v>1474</v>
      </c>
      <c r="C3456" t="str">
        <f>TRIM(ZeptoData[[#This Row],[name]])</f>
        <v>Hit Flower Lime Fragrance Insect Killer Spray</v>
      </c>
      <c r="D3456">
        <v>18200</v>
      </c>
      <c r="E3456" s="3">
        <f>'Cleaned Data'!F3459</f>
        <v>0</v>
      </c>
      <c r="F3456">
        <v>3</v>
      </c>
      <c r="G3456">
        <v>6</v>
      </c>
      <c r="H3456">
        <v>17600</v>
      </c>
      <c r="I3456" s="3">
        <f>ZeptoData[[#This Row],[discountedSellingPrice]]/100</f>
        <v>176</v>
      </c>
      <c r="J3456">
        <v>400</v>
      </c>
      <c r="K3456" t="b">
        <v>0</v>
      </c>
      <c r="L3456">
        <v>400</v>
      </c>
      <c r="N3456" s="3">
        <f>ZeptoData[[#This Row],[MRP_Rupees]] - ZeptoData[[#This Row],[Sale_Price]]</f>
        <v>-176</v>
      </c>
      <c r="O3456" t="str">
        <f>IF(ZeptoData[[#This Row],[outOfStock]]=TRUE, "Out of Stock", IF(ZeptoData[[#This Row],[availableQuantity]]&lt;=2, "LOW STOCK", "HEALTHY"))</f>
        <v>HEALTHY</v>
      </c>
      <c r="P3456" t="str" cm="1">
        <f t="array" ref="P3456">_xlfn.IFS(ZeptoData[[#This Row],[Sale_Price]]&lt;50, "Budget", ZeptoData[[#This Row],[Sale_Price]]&lt;150, "Mid-Range", ZeptoData[[#This Row],[Sale_Price]]&gt;=150, "Premium")</f>
        <v>Premium</v>
      </c>
      <c r="Q3456" t="str">
        <f>IF(ROUND(((ZeptoData[[#This Row],[mrp]]-ZeptoData[[#This Row],[discountedSellingPrice]])/ZeptoData[[#This Row],[mrp]])*100,0) = ZeptoData[[#This Row],[discountPercent]], "Match", "Error")</f>
        <v>Match</v>
      </c>
      <c r="R3456" s="9" t="str" cm="1">
        <f t="array" ref="R3456">_xlfn.IFS(ZeptoData[[#This Row],[discountPercent]]=0, "No Discount", ZeptoData[[#This Row],[discountPercent]]&lt;=15, "Standard (1-15%)", ZeptoData[[#This Row],[discountPercent]]&gt;15, "Mega (&gt;15%)")</f>
        <v>Standard (1-15%)</v>
      </c>
      <c r="S3456" s="9" t="str" cm="1">
        <f t="array" ref="S3456">_xlfn.IFS(ZeptoData[[#This Row],[weightInGms]]&lt;=100, "Small (&lt;100g)", ZeptoData[[#This Row],[weightInGms]]&lt;=500, "Medium (100-500g)", ZeptoData[[#This Row],[weightInGms]]&gt;500, "Large (&gt;500g)")</f>
        <v>Medium (100-500g)</v>
      </c>
    </row>
    <row r="3457" spans="1:19" x14ac:dyDescent="0.25">
      <c r="A3457" t="s">
        <v>1458</v>
      </c>
      <c r="B3457" t="s">
        <v>1475</v>
      </c>
      <c r="C3457" t="str">
        <f>TRIM(ZeptoData[[#This Row],[name]])</f>
        <v>Harpic Hygienic Toilet Cleaner Rim Block Jasmine</v>
      </c>
      <c r="D3457">
        <v>8200</v>
      </c>
      <c r="E3457" s="3">
        <f>'Cleaned Data'!F3460</f>
        <v>6</v>
      </c>
      <c r="F3457">
        <v>6</v>
      </c>
      <c r="G3457">
        <v>4</v>
      </c>
      <c r="H3457">
        <v>7700</v>
      </c>
      <c r="I3457" s="3">
        <f>ZeptoData[[#This Row],[discountedSellingPrice]]/100</f>
        <v>77</v>
      </c>
      <c r="J3457">
        <v>26</v>
      </c>
      <c r="K3457" t="b">
        <v>0</v>
      </c>
      <c r="L3457">
        <v>26</v>
      </c>
      <c r="N3457" s="3">
        <f>ZeptoData[[#This Row],[MRP_Rupees]] - ZeptoData[[#This Row],[Sale_Price]]</f>
        <v>-71</v>
      </c>
      <c r="O3457" t="str">
        <f>IF(ZeptoData[[#This Row],[outOfStock]]=TRUE, "Out of Stock", IF(ZeptoData[[#This Row],[availableQuantity]]&lt;=2, "LOW STOCK", "HEALTHY"))</f>
        <v>HEALTHY</v>
      </c>
      <c r="P3457" t="str" cm="1">
        <f t="array" ref="P3457">_xlfn.IFS(ZeptoData[[#This Row],[Sale_Price]]&lt;50, "Budget", ZeptoData[[#This Row],[Sale_Price]]&lt;150, "Mid-Range", ZeptoData[[#This Row],[Sale_Price]]&gt;=150, "Premium")</f>
        <v>Mid-Range</v>
      </c>
      <c r="Q3457" t="str">
        <f>IF(ROUND(((ZeptoData[[#This Row],[mrp]]-ZeptoData[[#This Row],[discountedSellingPrice]])/ZeptoData[[#This Row],[mrp]])*100,0) = ZeptoData[[#This Row],[discountPercent]], "Match", "Error")</f>
        <v>Match</v>
      </c>
      <c r="R3457" s="9" t="str" cm="1">
        <f t="array" ref="R3457">_xlfn.IFS(ZeptoData[[#This Row],[discountPercent]]=0, "No Discount", ZeptoData[[#This Row],[discountPercent]]&lt;=15, "Standard (1-15%)", ZeptoData[[#This Row],[discountPercent]]&gt;15, "Mega (&gt;15%)")</f>
        <v>Standard (1-15%)</v>
      </c>
      <c r="S3457" s="9" t="str" cm="1">
        <f t="array" ref="S3457">_xlfn.IFS(ZeptoData[[#This Row],[weightInGms]]&lt;=100, "Small (&lt;100g)", ZeptoData[[#This Row],[weightInGms]]&lt;=500, "Medium (100-500g)", ZeptoData[[#This Row],[weightInGms]]&gt;500, "Large (&gt;500g)")</f>
        <v>Small (&lt;100g)</v>
      </c>
    </row>
    <row r="3458" spans="1:19" x14ac:dyDescent="0.25">
      <c r="A3458" t="s">
        <v>1458</v>
      </c>
      <c r="B3458" t="s">
        <v>1832</v>
      </c>
      <c r="C3458" t="str">
        <f>TRIM(ZeptoData[[#This Row],[name]])</f>
        <v>Om Bhakti - Pancha Deepa Oil</v>
      </c>
      <c r="D3458">
        <v>19900</v>
      </c>
      <c r="E3458" s="3">
        <f>'Cleaned Data'!F3461</f>
        <v>7</v>
      </c>
      <c r="F3458">
        <v>10</v>
      </c>
      <c r="G3458">
        <v>6</v>
      </c>
      <c r="H3458">
        <v>17900</v>
      </c>
      <c r="I3458" s="3">
        <f>ZeptoData[[#This Row],[discountedSellingPrice]]/100</f>
        <v>179</v>
      </c>
      <c r="J3458">
        <v>1000</v>
      </c>
      <c r="K3458" t="b">
        <v>0</v>
      </c>
      <c r="L3458">
        <v>1</v>
      </c>
      <c r="N3458" s="3">
        <f>ZeptoData[[#This Row],[MRP_Rupees]] - ZeptoData[[#This Row],[Sale_Price]]</f>
        <v>-172</v>
      </c>
      <c r="O3458" t="str">
        <f>IF(ZeptoData[[#This Row],[outOfStock]]=TRUE, "Out of Stock", IF(ZeptoData[[#This Row],[availableQuantity]]&lt;=2, "LOW STOCK", "HEALTHY"))</f>
        <v>HEALTHY</v>
      </c>
      <c r="P3458" t="str" cm="1">
        <f t="array" ref="P3458">_xlfn.IFS(ZeptoData[[#This Row],[Sale_Price]]&lt;50, "Budget", ZeptoData[[#This Row],[Sale_Price]]&lt;150, "Mid-Range", ZeptoData[[#This Row],[Sale_Price]]&gt;=150, "Premium")</f>
        <v>Premium</v>
      </c>
      <c r="Q3458" t="str">
        <f>IF(ROUND(((ZeptoData[[#This Row],[mrp]]-ZeptoData[[#This Row],[discountedSellingPrice]])/ZeptoData[[#This Row],[mrp]])*100,0) = ZeptoData[[#This Row],[discountPercent]], "Match", "Error")</f>
        <v>Match</v>
      </c>
      <c r="R3458" s="9" t="str" cm="1">
        <f t="array" ref="R3458">_xlfn.IFS(ZeptoData[[#This Row],[discountPercent]]=0, "No Discount", ZeptoData[[#This Row],[discountPercent]]&lt;=15, "Standard (1-15%)", ZeptoData[[#This Row],[discountPercent]]&gt;15, "Mega (&gt;15%)")</f>
        <v>Standard (1-15%)</v>
      </c>
      <c r="S3458" s="9" t="str" cm="1">
        <f t="array" ref="S3458">_xlfn.IFS(ZeptoData[[#This Row],[weightInGms]]&lt;=100, "Small (&lt;100g)", ZeptoData[[#This Row],[weightInGms]]&lt;=500, "Medium (100-500g)", ZeptoData[[#This Row],[weightInGms]]&gt;500, "Large (&gt;500g)")</f>
        <v>Large (&gt;500g)</v>
      </c>
    </row>
    <row r="3459" spans="1:19" x14ac:dyDescent="0.25">
      <c r="A3459" t="s">
        <v>1458</v>
      </c>
      <c r="B3459" t="s">
        <v>1833</v>
      </c>
      <c r="C3459" t="str">
        <f>TRIM(ZeptoData[[#This Row],[name]])</f>
        <v>Ariel Complete Detergent Washing Powder 500 g + 200 g Free</v>
      </c>
      <c r="D3459">
        <v>13500</v>
      </c>
      <c r="E3459" s="3">
        <f>'Cleaned Data'!F3462</f>
        <v>4</v>
      </c>
      <c r="F3459">
        <v>0</v>
      </c>
      <c r="G3459">
        <v>6</v>
      </c>
      <c r="H3459">
        <v>13500</v>
      </c>
      <c r="I3459" s="3">
        <f>ZeptoData[[#This Row],[discountedSellingPrice]]/100</f>
        <v>135</v>
      </c>
      <c r="J3459">
        <v>500</v>
      </c>
      <c r="K3459" t="b">
        <v>0</v>
      </c>
      <c r="L3459">
        <v>500</v>
      </c>
      <c r="N3459" s="3">
        <f>ZeptoData[[#This Row],[MRP_Rupees]] - ZeptoData[[#This Row],[Sale_Price]]</f>
        <v>-131</v>
      </c>
      <c r="O3459" t="str">
        <f>IF(ZeptoData[[#This Row],[outOfStock]]=TRUE, "Out of Stock", IF(ZeptoData[[#This Row],[availableQuantity]]&lt;=2, "LOW STOCK", "HEALTHY"))</f>
        <v>HEALTHY</v>
      </c>
      <c r="P3459" t="str" cm="1">
        <f t="array" ref="P3459">_xlfn.IFS(ZeptoData[[#This Row],[Sale_Price]]&lt;50, "Budget", ZeptoData[[#This Row],[Sale_Price]]&lt;150, "Mid-Range", ZeptoData[[#This Row],[Sale_Price]]&gt;=150, "Premium")</f>
        <v>Mid-Range</v>
      </c>
      <c r="Q3459" t="str">
        <f>IF(ROUND(((ZeptoData[[#This Row],[mrp]]-ZeptoData[[#This Row],[discountedSellingPrice]])/ZeptoData[[#This Row],[mrp]])*100,0) = ZeptoData[[#This Row],[discountPercent]], "Match", "Error")</f>
        <v>Match</v>
      </c>
      <c r="R3459" s="9" t="str" cm="1">
        <f t="array" ref="R3459">_xlfn.IFS(ZeptoData[[#This Row],[discountPercent]]=0, "No Discount", ZeptoData[[#This Row],[discountPercent]]&lt;=15, "Standard (1-15%)", ZeptoData[[#This Row],[discountPercent]]&gt;15, "Mega (&gt;15%)")</f>
        <v>No Discount</v>
      </c>
      <c r="S3459" s="9" t="str" cm="1">
        <f t="array" ref="S3459">_xlfn.IFS(ZeptoData[[#This Row],[weightInGms]]&lt;=100, "Small (&lt;100g)", ZeptoData[[#This Row],[weightInGms]]&lt;=500, "Medium (100-500g)", ZeptoData[[#This Row],[weightInGms]]&gt;500, "Large (&gt;500g)")</f>
        <v>Medium (100-500g)</v>
      </c>
    </row>
    <row r="3460" spans="1:19" x14ac:dyDescent="0.25">
      <c r="A3460" t="s">
        <v>1458</v>
      </c>
      <c r="B3460" t="s">
        <v>1478</v>
      </c>
      <c r="C3460" t="str">
        <f>TRIM(ZeptoData[[#This Row],[name]])</f>
        <v>Surf Excel Matic Top Load Detergent Powder</v>
      </c>
      <c r="D3460">
        <v>20000</v>
      </c>
      <c r="E3460" s="3">
        <f>'Cleaned Data'!F3463</f>
        <v>1</v>
      </c>
      <c r="F3460">
        <v>6</v>
      </c>
      <c r="G3460">
        <v>1</v>
      </c>
      <c r="H3460">
        <v>18800</v>
      </c>
      <c r="I3460" s="3">
        <f>ZeptoData[[#This Row],[discountedSellingPrice]]/100</f>
        <v>188</v>
      </c>
      <c r="J3460">
        <v>1000</v>
      </c>
      <c r="K3460" t="b">
        <v>0</v>
      </c>
      <c r="L3460">
        <v>1</v>
      </c>
      <c r="N3460" s="3">
        <f>ZeptoData[[#This Row],[MRP_Rupees]] - ZeptoData[[#This Row],[Sale_Price]]</f>
        <v>-187</v>
      </c>
      <c r="O3460" t="str">
        <f>IF(ZeptoData[[#This Row],[outOfStock]]=TRUE, "Out of Stock", IF(ZeptoData[[#This Row],[availableQuantity]]&lt;=2, "LOW STOCK", "HEALTHY"))</f>
        <v>LOW STOCK</v>
      </c>
      <c r="P3460" t="str" cm="1">
        <f t="array" ref="P3460">_xlfn.IFS(ZeptoData[[#This Row],[Sale_Price]]&lt;50, "Budget", ZeptoData[[#This Row],[Sale_Price]]&lt;150, "Mid-Range", ZeptoData[[#This Row],[Sale_Price]]&gt;=150, "Premium")</f>
        <v>Premium</v>
      </c>
      <c r="Q3460" t="str">
        <f>IF(ROUND(((ZeptoData[[#This Row],[mrp]]-ZeptoData[[#This Row],[discountedSellingPrice]])/ZeptoData[[#This Row],[mrp]])*100,0) = ZeptoData[[#This Row],[discountPercent]], "Match", "Error")</f>
        <v>Match</v>
      </c>
      <c r="R3460" s="9" t="str" cm="1">
        <f t="array" ref="R3460">_xlfn.IFS(ZeptoData[[#This Row],[discountPercent]]=0, "No Discount", ZeptoData[[#This Row],[discountPercent]]&lt;=15, "Standard (1-15%)", ZeptoData[[#This Row],[discountPercent]]&gt;15, "Mega (&gt;15%)")</f>
        <v>Standard (1-15%)</v>
      </c>
      <c r="S3460" s="9" t="str" cm="1">
        <f t="array" ref="S3460">_xlfn.IFS(ZeptoData[[#This Row],[weightInGms]]&lt;=100, "Small (&lt;100g)", ZeptoData[[#This Row],[weightInGms]]&lt;=500, "Medium (100-500g)", ZeptoData[[#This Row],[weightInGms]]&gt;500, "Large (&gt;500g)")</f>
        <v>Large (&gt;500g)</v>
      </c>
    </row>
    <row r="3461" spans="1:19" x14ac:dyDescent="0.25">
      <c r="A3461" t="s">
        <v>1458</v>
      </c>
      <c r="B3461" t="s">
        <v>1479</v>
      </c>
      <c r="C3461" t="str">
        <f>TRIM(ZeptoData[[#This Row],[name]])</f>
        <v>Harpic Flushmatic In-Cistern Toilet Cleaner Blocks Marine</v>
      </c>
      <c r="D3461">
        <v>15400</v>
      </c>
      <c r="E3461" s="3">
        <f>'Cleaned Data'!F3464</f>
        <v>10</v>
      </c>
      <c r="F3461">
        <v>7</v>
      </c>
      <c r="G3461">
        <v>4</v>
      </c>
      <c r="H3461">
        <v>14300</v>
      </c>
      <c r="I3461" s="3">
        <f>ZeptoData[[#This Row],[discountedSellingPrice]]/100</f>
        <v>143</v>
      </c>
      <c r="J3461">
        <v>100</v>
      </c>
      <c r="K3461" t="b">
        <v>0</v>
      </c>
      <c r="L3461">
        <v>100</v>
      </c>
      <c r="N3461" s="3">
        <f>ZeptoData[[#This Row],[MRP_Rupees]] - ZeptoData[[#This Row],[Sale_Price]]</f>
        <v>-133</v>
      </c>
      <c r="O3461" t="str">
        <f>IF(ZeptoData[[#This Row],[outOfStock]]=TRUE, "Out of Stock", IF(ZeptoData[[#This Row],[availableQuantity]]&lt;=2, "LOW STOCK", "HEALTHY"))</f>
        <v>HEALTHY</v>
      </c>
      <c r="P3461" t="str" cm="1">
        <f t="array" ref="P3461">_xlfn.IFS(ZeptoData[[#This Row],[Sale_Price]]&lt;50, "Budget", ZeptoData[[#This Row],[Sale_Price]]&lt;150, "Mid-Range", ZeptoData[[#This Row],[Sale_Price]]&gt;=150, "Premium")</f>
        <v>Mid-Range</v>
      </c>
      <c r="Q3461" t="str">
        <f>IF(ROUND(((ZeptoData[[#This Row],[mrp]]-ZeptoData[[#This Row],[discountedSellingPrice]])/ZeptoData[[#This Row],[mrp]])*100,0) = ZeptoData[[#This Row],[discountPercent]], "Match", "Error")</f>
        <v>Match</v>
      </c>
      <c r="R3461" s="9" t="str" cm="1">
        <f t="array" ref="R3461">_xlfn.IFS(ZeptoData[[#This Row],[discountPercent]]=0, "No Discount", ZeptoData[[#This Row],[discountPercent]]&lt;=15, "Standard (1-15%)", ZeptoData[[#This Row],[discountPercent]]&gt;15, "Mega (&gt;15%)")</f>
        <v>Standard (1-15%)</v>
      </c>
      <c r="S3461" s="9" t="str" cm="1">
        <f t="array" ref="S3461">_xlfn.IFS(ZeptoData[[#This Row],[weightInGms]]&lt;=100, "Small (&lt;100g)", ZeptoData[[#This Row],[weightInGms]]&lt;=500, "Medium (100-500g)", ZeptoData[[#This Row],[weightInGms]]&gt;500, "Large (&gt;500g)")</f>
        <v>Small (&lt;100g)</v>
      </c>
    </row>
    <row r="3462" spans="1:19" x14ac:dyDescent="0.25">
      <c r="A3462" t="s">
        <v>1458</v>
      </c>
      <c r="B3462" t="s">
        <v>1480</v>
      </c>
      <c r="C3462" t="str">
        <f>TRIM(ZeptoData[[#This Row],[name]])</f>
        <v>Eveready 1012 Carbon Zinc AAA Battery</v>
      </c>
      <c r="D3462">
        <v>15000</v>
      </c>
      <c r="E3462" s="3">
        <f>'Cleaned Data'!F3465</f>
        <v>9</v>
      </c>
      <c r="F3462">
        <v>4</v>
      </c>
      <c r="G3462">
        <v>2</v>
      </c>
      <c r="H3462">
        <v>14300</v>
      </c>
      <c r="I3462" s="3">
        <f>ZeptoData[[#This Row],[discountedSellingPrice]]/100</f>
        <v>143</v>
      </c>
      <c r="J3462">
        <v>580</v>
      </c>
      <c r="K3462" t="b">
        <v>0</v>
      </c>
      <c r="L3462">
        <v>10</v>
      </c>
      <c r="N3462" s="3">
        <f>ZeptoData[[#This Row],[MRP_Rupees]] - ZeptoData[[#This Row],[Sale_Price]]</f>
        <v>-134</v>
      </c>
      <c r="O3462" t="str">
        <f>IF(ZeptoData[[#This Row],[outOfStock]]=TRUE, "Out of Stock", IF(ZeptoData[[#This Row],[availableQuantity]]&lt;=2, "LOW STOCK", "HEALTHY"))</f>
        <v>LOW STOCK</v>
      </c>
      <c r="P3462" t="str" cm="1">
        <f t="array" ref="P3462">_xlfn.IFS(ZeptoData[[#This Row],[Sale_Price]]&lt;50, "Budget", ZeptoData[[#This Row],[Sale_Price]]&lt;150, "Mid-Range", ZeptoData[[#This Row],[Sale_Price]]&gt;=150, "Premium")</f>
        <v>Mid-Range</v>
      </c>
      <c r="Q3462" t="str">
        <f>IF(ROUND(((ZeptoData[[#This Row],[mrp]]-ZeptoData[[#This Row],[discountedSellingPrice]])/ZeptoData[[#This Row],[mrp]])*100,0) = ZeptoData[[#This Row],[discountPercent]], "Match", "Error")</f>
        <v>Error</v>
      </c>
      <c r="R3462" s="9" t="str" cm="1">
        <f t="array" ref="R3462">_xlfn.IFS(ZeptoData[[#This Row],[discountPercent]]=0, "No Discount", ZeptoData[[#This Row],[discountPercent]]&lt;=15, "Standard (1-15%)", ZeptoData[[#This Row],[discountPercent]]&gt;15, "Mega (&gt;15%)")</f>
        <v>Standard (1-15%)</v>
      </c>
      <c r="S3462" s="9" t="str" cm="1">
        <f t="array" ref="S3462">_xlfn.IFS(ZeptoData[[#This Row],[weightInGms]]&lt;=100, "Small (&lt;100g)", ZeptoData[[#This Row],[weightInGms]]&lt;=500, "Medium (100-500g)", ZeptoData[[#This Row],[weightInGms]]&gt;500, "Large (&gt;500g)")</f>
        <v>Large (&gt;500g)</v>
      </c>
    </row>
    <row r="3463" spans="1:19" x14ac:dyDescent="0.25">
      <c r="A3463" t="s">
        <v>1458</v>
      </c>
      <c r="B3463" t="s">
        <v>1481</v>
      </c>
      <c r="C3463" t="str">
        <f>TRIM(ZeptoData[[#This Row],[name]])</f>
        <v>Surf Excel Matic Front Load Detergent Liquid</v>
      </c>
      <c r="D3463">
        <v>22500</v>
      </c>
      <c r="E3463" s="3">
        <f>'Cleaned Data'!F3466</f>
        <v>0</v>
      </c>
      <c r="F3463">
        <v>1</v>
      </c>
      <c r="G3463">
        <v>6</v>
      </c>
      <c r="H3463">
        <v>22100</v>
      </c>
      <c r="I3463" s="3">
        <f>ZeptoData[[#This Row],[discountedSellingPrice]]/100</f>
        <v>221</v>
      </c>
      <c r="J3463">
        <v>1000</v>
      </c>
      <c r="K3463" t="b">
        <v>0</v>
      </c>
      <c r="L3463">
        <v>1</v>
      </c>
      <c r="N3463" s="3">
        <f>ZeptoData[[#This Row],[MRP_Rupees]] - ZeptoData[[#This Row],[Sale_Price]]</f>
        <v>-221</v>
      </c>
      <c r="O3463" t="str">
        <f>IF(ZeptoData[[#This Row],[outOfStock]]=TRUE, "Out of Stock", IF(ZeptoData[[#This Row],[availableQuantity]]&lt;=2, "LOW STOCK", "HEALTHY"))</f>
        <v>HEALTHY</v>
      </c>
      <c r="P3463" t="str" cm="1">
        <f t="array" ref="P3463">_xlfn.IFS(ZeptoData[[#This Row],[Sale_Price]]&lt;50, "Budget", ZeptoData[[#This Row],[Sale_Price]]&lt;150, "Mid-Range", ZeptoData[[#This Row],[Sale_Price]]&gt;=150, "Premium")</f>
        <v>Premium</v>
      </c>
      <c r="Q3463" t="str">
        <f>IF(ROUND(((ZeptoData[[#This Row],[mrp]]-ZeptoData[[#This Row],[discountedSellingPrice]])/ZeptoData[[#This Row],[mrp]])*100,0) = ZeptoData[[#This Row],[discountPercent]], "Match", "Error")</f>
        <v>Error</v>
      </c>
      <c r="R3463" s="9" t="str" cm="1">
        <f t="array" ref="R3463">_xlfn.IFS(ZeptoData[[#This Row],[discountPercent]]=0, "No Discount", ZeptoData[[#This Row],[discountPercent]]&lt;=15, "Standard (1-15%)", ZeptoData[[#This Row],[discountPercent]]&gt;15, "Mega (&gt;15%)")</f>
        <v>Standard (1-15%)</v>
      </c>
      <c r="S3463" s="9" t="str" cm="1">
        <f t="array" ref="S3463">_xlfn.IFS(ZeptoData[[#This Row],[weightInGms]]&lt;=100, "Small (&lt;100g)", ZeptoData[[#This Row],[weightInGms]]&lt;=500, "Medium (100-500g)", ZeptoData[[#This Row],[weightInGms]]&gt;500, "Large (&gt;500g)")</f>
        <v>Large (&gt;500g)</v>
      </c>
    </row>
    <row r="3464" spans="1:19" x14ac:dyDescent="0.25">
      <c r="A3464" t="s">
        <v>1458</v>
      </c>
      <c r="B3464" t="s">
        <v>1482</v>
      </c>
      <c r="C3464" t="str">
        <f>TRIM(ZeptoData[[#This Row],[name]])</f>
        <v>Origami Kitchen Towels 2 In 1 Quilted 2ply</v>
      </c>
      <c r="D3464">
        <v>14000</v>
      </c>
      <c r="E3464" s="3">
        <f>'Cleaned Data'!F3467</f>
        <v>9</v>
      </c>
      <c r="F3464">
        <v>10</v>
      </c>
      <c r="G3464">
        <v>6</v>
      </c>
      <c r="H3464">
        <v>12600</v>
      </c>
      <c r="I3464" s="3">
        <f>ZeptoData[[#This Row],[discountedSellingPrice]]/100</f>
        <v>126</v>
      </c>
      <c r="J3464">
        <v>116</v>
      </c>
      <c r="K3464" t="b">
        <v>0</v>
      </c>
      <c r="L3464">
        <v>2</v>
      </c>
      <c r="N3464" s="3">
        <f>ZeptoData[[#This Row],[MRP_Rupees]] - ZeptoData[[#This Row],[Sale_Price]]</f>
        <v>-117</v>
      </c>
      <c r="O3464" t="str">
        <f>IF(ZeptoData[[#This Row],[outOfStock]]=TRUE, "Out of Stock", IF(ZeptoData[[#This Row],[availableQuantity]]&lt;=2, "LOW STOCK", "HEALTHY"))</f>
        <v>HEALTHY</v>
      </c>
      <c r="P3464" t="str" cm="1">
        <f t="array" ref="P3464">_xlfn.IFS(ZeptoData[[#This Row],[Sale_Price]]&lt;50, "Budget", ZeptoData[[#This Row],[Sale_Price]]&lt;150, "Mid-Range", ZeptoData[[#This Row],[Sale_Price]]&gt;=150, "Premium")</f>
        <v>Mid-Range</v>
      </c>
      <c r="Q3464" t="str">
        <f>IF(ROUND(((ZeptoData[[#This Row],[mrp]]-ZeptoData[[#This Row],[discountedSellingPrice]])/ZeptoData[[#This Row],[mrp]])*100,0) = ZeptoData[[#This Row],[discountPercent]], "Match", "Error")</f>
        <v>Match</v>
      </c>
      <c r="R3464" s="9" t="str" cm="1">
        <f t="array" ref="R3464">_xlfn.IFS(ZeptoData[[#This Row],[discountPercent]]=0, "No Discount", ZeptoData[[#This Row],[discountPercent]]&lt;=15, "Standard (1-15%)", ZeptoData[[#This Row],[discountPercent]]&gt;15, "Mega (&gt;15%)")</f>
        <v>Standard (1-15%)</v>
      </c>
      <c r="S3464" s="9" t="str" cm="1">
        <f t="array" ref="S3464">_xlfn.IFS(ZeptoData[[#This Row],[weightInGms]]&lt;=100, "Small (&lt;100g)", ZeptoData[[#This Row],[weightInGms]]&lt;=500, "Medium (100-500g)", ZeptoData[[#This Row],[weightInGms]]&gt;500, "Large (&gt;500g)")</f>
        <v>Medium (100-500g)</v>
      </c>
    </row>
    <row r="3465" spans="1:19" x14ac:dyDescent="0.25">
      <c r="A3465" t="s">
        <v>1458</v>
      </c>
      <c r="B3465" t="s">
        <v>1834</v>
      </c>
      <c r="C3465" t="str">
        <f>TRIM(ZeptoData[[#This Row],[name]])</f>
        <v>Oxi Green Phenyl - Pine</v>
      </c>
      <c r="D3465">
        <v>8200</v>
      </c>
      <c r="E3465" s="3">
        <f>'Cleaned Data'!F3468</f>
        <v>2</v>
      </c>
      <c r="F3465">
        <v>9</v>
      </c>
      <c r="G3465">
        <v>6</v>
      </c>
      <c r="H3465">
        <v>7400</v>
      </c>
      <c r="I3465" s="3">
        <f>ZeptoData[[#This Row],[discountedSellingPrice]]/100</f>
        <v>74</v>
      </c>
      <c r="J3465">
        <v>1000</v>
      </c>
      <c r="K3465" t="b">
        <v>0</v>
      </c>
      <c r="L3465">
        <v>1</v>
      </c>
      <c r="N3465" s="3">
        <f>ZeptoData[[#This Row],[MRP_Rupees]] - ZeptoData[[#This Row],[Sale_Price]]</f>
        <v>-72</v>
      </c>
      <c r="O3465" t="str">
        <f>IF(ZeptoData[[#This Row],[outOfStock]]=TRUE, "Out of Stock", IF(ZeptoData[[#This Row],[availableQuantity]]&lt;=2, "LOW STOCK", "HEALTHY"))</f>
        <v>HEALTHY</v>
      </c>
      <c r="P3465" t="str" cm="1">
        <f t="array" ref="P3465">_xlfn.IFS(ZeptoData[[#This Row],[Sale_Price]]&lt;50, "Budget", ZeptoData[[#This Row],[Sale_Price]]&lt;150, "Mid-Range", ZeptoData[[#This Row],[Sale_Price]]&gt;=150, "Premium")</f>
        <v>Mid-Range</v>
      </c>
      <c r="Q3465" t="str">
        <f>IF(ROUND(((ZeptoData[[#This Row],[mrp]]-ZeptoData[[#This Row],[discountedSellingPrice]])/ZeptoData[[#This Row],[mrp]])*100,0) = ZeptoData[[#This Row],[discountPercent]], "Match", "Error")</f>
        <v>Error</v>
      </c>
      <c r="R3465" s="9" t="str" cm="1">
        <f t="array" ref="R3465">_xlfn.IFS(ZeptoData[[#This Row],[discountPercent]]=0, "No Discount", ZeptoData[[#This Row],[discountPercent]]&lt;=15, "Standard (1-15%)", ZeptoData[[#This Row],[discountPercent]]&gt;15, "Mega (&gt;15%)")</f>
        <v>Standard (1-15%)</v>
      </c>
      <c r="S3465" s="9" t="str" cm="1">
        <f t="array" ref="S3465">_xlfn.IFS(ZeptoData[[#This Row],[weightInGms]]&lt;=100, "Small (&lt;100g)", ZeptoData[[#This Row],[weightInGms]]&lt;=500, "Medium (100-500g)", ZeptoData[[#This Row],[weightInGms]]&gt;500, "Large (&gt;500g)")</f>
        <v>Large (&gt;500g)</v>
      </c>
    </row>
    <row r="3466" spans="1:19" x14ac:dyDescent="0.25">
      <c r="A3466" t="s">
        <v>1458</v>
      </c>
      <c r="B3466" t="s">
        <v>1484</v>
      </c>
      <c r="C3466" t="str">
        <f>TRIM(ZeptoData[[#This Row],[name]])</f>
        <v>Surf Excel Easy Wash Detergent Liquid</v>
      </c>
      <c r="D3466">
        <v>17000</v>
      </c>
      <c r="E3466" s="3">
        <f>'Cleaned Data'!F3469</f>
        <v>2</v>
      </c>
      <c r="F3466">
        <v>0</v>
      </c>
      <c r="G3466">
        <v>6</v>
      </c>
      <c r="H3466">
        <v>16900</v>
      </c>
      <c r="I3466" s="3">
        <f>ZeptoData[[#This Row],[discountedSellingPrice]]/100</f>
        <v>169</v>
      </c>
      <c r="J3466">
        <v>1000</v>
      </c>
      <c r="K3466" t="b">
        <v>0</v>
      </c>
      <c r="L3466">
        <v>1</v>
      </c>
      <c r="N3466" s="3">
        <f>ZeptoData[[#This Row],[MRP_Rupees]] - ZeptoData[[#This Row],[Sale_Price]]</f>
        <v>-167</v>
      </c>
      <c r="O3466" t="str">
        <f>IF(ZeptoData[[#This Row],[outOfStock]]=TRUE, "Out of Stock", IF(ZeptoData[[#This Row],[availableQuantity]]&lt;=2, "LOW STOCK", "HEALTHY"))</f>
        <v>HEALTHY</v>
      </c>
      <c r="P3466" t="str" cm="1">
        <f t="array" ref="P3466">_xlfn.IFS(ZeptoData[[#This Row],[Sale_Price]]&lt;50, "Budget", ZeptoData[[#This Row],[Sale_Price]]&lt;150, "Mid-Range", ZeptoData[[#This Row],[Sale_Price]]&gt;=150, "Premium")</f>
        <v>Premium</v>
      </c>
      <c r="Q3466" t="str">
        <f>IF(ROUND(((ZeptoData[[#This Row],[mrp]]-ZeptoData[[#This Row],[discountedSellingPrice]])/ZeptoData[[#This Row],[mrp]])*100,0) = ZeptoData[[#This Row],[discountPercent]], "Match", "Error")</f>
        <v>Error</v>
      </c>
      <c r="R3466" s="9" t="str" cm="1">
        <f t="array" ref="R3466">_xlfn.IFS(ZeptoData[[#This Row],[discountPercent]]=0, "No Discount", ZeptoData[[#This Row],[discountPercent]]&lt;=15, "Standard (1-15%)", ZeptoData[[#This Row],[discountPercent]]&gt;15, "Mega (&gt;15%)")</f>
        <v>No Discount</v>
      </c>
      <c r="S3466" s="9" t="str" cm="1">
        <f t="array" ref="S3466">_xlfn.IFS(ZeptoData[[#This Row],[weightInGms]]&lt;=100, "Small (&lt;100g)", ZeptoData[[#This Row],[weightInGms]]&lt;=500, "Medium (100-500g)", ZeptoData[[#This Row],[weightInGms]]&gt;500, "Large (&gt;500g)")</f>
        <v>Large (&gt;500g)</v>
      </c>
    </row>
    <row r="3467" spans="1:19" x14ac:dyDescent="0.25">
      <c r="A3467" t="s">
        <v>1458</v>
      </c>
      <c r="B3467" t="s">
        <v>1485</v>
      </c>
      <c r="C3467" t="str">
        <f>TRIM(ZeptoData[[#This Row],[name]])</f>
        <v>Uno Playing Card Game</v>
      </c>
      <c r="D3467">
        <v>14900</v>
      </c>
      <c r="E3467" s="3">
        <f>'Cleaned Data'!F3470</f>
        <v>6</v>
      </c>
      <c r="F3467">
        <v>9</v>
      </c>
      <c r="G3467">
        <v>2</v>
      </c>
      <c r="H3467">
        <v>13500</v>
      </c>
      <c r="I3467" s="3">
        <f>ZeptoData[[#This Row],[discountedSellingPrice]]/100</f>
        <v>135</v>
      </c>
      <c r="J3467">
        <v>58</v>
      </c>
      <c r="K3467" t="b">
        <v>0</v>
      </c>
      <c r="L3467">
        <v>1</v>
      </c>
      <c r="N3467" s="3">
        <f>ZeptoData[[#This Row],[MRP_Rupees]] - ZeptoData[[#This Row],[Sale_Price]]</f>
        <v>-129</v>
      </c>
      <c r="O3467" t="str">
        <f>IF(ZeptoData[[#This Row],[outOfStock]]=TRUE, "Out of Stock", IF(ZeptoData[[#This Row],[availableQuantity]]&lt;=2, "LOW STOCK", "HEALTHY"))</f>
        <v>LOW STOCK</v>
      </c>
      <c r="P3467" t="str" cm="1">
        <f t="array" ref="P3467">_xlfn.IFS(ZeptoData[[#This Row],[Sale_Price]]&lt;50, "Budget", ZeptoData[[#This Row],[Sale_Price]]&lt;150, "Mid-Range", ZeptoData[[#This Row],[Sale_Price]]&gt;=150, "Premium")</f>
        <v>Mid-Range</v>
      </c>
      <c r="Q3467" t="str">
        <f>IF(ROUND(((ZeptoData[[#This Row],[mrp]]-ZeptoData[[#This Row],[discountedSellingPrice]])/ZeptoData[[#This Row],[mrp]])*100,0) = ZeptoData[[#This Row],[discountPercent]], "Match", "Error")</f>
        <v>Match</v>
      </c>
      <c r="R3467" s="9" t="str" cm="1">
        <f t="array" ref="R3467">_xlfn.IFS(ZeptoData[[#This Row],[discountPercent]]=0, "No Discount", ZeptoData[[#This Row],[discountPercent]]&lt;=15, "Standard (1-15%)", ZeptoData[[#This Row],[discountPercent]]&gt;15, "Mega (&gt;15%)")</f>
        <v>Standard (1-15%)</v>
      </c>
      <c r="S3467" s="9" t="str" cm="1">
        <f t="array" ref="S3467">_xlfn.IFS(ZeptoData[[#This Row],[weightInGms]]&lt;=100, "Small (&lt;100g)", ZeptoData[[#This Row],[weightInGms]]&lt;=500, "Medium (100-500g)", ZeptoData[[#This Row],[weightInGms]]&gt;500, "Large (&gt;500g)")</f>
        <v>Small (&lt;100g)</v>
      </c>
    </row>
    <row r="3468" spans="1:19" x14ac:dyDescent="0.25">
      <c r="A3468" t="s">
        <v>1458</v>
      </c>
      <c r="B3468" t="s">
        <v>1486</v>
      </c>
      <c r="C3468" t="str">
        <f>TRIM(ZeptoData[[#This Row],[name]])</f>
        <v>Chakaachak Mini Cloth Brush</v>
      </c>
      <c r="D3468">
        <v>4000</v>
      </c>
      <c r="E3468" s="3">
        <f>'Cleaned Data'!F3471</f>
        <v>0</v>
      </c>
      <c r="F3468">
        <v>2</v>
      </c>
      <c r="G3468">
        <v>1</v>
      </c>
      <c r="H3468">
        <v>3900</v>
      </c>
      <c r="I3468" s="3">
        <f>ZeptoData[[#This Row],[discountedSellingPrice]]/100</f>
        <v>39</v>
      </c>
      <c r="J3468">
        <v>58</v>
      </c>
      <c r="K3468" t="b">
        <v>0</v>
      </c>
      <c r="L3468">
        <v>1</v>
      </c>
      <c r="N3468" s="3">
        <f>ZeptoData[[#This Row],[MRP_Rupees]] - ZeptoData[[#This Row],[Sale_Price]]</f>
        <v>-39</v>
      </c>
      <c r="O3468" t="str">
        <f>IF(ZeptoData[[#This Row],[outOfStock]]=TRUE, "Out of Stock", IF(ZeptoData[[#This Row],[availableQuantity]]&lt;=2, "LOW STOCK", "HEALTHY"))</f>
        <v>LOW STOCK</v>
      </c>
      <c r="P3468" t="str" cm="1">
        <f t="array" ref="P3468">_xlfn.IFS(ZeptoData[[#This Row],[Sale_Price]]&lt;50, "Budget", ZeptoData[[#This Row],[Sale_Price]]&lt;150, "Mid-Range", ZeptoData[[#This Row],[Sale_Price]]&gt;=150, "Premium")</f>
        <v>Budget</v>
      </c>
      <c r="Q3468" t="str">
        <f>IF(ROUND(((ZeptoData[[#This Row],[mrp]]-ZeptoData[[#This Row],[discountedSellingPrice]])/ZeptoData[[#This Row],[mrp]])*100,0) = ZeptoData[[#This Row],[discountPercent]], "Match", "Error")</f>
        <v>Error</v>
      </c>
      <c r="R3468" s="9" t="str" cm="1">
        <f t="array" ref="R3468">_xlfn.IFS(ZeptoData[[#This Row],[discountPercent]]=0, "No Discount", ZeptoData[[#This Row],[discountPercent]]&lt;=15, "Standard (1-15%)", ZeptoData[[#This Row],[discountPercent]]&gt;15, "Mega (&gt;15%)")</f>
        <v>Standard (1-15%)</v>
      </c>
      <c r="S3468" s="9" t="str" cm="1">
        <f t="array" ref="S3468">_xlfn.IFS(ZeptoData[[#This Row],[weightInGms]]&lt;=100, "Small (&lt;100g)", ZeptoData[[#This Row],[weightInGms]]&lt;=500, "Medium (100-500g)", ZeptoData[[#This Row],[weightInGms]]&gt;500, "Large (&gt;500g)")</f>
        <v>Small (&lt;100g)</v>
      </c>
    </row>
    <row r="3469" spans="1:19" x14ac:dyDescent="0.25">
      <c r="A3469" t="s">
        <v>1458</v>
      </c>
      <c r="B3469" t="s">
        <v>1487</v>
      </c>
      <c r="C3469" t="str">
        <f>TRIM(ZeptoData[[#This Row],[name]])</f>
        <v>Chakaachak Super Scrub Pad (Pack of 3)</v>
      </c>
      <c r="D3469">
        <v>3500</v>
      </c>
      <c r="E3469" s="3">
        <f>'Cleaned Data'!F3472</f>
        <v>0</v>
      </c>
      <c r="F3469">
        <v>2</v>
      </c>
      <c r="G3469">
        <v>2</v>
      </c>
      <c r="H3469">
        <v>3400</v>
      </c>
      <c r="I3469" s="3">
        <f>ZeptoData[[#This Row],[discountedSellingPrice]]/100</f>
        <v>34</v>
      </c>
      <c r="J3469">
        <v>174</v>
      </c>
      <c r="K3469" t="b">
        <v>0</v>
      </c>
      <c r="L3469">
        <v>3</v>
      </c>
      <c r="N3469" s="3">
        <f>ZeptoData[[#This Row],[MRP_Rupees]] - ZeptoData[[#This Row],[Sale_Price]]</f>
        <v>-34</v>
      </c>
      <c r="O3469" t="str">
        <f>IF(ZeptoData[[#This Row],[outOfStock]]=TRUE, "Out of Stock", IF(ZeptoData[[#This Row],[availableQuantity]]&lt;=2, "LOW STOCK", "HEALTHY"))</f>
        <v>LOW STOCK</v>
      </c>
      <c r="P3469" t="str" cm="1">
        <f t="array" ref="P3469">_xlfn.IFS(ZeptoData[[#This Row],[Sale_Price]]&lt;50, "Budget", ZeptoData[[#This Row],[Sale_Price]]&lt;150, "Mid-Range", ZeptoData[[#This Row],[Sale_Price]]&gt;=150, "Premium")</f>
        <v>Budget</v>
      </c>
      <c r="Q3469" t="str">
        <f>IF(ROUND(((ZeptoData[[#This Row],[mrp]]-ZeptoData[[#This Row],[discountedSellingPrice]])/ZeptoData[[#This Row],[mrp]])*100,0) = ZeptoData[[#This Row],[discountPercent]], "Match", "Error")</f>
        <v>Error</v>
      </c>
      <c r="R3469" s="9" t="str" cm="1">
        <f t="array" ref="R3469">_xlfn.IFS(ZeptoData[[#This Row],[discountPercent]]=0, "No Discount", ZeptoData[[#This Row],[discountPercent]]&lt;=15, "Standard (1-15%)", ZeptoData[[#This Row],[discountPercent]]&gt;15, "Mega (&gt;15%)")</f>
        <v>Standard (1-15%)</v>
      </c>
      <c r="S3469" s="9" t="str" cm="1">
        <f t="array" ref="S3469">_xlfn.IFS(ZeptoData[[#This Row],[weightInGms]]&lt;=100, "Small (&lt;100g)", ZeptoData[[#This Row],[weightInGms]]&lt;=500, "Medium (100-500g)", ZeptoData[[#This Row],[weightInGms]]&gt;500, "Large (&gt;500g)")</f>
        <v>Medium (100-500g)</v>
      </c>
    </row>
    <row r="3470" spans="1:19" x14ac:dyDescent="0.25">
      <c r="A3470" t="s">
        <v>1458</v>
      </c>
      <c r="B3470" t="s">
        <v>1488</v>
      </c>
      <c r="C3470" t="str">
        <f>TRIM(ZeptoData[[#This Row],[name]])</f>
        <v>Colin Glass and Surface Cleaner Liquid Spray Regular</v>
      </c>
      <c r="D3470">
        <v>6200</v>
      </c>
      <c r="E3470" s="3">
        <f>'Cleaned Data'!F3473</f>
        <v>6</v>
      </c>
      <c r="F3470">
        <v>6</v>
      </c>
      <c r="G3470">
        <v>5</v>
      </c>
      <c r="H3470">
        <v>5800</v>
      </c>
      <c r="I3470" s="3">
        <f>ZeptoData[[#This Row],[discountedSellingPrice]]/100</f>
        <v>58</v>
      </c>
      <c r="J3470">
        <v>250</v>
      </c>
      <c r="K3470" t="b">
        <v>0</v>
      </c>
      <c r="L3470">
        <v>250</v>
      </c>
      <c r="N3470" s="3">
        <f>ZeptoData[[#This Row],[MRP_Rupees]] - ZeptoData[[#This Row],[Sale_Price]]</f>
        <v>-52</v>
      </c>
      <c r="O3470" t="str">
        <f>IF(ZeptoData[[#This Row],[outOfStock]]=TRUE, "Out of Stock", IF(ZeptoData[[#This Row],[availableQuantity]]&lt;=2, "LOW STOCK", "HEALTHY"))</f>
        <v>HEALTHY</v>
      </c>
      <c r="P3470" t="str" cm="1">
        <f t="array" ref="P3470">_xlfn.IFS(ZeptoData[[#This Row],[Sale_Price]]&lt;50, "Budget", ZeptoData[[#This Row],[Sale_Price]]&lt;150, "Mid-Range", ZeptoData[[#This Row],[Sale_Price]]&gt;=150, "Premium")</f>
        <v>Mid-Range</v>
      </c>
      <c r="Q3470" t="str">
        <f>IF(ROUND(((ZeptoData[[#This Row],[mrp]]-ZeptoData[[#This Row],[discountedSellingPrice]])/ZeptoData[[#This Row],[mrp]])*100,0) = ZeptoData[[#This Row],[discountPercent]], "Match", "Error")</f>
        <v>Match</v>
      </c>
      <c r="R3470" s="9" t="str" cm="1">
        <f t="array" ref="R3470">_xlfn.IFS(ZeptoData[[#This Row],[discountPercent]]=0, "No Discount", ZeptoData[[#This Row],[discountPercent]]&lt;=15, "Standard (1-15%)", ZeptoData[[#This Row],[discountPercent]]&gt;15, "Mega (&gt;15%)")</f>
        <v>Standard (1-15%)</v>
      </c>
      <c r="S3470" s="9" t="str" cm="1">
        <f t="array" ref="S3470">_xlfn.IFS(ZeptoData[[#This Row],[weightInGms]]&lt;=100, "Small (&lt;100g)", ZeptoData[[#This Row],[weightInGms]]&lt;=500, "Medium (100-500g)", ZeptoData[[#This Row],[weightInGms]]&gt;500, "Large (&gt;500g)")</f>
        <v>Medium (100-500g)</v>
      </c>
    </row>
    <row r="3471" spans="1:19" x14ac:dyDescent="0.25">
      <c r="A3471" t="s">
        <v>1458</v>
      </c>
      <c r="B3471" t="s">
        <v>1835</v>
      </c>
      <c r="C3471" t="str">
        <f>TRIM(ZeptoData[[#This Row],[name]])</f>
        <v>Om Bhakti Cow Dung Cakes</v>
      </c>
      <c r="D3471">
        <v>1600</v>
      </c>
      <c r="E3471" s="3">
        <f>'Cleaned Data'!F3474</f>
        <v>10</v>
      </c>
      <c r="F3471">
        <v>0</v>
      </c>
      <c r="G3471">
        <v>6</v>
      </c>
      <c r="H3471">
        <v>1600</v>
      </c>
      <c r="I3471" s="3">
        <f>ZeptoData[[#This Row],[discountedSellingPrice]]/100</f>
        <v>16</v>
      </c>
      <c r="J3471">
        <v>290</v>
      </c>
      <c r="K3471" t="b">
        <v>0</v>
      </c>
      <c r="L3471">
        <v>5</v>
      </c>
      <c r="N3471" s="3">
        <f>ZeptoData[[#This Row],[MRP_Rupees]] - ZeptoData[[#This Row],[Sale_Price]]</f>
        <v>-6</v>
      </c>
      <c r="O3471" t="str">
        <f>IF(ZeptoData[[#This Row],[outOfStock]]=TRUE, "Out of Stock", IF(ZeptoData[[#This Row],[availableQuantity]]&lt;=2, "LOW STOCK", "HEALTHY"))</f>
        <v>HEALTHY</v>
      </c>
      <c r="P3471" t="str" cm="1">
        <f t="array" ref="P3471">_xlfn.IFS(ZeptoData[[#This Row],[Sale_Price]]&lt;50, "Budget", ZeptoData[[#This Row],[Sale_Price]]&lt;150, "Mid-Range", ZeptoData[[#This Row],[Sale_Price]]&gt;=150, "Premium")</f>
        <v>Budget</v>
      </c>
      <c r="Q3471" t="str">
        <f>IF(ROUND(((ZeptoData[[#This Row],[mrp]]-ZeptoData[[#This Row],[discountedSellingPrice]])/ZeptoData[[#This Row],[mrp]])*100,0) = ZeptoData[[#This Row],[discountPercent]], "Match", "Error")</f>
        <v>Match</v>
      </c>
      <c r="R3471" s="9" t="str" cm="1">
        <f t="array" ref="R3471">_xlfn.IFS(ZeptoData[[#This Row],[discountPercent]]=0, "No Discount", ZeptoData[[#This Row],[discountPercent]]&lt;=15, "Standard (1-15%)", ZeptoData[[#This Row],[discountPercent]]&gt;15, "Mega (&gt;15%)")</f>
        <v>No Discount</v>
      </c>
      <c r="S3471" s="9" t="str" cm="1">
        <f t="array" ref="S3471">_xlfn.IFS(ZeptoData[[#This Row],[weightInGms]]&lt;=100, "Small (&lt;100g)", ZeptoData[[#This Row],[weightInGms]]&lt;=500, "Medium (100-500g)", ZeptoData[[#This Row],[weightInGms]]&gt;500, "Large (&gt;500g)")</f>
        <v>Medium (100-500g)</v>
      </c>
    </row>
    <row r="3472" spans="1:19" x14ac:dyDescent="0.25">
      <c r="A3472" t="s">
        <v>1458</v>
      </c>
      <c r="B3472" t="s">
        <v>1490</v>
      </c>
      <c r="C3472" t="str">
        <f>TRIM(ZeptoData[[#This Row],[name]])</f>
        <v>Dettol Antiseptic Liquid</v>
      </c>
      <c r="D3472">
        <v>3300</v>
      </c>
      <c r="E3472" s="3">
        <f>'Cleaned Data'!F3475</f>
        <v>9</v>
      </c>
      <c r="F3472">
        <v>0</v>
      </c>
      <c r="G3472">
        <v>4</v>
      </c>
      <c r="H3472">
        <v>3300</v>
      </c>
      <c r="I3472" s="3">
        <f>ZeptoData[[#This Row],[discountedSellingPrice]]/100</f>
        <v>33</v>
      </c>
      <c r="J3472">
        <v>60</v>
      </c>
      <c r="K3472" t="b">
        <v>0</v>
      </c>
      <c r="L3472">
        <v>60</v>
      </c>
      <c r="N3472" s="3">
        <f>ZeptoData[[#This Row],[MRP_Rupees]] - ZeptoData[[#This Row],[Sale_Price]]</f>
        <v>-24</v>
      </c>
      <c r="O3472" t="str">
        <f>IF(ZeptoData[[#This Row],[outOfStock]]=TRUE, "Out of Stock", IF(ZeptoData[[#This Row],[availableQuantity]]&lt;=2, "LOW STOCK", "HEALTHY"))</f>
        <v>HEALTHY</v>
      </c>
      <c r="P3472" t="str" cm="1">
        <f t="array" ref="P3472">_xlfn.IFS(ZeptoData[[#This Row],[Sale_Price]]&lt;50, "Budget", ZeptoData[[#This Row],[Sale_Price]]&lt;150, "Mid-Range", ZeptoData[[#This Row],[Sale_Price]]&gt;=150, "Premium")</f>
        <v>Budget</v>
      </c>
      <c r="Q3472" t="str">
        <f>IF(ROUND(((ZeptoData[[#This Row],[mrp]]-ZeptoData[[#This Row],[discountedSellingPrice]])/ZeptoData[[#This Row],[mrp]])*100,0) = ZeptoData[[#This Row],[discountPercent]], "Match", "Error")</f>
        <v>Match</v>
      </c>
      <c r="R3472" s="9" t="str" cm="1">
        <f t="array" ref="R3472">_xlfn.IFS(ZeptoData[[#This Row],[discountPercent]]=0, "No Discount", ZeptoData[[#This Row],[discountPercent]]&lt;=15, "Standard (1-15%)", ZeptoData[[#This Row],[discountPercent]]&gt;15, "Mega (&gt;15%)")</f>
        <v>No Discount</v>
      </c>
      <c r="S3472" s="9" t="str" cm="1">
        <f t="array" ref="S3472">_xlfn.IFS(ZeptoData[[#This Row],[weightInGms]]&lt;=100, "Small (&lt;100g)", ZeptoData[[#This Row],[weightInGms]]&lt;=500, "Medium (100-500g)", ZeptoData[[#This Row],[weightInGms]]&gt;500, "Large (&gt;500g)")</f>
        <v>Small (&lt;100g)</v>
      </c>
    </row>
    <row r="3473" spans="1:19" x14ac:dyDescent="0.25">
      <c r="A3473" t="s">
        <v>1458</v>
      </c>
      <c r="B3473" t="s">
        <v>1491</v>
      </c>
      <c r="C3473" t="str">
        <f>TRIM(ZeptoData[[#This Row],[name]])</f>
        <v>Harpic Hygienic Toilet Cleaner Rim Block Citrus</v>
      </c>
      <c r="D3473">
        <v>8200</v>
      </c>
      <c r="E3473" s="3">
        <f>'Cleaned Data'!F3476</f>
        <v>0</v>
      </c>
      <c r="F3473">
        <v>6</v>
      </c>
      <c r="G3473">
        <v>6</v>
      </c>
      <c r="H3473">
        <v>7700</v>
      </c>
      <c r="I3473" s="3">
        <f>ZeptoData[[#This Row],[discountedSellingPrice]]/100</f>
        <v>77</v>
      </c>
      <c r="J3473">
        <v>26</v>
      </c>
      <c r="K3473" t="b">
        <v>0</v>
      </c>
      <c r="L3473">
        <v>26</v>
      </c>
      <c r="N3473" s="3">
        <f>ZeptoData[[#This Row],[MRP_Rupees]] - ZeptoData[[#This Row],[Sale_Price]]</f>
        <v>-77</v>
      </c>
      <c r="O3473" t="str">
        <f>IF(ZeptoData[[#This Row],[outOfStock]]=TRUE, "Out of Stock", IF(ZeptoData[[#This Row],[availableQuantity]]&lt;=2, "LOW STOCK", "HEALTHY"))</f>
        <v>HEALTHY</v>
      </c>
      <c r="P3473" t="str" cm="1">
        <f t="array" ref="P3473">_xlfn.IFS(ZeptoData[[#This Row],[Sale_Price]]&lt;50, "Budget", ZeptoData[[#This Row],[Sale_Price]]&lt;150, "Mid-Range", ZeptoData[[#This Row],[Sale_Price]]&gt;=150, "Premium")</f>
        <v>Mid-Range</v>
      </c>
      <c r="Q3473" t="str">
        <f>IF(ROUND(((ZeptoData[[#This Row],[mrp]]-ZeptoData[[#This Row],[discountedSellingPrice]])/ZeptoData[[#This Row],[mrp]])*100,0) = ZeptoData[[#This Row],[discountPercent]], "Match", "Error")</f>
        <v>Match</v>
      </c>
      <c r="R3473" s="9" t="str" cm="1">
        <f t="array" ref="R3473">_xlfn.IFS(ZeptoData[[#This Row],[discountPercent]]=0, "No Discount", ZeptoData[[#This Row],[discountPercent]]&lt;=15, "Standard (1-15%)", ZeptoData[[#This Row],[discountPercent]]&gt;15, "Mega (&gt;15%)")</f>
        <v>Standard (1-15%)</v>
      </c>
      <c r="S3473" s="9" t="str" cm="1">
        <f t="array" ref="S3473">_xlfn.IFS(ZeptoData[[#This Row],[weightInGms]]&lt;=100, "Small (&lt;100g)", ZeptoData[[#This Row],[weightInGms]]&lt;=500, "Medium (100-500g)", ZeptoData[[#This Row],[weightInGms]]&gt;500, "Large (&gt;500g)")</f>
        <v>Small (&lt;100g)</v>
      </c>
    </row>
    <row r="3474" spans="1:19" x14ac:dyDescent="0.25">
      <c r="A3474" t="s">
        <v>1458</v>
      </c>
      <c r="B3474" t="s">
        <v>1492</v>
      </c>
      <c r="C3474" t="str">
        <f>TRIM(ZeptoData[[#This Row],[name]])</f>
        <v>Eveready Ultima Alkaline AA Cell Battery-6 Pc Pack</v>
      </c>
      <c r="D3474">
        <v>21000</v>
      </c>
      <c r="E3474" s="3">
        <f>'Cleaned Data'!F3477</f>
        <v>9</v>
      </c>
      <c r="F3474">
        <v>10</v>
      </c>
      <c r="G3474">
        <v>6</v>
      </c>
      <c r="H3474">
        <v>18900</v>
      </c>
      <c r="I3474" s="3">
        <f>ZeptoData[[#This Row],[discountedSellingPrice]]/100</f>
        <v>189</v>
      </c>
      <c r="J3474">
        <v>348</v>
      </c>
      <c r="K3474" t="b">
        <v>0</v>
      </c>
      <c r="L3474">
        <v>6</v>
      </c>
      <c r="N3474" s="3">
        <f>ZeptoData[[#This Row],[MRP_Rupees]] - ZeptoData[[#This Row],[Sale_Price]]</f>
        <v>-180</v>
      </c>
      <c r="O3474" t="str">
        <f>IF(ZeptoData[[#This Row],[outOfStock]]=TRUE, "Out of Stock", IF(ZeptoData[[#This Row],[availableQuantity]]&lt;=2, "LOW STOCK", "HEALTHY"))</f>
        <v>HEALTHY</v>
      </c>
      <c r="P3474" t="str" cm="1">
        <f t="array" ref="P3474">_xlfn.IFS(ZeptoData[[#This Row],[Sale_Price]]&lt;50, "Budget", ZeptoData[[#This Row],[Sale_Price]]&lt;150, "Mid-Range", ZeptoData[[#This Row],[Sale_Price]]&gt;=150, "Premium")</f>
        <v>Premium</v>
      </c>
      <c r="Q3474" t="str">
        <f>IF(ROUND(((ZeptoData[[#This Row],[mrp]]-ZeptoData[[#This Row],[discountedSellingPrice]])/ZeptoData[[#This Row],[mrp]])*100,0) = ZeptoData[[#This Row],[discountPercent]], "Match", "Error")</f>
        <v>Match</v>
      </c>
      <c r="R3474" s="9" t="str" cm="1">
        <f t="array" ref="R3474">_xlfn.IFS(ZeptoData[[#This Row],[discountPercent]]=0, "No Discount", ZeptoData[[#This Row],[discountPercent]]&lt;=15, "Standard (1-15%)", ZeptoData[[#This Row],[discountPercent]]&gt;15, "Mega (&gt;15%)")</f>
        <v>Standard (1-15%)</v>
      </c>
      <c r="S3474" s="9" t="str" cm="1">
        <f t="array" ref="S3474">_xlfn.IFS(ZeptoData[[#This Row],[weightInGms]]&lt;=100, "Small (&lt;100g)", ZeptoData[[#This Row],[weightInGms]]&lt;=500, "Medium (100-500g)", ZeptoData[[#This Row],[weightInGms]]&gt;500, "Large (&gt;500g)")</f>
        <v>Medium (100-500g)</v>
      </c>
    </row>
    <row r="3475" spans="1:19" x14ac:dyDescent="0.25">
      <c r="A3475" t="s">
        <v>1458</v>
      </c>
      <c r="B3475" t="s">
        <v>1836</v>
      </c>
      <c r="C3475" t="str">
        <f>TRIM(ZeptoData[[#This Row],[name]])</f>
        <v>Mangaldeep Rose Puja Agarbatti</v>
      </c>
      <c r="D3475">
        <v>6500</v>
      </c>
      <c r="E3475" s="3">
        <f>'Cleaned Data'!F3478</f>
        <v>2</v>
      </c>
      <c r="F3475">
        <v>9</v>
      </c>
      <c r="G3475">
        <v>4</v>
      </c>
      <c r="H3475">
        <v>5900</v>
      </c>
      <c r="I3475" s="3">
        <f>ZeptoData[[#This Row],[discountedSellingPrice]]/100</f>
        <v>59</v>
      </c>
      <c r="J3475">
        <v>120</v>
      </c>
      <c r="K3475" t="b">
        <v>0</v>
      </c>
      <c r="L3475">
        <v>120</v>
      </c>
      <c r="N3475" s="3">
        <f>ZeptoData[[#This Row],[MRP_Rupees]] - ZeptoData[[#This Row],[Sale_Price]]</f>
        <v>-57</v>
      </c>
      <c r="O3475" t="str">
        <f>IF(ZeptoData[[#This Row],[outOfStock]]=TRUE, "Out of Stock", IF(ZeptoData[[#This Row],[availableQuantity]]&lt;=2, "LOW STOCK", "HEALTHY"))</f>
        <v>HEALTHY</v>
      </c>
      <c r="P3475" t="str" cm="1">
        <f t="array" ref="P3475">_xlfn.IFS(ZeptoData[[#This Row],[Sale_Price]]&lt;50, "Budget", ZeptoData[[#This Row],[Sale_Price]]&lt;150, "Mid-Range", ZeptoData[[#This Row],[Sale_Price]]&gt;=150, "Premium")</f>
        <v>Mid-Range</v>
      </c>
      <c r="Q3475" t="str">
        <f>IF(ROUND(((ZeptoData[[#This Row],[mrp]]-ZeptoData[[#This Row],[discountedSellingPrice]])/ZeptoData[[#This Row],[mrp]])*100,0) = ZeptoData[[#This Row],[discountPercent]], "Match", "Error")</f>
        <v>Match</v>
      </c>
      <c r="R3475" s="9" t="str" cm="1">
        <f t="array" ref="R3475">_xlfn.IFS(ZeptoData[[#This Row],[discountPercent]]=0, "No Discount", ZeptoData[[#This Row],[discountPercent]]&lt;=15, "Standard (1-15%)", ZeptoData[[#This Row],[discountPercent]]&gt;15, "Mega (&gt;15%)")</f>
        <v>Standard (1-15%)</v>
      </c>
      <c r="S3475" s="9" t="str" cm="1">
        <f t="array" ref="S3475">_xlfn.IFS(ZeptoData[[#This Row],[weightInGms]]&lt;=100, "Small (&lt;100g)", ZeptoData[[#This Row],[weightInGms]]&lt;=500, "Medium (100-500g)", ZeptoData[[#This Row],[weightInGms]]&gt;500, "Large (&gt;500g)")</f>
        <v>Medium (100-500g)</v>
      </c>
    </row>
    <row r="3476" spans="1:19" x14ac:dyDescent="0.25">
      <c r="A3476" t="s">
        <v>1458</v>
      </c>
      <c r="B3476" t="s">
        <v>1494</v>
      </c>
      <c r="C3476" t="str">
        <f>TRIM(ZeptoData[[#This Row],[name]])</f>
        <v>Ariel Matic Top Load Detergent Washing Powder</v>
      </c>
      <c r="D3476">
        <v>22500</v>
      </c>
      <c r="E3476" s="3">
        <f>'Cleaned Data'!F3479</f>
        <v>10</v>
      </c>
      <c r="F3476">
        <v>0</v>
      </c>
      <c r="G3476">
        <v>6</v>
      </c>
      <c r="H3476">
        <v>22500</v>
      </c>
      <c r="I3476" s="3">
        <f>ZeptoData[[#This Row],[discountedSellingPrice]]/100</f>
        <v>225</v>
      </c>
      <c r="J3476">
        <v>1000</v>
      </c>
      <c r="K3476" t="b">
        <v>0</v>
      </c>
      <c r="L3476">
        <v>1</v>
      </c>
      <c r="N3476" s="3">
        <f>ZeptoData[[#This Row],[MRP_Rupees]] - ZeptoData[[#This Row],[Sale_Price]]</f>
        <v>-215</v>
      </c>
      <c r="O3476" t="str">
        <f>IF(ZeptoData[[#This Row],[outOfStock]]=TRUE, "Out of Stock", IF(ZeptoData[[#This Row],[availableQuantity]]&lt;=2, "LOW STOCK", "HEALTHY"))</f>
        <v>HEALTHY</v>
      </c>
      <c r="P3476" t="str" cm="1">
        <f t="array" ref="P3476">_xlfn.IFS(ZeptoData[[#This Row],[Sale_Price]]&lt;50, "Budget", ZeptoData[[#This Row],[Sale_Price]]&lt;150, "Mid-Range", ZeptoData[[#This Row],[Sale_Price]]&gt;=150, "Premium")</f>
        <v>Premium</v>
      </c>
      <c r="Q3476" t="str">
        <f>IF(ROUND(((ZeptoData[[#This Row],[mrp]]-ZeptoData[[#This Row],[discountedSellingPrice]])/ZeptoData[[#This Row],[mrp]])*100,0) = ZeptoData[[#This Row],[discountPercent]], "Match", "Error")</f>
        <v>Match</v>
      </c>
      <c r="R3476" s="9" t="str" cm="1">
        <f t="array" ref="R3476">_xlfn.IFS(ZeptoData[[#This Row],[discountPercent]]=0, "No Discount", ZeptoData[[#This Row],[discountPercent]]&lt;=15, "Standard (1-15%)", ZeptoData[[#This Row],[discountPercent]]&gt;15, "Mega (&gt;15%)")</f>
        <v>No Discount</v>
      </c>
      <c r="S3476" s="9" t="str" cm="1">
        <f t="array" ref="S3476">_xlfn.IFS(ZeptoData[[#This Row],[weightInGms]]&lt;=100, "Small (&lt;100g)", ZeptoData[[#This Row],[weightInGms]]&lt;=500, "Medium (100-500g)", ZeptoData[[#This Row],[weightInGms]]&gt;500, "Large (&gt;500g)")</f>
        <v>Large (&gt;500g)</v>
      </c>
    </row>
    <row r="3477" spans="1:19" x14ac:dyDescent="0.25">
      <c r="A3477" t="s">
        <v>1458</v>
      </c>
      <c r="B3477" t="s">
        <v>1495</v>
      </c>
      <c r="C3477" t="str">
        <f>TRIM(ZeptoData[[#This Row],[name]])</f>
        <v>Gala Cloth Poccha/Mop</v>
      </c>
      <c r="D3477">
        <v>12500</v>
      </c>
      <c r="E3477" s="3">
        <f>'Cleaned Data'!F3480</f>
        <v>0</v>
      </c>
      <c r="F3477">
        <v>9</v>
      </c>
      <c r="G3477">
        <v>6</v>
      </c>
      <c r="H3477">
        <v>11300</v>
      </c>
      <c r="I3477" s="3">
        <f>ZeptoData[[#This Row],[discountedSellingPrice]]/100</f>
        <v>113</v>
      </c>
      <c r="J3477">
        <v>58</v>
      </c>
      <c r="K3477" t="b">
        <v>0</v>
      </c>
      <c r="L3477">
        <v>1</v>
      </c>
      <c r="N3477" s="3">
        <f>ZeptoData[[#This Row],[MRP_Rupees]] - ZeptoData[[#This Row],[Sale_Price]]</f>
        <v>-113</v>
      </c>
      <c r="O3477" t="str">
        <f>IF(ZeptoData[[#This Row],[outOfStock]]=TRUE, "Out of Stock", IF(ZeptoData[[#This Row],[availableQuantity]]&lt;=2, "LOW STOCK", "HEALTHY"))</f>
        <v>HEALTHY</v>
      </c>
      <c r="P3477" t="str" cm="1">
        <f t="array" ref="P3477">_xlfn.IFS(ZeptoData[[#This Row],[Sale_Price]]&lt;50, "Budget", ZeptoData[[#This Row],[Sale_Price]]&lt;150, "Mid-Range", ZeptoData[[#This Row],[Sale_Price]]&gt;=150, "Premium")</f>
        <v>Mid-Range</v>
      </c>
      <c r="Q3477" t="str">
        <f>IF(ROUND(((ZeptoData[[#This Row],[mrp]]-ZeptoData[[#This Row],[discountedSellingPrice]])/ZeptoData[[#This Row],[mrp]])*100,0) = ZeptoData[[#This Row],[discountPercent]], "Match", "Error")</f>
        <v>Error</v>
      </c>
      <c r="R3477" s="9" t="str" cm="1">
        <f t="array" ref="R3477">_xlfn.IFS(ZeptoData[[#This Row],[discountPercent]]=0, "No Discount", ZeptoData[[#This Row],[discountPercent]]&lt;=15, "Standard (1-15%)", ZeptoData[[#This Row],[discountPercent]]&gt;15, "Mega (&gt;15%)")</f>
        <v>Standard (1-15%)</v>
      </c>
      <c r="S3477" s="9" t="str" cm="1">
        <f t="array" ref="S3477">_xlfn.IFS(ZeptoData[[#This Row],[weightInGms]]&lt;=100, "Small (&lt;100g)", ZeptoData[[#This Row],[weightInGms]]&lt;=500, "Medium (100-500g)", ZeptoData[[#This Row],[weightInGms]]&gt;500, "Large (&gt;500g)")</f>
        <v>Small (&lt;100g)</v>
      </c>
    </row>
    <row r="3478" spans="1:19" x14ac:dyDescent="0.25">
      <c r="A3478" t="s">
        <v>1458</v>
      </c>
      <c r="B3478" t="s">
        <v>1496</v>
      </c>
      <c r="C3478" t="str">
        <f>TRIM(ZeptoData[[#This Row],[name]])</f>
        <v>Chakaachak Floor Cleaning Pocha</v>
      </c>
      <c r="D3478">
        <v>5000</v>
      </c>
      <c r="E3478" s="3">
        <f>'Cleaned Data'!F3481</f>
        <v>6</v>
      </c>
      <c r="F3478">
        <v>2</v>
      </c>
      <c r="G3478">
        <v>6</v>
      </c>
      <c r="H3478">
        <v>4900</v>
      </c>
      <c r="I3478" s="3">
        <f>ZeptoData[[#This Row],[discountedSellingPrice]]/100</f>
        <v>49</v>
      </c>
      <c r="J3478">
        <v>58</v>
      </c>
      <c r="K3478" t="b">
        <v>0</v>
      </c>
      <c r="L3478">
        <v>1</v>
      </c>
      <c r="N3478" s="3">
        <f>ZeptoData[[#This Row],[MRP_Rupees]] - ZeptoData[[#This Row],[Sale_Price]]</f>
        <v>-43</v>
      </c>
      <c r="O3478" t="str">
        <f>IF(ZeptoData[[#This Row],[outOfStock]]=TRUE, "Out of Stock", IF(ZeptoData[[#This Row],[availableQuantity]]&lt;=2, "LOW STOCK", "HEALTHY"))</f>
        <v>HEALTHY</v>
      </c>
      <c r="P3478" t="str" cm="1">
        <f t="array" ref="P3478">_xlfn.IFS(ZeptoData[[#This Row],[Sale_Price]]&lt;50, "Budget", ZeptoData[[#This Row],[Sale_Price]]&lt;150, "Mid-Range", ZeptoData[[#This Row],[Sale_Price]]&gt;=150, "Premium")</f>
        <v>Budget</v>
      </c>
      <c r="Q3478" t="str">
        <f>IF(ROUND(((ZeptoData[[#This Row],[mrp]]-ZeptoData[[#This Row],[discountedSellingPrice]])/ZeptoData[[#This Row],[mrp]])*100,0) = ZeptoData[[#This Row],[discountPercent]], "Match", "Error")</f>
        <v>Match</v>
      </c>
      <c r="R3478" s="9" t="str" cm="1">
        <f t="array" ref="R3478">_xlfn.IFS(ZeptoData[[#This Row],[discountPercent]]=0, "No Discount", ZeptoData[[#This Row],[discountPercent]]&lt;=15, "Standard (1-15%)", ZeptoData[[#This Row],[discountPercent]]&gt;15, "Mega (&gt;15%)")</f>
        <v>Standard (1-15%)</v>
      </c>
      <c r="S3478" s="9" t="str" cm="1">
        <f t="array" ref="S3478">_xlfn.IFS(ZeptoData[[#This Row],[weightInGms]]&lt;=100, "Small (&lt;100g)", ZeptoData[[#This Row],[weightInGms]]&lt;=500, "Medium (100-500g)", ZeptoData[[#This Row],[weightInGms]]&gt;500, "Large (&gt;500g)")</f>
        <v>Small (&lt;100g)</v>
      </c>
    </row>
    <row r="3479" spans="1:19" x14ac:dyDescent="0.25">
      <c r="A3479" t="s">
        <v>1458</v>
      </c>
      <c r="B3479" t="s">
        <v>1497</v>
      </c>
      <c r="C3479" t="str">
        <f>TRIM(ZeptoData[[#This Row],[name]])</f>
        <v>Oxi Green Floor Cleaner - Floral</v>
      </c>
      <c r="D3479">
        <v>17900</v>
      </c>
      <c r="E3479" s="3">
        <f>'Cleaned Data'!F3482</f>
        <v>2</v>
      </c>
      <c r="F3479">
        <v>10</v>
      </c>
      <c r="G3479">
        <v>6</v>
      </c>
      <c r="H3479">
        <v>16100</v>
      </c>
      <c r="I3479" s="3">
        <f>ZeptoData[[#This Row],[discountedSellingPrice]]/100</f>
        <v>161</v>
      </c>
      <c r="J3479">
        <v>1000</v>
      </c>
      <c r="K3479" t="b">
        <v>0</v>
      </c>
      <c r="L3479">
        <v>1</v>
      </c>
      <c r="N3479" s="3">
        <f>ZeptoData[[#This Row],[MRP_Rupees]] - ZeptoData[[#This Row],[Sale_Price]]</f>
        <v>-159</v>
      </c>
      <c r="O3479" t="str">
        <f>IF(ZeptoData[[#This Row],[outOfStock]]=TRUE, "Out of Stock", IF(ZeptoData[[#This Row],[availableQuantity]]&lt;=2, "LOW STOCK", "HEALTHY"))</f>
        <v>HEALTHY</v>
      </c>
      <c r="P3479" t="str" cm="1">
        <f t="array" ref="P3479">_xlfn.IFS(ZeptoData[[#This Row],[Sale_Price]]&lt;50, "Budget", ZeptoData[[#This Row],[Sale_Price]]&lt;150, "Mid-Range", ZeptoData[[#This Row],[Sale_Price]]&gt;=150, "Premium")</f>
        <v>Premium</v>
      </c>
      <c r="Q3479" t="str">
        <f>IF(ROUND(((ZeptoData[[#This Row],[mrp]]-ZeptoData[[#This Row],[discountedSellingPrice]])/ZeptoData[[#This Row],[mrp]])*100,0) = ZeptoData[[#This Row],[discountPercent]], "Match", "Error")</f>
        <v>Match</v>
      </c>
      <c r="R3479" s="9" t="str" cm="1">
        <f t="array" ref="R3479">_xlfn.IFS(ZeptoData[[#This Row],[discountPercent]]=0, "No Discount", ZeptoData[[#This Row],[discountPercent]]&lt;=15, "Standard (1-15%)", ZeptoData[[#This Row],[discountPercent]]&gt;15, "Mega (&gt;15%)")</f>
        <v>Standard (1-15%)</v>
      </c>
      <c r="S3479" s="9" t="str" cm="1">
        <f t="array" ref="S3479">_xlfn.IFS(ZeptoData[[#This Row],[weightInGms]]&lt;=100, "Small (&lt;100g)", ZeptoData[[#This Row],[weightInGms]]&lt;=500, "Medium (100-500g)", ZeptoData[[#This Row],[weightInGms]]&gt;500, "Large (&gt;500g)")</f>
        <v>Large (&gt;500g)</v>
      </c>
    </row>
    <row r="3480" spans="1:19" x14ac:dyDescent="0.25">
      <c r="A3480" t="s">
        <v>1458</v>
      </c>
      <c r="B3480" t="s">
        <v>1498</v>
      </c>
      <c r="C3480" t="str">
        <f>TRIM(ZeptoData[[#This Row],[name]])</f>
        <v>Godrej Aer Pocket, Bathroom Air Fragrance - Assorted Pack Of 3</v>
      </c>
      <c r="D3480">
        <v>16000</v>
      </c>
      <c r="E3480" s="3">
        <f>'Cleaned Data'!F3483</f>
        <v>5</v>
      </c>
      <c r="F3480">
        <v>0</v>
      </c>
      <c r="G3480">
        <v>6</v>
      </c>
      <c r="H3480">
        <v>16000</v>
      </c>
      <c r="I3480" s="3">
        <f>ZeptoData[[#This Row],[discountedSellingPrice]]/100</f>
        <v>160</v>
      </c>
      <c r="J3480">
        <v>30</v>
      </c>
      <c r="K3480" t="b">
        <v>0</v>
      </c>
      <c r="L3480">
        <v>30</v>
      </c>
      <c r="N3480" s="3">
        <f>ZeptoData[[#This Row],[MRP_Rupees]] - ZeptoData[[#This Row],[Sale_Price]]</f>
        <v>-155</v>
      </c>
      <c r="O3480" t="str">
        <f>IF(ZeptoData[[#This Row],[outOfStock]]=TRUE, "Out of Stock", IF(ZeptoData[[#This Row],[availableQuantity]]&lt;=2, "LOW STOCK", "HEALTHY"))</f>
        <v>HEALTHY</v>
      </c>
      <c r="P3480" t="str" cm="1">
        <f t="array" ref="P3480">_xlfn.IFS(ZeptoData[[#This Row],[Sale_Price]]&lt;50, "Budget", ZeptoData[[#This Row],[Sale_Price]]&lt;150, "Mid-Range", ZeptoData[[#This Row],[Sale_Price]]&gt;=150, "Premium")</f>
        <v>Premium</v>
      </c>
      <c r="Q3480" t="str">
        <f>IF(ROUND(((ZeptoData[[#This Row],[mrp]]-ZeptoData[[#This Row],[discountedSellingPrice]])/ZeptoData[[#This Row],[mrp]])*100,0) = ZeptoData[[#This Row],[discountPercent]], "Match", "Error")</f>
        <v>Match</v>
      </c>
      <c r="R3480" s="9" t="str" cm="1">
        <f t="array" ref="R3480">_xlfn.IFS(ZeptoData[[#This Row],[discountPercent]]=0, "No Discount", ZeptoData[[#This Row],[discountPercent]]&lt;=15, "Standard (1-15%)", ZeptoData[[#This Row],[discountPercent]]&gt;15, "Mega (&gt;15%)")</f>
        <v>No Discount</v>
      </c>
      <c r="S3480" s="9" t="str" cm="1">
        <f t="array" ref="S3480">_xlfn.IFS(ZeptoData[[#This Row],[weightInGms]]&lt;=100, "Small (&lt;100g)", ZeptoData[[#This Row],[weightInGms]]&lt;=500, "Medium (100-500g)", ZeptoData[[#This Row],[weightInGms]]&gt;500, "Large (&gt;500g)")</f>
        <v>Small (&lt;100g)</v>
      </c>
    </row>
    <row r="3481" spans="1:19" x14ac:dyDescent="0.25">
      <c r="A3481" t="s">
        <v>1458</v>
      </c>
      <c r="B3481" t="s">
        <v>1499</v>
      </c>
      <c r="C3481" t="str">
        <f>TRIM(ZeptoData[[#This Row],[name]])</f>
        <v>Ariel Complete Detergent Washing Powder 1 kg + 500 g Free</v>
      </c>
      <c r="D3481">
        <v>28000</v>
      </c>
      <c r="E3481" s="3">
        <f>'Cleaned Data'!F3484</f>
        <v>7</v>
      </c>
      <c r="F3481">
        <v>6</v>
      </c>
      <c r="G3481">
        <v>6</v>
      </c>
      <c r="H3481">
        <v>26300</v>
      </c>
      <c r="I3481" s="3">
        <f>ZeptoData[[#This Row],[discountedSellingPrice]]/100</f>
        <v>263</v>
      </c>
      <c r="J3481">
        <v>1500</v>
      </c>
      <c r="K3481" t="b">
        <v>0</v>
      </c>
      <c r="L3481">
        <v>1</v>
      </c>
      <c r="N3481" s="3">
        <f>ZeptoData[[#This Row],[MRP_Rupees]] - ZeptoData[[#This Row],[Sale_Price]]</f>
        <v>-256</v>
      </c>
      <c r="O3481" t="str">
        <f>IF(ZeptoData[[#This Row],[outOfStock]]=TRUE, "Out of Stock", IF(ZeptoData[[#This Row],[availableQuantity]]&lt;=2, "LOW STOCK", "HEALTHY"))</f>
        <v>HEALTHY</v>
      </c>
      <c r="P3481" t="str" cm="1">
        <f t="array" ref="P3481">_xlfn.IFS(ZeptoData[[#This Row],[Sale_Price]]&lt;50, "Budget", ZeptoData[[#This Row],[Sale_Price]]&lt;150, "Mid-Range", ZeptoData[[#This Row],[Sale_Price]]&gt;=150, "Premium")</f>
        <v>Premium</v>
      </c>
      <c r="Q3481" t="str">
        <f>IF(ROUND(((ZeptoData[[#This Row],[mrp]]-ZeptoData[[#This Row],[discountedSellingPrice]])/ZeptoData[[#This Row],[mrp]])*100,0) = ZeptoData[[#This Row],[discountPercent]], "Match", "Error")</f>
        <v>Match</v>
      </c>
      <c r="R3481" s="9" t="str" cm="1">
        <f t="array" ref="R3481">_xlfn.IFS(ZeptoData[[#This Row],[discountPercent]]=0, "No Discount", ZeptoData[[#This Row],[discountPercent]]&lt;=15, "Standard (1-15%)", ZeptoData[[#This Row],[discountPercent]]&gt;15, "Mega (&gt;15%)")</f>
        <v>Standard (1-15%)</v>
      </c>
      <c r="S3481" s="9" t="str" cm="1">
        <f t="array" ref="S3481">_xlfn.IFS(ZeptoData[[#This Row],[weightInGms]]&lt;=100, "Small (&lt;100g)", ZeptoData[[#This Row],[weightInGms]]&lt;=500, "Medium (100-500g)", ZeptoData[[#This Row],[weightInGms]]&gt;500, "Large (&gt;500g)")</f>
        <v>Large (&gt;500g)</v>
      </c>
    </row>
    <row r="3482" spans="1:19" x14ac:dyDescent="0.25">
      <c r="A3482" t="s">
        <v>1458</v>
      </c>
      <c r="B3482" t="s">
        <v>1500</v>
      </c>
      <c r="C3482" t="str">
        <f>TRIM(ZeptoData[[#This Row],[name]])</f>
        <v>Chakaachak Sponge Scrubber (Pack of 2)</v>
      </c>
      <c r="D3482">
        <v>4500</v>
      </c>
      <c r="E3482" s="3">
        <f>'Cleaned Data'!F3485</f>
        <v>0</v>
      </c>
      <c r="F3482">
        <v>2</v>
      </c>
      <c r="G3482">
        <v>6</v>
      </c>
      <c r="H3482">
        <v>4400</v>
      </c>
      <c r="I3482" s="3">
        <f>ZeptoData[[#This Row],[discountedSellingPrice]]/100</f>
        <v>44</v>
      </c>
      <c r="J3482">
        <v>116</v>
      </c>
      <c r="K3482" t="b">
        <v>0</v>
      </c>
      <c r="L3482">
        <v>2</v>
      </c>
      <c r="N3482" s="3">
        <f>ZeptoData[[#This Row],[MRP_Rupees]] - ZeptoData[[#This Row],[Sale_Price]]</f>
        <v>-44</v>
      </c>
      <c r="O3482" t="str">
        <f>IF(ZeptoData[[#This Row],[outOfStock]]=TRUE, "Out of Stock", IF(ZeptoData[[#This Row],[availableQuantity]]&lt;=2, "LOW STOCK", "HEALTHY"))</f>
        <v>HEALTHY</v>
      </c>
      <c r="P3482" t="str" cm="1">
        <f t="array" ref="P3482">_xlfn.IFS(ZeptoData[[#This Row],[Sale_Price]]&lt;50, "Budget", ZeptoData[[#This Row],[Sale_Price]]&lt;150, "Mid-Range", ZeptoData[[#This Row],[Sale_Price]]&gt;=150, "Premium")</f>
        <v>Budget</v>
      </c>
      <c r="Q3482" t="str">
        <f>IF(ROUND(((ZeptoData[[#This Row],[mrp]]-ZeptoData[[#This Row],[discountedSellingPrice]])/ZeptoData[[#This Row],[mrp]])*100,0) = ZeptoData[[#This Row],[discountPercent]], "Match", "Error")</f>
        <v>Match</v>
      </c>
      <c r="R3482" s="9" t="str" cm="1">
        <f t="array" ref="R3482">_xlfn.IFS(ZeptoData[[#This Row],[discountPercent]]=0, "No Discount", ZeptoData[[#This Row],[discountPercent]]&lt;=15, "Standard (1-15%)", ZeptoData[[#This Row],[discountPercent]]&gt;15, "Mega (&gt;15%)")</f>
        <v>Standard (1-15%)</v>
      </c>
      <c r="S3482" s="9" t="str" cm="1">
        <f t="array" ref="S3482">_xlfn.IFS(ZeptoData[[#This Row],[weightInGms]]&lt;=100, "Small (&lt;100g)", ZeptoData[[#This Row],[weightInGms]]&lt;=500, "Medium (100-500g)", ZeptoData[[#This Row],[weightInGms]]&gt;500, "Large (&gt;500g)")</f>
        <v>Medium (100-500g)</v>
      </c>
    </row>
    <row r="3483" spans="1:19" x14ac:dyDescent="0.25">
      <c r="A3483" t="s">
        <v>1458</v>
      </c>
      <c r="B3483" t="s">
        <v>1501</v>
      </c>
      <c r="C3483" t="str">
        <f>TRIM(ZeptoData[[#This Row],[name]])</f>
        <v>Lizol Disinfectant Surface &amp; Floor Cleaner Liquid Floral</v>
      </c>
      <c r="D3483">
        <v>10300</v>
      </c>
      <c r="E3483" s="3">
        <f>'Cleaned Data'!F3486</f>
        <v>2</v>
      </c>
      <c r="F3483">
        <v>5</v>
      </c>
      <c r="G3483">
        <v>6</v>
      </c>
      <c r="H3483">
        <v>9700</v>
      </c>
      <c r="I3483" s="3">
        <f>ZeptoData[[#This Row],[discountedSellingPrice]]/100</f>
        <v>97</v>
      </c>
      <c r="J3483">
        <v>500</v>
      </c>
      <c r="K3483" t="b">
        <v>0</v>
      </c>
      <c r="L3483">
        <v>500</v>
      </c>
      <c r="N3483" s="3">
        <f>ZeptoData[[#This Row],[MRP_Rupees]] - ZeptoData[[#This Row],[Sale_Price]]</f>
        <v>-95</v>
      </c>
      <c r="O3483" t="str">
        <f>IF(ZeptoData[[#This Row],[outOfStock]]=TRUE, "Out of Stock", IF(ZeptoData[[#This Row],[availableQuantity]]&lt;=2, "LOW STOCK", "HEALTHY"))</f>
        <v>HEALTHY</v>
      </c>
      <c r="P3483" t="str" cm="1">
        <f t="array" ref="P3483">_xlfn.IFS(ZeptoData[[#This Row],[Sale_Price]]&lt;50, "Budget", ZeptoData[[#This Row],[Sale_Price]]&lt;150, "Mid-Range", ZeptoData[[#This Row],[Sale_Price]]&gt;=150, "Premium")</f>
        <v>Mid-Range</v>
      </c>
      <c r="Q3483" t="str">
        <f>IF(ROUND(((ZeptoData[[#This Row],[mrp]]-ZeptoData[[#This Row],[discountedSellingPrice]])/ZeptoData[[#This Row],[mrp]])*100,0) = ZeptoData[[#This Row],[discountPercent]], "Match", "Error")</f>
        <v>Error</v>
      </c>
      <c r="R3483" s="9" t="str" cm="1">
        <f t="array" ref="R3483">_xlfn.IFS(ZeptoData[[#This Row],[discountPercent]]=0, "No Discount", ZeptoData[[#This Row],[discountPercent]]&lt;=15, "Standard (1-15%)", ZeptoData[[#This Row],[discountPercent]]&gt;15, "Mega (&gt;15%)")</f>
        <v>Standard (1-15%)</v>
      </c>
      <c r="S3483" s="9" t="str" cm="1">
        <f t="array" ref="S3483">_xlfn.IFS(ZeptoData[[#This Row],[weightInGms]]&lt;=100, "Small (&lt;100g)", ZeptoData[[#This Row],[weightInGms]]&lt;=500, "Medium (100-500g)", ZeptoData[[#This Row],[weightInGms]]&gt;500, "Large (&gt;500g)")</f>
        <v>Medium (100-500g)</v>
      </c>
    </row>
    <row r="3484" spans="1:19" x14ac:dyDescent="0.25">
      <c r="A3484" t="s">
        <v>1458</v>
      </c>
      <c r="B3484" t="s">
        <v>1502</v>
      </c>
      <c r="C3484" t="str">
        <f>TRIM(ZeptoData[[#This Row],[name]])</f>
        <v>Harpic Germ &amp; Stain Blaster Disinfectant Toilet Cleaner Floral</v>
      </c>
      <c r="D3484">
        <v>14800</v>
      </c>
      <c r="E3484" s="3">
        <f>'Cleaned Data'!F3487</f>
        <v>0</v>
      </c>
      <c r="F3484">
        <v>7</v>
      </c>
      <c r="G3484">
        <v>6</v>
      </c>
      <c r="H3484">
        <v>13700</v>
      </c>
      <c r="I3484" s="3">
        <f>ZeptoData[[#This Row],[discountedSellingPrice]]/100</f>
        <v>137</v>
      </c>
      <c r="J3484">
        <v>750</v>
      </c>
      <c r="K3484" t="b">
        <v>0</v>
      </c>
      <c r="L3484">
        <v>750</v>
      </c>
      <c r="N3484" s="3">
        <f>ZeptoData[[#This Row],[MRP_Rupees]] - ZeptoData[[#This Row],[Sale_Price]]</f>
        <v>-137</v>
      </c>
      <c r="O3484" t="str">
        <f>IF(ZeptoData[[#This Row],[outOfStock]]=TRUE, "Out of Stock", IF(ZeptoData[[#This Row],[availableQuantity]]&lt;=2, "LOW STOCK", "HEALTHY"))</f>
        <v>HEALTHY</v>
      </c>
      <c r="P3484" t="str" cm="1">
        <f t="array" ref="P3484">_xlfn.IFS(ZeptoData[[#This Row],[Sale_Price]]&lt;50, "Budget", ZeptoData[[#This Row],[Sale_Price]]&lt;150, "Mid-Range", ZeptoData[[#This Row],[Sale_Price]]&gt;=150, "Premium")</f>
        <v>Mid-Range</v>
      </c>
      <c r="Q3484" t="str">
        <f>IF(ROUND(((ZeptoData[[#This Row],[mrp]]-ZeptoData[[#This Row],[discountedSellingPrice]])/ZeptoData[[#This Row],[mrp]])*100,0) = ZeptoData[[#This Row],[discountPercent]], "Match", "Error")</f>
        <v>Match</v>
      </c>
      <c r="R3484" s="9" t="str" cm="1">
        <f t="array" ref="R3484">_xlfn.IFS(ZeptoData[[#This Row],[discountPercent]]=0, "No Discount", ZeptoData[[#This Row],[discountPercent]]&lt;=15, "Standard (1-15%)", ZeptoData[[#This Row],[discountPercent]]&gt;15, "Mega (&gt;15%)")</f>
        <v>Standard (1-15%)</v>
      </c>
      <c r="S3484" s="9" t="str" cm="1">
        <f t="array" ref="S3484">_xlfn.IFS(ZeptoData[[#This Row],[weightInGms]]&lt;=100, "Small (&lt;100g)", ZeptoData[[#This Row],[weightInGms]]&lt;=500, "Medium (100-500g)", ZeptoData[[#This Row],[weightInGms]]&gt;500, "Large (&gt;500g)")</f>
        <v>Large (&gt;500g)</v>
      </c>
    </row>
    <row r="3485" spans="1:19" x14ac:dyDescent="0.25">
      <c r="A3485" t="s">
        <v>1458</v>
      </c>
      <c r="B3485" t="s">
        <v>1503</v>
      </c>
      <c r="C3485" t="str">
        <f>TRIM(ZeptoData[[#This Row],[name]])</f>
        <v>Hit Lime Fresh Flying Insect Killer</v>
      </c>
      <c r="D3485">
        <v>26900</v>
      </c>
      <c r="E3485" s="3">
        <f>'Cleaned Data'!F3488</f>
        <v>5</v>
      </c>
      <c r="F3485">
        <v>0</v>
      </c>
      <c r="G3485">
        <v>6</v>
      </c>
      <c r="H3485">
        <v>26900</v>
      </c>
      <c r="I3485" s="3">
        <f>ZeptoData[[#This Row],[discountedSellingPrice]]/100</f>
        <v>269</v>
      </c>
      <c r="J3485">
        <v>385</v>
      </c>
      <c r="K3485" t="b">
        <v>0</v>
      </c>
      <c r="L3485">
        <v>385</v>
      </c>
      <c r="N3485" s="3">
        <f>ZeptoData[[#This Row],[MRP_Rupees]] - ZeptoData[[#This Row],[Sale_Price]]</f>
        <v>-264</v>
      </c>
      <c r="O3485" t="str">
        <f>IF(ZeptoData[[#This Row],[outOfStock]]=TRUE, "Out of Stock", IF(ZeptoData[[#This Row],[availableQuantity]]&lt;=2, "LOW STOCK", "HEALTHY"))</f>
        <v>HEALTHY</v>
      </c>
      <c r="P3485" t="str" cm="1">
        <f t="array" ref="P3485">_xlfn.IFS(ZeptoData[[#This Row],[Sale_Price]]&lt;50, "Budget", ZeptoData[[#This Row],[Sale_Price]]&lt;150, "Mid-Range", ZeptoData[[#This Row],[Sale_Price]]&gt;=150, "Premium")</f>
        <v>Premium</v>
      </c>
      <c r="Q3485" t="str">
        <f>IF(ROUND(((ZeptoData[[#This Row],[mrp]]-ZeptoData[[#This Row],[discountedSellingPrice]])/ZeptoData[[#This Row],[mrp]])*100,0) = ZeptoData[[#This Row],[discountPercent]], "Match", "Error")</f>
        <v>Match</v>
      </c>
      <c r="R3485" s="9" t="str" cm="1">
        <f t="array" ref="R3485">_xlfn.IFS(ZeptoData[[#This Row],[discountPercent]]=0, "No Discount", ZeptoData[[#This Row],[discountPercent]]&lt;=15, "Standard (1-15%)", ZeptoData[[#This Row],[discountPercent]]&gt;15, "Mega (&gt;15%)")</f>
        <v>No Discount</v>
      </c>
      <c r="S3485" s="9" t="str" cm="1">
        <f t="array" ref="S3485">_xlfn.IFS(ZeptoData[[#This Row],[weightInGms]]&lt;=100, "Small (&lt;100g)", ZeptoData[[#This Row],[weightInGms]]&lt;=500, "Medium (100-500g)", ZeptoData[[#This Row],[weightInGms]]&gt;500, "Large (&gt;500g)")</f>
        <v>Medium (100-500g)</v>
      </c>
    </row>
    <row r="3486" spans="1:19" x14ac:dyDescent="0.25">
      <c r="A3486" t="s">
        <v>1458</v>
      </c>
      <c r="B3486" t="s">
        <v>1504</v>
      </c>
      <c r="C3486" t="str">
        <f>TRIM(ZeptoData[[#This Row],[name]])</f>
        <v>Fevistik Super Glue Stick</v>
      </c>
      <c r="D3486">
        <v>4000</v>
      </c>
      <c r="E3486" s="3">
        <f>'Cleaned Data'!F3489</f>
        <v>0</v>
      </c>
      <c r="F3486">
        <v>2</v>
      </c>
      <c r="G3486">
        <v>6</v>
      </c>
      <c r="H3486">
        <v>3900</v>
      </c>
      <c r="I3486" s="3">
        <f>ZeptoData[[#This Row],[discountedSellingPrice]]/100</f>
        <v>39</v>
      </c>
      <c r="J3486">
        <v>15</v>
      </c>
      <c r="K3486" t="b">
        <v>0</v>
      </c>
      <c r="L3486">
        <v>15</v>
      </c>
      <c r="N3486" s="3">
        <f>ZeptoData[[#This Row],[MRP_Rupees]] - ZeptoData[[#This Row],[Sale_Price]]</f>
        <v>-39</v>
      </c>
      <c r="O3486" t="str">
        <f>IF(ZeptoData[[#This Row],[outOfStock]]=TRUE, "Out of Stock", IF(ZeptoData[[#This Row],[availableQuantity]]&lt;=2, "LOW STOCK", "HEALTHY"))</f>
        <v>HEALTHY</v>
      </c>
      <c r="P3486" t="str" cm="1">
        <f t="array" ref="P3486">_xlfn.IFS(ZeptoData[[#This Row],[Sale_Price]]&lt;50, "Budget", ZeptoData[[#This Row],[Sale_Price]]&lt;150, "Mid-Range", ZeptoData[[#This Row],[Sale_Price]]&gt;=150, "Premium")</f>
        <v>Budget</v>
      </c>
      <c r="Q3486" t="str">
        <f>IF(ROUND(((ZeptoData[[#This Row],[mrp]]-ZeptoData[[#This Row],[discountedSellingPrice]])/ZeptoData[[#This Row],[mrp]])*100,0) = ZeptoData[[#This Row],[discountPercent]], "Match", "Error")</f>
        <v>Error</v>
      </c>
      <c r="R3486" s="9" t="str" cm="1">
        <f t="array" ref="R3486">_xlfn.IFS(ZeptoData[[#This Row],[discountPercent]]=0, "No Discount", ZeptoData[[#This Row],[discountPercent]]&lt;=15, "Standard (1-15%)", ZeptoData[[#This Row],[discountPercent]]&gt;15, "Mega (&gt;15%)")</f>
        <v>Standard (1-15%)</v>
      </c>
      <c r="S3486" s="9" t="str" cm="1">
        <f t="array" ref="S3486">_xlfn.IFS(ZeptoData[[#This Row],[weightInGms]]&lt;=100, "Small (&lt;100g)", ZeptoData[[#This Row],[weightInGms]]&lt;=500, "Medium (100-500g)", ZeptoData[[#This Row],[weightInGms]]&gt;500, "Large (&gt;500g)")</f>
        <v>Small (&lt;100g)</v>
      </c>
    </row>
    <row r="3487" spans="1:19" x14ac:dyDescent="0.25">
      <c r="A3487" t="s">
        <v>1458</v>
      </c>
      <c r="B3487" t="s">
        <v>1505</v>
      </c>
      <c r="C3487" t="str">
        <f>TRIM(ZeptoData[[#This Row],[name]])</f>
        <v>Godrej Ezee Liquid Detergent</v>
      </c>
      <c r="D3487">
        <v>17500</v>
      </c>
      <c r="E3487" s="3">
        <f>'Cleaned Data'!F3490</f>
        <v>0</v>
      </c>
      <c r="F3487">
        <v>0</v>
      </c>
      <c r="G3487">
        <v>6</v>
      </c>
      <c r="H3487">
        <v>17500</v>
      </c>
      <c r="I3487" s="3">
        <f>ZeptoData[[#This Row],[discountedSellingPrice]]/100</f>
        <v>175</v>
      </c>
      <c r="J3487">
        <v>1000</v>
      </c>
      <c r="K3487" t="b">
        <v>0</v>
      </c>
      <c r="L3487">
        <v>1</v>
      </c>
      <c r="N3487" s="3">
        <f>ZeptoData[[#This Row],[MRP_Rupees]] - ZeptoData[[#This Row],[Sale_Price]]</f>
        <v>-175</v>
      </c>
      <c r="O3487" t="str">
        <f>IF(ZeptoData[[#This Row],[outOfStock]]=TRUE, "Out of Stock", IF(ZeptoData[[#This Row],[availableQuantity]]&lt;=2, "LOW STOCK", "HEALTHY"))</f>
        <v>HEALTHY</v>
      </c>
      <c r="P3487" t="str" cm="1">
        <f t="array" ref="P3487">_xlfn.IFS(ZeptoData[[#This Row],[Sale_Price]]&lt;50, "Budget", ZeptoData[[#This Row],[Sale_Price]]&lt;150, "Mid-Range", ZeptoData[[#This Row],[Sale_Price]]&gt;=150, "Premium")</f>
        <v>Premium</v>
      </c>
      <c r="Q3487" t="str">
        <f>IF(ROUND(((ZeptoData[[#This Row],[mrp]]-ZeptoData[[#This Row],[discountedSellingPrice]])/ZeptoData[[#This Row],[mrp]])*100,0) = ZeptoData[[#This Row],[discountPercent]], "Match", "Error")</f>
        <v>Match</v>
      </c>
      <c r="R3487" s="9" t="str" cm="1">
        <f t="array" ref="R3487">_xlfn.IFS(ZeptoData[[#This Row],[discountPercent]]=0, "No Discount", ZeptoData[[#This Row],[discountPercent]]&lt;=15, "Standard (1-15%)", ZeptoData[[#This Row],[discountPercent]]&gt;15, "Mega (&gt;15%)")</f>
        <v>No Discount</v>
      </c>
      <c r="S3487" s="9" t="str" cm="1">
        <f t="array" ref="S3487">_xlfn.IFS(ZeptoData[[#This Row],[weightInGms]]&lt;=100, "Small (&lt;100g)", ZeptoData[[#This Row],[weightInGms]]&lt;=500, "Medium (100-500g)", ZeptoData[[#This Row],[weightInGms]]&gt;500, "Large (&gt;500g)")</f>
        <v>Large (&gt;500g)</v>
      </c>
    </row>
    <row r="3488" spans="1:19" x14ac:dyDescent="0.25">
      <c r="A3488" t="s">
        <v>1458</v>
      </c>
      <c r="B3488" t="s">
        <v>1506</v>
      </c>
      <c r="C3488" t="str">
        <f>TRIM(ZeptoData[[#This Row],[name]])</f>
        <v>Odonil Air Fresher Buy 3 Get 1 Free</v>
      </c>
      <c r="D3488">
        <v>22500</v>
      </c>
      <c r="E3488" s="3">
        <f>'Cleaned Data'!F3491</f>
        <v>9</v>
      </c>
      <c r="F3488">
        <v>5</v>
      </c>
      <c r="G3488">
        <v>3</v>
      </c>
      <c r="H3488">
        <v>21300</v>
      </c>
      <c r="I3488" s="3">
        <f>ZeptoData[[#This Row],[discountedSellingPrice]]/100</f>
        <v>213</v>
      </c>
      <c r="J3488">
        <v>300</v>
      </c>
      <c r="K3488" t="b">
        <v>0</v>
      </c>
      <c r="L3488">
        <v>300</v>
      </c>
      <c r="N3488" s="3">
        <f>ZeptoData[[#This Row],[MRP_Rupees]] - ZeptoData[[#This Row],[Sale_Price]]</f>
        <v>-204</v>
      </c>
      <c r="O3488" t="str">
        <f>IF(ZeptoData[[#This Row],[outOfStock]]=TRUE, "Out of Stock", IF(ZeptoData[[#This Row],[availableQuantity]]&lt;=2, "LOW STOCK", "HEALTHY"))</f>
        <v>HEALTHY</v>
      </c>
      <c r="P3488" t="str" cm="1">
        <f t="array" ref="P3488">_xlfn.IFS(ZeptoData[[#This Row],[Sale_Price]]&lt;50, "Budget", ZeptoData[[#This Row],[Sale_Price]]&lt;150, "Mid-Range", ZeptoData[[#This Row],[Sale_Price]]&gt;=150, "Premium")</f>
        <v>Premium</v>
      </c>
      <c r="Q3488" t="str">
        <f>IF(ROUND(((ZeptoData[[#This Row],[mrp]]-ZeptoData[[#This Row],[discountedSellingPrice]])/ZeptoData[[#This Row],[mrp]])*100,0) = ZeptoData[[#This Row],[discountPercent]], "Match", "Error")</f>
        <v>Match</v>
      </c>
      <c r="R3488" s="9" t="str" cm="1">
        <f t="array" ref="R3488">_xlfn.IFS(ZeptoData[[#This Row],[discountPercent]]=0, "No Discount", ZeptoData[[#This Row],[discountPercent]]&lt;=15, "Standard (1-15%)", ZeptoData[[#This Row],[discountPercent]]&gt;15, "Mega (&gt;15%)")</f>
        <v>Standard (1-15%)</v>
      </c>
      <c r="S3488" s="9" t="str" cm="1">
        <f t="array" ref="S3488">_xlfn.IFS(ZeptoData[[#This Row],[weightInGms]]&lt;=100, "Small (&lt;100g)", ZeptoData[[#This Row],[weightInGms]]&lt;=500, "Medium (100-500g)", ZeptoData[[#This Row],[weightInGms]]&gt;500, "Large (&gt;500g)")</f>
        <v>Medium (100-500g)</v>
      </c>
    </row>
    <row r="3489" spans="1:19" x14ac:dyDescent="0.25">
      <c r="A3489" t="s">
        <v>1458</v>
      </c>
      <c r="B3489" t="s">
        <v>1507</v>
      </c>
      <c r="C3489" t="str">
        <f>TRIM(ZeptoData[[#This Row],[name]])</f>
        <v>"Godrej Aer Power Pocket - Long Lasting Bathroom Fragrance Fresh Blossom"</v>
      </c>
      <c r="D3489">
        <v>5500</v>
      </c>
      <c r="E3489" s="3">
        <f>'Cleaned Data'!F3492</f>
        <v>13</v>
      </c>
      <c r="F3489">
        <v>0</v>
      </c>
      <c r="G3489">
        <v>6</v>
      </c>
      <c r="H3489">
        <v>5500</v>
      </c>
      <c r="I3489" s="3">
        <f>ZeptoData[[#This Row],[discountedSellingPrice]]/100</f>
        <v>55</v>
      </c>
      <c r="J3489">
        <v>10</v>
      </c>
      <c r="K3489" t="b">
        <v>0</v>
      </c>
      <c r="L3489">
        <v>10</v>
      </c>
      <c r="N3489" s="3">
        <f>ZeptoData[[#This Row],[MRP_Rupees]] - ZeptoData[[#This Row],[Sale_Price]]</f>
        <v>-42</v>
      </c>
      <c r="O3489" t="str">
        <f>IF(ZeptoData[[#This Row],[outOfStock]]=TRUE, "Out of Stock", IF(ZeptoData[[#This Row],[availableQuantity]]&lt;=2, "LOW STOCK", "HEALTHY"))</f>
        <v>HEALTHY</v>
      </c>
      <c r="P3489" t="str" cm="1">
        <f t="array" ref="P3489">_xlfn.IFS(ZeptoData[[#This Row],[Sale_Price]]&lt;50, "Budget", ZeptoData[[#This Row],[Sale_Price]]&lt;150, "Mid-Range", ZeptoData[[#This Row],[Sale_Price]]&gt;=150, "Premium")</f>
        <v>Mid-Range</v>
      </c>
      <c r="Q3489" t="str">
        <f>IF(ROUND(((ZeptoData[[#This Row],[mrp]]-ZeptoData[[#This Row],[discountedSellingPrice]])/ZeptoData[[#This Row],[mrp]])*100,0) = ZeptoData[[#This Row],[discountPercent]], "Match", "Error")</f>
        <v>Match</v>
      </c>
      <c r="R3489" s="9" t="str" cm="1">
        <f t="array" ref="R3489">_xlfn.IFS(ZeptoData[[#This Row],[discountPercent]]=0, "No Discount", ZeptoData[[#This Row],[discountPercent]]&lt;=15, "Standard (1-15%)", ZeptoData[[#This Row],[discountPercent]]&gt;15, "Mega (&gt;15%)")</f>
        <v>No Discount</v>
      </c>
      <c r="S3489" s="9" t="str" cm="1">
        <f t="array" ref="S3489">_xlfn.IFS(ZeptoData[[#This Row],[weightInGms]]&lt;=100, "Small (&lt;100g)", ZeptoData[[#This Row],[weightInGms]]&lt;=500, "Medium (100-500g)", ZeptoData[[#This Row],[weightInGms]]&gt;500, "Large (&gt;500g)")</f>
        <v>Small (&lt;100g)</v>
      </c>
    </row>
    <row r="3490" spans="1:19" x14ac:dyDescent="0.25">
      <c r="A3490" t="s">
        <v>1458</v>
      </c>
      <c r="B3490" t="s">
        <v>1508</v>
      </c>
      <c r="C3490" t="str">
        <f>TRIM(ZeptoData[[#This Row],[name]])</f>
        <v>Genteel Liquid Detegrent</v>
      </c>
      <c r="D3490">
        <v>32000</v>
      </c>
      <c r="E3490" s="3">
        <f>'Cleaned Data'!F3493</f>
        <v>8</v>
      </c>
      <c r="F3490">
        <v>0</v>
      </c>
      <c r="G3490">
        <v>6</v>
      </c>
      <c r="H3490">
        <v>32000</v>
      </c>
      <c r="I3490" s="3">
        <f>ZeptoData[[#This Row],[discountedSellingPrice]]/100</f>
        <v>320</v>
      </c>
      <c r="J3490">
        <v>2000</v>
      </c>
      <c r="K3490" t="b">
        <v>0</v>
      </c>
      <c r="L3490">
        <v>2</v>
      </c>
      <c r="N3490" s="3">
        <f>ZeptoData[[#This Row],[MRP_Rupees]] - ZeptoData[[#This Row],[Sale_Price]]</f>
        <v>-312</v>
      </c>
      <c r="O3490" t="str">
        <f>IF(ZeptoData[[#This Row],[outOfStock]]=TRUE, "Out of Stock", IF(ZeptoData[[#This Row],[availableQuantity]]&lt;=2, "LOW STOCK", "HEALTHY"))</f>
        <v>HEALTHY</v>
      </c>
      <c r="P3490" t="str" cm="1">
        <f t="array" ref="P3490">_xlfn.IFS(ZeptoData[[#This Row],[Sale_Price]]&lt;50, "Budget", ZeptoData[[#This Row],[Sale_Price]]&lt;150, "Mid-Range", ZeptoData[[#This Row],[Sale_Price]]&gt;=150, "Premium")</f>
        <v>Premium</v>
      </c>
      <c r="Q3490" t="str">
        <f>IF(ROUND(((ZeptoData[[#This Row],[mrp]]-ZeptoData[[#This Row],[discountedSellingPrice]])/ZeptoData[[#This Row],[mrp]])*100,0) = ZeptoData[[#This Row],[discountPercent]], "Match", "Error")</f>
        <v>Match</v>
      </c>
      <c r="R3490" s="9" t="str" cm="1">
        <f t="array" ref="R3490">_xlfn.IFS(ZeptoData[[#This Row],[discountPercent]]=0, "No Discount", ZeptoData[[#This Row],[discountPercent]]&lt;=15, "Standard (1-15%)", ZeptoData[[#This Row],[discountPercent]]&gt;15, "Mega (&gt;15%)")</f>
        <v>No Discount</v>
      </c>
      <c r="S3490" s="9" t="str" cm="1">
        <f t="array" ref="S3490">_xlfn.IFS(ZeptoData[[#This Row],[weightInGms]]&lt;=100, "Small (&lt;100g)", ZeptoData[[#This Row],[weightInGms]]&lt;=500, "Medium (100-500g)", ZeptoData[[#This Row],[weightInGms]]&gt;500, "Large (&gt;500g)")</f>
        <v>Large (&gt;500g)</v>
      </c>
    </row>
    <row r="3491" spans="1:19" x14ac:dyDescent="0.25">
      <c r="A3491" t="s">
        <v>1458</v>
      </c>
      <c r="B3491" t="s">
        <v>1509</v>
      </c>
      <c r="C3491" t="str">
        <f>TRIM(ZeptoData[[#This Row],[name]])</f>
        <v>Scotch Brite Scrub Pad</v>
      </c>
      <c r="D3491">
        <v>7500</v>
      </c>
      <c r="E3491" s="3">
        <f>'Cleaned Data'!F3494</f>
        <v>7</v>
      </c>
      <c r="F3491">
        <v>9</v>
      </c>
      <c r="G3491">
        <v>6</v>
      </c>
      <c r="H3491">
        <v>6800</v>
      </c>
      <c r="I3491" s="3">
        <f>ZeptoData[[#This Row],[discountedSellingPrice]]/100</f>
        <v>68</v>
      </c>
      <c r="J3491">
        <v>290</v>
      </c>
      <c r="K3491" t="b">
        <v>0</v>
      </c>
      <c r="L3491">
        <v>5</v>
      </c>
      <c r="N3491" s="3">
        <f>ZeptoData[[#This Row],[MRP_Rupees]] - ZeptoData[[#This Row],[Sale_Price]]</f>
        <v>-61</v>
      </c>
      <c r="O3491" t="str">
        <f>IF(ZeptoData[[#This Row],[outOfStock]]=TRUE, "Out of Stock", IF(ZeptoData[[#This Row],[availableQuantity]]&lt;=2, "LOW STOCK", "HEALTHY"))</f>
        <v>HEALTHY</v>
      </c>
      <c r="P3491" t="str" cm="1">
        <f t="array" ref="P3491">_xlfn.IFS(ZeptoData[[#This Row],[Sale_Price]]&lt;50, "Budget", ZeptoData[[#This Row],[Sale_Price]]&lt;150, "Mid-Range", ZeptoData[[#This Row],[Sale_Price]]&gt;=150, "Premium")</f>
        <v>Mid-Range</v>
      </c>
      <c r="Q3491" t="str">
        <f>IF(ROUND(((ZeptoData[[#This Row],[mrp]]-ZeptoData[[#This Row],[discountedSellingPrice]])/ZeptoData[[#This Row],[mrp]])*100,0) = ZeptoData[[#This Row],[discountPercent]], "Match", "Error")</f>
        <v>Match</v>
      </c>
      <c r="R3491" s="9" t="str" cm="1">
        <f t="array" ref="R3491">_xlfn.IFS(ZeptoData[[#This Row],[discountPercent]]=0, "No Discount", ZeptoData[[#This Row],[discountPercent]]&lt;=15, "Standard (1-15%)", ZeptoData[[#This Row],[discountPercent]]&gt;15, "Mega (&gt;15%)")</f>
        <v>Standard (1-15%)</v>
      </c>
      <c r="S3491" s="9" t="str" cm="1">
        <f t="array" ref="S3491">_xlfn.IFS(ZeptoData[[#This Row],[weightInGms]]&lt;=100, "Small (&lt;100g)", ZeptoData[[#This Row],[weightInGms]]&lt;=500, "Medium (100-500g)", ZeptoData[[#This Row],[weightInGms]]&gt;500, "Large (&gt;500g)")</f>
        <v>Medium (100-500g)</v>
      </c>
    </row>
    <row r="3492" spans="1:19" x14ac:dyDescent="0.25">
      <c r="A3492" t="s">
        <v>1458</v>
      </c>
      <c r="B3492" t="s">
        <v>1510</v>
      </c>
      <c r="C3492" t="str">
        <f>TRIM(ZeptoData[[#This Row],[name]])</f>
        <v>Shubh kart - Nirmal Eco Box Chandan Agarbatti - 100g</v>
      </c>
      <c r="D3492">
        <v>6500</v>
      </c>
      <c r="E3492" s="3">
        <f>'Cleaned Data'!F3495</f>
        <v>5</v>
      </c>
      <c r="F3492">
        <v>13</v>
      </c>
      <c r="G3492">
        <v>5</v>
      </c>
      <c r="H3492">
        <v>5600</v>
      </c>
      <c r="I3492" s="3">
        <f>ZeptoData[[#This Row],[discountedSellingPrice]]/100</f>
        <v>56</v>
      </c>
      <c r="J3492">
        <v>100</v>
      </c>
      <c r="K3492" t="b">
        <v>0</v>
      </c>
      <c r="L3492">
        <v>100</v>
      </c>
      <c r="N3492" s="3">
        <f>ZeptoData[[#This Row],[MRP_Rupees]] - ZeptoData[[#This Row],[Sale_Price]]</f>
        <v>-51</v>
      </c>
      <c r="O3492" t="str">
        <f>IF(ZeptoData[[#This Row],[outOfStock]]=TRUE, "Out of Stock", IF(ZeptoData[[#This Row],[availableQuantity]]&lt;=2, "LOW STOCK", "HEALTHY"))</f>
        <v>HEALTHY</v>
      </c>
      <c r="P3492" t="str" cm="1">
        <f t="array" ref="P3492">_xlfn.IFS(ZeptoData[[#This Row],[Sale_Price]]&lt;50, "Budget", ZeptoData[[#This Row],[Sale_Price]]&lt;150, "Mid-Range", ZeptoData[[#This Row],[Sale_Price]]&gt;=150, "Premium")</f>
        <v>Mid-Range</v>
      </c>
      <c r="Q3492" t="str">
        <f>IF(ROUND(((ZeptoData[[#This Row],[mrp]]-ZeptoData[[#This Row],[discountedSellingPrice]])/ZeptoData[[#This Row],[mrp]])*100,0) = ZeptoData[[#This Row],[discountPercent]], "Match", "Error")</f>
        <v>Error</v>
      </c>
      <c r="R3492" s="9" t="str" cm="1">
        <f t="array" ref="R3492">_xlfn.IFS(ZeptoData[[#This Row],[discountPercent]]=0, "No Discount", ZeptoData[[#This Row],[discountPercent]]&lt;=15, "Standard (1-15%)", ZeptoData[[#This Row],[discountPercent]]&gt;15, "Mega (&gt;15%)")</f>
        <v>Standard (1-15%)</v>
      </c>
      <c r="S3492" s="9" t="str" cm="1">
        <f t="array" ref="S3492">_xlfn.IFS(ZeptoData[[#This Row],[weightInGms]]&lt;=100, "Small (&lt;100g)", ZeptoData[[#This Row],[weightInGms]]&lt;=500, "Medium (100-500g)", ZeptoData[[#This Row],[weightInGms]]&gt;500, "Large (&gt;500g)")</f>
        <v>Small (&lt;100g)</v>
      </c>
    </row>
    <row r="3493" spans="1:19" x14ac:dyDescent="0.25">
      <c r="A3493" t="s">
        <v>1458</v>
      </c>
      <c r="B3493" t="s">
        <v>1511</v>
      </c>
      <c r="C3493" t="str">
        <f>TRIM(ZeptoData[[#This Row],[name]])</f>
        <v>Surf Excel Quick Wash</v>
      </c>
      <c r="D3493">
        <v>60000</v>
      </c>
      <c r="E3493" s="3">
        <f>'Cleaned Data'!F3496</f>
        <v>2</v>
      </c>
      <c r="F3493">
        <v>8</v>
      </c>
      <c r="G3493">
        <v>1</v>
      </c>
      <c r="H3493">
        <v>54900</v>
      </c>
      <c r="I3493" s="3">
        <f>ZeptoData[[#This Row],[discountedSellingPrice]]/100</f>
        <v>549</v>
      </c>
      <c r="J3493">
        <v>4000</v>
      </c>
      <c r="K3493" t="b">
        <v>0</v>
      </c>
      <c r="L3493">
        <v>4</v>
      </c>
      <c r="N3493" s="3">
        <f>ZeptoData[[#This Row],[MRP_Rupees]] - ZeptoData[[#This Row],[Sale_Price]]</f>
        <v>-547</v>
      </c>
      <c r="O3493" t="str">
        <f>IF(ZeptoData[[#This Row],[outOfStock]]=TRUE, "Out of Stock", IF(ZeptoData[[#This Row],[availableQuantity]]&lt;=2, "LOW STOCK", "HEALTHY"))</f>
        <v>LOW STOCK</v>
      </c>
      <c r="P3493" t="str" cm="1">
        <f t="array" ref="P3493">_xlfn.IFS(ZeptoData[[#This Row],[Sale_Price]]&lt;50, "Budget", ZeptoData[[#This Row],[Sale_Price]]&lt;150, "Mid-Range", ZeptoData[[#This Row],[Sale_Price]]&gt;=150, "Premium")</f>
        <v>Premium</v>
      </c>
      <c r="Q3493" t="str">
        <f>IF(ROUND(((ZeptoData[[#This Row],[mrp]]-ZeptoData[[#This Row],[discountedSellingPrice]])/ZeptoData[[#This Row],[mrp]])*100,0) = ZeptoData[[#This Row],[discountPercent]], "Match", "Error")</f>
        <v>Error</v>
      </c>
      <c r="R3493" s="9" t="str" cm="1">
        <f t="array" ref="R3493">_xlfn.IFS(ZeptoData[[#This Row],[discountPercent]]=0, "No Discount", ZeptoData[[#This Row],[discountPercent]]&lt;=15, "Standard (1-15%)", ZeptoData[[#This Row],[discountPercent]]&gt;15, "Mega (&gt;15%)")</f>
        <v>Standard (1-15%)</v>
      </c>
      <c r="S3493" s="9" t="str" cm="1">
        <f t="array" ref="S3493">_xlfn.IFS(ZeptoData[[#This Row],[weightInGms]]&lt;=100, "Small (&lt;100g)", ZeptoData[[#This Row],[weightInGms]]&lt;=500, "Medium (100-500g)", ZeptoData[[#This Row],[weightInGms]]&gt;500, "Large (&gt;500g)")</f>
        <v>Large (&gt;500g)</v>
      </c>
    </row>
    <row r="3494" spans="1:19" x14ac:dyDescent="0.25">
      <c r="A3494" t="s">
        <v>1458</v>
      </c>
      <c r="B3494" t="s">
        <v>1512</v>
      </c>
      <c r="C3494" t="str">
        <f>TRIM(ZeptoData[[#This Row],[name]])</f>
        <v>Hem Mantra Masala Agarbatti</v>
      </c>
      <c r="D3494">
        <v>8500</v>
      </c>
      <c r="E3494" s="3">
        <f>'Cleaned Data'!F3497</f>
        <v>0</v>
      </c>
      <c r="F3494">
        <v>7</v>
      </c>
      <c r="G3494">
        <v>1</v>
      </c>
      <c r="H3494">
        <v>7900</v>
      </c>
      <c r="I3494" s="3">
        <f>ZeptoData[[#This Row],[discountedSellingPrice]]/100</f>
        <v>79</v>
      </c>
      <c r="J3494">
        <v>50</v>
      </c>
      <c r="K3494" t="b">
        <v>0</v>
      </c>
      <c r="L3494">
        <v>50</v>
      </c>
      <c r="N3494" s="3">
        <f>ZeptoData[[#This Row],[MRP_Rupees]] - ZeptoData[[#This Row],[Sale_Price]]</f>
        <v>-79</v>
      </c>
      <c r="O3494" t="str">
        <f>IF(ZeptoData[[#This Row],[outOfStock]]=TRUE, "Out of Stock", IF(ZeptoData[[#This Row],[availableQuantity]]&lt;=2, "LOW STOCK", "HEALTHY"))</f>
        <v>LOW STOCK</v>
      </c>
      <c r="P3494" t="str" cm="1">
        <f t="array" ref="P3494">_xlfn.IFS(ZeptoData[[#This Row],[Sale_Price]]&lt;50, "Budget", ZeptoData[[#This Row],[Sale_Price]]&lt;150, "Mid-Range", ZeptoData[[#This Row],[Sale_Price]]&gt;=150, "Premium")</f>
        <v>Mid-Range</v>
      </c>
      <c r="Q3494" t="str">
        <f>IF(ROUND(((ZeptoData[[#This Row],[mrp]]-ZeptoData[[#This Row],[discountedSellingPrice]])/ZeptoData[[#This Row],[mrp]])*100,0) = ZeptoData[[#This Row],[discountPercent]], "Match", "Error")</f>
        <v>Match</v>
      </c>
      <c r="R3494" s="9" t="str" cm="1">
        <f t="array" ref="R3494">_xlfn.IFS(ZeptoData[[#This Row],[discountPercent]]=0, "No Discount", ZeptoData[[#This Row],[discountPercent]]&lt;=15, "Standard (1-15%)", ZeptoData[[#This Row],[discountPercent]]&gt;15, "Mega (&gt;15%)")</f>
        <v>Standard (1-15%)</v>
      </c>
      <c r="S3494" s="9" t="str" cm="1">
        <f t="array" ref="S3494">_xlfn.IFS(ZeptoData[[#This Row],[weightInGms]]&lt;=100, "Small (&lt;100g)", ZeptoData[[#This Row],[weightInGms]]&lt;=500, "Medium (100-500g)", ZeptoData[[#This Row],[weightInGms]]&gt;500, "Large (&gt;500g)")</f>
        <v>Small (&lt;100g)</v>
      </c>
    </row>
    <row r="3495" spans="1:19" x14ac:dyDescent="0.25">
      <c r="A3495" t="s">
        <v>1458</v>
      </c>
      <c r="B3495" t="s">
        <v>1513</v>
      </c>
      <c r="C3495" t="str">
        <f>TRIM(ZeptoData[[#This Row],[name]])</f>
        <v>Odonil Room Air Freshener Spray Lavender Mist</v>
      </c>
      <c r="D3495">
        <v>14900</v>
      </c>
      <c r="E3495" s="3">
        <f>'Cleaned Data'!F3498</f>
        <v>14</v>
      </c>
      <c r="F3495">
        <v>5</v>
      </c>
      <c r="G3495">
        <v>4</v>
      </c>
      <c r="H3495">
        <v>14100</v>
      </c>
      <c r="I3495" s="3">
        <f>ZeptoData[[#This Row],[discountedSellingPrice]]/100</f>
        <v>141</v>
      </c>
      <c r="J3495">
        <v>240</v>
      </c>
      <c r="K3495" t="b">
        <v>0</v>
      </c>
      <c r="L3495">
        <v>240</v>
      </c>
      <c r="N3495" s="3">
        <f>ZeptoData[[#This Row],[MRP_Rupees]] - ZeptoData[[#This Row],[Sale_Price]]</f>
        <v>-127</v>
      </c>
      <c r="O3495" t="str">
        <f>IF(ZeptoData[[#This Row],[outOfStock]]=TRUE, "Out of Stock", IF(ZeptoData[[#This Row],[availableQuantity]]&lt;=2, "LOW STOCK", "HEALTHY"))</f>
        <v>HEALTHY</v>
      </c>
      <c r="P3495" t="str" cm="1">
        <f t="array" ref="P3495">_xlfn.IFS(ZeptoData[[#This Row],[Sale_Price]]&lt;50, "Budget", ZeptoData[[#This Row],[Sale_Price]]&lt;150, "Mid-Range", ZeptoData[[#This Row],[Sale_Price]]&gt;=150, "Premium")</f>
        <v>Mid-Range</v>
      </c>
      <c r="Q3495" t="str">
        <f>IF(ROUND(((ZeptoData[[#This Row],[mrp]]-ZeptoData[[#This Row],[discountedSellingPrice]])/ZeptoData[[#This Row],[mrp]])*100,0) = ZeptoData[[#This Row],[discountPercent]], "Match", "Error")</f>
        <v>Match</v>
      </c>
      <c r="R3495" s="9" t="str" cm="1">
        <f t="array" ref="R3495">_xlfn.IFS(ZeptoData[[#This Row],[discountPercent]]=0, "No Discount", ZeptoData[[#This Row],[discountPercent]]&lt;=15, "Standard (1-15%)", ZeptoData[[#This Row],[discountPercent]]&gt;15, "Mega (&gt;15%)")</f>
        <v>Standard (1-15%)</v>
      </c>
      <c r="S3495" s="9" t="str" cm="1">
        <f t="array" ref="S3495">_xlfn.IFS(ZeptoData[[#This Row],[weightInGms]]&lt;=100, "Small (&lt;100g)", ZeptoData[[#This Row],[weightInGms]]&lt;=500, "Medium (100-500g)", ZeptoData[[#This Row],[weightInGms]]&gt;500, "Large (&gt;500g)")</f>
        <v>Medium (100-500g)</v>
      </c>
    </row>
    <row r="3496" spans="1:19" x14ac:dyDescent="0.25">
      <c r="A3496" t="s">
        <v>1458</v>
      </c>
      <c r="B3496" t="s">
        <v>1514</v>
      </c>
      <c r="C3496" t="str">
        <f>TRIM(ZeptoData[[#This Row],[name]])</f>
        <v>Chakaachak Mega Star Toilet Brush</v>
      </c>
      <c r="D3496">
        <v>11000</v>
      </c>
      <c r="E3496" s="3">
        <f>'Cleaned Data'!F3499</f>
        <v>13</v>
      </c>
      <c r="F3496">
        <v>2</v>
      </c>
      <c r="G3496">
        <v>4</v>
      </c>
      <c r="H3496">
        <v>10700</v>
      </c>
      <c r="I3496" s="3">
        <f>ZeptoData[[#This Row],[discountedSellingPrice]]/100</f>
        <v>107</v>
      </c>
      <c r="J3496">
        <v>58</v>
      </c>
      <c r="K3496" t="b">
        <v>0</v>
      </c>
      <c r="L3496">
        <v>1</v>
      </c>
      <c r="N3496" s="3">
        <f>ZeptoData[[#This Row],[MRP_Rupees]] - ZeptoData[[#This Row],[Sale_Price]]</f>
        <v>-94</v>
      </c>
      <c r="O3496" t="str">
        <f>IF(ZeptoData[[#This Row],[outOfStock]]=TRUE, "Out of Stock", IF(ZeptoData[[#This Row],[availableQuantity]]&lt;=2, "LOW STOCK", "HEALTHY"))</f>
        <v>HEALTHY</v>
      </c>
      <c r="P3496" t="str" cm="1">
        <f t="array" ref="P3496">_xlfn.IFS(ZeptoData[[#This Row],[Sale_Price]]&lt;50, "Budget", ZeptoData[[#This Row],[Sale_Price]]&lt;150, "Mid-Range", ZeptoData[[#This Row],[Sale_Price]]&gt;=150, "Premium")</f>
        <v>Mid-Range</v>
      </c>
      <c r="Q3496" t="str">
        <f>IF(ROUND(((ZeptoData[[#This Row],[mrp]]-ZeptoData[[#This Row],[discountedSellingPrice]])/ZeptoData[[#This Row],[mrp]])*100,0) = ZeptoData[[#This Row],[discountPercent]], "Match", "Error")</f>
        <v>Error</v>
      </c>
      <c r="R3496" s="9" t="str" cm="1">
        <f t="array" ref="R3496">_xlfn.IFS(ZeptoData[[#This Row],[discountPercent]]=0, "No Discount", ZeptoData[[#This Row],[discountPercent]]&lt;=15, "Standard (1-15%)", ZeptoData[[#This Row],[discountPercent]]&gt;15, "Mega (&gt;15%)")</f>
        <v>Standard (1-15%)</v>
      </c>
      <c r="S3496" s="9" t="str" cm="1">
        <f t="array" ref="S3496">_xlfn.IFS(ZeptoData[[#This Row],[weightInGms]]&lt;=100, "Small (&lt;100g)", ZeptoData[[#This Row],[weightInGms]]&lt;=500, "Medium (100-500g)", ZeptoData[[#This Row],[weightInGms]]&gt;500, "Large (&gt;500g)")</f>
        <v>Small (&lt;100g)</v>
      </c>
    </row>
    <row r="3497" spans="1:19" x14ac:dyDescent="0.25">
      <c r="A3497" t="s">
        <v>1458</v>
      </c>
      <c r="B3497" t="s">
        <v>1837</v>
      </c>
      <c r="C3497" t="str">
        <f>TRIM(ZeptoData[[#This Row],[name]])</f>
        <v>Om Bhakti Wick for Diya - Cotton Long Batti</v>
      </c>
      <c r="D3497">
        <v>1900</v>
      </c>
      <c r="E3497" s="3">
        <f>'Cleaned Data'!F3500</f>
        <v>9</v>
      </c>
      <c r="F3497">
        <v>0</v>
      </c>
      <c r="G3497">
        <v>4</v>
      </c>
      <c r="H3497">
        <v>1900</v>
      </c>
      <c r="I3497" s="3">
        <f>ZeptoData[[#This Row],[discountedSellingPrice]]/100</f>
        <v>19</v>
      </c>
      <c r="J3497">
        <v>50</v>
      </c>
      <c r="K3497" t="b">
        <v>0</v>
      </c>
      <c r="L3497">
        <v>50</v>
      </c>
      <c r="N3497" s="3">
        <f>ZeptoData[[#This Row],[MRP_Rupees]] - ZeptoData[[#This Row],[Sale_Price]]</f>
        <v>-10</v>
      </c>
      <c r="O3497" t="str">
        <f>IF(ZeptoData[[#This Row],[outOfStock]]=TRUE, "Out of Stock", IF(ZeptoData[[#This Row],[availableQuantity]]&lt;=2, "LOW STOCK", "HEALTHY"))</f>
        <v>HEALTHY</v>
      </c>
      <c r="P3497" t="str" cm="1">
        <f t="array" ref="P3497">_xlfn.IFS(ZeptoData[[#This Row],[Sale_Price]]&lt;50, "Budget", ZeptoData[[#This Row],[Sale_Price]]&lt;150, "Mid-Range", ZeptoData[[#This Row],[Sale_Price]]&gt;=150, "Premium")</f>
        <v>Budget</v>
      </c>
      <c r="Q3497" t="str">
        <f>IF(ROUND(((ZeptoData[[#This Row],[mrp]]-ZeptoData[[#This Row],[discountedSellingPrice]])/ZeptoData[[#This Row],[mrp]])*100,0) = ZeptoData[[#This Row],[discountPercent]], "Match", "Error")</f>
        <v>Match</v>
      </c>
      <c r="R3497" s="9" t="str" cm="1">
        <f t="array" ref="R3497">_xlfn.IFS(ZeptoData[[#This Row],[discountPercent]]=0, "No Discount", ZeptoData[[#This Row],[discountPercent]]&lt;=15, "Standard (1-15%)", ZeptoData[[#This Row],[discountPercent]]&gt;15, "Mega (&gt;15%)")</f>
        <v>No Discount</v>
      </c>
      <c r="S3497" s="9" t="str" cm="1">
        <f t="array" ref="S3497">_xlfn.IFS(ZeptoData[[#This Row],[weightInGms]]&lt;=100, "Small (&lt;100g)", ZeptoData[[#This Row],[weightInGms]]&lt;=500, "Medium (100-500g)", ZeptoData[[#This Row],[weightInGms]]&gt;500, "Large (&gt;500g)")</f>
        <v>Small (&lt;100g)</v>
      </c>
    </row>
    <row r="3498" spans="1:19" x14ac:dyDescent="0.25">
      <c r="A3498" t="s">
        <v>1458</v>
      </c>
      <c r="B3498" t="s">
        <v>1516</v>
      </c>
      <c r="C3498" t="str">
        <f>TRIM(ZeptoData[[#This Row],[name]])</f>
        <v>Origami Non-Woven Kitchen Towel</v>
      </c>
      <c r="D3498">
        <v>19000</v>
      </c>
      <c r="E3498" s="3">
        <f>'Cleaned Data'!F3501</f>
        <v>0</v>
      </c>
      <c r="F3498">
        <v>14</v>
      </c>
      <c r="G3498">
        <v>4</v>
      </c>
      <c r="H3498">
        <v>16200</v>
      </c>
      <c r="I3498" s="3">
        <f>ZeptoData[[#This Row],[discountedSellingPrice]]/100</f>
        <v>162</v>
      </c>
      <c r="J3498">
        <v>80</v>
      </c>
      <c r="K3498" t="b">
        <v>0</v>
      </c>
      <c r="L3498">
        <v>80</v>
      </c>
      <c r="N3498" s="3">
        <f>ZeptoData[[#This Row],[MRP_Rupees]] - ZeptoData[[#This Row],[Sale_Price]]</f>
        <v>-162</v>
      </c>
      <c r="O3498" t="str">
        <f>IF(ZeptoData[[#This Row],[outOfStock]]=TRUE, "Out of Stock", IF(ZeptoData[[#This Row],[availableQuantity]]&lt;=2, "LOW STOCK", "HEALTHY"))</f>
        <v>HEALTHY</v>
      </c>
      <c r="P3498" t="str" cm="1">
        <f t="array" ref="P3498">_xlfn.IFS(ZeptoData[[#This Row],[Sale_Price]]&lt;50, "Budget", ZeptoData[[#This Row],[Sale_Price]]&lt;150, "Mid-Range", ZeptoData[[#This Row],[Sale_Price]]&gt;=150, "Premium")</f>
        <v>Premium</v>
      </c>
      <c r="Q3498" t="str">
        <f>IF(ROUND(((ZeptoData[[#This Row],[mrp]]-ZeptoData[[#This Row],[discountedSellingPrice]])/ZeptoData[[#This Row],[mrp]])*100,0) = ZeptoData[[#This Row],[discountPercent]], "Match", "Error")</f>
        <v>Error</v>
      </c>
      <c r="R3498" s="9" t="str" cm="1">
        <f t="array" ref="R3498">_xlfn.IFS(ZeptoData[[#This Row],[discountPercent]]=0, "No Discount", ZeptoData[[#This Row],[discountPercent]]&lt;=15, "Standard (1-15%)", ZeptoData[[#This Row],[discountPercent]]&gt;15, "Mega (&gt;15%)")</f>
        <v>Standard (1-15%)</v>
      </c>
      <c r="S3498" s="9" t="str" cm="1">
        <f t="array" ref="S3498">_xlfn.IFS(ZeptoData[[#This Row],[weightInGms]]&lt;=100, "Small (&lt;100g)", ZeptoData[[#This Row],[weightInGms]]&lt;=500, "Medium (100-500g)", ZeptoData[[#This Row],[weightInGms]]&gt;500, "Large (&gt;500g)")</f>
        <v>Small (&lt;100g)</v>
      </c>
    </row>
    <row r="3499" spans="1:19" x14ac:dyDescent="0.25">
      <c r="A3499" t="s">
        <v>1458</v>
      </c>
      <c r="B3499" t="s">
        <v>1517</v>
      </c>
      <c r="C3499" t="str">
        <f>TRIM(ZeptoData[[#This Row],[name]])</f>
        <v>Shubh kart - Nirmal 5 in 1 Agarbatti Zipper - 150g</v>
      </c>
      <c r="D3499">
        <v>6500</v>
      </c>
      <c r="E3499" s="3">
        <f>'Cleaned Data'!F3502</f>
        <v>16</v>
      </c>
      <c r="F3499">
        <v>13</v>
      </c>
      <c r="G3499">
        <v>6</v>
      </c>
      <c r="H3499">
        <v>5600</v>
      </c>
      <c r="I3499" s="3">
        <f>ZeptoData[[#This Row],[discountedSellingPrice]]/100</f>
        <v>56</v>
      </c>
      <c r="J3499">
        <v>150</v>
      </c>
      <c r="K3499" t="b">
        <v>0</v>
      </c>
      <c r="L3499">
        <v>150</v>
      </c>
      <c r="N3499" s="3">
        <f>ZeptoData[[#This Row],[MRP_Rupees]] - ZeptoData[[#This Row],[Sale_Price]]</f>
        <v>-40</v>
      </c>
      <c r="O3499" t="str">
        <f>IF(ZeptoData[[#This Row],[outOfStock]]=TRUE, "Out of Stock", IF(ZeptoData[[#This Row],[availableQuantity]]&lt;=2, "LOW STOCK", "HEALTHY"))</f>
        <v>HEALTHY</v>
      </c>
      <c r="P3499" t="str" cm="1">
        <f t="array" ref="P3499">_xlfn.IFS(ZeptoData[[#This Row],[Sale_Price]]&lt;50, "Budget", ZeptoData[[#This Row],[Sale_Price]]&lt;150, "Mid-Range", ZeptoData[[#This Row],[Sale_Price]]&gt;=150, "Premium")</f>
        <v>Mid-Range</v>
      </c>
      <c r="Q3499" t="str">
        <f>IF(ROUND(((ZeptoData[[#This Row],[mrp]]-ZeptoData[[#This Row],[discountedSellingPrice]])/ZeptoData[[#This Row],[mrp]])*100,0) = ZeptoData[[#This Row],[discountPercent]], "Match", "Error")</f>
        <v>Error</v>
      </c>
      <c r="R3499" s="9" t="str" cm="1">
        <f t="array" ref="R3499">_xlfn.IFS(ZeptoData[[#This Row],[discountPercent]]=0, "No Discount", ZeptoData[[#This Row],[discountPercent]]&lt;=15, "Standard (1-15%)", ZeptoData[[#This Row],[discountPercent]]&gt;15, "Mega (&gt;15%)")</f>
        <v>Standard (1-15%)</v>
      </c>
      <c r="S3499" s="9" t="str" cm="1">
        <f t="array" ref="S3499">_xlfn.IFS(ZeptoData[[#This Row],[weightInGms]]&lt;=100, "Small (&lt;100g)", ZeptoData[[#This Row],[weightInGms]]&lt;=500, "Medium (100-500g)", ZeptoData[[#This Row],[weightInGms]]&gt;500, "Large (&gt;500g)")</f>
        <v>Medium (100-500g)</v>
      </c>
    </row>
    <row r="3500" spans="1:19" x14ac:dyDescent="0.25">
      <c r="A3500" t="s">
        <v>1458</v>
      </c>
      <c r="B3500" t="s">
        <v>1838</v>
      </c>
      <c r="C3500" t="str">
        <f>TRIM(ZeptoData[[#This Row],[name]])</f>
        <v>Harpic Lemon Bathroom Cleaner</v>
      </c>
      <c r="D3500">
        <v>9500</v>
      </c>
      <c r="E3500" s="3">
        <f>'Cleaned Data'!F3503</f>
        <v>10</v>
      </c>
      <c r="F3500">
        <v>9</v>
      </c>
      <c r="G3500">
        <v>6</v>
      </c>
      <c r="H3500">
        <v>8600</v>
      </c>
      <c r="I3500" s="3">
        <f>ZeptoData[[#This Row],[discountedSellingPrice]]/100</f>
        <v>86</v>
      </c>
      <c r="J3500">
        <v>500</v>
      </c>
      <c r="K3500" t="b">
        <v>0</v>
      </c>
      <c r="L3500">
        <v>500</v>
      </c>
      <c r="N3500" s="3">
        <f>ZeptoData[[#This Row],[MRP_Rupees]] - ZeptoData[[#This Row],[Sale_Price]]</f>
        <v>-76</v>
      </c>
      <c r="O3500" t="str">
        <f>IF(ZeptoData[[#This Row],[outOfStock]]=TRUE, "Out of Stock", IF(ZeptoData[[#This Row],[availableQuantity]]&lt;=2, "LOW STOCK", "HEALTHY"))</f>
        <v>HEALTHY</v>
      </c>
      <c r="P3500" t="str" cm="1">
        <f t="array" ref="P3500">_xlfn.IFS(ZeptoData[[#This Row],[Sale_Price]]&lt;50, "Budget", ZeptoData[[#This Row],[Sale_Price]]&lt;150, "Mid-Range", ZeptoData[[#This Row],[Sale_Price]]&gt;=150, "Premium")</f>
        <v>Mid-Range</v>
      </c>
      <c r="Q3500" t="str">
        <f>IF(ROUND(((ZeptoData[[#This Row],[mrp]]-ZeptoData[[#This Row],[discountedSellingPrice]])/ZeptoData[[#This Row],[mrp]])*100,0) = ZeptoData[[#This Row],[discountPercent]], "Match", "Error")</f>
        <v>Match</v>
      </c>
      <c r="R3500" s="9" t="str" cm="1">
        <f t="array" ref="R3500">_xlfn.IFS(ZeptoData[[#This Row],[discountPercent]]=0, "No Discount", ZeptoData[[#This Row],[discountPercent]]&lt;=15, "Standard (1-15%)", ZeptoData[[#This Row],[discountPercent]]&gt;15, "Mega (&gt;15%)")</f>
        <v>Standard (1-15%)</v>
      </c>
      <c r="S3500" s="9" t="str" cm="1">
        <f t="array" ref="S3500">_xlfn.IFS(ZeptoData[[#This Row],[weightInGms]]&lt;=100, "Small (&lt;100g)", ZeptoData[[#This Row],[weightInGms]]&lt;=500, "Medium (100-500g)", ZeptoData[[#This Row],[weightInGms]]&gt;500, "Large (&gt;500g)")</f>
        <v>Medium (100-500g)</v>
      </c>
    </row>
    <row r="3501" spans="1:19" x14ac:dyDescent="0.25">
      <c r="A3501" t="s">
        <v>1458</v>
      </c>
      <c r="B3501" t="s">
        <v>1519</v>
      </c>
      <c r="C3501" t="str">
        <f>TRIM(ZeptoData[[#This Row],[name]])</f>
        <v>Scotch Brite Sponge Wipes</v>
      </c>
      <c r="D3501">
        <v>20000</v>
      </c>
      <c r="E3501" s="3">
        <f>'Cleaned Data'!F3504</f>
        <v>10</v>
      </c>
      <c r="F3501">
        <v>0</v>
      </c>
      <c r="G3501">
        <v>2</v>
      </c>
      <c r="H3501">
        <v>20000</v>
      </c>
      <c r="I3501" s="3">
        <f>ZeptoData[[#This Row],[discountedSellingPrice]]/100</f>
        <v>200</v>
      </c>
      <c r="J3501">
        <v>174</v>
      </c>
      <c r="K3501" t="b">
        <v>0</v>
      </c>
      <c r="L3501">
        <v>3</v>
      </c>
      <c r="N3501" s="3">
        <f>ZeptoData[[#This Row],[MRP_Rupees]] - ZeptoData[[#This Row],[Sale_Price]]</f>
        <v>-190</v>
      </c>
      <c r="O3501" t="str">
        <f>IF(ZeptoData[[#This Row],[outOfStock]]=TRUE, "Out of Stock", IF(ZeptoData[[#This Row],[availableQuantity]]&lt;=2, "LOW STOCK", "HEALTHY"))</f>
        <v>LOW STOCK</v>
      </c>
      <c r="P3501" t="str" cm="1">
        <f t="array" ref="P3501">_xlfn.IFS(ZeptoData[[#This Row],[Sale_Price]]&lt;50, "Budget", ZeptoData[[#This Row],[Sale_Price]]&lt;150, "Mid-Range", ZeptoData[[#This Row],[Sale_Price]]&gt;=150, "Premium")</f>
        <v>Premium</v>
      </c>
      <c r="Q3501" t="str">
        <f>IF(ROUND(((ZeptoData[[#This Row],[mrp]]-ZeptoData[[#This Row],[discountedSellingPrice]])/ZeptoData[[#This Row],[mrp]])*100,0) = ZeptoData[[#This Row],[discountPercent]], "Match", "Error")</f>
        <v>Match</v>
      </c>
      <c r="R3501" s="9" t="str" cm="1">
        <f t="array" ref="R3501">_xlfn.IFS(ZeptoData[[#This Row],[discountPercent]]=0, "No Discount", ZeptoData[[#This Row],[discountPercent]]&lt;=15, "Standard (1-15%)", ZeptoData[[#This Row],[discountPercent]]&gt;15, "Mega (&gt;15%)")</f>
        <v>No Discount</v>
      </c>
      <c r="S3501" s="9" t="str" cm="1">
        <f t="array" ref="S3501">_xlfn.IFS(ZeptoData[[#This Row],[weightInGms]]&lt;=100, "Small (&lt;100g)", ZeptoData[[#This Row],[weightInGms]]&lt;=500, "Medium (100-500g)", ZeptoData[[#This Row],[weightInGms]]&gt;500, "Large (&gt;500g)")</f>
        <v>Medium (100-500g)</v>
      </c>
    </row>
    <row r="3502" spans="1:19" x14ac:dyDescent="0.25">
      <c r="A3502" t="s">
        <v>1458</v>
      </c>
      <c r="B3502" t="s">
        <v>1520</v>
      </c>
      <c r="C3502" t="str">
        <f>TRIM(ZeptoData[[#This Row],[name]])</f>
        <v>Godrej Aer Spray Fresh Lush Green</v>
      </c>
      <c r="D3502">
        <v>15000</v>
      </c>
      <c r="E3502" s="3">
        <f>'Cleaned Data'!F3505</f>
        <v>0</v>
      </c>
      <c r="F3502">
        <v>16</v>
      </c>
      <c r="G3502">
        <v>2</v>
      </c>
      <c r="H3502">
        <v>12600</v>
      </c>
      <c r="I3502" s="3">
        <f>ZeptoData[[#This Row],[discountedSellingPrice]]/100</f>
        <v>126</v>
      </c>
      <c r="J3502">
        <v>240</v>
      </c>
      <c r="K3502" t="b">
        <v>0</v>
      </c>
      <c r="L3502">
        <v>240</v>
      </c>
      <c r="N3502" s="3">
        <f>ZeptoData[[#This Row],[MRP_Rupees]] - ZeptoData[[#This Row],[Sale_Price]]</f>
        <v>-126</v>
      </c>
      <c r="O3502" t="str">
        <f>IF(ZeptoData[[#This Row],[outOfStock]]=TRUE, "Out of Stock", IF(ZeptoData[[#This Row],[availableQuantity]]&lt;=2, "LOW STOCK", "HEALTHY"))</f>
        <v>LOW STOCK</v>
      </c>
      <c r="P3502" t="str" cm="1">
        <f t="array" ref="P3502">_xlfn.IFS(ZeptoData[[#This Row],[Sale_Price]]&lt;50, "Budget", ZeptoData[[#This Row],[Sale_Price]]&lt;150, "Mid-Range", ZeptoData[[#This Row],[Sale_Price]]&gt;=150, "Premium")</f>
        <v>Mid-Range</v>
      </c>
      <c r="Q3502" t="str">
        <f>IF(ROUND(((ZeptoData[[#This Row],[mrp]]-ZeptoData[[#This Row],[discountedSellingPrice]])/ZeptoData[[#This Row],[mrp]])*100,0) = ZeptoData[[#This Row],[discountPercent]], "Match", "Error")</f>
        <v>Match</v>
      </c>
      <c r="R3502" s="9" t="str" cm="1">
        <f t="array" ref="R3502">_xlfn.IFS(ZeptoData[[#This Row],[discountPercent]]=0, "No Discount", ZeptoData[[#This Row],[discountPercent]]&lt;=15, "Standard (1-15%)", ZeptoData[[#This Row],[discountPercent]]&gt;15, "Mega (&gt;15%)")</f>
        <v>Mega (&gt;15%)</v>
      </c>
      <c r="S3502" s="9" t="str" cm="1">
        <f t="array" ref="S3502">_xlfn.IFS(ZeptoData[[#This Row],[weightInGms]]&lt;=100, "Small (&lt;100g)", ZeptoData[[#This Row],[weightInGms]]&lt;=500, "Medium (100-500g)", ZeptoData[[#This Row],[weightInGms]]&gt;500, "Large (&gt;500g)")</f>
        <v>Medium (100-500g)</v>
      </c>
    </row>
    <row r="3503" spans="1:19" x14ac:dyDescent="0.25">
      <c r="A3503" t="s">
        <v>1458</v>
      </c>
      <c r="B3503" t="s">
        <v>1521</v>
      </c>
      <c r="C3503" t="str">
        <f>TRIM(ZeptoData[[#This Row],[name]])</f>
        <v>Oxi Green Phenyl Concentrate</v>
      </c>
      <c r="D3503">
        <v>20000</v>
      </c>
      <c r="E3503" s="3">
        <f>'Cleaned Data'!F3506</f>
        <v>9</v>
      </c>
      <c r="F3503">
        <v>10</v>
      </c>
      <c r="G3503">
        <v>6</v>
      </c>
      <c r="H3503">
        <v>18000</v>
      </c>
      <c r="I3503" s="3">
        <f>ZeptoData[[#This Row],[discountedSellingPrice]]/100</f>
        <v>180</v>
      </c>
      <c r="J3503">
        <v>1000</v>
      </c>
      <c r="K3503" t="b">
        <v>0</v>
      </c>
      <c r="L3503">
        <v>1</v>
      </c>
      <c r="N3503" s="3">
        <f>ZeptoData[[#This Row],[MRP_Rupees]] - ZeptoData[[#This Row],[Sale_Price]]</f>
        <v>-171</v>
      </c>
      <c r="O3503" t="str">
        <f>IF(ZeptoData[[#This Row],[outOfStock]]=TRUE, "Out of Stock", IF(ZeptoData[[#This Row],[availableQuantity]]&lt;=2, "LOW STOCK", "HEALTHY"))</f>
        <v>HEALTHY</v>
      </c>
      <c r="P3503" t="str" cm="1">
        <f t="array" ref="P3503">_xlfn.IFS(ZeptoData[[#This Row],[Sale_Price]]&lt;50, "Budget", ZeptoData[[#This Row],[Sale_Price]]&lt;150, "Mid-Range", ZeptoData[[#This Row],[Sale_Price]]&gt;=150, "Premium")</f>
        <v>Premium</v>
      </c>
      <c r="Q3503" t="str">
        <f>IF(ROUND(((ZeptoData[[#This Row],[mrp]]-ZeptoData[[#This Row],[discountedSellingPrice]])/ZeptoData[[#This Row],[mrp]])*100,0) = ZeptoData[[#This Row],[discountPercent]], "Match", "Error")</f>
        <v>Match</v>
      </c>
      <c r="R3503" s="9" t="str" cm="1">
        <f t="array" ref="R3503">_xlfn.IFS(ZeptoData[[#This Row],[discountPercent]]=0, "No Discount", ZeptoData[[#This Row],[discountPercent]]&lt;=15, "Standard (1-15%)", ZeptoData[[#This Row],[discountPercent]]&gt;15, "Mega (&gt;15%)")</f>
        <v>Standard (1-15%)</v>
      </c>
      <c r="S3503" s="9" t="str" cm="1">
        <f t="array" ref="S3503">_xlfn.IFS(ZeptoData[[#This Row],[weightInGms]]&lt;=100, "Small (&lt;100g)", ZeptoData[[#This Row],[weightInGms]]&lt;=500, "Medium (100-500g)", ZeptoData[[#This Row],[weightInGms]]&gt;500, "Large (&gt;500g)")</f>
        <v>Large (&gt;500g)</v>
      </c>
    </row>
    <row r="3504" spans="1:19" x14ac:dyDescent="0.25">
      <c r="A3504" t="s">
        <v>1458</v>
      </c>
      <c r="B3504" t="s">
        <v>1522</v>
      </c>
      <c r="C3504" t="str">
        <f>TRIM(ZeptoData[[#This Row],[name]])</f>
        <v>Oxi Green Max Force Green Concentrate</v>
      </c>
      <c r="D3504">
        <v>10700</v>
      </c>
      <c r="E3504" s="3">
        <f>'Cleaned Data'!F3507</f>
        <v>10</v>
      </c>
      <c r="F3504">
        <v>10</v>
      </c>
      <c r="G3504">
        <v>3</v>
      </c>
      <c r="H3504">
        <v>9600</v>
      </c>
      <c r="I3504" s="3">
        <f>ZeptoData[[#This Row],[discountedSellingPrice]]/100</f>
        <v>96</v>
      </c>
      <c r="J3504">
        <v>500</v>
      </c>
      <c r="K3504" t="b">
        <v>0</v>
      </c>
      <c r="L3504">
        <v>500</v>
      </c>
      <c r="N3504" s="3">
        <f>ZeptoData[[#This Row],[MRP_Rupees]] - ZeptoData[[#This Row],[Sale_Price]]</f>
        <v>-86</v>
      </c>
      <c r="O3504" t="str">
        <f>IF(ZeptoData[[#This Row],[outOfStock]]=TRUE, "Out of Stock", IF(ZeptoData[[#This Row],[availableQuantity]]&lt;=2, "LOW STOCK", "HEALTHY"))</f>
        <v>HEALTHY</v>
      </c>
      <c r="P3504" t="str" cm="1">
        <f t="array" ref="P3504">_xlfn.IFS(ZeptoData[[#This Row],[Sale_Price]]&lt;50, "Budget", ZeptoData[[#This Row],[Sale_Price]]&lt;150, "Mid-Range", ZeptoData[[#This Row],[Sale_Price]]&gt;=150, "Premium")</f>
        <v>Mid-Range</v>
      </c>
      <c r="Q3504" t="str">
        <f>IF(ROUND(((ZeptoData[[#This Row],[mrp]]-ZeptoData[[#This Row],[discountedSellingPrice]])/ZeptoData[[#This Row],[mrp]])*100,0) = ZeptoData[[#This Row],[discountPercent]], "Match", "Error")</f>
        <v>Match</v>
      </c>
      <c r="R3504" s="9" t="str" cm="1">
        <f t="array" ref="R3504">_xlfn.IFS(ZeptoData[[#This Row],[discountPercent]]=0, "No Discount", ZeptoData[[#This Row],[discountPercent]]&lt;=15, "Standard (1-15%)", ZeptoData[[#This Row],[discountPercent]]&gt;15, "Mega (&gt;15%)")</f>
        <v>Standard (1-15%)</v>
      </c>
      <c r="S3504" s="9" t="str" cm="1">
        <f t="array" ref="S3504">_xlfn.IFS(ZeptoData[[#This Row],[weightInGms]]&lt;=100, "Small (&lt;100g)", ZeptoData[[#This Row],[weightInGms]]&lt;=500, "Medium (100-500g)", ZeptoData[[#This Row],[weightInGms]]&gt;500, "Large (&gt;500g)")</f>
        <v>Medium (100-500g)</v>
      </c>
    </row>
    <row r="3505" spans="1:19" x14ac:dyDescent="0.25">
      <c r="A3505" t="s">
        <v>1458</v>
      </c>
      <c r="B3505" t="s">
        <v>1523</v>
      </c>
      <c r="C3505" t="str">
        <f>TRIM(ZeptoData[[#This Row],[name]])</f>
        <v>Godrej Aer Morning Misty Meadows Home Air Freshener</v>
      </c>
      <c r="D3505">
        <v>15000</v>
      </c>
      <c r="E3505" s="3">
        <f>'Cleaned Data'!F3508</f>
        <v>0</v>
      </c>
      <c r="F3505">
        <v>0</v>
      </c>
      <c r="G3505">
        <v>4</v>
      </c>
      <c r="H3505">
        <v>14900</v>
      </c>
      <c r="I3505" s="3">
        <f>ZeptoData[[#This Row],[discountedSellingPrice]]/100</f>
        <v>149</v>
      </c>
      <c r="J3505">
        <v>240</v>
      </c>
      <c r="K3505" t="b">
        <v>0</v>
      </c>
      <c r="L3505">
        <v>240</v>
      </c>
      <c r="N3505" s="3">
        <f>ZeptoData[[#This Row],[MRP_Rupees]] - ZeptoData[[#This Row],[Sale_Price]]</f>
        <v>-149</v>
      </c>
      <c r="O3505" t="str">
        <f>IF(ZeptoData[[#This Row],[outOfStock]]=TRUE, "Out of Stock", IF(ZeptoData[[#This Row],[availableQuantity]]&lt;=2, "LOW STOCK", "HEALTHY"))</f>
        <v>HEALTHY</v>
      </c>
      <c r="P3505" t="str" cm="1">
        <f t="array" ref="P3505">_xlfn.IFS(ZeptoData[[#This Row],[Sale_Price]]&lt;50, "Budget", ZeptoData[[#This Row],[Sale_Price]]&lt;150, "Mid-Range", ZeptoData[[#This Row],[Sale_Price]]&gt;=150, "Premium")</f>
        <v>Mid-Range</v>
      </c>
      <c r="Q3505" t="str">
        <f>IF(ROUND(((ZeptoData[[#This Row],[mrp]]-ZeptoData[[#This Row],[discountedSellingPrice]])/ZeptoData[[#This Row],[mrp]])*100,0) = ZeptoData[[#This Row],[discountPercent]], "Match", "Error")</f>
        <v>Error</v>
      </c>
      <c r="R3505" s="9" t="str" cm="1">
        <f t="array" ref="R3505">_xlfn.IFS(ZeptoData[[#This Row],[discountPercent]]=0, "No Discount", ZeptoData[[#This Row],[discountPercent]]&lt;=15, "Standard (1-15%)", ZeptoData[[#This Row],[discountPercent]]&gt;15, "Mega (&gt;15%)")</f>
        <v>No Discount</v>
      </c>
      <c r="S3505" s="9" t="str" cm="1">
        <f t="array" ref="S3505">_xlfn.IFS(ZeptoData[[#This Row],[weightInGms]]&lt;=100, "Small (&lt;100g)", ZeptoData[[#This Row],[weightInGms]]&lt;=500, "Medium (100-500g)", ZeptoData[[#This Row],[weightInGms]]&gt;500, "Large (&gt;500g)")</f>
        <v>Medium (100-500g)</v>
      </c>
    </row>
    <row r="3506" spans="1:19" x14ac:dyDescent="0.25">
      <c r="A3506" t="s">
        <v>1458</v>
      </c>
      <c r="B3506" t="s">
        <v>1524</v>
      </c>
      <c r="C3506" t="str">
        <f>TRIM(ZeptoData[[#This Row],[name]])</f>
        <v>Kiwi Dranex Drain Cleaner</v>
      </c>
      <c r="D3506">
        <v>13500</v>
      </c>
      <c r="E3506" s="3">
        <f>'Cleaned Data'!F3509</f>
        <v>0</v>
      </c>
      <c r="F3506">
        <v>9</v>
      </c>
      <c r="G3506">
        <v>1</v>
      </c>
      <c r="H3506">
        <v>12200</v>
      </c>
      <c r="I3506" s="3">
        <f>ZeptoData[[#This Row],[discountedSellingPrice]]/100</f>
        <v>122</v>
      </c>
      <c r="J3506">
        <v>348</v>
      </c>
      <c r="K3506" t="b">
        <v>0</v>
      </c>
      <c r="L3506">
        <v>6</v>
      </c>
      <c r="N3506" s="3">
        <f>ZeptoData[[#This Row],[MRP_Rupees]] - ZeptoData[[#This Row],[Sale_Price]]</f>
        <v>-122</v>
      </c>
      <c r="O3506" t="str">
        <f>IF(ZeptoData[[#This Row],[outOfStock]]=TRUE, "Out of Stock", IF(ZeptoData[[#This Row],[availableQuantity]]&lt;=2, "LOW STOCK", "HEALTHY"))</f>
        <v>LOW STOCK</v>
      </c>
      <c r="P3506" t="str" cm="1">
        <f t="array" ref="P3506">_xlfn.IFS(ZeptoData[[#This Row],[Sale_Price]]&lt;50, "Budget", ZeptoData[[#This Row],[Sale_Price]]&lt;150, "Mid-Range", ZeptoData[[#This Row],[Sale_Price]]&gt;=150, "Premium")</f>
        <v>Mid-Range</v>
      </c>
      <c r="Q3506" t="str">
        <f>IF(ROUND(((ZeptoData[[#This Row],[mrp]]-ZeptoData[[#This Row],[discountedSellingPrice]])/ZeptoData[[#This Row],[mrp]])*100,0) = ZeptoData[[#This Row],[discountPercent]], "Match", "Error")</f>
        <v>Error</v>
      </c>
      <c r="R3506" s="9" t="str" cm="1">
        <f t="array" ref="R3506">_xlfn.IFS(ZeptoData[[#This Row],[discountPercent]]=0, "No Discount", ZeptoData[[#This Row],[discountPercent]]&lt;=15, "Standard (1-15%)", ZeptoData[[#This Row],[discountPercent]]&gt;15, "Mega (&gt;15%)")</f>
        <v>Standard (1-15%)</v>
      </c>
      <c r="S3506" s="9" t="str" cm="1">
        <f t="array" ref="S3506">_xlfn.IFS(ZeptoData[[#This Row],[weightInGms]]&lt;=100, "Small (&lt;100g)", ZeptoData[[#This Row],[weightInGms]]&lt;=500, "Medium (100-500g)", ZeptoData[[#This Row],[weightInGms]]&gt;500, "Large (&gt;500g)")</f>
        <v>Medium (100-500g)</v>
      </c>
    </row>
    <row r="3507" spans="1:19" x14ac:dyDescent="0.25">
      <c r="A3507" t="s">
        <v>1458</v>
      </c>
      <c r="B3507" t="s">
        <v>1525</v>
      </c>
      <c r="C3507" t="str">
        <f>TRIM(ZeptoData[[#This Row],[name]])</f>
        <v>Origami Disposable Spoons</v>
      </c>
      <c r="D3507">
        <v>8000</v>
      </c>
      <c r="E3507" s="3">
        <f>'Cleaned Data'!F3510</f>
        <v>2</v>
      </c>
      <c r="F3507">
        <v>10</v>
      </c>
      <c r="G3507">
        <v>3</v>
      </c>
      <c r="H3507">
        <v>7200</v>
      </c>
      <c r="I3507" s="3">
        <f>ZeptoData[[#This Row],[discountedSellingPrice]]/100</f>
        <v>72</v>
      </c>
      <c r="J3507">
        <v>1160</v>
      </c>
      <c r="K3507" t="b">
        <v>0</v>
      </c>
      <c r="L3507">
        <v>20</v>
      </c>
      <c r="N3507" s="3">
        <f>ZeptoData[[#This Row],[MRP_Rupees]] - ZeptoData[[#This Row],[Sale_Price]]</f>
        <v>-70</v>
      </c>
      <c r="O3507" t="str">
        <f>IF(ZeptoData[[#This Row],[outOfStock]]=TRUE, "Out of Stock", IF(ZeptoData[[#This Row],[availableQuantity]]&lt;=2, "LOW STOCK", "HEALTHY"))</f>
        <v>HEALTHY</v>
      </c>
      <c r="P3507" t="str" cm="1">
        <f t="array" ref="P3507">_xlfn.IFS(ZeptoData[[#This Row],[Sale_Price]]&lt;50, "Budget", ZeptoData[[#This Row],[Sale_Price]]&lt;150, "Mid-Range", ZeptoData[[#This Row],[Sale_Price]]&gt;=150, "Premium")</f>
        <v>Mid-Range</v>
      </c>
      <c r="Q3507" t="str">
        <f>IF(ROUND(((ZeptoData[[#This Row],[mrp]]-ZeptoData[[#This Row],[discountedSellingPrice]])/ZeptoData[[#This Row],[mrp]])*100,0) = ZeptoData[[#This Row],[discountPercent]], "Match", "Error")</f>
        <v>Match</v>
      </c>
      <c r="R3507" s="9" t="str" cm="1">
        <f t="array" ref="R3507">_xlfn.IFS(ZeptoData[[#This Row],[discountPercent]]=0, "No Discount", ZeptoData[[#This Row],[discountPercent]]&lt;=15, "Standard (1-15%)", ZeptoData[[#This Row],[discountPercent]]&gt;15, "Mega (&gt;15%)")</f>
        <v>Standard (1-15%)</v>
      </c>
      <c r="S3507" s="9" t="str" cm="1">
        <f t="array" ref="S3507">_xlfn.IFS(ZeptoData[[#This Row],[weightInGms]]&lt;=100, "Small (&lt;100g)", ZeptoData[[#This Row],[weightInGms]]&lt;=500, "Medium (100-500g)", ZeptoData[[#This Row],[weightInGms]]&gt;500, "Large (&gt;500g)")</f>
        <v>Large (&gt;500g)</v>
      </c>
    </row>
    <row r="3508" spans="1:19" x14ac:dyDescent="0.25">
      <c r="A3508" t="s">
        <v>1458</v>
      </c>
      <c r="B3508" t="s">
        <v>1526</v>
      </c>
      <c r="C3508" t="str">
        <f>TRIM(ZeptoData[[#This Row],[name]])</f>
        <v>Pril Bar Tub</v>
      </c>
      <c r="D3508">
        <v>5500</v>
      </c>
      <c r="E3508" s="3">
        <f>'Cleaned Data'!F3511</f>
        <v>8</v>
      </c>
      <c r="F3508">
        <v>0</v>
      </c>
      <c r="G3508">
        <v>1</v>
      </c>
      <c r="H3508">
        <v>5500</v>
      </c>
      <c r="I3508" s="3">
        <f>ZeptoData[[#This Row],[discountedSellingPrice]]/100</f>
        <v>55</v>
      </c>
      <c r="J3508">
        <v>500</v>
      </c>
      <c r="K3508" t="b">
        <v>0</v>
      </c>
      <c r="L3508">
        <v>500</v>
      </c>
      <c r="N3508" s="3">
        <f>ZeptoData[[#This Row],[MRP_Rupees]] - ZeptoData[[#This Row],[Sale_Price]]</f>
        <v>-47</v>
      </c>
      <c r="O3508" t="str">
        <f>IF(ZeptoData[[#This Row],[outOfStock]]=TRUE, "Out of Stock", IF(ZeptoData[[#This Row],[availableQuantity]]&lt;=2, "LOW STOCK", "HEALTHY"))</f>
        <v>LOW STOCK</v>
      </c>
      <c r="P3508" t="str" cm="1">
        <f t="array" ref="P3508">_xlfn.IFS(ZeptoData[[#This Row],[Sale_Price]]&lt;50, "Budget", ZeptoData[[#This Row],[Sale_Price]]&lt;150, "Mid-Range", ZeptoData[[#This Row],[Sale_Price]]&gt;=150, "Premium")</f>
        <v>Mid-Range</v>
      </c>
      <c r="Q3508" t="str">
        <f>IF(ROUND(((ZeptoData[[#This Row],[mrp]]-ZeptoData[[#This Row],[discountedSellingPrice]])/ZeptoData[[#This Row],[mrp]])*100,0) = ZeptoData[[#This Row],[discountPercent]], "Match", "Error")</f>
        <v>Match</v>
      </c>
      <c r="R3508" s="9" t="str" cm="1">
        <f t="array" ref="R3508">_xlfn.IFS(ZeptoData[[#This Row],[discountPercent]]=0, "No Discount", ZeptoData[[#This Row],[discountPercent]]&lt;=15, "Standard (1-15%)", ZeptoData[[#This Row],[discountPercent]]&gt;15, "Mega (&gt;15%)")</f>
        <v>No Discount</v>
      </c>
      <c r="S3508" s="9" t="str" cm="1">
        <f t="array" ref="S3508">_xlfn.IFS(ZeptoData[[#This Row],[weightInGms]]&lt;=100, "Small (&lt;100g)", ZeptoData[[#This Row],[weightInGms]]&lt;=500, "Medium (100-500g)", ZeptoData[[#This Row],[weightInGms]]&gt;500, "Large (&gt;500g)")</f>
        <v>Medium (100-500g)</v>
      </c>
    </row>
    <row r="3509" spans="1:19" x14ac:dyDescent="0.25">
      <c r="A3509" t="s">
        <v>1458</v>
      </c>
      <c r="B3509" t="s">
        <v>1839</v>
      </c>
      <c r="C3509" t="str">
        <f>TRIM(ZeptoData[[#This Row],[name]])</f>
        <v>Om Bhakti Wick for Diya - Cotton Flower Batti</v>
      </c>
      <c r="D3509">
        <v>1900</v>
      </c>
      <c r="E3509" s="3">
        <f>'Cleaned Data'!F3512</f>
        <v>18</v>
      </c>
      <c r="F3509">
        <v>0</v>
      </c>
      <c r="G3509">
        <v>4</v>
      </c>
      <c r="H3509">
        <v>1900</v>
      </c>
      <c r="I3509" s="3">
        <f>ZeptoData[[#This Row],[discountedSellingPrice]]/100</f>
        <v>19</v>
      </c>
      <c r="J3509">
        <v>60</v>
      </c>
      <c r="K3509" t="b">
        <v>0</v>
      </c>
      <c r="L3509">
        <v>60</v>
      </c>
      <c r="N3509" s="3">
        <f>ZeptoData[[#This Row],[MRP_Rupees]] - ZeptoData[[#This Row],[Sale_Price]]</f>
        <v>-1</v>
      </c>
      <c r="O3509" t="str">
        <f>IF(ZeptoData[[#This Row],[outOfStock]]=TRUE, "Out of Stock", IF(ZeptoData[[#This Row],[availableQuantity]]&lt;=2, "LOW STOCK", "HEALTHY"))</f>
        <v>HEALTHY</v>
      </c>
      <c r="P3509" t="str" cm="1">
        <f t="array" ref="P3509">_xlfn.IFS(ZeptoData[[#This Row],[Sale_Price]]&lt;50, "Budget", ZeptoData[[#This Row],[Sale_Price]]&lt;150, "Mid-Range", ZeptoData[[#This Row],[Sale_Price]]&gt;=150, "Premium")</f>
        <v>Budget</v>
      </c>
      <c r="Q3509" t="str">
        <f>IF(ROUND(((ZeptoData[[#This Row],[mrp]]-ZeptoData[[#This Row],[discountedSellingPrice]])/ZeptoData[[#This Row],[mrp]])*100,0) = ZeptoData[[#This Row],[discountPercent]], "Match", "Error")</f>
        <v>Match</v>
      </c>
      <c r="R3509" s="9" t="str" cm="1">
        <f t="array" ref="R3509">_xlfn.IFS(ZeptoData[[#This Row],[discountPercent]]=0, "No Discount", ZeptoData[[#This Row],[discountPercent]]&lt;=15, "Standard (1-15%)", ZeptoData[[#This Row],[discountPercent]]&gt;15, "Mega (&gt;15%)")</f>
        <v>No Discount</v>
      </c>
      <c r="S3509" s="9" t="str" cm="1">
        <f t="array" ref="S3509">_xlfn.IFS(ZeptoData[[#This Row],[weightInGms]]&lt;=100, "Small (&lt;100g)", ZeptoData[[#This Row],[weightInGms]]&lt;=500, "Medium (100-500g)", ZeptoData[[#This Row],[weightInGms]]&gt;500, "Large (&gt;500g)")</f>
        <v>Small (&lt;100g)</v>
      </c>
    </row>
    <row r="3510" spans="1:19" x14ac:dyDescent="0.25">
      <c r="A3510" t="s">
        <v>1458</v>
      </c>
      <c r="B3510" t="s">
        <v>1528</v>
      </c>
      <c r="C3510" t="str">
        <f>TRIM(ZeptoData[[#This Row],[name]])</f>
        <v>Chakaachak Deluxe Dustpan Grey</v>
      </c>
      <c r="D3510">
        <v>6800</v>
      </c>
      <c r="E3510" s="3">
        <f>'Cleaned Data'!F3513</f>
        <v>10</v>
      </c>
      <c r="F3510">
        <v>2</v>
      </c>
      <c r="G3510">
        <v>3</v>
      </c>
      <c r="H3510">
        <v>6600</v>
      </c>
      <c r="I3510" s="3">
        <f>ZeptoData[[#This Row],[discountedSellingPrice]]/100</f>
        <v>66</v>
      </c>
      <c r="J3510">
        <v>58</v>
      </c>
      <c r="K3510" t="b">
        <v>0</v>
      </c>
      <c r="L3510">
        <v>1</v>
      </c>
      <c r="N3510" s="3">
        <f>ZeptoData[[#This Row],[MRP_Rupees]] - ZeptoData[[#This Row],[Sale_Price]]</f>
        <v>-56</v>
      </c>
      <c r="O3510" t="str">
        <f>IF(ZeptoData[[#This Row],[outOfStock]]=TRUE, "Out of Stock", IF(ZeptoData[[#This Row],[availableQuantity]]&lt;=2, "LOW STOCK", "HEALTHY"))</f>
        <v>HEALTHY</v>
      </c>
      <c r="P3510" t="str" cm="1">
        <f t="array" ref="P3510">_xlfn.IFS(ZeptoData[[#This Row],[Sale_Price]]&lt;50, "Budget", ZeptoData[[#This Row],[Sale_Price]]&lt;150, "Mid-Range", ZeptoData[[#This Row],[Sale_Price]]&gt;=150, "Premium")</f>
        <v>Mid-Range</v>
      </c>
      <c r="Q3510" t="str">
        <f>IF(ROUND(((ZeptoData[[#This Row],[mrp]]-ZeptoData[[#This Row],[discountedSellingPrice]])/ZeptoData[[#This Row],[mrp]])*100,0) = ZeptoData[[#This Row],[discountPercent]], "Match", "Error")</f>
        <v>Error</v>
      </c>
      <c r="R3510" s="9" t="str" cm="1">
        <f t="array" ref="R3510">_xlfn.IFS(ZeptoData[[#This Row],[discountPercent]]=0, "No Discount", ZeptoData[[#This Row],[discountPercent]]&lt;=15, "Standard (1-15%)", ZeptoData[[#This Row],[discountPercent]]&gt;15, "Mega (&gt;15%)")</f>
        <v>Standard (1-15%)</v>
      </c>
      <c r="S3510" s="9" t="str" cm="1">
        <f t="array" ref="S3510">_xlfn.IFS(ZeptoData[[#This Row],[weightInGms]]&lt;=100, "Small (&lt;100g)", ZeptoData[[#This Row],[weightInGms]]&lt;=500, "Medium (100-500g)", ZeptoData[[#This Row],[weightInGms]]&gt;500, "Large (&gt;500g)")</f>
        <v>Small (&lt;100g)</v>
      </c>
    </row>
    <row r="3511" spans="1:19" x14ac:dyDescent="0.25">
      <c r="A3511" t="s">
        <v>1458</v>
      </c>
      <c r="B3511" t="s">
        <v>1529</v>
      </c>
      <c r="C3511" t="str">
        <f>TRIM(ZeptoData[[#This Row],[name]])</f>
        <v>Lizol Disinfectant Surface &amp; Floor Cleaner Liquid Citrus</v>
      </c>
      <c r="D3511">
        <v>20500</v>
      </c>
      <c r="E3511" s="3">
        <f>'Cleaned Data'!F3514</f>
        <v>0</v>
      </c>
      <c r="F3511">
        <v>8</v>
      </c>
      <c r="G3511">
        <v>3</v>
      </c>
      <c r="H3511">
        <v>18800</v>
      </c>
      <c r="I3511" s="3">
        <f>ZeptoData[[#This Row],[discountedSellingPrice]]/100</f>
        <v>188</v>
      </c>
      <c r="J3511">
        <v>975</v>
      </c>
      <c r="K3511" t="b">
        <v>0</v>
      </c>
      <c r="L3511">
        <v>975</v>
      </c>
      <c r="N3511" s="3">
        <f>ZeptoData[[#This Row],[MRP_Rupees]] - ZeptoData[[#This Row],[Sale_Price]]</f>
        <v>-188</v>
      </c>
      <c r="O3511" t="str">
        <f>IF(ZeptoData[[#This Row],[outOfStock]]=TRUE, "Out of Stock", IF(ZeptoData[[#This Row],[availableQuantity]]&lt;=2, "LOW STOCK", "HEALTHY"))</f>
        <v>HEALTHY</v>
      </c>
      <c r="P3511" t="str" cm="1">
        <f t="array" ref="P3511">_xlfn.IFS(ZeptoData[[#This Row],[Sale_Price]]&lt;50, "Budget", ZeptoData[[#This Row],[Sale_Price]]&lt;150, "Mid-Range", ZeptoData[[#This Row],[Sale_Price]]&gt;=150, "Premium")</f>
        <v>Premium</v>
      </c>
      <c r="Q3511" t="str">
        <f>IF(ROUND(((ZeptoData[[#This Row],[mrp]]-ZeptoData[[#This Row],[discountedSellingPrice]])/ZeptoData[[#This Row],[mrp]])*100,0) = ZeptoData[[#This Row],[discountPercent]], "Match", "Error")</f>
        <v>Match</v>
      </c>
      <c r="R3511" s="9" t="str" cm="1">
        <f t="array" ref="R3511">_xlfn.IFS(ZeptoData[[#This Row],[discountPercent]]=0, "No Discount", ZeptoData[[#This Row],[discountPercent]]&lt;=15, "Standard (1-15%)", ZeptoData[[#This Row],[discountPercent]]&gt;15, "Mega (&gt;15%)")</f>
        <v>Standard (1-15%)</v>
      </c>
      <c r="S3511" s="9" t="str" cm="1">
        <f t="array" ref="S3511">_xlfn.IFS(ZeptoData[[#This Row],[weightInGms]]&lt;=100, "Small (&lt;100g)", ZeptoData[[#This Row],[weightInGms]]&lt;=500, "Medium (100-500g)", ZeptoData[[#This Row],[weightInGms]]&gt;500, "Large (&gt;500g)")</f>
        <v>Large (&gt;500g)</v>
      </c>
    </row>
    <row r="3512" spans="1:19" x14ac:dyDescent="0.25">
      <c r="A3512" t="s">
        <v>1458</v>
      </c>
      <c r="B3512" t="s">
        <v>1530</v>
      </c>
      <c r="C3512" t="str">
        <f>TRIM(ZeptoData[[#This Row],[name]])</f>
        <v>ScotchBrite Premium Kitchen Towels</v>
      </c>
      <c r="D3512">
        <v>15000</v>
      </c>
      <c r="E3512" s="3">
        <f>'Cleaned Data'!F3515</f>
        <v>10</v>
      </c>
      <c r="F3512">
        <v>18</v>
      </c>
      <c r="G3512">
        <v>3</v>
      </c>
      <c r="H3512">
        <v>12300</v>
      </c>
      <c r="I3512" s="3">
        <f>ZeptoData[[#This Row],[discountedSellingPrice]]/100</f>
        <v>123</v>
      </c>
      <c r="J3512">
        <v>174</v>
      </c>
      <c r="K3512" t="b">
        <v>0</v>
      </c>
      <c r="L3512">
        <v>1</v>
      </c>
      <c r="N3512" s="3">
        <f>ZeptoData[[#This Row],[MRP_Rupees]] - ZeptoData[[#This Row],[Sale_Price]]</f>
        <v>-113</v>
      </c>
      <c r="O3512" t="str">
        <f>IF(ZeptoData[[#This Row],[outOfStock]]=TRUE, "Out of Stock", IF(ZeptoData[[#This Row],[availableQuantity]]&lt;=2, "LOW STOCK", "HEALTHY"))</f>
        <v>HEALTHY</v>
      </c>
      <c r="P3512" t="str" cm="1">
        <f t="array" ref="P3512">_xlfn.IFS(ZeptoData[[#This Row],[Sale_Price]]&lt;50, "Budget", ZeptoData[[#This Row],[Sale_Price]]&lt;150, "Mid-Range", ZeptoData[[#This Row],[Sale_Price]]&gt;=150, "Premium")</f>
        <v>Mid-Range</v>
      </c>
      <c r="Q3512" t="str">
        <f>IF(ROUND(((ZeptoData[[#This Row],[mrp]]-ZeptoData[[#This Row],[discountedSellingPrice]])/ZeptoData[[#This Row],[mrp]])*100,0) = ZeptoData[[#This Row],[discountPercent]], "Match", "Error")</f>
        <v>Match</v>
      </c>
      <c r="R3512" s="9" t="str" cm="1">
        <f t="array" ref="R3512">_xlfn.IFS(ZeptoData[[#This Row],[discountPercent]]=0, "No Discount", ZeptoData[[#This Row],[discountPercent]]&lt;=15, "Standard (1-15%)", ZeptoData[[#This Row],[discountPercent]]&gt;15, "Mega (&gt;15%)")</f>
        <v>Mega (&gt;15%)</v>
      </c>
      <c r="S3512" s="9" t="str" cm="1">
        <f t="array" ref="S3512">_xlfn.IFS(ZeptoData[[#This Row],[weightInGms]]&lt;=100, "Small (&lt;100g)", ZeptoData[[#This Row],[weightInGms]]&lt;=500, "Medium (100-500g)", ZeptoData[[#This Row],[weightInGms]]&gt;500, "Large (&gt;500g)")</f>
        <v>Medium (100-500g)</v>
      </c>
    </row>
    <row r="3513" spans="1:19" x14ac:dyDescent="0.25">
      <c r="A3513" t="s">
        <v>1458</v>
      </c>
      <c r="B3513" t="s">
        <v>1531</v>
      </c>
      <c r="C3513" t="str">
        <f>TRIM(ZeptoData[[#This Row],[name]])</f>
        <v>Vanish All in One Powder Detergent Booster</v>
      </c>
      <c r="D3513">
        <v>21000</v>
      </c>
      <c r="E3513" s="3">
        <f>'Cleaned Data'!F3516</f>
        <v>1</v>
      </c>
      <c r="F3513">
        <v>10</v>
      </c>
      <c r="G3513">
        <v>2</v>
      </c>
      <c r="H3513">
        <v>18900</v>
      </c>
      <c r="I3513" s="3">
        <f>ZeptoData[[#This Row],[discountedSellingPrice]]/100</f>
        <v>189</v>
      </c>
      <c r="J3513">
        <v>400</v>
      </c>
      <c r="K3513" t="b">
        <v>0</v>
      </c>
      <c r="L3513">
        <v>400</v>
      </c>
      <c r="N3513" s="3">
        <f>ZeptoData[[#This Row],[MRP_Rupees]] - ZeptoData[[#This Row],[Sale_Price]]</f>
        <v>-188</v>
      </c>
      <c r="O3513" t="str">
        <f>IF(ZeptoData[[#This Row],[outOfStock]]=TRUE, "Out of Stock", IF(ZeptoData[[#This Row],[availableQuantity]]&lt;=2, "LOW STOCK", "HEALTHY"))</f>
        <v>LOW STOCK</v>
      </c>
      <c r="P3513" t="str" cm="1">
        <f t="array" ref="P3513">_xlfn.IFS(ZeptoData[[#This Row],[Sale_Price]]&lt;50, "Budget", ZeptoData[[#This Row],[Sale_Price]]&lt;150, "Mid-Range", ZeptoData[[#This Row],[Sale_Price]]&gt;=150, "Premium")</f>
        <v>Premium</v>
      </c>
      <c r="Q3513" t="str">
        <f>IF(ROUND(((ZeptoData[[#This Row],[mrp]]-ZeptoData[[#This Row],[discountedSellingPrice]])/ZeptoData[[#This Row],[mrp]])*100,0) = ZeptoData[[#This Row],[discountPercent]], "Match", "Error")</f>
        <v>Match</v>
      </c>
      <c r="R3513" s="9" t="str" cm="1">
        <f t="array" ref="R3513">_xlfn.IFS(ZeptoData[[#This Row],[discountPercent]]=0, "No Discount", ZeptoData[[#This Row],[discountPercent]]&lt;=15, "Standard (1-15%)", ZeptoData[[#This Row],[discountPercent]]&gt;15, "Mega (&gt;15%)")</f>
        <v>Standard (1-15%)</v>
      </c>
      <c r="S3513" s="9" t="str" cm="1">
        <f t="array" ref="S3513">_xlfn.IFS(ZeptoData[[#This Row],[weightInGms]]&lt;=100, "Small (&lt;100g)", ZeptoData[[#This Row],[weightInGms]]&lt;=500, "Medium (100-500g)", ZeptoData[[#This Row],[weightInGms]]&gt;500, "Large (&gt;500g)")</f>
        <v>Medium (100-500g)</v>
      </c>
    </row>
    <row r="3514" spans="1:19" x14ac:dyDescent="0.25">
      <c r="A3514" t="s">
        <v>1458</v>
      </c>
      <c r="B3514" t="s">
        <v>1532</v>
      </c>
      <c r="C3514" t="str">
        <f>TRIM(ZeptoData[[#This Row],[name]])</f>
        <v>Good Knight Fabric Personal Mosquito Repellent Roll On</v>
      </c>
      <c r="D3514">
        <v>7500</v>
      </c>
      <c r="E3514" s="3">
        <f>'Cleaned Data'!F3517</f>
        <v>2</v>
      </c>
      <c r="F3514">
        <v>0</v>
      </c>
      <c r="G3514">
        <v>3</v>
      </c>
      <c r="H3514">
        <v>7500</v>
      </c>
      <c r="I3514" s="3">
        <f>ZeptoData[[#This Row],[discountedSellingPrice]]/100</f>
        <v>75</v>
      </c>
      <c r="J3514">
        <v>8</v>
      </c>
      <c r="K3514" t="b">
        <v>0</v>
      </c>
      <c r="L3514">
        <v>8</v>
      </c>
      <c r="N3514" s="3">
        <f>ZeptoData[[#This Row],[MRP_Rupees]] - ZeptoData[[#This Row],[Sale_Price]]</f>
        <v>-73</v>
      </c>
      <c r="O3514" t="str">
        <f>IF(ZeptoData[[#This Row],[outOfStock]]=TRUE, "Out of Stock", IF(ZeptoData[[#This Row],[availableQuantity]]&lt;=2, "LOW STOCK", "HEALTHY"))</f>
        <v>HEALTHY</v>
      </c>
      <c r="P3514" t="str" cm="1">
        <f t="array" ref="P3514">_xlfn.IFS(ZeptoData[[#This Row],[Sale_Price]]&lt;50, "Budget", ZeptoData[[#This Row],[Sale_Price]]&lt;150, "Mid-Range", ZeptoData[[#This Row],[Sale_Price]]&gt;=150, "Premium")</f>
        <v>Mid-Range</v>
      </c>
      <c r="Q3514" t="str">
        <f>IF(ROUND(((ZeptoData[[#This Row],[mrp]]-ZeptoData[[#This Row],[discountedSellingPrice]])/ZeptoData[[#This Row],[mrp]])*100,0) = ZeptoData[[#This Row],[discountPercent]], "Match", "Error")</f>
        <v>Match</v>
      </c>
      <c r="R3514" s="9" t="str" cm="1">
        <f t="array" ref="R3514">_xlfn.IFS(ZeptoData[[#This Row],[discountPercent]]=0, "No Discount", ZeptoData[[#This Row],[discountPercent]]&lt;=15, "Standard (1-15%)", ZeptoData[[#This Row],[discountPercent]]&gt;15, "Mega (&gt;15%)")</f>
        <v>No Discount</v>
      </c>
      <c r="S3514" s="9" t="str" cm="1">
        <f t="array" ref="S3514">_xlfn.IFS(ZeptoData[[#This Row],[weightInGms]]&lt;=100, "Small (&lt;100g)", ZeptoData[[#This Row],[weightInGms]]&lt;=500, "Medium (100-500g)", ZeptoData[[#This Row],[weightInGms]]&gt;500, "Large (&gt;500g)")</f>
        <v>Small (&lt;100g)</v>
      </c>
    </row>
    <row r="3515" spans="1:19" x14ac:dyDescent="0.25">
      <c r="A3515" t="s">
        <v>1458</v>
      </c>
      <c r="B3515" t="s">
        <v>1533</v>
      </c>
      <c r="C3515" t="str">
        <f>TRIM(ZeptoData[[#This Row],[name]])</f>
        <v>Gala Iron Bull Scrub Pad</v>
      </c>
      <c r="D3515">
        <v>14000</v>
      </c>
      <c r="E3515" s="3">
        <f>'Cleaned Data'!F3518</f>
        <v>6</v>
      </c>
      <c r="F3515">
        <v>10</v>
      </c>
      <c r="G3515">
        <v>6</v>
      </c>
      <c r="H3515">
        <v>12600</v>
      </c>
      <c r="I3515" s="3">
        <f>ZeptoData[[#This Row],[discountedSellingPrice]]/100</f>
        <v>126</v>
      </c>
      <c r="J3515">
        <v>174</v>
      </c>
      <c r="K3515" t="b">
        <v>0</v>
      </c>
      <c r="L3515">
        <v>3</v>
      </c>
      <c r="N3515" s="3">
        <f>ZeptoData[[#This Row],[MRP_Rupees]] - ZeptoData[[#This Row],[Sale_Price]]</f>
        <v>-120</v>
      </c>
      <c r="O3515" t="str">
        <f>IF(ZeptoData[[#This Row],[outOfStock]]=TRUE, "Out of Stock", IF(ZeptoData[[#This Row],[availableQuantity]]&lt;=2, "LOW STOCK", "HEALTHY"))</f>
        <v>HEALTHY</v>
      </c>
      <c r="P3515" t="str" cm="1">
        <f t="array" ref="P3515">_xlfn.IFS(ZeptoData[[#This Row],[Sale_Price]]&lt;50, "Budget", ZeptoData[[#This Row],[Sale_Price]]&lt;150, "Mid-Range", ZeptoData[[#This Row],[Sale_Price]]&gt;=150, "Premium")</f>
        <v>Mid-Range</v>
      </c>
      <c r="Q3515" t="str">
        <f>IF(ROUND(((ZeptoData[[#This Row],[mrp]]-ZeptoData[[#This Row],[discountedSellingPrice]])/ZeptoData[[#This Row],[mrp]])*100,0) = ZeptoData[[#This Row],[discountPercent]], "Match", "Error")</f>
        <v>Match</v>
      </c>
      <c r="R3515" s="9" t="str" cm="1">
        <f t="array" ref="R3515">_xlfn.IFS(ZeptoData[[#This Row],[discountPercent]]=0, "No Discount", ZeptoData[[#This Row],[discountPercent]]&lt;=15, "Standard (1-15%)", ZeptoData[[#This Row],[discountPercent]]&gt;15, "Mega (&gt;15%)")</f>
        <v>Standard (1-15%)</v>
      </c>
      <c r="S3515" s="9" t="str" cm="1">
        <f t="array" ref="S3515">_xlfn.IFS(ZeptoData[[#This Row],[weightInGms]]&lt;=100, "Small (&lt;100g)", ZeptoData[[#This Row],[weightInGms]]&lt;=500, "Medium (100-500g)", ZeptoData[[#This Row],[weightInGms]]&gt;500, "Large (&gt;500g)")</f>
        <v>Medium (100-500g)</v>
      </c>
    </row>
    <row r="3516" spans="1:19" x14ac:dyDescent="0.25">
      <c r="A3516" t="s">
        <v>1458</v>
      </c>
      <c r="B3516" t="s">
        <v>1534</v>
      </c>
      <c r="C3516" t="str">
        <f>TRIM(ZeptoData[[#This Row],[name]])</f>
        <v>Tide Plus Extra Power Lemon &amp; Mint Detergent Powder</v>
      </c>
      <c r="D3516">
        <v>21500</v>
      </c>
      <c r="E3516" s="3">
        <f>'Cleaned Data'!F3519</f>
        <v>0</v>
      </c>
      <c r="F3516">
        <v>1</v>
      </c>
      <c r="G3516">
        <v>6</v>
      </c>
      <c r="H3516">
        <v>21100</v>
      </c>
      <c r="I3516" s="3">
        <f>ZeptoData[[#This Row],[discountedSellingPrice]]/100</f>
        <v>211</v>
      </c>
      <c r="J3516">
        <v>2000</v>
      </c>
      <c r="K3516" t="b">
        <v>0</v>
      </c>
      <c r="L3516">
        <v>2</v>
      </c>
      <c r="N3516" s="3">
        <f>ZeptoData[[#This Row],[MRP_Rupees]] - ZeptoData[[#This Row],[Sale_Price]]</f>
        <v>-211</v>
      </c>
      <c r="O3516" t="str">
        <f>IF(ZeptoData[[#This Row],[outOfStock]]=TRUE, "Out of Stock", IF(ZeptoData[[#This Row],[availableQuantity]]&lt;=2, "LOW STOCK", "HEALTHY"))</f>
        <v>HEALTHY</v>
      </c>
      <c r="P3516" t="str" cm="1">
        <f t="array" ref="P3516">_xlfn.IFS(ZeptoData[[#This Row],[Sale_Price]]&lt;50, "Budget", ZeptoData[[#This Row],[Sale_Price]]&lt;150, "Mid-Range", ZeptoData[[#This Row],[Sale_Price]]&gt;=150, "Premium")</f>
        <v>Premium</v>
      </c>
      <c r="Q3516" t="str">
        <f>IF(ROUND(((ZeptoData[[#This Row],[mrp]]-ZeptoData[[#This Row],[discountedSellingPrice]])/ZeptoData[[#This Row],[mrp]])*100,0) = ZeptoData[[#This Row],[discountPercent]], "Match", "Error")</f>
        <v>Error</v>
      </c>
      <c r="R3516" s="9" t="str" cm="1">
        <f t="array" ref="R3516">_xlfn.IFS(ZeptoData[[#This Row],[discountPercent]]=0, "No Discount", ZeptoData[[#This Row],[discountPercent]]&lt;=15, "Standard (1-15%)", ZeptoData[[#This Row],[discountPercent]]&gt;15, "Mega (&gt;15%)")</f>
        <v>Standard (1-15%)</v>
      </c>
      <c r="S3516" s="9" t="str" cm="1">
        <f t="array" ref="S3516">_xlfn.IFS(ZeptoData[[#This Row],[weightInGms]]&lt;=100, "Small (&lt;100g)", ZeptoData[[#This Row],[weightInGms]]&lt;=500, "Medium (100-500g)", ZeptoData[[#This Row],[weightInGms]]&gt;500, "Large (&gt;500g)")</f>
        <v>Large (&gt;500g)</v>
      </c>
    </row>
    <row r="3517" spans="1:19" x14ac:dyDescent="0.25">
      <c r="A3517" t="s">
        <v>1458</v>
      </c>
      <c r="B3517" t="s">
        <v>1535</v>
      </c>
      <c r="C3517" t="str">
        <f>TRIM(ZeptoData[[#This Row],[name]])</f>
        <v>Chakaachak Dustpan Grey</v>
      </c>
      <c r="D3517">
        <v>7000</v>
      </c>
      <c r="E3517" s="3">
        <f>'Cleaned Data'!F3520</f>
        <v>13</v>
      </c>
      <c r="F3517">
        <v>2</v>
      </c>
      <c r="G3517">
        <v>5</v>
      </c>
      <c r="H3517">
        <v>6800</v>
      </c>
      <c r="I3517" s="3">
        <f>ZeptoData[[#This Row],[discountedSellingPrice]]/100</f>
        <v>68</v>
      </c>
      <c r="J3517">
        <v>58</v>
      </c>
      <c r="K3517" t="b">
        <v>0</v>
      </c>
      <c r="L3517">
        <v>1</v>
      </c>
      <c r="N3517" s="3">
        <f>ZeptoData[[#This Row],[MRP_Rupees]] - ZeptoData[[#This Row],[Sale_Price]]</f>
        <v>-55</v>
      </c>
      <c r="O3517" t="str">
        <f>IF(ZeptoData[[#This Row],[outOfStock]]=TRUE, "Out of Stock", IF(ZeptoData[[#This Row],[availableQuantity]]&lt;=2, "LOW STOCK", "HEALTHY"))</f>
        <v>HEALTHY</v>
      </c>
      <c r="P3517" t="str" cm="1">
        <f t="array" ref="P3517">_xlfn.IFS(ZeptoData[[#This Row],[Sale_Price]]&lt;50, "Budget", ZeptoData[[#This Row],[Sale_Price]]&lt;150, "Mid-Range", ZeptoData[[#This Row],[Sale_Price]]&gt;=150, "Premium")</f>
        <v>Mid-Range</v>
      </c>
      <c r="Q3517" t="str">
        <f>IF(ROUND(((ZeptoData[[#This Row],[mrp]]-ZeptoData[[#This Row],[discountedSellingPrice]])/ZeptoData[[#This Row],[mrp]])*100,0) = ZeptoData[[#This Row],[discountPercent]], "Match", "Error")</f>
        <v>Error</v>
      </c>
      <c r="R3517" s="9" t="str" cm="1">
        <f t="array" ref="R3517">_xlfn.IFS(ZeptoData[[#This Row],[discountPercent]]=0, "No Discount", ZeptoData[[#This Row],[discountPercent]]&lt;=15, "Standard (1-15%)", ZeptoData[[#This Row],[discountPercent]]&gt;15, "Mega (&gt;15%)")</f>
        <v>Standard (1-15%)</v>
      </c>
      <c r="S3517" s="9" t="str" cm="1">
        <f t="array" ref="S3517">_xlfn.IFS(ZeptoData[[#This Row],[weightInGms]]&lt;=100, "Small (&lt;100g)", ZeptoData[[#This Row],[weightInGms]]&lt;=500, "Medium (100-500g)", ZeptoData[[#This Row],[weightInGms]]&gt;500, "Large (&gt;500g)")</f>
        <v>Small (&lt;100g)</v>
      </c>
    </row>
    <row r="3518" spans="1:19" x14ac:dyDescent="0.25">
      <c r="A3518" t="s">
        <v>1458</v>
      </c>
      <c r="B3518" t="s">
        <v>1536</v>
      </c>
      <c r="C3518" t="str">
        <f>TRIM(ZeptoData[[#This Row],[name]])</f>
        <v>Mortein PowerGard Rat Kill Cake</v>
      </c>
      <c r="D3518">
        <v>6400</v>
      </c>
      <c r="E3518" s="3">
        <f>'Cleaned Data'!F3521</f>
        <v>5</v>
      </c>
      <c r="F3518">
        <v>6</v>
      </c>
      <c r="G3518">
        <v>6</v>
      </c>
      <c r="H3518">
        <v>6000</v>
      </c>
      <c r="I3518" s="3">
        <f>ZeptoData[[#This Row],[discountedSellingPrice]]/100</f>
        <v>60</v>
      </c>
      <c r="J3518">
        <v>100</v>
      </c>
      <c r="K3518" t="b">
        <v>0</v>
      </c>
      <c r="L3518">
        <v>100</v>
      </c>
      <c r="N3518" s="3">
        <f>ZeptoData[[#This Row],[MRP_Rupees]] - ZeptoData[[#This Row],[Sale_Price]]</f>
        <v>-55</v>
      </c>
      <c r="O3518" t="str">
        <f>IF(ZeptoData[[#This Row],[outOfStock]]=TRUE, "Out of Stock", IF(ZeptoData[[#This Row],[availableQuantity]]&lt;=2, "LOW STOCK", "HEALTHY"))</f>
        <v>HEALTHY</v>
      </c>
      <c r="P3518" t="str" cm="1">
        <f t="array" ref="P3518">_xlfn.IFS(ZeptoData[[#This Row],[Sale_Price]]&lt;50, "Budget", ZeptoData[[#This Row],[Sale_Price]]&lt;150, "Mid-Range", ZeptoData[[#This Row],[Sale_Price]]&gt;=150, "Premium")</f>
        <v>Mid-Range</v>
      </c>
      <c r="Q3518" t="str">
        <f>IF(ROUND(((ZeptoData[[#This Row],[mrp]]-ZeptoData[[#This Row],[discountedSellingPrice]])/ZeptoData[[#This Row],[mrp]])*100,0) = ZeptoData[[#This Row],[discountPercent]], "Match", "Error")</f>
        <v>Match</v>
      </c>
      <c r="R3518" s="9" t="str" cm="1">
        <f t="array" ref="R3518">_xlfn.IFS(ZeptoData[[#This Row],[discountPercent]]=0, "No Discount", ZeptoData[[#This Row],[discountPercent]]&lt;=15, "Standard (1-15%)", ZeptoData[[#This Row],[discountPercent]]&gt;15, "Mega (&gt;15%)")</f>
        <v>Standard (1-15%)</v>
      </c>
      <c r="S3518" s="9" t="str" cm="1">
        <f t="array" ref="S3518">_xlfn.IFS(ZeptoData[[#This Row],[weightInGms]]&lt;=100, "Small (&lt;100g)", ZeptoData[[#This Row],[weightInGms]]&lt;=500, "Medium (100-500g)", ZeptoData[[#This Row],[weightInGms]]&gt;500, "Large (&gt;500g)")</f>
        <v>Small (&lt;100g)</v>
      </c>
    </row>
    <row r="3519" spans="1:19" x14ac:dyDescent="0.25">
      <c r="A3519" t="s">
        <v>1458</v>
      </c>
      <c r="B3519" t="s">
        <v>1537</v>
      </c>
      <c r="C3519" t="str">
        <f>TRIM(ZeptoData[[#This Row],[name]])</f>
        <v>Odomos Mosquito Repellent Cream</v>
      </c>
      <c r="D3519">
        <v>2500</v>
      </c>
      <c r="E3519" s="3">
        <f>'Cleaned Data'!F3522</f>
        <v>15</v>
      </c>
      <c r="F3519">
        <v>0</v>
      </c>
      <c r="G3519">
        <v>1</v>
      </c>
      <c r="H3519">
        <v>2500</v>
      </c>
      <c r="I3519" s="3">
        <f>ZeptoData[[#This Row],[discountedSellingPrice]]/100</f>
        <v>25</v>
      </c>
      <c r="J3519">
        <v>23</v>
      </c>
      <c r="K3519" t="b">
        <v>0</v>
      </c>
      <c r="L3519">
        <v>25</v>
      </c>
      <c r="N3519" s="3">
        <f>ZeptoData[[#This Row],[MRP_Rupees]] - ZeptoData[[#This Row],[Sale_Price]]</f>
        <v>-10</v>
      </c>
      <c r="O3519" t="str">
        <f>IF(ZeptoData[[#This Row],[outOfStock]]=TRUE, "Out of Stock", IF(ZeptoData[[#This Row],[availableQuantity]]&lt;=2, "LOW STOCK", "HEALTHY"))</f>
        <v>LOW STOCK</v>
      </c>
      <c r="P3519" t="str" cm="1">
        <f t="array" ref="P3519">_xlfn.IFS(ZeptoData[[#This Row],[Sale_Price]]&lt;50, "Budget", ZeptoData[[#This Row],[Sale_Price]]&lt;150, "Mid-Range", ZeptoData[[#This Row],[Sale_Price]]&gt;=150, "Premium")</f>
        <v>Budget</v>
      </c>
      <c r="Q3519" t="str">
        <f>IF(ROUND(((ZeptoData[[#This Row],[mrp]]-ZeptoData[[#This Row],[discountedSellingPrice]])/ZeptoData[[#This Row],[mrp]])*100,0) = ZeptoData[[#This Row],[discountPercent]], "Match", "Error")</f>
        <v>Match</v>
      </c>
      <c r="R3519" s="9" t="str" cm="1">
        <f t="array" ref="R3519">_xlfn.IFS(ZeptoData[[#This Row],[discountPercent]]=0, "No Discount", ZeptoData[[#This Row],[discountPercent]]&lt;=15, "Standard (1-15%)", ZeptoData[[#This Row],[discountPercent]]&gt;15, "Mega (&gt;15%)")</f>
        <v>No Discount</v>
      </c>
      <c r="S3519" s="9" t="str" cm="1">
        <f t="array" ref="S3519">_xlfn.IFS(ZeptoData[[#This Row],[weightInGms]]&lt;=100, "Small (&lt;100g)", ZeptoData[[#This Row],[weightInGms]]&lt;=500, "Medium (100-500g)", ZeptoData[[#This Row],[weightInGms]]&gt;500, "Large (&gt;500g)")</f>
        <v>Small (&lt;100g)</v>
      </c>
    </row>
    <row r="3520" spans="1:19" x14ac:dyDescent="0.25">
      <c r="A3520" t="s">
        <v>1458</v>
      </c>
      <c r="B3520" t="s">
        <v>1538</v>
      </c>
      <c r="C3520" t="str">
        <f>TRIM(ZeptoData[[#This Row],[name]])</f>
        <v>Shubh kart - Nirmal Eco Box Sugandhi Mogra Agarbatti - 100g</v>
      </c>
      <c r="D3520">
        <v>6500</v>
      </c>
      <c r="E3520" s="3">
        <f>'Cleaned Data'!F3523</f>
        <v>9</v>
      </c>
      <c r="F3520">
        <v>13</v>
      </c>
      <c r="G3520">
        <v>6</v>
      </c>
      <c r="H3520">
        <v>5600</v>
      </c>
      <c r="I3520" s="3">
        <f>ZeptoData[[#This Row],[discountedSellingPrice]]/100</f>
        <v>56</v>
      </c>
      <c r="J3520">
        <v>100</v>
      </c>
      <c r="K3520" t="b">
        <v>0</v>
      </c>
      <c r="L3520">
        <v>100</v>
      </c>
      <c r="N3520" s="3">
        <f>ZeptoData[[#This Row],[MRP_Rupees]] - ZeptoData[[#This Row],[Sale_Price]]</f>
        <v>-47</v>
      </c>
      <c r="O3520" t="str">
        <f>IF(ZeptoData[[#This Row],[outOfStock]]=TRUE, "Out of Stock", IF(ZeptoData[[#This Row],[availableQuantity]]&lt;=2, "LOW STOCK", "HEALTHY"))</f>
        <v>HEALTHY</v>
      </c>
      <c r="P3520" t="str" cm="1">
        <f t="array" ref="P3520">_xlfn.IFS(ZeptoData[[#This Row],[Sale_Price]]&lt;50, "Budget", ZeptoData[[#This Row],[Sale_Price]]&lt;150, "Mid-Range", ZeptoData[[#This Row],[Sale_Price]]&gt;=150, "Premium")</f>
        <v>Mid-Range</v>
      </c>
      <c r="Q3520" t="str">
        <f>IF(ROUND(((ZeptoData[[#This Row],[mrp]]-ZeptoData[[#This Row],[discountedSellingPrice]])/ZeptoData[[#This Row],[mrp]])*100,0) = ZeptoData[[#This Row],[discountPercent]], "Match", "Error")</f>
        <v>Error</v>
      </c>
      <c r="R3520" s="9" t="str" cm="1">
        <f t="array" ref="R3520">_xlfn.IFS(ZeptoData[[#This Row],[discountPercent]]=0, "No Discount", ZeptoData[[#This Row],[discountPercent]]&lt;=15, "Standard (1-15%)", ZeptoData[[#This Row],[discountPercent]]&gt;15, "Mega (&gt;15%)")</f>
        <v>Standard (1-15%)</v>
      </c>
      <c r="S3520" s="9" t="str" cm="1">
        <f t="array" ref="S3520">_xlfn.IFS(ZeptoData[[#This Row],[weightInGms]]&lt;=100, "Small (&lt;100g)", ZeptoData[[#This Row],[weightInGms]]&lt;=500, "Medium (100-500g)", ZeptoData[[#This Row],[weightInGms]]&gt;500, "Large (&gt;500g)")</f>
        <v>Small (&lt;100g)</v>
      </c>
    </row>
    <row r="3521" spans="1:19" x14ac:dyDescent="0.25">
      <c r="A3521" t="s">
        <v>1458</v>
      </c>
      <c r="B3521" t="s">
        <v>1539</v>
      </c>
      <c r="C3521" t="str">
        <f>TRIM(ZeptoData[[#This Row],[name]])</f>
        <v>Cherry Blossom Wax Shoe Polish Black</v>
      </c>
      <c r="D3521">
        <v>6800</v>
      </c>
      <c r="E3521" s="3">
        <f>'Cleaned Data'!F3524</f>
        <v>6</v>
      </c>
      <c r="F3521">
        <v>5</v>
      </c>
      <c r="G3521">
        <v>6</v>
      </c>
      <c r="H3521">
        <v>6400</v>
      </c>
      <c r="I3521" s="3">
        <f>ZeptoData[[#This Row],[discountedSellingPrice]]/100</f>
        <v>64</v>
      </c>
      <c r="J3521">
        <v>40</v>
      </c>
      <c r="K3521" t="b">
        <v>0</v>
      </c>
      <c r="L3521">
        <v>40</v>
      </c>
      <c r="N3521" s="3">
        <f>ZeptoData[[#This Row],[MRP_Rupees]] - ZeptoData[[#This Row],[Sale_Price]]</f>
        <v>-58</v>
      </c>
      <c r="O3521" t="str">
        <f>IF(ZeptoData[[#This Row],[outOfStock]]=TRUE, "Out of Stock", IF(ZeptoData[[#This Row],[availableQuantity]]&lt;=2, "LOW STOCK", "HEALTHY"))</f>
        <v>HEALTHY</v>
      </c>
      <c r="P3521" t="str" cm="1">
        <f t="array" ref="P3521">_xlfn.IFS(ZeptoData[[#This Row],[Sale_Price]]&lt;50, "Budget", ZeptoData[[#This Row],[Sale_Price]]&lt;150, "Mid-Range", ZeptoData[[#This Row],[Sale_Price]]&gt;=150, "Premium")</f>
        <v>Mid-Range</v>
      </c>
      <c r="Q3521" t="str">
        <f>IF(ROUND(((ZeptoData[[#This Row],[mrp]]-ZeptoData[[#This Row],[discountedSellingPrice]])/ZeptoData[[#This Row],[mrp]])*100,0) = ZeptoData[[#This Row],[discountPercent]], "Match", "Error")</f>
        <v>Error</v>
      </c>
      <c r="R3521" s="9" t="str" cm="1">
        <f t="array" ref="R3521">_xlfn.IFS(ZeptoData[[#This Row],[discountPercent]]=0, "No Discount", ZeptoData[[#This Row],[discountPercent]]&lt;=15, "Standard (1-15%)", ZeptoData[[#This Row],[discountPercent]]&gt;15, "Mega (&gt;15%)")</f>
        <v>Standard (1-15%)</v>
      </c>
      <c r="S3521" s="9" t="str" cm="1">
        <f t="array" ref="S3521">_xlfn.IFS(ZeptoData[[#This Row],[weightInGms]]&lt;=100, "Small (&lt;100g)", ZeptoData[[#This Row],[weightInGms]]&lt;=500, "Medium (100-500g)", ZeptoData[[#This Row],[weightInGms]]&gt;500, "Large (&gt;500g)")</f>
        <v>Small (&lt;100g)</v>
      </c>
    </row>
    <row r="3522" spans="1:19" x14ac:dyDescent="0.25">
      <c r="A3522" t="s">
        <v>1458</v>
      </c>
      <c r="B3522" t="s">
        <v>1540</v>
      </c>
      <c r="C3522" t="str">
        <f>TRIM(ZeptoData[[#This Row],[name]])</f>
        <v>Origami Paper Plates</v>
      </c>
      <c r="D3522">
        <v>24000</v>
      </c>
      <c r="E3522" s="3">
        <f>'Cleaned Data'!F3525</f>
        <v>5</v>
      </c>
      <c r="F3522">
        <v>15</v>
      </c>
      <c r="G3522">
        <v>5</v>
      </c>
      <c r="H3522">
        <v>20400</v>
      </c>
      <c r="I3522" s="3">
        <f>ZeptoData[[#This Row],[discountedSellingPrice]]/100</f>
        <v>204</v>
      </c>
      <c r="J3522">
        <v>50</v>
      </c>
      <c r="K3522" t="b">
        <v>0</v>
      </c>
      <c r="L3522">
        <v>50</v>
      </c>
      <c r="N3522" s="3">
        <f>ZeptoData[[#This Row],[MRP_Rupees]] - ZeptoData[[#This Row],[Sale_Price]]</f>
        <v>-199</v>
      </c>
      <c r="O3522" t="str">
        <f>IF(ZeptoData[[#This Row],[outOfStock]]=TRUE, "Out of Stock", IF(ZeptoData[[#This Row],[availableQuantity]]&lt;=2, "LOW STOCK", "HEALTHY"))</f>
        <v>HEALTHY</v>
      </c>
      <c r="P3522" t="str" cm="1">
        <f t="array" ref="P3522">_xlfn.IFS(ZeptoData[[#This Row],[Sale_Price]]&lt;50, "Budget", ZeptoData[[#This Row],[Sale_Price]]&lt;150, "Mid-Range", ZeptoData[[#This Row],[Sale_Price]]&gt;=150, "Premium")</f>
        <v>Premium</v>
      </c>
      <c r="Q3522" t="str">
        <f>IF(ROUND(((ZeptoData[[#This Row],[mrp]]-ZeptoData[[#This Row],[discountedSellingPrice]])/ZeptoData[[#This Row],[mrp]])*100,0) = ZeptoData[[#This Row],[discountPercent]], "Match", "Error")</f>
        <v>Match</v>
      </c>
      <c r="R3522" s="9" t="str" cm="1">
        <f t="array" ref="R3522">_xlfn.IFS(ZeptoData[[#This Row],[discountPercent]]=0, "No Discount", ZeptoData[[#This Row],[discountPercent]]&lt;=15, "Standard (1-15%)", ZeptoData[[#This Row],[discountPercent]]&gt;15, "Mega (&gt;15%)")</f>
        <v>Standard (1-15%)</v>
      </c>
      <c r="S3522" s="9" t="str" cm="1">
        <f t="array" ref="S3522">_xlfn.IFS(ZeptoData[[#This Row],[weightInGms]]&lt;=100, "Small (&lt;100g)", ZeptoData[[#This Row],[weightInGms]]&lt;=500, "Medium (100-500g)", ZeptoData[[#This Row],[weightInGms]]&gt;500, "Large (&gt;500g)")</f>
        <v>Small (&lt;100g)</v>
      </c>
    </row>
    <row r="3523" spans="1:19" x14ac:dyDescent="0.25">
      <c r="A3523" t="s">
        <v>1458</v>
      </c>
      <c r="B3523" t="s">
        <v>1541</v>
      </c>
      <c r="C3523" t="str">
        <f>TRIM(ZeptoData[[#This Row],[name]])</f>
        <v>Gala Microfiber Magic Cloth 2-In-1</v>
      </c>
      <c r="D3523">
        <v>17500</v>
      </c>
      <c r="E3523" s="3">
        <f>'Cleaned Data'!F3526</f>
        <v>12</v>
      </c>
      <c r="F3523">
        <v>9</v>
      </c>
      <c r="G3523">
        <v>6</v>
      </c>
      <c r="H3523">
        <v>15800</v>
      </c>
      <c r="I3523" s="3">
        <f>ZeptoData[[#This Row],[discountedSellingPrice]]/100</f>
        <v>158</v>
      </c>
      <c r="J3523">
        <v>58</v>
      </c>
      <c r="K3523" t="b">
        <v>0</v>
      </c>
      <c r="L3523">
        <v>1</v>
      </c>
      <c r="N3523" s="3">
        <f>ZeptoData[[#This Row],[MRP_Rupees]] - ZeptoData[[#This Row],[Sale_Price]]</f>
        <v>-146</v>
      </c>
      <c r="O3523" t="str">
        <f>IF(ZeptoData[[#This Row],[outOfStock]]=TRUE, "Out of Stock", IF(ZeptoData[[#This Row],[availableQuantity]]&lt;=2, "LOW STOCK", "HEALTHY"))</f>
        <v>HEALTHY</v>
      </c>
      <c r="P3523" t="str" cm="1">
        <f t="array" ref="P3523">_xlfn.IFS(ZeptoData[[#This Row],[Sale_Price]]&lt;50, "Budget", ZeptoData[[#This Row],[Sale_Price]]&lt;150, "Mid-Range", ZeptoData[[#This Row],[Sale_Price]]&gt;=150, "Premium")</f>
        <v>Premium</v>
      </c>
      <c r="Q3523" t="str">
        <f>IF(ROUND(((ZeptoData[[#This Row],[mrp]]-ZeptoData[[#This Row],[discountedSellingPrice]])/ZeptoData[[#This Row],[mrp]])*100,0) = ZeptoData[[#This Row],[discountPercent]], "Match", "Error")</f>
        <v>Error</v>
      </c>
      <c r="R3523" s="9" t="str" cm="1">
        <f t="array" ref="R3523">_xlfn.IFS(ZeptoData[[#This Row],[discountPercent]]=0, "No Discount", ZeptoData[[#This Row],[discountPercent]]&lt;=15, "Standard (1-15%)", ZeptoData[[#This Row],[discountPercent]]&gt;15, "Mega (&gt;15%)")</f>
        <v>Standard (1-15%)</v>
      </c>
      <c r="S3523" s="9" t="str" cm="1">
        <f t="array" ref="S3523">_xlfn.IFS(ZeptoData[[#This Row],[weightInGms]]&lt;=100, "Small (&lt;100g)", ZeptoData[[#This Row],[weightInGms]]&lt;=500, "Medium (100-500g)", ZeptoData[[#This Row],[weightInGms]]&gt;500, "Large (&gt;500g)")</f>
        <v>Small (&lt;100g)</v>
      </c>
    </row>
    <row r="3524" spans="1:19" x14ac:dyDescent="0.25">
      <c r="A3524" t="s">
        <v>1458</v>
      </c>
      <c r="B3524" t="s">
        <v>1542</v>
      </c>
      <c r="C3524" t="str">
        <f>TRIM(ZeptoData[[#This Row],[name]])</f>
        <v>Mr Muscle Dranex Drain Cleaner Kiwi</v>
      </c>
      <c r="D3524">
        <v>16000</v>
      </c>
      <c r="E3524" s="3">
        <f>'Cleaned Data'!F3527</f>
        <v>2</v>
      </c>
      <c r="F3524">
        <v>6</v>
      </c>
      <c r="G3524">
        <v>4</v>
      </c>
      <c r="H3524">
        <v>14900</v>
      </c>
      <c r="I3524" s="3">
        <f>ZeptoData[[#This Row],[discountedSellingPrice]]/100</f>
        <v>149</v>
      </c>
      <c r="J3524">
        <v>375</v>
      </c>
      <c r="K3524" t="b">
        <v>0</v>
      </c>
      <c r="L3524">
        <v>375</v>
      </c>
      <c r="N3524" s="3">
        <f>ZeptoData[[#This Row],[MRP_Rupees]] - ZeptoData[[#This Row],[Sale_Price]]</f>
        <v>-147</v>
      </c>
      <c r="O3524" t="str">
        <f>IF(ZeptoData[[#This Row],[outOfStock]]=TRUE, "Out of Stock", IF(ZeptoData[[#This Row],[availableQuantity]]&lt;=2, "LOW STOCK", "HEALTHY"))</f>
        <v>HEALTHY</v>
      </c>
      <c r="P3524" t="str" cm="1">
        <f t="array" ref="P3524">_xlfn.IFS(ZeptoData[[#This Row],[Sale_Price]]&lt;50, "Budget", ZeptoData[[#This Row],[Sale_Price]]&lt;150, "Mid-Range", ZeptoData[[#This Row],[Sale_Price]]&gt;=150, "Premium")</f>
        <v>Mid-Range</v>
      </c>
      <c r="Q3524" t="str">
        <f>IF(ROUND(((ZeptoData[[#This Row],[mrp]]-ZeptoData[[#This Row],[discountedSellingPrice]])/ZeptoData[[#This Row],[mrp]])*100,0) = ZeptoData[[#This Row],[discountPercent]], "Match", "Error")</f>
        <v>Error</v>
      </c>
      <c r="R3524" s="9" t="str" cm="1">
        <f t="array" ref="R3524">_xlfn.IFS(ZeptoData[[#This Row],[discountPercent]]=0, "No Discount", ZeptoData[[#This Row],[discountPercent]]&lt;=15, "Standard (1-15%)", ZeptoData[[#This Row],[discountPercent]]&gt;15, "Mega (&gt;15%)")</f>
        <v>Standard (1-15%)</v>
      </c>
      <c r="S3524" s="9" t="str" cm="1">
        <f t="array" ref="S3524">_xlfn.IFS(ZeptoData[[#This Row],[weightInGms]]&lt;=100, "Small (&lt;100g)", ZeptoData[[#This Row],[weightInGms]]&lt;=500, "Medium (100-500g)", ZeptoData[[#This Row],[weightInGms]]&gt;500, "Large (&gt;500g)")</f>
        <v>Medium (100-500g)</v>
      </c>
    </row>
    <row r="3525" spans="1:19" x14ac:dyDescent="0.25">
      <c r="A3525" t="s">
        <v>1458</v>
      </c>
      <c r="B3525" t="s">
        <v>1543</v>
      </c>
      <c r="C3525" t="str">
        <f>TRIM(ZeptoData[[#This Row],[name]])</f>
        <v>Lizol Disinfectant Surface &amp; Floor Cleaner Liquid Jasmine</v>
      </c>
      <c r="D3525">
        <v>10300</v>
      </c>
      <c r="E3525" s="3">
        <f>'Cleaned Data'!F3528</f>
        <v>14</v>
      </c>
      <c r="F3525">
        <v>5</v>
      </c>
      <c r="G3525">
        <v>6</v>
      </c>
      <c r="H3525">
        <v>9700</v>
      </c>
      <c r="I3525" s="3">
        <f>ZeptoData[[#This Row],[discountedSellingPrice]]/100</f>
        <v>97</v>
      </c>
      <c r="J3525">
        <v>500</v>
      </c>
      <c r="K3525" t="b">
        <v>0</v>
      </c>
      <c r="L3525">
        <v>500</v>
      </c>
      <c r="N3525" s="3">
        <f>ZeptoData[[#This Row],[MRP_Rupees]] - ZeptoData[[#This Row],[Sale_Price]]</f>
        <v>-83</v>
      </c>
      <c r="O3525" t="str">
        <f>IF(ZeptoData[[#This Row],[outOfStock]]=TRUE, "Out of Stock", IF(ZeptoData[[#This Row],[availableQuantity]]&lt;=2, "LOW STOCK", "HEALTHY"))</f>
        <v>HEALTHY</v>
      </c>
      <c r="P3525" t="str" cm="1">
        <f t="array" ref="P3525">_xlfn.IFS(ZeptoData[[#This Row],[Sale_Price]]&lt;50, "Budget", ZeptoData[[#This Row],[Sale_Price]]&lt;150, "Mid-Range", ZeptoData[[#This Row],[Sale_Price]]&gt;=150, "Premium")</f>
        <v>Mid-Range</v>
      </c>
      <c r="Q3525" t="str">
        <f>IF(ROUND(((ZeptoData[[#This Row],[mrp]]-ZeptoData[[#This Row],[discountedSellingPrice]])/ZeptoData[[#This Row],[mrp]])*100,0) = ZeptoData[[#This Row],[discountPercent]], "Match", "Error")</f>
        <v>Error</v>
      </c>
      <c r="R3525" s="9" t="str" cm="1">
        <f t="array" ref="R3525">_xlfn.IFS(ZeptoData[[#This Row],[discountPercent]]=0, "No Discount", ZeptoData[[#This Row],[discountPercent]]&lt;=15, "Standard (1-15%)", ZeptoData[[#This Row],[discountPercent]]&gt;15, "Mega (&gt;15%)")</f>
        <v>Standard (1-15%)</v>
      </c>
      <c r="S3525" s="9" t="str" cm="1">
        <f t="array" ref="S3525">_xlfn.IFS(ZeptoData[[#This Row],[weightInGms]]&lt;=100, "Small (&lt;100g)", ZeptoData[[#This Row],[weightInGms]]&lt;=500, "Medium (100-500g)", ZeptoData[[#This Row],[weightInGms]]&gt;500, "Large (&gt;500g)")</f>
        <v>Medium (100-500g)</v>
      </c>
    </row>
    <row r="3526" spans="1:19" x14ac:dyDescent="0.25">
      <c r="A3526" t="s">
        <v>1458</v>
      </c>
      <c r="B3526" t="s">
        <v>1544</v>
      </c>
      <c r="C3526" t="str">
        <f>TRIM(ZeptoData[[#This Row],[name]])</f>
        <v>Odonil Room Spray Air Freshener Citrus Fres</v>
      </c>
      <c r="D3526">
        <v>15000</v>
      </c>
      <c r="E3526" s="3">
        <f>'Cleaned Data'!F3529</f>
        <v>6</v>
      </c>
      <c r="F3526">
        <v>12</v>
      </c>
      <c r="G3526">
        <v>4</v>
      </c>
      <c r="H3526">
        <v>13200</v>
      </c>
      <c r="I3526" s="3">
        <f>ZeptoData[[#This Row],[discountedSellingPrice]]/100</f>
        <v>132</v>
      </c>
      <c r="J3526">
        <v>137</v>
      </c>
      <c r="K3526" t="b">
        <v>0</v>
      </c>
      <c r="L3526">
        <v>137</v>
      </c>
      <c r="N3526" s="3">
        <f>ZeptoData[[#This Row],[MRP_Rupees]] - ZeptoData[[#This Row],[Sale_Price]]</f>
        <v>-126</v>
      </c>
      <c r="O3526" t="str">
        <f>IF(ZeptoData[[#This Row],[outOfStock]]=TRUE, "Out of Stock", IF(ZeptoData[[#This Row],[availableQuantity]]&lt;=2, "LOW STOCK", "HEALTHY"))</f>
        <v>HEALTHY</v>
      </c>
      <c r="P3526" t="str" cm="1">
        <f t="array" ref="P3526">_xlfn.IFS(ZeptoData[[#This Row],[Sale_Price]]&lt;50, "Budget", ZeptoData[[#This Row],[Sale_Price]]&lt;150, "Mid-Range", ZeptoData[[#This Row],[Sale_Price]]&gt;=150, "Premium")</f>
        <v>Mid-Range</v>
      </c>
      <c r="Q3526" t="str">
        <f>IF(ROUND(((ZeptoData[[#This Row],[mrp]]-ZeptoData[[#This Row],[discountedSellingPrice]])/ZeptoData[[#This Row],[mrp]])*100,0) = ZeptoData[[#This Row],[discountPercent]], "Match", "Error")</f>
        <v>Match</v>
      </c>
      <c r="R3526" s="9" t="str" cm="1">
        <f t="array" ref="R3526">_xlfn.IFS(ZeptoData[[#This Row],[discountPercent]]=0, "No Discount", ZeptoData[[#This Row],[discountPercent]]&lt;=15, "Standard (1-15%)", ZeptoData[[#This Row],[discountPercent]]&gt;15, "Mega (&gt;15%)")</f>
        <v>Standard (1-15%)</v>
      </c>
      <c r="S3526" s="9" t="str" cm="1">
        <f t="array" ref="S3526">_xlfn.IFS(ZeptoData[[#This Row],[weightInGms]]&lt;=100, "Small (&lt;100g)", ZeptoData[[#This Row],[weightInGms]]&lt;=500, "Medium (100-500g)", ZeptoData[[#This Row],[weightInGms]]&gt;500, "Large (&gt;500g)")</f>
        <v>Medium (100-500g)</v>
      </c>
    </row>
    <row r="3527" spans="1:19" x14ac:dyDescent="0.25">
      <c r="A3527" t="s">
        <v>1458</v>
      </c>
      <c r="B3527" t="s">
        <v>1545</v>
      </c>
      <c r="C3527" t="str">
        <f>TRIM(ZeptoData[[#This Row],[name]])</f>
        <v>Scotch Brite Power Scrub Pad</v>
      </c>
      <c r="D3527">
        <v>5000</v>
      </c>
      <c r="E3527" s="3">
        <f>'Cleaned Data'!F3530</f>
        <v>9</v>
      </c>
      <c r="F3527">
        <v>2</v>
      </c>
      <c r="G3527">
        <v>6</v>
      </c>
      <c r="H3527">
        <v>4900</v>
      </c>
      <c r="I3527" s="3">
        <f>ZeptoData[[#This Row],[discountedSellingPrice]]/100</f>
        <v>49</v>
      </c>
      <c r="J3527">
        <v>58</v>
      </c>
      <c r="K3527" t="b">
        <v>0</v>
      </c>
      <c r="L3527">
        <v>1</v>
      </c>
      <c r="N3527" s="3">
        <f>ZeptoData[[#This Row],[MRP_Rupees]] - ZeptoData[[#This Row],[Sale_Price]]</f>
        <v>-40</v>
      </c>
      <c r="O3527" t="str">
        <f>IF(ZeptoData[[#This Row],[outOfStock]]=TRUE, "Out of Stock", IF(ZeptoData[[#This Row],[availableQuantity]]&lt;=2, "LOW STOCK", "HEALTHY"))</f>
        <v>HEALTHY</v>
      </c>
      <c r="P3527" t="str" cm="1">
        <f t="array" ref="P3527">_xlfn.IFS(ZeptoData[[#This Row],[Sale_Price]]&lt;50, "Budget", ZeptoData[[#This Row],[Sale_Price]]&lt;150, "Mid-Range", ZeptoData[[#This Row],[Sale_Price]]&gt;=150, "Premium")</f>
        <v>Budget</v>
      </c>
      <c r="Q3527" t="str">
        <f>IF(ROUND(((ZeptoData[[#This Row],[mrp]]-ZeptoData[[#This Row],[discountedSellingPrice]])/ZeptoData[[#This Row],[mrp]])*100,0) = ZeptoData[[#This Row],[discountPercent]], "Match", "Error")</f>
        <v>Match</v>
      </c>
      <c r="R3527" s="9" t="str" cm="1">
        <f t="array" ref="R3527">_xlfn.IFS(ZeptoData[[#This Row],[discountPercent]]=0, "No Discount", ZeptoData[[#This Row],[discountPercent]]&lt;=15, "Standard (1-15%)", ZeptoData[[#This Row],[discountPercent]]&gt;15, "Mega (&gt;15%)")</f>
        <v>Standard (1-15%)</v>
      </c>
      <c r="S3527" s="9" t="str" cm="1">
        <f t="array" ref="S3527">_xlfn.IFS(ZeptoData[[#This Row],[weightInGms]]&lt;=100, "Small (&lt;100g)", ZeptoData[[#This Row],[weightInGms]]&lt;=500, "Medium (100-500g)", ZeptoData[[#This Row],[weightInGms]]&gt;500, "Large (&gt;500g)")</f>
        <v>Small (&lt;100g)</v>
      </c>
    </row>
    <row r="3528" spans="1:19" x14ac:dyDescent="0.25">
      <c r="A3528" t="s">
        <v>1458</v>
      </c>
      <c r="B3528" t="s">
        <v>1546</v>
      </c>
      <c r="C3528" t="str">
        <f>TRIM(ZeptoData[[#This Row],[name]])</f>
        <v>Origami Good Karma Toilet Roll</v>
      </c>
      <c r="D3528">
        <v>27500</v>
      </c>
      <c r="E3528" s="3">
        <f>'Cleaned Data'!F3531</f>
        <v>0</v>
      </c>
      <c r="F3528">
        <v>14</v>
      </c>
      <c r="G3528">
        <v>6</v>
      </c>
      <c r="H3528">
        <v>23400</v>
      </c>
      <c r="I3528" s="3">
        <f>ZeptoData[[#This Row],[discountedSellingPrice]]/100</f>
        <v>234</v>
      </c>
      <c r="J3528">
        <v>232</v>
      </c>
      <c r="K3528" t="b">
        <v>0</v>
      </c>
      <c r="L3528">
        <v>1</v>
      </c>
      <c r="N3528" s="3">
        <f>ZeptoData[[#This Row],[MRP_Rupees]] - ZeptoData[[#This Row],[Sale_Price]]</f>
        <v>-234</v>
      </c>
      <c r="O3528" t="str">
        <f>IF(ZeptoData[[#This Row],[outOfStock]]=TRUE, "Out of Stock", IF(ZeptoData[[#This Row],[availableQuantity]]&lt;=2, "LOW STOCK", "HEALTHY"))</f>
        <v>HEALTHY</v>
      </c>
      <c r="P3528" t="str" cm="1">
        <f t="array" ref="P3528">_xlfn.IFS(ZeptoData[[#This Row],[Sale_Price]]&lt;50, "Budget", ZeptoData[[#This Row],[Sale_Price]]&lt;150, "Mid-Range", ZeptoData[[#This Row],[Sale_Price]]&gt;=150, "Premium")</f>
        <v>Premium</v>
      </c>
      <c r="Q3528" t="str">
        <f>IF(ROUND(((ZeptoData[[#This Row],[mrp]]-ZeptoData[[#This Row],[discountedSellingPrice]])/ZeptoData[[#This Row],[mrp]])*100,0) = ZeptoData[[#This Row],[discountPercent]], "Match", "Error")</f>
        <v>Error</v>
      </c>
      <c r="R3528" s="9" t="str" cm="1">
        <f t="array" ref="R3528">_xlfn.IFS(ZeptoData[[#This Row],[discountPercent]]=0, "No Discount", ZeptoData[[#This Row],[discountPercent]]&lt;=15, "Standard (1-15%)", ZeptoData[[#This Row],[discountPercent]]&gt;15, "Mega (&gt;15%)")</f>
        <v>Standard (1-15%)</v>
      </c>
      <c r="S3528" s="9" t="str" cm="1">
        <f t="array" ref="S3528">_xlfn.IFS(ZeptoData[[#This Row],[weightInGms]]&lt;=100, "Small (&lt;100g)", ZeptoData[[#This Row],[weightInGms]]&lt;=500, "Medium (100-500g)", ZeptoData[[#This Row],[weightInGms]]&gt;500, "Large (&gt;500g)")</f>
        <v>Medium (100-500g)</v>
      </c>
    </row>
    <row r="3529" spans="1:19" x14ac:dyDescent="0.25">
      <c r="A3529" t="s">
        <v>1458</v>
      </c>
      <c r="B3529" t="s">
        <v>1547</v>
      </c>
      <c r="C3529" t="str">
        <f>TRIM(ZeptoData[[#This Row],[name]])</f>
        <v>Shubh kart - Shubhkart Sambrani Cup Black 12n</v>
      </c>
      <c r="D3529">
        <v>8000</v>
      </c>
      <c r="E3529" s="3">
        <f>'Cleaned Data'!F3532</f>
        <v>8</v>
      </c>
      <c r="F3529">
        <v>6</v>
      </c>
      <c r="G3529">
        <v>4</v>
      </c>
      <c r="H3529">
        <v>7500</v>
      </c>
      <c r="I3529" s="3">
        <f>ZeptoData[[#This Row],[discountedSellingPrice]]/100</f>
        <v>75</v>
      </c>
      <c r="J3529">
        <v>696</v>
      </c>
      <c r="K3529" t="b">
        <v>0</v>
      </c>
      <c r="L3529">
        <v>12</v>
      </c>
      <c r="N3529" s="3">
        <f>ZeptoData[[#This Row],[MRP_Rupees]] - ZeptoData[[#This Row],[Sale_Price]]</f>
        <v>-67</v>
      </c>
      <c r="O3529" t="str">
        <f>IF(ZeptoData[[#This Row],[outOfStock]]=TRUE, "Out of Stock", IF(ZeptoData[[#This Row],[availableQuantity]]&lt;=2, "LOW STOCK", "HEALTHY"))</f>
        <v>HEALTHY</v>
      </c>
      <c r="P3529" t="str" cm="1">
        <f t="array" ref="P3529">_xlfn.IFS(ZeptoData[[#This Row],[Sale_Price]]&lt;50, "Budget", ZeptoData[[#This Row],[Sale_Price]]&lt;150, "Mid-Range", ZeptoData[[#This Row],[Sale_Price]]&gt;=150, "Premium")</f>
        <v>Mid-Range</v>
      </c>
      <c r="Q3529" t="str">
        <f>IF(ROUND(((ZeptoData[[#This Row],[mrp]]-ZeptoData[[#This Row],[discountedSellingPrice]])/ZeptoData[[#This Row],[mrp]])*100,0) = ZeptoData[[#This Row],[discountPercent]], "Match", "Error")</f>
        <v>Match</v>
      </c>
      <c r="R3529" s="9" t="str" cm="1">
        <f t="array" ref="R3529">_xlfn.IFS(ZeptoData[[#This Row],[discountPercent]]=0, "No Discount", ZeptoData[[#This Row],[discountPercent]]&lt;=15, "Standard (1-15%)", ZeptoData[[#This Row],[discountPercent]]&gt;15, "Mega (&gt;15%)")</f>
        <v>Standard (1-15%)</v>
      </c>
      <c r="S3529" s="9" t="str" cm="1">
        <f t="array" ref="S3529">_xlfn.IFS(ZeptoData[[#This Row],[weightInGms]]&lt;=100, "Small (&lt;100g)", ZeptoData[[#This Row],[weightInGms]]&lt;=500, "Medium (100-500g)", ZeptoData[[#This Row],[weightInGms]]&gt;500, "Large (&gt;500g)")</f>
        <v>Large (&gt;500g)</v>
      </c>
    </row>
    <row r="3530" spans="1:19" x14ac:dyDescent="0.25">
      <c r="A3530" t="s">
        <v>1458</v>
      </c>
      <c r="B3530" t="s">
        <v>1548</v>
      </c>
      <c r="C3530" t="str">
        <f>TRIM(ZeptoData[[#This Row],[name]])</f>
        <v>Gala Scrubber Pad</v>
      </c>
      <c r="D3530">
        <v>7500</v>
      </c>
      <c r="E3530" s="3">
        <f>'Cleaned Data'!F3533</f>
        <v>4</v>
      </c>
      <c r="F3530">
        <v>9</v>
      </c>
      <c r="G3530">
        <v>5</v>
      </c>
      <c r="H3530">
        <v>6800</v>
      </c>
      <c r="I3530" s="3">
        <f>ZeptoData[[#This Row],[discountedSellingPrice]]/100</f>
        <v>68</v>
      </c>
      <c r="J3530">
        <v>290</v>
      </c>
      <c r="K3530" t="b">
        <v>0</v>
      </c>
      <c r="L3530">
        <v>5</v>
      </c>
      <c r="N3530" s="3">
        <f>ZeptoData[[#This Row],[MRP_Rupees]] - ZeptoData[[#This Row],[Sale_Price]]</f>
        <v>-64</v>
      </c>
      <c r="O3530" t="str">
        <f>IF(ZeptoData[[#This Row],[outOfStock]]=TRUE, "Out of Stock", IF(ZeptoData[[#This Row],[availableQuantity]]&lt;=2, "LOW STOCK", "HEALTHY"))</f>
        <v>HEALTHY</v>
      </c>
      <c r="P3530" t="str" cm="1">
        <f t="array" ref="P3530">_xlfn.IFS(ZeptoData[[#This Row],[Sale_Price]]&lt;50, "Budget", ZeptoData[[#This Row],[Sale_Price]]&lt;150, "Mid-Range", ZeptoData[[#This Row],[Sale_Price]]&gt;=150, "Premium")</f>
        <v>Mid-Range</v>
      </c>
      <c r="Q3530" t="str">
        <f>IF(ROUND(((ZeptoData[[#This Row],[mrp]]-ZeptoData[[#This Row],[discountedSellingPrice]])/ZeptoData[[#This Row],[mrp]])*100,0) = ZeptoData[[#This Row],[discountPercent]], "Match", "Error")</f>
        <v>Match</v>
      </c>
      <c r="R3530" s="9" t="str" cm="1">
        <f t="array" ref="R3530">_xlfn.IFS(ZeptoData[[#This Row],[discountPercent]]=0, "No Discount", ZeptoData[[#This Row],[discountPercent]]&lt;=15, "Standard (1-15%)", ZeptoData[[#This Row],[discountPercent]]&gt;15, "Mega (&gt;15%)")</f>
        <v>Standard (1-15%)</v>
      </c>
      <c r="S3530" s="9" t="str" cm="1">
        <f t="array" ref="S3530">_xlfn.IFS(ZeptoData[[#This Row],[weightInGms]]&lt;=100, "Small (&lt;100g)", ZeptoData[[#This Row],[weightInGms]]&lt;=500, "Medium (100-500g)", ZeptoData[[#This Row],[weightInGms]]&gt;500, "Large (&gt;500g)")</f>
        <v>Medium (100-500g)</v>
      </c>
    </row>
    <row r="3531" spans="1:19" x14ac:dyDescent="0.25">
      <c r="A3531" t="s">
        <v>1458</v>
      </c>
      <c r="B3531" t="s">
        <v>1549</v>
      </c>
      <c r="C3531" t="str">
        <f>TRIM(ZeptoData[[#This Row],[name]])</f>
        <v>Origami So Soft Tissue Roll Single - 340 Pulls 3 Ply</v>
      </c>
      <c r="D3531">
        <v>8000</v>
      </c>
      <c r="E3531" s="3">
        <f>'Cleaned Data'!F3534</f>
        <v>2</v>
      </c>
      <c r="F3531">
        <v>0</v>
      </c>
      <c r="G3531">
        <v>1</v>
      </c>
      <c r="H3531">
        <v>8000</v>
      </c>
      <c r="I3531" s="3">
        <f>ZeptoData[[#This Row],[discountedSellingPrice]]/100</f>
        <v>80</v>
      </c>
      <c r="J3531">
        <v>58</v>
      </c>
      <c r="K3531" t="b">
        <v>0</v>
      </c>
      <c r="L3531">
        <v>1</v>
      </c>
      <c r="N3531" s="3">
        <f>ZeptoData[[#This Row],[MRP_Rupees]] - ZeptoData[[#This Row],[Sale_Price]]</f>
        <v>-78</v>
      </c>
      <c r="O3531" t="str">
        <f>IF(ZeptoData[[#This Row],[outOfStock]]=TRUE, "Out of Stock", IF(ZeptoData[[#This Row],[availableQuantity]]&lt;=2, "LOW STOCK", "HEALTHY"))</f>
        <v>LOW STOCK</v>
      </c>
      <c r="P3531" t="str" cm="1">
        <f t="array" ref="P3531">_xlfn.IFS(ZeptoData[[#This Row],[Sale_Price]]&lt;50, "Budget", ZeptoData[[#This Row],[Sale_Price]]&lt;150, "Mid-Range", ZeptoData[[#This Row],[Sale_Price]]&gt;=150, "Premium")</f>
        <v>Mid-Range</v>
      </c>
      <c r="Q3531" t="str">
        <f>IF(ROUND(((ZeptoData[[#This Row],[mrp]]-ZeptoData[[#This Row],[discountedSellingPrice]])/ZeptoData[[#This Row],[mrp]])*100,0) = ZeptoData[[#This Row],[discountPercent]], "Match", "Error")</f>
        <v>Match</v>
      </c>
      <c r="R3531" s="9" t="str" cm="1">
        <f t="array" ref="R3531">_xlfn.IFS(ZeptoData[[#This Row],[discountPercent]]=0, "No Discount", ZeptoData[[#This Row],[discountPercent]]&lt;=15, "Standard (1-15%)", ZeptoData[[#This Row],[discountPercent]]&gt;15, "Mega (&gt;15%)")</f>
        <v>No Discount</v>
      </c>
      <c r="S3531" s="9" t="str" cm="1">
        <f t="array" ref="S3531">_xlfn.IFS(ZeptoData[[#This Row],[weightInGms]]&lt;=100, "Small (&lt;100g)", ZeptoData[[#This Row],[weightInGms]]&lt;=500, "Medium (100-500g)", ZeptoData[[#This Row],[weightInGms]]&gt;500, "Large (&gt;500g)")</f>
        <v>Small (&lt;100g)</v>
      </c>
    </row>
    <row r="3532" spans="1:19" x14ac:dyDescent="0.25">
      <c r="A3532" t="s">
        <v>1458</v>
      </c>
      <c r="B3532" t="s">
        <v>1550</v>
      </c>
      <c r="C3532" t="str">
        <f>TRIM(ZeptoData[[#This Row],[name]])</f>
        <v>Odomos lotion - Mosquito Repellent</v>
      </c>
      <c r="D3532">
        <v>9000</v>
      </c>
      <c r="E3532" s="3">
        <f>'Cleaned Data'!F3535</f>
        <v>9</v>
      </c>
      <c r="F3532">
        <v>8</v>
      </c>
      <c r="G3532">
        <v>6</v>
      </c>
      <c r="H3532">
        <v>8200</v>
      </c>
      <c r="I3532" s="3">
        <f>ZeptoData[[#This Row],[discountedSellingPrice]]/100</f>
        <v>82</v>
      </c>
      <c r="J3532">
        <v>120</v>
      </c>
      <c r="K3532" t="b">
        <v>0</v>
      </c>
      <c r="L3532">
        <v>120</v>
      </c>
      <c r="N3532" s="3">
        <f>ZeptoData[[#This Row],[MRP_Rupees]] - ZeptoData[[#This Row],[Sale_Price]]</f>
        <v>-73</v>
      </c>
      <c r="O3532" t="str">
        <f>IF(ZeptoData[[#This Row],[outOfStock]]=TRUE, "Out of Stock", IF(ZeptoData[[#This Row],[availableQuantity]]&lt;=2, "LOW STOCK", "HEALTHY"))</f>
        <v>HEALTHY</v>
      </c>
      <c r="P3532" t="str" cm="1">
        <f t="array" ref="P3532">_xlfn.IFS(ZeptoData[[#This Row],[Sale_Price]]&lt;50, "Budget", ZeptoData[[#This Row],[Sale_Price]]&lt;150, "Mid-Range", ZeptoData[[#This Row],[Sale_Price]]&gt;=150, "Premium")</f>
        <v>Mid-Range</v>
      </c>
      <c r="Q3532" t="str">
        <f>IF(ROUND(((ZeptoData[[#This Row],[mrp]]-ZeptoData[[#This Row],[discountedSellingPrice]])/ZeptoData[[#This Row],[mrp]])*100,0) = ZeptoData[[#This Row],[discountPercent]], "Match", "Error")</f>
        <v>Error</v>
      </c>
      <c r="R3532" s="9" t="str" cm="1">
        <f t="array" ref="R3532">_xlfn.IFS(ZeptoData[[#This Row],[discountPercent]]=0, "No Discount", ZeptoData[[#This Row],[discountPercent]]&lt;=15, "Standard (1-15%)", ZeptoData[[#This Row],[discountPercent]]&gt;15, "Mega (&gt;15%)")</f>
        <v>Standard (1-15%)</v>
      </c>
      <c r="S3532" s="9" t="str" cm="1">
        <f t="array" ref="S3532">_xlfn.IFS(ZeptoData[[#This Row],[weightInGms]]&lt;=100, "Small (&lt;100g)", ZeptoData[[#This Row],[weightInGms]]&lt;=500, "Medium (100-500g)", ZeptoData[[#This Row],[weightInGms]]&gt;500, "Large (&gt;500g)")</f>
        <v>Medium (100-500g)</v>
      </c>
    </row>
    <row r="3533" spans="1:19" x14ac:dyDescent="0.25">
      <c r="A3533" t="s">
        <v>1458</v>
      </c>
      <c r="B3533" t="s">
        <v>1551</v>
      </c>
      <c r="C3533" t="str">
        <f>TRIM(ZeptoData[[#This Row],[name]])</f>
        <v>Surf Excel Matic Front Load Detergent Powder</v>
      </c>
      <c r="D3533">
        <v>53000</v>
      </c>
      <c r="E3533" s="3">
        <f>'Cleaned Data'!F3536</f>
        <v>10</v>
      </c>
      <c r="F3533">
        <v>4</v>
      </c>
      <c r="G3533">
        <v>6</v>
      </c>
      <c r="H3533">
        <v>50700</v>
      </c>
      <c r="I3533" s="3">
        <f>ZeptoData[[#This Row],[discountedSellingPrice]]/100</f>
        <v>507</v>
      </c>
      <c r="J3533">
        <v>2000</v>
      </c>
      <c r="K3533" t="b">
        <v>0</v>
      </c>
      <c r="L3533">
        <v>2</v>
      </c>
      <c r="N3533" s="3">
        <f>ZeptoData[[#This Row],[MRP_Rupees]] - ZeptoData[[#This Row],[Sale_Price]]</f>
        <v>-497</v>
      </c>
      <c r="O3533" t="str">
        <f>IF(ZeptoData[[#This Row],[outOfStock]]=TRUE, "Out of Stock", IF(ZeptoData[[#This Row],[availableQuantity]]&lt;=2, "LOW STOCK", "HEALTHY"))</f>
        <v>HEALTHY</v>
      </c>
      <c r="P3533" t="str" cm="1">
        <f t="array" ref="P3533">_xlfn.IFS(ZeptoData[[#This Row],[Sale_Price]]&lt;50, "Budget", ZeptoData[[#This Row],[Sale_Price]]&lt;150, "Mid-Range", ZeptoData[[#This Row],[Sale_Price]]&gt;=150, "Premium")</f>
        <v>Premium</v>
      </c>
      <c r="Q3533" t="str">
        <f>IF(ROUND(((ZeptoData[[#This Row],[mrp]]-ZeptoData[[#This Row],[discountedSellingPrice]])/ZeptoData[[#This Row],[mrp]])*100,0) = ZeptoData[[#This Row],[discountPercent]], "Match", "Error")</f>
        <v>Match</v>
      </c>
      <c r="R3533" s="9" t="str" cm="1">
        <f t="array" ref="R3533">_xlfn.IFS(ZeptoData[[#This Row],[discountPercent]]=0, "No Discount", ZeptoData[[#This Row],[discountPercent]]&lt;=15, "Standard (1-15%)", ZeptoData[[#This Row],[discountPercent]]&gt;15, "Mega (&gt;15%)")</f>
        <v>Standard (1-15%)</v>
      </c>
      <c r="S3533" s="9" t="str" cm="1">
        <f t="array" ref="S3533">_xlfn.IFS(ZeptoData[[#This Row],[weightInGms]]&lt;=100, "Small (&lt;100g)", ZeptoData[[#This Row],[weightInGms]]&lt;=500, "Medium (100-500g)", ZeptoData[[#This Row],[weightInGms]]&gt;500, "Large (&gt;500g)")</f>
        <v>Large (&gt;500g)</v>
      </c>
    </row>
    <row r="3534" spans="1:19" x14ac:dyDescent="0.25">
      <c r="A3534" t="s">
        <v>1458</v>
      </c>
      <c r="B3534" t="s">
        <v>1840</v>
      </c>
      <c r="C3534" t="str">
        <f>TRIM(ZeptoData[[#This Row],[name]])</f>
        <v>Fevicol Mr.Original General Purpose White Glue</v>
      </c>
      <c r="D3534">
        <v>5000</v>
      </c>
      <c r="E3534" s="3">
        <f>'Cleaned Data'!F3537</f>
        <v>11</v>
      </c>
      <c r="F3534">
        <v>2</v>
      </c>
      <c r="G3534">
        <v>6</v>
      </c>
      <c r="H3534">
        <v>4900</v>
      </c>
      <c r="I3534" s="3">
        <f>ZeptoData[[#This Row],[discountedSellingPrice]]/100</f>
        <v>49</v>
      </c>
      <c r="J3534">
        <v>105</v>
      </c>
      <c r="K3534" t="b">
        <v>0</v>
      </c>
      <c r="L3534">
        <v>100</v>
      </c>
      <c r="N3534" s="3">
        <f>ZeptoData[[#This Row],[MRP_Rupees]] - ZeptoData[[#This Row],[Sale_Price]]</f>
        <v>-38</v>
      </c>
      <c r="O3534" t="str">
        <f>IF(ZeptoData[[#This Row],[outOfStock]]=TRUE, "Out of Stock", IF(ZeptoData[[#This Row],[availableQuantity]]&lt;=2, "LOW STOCK", "HEALTHY"))</f>
        <v>HEALTHY</v>
      </c>
      <c r="P3534" t="str" cm="1">
        <f t="array" ref="P3534">_xlfn.IFS(ZeptoData[[#This Row],[Sale_Price]]&lt;50, "Budget", ZeptoData[[#This Row],[Sale_Price]]&lt;150, "Mid-Range", ZeptoData[[#This Row],[Sale_Price]]&gt;=150, "Premium")</f>
        <v>Budget</v>
      </c>
      <c r="Q3534" t="str">
        <f>IF(ROUND(((ZeptoData[[#This Row],[mrp]]-ZeptoData[[#This Row],[discountedSellingPrice]])/ZeptoData[[#This Row],[mrp]])*100,0) = ZeptoData[[#This Row],[discountPercent]], "Match", "Error")</f>
        <v>Match</v>
      </c>
      <c r="R3534" s="9" t="str" cm="1">
        <f t="array" ref="R3534">_xlfn.IFS(ZeptoData[[#This Row],[discountPercent]]=0, "No Discount", ZeptoData[[#This Row],[discountPercent]]&lt;=15, "Standard (1-15%)", ZeptoData[[#This Row],[discountPercent]]&gt;15, "Mega (&gt;15%)")</f>
        <v>Standard (1-15%)</v>
      </c>
      <c r="S3534" s="9" t="str" cm="1">
        <f t="array" ref="S3534">_xlfn.IFS(ZeptoData[[#This Row],[weightInGms]]&lt;=100, "Small (&lt;100g)", ZeptoData[[#This Row],[weightInGms]]&lt;=500, "Medium (100-500g)", ZeptoData[[#This Row],[weightInGms]]&gt;500, "Large (&gt;500g)")</f>
        <v>Medium (100-500g)</v>
      </c>
    </row>
    <row r="3535" spans="1:19" x14ac:dyDescent="0.25">
      <c r="A3535" t="s">
        <v>1458</v>
      </c>
      <c r="B3535" t="s">
        <v>1553</v>
      </c>
      <c r="C3535" t="str">
        <f>TRIM(ZeptoData[[#This Row],[name]])</f>
        <v>Aro Aluminium Container with Lid 230 ml</v>
      </c>
      <c r="D3535">
        <v>7500</v>
      </c>
      <c r="E3535" s="3">
        <f>'Cleaned Data'!F3538</f>
        <v>15</v>
      </c>
      <c r="F3535">
        <v>9</v>
      </c>
      <c r="G3535">
        <v>3</v>
      </c>
      <c r="H3535">
        <v>6800</v>
      </c>
      <c r="I3535" s="3">
        <f>ZeptoData[[#This Row],[discountedSellingPrice]]/100</f>
        <v>68</v>
      </c>
      <c r="J3535">
        <v>25</v>
      </c>
      <c r="K3535" t="b">
        <v>0</v>
      </c>
      <c r="L3535">
        <v>25</v>
      </c>
      <c r="N3535" s="3">
        <f>ZeptoData[[#This Row],[MRP_Rupees]] - ZeptoData[[#This Row],[Sale_Price]]</f>
        <v>-53</v>
      </c>
      <c r="O3535" t="str">
        <f>IF(ZeptoData[[#This Row],[outOfStock]]=TRUE, "Out of Stock", IF(ZeptoData[[#This Row],[availableQuantity]]&lt;=2, "LOW STOCK", "HEALTHY"))</f>
        <v>HEALTHY</v>
      </c>
      <c r="P3535" t="str" cm="1">
        <f t="array" ref="P3535">_xlfn.IFS(ZeptoData[[#This Row],[Sale_Price]]&lt;50, "Budget", ZeptoData[[#This Row],[Sale_Price]]&lt;150, "Mid-Range", ZeptoData[[#This Row],[Sale_Price]]&gt;=150, "Premium")</f>
        <v>Mid-Range</v>
      </c>
      <c r="Q3535" t="str">
        <f>IF(ROUND(((ZeptoData[[#This Row],[mrp]]-ZeptoData[[#This Row],[discountedSellingPrice]])/ZeptoData[[#This Row],[mrp]])*100,0) = ZeptoData[[#This Row],[discountPercent]], "Match", "Error")</f>
        <v>Match</v>
      </c>
      <c r="R3535" s="9" t="str" cm="1">
        <f t="array" ref="R3535">_xlfn.IFS(ZeptoData[[#This Row],[discountPercent]]=0, "No Discount", ZeptoData[[#This Row],[discountPercent]]&lt;=15, "Standard (1-15%)", ZeptoData[[#This Row],[discountPercent]]&gt;15, "Mega (&gt;15%)")</f>
        <v>Standard (1-15%)</v>
      </c>
      <c r="S3535" s="9" t="str" cm="1">
        <f t="array" ref="S3535">_xlfn.IFS(ZeptoData[[#This Row],[weightInGms]]&lt;=100, "Small (&lt;100g)", ZeptoData[[#This Row],[weightInGms]]&lt;=500, "Medium (100-500g)", ZeptoData[[#This Row],[weightInGms]]&gt;500, "Large (&gt;500g)")</f>
        <v>Small (&lt;100g)</v>
      </c>
    </row>
    <row r="3536" spans="1:19" x14ac:dyDescent="0.25">
      <c r="A3536" t="s">
        <v>1458</v>
      </c>
      <c r="B3536" t="s">
        <v>1554</v>
      </c>
      <c r="C3536" t="str">
        <f>TRIM(ZeptoData[[#This Row],[name]])</f>
        <v>Harpic Power Fresh 6 Toilet Cleaner Rim Block Floral Delight</v>
      </c>
      <c r="D3536">
        <v>18800</v>
      </c>
      <c r="E3536" s="3">
        <f>'Cleaned Data'!F3539</f>
        <v>10</v>
      </c>
      <c r="F3536">
        <v>10</v>
      </c>
      <c r="G3536">
        <v>6</v>
      </c>
      <c r="H3536">
        <v>16900</v>
      </c>
      <c r="I3536" s="3">
        <f>ZeptoData[[#This Row],[discountedSellingPrice]]/100</f>
        <v>169</v>
      </c>
      <c r="J3536">
        <v>35</v>
      </c>
      <c r="K3536" t="b">
        <v>0</v>
      </c>
      <c r="L3536">
        <v>35</v>
      </c>
      <c r="N3536" s="3">
        <f>ZeptoData[[#This Row],[MRP_Rupees]] - ZeptoData[[#This Row],[Sale_Price]]</f>
        <v>-159</v>
      </c>
      <c r="O3536" t="str">
        <f>IF(ZeptoData[[#This Row],[outOfStock]]=TRUE, "Out of Stock", IF(ZeptoData[[#This Row],[availableQuantity]]&lt;=2, "LOW STOCK", "HEALTHY"))</f>
        <v>HEALTHY</v>
      </c>
      <c r="P3536" t="str" cm="1">
        <f t="array" ref="P3536">_xlfn.IFS(ZeptoData[[#This Row],[Sale_Price]]&lt;50, "Budget", ZeptoData[[#This Row],[Sale_Price]]&lt;150, "Mid-Range", ZeptoData[[#This Row],[Sale_Price]]&gt;=150, "Premium")</f>
        <v>Premium</v>
      </c>
      <c r="Q3536" t="str">
        <f>IF(ROUND(((ZeptoData[[#This Row],[mrp]]-ZeptoData[[#This Row],[discountedSellingPrice]])/ZeptoData[[#This Row],[mrp]])*100,0) = ZeptoData[[#This Row],[discountPercent]], "Match", "Error")</f>
        <v>Match</v>
      </c>
      <c r="R3536" s="9" t="str" cm="1">
        <f t="array" ref="R3536">_xlfn.IFS(ZeptoData[[#This Row],[discountPercent]]=0, "No Discount", ZeptoData[[#This Row],[discountPercent]]&lt;=15, "Standard (1-15%)", ZeptoData[[#This Row],[discountPercent]]&gt;15, "Mega (&gt;15%)")</f>
        <v>Standard (1-15%)</v>
      </c>
      <c r="S3536" s="9" t="str" cm="1">
        <f t="array" ref="S3536">_xlfn.IFS(ZeptoData[[#This Row],[weightInGms]]&lt;=100, "Small (&lt;100g)", ZeptoData[[#This Row],[weightInGms]]&lt;=500, "Medium (100-500g)", ZeptoData[[#This Row],[weightInGms]]&gt;500, "Large (&gt;500g)")</f>
        <v>Small (&lt;100g)</v>
      </c>
    </row>
    <row r="3537" spans="1:19" x14ac:dyDescent="0.25">
      <c r="A3537" t="s">
        <v>1458</v>
      </c>
      <c r="B3537" t="s">
        <v>1555</v>
      </c>
      <c r="C3537" t="str">
        <f>TRIM(ZeptoData[[#This Row],[name]])</f>
        <v>Origami So Soft Tissue Roll 3 Ply</v>
      </c>
      <c r="D3537">
        <v>39000</v>
      </c>
      <c r="E3537" s="3">
        <f>'Cleaned Data'!F3540</f>
        <v>0</v>
      </c>
      <c r="F3537">
        <v>11</v>
      </c>
      <c r="G3537">
        <v>6</v>
      </c>
      <c r="H3537">
        <v>34700</v>
      </c>
      <c r="I3537" s="3">
        <f>ZeptoData[[#This Row],[discountedSellingPrice]]/100</f>
        <v>347</v>
      </c>
      <c r="J3537">
        <v>696</v>
      </c>
      <c r="K3537" t="b">
        <v>0</v>
      </c>
      <c r="L3537">
        <v>12</v>
      </c>
      <c r="N3537" s="3">
        <f>ZeptoData[[#This Row],[MRP_Rupees]] - ZeptoData[[#This Row],[Sale_Price]]</f>
        <v>-347</v>
      </c>
      <c r="O3537" t="str">
        <f>IF(ZeptoData[[#This Row],[outOfStock]]=TRUE, "Out of Stock", IF(ZeptoData[[#This Row],[availableQuantity]]&lt;=2, "LOW STOCK", "HEALTHY"))</f>
        <v>HEALTHY</v>
      </c>
      <c r="P3537" t="str" cm="1">
        <f t="array" ref="P3537">_xlfn.IFS(ZeptoData[[#This Row],[Sale_Price]]&lt;50, "Budget", ZeptoData[[#This Row],[Sale_Price]]&lt;150, "Mid-Range", ZeptoData[[#This Row],[Sale_Price]]&gt;=150, "Premium")</f>
        <v>Premium</v>
      </c>
      <c r="Q3537" t="str">
        <f>IF(ROUND(((ZeptoData[[#This Row],[mrp]]-ZeptoData[[#This Row],[discountedSellingPrice]])/ZeptoData[[#This Row],[mrp]])*100,0) = ZeptoData[[#This Row],[discountPercent]], "Match", "Error")</f>
        <v>Match</v>
      </c>
      <c r="R3537" s="9" t="str" cm="1">
        <f t="array" ref="R3537">_xlfn.IFS(ZeptoData[[#This Row],[discountPercent]]=0, "No Discount", ZeptoData[[#This Row],[discountPercent]]&lt;=15, "Standard (1-15%)", ZeptoData[[#This Row],[discountPercent]]&gt;15, "Mega (&gt;15%)")</f>
        <v>Standard (1-15%)</v>
      </c>
      <c r="S3537" s="9" t="str" cm="1">
        <f t="array" ref="S3537">_xlfn.IFS(ZeptoData[[#This Row],[weightInGms]]&lt;=100, "Small (&lt;100g)", ZeptoData[[#This Row],[weightInGms]]&lt;=500, "Medium (100-500g)", ZeptoData[[#This Row],[weightInGms]]&gt;500, "Large (&gt;500g)")</f>
        <v>Large (&gt;500g)</v>
      </c>
    </row>
    <row r="3538" spans="1:19" x14ac:dyDescent="0.25">
      <c r="A3538" t="s">
        <v>1458</v>
      </c>
      <c r="B3538" t="s">
        <v>1556</v>
      </c>
      <c r="C3538" t="str">
        <f>TRIM(ZeptoData[[#This Row],[name]])</f>
        <v>Ariel Matic Front Load Detergent Washing Powder</v>
      </c>
      <c r="D3538">
        <v>80000</v>
      </c>
      <c r="E3538" s="3">
        <f>'Cleaned Data'!F3541</f>
        <v>0</v>
      </c>
      <c r="F3538">
        <v>15</v>
      </c>
      <c r="G3538">
        <v>6</v>
      </c>
      <c r="H3538">
        <v>68000</v>
      </c>
      <c r="I3538" s="3">
        <f>ZeptoData[[#This Row],[discountedSellingPrice]]/100</f>
        <v>680</v>
      </c>
      <c r="J3538">
        <v>3000</v>
      </c>
      <c r="K3538" t="b">
        <v>0</v>
      </c>
      <c r="L3538">
        <v>3</v>
      </c>
      <c r="N3538" s="3">
        <f>ZeptoData[[#This Row],[MRP_Rupees]] - ZeptoData[[#This Row],[Sale_Price]]</f>
        <v>-680</v>
      </c>
      <c r="O3538" t="str">
        <f>IF(ZeptoData[[#This Row],[outOfStock]]=TRUE, "Out of Stock", IF(ZeptoData[[#This Row],[availableQuantity]]&lt;=2, "LOW STOCK", "HEALTHY"))</f>
        <v>HEALTHY</v>
      </c>
      <c r="P3538" t="str" cm="1">
        <f t="array" ref="P3538">_xlfn.IFS(ZeptoData[[#This Row],[Sale_Price]]&lt;50, "Budget", ZeptoData[[#This Row],[Sale_Price]]&lt;150, "Mid-Range", ZeptoData[[#This Row],[Sale_Price]]&gt;=150, "Premium")</f>
        <v>Premium</v>
      </c>
      <c r="Q3538" t="str">
        <f>IF(ROUND(((ZeptoData[[#This Row],[mrp]]-ZeptoData[[#This Row],[discountedSellingPrice]])/ZeptoData[[#This Row],[mrp]])*100,0) = ZeptoData[[#This Row],[discountPercent]], "Match", "Error")</f>
        <v>Match</v>
      </c>
      <c r="R3538" s="9" t="str" cm="1">
        <f t="array" ref="R3538">_xlfn.IFS(ZeptoData[[#This Row],[discountPercent]]=0, "No Discount", ZeptoData[[#This Row],[discountPercent]]&lt;=15, "Standard (1-15%)", ZeptoData[[#This Row],[discountPercent]]&gt;15, "Mega (&gt;15%)")</f>
        <v>Standard (1-15%)</v>
      </c>
      <c r="S3538" s="9" t="str" cm="1">
        <f t="array" ref="S3538">_xlfn.IFS(ZeptoData[[#This Row],[weightInGms]]&lt;=100, "Small (&lt;100g)", ZeptoData[[#This Row],[weightInGms]]&lt;=500, "Medium (100-500g)", ZeptoData[[#This Row],[weightInGms]]&gt;500, "Large (&gt;500g)")</f>
        <v>Large (&gt;500g)</v>
      </c>
    </row>
    <row r="3539" spans="1:19" x14ac:dyDescent="0.25">
      <c r="A3539" t="s">
        <v>1458</v>
      </c>
      <c r="B3539" t="s">
        <v>1557</v>
      </c>
      <c r="C3539" t="str">
        <f>TRIM(ZeptoData[[#This Row],[name]])</f>
        <v>Gala Double Hockey Toilet Brush</v>
      </c>
      <c r="D3539">
        <v>15000</v>
      </c>
      <c r="E3539" s="3">
        <f>'Cleaned Data'!F3542</f>
        <v>0</v>
      </c>
      <c r="F3539">
        <v>10</v>
      </c>
      <c r="G3539">
        <v>6</v>
      </c>
      <c r="H3539">
        <v>13500</v>
      </c>
      <c r="I3539" s="3">
        <f>ZeptoData[[#This Row],[discountedSellingPrice]]/100</f>
        <v>135</v>
      </c>
      <c r="J3539">
        <v>58</v>
      </c>
      <c r="K3539" t="b">
        <v>0</v>
      </c>
      <c r="L3539">
        <v>1</v>
      </c>
      <c r="N3539" s="3">
        <f>ZeptoData[[#This Row],[MRP_Rupees]] - ZeptoData[[#This Row],[Sale_Price]]</f>
        <v>-135</v>
      </c>
      <c r="O3539" t="str">
        <f>IF(ZeptoData[[#This Row],[outOfStock]]=TRUE, "Out of Stock", IF(ZeptoData[[#This Row],[availableQuantity]]&lt;=2, "LOW STOCK", "HEALTHY"))</f>
        <v>HEALTHY</v>
      </c>
      <c r="P3539" t="str" cm="1">
        <f t="array" ref="P3539">_xlfn.IFS(ZeptoData[[#This Row],[Sale_Price]]&lt;50, "Budget", ZeptoData[[#This Row],[Sale_Price]]&lt;150, "Mid-Range", ZeptoData[[#This Row],[Sale_Price]]&gt;=150, "Premium")</f>
        <v>Mid-Range</v>
      </c>
      <c r="Q3539" t="str">
        <f>IF(ROUND(((ZeptoData[[#This Row],[mrp]]-ZeptoData[[#This Row],[discountedSellingPrice]])/ZeptoData[[#This Row],[mrp]])*100,0) = ZeptoData[[#This Row],[discountPercent]], "Match", "Error")</f>
        <v>Match</v>
      </c>
      <c r="R3539" s="9" t="str" cm="1">
        <f t="array" ref="R3539">_xlfn.IFS(ZeptoData[[#This Row],[discountPercent]]=0, "No Discount", ZeptoData[[#This Row],[discountPercent]]&lt;=15, "Standard (1-15%)", ZeptoData[[#This Row],[discountPercent]]&gt;15, "Mega (&gt;15%)")</f>
        <v>Standard (1-15%)</v>
      </c>
      <c r="S3539" s="9" t="str" cm="1">
        <f t="array" ref="S3539">_xlfn.IFS(ZeptoData[[#This Row],[weightInGms]]&lt;=100, "Small (&lt;100g)", ZeptoData[[#This Row],[weightInGms]]&lt;=500, "Medium (100-500g)", ZeptoData[[#This Row],[weightInGms]]&gt;500, "Large (&gt;500g)")</f>
        <v>Small (&lt;100g)</v>
      </c>
    </row>
    <row r="3540" spans="1:19" x14ac:dyDescent="0.25">
      <c r="A3540" t="s">
        <v>1458</v>
      </c>
      <c r="B3540" t="s">
        <v>1558</v>
      </c>
      <c r="C3540" t="str">
        <f>TRIM(ZeptoData[[#This Row],[name]])</f>
        <v>Surf Excel Detergent Bar Value Pack</v>
      </c>
      <c r="D3540">
        <v>11400</v>
      </c>
      <c r="E3540" s="3">
        <f>'Cleaned Data'!F3543</f>
        <v>10</v>
      </c>
      <c r="F3540">
        <v>0</v>
      </c>
      <c r="G3540">
        <v>6</v>
      </c>
      <c r="H3540">
        <v>11400</v>
      </c>
      <c r="I3540" s="3">
        <f>ZeptoData[[#This Row],[discountedSellingPrice]]/100</f>
        <v>114</v>
      </c>
      <c r="J3540">
        <v>800</v>
      </c>
      <c r="K3540" t="b">
        <v>0</v>
      </c>
      <c r="L3540">
        <v>800</v>
      </c>
      <c r="N3540" s="3">
        <f>ZeptoData[[#This Row],[MRP_Rupees]] - ZeptoData[[#This Row],[Sale_Price]]</f>
        <v>-104</v>
      </c>
      <c r="O3540" t="str">
        <f>IF(ZeptoData[[#This Row],[outOfStock]]=TRUE, "Out of Stock", IF(ZeptoData[[#This Row],[availableQuantity]]&lt;=2, "LOW STOCK", "HEALTHY"))</f>
        <v>HEALTHY</v>
      </c>
      <c r="P3540" t="str" cm="1">
        <f t="array" ref="P3540">_xlfn.IFS(ZeptoData[[#This Row],[Sale_Price]]&lt;50, "Budget", ZeptoData[[#This Row],[Sale_Price]]&lt;150, "Mid-Range", ZeptoData[[#This Row],[Sale_Price]]&gt;=150, "Premium")</f>
        <v>Mid-Range</v>
      </c>
      <c r="Q3540" t="str">
        <f>IF(ROUND(((ZeptoData[[#This Row],[mrp]]-ZeptoData[[#This Row],[discountedSellingPrice]])/ZeptoData[[#This Row],[mrp]])*100,0) = ZeptoData[[#This Row],[discountPercent]], "Match", "Error")</f>
        <v>Match</v>
      </c>
      <c r="R3540" s="9" t="str" cm="1">
        <f t="array" ref="R3540">_xlfn.IFS(ZeptoData[[#This Row],[discountPercent]]=0, "No Discount", ZeptoData[[#This Row],[discountPercent]]&lt;=15, "Standard (1-15%)", ZeptoData[[#This Row],[discountPercent]]&gt;15, "Mega (&gt;15%)")</f>
        <v>No Discount</v>
      </c>
      <c r="S3540" s="9" t="str" cm="1">
        <f t="array" ref="S3540">_xlfn.IFS(ZeptoData[[#This Row],[weightInGms]]&lt;=100, "Small (&lt;100g)", ZeptoData[[#This Row],[weightInGms]]&lt;=500, "Medium (100-500g)", ZeptoData[[#This Row],[weightInGms]]&gt;500, "Large (&gt;500g)")</f>
        <v>Large (&gt;500g)</v>
      </c>
    </row>
    <row r="3541" spans="1:19" x14ac:dyDescent="0.25">
      <c r="A3541" t="s">
        <v>1458</v>
      </c>
      <c r="B3541" t="s">
        <v>1559</v>
      </c>
      <c r="C3541" t="str">
        <f>TRIM(ZeptoData[[#This Row],[name]])</f>
        <v>Odonil Zipper Blissful Citrus</v>
      </c>
      <c r="D3541">
        <v>5500</v>
      </c>
      <c r="E3541" s="3">
        <f>'Cleaned Data'!F3544</f>
        <v>5</v>
      </c>
      <c r="F3541">
        <v>0</v>
      </c>
      <c r="G3541">
        <v>1</v>
      </c>
      <c r="H3541">
        <v>5500</v>
      </c>
      <c r="I3541" s="3">
        <f>ZeptoData[[#This Row],[discountedSellingPrice]]/100</f>
        <v>55</v>
      </c>
      <c r="J3541">
        <v>10</v>
      </c>
      <c r="K3541" t="b">
        <v>0</v>
      </c>
      <c r="L3541">
        <v>10</v>
      </c>
      <c r="N3541" s="3">
        <f>ZeptoData[[#This Row],[MRP_Rupees]] - ZeptoData[[#This Row],[Sale_Price]]</f>
        <v>-50</v>
      </c>
      <c r="O3541" t="str">
        <f>IF(ZeptoData[[#This Row],[outOfStock]]=TRUE, "Out of Stock", IF(ZeptoData[[#This Row],[availableQuantity]]&lt;=2, "LOW STOCK", "HEALTHY"))</f>
        <v>LOW STOCK</v>
      </c>
      <c r="P3541" t="str" cm="1">
        <f t="array" ref="P3541">_xlfn.IFS(ZeptoData[[#This Row],[Sale_Price]]&lt;50, "Budget", ZeptoData[[#This Row],[Sale_Price]]&lt;150, "Mid-Range", ZeptoData[[#This Row],[Sale_Price]]&gt;=150, "Premium")</f>
        <v>Mid-Range</v>
      </c>
      <c r="Q3541" t="str">
        <f>IF(ROUND(((ZeptoData[[#This Row],[mrp]]-ZeptoData[[#This Row],[discountedSellingPrice]])/ZeptoData[[#This Row],[mrp]])*100,0) = ZeptoData[[#This Row],[discountPercent]], "Match", "Error")</f>
        <v>Match</v>
      </c>
      <c r="R3541" s="9" t="str" cm="1">
        <f t="array" ref="R3541">_xlfn.IFS(ZeptoData[[#This Row],[discountPercent]]=0, "No Discount", ZeptoData[[#This Row],[discountPercent]]&lt;=15, "Standard (1-15%)", ZeptoData[[#This Row],[discountPercent]]&gt;15, "Mega (&gt;15%)")</f>
        <v>No Discount</v>
      </c>
      <c r="S3541" s="9" t="str" cm="1">
        <f t="array" ref="S3541">_xlfn.IFS(ZeptoData[[#This Row],[weightInGms]]&lt;=100, "Small (&lt;100g)", ZeptoData[[#This Row],[weightInGms]]&lt;=500, "Medium (100-500g)", ZeptoData[[#This Row],[weightInGms]]&gt;500, "Large (&gt;500g)")</f>
        <v>Small (&lt;100g)</v>
      </c>
    </row>
    <row r="3542" spans="1:19" x14ac:dyDescent="0.25">
      <c r="A3542" t="s">
        <v>1458</v>
      </c>
      <c r="B3542" t="s">
        <v>1560</v>
      </c>
      <c r="C3542" t="str">
        <f>TRIM(ZeptoData[[#This Row],[name]])</f>
        <v>Eveready Base B22 9-Watt LED Bulb</v>
      </c>
      <c r="D3542">
        <v>15000</v>
      </c>
      <c r="E3542" s="3">
        <f>'Cleaned Data'!F3545</f>
        <v>7</v>
      </c>
      <c r="F3542">
        <v>0</v>
      </c>
      <c r="G3542">
        <v>2</v>
      </c>
      <c r="H3542">
        <v>15000</v>
      </c>
      <c r="I3542" s="3">
        <f>ZeptoData[[#This Row],[discountedSellingPrice]]/100</f>
        <v>150</v>
      </c>
      <c r="J3542">
        <v>58</v>
      </c>
      <c r="K3542" t="b">
        <v>0</v>
      </c>
      <c r="L3542">
        <v>1</v>
      </c>
      <c r="N3542" s="3">
        <f>ZeptoData[[#This Row],[MRP_Rupees]] - ZeptoData[[#This Row],[Sale_Price]]</f>
        <v>-143</v>
      </c>
      <c r="O3542" t="str">
        <f>IF(ZeptoData[[#This Row],[outOfStock]]=TRUE, "Out of Stock", IF(ZeptoData[[#This Row],[availableQuantity]]&lt;=2, "LOW STOCK", "HEALTHY"))</f>
        <v>LOW STOCK</v>
      </c>
      <c r="P3542" t="str" cm="1">
        <f t="array" ref="P3542">_xlfn.IFS(ZeptoData[[#This Row],[Sale_Price]]&lt;50, "Budget", ZeptoData[[#This Row],[Sale_Price]]&lt;150, "Mid-Range", ZeptoData[[#This Row],[Sale_Price]]&gt;=150, "Premium")</f>
        <v>Premium</v>
      </c>
      <c r="Q3542" t="str">
        <f>IF(ROUND(((ZeptoData[[#This Row],[mrp]]-ZeptoData[[#This Row],[discountedSellingPrice]])/ZeptoData[[#This Row],[mrp]])*100,0) = ZeptoData[[#This Row],[discountPercent]], "Match", "Error")</f>
        <v>Match</v>
      </c>
      <c r="R3542" s="9" t="str" cm="1">
        <f t="array" ref="R3542">_xlfn.IFS(ZeptoData[[#This Row],[discountPercent]]=0, "No Discount", ZeptoData[[#This Row],[discountPercent]]&lt;=15, "Standard (1-15%)", ZeptoData[[#This Row],[discountPercent]]&gt;15, "Mega (&gt;15%)")</f>
        <v>No Discount</v>
      </c>
      <c r="S3542" s="9" t="str" cm="1">
        <f t="array" ref="S3542">_xlfn.IFS(ZeptoData[[#This Row],[weightInGms]]&lt;=100, "Small (&lt;100g)", ZeptoData[[#This Row],[weightInGms]]&lt;=500, "Medium (100-500g)", ZeptoData[[#This Row],[weightInGms]]&gt;500, "Large (&gt;500g)")</f>
        <v>Small (&lt;100g)</v>
      </c>
    </row>
    <row r="3543" spans="1:19" x14ac:dyDescent="0.25">
      <c r="A3543" t="s">
        <v>1458</v>
      </c>
      <c r="B3543" t="s">
        <v>1561</v>
      </c>
      <c r="C3543" t="str">
        <f>TRIM(ZeptoData[[#This Row],[name]])</f>
        <v>Scotch Brite Sponge Wipe</v>
      </c>
      <c r="D3543">
        <v>33000</v>
      </c>
      <c r="E3543" s="3">
        <f>'Cleaned Data'!F3546</f>
        <v>10</v>
      </c>
      <c r="F3543">
        <v>10</v>
      </c>
      <c r="G3543">
        <v>6</v>
      </c>
      <c r="H3543">
        <v>29700</v>
      </c>
      <c r="I3543" s="3">
        <f>ZeptoData[[#This Row],[discountedSellingPrice]]/100</f>
        <v>297</v>
      </c>
      <c r="J3543">
        <v>290</v>
      </c>
      <c r="K3543" t="b">
        <v>0</v>
      </c>
      <c r="L3543">
        <v>5</v>
      </c>
      <c r="N3543" s="3">
        <f>ZeptoData[[#This Row],[MRP_Rupees]] - ZeptoData[[#This Row],[Sale_Price]]</f>
        <v>-287</v>
      </c>
      <c r="O3543" t="str">
        <f>IF(ZeptoData[[#This Row],[outOfStock]]=TRUE, "Out of Stock", IF(ZeptoData[[#This Row],[availableQuantity]]&lt;=2, "LOW STOCK", "HEALTHY"))</f>
        <v>HEALTHY</v>
      </c>
      <c r="P3543" t="str" cm="1">
        <f t="array" ref="P3543">_xlfn.IFS(ZeptoData[[#This Row],[Sale_Price]]&lt;50, "Budget", ZeptoData[[#This Row],[Sale_Price]]&lt;150, "Mid-Range", ZeptoData[[#This Row],[Sale_Price]]&gt;=150, "Premium")</f>
        <v>Premium</v>
      </c>
      <c r="Q3543" t="str">
        <f>IF(ROUND(((ZeptoData[[#This Row],[mrp]]-ZeptoData[[#This Row],[discountedSellingPrice]])/ZeptoData[[#This Row],[mrp]])*100,0) = ZeptoData[[#This Row],[discountPercent]], "Match", "Error")</f>
        <v>Match</v>
      </c>
      <c r="R3543" s="9" t="str" cm="1">
        <f t="array" ref="R3543">_xlfn.IFS(ZeptoData[[#This Row],[discountPercent]]=0, "No Discount", ZeptoData[[#This Row],[discountPercent]]&lt;=15, "Standard (1-15%)", ZeptoData[[#This Row],[discountPercent]]&gt;15, "Mega (&gt;15%)")</f>
        <v>Standard (1-15%)</v>
      </c>
      <c r="S3543" s="9" t="str" cm="1">
        <f t="array" ref="S3543">_xlfn.IFS(ZeptoData[[#This Row],[weightInGms]]&lt;=100, "Small (&lt;100g)", ZeptoData[[#This Row],[weightInGms]]&lt;=500, "Medium (100-500g)", ZeptoData[[#This Row],[weightInGms]]&gt;500, "Large (&gt;500g)")</f>
        <v>Medium (100-500g)</v>
      </c>
    </row>
    <row r="3544" spans="1:19" x14ac:dyDescent="0.25">
      <c r="A3544" t="s">
        <v>1458</v>
      </c>
      <c r="B3544" t="s">
        <v>1562</v>
      </c>
      <c r="C3544" t="str">
        <f>TRIM(ZeptoData[[#This Row],[name]])</f>
        <v>Domex Disinfectant Floor Cleaner</v>
      </c>
      <c r="D3544">
        <v>18000</v>
      </c>
      <c r="E3544" s="3">
        <f>'Cleaned Data'!F3547</f>
        <v>5</v>
      </c>
      <c r="F3544">
        <v>5</v>
      </c>
      <c r="G3544">
        <v>6</v>
      </c>
      <c r="H3544">
        <v>17000</v>
      </c>
      <c r="I3544" s="3">
        <f>ZeptoData[[#This Row],[discountedSellingPrice]]/100</f>
        <v>170</v>
      </c>
      <c r="J3544">
        <v>1000</v>
      </c>
      <c r="K3544" t="b">
        <v>0</v>
      </c>
      <c r="L3544">
        <v>1</v>
      </c>
      <c r="N3544" s="3">
        <f>ZeptoData[[#This Row],[MRP_Rupees]] - ZeptoData[[#This Row],[Sale_Price]]</f>
        <v>-165</v>
      </c>
      <c r="O3544" t="str">
        <f>IF(ZeptoData[[#This Row],[outOfStock]]=TRUE, "Out of Stock", IF(ZeptoData[[#This Row],[availableQuantity]]&lt;=2, "LOW STOCK", "HEALTHY"))</f>
        <v>HEALTHY</v>
      </c>
      <c r="P3544" t="str" cm="1">
        <f t="array" ref="P3544">_xlfn.IFS(ZeptoData[[#This Row],[Sale_Price]]&lt;50, "Budget", ZeptoData[[#This Row],[Sale_Price]]&lt;150, "Mid-Range", ZeptoData[[#This Row],[Sale_Price]]&gt;=150, "Premium")</f>
        <v>Premium</v>
      </c>
      <c r="Q3544" t="str">
        <f>IF(ROUND(((ZeptoData[[#This Row],[mrp]]-ZeptoData[[#This Row],[discountedSellingPrice]])/ZeptoData[[#This Row],[mrp]])*100,0) = ZeptoData[[#This Row],[discountPercent]], "Match", "Error")</f>
        <v>Error</v>
      </c>
      <c r="R3544" s="9" t="str" cm="1">
        <f t="array" ref="R3544">_xlfn.IFS(ZeptoData[[#This Row],[discountPercent]]=0, "No Discount", ZeptoData[[#This Row],[discountPercent]]&lt;=15, "Standard (1-15%)", ZeptoData[[#This Row],[discountPercent]]&gt;15, "Mega (&gt;15%)")</f>
        <v>Standard (1-15%)</v>
      </c>
      <c r="S3544" s="9" t="str" cm="1">
        <f t="array" ref="S3544">_xlfn.IFS(ZeptoData[[#This Row],[weightInGms]]&lt;=100, "Small (&lt;100g)", ZeptoData[[#This Row],[weightInGms]]&lt;=500, "Medium (100-500g)", ZeptoData[[#This Row],[weightInGms]]&gt;500, "Large (&gt;500g)")</f>
        <v>Large (&gt;500g)</v>
      </c>
    </row>
    <row r="3545" spans="1:19" x14ac:dyDescent="0.25">
      <c r="A3545" t="s">
        <v>1458</v>
      </c>
      <c r="B3545" t="s">
        <v>1841</v>
      </c>
      <c r="C3545" t="str">
        <f>TRIM(ZeptoData[[#This Row],[name]])</f>
        <v>Surf Excel Matic Powder Front Load</v>
      </c>
      <c r="D3545">
        <v>81000</v>
      </c>
      <c r="E3545" s="3">
        <f>'Cleaned Data'!F3548</f>
        <v>9</v>
      </c>
      <c r="F3545">
        <v>7</v>
      </c>
      <c r="G3545">
        <v>2</v>
      </c>
      <c r="H3545">
        <v>75000</v>
      </c>
      <c r="I3545" s="3">
        <f>ZeptoData[[#This Row],[discountedSellingPrice]]/100</f>
        <v>750</v>
      </c>
      <c r="J3545">
        <v>4000</v>
      </c>
      <c r="K3545" t="b">
        <v>0</v>
      </c>
      <c r="L3545">
        <v>4</v>
      </c>
      <c r="N3545" s="3">
        <f>ZeptoData[[#This Row],[MRP_Rupees]] - ZeptoData[[#This Row],[Sale_Price]]</f>
        <v>-741</v>
      </c>
      <c r="O3545" t="str">
        <f>IF(ZeptoData[[#This Row],[outOfStock]]=TRUE, "Out of Stock", IF(ZeptoData[[#This Row],[availableQuantity]]&lt;=2, "LOW STOCK", "HEALTHY"))</f>
        <v>LOW STOCK</v>
      </c>
      <c r="P3545" t="str" cm="1">
        <f t="array" ref="P3545">_xlfn.IFS(ZeptoData[[#This Row],[Sale_Price]]&lt;50, "Budget", ZeptoData[[#This Row],[Sale_Price]]&lt;150, "Mid-Range", ZeptoData[[#This Row],[Sale_Price]]&gt;=150, "Premium")</f>
        <v>Premium</v>
      </c>
      <c r="Q3545" t="str">
        <f>IF(ROUND(((ZeptoData[[#This Row],[mrp]]-ZeptoData[[#This Row],[discountedSellingPrice]])/ZeptoData[[#This Row],[mrp]])*100,0) = ZeptoData[[#This Row],[discountPercent]], "Match", "Error")</f>
        <v>Match</v>
      </c>
      <c r="R3545" s="9" t="str" cm="1">
        <f t="array" ref="R3545">_xlfn.IFS(ZeptoData[[#This Row],[discountPercent]]=0, "No Discount", ZeptoData[[#This Row],[discountPercent]]&lt;=15, "Standard (1-15%)", ZeptoData[[#This Row],[discountPercent]]&gt;15, "Mega (&gt;15%)")</f>
        <v>Standard (1-15%)</v>
      </c>
      <c r="S3545" s="9" t="str" cm="1">
        <f t="array" ref="S3545">_xlfn.IFS(ZeptoData[[#This Row],[weightInGms]]&lt;=100, "Small (&lt;100g)", ZeptoData[[#This Row],[weightInGms]]&lt;=500, "Medium (100-500g)", ZeptoData[[#This Row],[weightInGms]]&gt;500, "Large (&gt;500g)")</f>
        <v>Large (&gt;500g)</v>
      </c>
    </row>
    <row r="3546" spans="1:19" x14ac:dyDescent="0.25">
      <c r="A3546" t="s">
        <v>1458</v>
      </c>
      <c r="B3546" t="s">
        <v>1564</v>
      </c>
      <c r="C3546" t="str">
        <f>TRIM(ZeptoData[[#This Row],[name]])</f>
        <v>Scotch Brite Silver Sparks Scrub Pad</v>
      </c>
      <c r="D3546">
        <v>9000</v>
      </c>
      <c r="E3546" s="3">
        <f>'Cleaned Data'!F3549</f>
        <v>0</v>
      </c>
      <c r="F3546">
        <v>10</v>
      </c>
      <c r="G3546">
        <v>6</v>
      </c>
      <c r="H3546">
        <v>8100</v>
      </c>
      <c r="I3546" s="3">
        <f>ZeptoData[[#This Row],[discountedSellingPrice]]/100</f>
        <v>81</v>
      </c>
      <c r="J3546">
        <v>348</v>
      </c>
      <c r="K3546" t="b">
        <v>0</v>
      </c>
      <c r="L3546">
        <v>3</v>
      </c>
      <c r="N3546" s="3">
        <f>ZeptoData[[#This Row],[MRP_Rupees]] - ZeptoData[[#This Row],[Sale_Price]]</f>
        <v>-81</v>
      </c>
      <c r="O3546" t="str">
        <f>IF(ZeptoData[[#This Row],[outOfStock]]=TRUE, "Out of Stock", IF(ZeptoData[[#This Row],[availableQuantity]]&lt;=2, "LOW STOCK", "HEALTHY"))</f>
        <v>HEALTHY</v>
      </c>
      <c r="P3546" t="str" cm="1">
        <f t="array" ref="P3546">_xlfn.IFS(ZeptoData[[#This Row],[Sale_Price]]&lt;50, "Budget", ZeptoData[[#This Row],[Sale_Price]]&lt;150, "Mid-Range", ZeptoData[[#This Row],[Sale_Price]]&gt;=150, "Premium")</f>
        <v>Mid-Range</v>
      </c>
      <c r="Q3546" t="str">
        <f>IF(ROUND(((ZeptoData[[#This Row],[mrp]]-ZeptoData[[#This Row],[discountedSellingPrice]])/ZeptoData[[#This Row],[mrp]])*100,0) = ZeptoData[[#This Row],[discountPercent]], "Match", "Error")</f>
        <v>Match</v>
      </c>
      <c r="R3546" s="9" t="str" cm="1">
        <f t="array" ref="R3546">_xlfn.IFS(ZeptoData[[#This Row],[discountPercent]]=0, "No Discount", ZeptoData[[#This Row],[discountPercent]]&lt;=15, "Standard (1-15%)", ZeptoData[[#This Row],[discountPercent]]&gt;15, "Mega (&gt;15%)")</f>
        <v>Standard (1-15%)</v>
      </c>
      <c r="S3546" s="9" t="str" cm="1">
        <f t="array" ref="S3546">_xlfn.IFS(ZeptoData[[#This Row],[weightInGms]]&lt;=100, "Small (&lt;100g)", ZeptoData[[#This Row],[weightInGms]]&lt;=500, "Medium (100-500g)", ZeptoData[[#This Row],[weightInGms]]&gt;500, "Large (&gt;500g)")</f>
        <v>Medium (100-500g)</v>
      </c>
    </row>
    <row r="3547" spans="1:19" x14ac:dyDescent="0.25">
      <c r="A3547" t="s">
        <v>1458</v>
      </c>
      <c r="B3547" t="s">
        <v>1565</v>
      </c>
      <c r="C3547" t="str">
        <f>TRIM(ZeptoData[[#This Row],[name]])</f>
        <v>Airwick Room Air Freshener Spray Cool Water &amp; Aloe Vera</v>
      </c>
      <c r="D3547">
        <v>16100</v>
      </c>
      <c r="E3547" s="3">
        <f>'Cleaned Data'!F3550</f>
        <v>6</v>
      </c>
      <c r="F3547">
        <v>5</v>
      </c>
      <c r="G3547">
        <v>6</v>
      </c>
      <c r="H3547">
        <v>15200</v>
      </c>
      <c r="I3547" s="3">
        <f>ZeptoData[[#This Row],[discountedSellingPrice]]/100</f>
        <v>152</v>
      </c>
      <c r="J3547">
        <v>245</v>
      </c>
      <c r="K3547" t="b">
        <v>0</v>
      </c>
      <c r="L3547">
        <v>245</v>
      </c>
      <c r="N3547" s="3">
        <f>ZeptoData[[#This Row],[MRP_Rupees]] - ZeptoData[[#This Row],[Sale_Price]]</f>
        <v>-146</v>
      </c>
      <c r="O3547" t="str">
        <f>IF(ZeptoData[[#This Row],[outOfStock]]=TRUE, "Out of Stock", IF(ZeptoData[[#This Row],[availableQuantity]]&lt;=2, "LOW STOCK", "HEALTHY"))</f>
        <v>HEALTHY</v>
      </c>
      <c r="P3547" t="str" cm="1">
        <f t="array" ref="P3547">_xlfn.IFS(ZeptoData[[#This Row],[Sale_Price]]&lt;50, "Budget", ZeptoData[[#This Row],[Sale_Price]]&lt;150, "Mid-Range", ZeptoData[[#This Row],[Sale_Price]]&gt;=150, "Premium")</f>
        <v>Premium</v>
      </c>
      <c r="Q3547" t="str">
        <f>IF(ROUND(((ZeptoData[[#This Row],[mrp]]-ZeptoData[[#This Row],[discountedSellingPrice]])/ZeptoData[[#This Row],[mrp]])*100,0) = ZeptoData[[#This Row],[discountPercent]], "Match", "Error")</f>
        <v>Error</v>
      </c>
      <c r="R3547" s="9" t="str" cm="1">
        <f t="array" ref="R3547">_xlfn.IFS(ZeptoData[[#This Row],[discountPercent]]=0, "No Discount", ZeptoData[[#This Row],[discountPercent]]&lt;=15, "Standard (1-15%)", ZeptoData[[#This Row],[discountPercent]]&gt;15, "Mega (&gt;15%)")</f>
        <v>Standard (1-15%)</v>
      </c>
      <c r="S3547" s="9" t="str" cm="1">
        <f t="array" ref="S3547">_xlfn.IFS(ZeptoData[[#This Row],[weightInGms]]&lt;=100, "Small (&lt;100g)", ZeptoData[[#This Row],[weightInGms]]&lt;=500, "Medium (100-500g)", ZeptoData[[#This Row],[weightInGms]]&gt;500, "Large (&gt;500g)")</f>
        <v>Medium (100-500g)</v>
      </c>
    </row>
    <row r="3548" spans="1:19" x14ac:dyDescent="0.25">
      <c r="A3548" t="s">
        <v>1458</v>
      </c>
      <c r="B3548" t="s">
        <v>1566</v>
      </c>
      <c r="C3548" t="str">
        <f>TRIM(ZeptoData[[#This Row],[name]])</f>
        <v>Shubh kart - Surabhi Camphor Pouch 50g</v>
      </c>
      <c r="D3548">
        <v>9500</v>
      </c>
      <c r="E3548" s="3">
        <f>'Cleaned Data'!F3551</f>
        <v>10</v>
      </c>
      <c r="F3548">
        <v>9</v>
      </c>
      <c r="G3548">
        <v>6</v>
      </c>
      <c r="H3548">
        <v>8600</v>
      </c>
      <c r="I3548" s="3">
        <f>ZeptoData[[#This Row],[discountedSellingPrice]]/100</f>
        <v>86</v>
      </c>
      <c r="J3548">
        <v>50</v>
      </c>
      <c r="K3548" t="b">
        <v>0</v>
      </c>
      <c r="L3548">
        <v>50</v>
      </c>
      <c r="N3548" s="3">
        <f>ZeptoData[[#This Row],[MRP_Rupees]] - ZeptoData[[#This Row],[Sale_Price]]</f>
        <v>-76</v>
      </c>
      <c r="O3548" t="str">
        <f>IF(ZeptoData[[#This Row],[outOfStock]]=TRUE, "Out of Stock", IF(ZeptoData[[#This Row],[availableQuantity]]&lt;=2, "LOW STOCK", "HEALTHY"))</f>
        <v>HEALTHY</v>
      </c>
      <c r="P3548" t="str" cm="1">
        <f t="array" ref="P3548">_xlfn.IFS(ZeptoData[[#This Row],[Sale_Price]]&lt;50, "Budget", ZeptoData[[#This Row],[Sale_Price]]&lt;150, "Mid-Range", ZeptoData[[#This Row],[Sale_Price]]&gt;=150, "Premium")</f>
        <v>Mid-Range</v>
      </c>
      <c r="Q3548" t="str">
        <f>IF(ROUND(((ZeptoData[[#This Row],[mrp]]-ZeptoData[[#This Row],[discountedSellingPrice]])/ZeptoData[[#This Row],[mrp]])*100,0) = ZeptoData[[#This Row],[discountPercent]], "Match", "Error")</f>
        <v>Match</v>
      </c>
      <c r="R3548" s="9" t="str" cm="1">
        <f t="array" ref="R3548">_xlfn.IFS(ZeptoData[[#This Row],[discountPercent]]=0, "No Discount", ZeptoData[[#This Row],[discountPercent]]&lt;=15, "Standard (1-15%)", ZeptoData[[#This Row],[discountPercent]]&gt;15, "Mega (&gt;15%)")</f>
        <v>Standard (1-15%)</v>
      </c>
      <c r="S3548" s="9" t="str" cm="1">
        <f t="array" ref="S3548">_xlfn.IFS(ZeptoData[[#This Row],[weightInGms]]&lt;=100, "Small (&lt;100g)", ZeptoData[[#This Row],[weightInGms]]&lt;=500, "Medium (100-500g)", ZeptoData[[#This Row],[weightInGms]]&gt;500, "Large (&gt;500g)")</f>
        <v>Small (&lt;100g)</v>
      </c>
    </row>
    <row r="3549" spans="1:19" x14ac:dyDescent="0.25">
      <c r="A3549" t="s">
        <v>1458</v>
      </c>
      <c r="B3549" t="s">
        <v>1567</v>
      </c>
      <c r="C3549" t="str">
        <f>TRIM(ZeptoData[[#This Row],[name]])</f>
        <v>Pril Power Of Active Boosters</v>
      </c>
      <c r="D3549">
        <v>10200</v>
      </c>
      <c r="E3549" s="3">
        <f>'Cleaned Data'!F3552</f>
        <v>10</v>
      </c>
      <c r="F3549">
        <v>0</v>
      </c>
      <c r="G3549">
        <v>1</v>
      </c>
      <c r="H3549">
        <v>10200</v>
      </c>
      <c r="I3549" s="3">
        <f>ZeptoData[[#This Row],[discountedSellingPrice]]/100</f>
        <v>102</v>
      </c>
      <c r="J3549">
        <v>400</v>
      </c>
      <c r="K3549" t="b">
        <v>0</v>
      </c>
      <c r="L3549">
        <v>400</v>
      </c>
      <c r="N3549" s="3">
        <f>ZeptoData[[#This Row],[MRP_Rupees]] - ZeptoData[[#This Row],[Sale_Price]]</f>
        <v>-92</v>
      </c>
      <c r="O3549" t="str">
        <f>IF(ZeptoData[[#This Row],[outOfStock]]=TRUE, "Out of Stock", IF(ZeptoData[[#This Row],[availableQuantity]]&lt;=2, "LOW STOCK", "HEALTHY"))</f>
        <v>LOW STOCK</v>
      </c>
      <c r="P3549" t="str" cm="1">
        <f t="array" ref="P3549">_xlfn.IFS(ZeptoData[[#This Row],[Sale_Price]]&lt;50, "Budget", ZeptoData[[#This Row],[Sale_Price]]&lt;150, "Mid-Range", ZeptoData[[#This Row],[Sale_Price]]&gt;=150, "Premium")</f>
        <v>Mid-Range</v>
      </c>
      <c r="Q3549" t="str">
        <f>IF(ROUND(((ZeptoData[[#This Row],[mrp]]-ZeptoData[[#This Row],[discountedSellingPrice]])/ZeptoData[[#This Row],[mrp]])*100,0) = ZeptoData[[#This Row],[discountPercent]], "Match", "Error")</f>
        <v>Match</v>
      </c>
      <c r="R3549" s="9" t="str" cm="1">
        <f t="array" ref="R3549">_xlfn.IFS(ZeptoData[[#This Row],[discountPercent]]=0, "No Discount", ZeptoData[[#This Row],[discountPercent]]&lt;=15, "Standard (1-15%)", ZeptoData[[#This Row],[discountPercent]]&gt;15, "Mega (&gt;15%)")</f>
        <v>No Discount</v>
      </c>
      <c r="S3549" s="9" t="str" cm="1">
        <f t="array" ref="S3549">_xlfn.IFS(ZeptoData[[#This Row],[weightInGms]]&lt;=100, "Small (&lt;100g)", ZeptoData[[#This Row],[weightInGms]]&lt;=500, "Medium (100-500g)", ZeptoData[[#This Row],[weightInGms]]&gt;500, "Large (&gt;500g)")</f>
        <v>Medium (100-500g)</v>
      </c>
    </row>
    <row r="3550" spans="1:19" x14ac:dyDescent="0.25">
      <c r="A3550" t="s">
        <v>1458</v>
      </c>
      <c r="B3550" t="s">
        <v>1568</v>
      </c>
      <c r="C3550" t="str">
        <f>TRIM(ZeptoData[[#This Row],[name]])</f>
        <v>Scotch Brite Tough Scrubber Brush</v>
      </c>
      <c r="D3550">
        <v>15000</v>
      </c>
      <c r="E3550" s="3">
        <f>'Cleaned Data'!F3553</f>
        <v>0</v>
      </c>
      <c r="F3550">
        <v>6</v>
      </c>
      <c r="G3550">
        <v>6</v>
      </c>
      <c r="H3550">
        <v>14000</v>
      </c>
      <c r="I3550" s="3">
        <f>ZeptoData[[#This Row],[discountedSellingPrice]]/100</f>
        <v>140</v>
      </c>
      <c r="J3550">
        <v>58</v>
      </c>
      <c r="K3550" t="b">
        <v>0</v>
      </c>
      <c r="L3550">
        <v>1</v>
      </c>
      <c r="N3550" s="3">
        <f>ZeptoData[[#This Row],[MRP_Rupees]] - ZeptoData[[#This Row],[Sale_Price]]</f>
        <v>-140</v>
      </c>
      <c r="O3550" t="str">
        <f>IF(ZeptoData[[#This Row],[outOfStock]]=TRUE, "Out of Stock", IF(ZeptoData[[#This Row],[availableQuantity]]&lt;=2, "LOW STOCK", "HEALTHY"))</f>
        <v>HEALTHY</v>
      </c>
      <c r="P3550" t="str" cm="1">
        <f t="array" ref="P3550">_xlfn.IFS(ZeptoData[[#This Row],[Sale_Price]]&lt;50, "Budget", ZeptoData[[#This Row],[Sale_Price]]&lt;150, "Mid-Range", ZeptoData[[#This Row],[Sale_Price]]&gt;=150, "Premium")</f>
        <v>Mid-Range</v>
      </c>
      <c r="Q3550" t="str">
        <f>IF(ROUND(((ZeptoData[[#This Row],[mrp]]-ZeptoData[[#This Row],[discountedSellingPrice]])/ZeptoData[[#This Row],[mrp]])*100,0) = ZeptoData[[#This Row],[discountPercent]], "Match", "Error")</f>
        <v>Error</v>
      </c>
      <c r="R3550" s="9" t="str" cm="1">
        <f t="array" ref="R3550">_xlfn.IFS(ZeptoData[[#This Row],[discountPercent]]=0, "No Discount", ZeptoData[[#This Row],[discountPercent]]&lt;=15, "Standard (1-15%)", ZeptoData[[#This Row],[discountPercent]]&gt;15, "Mega (&gt;15%)")</f>
        <v>Standard (1-15%)</v>
      </c>
      <c r="S3550" s="9" t="str" cm="1">
        <f t="array" ref="S3550">_xlfn.IFS(ZeptoData[[#This Row],[weightInGms]]&lt;=100, "Small (&lt;100g)", ZeptoData[[#This Row],[weightInGms]]&lt;=500, "Medium (100-500g)", ZeptoData[[#This Row],[weightInGms]]&gt;500, "Large (&gt;500g)")</f>
        <v>Small (&lt;100g)</v>
      </c>
    </row>
    <row r="3551" spans="1:19" x14ac:dyDescent="0.25">
      <c r="A3551" t="s">
        <v>1458</v>
      </c>
      <c r="B3551" t="s">
        <v>1569</v>
      </c>
      <c r="C3551" t="str">
        <f>TRIM(ZeptoData[[#This Row],[name]])</f>
        <v>Mortein Dual All Insect Killer Spray</v>
      </c>
      <c r="D3551">
        <v>28000</v>
      </c>
      <c r="E3551" s="3">
        <f>'Cleaned Data'!F3554</f>
        <v>6</v>
      </c>
      <c r="F3551">
        <v>10</v>
      </c>
      <c r="G3551">
        <v>6</v>
      </c>
      <c r="H3551">
        <v>25200</v>
      </c>
      <c r="I3551" s="3">
        <f>ZeptoData[[#This Row],[discountedSellingPrice]]/100</f>
        <v>252</v>
      </c>
      <c r="J3551">
        <v>600</v>
      </c>
      <c r="K3551" t="b">
        <v>0</v>
      </c>
      <c r="L3551">
        <v>600</v>
      </c>
      <c r="N3551" s="3">
        <f>ZeptoData[[#This Row],[MRP_Rupees]] - ZeptoData[[#This Row],[Sale_Price]]</f>
        <v>-246</v>
      </c>
      <c r="O3551" t="str">
        <f>IF(ZeptoData[[#This Row],[outOfStock]]=TRUE, "Out of Stock", IF(ZeptoData[[#This Row],[availableQuantity]]&lt;=2, "LOW STOCK", "HEALTHY"))</f>
        <v>HEALTHY</v>
      </c>
      <c r="P3551" t="str" cm="1">
        <f t="array" ref="P3551">_xlfn.IFS(ZeptoData[[#This Row],[Sale_Price]]&lt;50, "Budget", ZeptoData[[#This Row],[Sale_Price]]&lt;150, "Mid-Range", ZeptoData[[#This Row],[Sale_Price]]&gt;=150, "Premium")</f>
        <v>Premium</v>
      </c>
      <c r="Q3551" t="str">
        <f>IF(ROUND(((ZeptoData[[#This Row],[mrp]]-ZeptoData[[#This Row],[discountedSellingPrice]])/ZeptoData[[#This Row],[mrp]])*100,0) = ZeptoData[[#This Row],[discountPercent]], "Match", "Error")</f>
        <v>Match</v>
      </c>
      <c r="R3551" s="9" t="str" cm="1">
        <f t="array" ref="R3551">_xlfn.IFS(ZeptoData[[#This Row],[discountPercent]]=0, "No Discount", ZeptoData[[#This Row],[discountPercent]]&lt;=15, "Standard (1-15%)", ZeptoData[[#This Row],[discountPercent]]&gt;15, "Mega (&gt;15%)")</f>
        <v>Standard (1-15%)</v>
      </c>
      <c r="S3551" s="9" t="str" cm="1">
        <f t="array" ref="S3551">_xlfn.IFS(ZeptoData[[#This Row],[weightInGms]]&lt;=100, "Small (&lt;100g)", ZeptoData[[#This Row],[weightInGms]]&lt;=500, "Medium (100-500g)", ZeptoData[[#This Row],[weightInGms]]&gt;500, "Large (&gt;500g)")</f>
        <v>Large (&gt;500g)</v>
      </c>
    </row>
    <row r="3552" spans="1:19" x14ac:dyDescent="0.25">
      <c r="A3552" t="s">
        <v>1458</v>
      </c>
      <c r="B3552" t="s">
        <v>1570</v>
      </c>
      <c r="C3552" t="str">
        <f>TRIM(ZeptoData[[#This Row],[name]])</f>
        <v>Lizol Double Concentrate Disinfectant Floor Cleaner Lavender</v>
      </c>
      <c r="D3552">
        <v>32500</v>
      </c>
      <c r="E3552" s="3">
        <f>'Cleaned Data'!F3555</f>
        <v>8</v>
      </c>
      <c r="F3552">
        <v>10</v>
      </c>
      <c r="G3552">
        <v>6</v>
      </c>
      <c r="H3552">
        <v>29200</v>
      </c>
      <c r="I3552" s="3">
        <f>ZeptoData[[#This Row],[discountedSellingPrice]]/100</f>
        <v>292</v>
      </c>
      <c r="J3552">
        <v>900</v>
      </c>
      <c r="K3552" t="b">
        <v>0</v>
      </c>
      <c r="L3552">
        <v>900</v>
      </c>
      <c r="N3552" s="3">
        <f>ZeptoData[[#This Row],[MRP_Rupees]] - ZeptoData[[#This Row],[Sale_Price]]</f>
        <v>-284</v>
      </c>
      <c r="O3552" t="str">
        <f>IF(ZeptoData[[#This Row],[outOfStock]]=TRUE, "Out of Stock", IF(ZeptoData[[#This Row],[availableQuantity]]&lt;=2, "LOW STOCK", "HEALTHY"))</f>
        <v>HEALTHY</v>
      </c>
      <c r="P3552" t="str" cm="1">
        <f t="array" ref="P3552">_xlfn.IFS(ZeptoData[[#This Row],[Sale_Price]]&lt;50, "Budget", ZeptoData[[#This Row],[Sale_Price]]&lt;150, "Mid-Range", ZeptoData[[#This Row],[Sale_Price]]&gt;=150, "Premium")</f>
        <v>Premium</v>
      </c>
      <c r="Q3552" t="str">
        <f>IF(ROUND(((ZeptoData[[#This Row],[mrp]]-ZeptoData[[#This Row],[discountedSellingPrice]])/ZeptoData[[#This Row],[mrp]])*100,0) = ZeptoData[[#This Row],[discountPercent]], "Match", "Error")</f>
        <v>Match</v>
      </c>
      <c r="R3552" s="9" t="str" cm="1">
        <f t="array" ref="R3552">_xlfn.IFS(ZeptoData[[#This Row],[discountPercent]]=0, "No Discount", ZeptoData[[#This Row],[discountPercent]]&lt;=15, "Standard (1-15%)", ZeptoData[[#This Row],[discountPercent]]&gt;15, "Mega (&gt;15%)")</f>
        <v>Standard (1-15%)</v>
      </c>
      <c r="S3552" s="9" t="str" cm="1">
        <f t="array" ref="S3552">_xlfn.IFS(ZeptoData[[#This Row],[weightInGms]]&lt;=100, "Small (&lt;100g)", ZeptoData[[#This Row],[weightInGms]]&lt;=500, "Medium (100-500g)", ZeptoData[[#This Row],[weightInGms]]&gt;500, "Large (&gt;500g)")</f>
        <v>Large (&gt;500g)</v>
      </c>
    </row>
    <row r="3553" spans="1:19" x14ac:dyDescent="0.25">
      <c r="A3553" t="s">
        <v>1458</v>
      </c>
      <c r="B3553" t="s">
        <v>1571</v>
      </c>
      <c r="C3553" t="str">
        <f>TRIM(ZeptoData[[#This Row],[name]])</f>
        <v>Eveready Ultima Alkaline Battery AAA</v>
      </c>
      <c r="D3553">
        <v>6800</v>
      </c>
      <c r="E3553" s="3">
        <f>'Cleaned Data'!F3556</f>
        <v>9</v>
      </c>
      <c r="F3553">
        <v>0</v>
      </c>
      <c r="G3553">
        <v>6</v>
      </c>
      <c r="H3553">
        <v>6800</v>
      </c>
      <c r="I3553" s="3">
        <f>ZeptoData[[#This Row],[discountedSellingPrice]]/100</f>
        <v>68</v>
      </c>
      <c r="J3553">
        <v>116</v>
      </c>
      <c r="K3553" t="b">
        <v>0</v>
      </c>
      <c r="L3553">
        <v>2</v>
      </c>
      <c r="N3553" s="3">
        <f>ZeptoData[[#This Row],[MRP_Rupees]] - ZeptoData[[#This Row],[Sale_Price]]</f>
        <v>-59</v>
      </c>
      <c r="O3553" t="str">
        <f>IF(ZeptoData[[#This Row],[outOfStock]]=TRUE, "Out of Stock", IF(ZeptoData[[#This Row],[availableQuantity]]&lt;=2, "LOW STOCK", "HEALTHY"))</f>
        <v>HEALTHY</v>
      </c>
      <c r="P3553" t="str" cm="1">
        <f t="array" ref="P3553">_xlfn.IFS(ZeptoData[[#This Row],[Sale_Price]]&lt;50, "Budget", ZeptoData[[#This Row],[Sale_Price]]&lt;150, "Mid-Range", ZeptoData[[#This Row],[Sale_Price]]&gt;=150, "Premium")</f>
        <v>Mid-Range</v>
      </c>
      <c r="Q3553" t="str">
        <f>IF(ROUND(((ZeptoData[[#This Row],[mrp]]-ZeptoData[[#This Row],[discountedSellingPrice]])/ZeptoData[[#This Row],[mrp]])*100,0) = ZeptoData[[#This Row],[discountPercent]], "Match", "Error")</f>
        <v>Match</v>
      </c>
      <c r="R3553" s="9" t="str" cm="1">
        <f t="array" ref="R3553">_xlfn.IFS(ZeptoData[[#This Row],[discountPercent]]=0, "No Discount", ZeptoData[[#This Row],[discountPercent]]&lt;=15, "Standard (1-15%)", ZeptoData[[#This Row],[discountPercent]]&gt;15, "Mega (&gt;15%)")</f>
        <v>No Discount</v>
      </c>
      <c r="S3553" s="9" t="str" cm="1">
        <f t="array" ref="S3553">_xlfn.IFS(ZeptoData[[#This Row],[weightInGms]]&lt;=100, "Small (&lt;100g)", ZeptoData[[#This Row],[weightInGms]]&lt;=500, "Medium (100-500g)", ZeptoData[[#This Row],[weightInGms]]&gt;500, "Large (&gt;500g)")</f>
        <v>Medium (100-500g)</v>
      </c>
    </row>
    <row r="3554" spans="1:19" x14ac:dyDescent="0.25">
      <c r="A3554" t="s">
        <v>1458</v>
      </c>
      <c r="B3554" t="s">
        <v>1572</v>
      </c>
      <c r="C3554" t="str">
        <f>TRIM(ZeptoData[[#This Row],[name]])</f>
        <v>Shubh kart - Tejas Twisted Cotton Wicks 1000n</v>
      </c>
      <c r="D3554">
        <v>3000</v>
      </c>
      <c r="E3554" s="3">
        <f>'Cleaned Data'!F3557</f>
        <v>6</v>
      </c>
      <c r="F3554">
        <v>6</v>
      </c>
      <c r="G3554">
        <v>6</v>
      </c>
      <c r="H3554">
        <v>2800</v>
      </c>
      <c r="I3554" s="3">
        <f>ZeptoData[[#This Row],[discountedSellingPrice]]/100</f>
        <v>28</v>
      </c>
      <c r="J3554">
        <v>1000</v>
      </c>
      <c r="K3554" t="b">
        <v>0</v>
      </c>
      <c r="L3554">
        <v>1000</v>
      </c>
      <c r="N3554" s="3">
        <f>ZeptoData[[#This Row],[MRP_Rupees]] - ZeptoData[[#This Row],[Sale_Price]]</f>
        <v>-22</v>
      </c>
      <c r="O3554" t="str">
        <f>IF(ZeptoData[[#This Row],[outOfStock]]=TRUE, "Out of Stock", IF(ZeptoData[[#This Row],[availableQuantity]]&lt;=2, "LOW STOCK", "HEALTHY"))</f>
        <v>HEALTHY</v>
      </c>
      <c r="P3554" t="str" cm="1">
        <f t="array" ref="P3554">_xlfn.IFS(ZeptoData[[#This Row],[Sale_Price]]&lt;50, "Budget", ZeptoData[[#This Row],[Sale_Price]]&lt;150, "Mid-Range", ZeptoData[[#This Row],[Sale_Price]]&gt;=150, "Premium")</f>
        <v>Budget</v>
      </c>
      <c r="Q3554" t="str">
        <f>IF(ROUND(((ZeptoData[[#This Row],[mrp]]-ZeptoData[[#This Row],[discountedSellingPrice]])/ZeptoData[[#This Row],[mrp]])*100,0) = ZeptoData[[#This Row],[discountPercent]], "Match", "Error")</f>
        <v>Error</v>
      </c>
      <c r="R3554" s="9" t="str" cm="1">
        <f t="array" ref="R3554">_xlfn.IFS(ZeptoData[[#This Row],[discountPercent]]=0, "No Discount", ZeptoData[[#This Row],[discountPercent]]&lt;=15, "Standard (1-15%)", ZeptoData[[#This Row],[discountPercent]]&gt;15, "Mega (&gt;15%)")</f>
        <v>Standard (1-15%)</v>
      </c>
      <c r="S3554" s="9" t="str" cm="1">
        <f t="array" ref="S3554">_xlfn.IFS(ZeptoData[[#This Row],[weightInGms]]&lt;=100, "Small (&lt;100g)", ZeptoData[[#This Row],[weightInGms]]&lt;=500, "Medium (100-500g)", ZeptoData[[#This Row],[weightInGms]]&gt;500, "Large (&gt;500g)")</f>
        <v>Large (&gt;500g)</v>
      </c>
    </row>
    <row r="3555" spans="1:19" x14ac:dyDescent="0.25">
      <c r="A3555" t="s">
        <v>1458</v>
      </c>
      <c r="B3555" t="s">
        <v>1573</v>
      </c>
      <c r="C3555" t="str">
        <f>TRIM(ZeptoData[[#This Row],[name]])</f>
        <v>Lizol Double Concentrate Disinfectant Floor Cleaner Citrus</v>
      </c>
      <c r="D3555">
        <v>65000</v>
      </c>
      <c r="E3555" s="3">
        <f>'Cleaned Data'!F3558</f>
        <v>10</v>
      </c>
      <c r="F3555">
        <v>8</v>
      </c>
      <c r="G3555">
        <v>6</v>
      </c>
      <c r="H3555">
        <v>59800</v>
      </c>
      <c r="I3555" s="3">
        <f>ZeptoData[[#This Row],[discountedSellingPrice]]/100</f>
        <v>598</v>
      </c>
      <c r="J3555">
        <v>1900</v>
      </c>
      <c r="K3555" t="b">
        <v>0</v>
      </c>
      <c r="L3555">
        <v>1</v>
      </c>
      <c r="N3555" s="3">
        <f>ZeptoData[[#This Row],[MRP_Rupees]] - ZeptoData[[#This Row],[Sale_Price]]</f>
        <v>-588</v>
      </c>
      <c r="O3555" t="str">
        <f>IF(ZeptoData[[#This Row],[outOfStock]]=TRUE, "Out of Stock", IF(ZeptoData[[#This Row],[availableQuantity]]&lt;=2, "LOW STOCK", "HEALTHY"))</f>
        <v>HEALTHY</v>
      </c>
      <c r="P3555" t="str" cm="1">
        <f t="array" ref="P3555">_xlfn.IFS(ZeptoData[[#This Row],[Sale_Price]]&lt;50, "Budget", ZeptoData[[#This Row],[Sale_Price]]&lt;150, "Mid-Range", ZeptoData[[#This Row],[Sale_Price]]&gt;=150, "Premium")</f>
        <v>Premium</v>
      </c>
      <c r="Q3555" t="str">
        <f>IF(ROUND(((ZeptoData[[#This Row],[mrp]]-ZeptoData[[#This Row],[discountedSellingPrice]])/ZeptoData[[#This Row],[mrp]])*100,0) = ZeptoData[[#This Row],[discountPercent]], "Match", "Error")</f>
        <v>Match</v>
      </c>
      <c r="R3555" s="9" t="str" cm="1">
        <f t="array" ref="R3555">_xlfn.IFS(ZeptoData[[#This Row],[discountPercent]]=0, "No Discount", ZeptoData[[#This Row],[discountPercent]]&lt;=15, "Standard (1-15%)", ZeptoData[[#This Row],[discountPercent]]&gt;15, "Mega (&gt;15%)")</f>
        <v>Standard (1-15%)</v>
      </c>
      <c r="S3555" s="9" t="str" cm="1">
        <f t="array" ref="S3555">_xlfn.IFS(ZeptoData[[#This Row],[weightInGms]]&lt;=100, "Small (&lt;100g)", ZeptoData[[#This Row],[weightInGms]]&lt;=500, "Medium (100-500g)", ZeptoData[[#This Row],[weightInGms]]&gt;500, "Large (&gt;500g)")</f>
        <v>Large (&gt;500g)</v>
      </c>
    </row>
    <row r="3556" spans="1:19" x14ac:dyDescent="0.25">
      <c r="A3556" t="s">
        <v>1458</v>
      </c>
      <c r="B3556" t="s">
        <v>1574</v>
      </c>
      <c r="C3556" t="str">
        <f>TRIM(ZeptoData[[#This Row],[name]])</f>
        <v>Surf Excel Matic Top Load</v>
      </c>
      <c r="D3556">
        <v>72000</v>
      </c>
      <c r="E3556" s="3">
        <f>'Cleaned Data'!F3559</f>
        <v>5</v>
      </c>
      <c r="F3556">
        <v>9</v>
      </c>
      <c r="G3556">
        <v>4</v>
      </c>
      <c r="H3556">
        <v>64900</v>
      </c>
      <c r="I3556" s="3">
        <f>ZeptoData[[#This Row],[discountedSellingPrice]]/100</f>
        <v>649</v>
      </c>
      <c r="J3556">
        <v>4000</v>
      </c>
      <c r="K3556" t="b">
        <v>0</v>
      </c>
      <c r="L3556">
        <v>4</v>
      </c>
      <c r="N3556" s="3">
        <f>ZeptoData[[#This Row],[MRP_Rupees]] - ZeptoData[[#This Row],[Sale_Price]]</f>
        <v>-644</v>
      </c>
      <c r="O3556" t="str">
        <f>IF(ZeptoData[[#This Row],[outOfStock]]=TRUE, "Out of Stock", IF(ZeptoData[[#This Row],[availableQuantity]]&lt;=2, "LOW STOCK", "HEALTHY"))</f>
        <v>HEALTHY</v>
      </c>
      <c r="P3556" t="str" cm="1">
        <f t="array" ref="P3556">_xlfn.IFS(ZeptoData[[#This Row],[Sale_Price]]&lt;50, "Budget", ZeptoData[[#This Row],[Sale_Price]]&lt;150, "Mid-Range", ZeptoData[[#This Row],[Sale_Price]]&gt;=150, "Premium")</f>
        <v>Premium</v>
      </c>
      <c r="Q3556" t="str">
        <f>IF(ROUND(((ZeptoData[[#This Row],[mrp]]-ZeptoData[[#This Row],[discountedSellingPrice]])/ZeptoData[[#This Row],[mrp]])*100,0) = ZeptoData[[#This Row],[discountPercent]], "Match", "Error")</f>
        <v>Error</v>
      </c>
      <c r="R3556" s="9" t="str" cm="1">
        <f t="array" ref="R3556">_xlfn.IFS(ZeptoData[[#This Row],[discountPercent]]=0, "No Discount", ZeptoData[[#This Row],[discountPercent]]&lt;=15, "Standard (1-15%)", ZeptoData[[#This Row],[discountPercent]]&gt;15, "Mega (&gt;15%)")</f>
        <v>Standard (1-15%)</v>
      </c>
      <c r="S3556" s="9" t="str" cm="1">
        <f t="array" ref="S3556">_xlfn.IFS(ZeptoData[[#This Row],[weightInGms]]&lt;=100, "Small (&lt;100g)", ZeptoData[[#This Row],[weightInGms]]&lt;=500, "Medium (100-500g)", ZeptoData[[#This Row],[weightInGms]]&gt;500, "Large (&gt;500g)")</f>
        <v>Large (&gt;500g)</v>
      </c>
    </row>
    <row r="3557" spans="1:19" x14ac:dyDescent="0.25">
      <c r="A3557" t="s">
        <v>1458</v>
      </c>
      <c r="B3557" t="s">
        <v>1575</v>
      </c>
      <c r="C3557" t="str">
        <f>TRIM(ZeptoData[[#This Row],[name]])</f>
        <v>Oxi Green Dish Wash Liquid - Lemon</v>
      </c>
      <c r="D3557">
        <v>10500</v>
      </c>
      <c r="E3557" s="3">
        <f>'Cleaned Data'!F3560</f>
        <v>10</v>
      </c>
      <c r="F3557">
        <v>6</v>
      </c>
      <c r="G3557">
        <v>6</v>
      </c>
      <c r="H3557">
        <v>9800</v>
      </c>
      <c r="I3557" s="3">
        <f>ZeptoData[[#This Row],[discountedSellingPrice]]/100</f>
        <v>98</v>
      </c>
      <c r="J3557">
        <v>500</v>
      </c>
      <c r="K3557" t="b">
        <v>0</v>
      </c>
      <c r="L3557">
        <v>500</v>
      </c>
      <c r="N3557" s="3">
        <f>ZeptoData[[#This Row],[MRP_Rupees]] - ZeptoData[[#This Row],[Sale_Price]]</f>
        <v>-88</v>
      </c>
      <c r="O3557" t="str">
        <f>IF(ZeptoData[[#This Row],[outOfStock]]=TRUE, "Out of Stock", IF(ZeptoData[[#This Row],[availableQuantity]]&lt;=2, "LOW STOCK", "HEALTHY"))</f>
        <v>HEALTHY</v>
      </c>
      <c r="P3557" t="str" cm="1">
        <f t="array" ref="P3557">_xlfn.IFS(ZeptoData[[#This Row],[Sale_Price]]&lt;50, "Budget", ZeptoData[[#This Row],[Sale_Price]]&lt;150, "Mid-Range", ZeptoData[[#This Row],[Sale_Price]]&gt;=150, "Premium")</f>
        <v>Mid-Range</v>
      </c>
      <c r="Q3557" t="str">
        <f>IF(ROUND(((ZeptoData[[#This Row],[mrp]]-ZeptoData[[#This Row],[discountedSellingPrice]])/ZeptoData[[#This Row],[mrp]])*100,0) = ZeptoData[[#This Row],[discountPercent]], "Match", "Error")</f>
        <v>Error</v>
      </c>
      <c r="R3557" s="9" t="str" cm="1">
        <f t="array" ref="R3557">_xlfn.IFS(ZeptoData[[#This Row],[discountPercent]]=0, "No Discount", ZeptoData[[#This Row],[discountPercent]]&lt;=15, "Standard (1-15%)", ZeptoData[[#This Row],[discountPercent]]&gt;15, "Mega (&gt;15%)")</f>
        <v>Standard (1-15%)</v>
      </c>
      <c r="S3557" s="9" t="str" cm="1">
        <f t="array" ref="S3557">_xlfn.IFS(ZeptoData[[#This Row],[weightInGms]]&lt;=100, "Small (&lt;100g)", ZeptoData[[#This Row],[weightInGms]]&lt;=500, "Medium (100-500g)", ZeptoData[[#This Row],[weightInGms]]&gt;500, "Large (&gt;500g)")</f>
        <v>Medium (100-500g)</v>
      </c>
    </row>
    <row r="3558" spans="1:19" x14ac:dyDescent="0.25">
      <c r="A3558" t="s">
        <v>1458</v>
      </c>
      <c r="B3558" t="s">
        <v>1576</v>
      </c>
      <c r="C3558" t="str">
        <f>TRIM(ZeptoData[[#This Row],[name]])</f>
        <v>Mangalam Camphor</v>
      </c>
      <c r="D3558">
        <v>10000</v>
      </c>
      <c r="E3558" s="3">
        <f>'Cleaned Data'!F3561</f>
        <v>8</v>
      </c>
      <c r="F3558">
        <v>10</v>
      </c>
      <c r="G3558">
        <v>6</v>
      </c>
      <c r="H3558">
        <v>9000</v>
      </c>
      <c r="I3558" s="3">
        <f>ZeptoData[[#This Row],[discountedSellingPrice]]/100</f>
        <v>90</v>
      </c>
      <c r="J3558">
        <v>50</v>
      </c>
      <c r="K3558" t="b">
        <v>0</v>
      </c>
      <c r="L3558">
        <v>50</v>
      </c>
      <c r="N3558" s="3">
        <f>ZeptoData[[#This Row],[MRP_Rupees]] - ZeptoData[[#This Row],[Sale_Price]]</f>
        <v>-82</v>
      </c>
      <c r="O3558" t="str">
        <f>IF(ZeptoData[[#This Row],[outOfStock]]=TRUE, "Out of Stock", IF(ZeptoData[[#This Row],[availableQuantity]]&lt;=2, "LOW STOCK", "HEALTHY"))</f>
        <v>HEALTHY</v>
      </c>
      <c r="P3558" t="str" cm="1">
        <f t="array" ref="P3558">_xlfn.IFS(ZeptoData[[#This Row],[Sale_Price]]&lt;50, "Budget", ZeptoData[[#This Row],[Sale_Price]]&lt;150, "Mid-Range", ZeptoData[[#This Row],[Sale_Price]]&gt;=150, "Premium")</f>
        <v>Mid-Range</v>
      </c>
      <c r="Q3558" t="str">
        <f>IF(ROUND(((ZeptoData[[#This Row],[mrp]]-ZeptoData[[#This Row],[discountedSellingPrice]])/ZeptoData[[#This Row],[mrp]])*100,0) = ZeptoData[[#This Row],[discountPercent]], "Match", "Error")</f>
        <v>Match</v>
      </c>
      <c r="R3558" s="9" t="str" cm="1">
        <f t="array" ref="R3558">_xlfn.IFS(ZeptoData[[#This Row],[discountPercent]]=0, "No Discount", ZeptoData[[#This Row],[discountPercent]]&lt;=15, "Standard (1-15%)", ZeptoData[[#This Row],[discountPercent]]&gt;15, "Mega (&gt;15%)")</f>
        <v>Standard (1-15%)</v>
      </c>
      <c r="S3558" s="9" t="str" cm="1">
        <f t="array" ref="S3558">_xlfn.IFS(ZeptoData[[#This Row],[weightInGms]]&lt;=100, "Small (&lt;100g)", ZeptoData[[#This Row],[weightInGms]]&lt;=500, "Medium (100-500g)", ZeptoData[[#This Row],[weightInGms]]&gt;500, "Large (&gt;500g)")</f>
        <v>Small (&lt;100g)</v>
      </c>
    </row>
    <row r="3559" spans="1:19" x14ac:dyDescent="0.25">
      <c r="A3559" t="s">
        <v>1458</v>
      </c>
      <c r="B3559" t="s">
        <v>1577</v>
      </c>
      <c r="C3559" t="str">
        <f>TRIM(ZeptoData[[#This Row],[name]])</f>
        <v>Cherry Blossom Liquid Wax Polish (Dark Tan)</v>
      </c>
      <c r="D3559">
        <v>9800</v>
      </c>
      <c r="E3559" s="3">
        <f>'Cleaned Data'!F3562</f>
        <v>16</v>
      </c>
      <c r="F3559">
        <v>5</v>
      </c>
      <c r="G3559">
        <v>6</v>
      </c>
      <c r="H3559">
        <v>9300</v>
      </c>
      <c r="I3559" s="3">
        <f>ZeptoData[[#This Row],[discountedSellingPrice]]/100</f>
        <v>93</v>
      </c>
      <c r="J3559">
        <v>75</v>
      </c>
      <c r="K3559" t="b">
        <v>0</v>
      </c>
      <c r="L3559">
        <v>75</v>
      </c>
      <c r="N3559" s="3">
        <f>ZeptoData[[#This Row],[MRP_Rupees]] - ZeptoData[[#This Row],[Sale_Price]]</f>
        <v>-77</v>
      </c>
      <c r="O3559" t="str">
        <f>IF(ZeptoData[[#This Row],[outOfStock]]=TRUE, "Out of Stock", IF(ZeptoData[[#This Row],[availableQuantity]]&lt;=2, "LOW STOCK", "HEALTHY"))</f>
        <v>HEALTHY</v>
      </c>
      <c r="P3559" t="str" cm="1">
        <f t="array" ref="P3559">_xlfn.IFS(ZeptoData[[#This Row],[Sale_Price]]&lt;50, "Budget", ZeptoData[[#This Row],[Sale_Price]]&lt;150, "Mid-Range", ZeptoData[[#This Row],[Sale_Price]]&gt;=150, "Premium")</f>
        <v>Mid-Range</v>
      </c>
      <c r="Q3559" t="str">
        <f>IF(ROUND(((ZeptoData[[#This Row],[mrp]]-ZeptoData[[#This Row],[discountedSellingPrice]])/ZeptoData[[#This Row],[mrp]])*100,0) = ZeptoData[[#This Row],[discountPercent]], "Match", "Error")</f>
        <v>Match</v>
      </c>
      <c r="R3559" s="9" t="str" cm="1">
        <f t="array" ref="R3559">_xlfn.IFS(ZeptoData[[#This Row],[discountPercent]]=0, "No Discount", ZeptoData[[#This Row],[discountPercent]]&lt;=15, "Standard (1-15%)", ZeptoData[[#This Row],[discountPercent]]&gt;15, "Mega (&gt;15%)")</f>
        <v>Standard (1-15%)</v>
      </c>
      <c r="S3559" s="9" t="str" cm="1">
        <f t="array" ref="S3559">_xlfn.IFS(ZeptoData[[#This Row],[weightInGms]]&lt;=100, "Small (&lt;100g)", ZeptoData[[#This Row],[weightInGms]]&lt;=500, "Medium (100-500g)", ZeptoData[[#This Row],[weightInGms]]&gt;500, "Large (&gt;500g)")</f>
        <v>Small (&lt;100g)</v>
      </c>
    </row>
    <row r="3560" spans="1:19" x14ac:dyDescent="0.25">
      <c r="A3560" t="s">
        <v>1458</v>
      </c>
      <c r="B3560" t="s">
        <v>1578</v>
      </c>
      <c r="C3560" t="str">
        <f>TRIM(ZeptoData[[#This Row],[name]])</f>
        <v>Gala EzeeSqueegee Wiper</v>
      </c>
      <c r="D3560">
        <v>15000</v>
      </c>
      <c r="E3560" s="3">
        <f>'Cleaned Data'!F3563</f>
        <v>10</v>
      </c>
      <c r="F3560">
        <v>10</v>
      </c>
      <c r="G3560">
        <v>6</v>
      </c>
      <c r="H3560">
        <v>13500</v>
      </c>
      <c r="I3560" s="3">
        <f>ZeptoData[[#This Row],[discountedSellingPrice]]/100</f>
        <v>135</v>
      </c>
      <c r="J3560">
        <v>58</v>
      </c>
      <c r="K3560" t="b">
        <v>0</v>
      </c>
      <c r="L3560">
        <v>1</v>
      </c>
      <c r="N3560" s="3">
        <f>ZeptoData[[#This Row],[MRP_Rupees]] - ZeptoData[[#This Row],[Sale_Price]]</f>
        <v>-125</v>
      </c>
      <c r="O3560" t="str">
        <f>IF(ZeptoData[[#This Row],[outOfStock]]=TRUE, "Out of Stock", IF(ZeptoData[[#This Row],[availableQuantity]]&lt;=2, "LOW STOCK", "HEALTHY"))</f>
        <v>HEALTHY</v>
      </c>
      <c r="P3560" t="str" cm="1">
        <f t="array" ref="P3560">_xlfn.IFS(ZeptoData[[#This Row],[Sale_Price]]&lt;50, "Budget", ZeptoData[[#This Row],[Sale_Price]]&lt;150, "Mid-Range", ZeptoData[[#This Row],[Sale_Price]]&gt;=150, "Premium")</f>
        <v>Mid-Range</v>
      </c>
      <c r="Q3560" t="str">
        <f>IF(ROUND(((ZeptoData[[#This Row],[mrp]]-ZeptoData[[#This Row],[discountedSellingPrice]])/ZeptoData[[#This Row],[mrp]])*100,0) = ZeptoData[[#This Row],[discountPercent]], "Match", "Error")</f>
        <v>Match</v>
      </c>
      <c r="R3560" s="9" t="str" cm="1">
        <f t="array" ref="R3560">_xlfn.IFS(ZeptoData[[#This Row],[discountPercent]]=0, "No Discount", ZeptoData[[#This Row],[discountPercent]]&lt;=15, "Standard (1-15%)", ZeptoData[[#This Row],[discountPercent]]&gt;15, "Mega (&gt;15%)")</f>
        <v>Standard (1-15%)</v>
      </c>
      <c r="S3560" s="9" t="str" cm="1">
        <f t="array" ref="S3560">_xlfn.IFS(ZeptoData[[#This Row],[weightInGms]]&lt;=100, "Small (&lt;100g)", ZeptoData[[#This Row],[weightInGms]]&lt;=500, "Medium (100-500g)", ZeptoData[[#This Row],[weightInGms]]&gt;500, "Large (&gt;500g)")</f>
        <v>Small (&lt;100g)</v>
      </c>
    </row>
    <row r="3561" spans="1:19" x14ac:dyDescent="0.25">
      <c r="A3561" t="s">
        <v>1458</v>
      </c>
      <c r="B3561" t="s">
        <v>1579</v>
      </c>
      <c r="C3561" t="str">
        <f>TRIM(ZeptoData[[#This Row],[name]])</f>
        <v>Lizol Disinfectant Surface &amp; Floor Cleaner Liquid Pine</v>
      </c>
      <c r="D3561">
        <v>20500</v>
      </c>
      <c r="E3561" s="3">
        <f>'Cleaned Data'!F3564</f>
        <v>14</v>
      </c>
      <c r="F3561">
        <v>8</v>
      </c>
      <c r="G3561">
        <v>6</v>
      </c>
      <c r="H3561">
        <v>18800</v>
      </c>
      <c r="I3561" s="3">
        <f>ZeptoData[[#This Row],[discountedSellingPrice]]/100</f>
        <v>188</v>
      </c>
      <c r="J3561">
        <v>975</v>
      </c>
      <c r="K3561" t="b">
        <v>0</v>
      </c>
      <c r="L3561">
        <v>975</v>
      </c>
      <c r="N3561" s="3">
        <f>ZeptoData[[#This Row],[MRP_Rupees]] - ZeptoData[[#This Row],[Sale_Price]]</f>
        <v>-174</v>
      </c>
      <c r="O3561" t="str">
        <f>IF(ZeptoData[[#This Row],[outOfStock]]=TRUE, "Out of Stock", IF(ZeptoData[[#This Row],[availableQuantity]]&lt;=2, "LOW STOCK", "HEALTHY"))</f>
        <v>HEALTHY</v>
      </c>
      <c r="P3561" t="str" cm="1">
        <f t="array" ref="P3561">_xlfn.IFS(ZeptoData[[#This Row],[Sale_Price]]&lt;50, "Budget", ZeptoData[[#This Row],[Sale_Price]]&lt;150, "Mid-Range", ZeptoData[[#This Row],[Sale_Price]]&gt;=150, "Premium")</f>
        <v>Premium</v>
      </c>
      <c r="Q3561" t="str">
        <f>IF(ROUND(((ZeptoData[[#This Row],[mrp]]-ZeptoData[[#This Row],[discountedSellingPrice]])/ZeptoData[[#This Row],[mrp]])*100,0) = ZeptoData[[#This Row],[discountPercent]], "Match", "Error")</f>
        <v>Match</v>
      </c>
      <c r="R3561" s="9" t="str" cm="1">
        <f t="array" ref="R3561">_xlfn.IFS(ZeptoData[[#This Row],[discountPercent]]=0, "No Discount", ZeptoData[[#This Row],[discountPercent]]&lt;=15, "Standard (1-15%)", ZeptoData[[#This Row],[discountPercent]]&gt;15, "Mega (&gt;15%)")</f>
        <v>Standard (1-15%)</v>
      </c>
      <c r="S3561" s="9" t="str" cm="1">
        <f t="array" ref="S3561">_xlfn.IFS(ZeptoData[[#This Row],[weightInGms]]&lt;=100, "Small (&lt;100g)", ZeptoData[[#This Row],[weightInGms]]&lt;=500, "Medium (100-500g)", ZeptoData[[#This Row],[weightInGms]]&gt;500, "Large (&gt;500g)")</f>
        <v>Large (&gt;500g)</v>
      </c>
    </row>
    <row r="3562" spans="1:19" x14ac:dyDescent="0.25">
      <c r="A3562" t="s">
        <v>1458</v>
      </c>
      <c r="B3562" t="s">
        <v>1580</v>
      </c>
      <c r="C3562" t="str">
        <f>TRIM(ZeptoData[[#This Row],[name]])</f>
        <v>Philips Stellar Bright 16W Light Bulb</v>
      </c>
      <c r="D3562">
        <v>39000</v>
      </c>
      <c r="E3562" s="3">
        <f>'Cleaned Data'!F3565</f>
        <v>10</v>
      </c>
      <c r="F3562">
        <v>16</v>
      </c>
      <c r="G3562">
        <v>6</v>
      </c>
      <c r="H3562">
        <v>32400</v>
      </c>
      <c r="I3562" s="3">
        <f>ZeptoData[[#This Row],[discountedSellingPrice]]/100</f>
        <v>324</v>
      </c>
      <c r="J3562">
        <v>58</v>
      </c>
      <c r="K3562" t="b">
        <v>0</v>
      </c>
      <c r="L3562">
        <v>1</v>
      </c>
      <c r="N3562" s="3">
        <f>ZeptoData[[#This Row],[MRP_Rupees]] - ZeptoData[[#This Row],[Sale_Price]]</f>
        <v>-314</v>
      </c>
      <c r="O3562" t="str">
        <f>IF(ZeptoData[[#This Row],[outOfStock]]=TRUE, "Out of Stock", IF(ZeptoData[[#This Row],[availableQuantity]]&lt;=2, "LOW STOCK", "HEALTHY"))</f>
        <v>HEALTHY</v>
      </c>
      <c r="P3562" t="str" cm="1">
        <f t="array" ref="P3562">_xlfn.IFS(ZeptoData[[#This Row],[Sale_Price]]&lt;50, "Budget", ZeptoData[[#This Row],[Sale_Price]]&lt;150, "Mid-Range", ZeptoData[[#This Row],[Sale_Price]]&gt;=150, "Premium")</f>
        <v>Premium</v>
      </c>
      <c r="Q3562" t="str">
        <f>IF(ROUND(((ZeptoData[[#This Row],[mrp]]-ZeptoData[[#This Row],[discountedSellingPrice]])/ZeptoData[[#This Row],[mrp]])*100,0) = ZeptoData[[#This Row],[discountPercent]], "Match", "Error")</f>
        <v>Error</v>
      </c>
      <c r="R3562" s="9" t="str" cm="1">
        <f t="array" ref="R3562">_xlfn.IFS(ZeptoData[[#This Row],[discountPercent]]=0, "No Discount", ZeptoData[[#This Row],[discountPercent]]&lt;=15, "Standard (1-15%)", ZeptoData[[#This Row],[discountPercent]]&gt;15, "Mega (&gt;15%)")</f>
        <v>Mega (&gt;15%)</v>
      </c>
      <c r="S3562" s="9" t="str" cm="1">
        <f t="array" ref="S3562">_xlfn.IFS(ZeptoData[[#This Row],[weightInGms]]&lt;=100, "Small (&lt;100g)", ZeptoData[[#This Row],[weightInGms]]&lt;=500, "Medium (100-500g)", ZeptoData[[#This Row],[weightInGms]]&gt;500, "Large (&gt;500g)")</f>
        <v>Small (&lt;100g)</v>
      </c>
    </row>
    <row r="3563" spans="1:19" x14ac:dyDescent="0.25">
      <c r="A3563" t="s">
        <v>1458</v>
      </c>
      <c r="B3563" t="s">
        <v>1581</v>
      </c>
      <c r="C3563" t="str">
        <f>TRIM(ZeptoData[[#This Row],[name]])</f>
        <v>Airwick EverFresh Gel Bathroom Air Freshener - Lavender Dew</v>
      </c>
      <c r="D3563">
        <v>7000</v>
      </c>
      <c r="E3563" s="3">
        <f>'Cleaned Data'!F3566</f>
        <v>0</v>
      </c>
      <c r="F3563">
        <v>10</v>
      </c>
      <c r="G3563">
        <v>6</v>
      </c>
      <c r="H3563">
        <v>6300</v>
      </c>
      <c r="I3563" s="3">
        <f>ZeptoData[[#This Row],[discountedSellingPrice]]/100</f>
        <v>63</v>
      </c>
      <c r="J3563">
        <v>50</v>
      </c>
      <c r="K3563" t="b">
        <v>0</v>
      </c>
      <c r="L3563">
        <v>50</v>
      </c>
      <c r="N3563" s="3">
        <f>ZeptoData[[#This Row],[MRP_Rupees]] - ZeptoData[[#This Row],[Sale_Price]]</f>
        <v>-63</v>
      </c>
      <c r="O3563" t="str">
        <f>IF(ZeptoData[[#This Row],[outOfStock]]=TRUE, "Out of Stock", IF(ZeptoData[[#This Row],[availableQuantity]]&lt;=2, "LOW STOCK", "HEALTHY"))</f>
        <v>HEALTHY</v>
      </c>
      <c r="P3563" t="str" cm="1">
        <f t="array" ref="P3563">_xlfn.IFS(ZeptoData[[#This Row],[Sale_Price]]&lt;50, "Budget", ZeptoData[[#This Row],[Sale_Price]]&lt;150, "Mid-Range", ZeptoData[[#This Row],[Sale_Price]]&gt;=150, "Premium")</f>
        <v>Mid-Range</v>
      </c>
      <c r="Q3563" t="str">
        <f>IF(ROUND(((ZeptoData[[#This Row],[mrp]]-ZeptoData[[#This Row],[discountedSellingPrice]])/ZeptoData[[#This Row],[mrp]])*100,0) = ZeptoData[[#This Row],[discountPercent]], "Match", "Error")</f>
        <v>Match</v>
      </c>
      <c r="R3563" s="9" t="str" cm="1">
        <f t="array" ref="R3563">_xlfn.IFS(ZeptoData[[#This Row],[discountPercent]]=0, "No Discount", ZeptoData[[#This Row],[discountPercent]]&lt;=15, "Standard (1-15%)", ZeptoData[[#This Row],[discountPercent]]&gt;15, "Mega (&gt;15%)")</f>
        <v>Standard (1-15%)</v>
      </c>
      <c r="S3563" s="9" t="str" cm="1">
        <f t="array" ref="S3563">_xlfn.IFS(ZeptoData[[#This Row],[weightInGms]]&lt;=100, "Small (&lt;100g)", ZeptoData[[#This Row],[weightInGms]]&lt;=500, "Medium (100-500g)", ZeptoData[[#This Row],[weightInGms]]&gt;500, "Large (&gt;500g)")</f>
        <v>Small (&lt;100g)</v>
      </c>
    </row>
    <row r="3564" spans="1:19" x14ac:dyDescent="0.25">
      <c r="A3564" t="s">
        <v>1458</v>
      </c>
      <c r="B3564" t="s">
        <v>1582</v>
      </c>
      <c r="C3564" t="str">
        <f>TRIM(ZeptoData[[#This Row],[name]])</f>
        <v>Origami Cups Plain 100 units</v>
      </c>
      <c r="D3564">
        <v>15500</v>
      </c>
      <c r="E3564" s="3">
        <f>'Cleaned Data'!F3567</f>
        <v>3</v>
      </c>
      <c r="F3564">
        <v>14</v>
      </c>
      <c r="G3564">
        <v>5</v>
      </c>
      <c r="H3564">
        <v>13200</v>
      </c>
      <c r="I3564" s="3">
        <f>ZeptoData[[#This Row],[discountedSellingPrice]]/100</f>
        <v>132</v>
      </c>
      <c r="J3564">
        <v>100</v>
      </c>
      <c r="K3564" t="b">
        <v>0</v>
      </c>
      <c r="L3564">
        <v>100</v>
      </c>
      <c r="N3564" s="3">
        <f>ZeptoData[[#This Row],[MRP_Rupees]] - ZeptoData[[#This Row],[Sale_Price]]</f>
        <v>-129</v>
      </c>
      <c r="O3564" t="str">
        <f>IF(ZeptoData[[#This Row],[outOfStock]]=TRUE, "Out of Stock", IF(ZeptoData[[#This Row],[availableQuantity]]&lt;=2, "LOW STOCK", "HEALTHY"))</f>
        <v>HEALTHY</v>
      </c>
      <c r="P3564" t="str" cm="1">
        <f t="array" ref="P3564">_xlfn.IFS(ZeptoData[[#This Row],[Sale_Price]]&lt;50, "Budget", ZeptoData[[#This Row],[Sale_Price]]&lt;150, "Mid-Range", ZeptoData[[#This Row],[Sale_Price]]&gt;=150, "Premium")</f>
        <v>Mid-Range</v>
      </c>
      <c r="Q3564" t="str">
        <f>IF(ROUND(((ZeptoData[[#This Row],[mrp]]-ZeptoData[[#This Row],[discountedSellingPrice]])/ZeptoData[[#This Row],[mrp]])*100,0) = ZeptoData[[#This Row],[discountPercent]], "Match", "Error")</f>
        <v>Error</v>
      </c>
      <c r="R3564" s="9" t="str" cm="1">
        <f t="array" ref="R3564">_xlfn.IFS(ZeptoData[[#This Row],[discountPercent]]=0, "No Discount", ZeptoData[[#This Row],[discountPercent]]&lt;=15, "Standard (1-15%)", ZeptoData[[#This Row],[discountPercent]]&gt;15, "Mega (&gt;15%)")</f>
        <v>Standard (1-15%)</v>
      </c>
      <c r="S3564" s="9" t="str" cm="1">
        <f t="array" ref="S3564">_xlfn.IFS(ZeptoData[[#This Row],[weightInGms]]&lt;=100, "Small (&lt;100g)", ZeptoData[[#This Row],[weightInGms]]&lt;=500, "Medium (100-500g)", ZeptoData[[#This Row],[weightInGms]]&gt;500, "Large (&gt;500g)")</f>
        <v>Small (&lt;100g)</v>
      </c>
    </row>
    <row r="3565" spans="1:19" x14ac:dyDescent="0.25">
      <c r="A3565" t="s">
        <v>1458</v>
      </c>
      <c r="B3565" t="s">
        <v>1583</v>
      </c>
      <c r="C3565" t="str">
        <f>TRIM(ZeptoData[[#This Row],[name]])</f>
        <v>Airwick EverFresh Gel Bathroom Air Freshener - Citrus Splash</v>
      </c>
      <c r="D3565">
        <v>7000</v>
      </c>
      <c r="E3565" s="3">
        <f>'Cleaned Data'!F3568</f>
        <v>5</v>
      </c>
      <c r="F3565">
        <v>10</v>
      </c>
      <c r="G3565">
        <v>6</v>
      </c>
      <c r="H3565">
        <v>6300</v>
      </c>
      <c r="I3565" s="3">
        <f>ZeptoData[[#This Row],[discountedSellingPrice]]/100</f>
        <v>63</v>
      </c>
      <c r="J3565">
        <v>50</v>
      </c>
      <c r="K3565" t="b">
        <v>0</v>
      </c>
      <c r="L3565">
        <v>50</v>
      </c>
      <c r="N3565" s="3">
        <f>ZeptoData[[#This Row],[MRP_Rupees]] - ZeptoData[[#This Row],[Sale_Price]]</f>
        <v>-58</v>
      </c>
      <c r="O3565" t="str">
        <f>IF(ZeptoData[[#This Row],[outOfStock]]=TRUE, "Out of Stock", IF(ZeptoData[[#This Row],[availableQuantity]]&lt;=2, "LOW STOCK", "HEALTHY"))</f>
        <v>HEALTHY</v>
      </c>
      <c r="P3565" t="str" cm="1">
        <f t="array" ref="P3565">_xlfn.IFS(ZeptoData[[#This Row],[Sale_Price]]&lt;50, "Budget", ZeptoData[[#This Row],[Sale_Price]]&lt;150, "Mid-Range", ZeptoData[[#This Row],[Sale_Price]]&gt;=150, "Premium")</f>
        <v>Mid-Range</v>
      </c>
      <c r="Q3565" t="str">
        <f>IF(ROUND(((ZeptoData[[#This Row],[mrp]]-ZeptoData[[#This Row],[discountedSellingPrice]])/ZeptoData[[#This Row],[mrp]])*100,0) = ZeptoData[[#This Row],[discountPercent]], "Match", "Error")</f>
        <v>Match</v>
      </c>
      <c r="R3565" s="9" t="str" cm="1">
        <f t="array" ref="R3565">_xlfn.IFS(ZeptoData[[#This Row],[discountPercent]]=0, "No Discount", ZeptoData[[#This Row],[discountPercent]]&lt;=15, "Standard (1-15%)", ZeptoData[[#This Row],[discountPercent]]&gt;15, "Mega (&gt;15%)")</f>
        <v>Standard (1-15%)</v>
      </c>
      <c r="S3565" s="9" t="str" cm="1">
        <f t="array" ref="S3565">_xlfn.IFS(ZeptoData[[#This Row],[weightInGms]]&lt;=100, "Small (&lt;100g)", ZeptoData[[#This Row],[weightInGms]]&lt;=500, "Medium (100-500g)", ZeptoData[[#This Row],[weightInGms]]&gt;500, "Large (&gt;500g)")</f>
        <v>Small (&lt;100g)</v>
      </c>
    </row>
    <row r="3566" spans="1:19" x14ac:dyDescent="0.25">
      <c r="A3566" t="s">
        <v>1458</v>
      </c>
      <c r="B3566" t="s">
        <v>1584</v>
      </c>
      <c r="C3566" t="str">
        <f>TRIM(ZeptoData[[#This Row],[name]])</f>
        <v>Ariel Matic Liquid Detergent Front Load</v>
      </c>
      <c r="D3566">
        <v>25000</v>
      </c>
      <c r="E3566" s="3">
        <f>'Cleaned Data'!F3569</f>
        <v>0</v>
      </c>
      <c r="F3566">
        <v>0</v>
      </c>
      <c r="G3566">
        <v>6</v>
      </c>
      <c r="H3566">
        <v>25000</v>
      </c>
      <c r="I3566" s="3">
        <f>ZeptoData[[#This Row],[discountedSellingPrice]]/100</f>
        <v>250</v>
      </c>
      <c r="J3566">
        <v>1000</v>
      </c>
      <c r="K3566" t="b">
        <v>0</v>
      </c>
      <c r="L3566">
        <v>1</v>
      </c>
      <c r="N3566" s="3">
        <f>ZeptoData[[#This Row],[MRP_Rupees]] - ZeptoData[[#This Row],[Sale_Price]]</f>
        <v>-250</v>
      </c>
      <c r="O3566" t="str">
        <f>IF(ZeptoData[[#This Row],[outOfStock]]=TRUE, "Out of Stock", IF(ZeptoData[[#This Row],[availableQuantity]]&lt;=2, "LOW STOCK", "HEALTHY"))</f>
        <v>HEALTHY</v>
      </c>
      <c r="P3566" t="str" cm="1">
        <f t="array" ref="P3566">_xlfn.IFS(ZeptoData[[#This Row],[Sale_Price]]&lt;50, "Budget", ZeptoData[[#This Row],[Sale_Price]]&lt;150, "Mid-Range", ZeptoData[[#This Row],[Sale_Price]]&gt;=150, "Premium")</f>
        <v>Premium</v>
      </c>
      <c r="Q3566" t="str">
        <f>IF(ROUND(((ZeptoData[[#This Row],[mrp]]-ZeptoData[[#This Row],[discountedSellingPrice]])/ZeptoData[[#This Row],[mrp]])*100,0) = ZeptoData[[#This Row],[discountPercent]], "Match", "Error")</f>
        <v>Match</v>
      </c>
      <c r="R3566" s="9" t="str" cm="1">
        <f t="array" ref="R3566">_xlfn.IFS(ZeptoData[[#This Row],[discountPercent]]=0, "No Discount", ZeptoData[[#This Row],[discountPercent]]&lt;=15, "Standard (1-15%)", ZeptoData[[#This Row],[discountPercent]]&gt;15, "Mega (&gt;15%)")</f>
        <v>No Discount</v>
      </c>
      <c r="S3566" s="9" t="str" cm="1">
        <f t="array" ref="S3566">_xlfn.IFS(ZeptoData[[#This Row],[weightInGms]]&lt;=100, "Small (&lt;100g)", ZeptoData[[#This Row],[weightInGms]]&lt;=500, "Medium (100-500g)", ZeptoData[[#This Row],[weightInGms]]&gt;500, "Large (&gt;500g)")</f>
        <v>Large (&gt;500g)</v>
      </c>
    </row>
    <row r="3567" spans="1:19" x14ac:dyDescent="0.25">
      <c r="A3567" t="s">
        <v>1458</v>
      </c>
      <c r="B3567" t="s">
        <v>1585</v>
      </c>
      <c r="C3567" t="str">
        <f>TRIM(ZeptoData[[#This Row],[name]])</f>
        <v>Om Bhakti Gangajal Packed At Gangotri</v>
      </c>
      <c r="D3567">
        <v>3000</v>
      </c>
      <c r="E3567" s="3">
        <f>'Cleaned Data'!F3570</f>
        <v>5</v>
      </c>
      <c r="F3567">
        <v>3</v>
      </c>
      <c r="G3567">
        <v>6</v>
      </c>
      <c r="H3567">
        <v>2900</v>
      </c>
      <c r="I3567" s="3">
        <f>ZeptoData[[#This Row],[discountedSellingPrice]]/100</f>
        <v>29</v>
      </c>
      <c r="J3567">
        <v>220</v>
      </c>
      <c r="K3567" t="b">
        <v>0</v>
      </c>
      <c r="L3567">
        <v>220</v>
      </c>
      <c r="N3567" s="3">
        <f>ZeptoData[[#This Row],[MRP_Rupees]] - ZeptoData[[#This Row],[Sale_Price]]</f>
        <v>-24</v>
      </c>
      <c r="O3567" t="str">
        <f>IF(ZeptoData[[#This Row],[outOfStock]]=TRUE, "Out of Stock", IF(ZeptoData[[#This Row],[availableQuantity]]&lt;=2, "LOW STOCK", "HEALTHY"))</f>
        <v>HEALTHY</v>
      </c>
      <c r="P3567" t="str" cm="1">
        <f t="array" ref="P3567">_xlfn.IFS(ZeptoData[[#This Row],[Sale_Price]]&lt;50, "Budget", ZeptoData[[#This Row],[Sale_Price]]&lt;150, "Mid-Range", ZeptoData[[#This Row],[Sale_Price]]&gt;=150, "Premium")</f>
        <v>Budget</v>
      </c>
      <c r="Q3567" t="str">
        <f>IF(ROUND(((ZeptoData[[#This Row],[mrp]]-ZeptoData[[#This Row],[discountedSellingPrice]])/ZeptoData[[#This Row],[mrp]])*100,0) = ZeptoData[[#This Row],[discountPercent]], "Match", "Error")</f>
        <v>Match</v>
      </c>
      <c r="R3567" s="9" t="str" cm="1">
        <f t="array" ref="R3567">_xlfn.IFS(ZeptoData[[#This Row],[discountPercent]]=0, "No Discount", ZeptoData[[#This Row],[discountPercent]]&lt;=15, "Standard (1-15%)", ZeptoData[[#This Row],[discountPercent]]&gt;15, "Mega (&gt;15%)")</f>
        <v>Standard (1-15%)</v>
      </c>
      <c r="S3567" s="9" t="str" cm="1">
        <f t="array" ref="S3567">_xlfn.IFS(ZeptoData[[#This Row],[weightInGms]]&lt;=100, "Small (&lt;100g)", ZeptoData[[#This Row],[weightInGms]]&lt;=500, "Medium (100-500g)", ZeptoData[[#This Row],[weightInGms]]&gt;500, "Large (&gt;500g)")</f>
        <v>Medium (100-500g)</v>
      </c>
    </row>
    <row r="3568" spans="1:19" x14ac:dyDescent="0.25">
      <c r="A3568" t="s">
        <v>1458</v>
      </c>
      <c r="B3568" t="s">
        <v>1586</v>
      </c>
      <c r="C3568" t="str">
        <f>TRIM(ZeptoData[[#This Row],[name]])</f>
        <v>Odonil Air Freshner Lavender Meadows</v>
      </c>
      <c r="D3568">
        <v>7500</v>
      </c>
      <c r="E3568" s="3">
        <f>'Cleaned Data'!F3571</f>
        <v>8</v>
      </c>
      <c r="F3568">
        <v>5</v>
      </c>
      <c r="G3568">
        <v>4</v>
      </c>
      <c r="H3568">
        <v>7100</v>
      </c>
      <c r="I3568" s="3">
        <f>ZeptoData[[#This Row],[discountedSellingPrice]]/100</f>
        <v>71</v>
      </c>
      <c r="J3568">
        <v>75</v>
      </c>
      <c r="K3568" t="b">
        <v>0</v>
      </c>
      <c r="L3568">
        <v>75</v>
      </c>
      <c r="N3568" s="3">
        <f>ZeptoData[[#This Row],[MRP_Rupees]] - ZeptoData[[#This Row],[Sale_Price]]</f>
        <v>-63</v>
      </c>
      <c r="O3568" t="str">
        <f>IF(ZeptoData[[#This Row],[outOfStock]]=TRUE, "Out of Stock", IF(ZeptoData[[#This Row],[availableQuantity]]&lt;=2, "LOW STOCK", "HEALTHY"))</f>
        <v>HEALTHY</v>
      </c>
      <c r="P3568" t="str" cm="1">
        <f t="array" ref="P3568">_xlfn.IFS(ZeptoData[[#This Row],[Sale_Price]]&lt;50, "Budget", ZeptoData[[#This Row],[Sale_Price]]&lt;150, "Mid-Range", ZeptoData[[#This Row],[Sale_Price]]&gt;=150, "Premium")</f>
        <v>Mid-Range</v>
      </c>
      <c r="Q3568" t="str">
        <f>IF(ROUND(((ZeptoData[[#This Row],[mrp]]-ZeptoData[[#This Row],[discountedSellingPrice]])/ZeptoData[[#This Row],[mrp]])*100,0) = ZeptoData[[#This Row],[discountPercent]], "Match", "Error")</f>
        <v>Match</v>
      </c>
      <c r="R3568" s="9" t="str" cm="1">
        <f t="array" ref="R3568">_xlfn.IFS(ZeptoData[[#This Row],[discountPercent]]=0, "No Discount", ZeptoData[[#This Row],[discountPercent]]&lt;=15, "Standard (1-15%)", ZeptoData[[#This Row],[discountPercent]]&gt;15, "Mega (&gt;15%)")</f>
        <v>Standard (1-15%)</v>
      </c>
      <c r="S3568" s="9" t="str" cm="1">
        <f t="array" ref="S3568">_xlfn.IFS(ZeptoData[[#This Row],[weightInGms]]&lt;=100, "Small (&lt;100g)", ZeptoData[[#This Row],[weightInGms]]&lt;=500, "Medium (100-500g)", ZeptoData[[#This Row],[weightInGms]]&gt;500, "Large (&gt;500g)")</f>
        <v>Small (&lt;100g)</v>
      </c>
    </row>
    <row r="3569" spans="1:19" x14ac:dyDescent="0.25">
      <c r="A3569" t="s">
        <v>1458</v>
      </c>
      <c r="B3569" t="s">
        <v>1842</v>
      </c>
      <c r="C3569" t="str">
        <f>TRIM(ZeptoData[[#This Row],[name]])</f>
        <v>Om Bhakti Haldi</v>
      </c>
      <c r="D3569">
        <v>1200</v>
      </c>
      <c r="E3569" s="3">
        <f>'Cleaned Data'!F3572</f>
        <v>6</v>
      </c>
      <c r="F3569">
        <v>0</v>
      </c>
      <c r="G3569">
        <v>4</v>
      </c>
      <c r="H3569">
        <v>1200</v>
      </c>
      <c r="I3569" s="3">
        <f>ZeptoData[[#This Row],[discountedSellingPrice]]/100</f>
        <v>12</v>
      </c>
      <c r="J3569">
        <v>15</v>
      </c>
      <c r="K3569" t="b">
        <v>0</v>
      </c>
      <c r="L3569">
        <v>15</v>
      </c>
      <c r="N3569" s="3">
        <f>ZeptoData[[#This Row],[MRP_Rupees]] - ZeptoData[[#This Row],[Sale_Price]]</f>
        <v>-6</v>
      </c>
      <c r="O3569" t="str">
        <f>IF(ZeptoData[[#This Row],[outOfStock]]=TRUE, "Out of Stock", IF(ZeptoData[[#This Row],[availableQuantity]]&lt;=2, "LOW STOCK", "HEALTHY"))</f>
        <v>HEALTHY</v>
      </c>
      <c r="P3569" t="str" cm="1">
        <f t="array" ref="P3569">_xlfn.IFS(ZeptoData[[#This Row],[Sale_Price]]&lt;50, "Budget", ZeptoData[[#This Row],[Sale_Price]]&lt;150, "Mid-Range", ZeptoData[[#This Row],[Sale_Price]]&gt;=150, "Premium")</f>
        <v>Budget</v>
      </c>
      <c r="Q3569" t="str">
        <f>IF(ROUND(((ZeptoData[[#This Row],[mrp]]-ZeptoData[[#This Row],[discountedSellingPrice]])/ZeptoData[[#This Row],[mrp]])*100,0) = ZeptoData[[#This Row],[discountPercent]], "Match", "Error")</f>
        <v>Match</v>
      </c>
      <c r="R3569" s="9" t="str" cm="1">
        <f t="array" ref="R3569">_xlfn.IFS(ZeptoData[[#This Row],[discountPercent]]=0, "No Discount", ZeptoData[[#This Row],[discountPercent]]&lt;=15, "Standard (1-15%)", ZeptoData[[#This Row],[discountPercent]]&gt;15, "Mega (&gt;15%)")</f>
        <v>No Discount</v>
      </c>
      <c r="S3569" s="9" t="str" cm="1">
        <f t="array" ref="S3569">_xlfn.IFS(ZeptoData[[#This Row],[weightInGms]]&lt;=100, "Small (&lt;100g)", ZeptoData[[#This Row],[weightInGms]]&lt;=500, "Medium (100-500g)", ZeptoData[[#This Row],[weightInGms]]&gt;500, "Large (&gt;500g)")</f>
        <v>Small (&lt;100g)</v>
      </c>
    </row>
    <row r="3570" spans="1:19" x14ac:dyDescent="0.25">
      <c r="A3570" t="s">
        <v>1458</v>
      </c>
      <c r="B3570" t="s">
        <v>1588</v>
      </c>
      <c r="C3570" t="str">
        <f>TRIM(ZeptoData[[#This Row],[name]])</f>
        <v>Cherry Blossom Wax Shoe Polish Dark Tan</v>
      </c>
      <c r="D3570">
        <v>6800</v>
      </c>
      <c r="E3570" s="3">
        <f>'Cleaned Data'!F3573</f>
        <v>8</v>
      </c>
      <c r="F3570">
        <v>5</v>
      </c>
      <c r="G3570">
        <v>6</v>
      </c>
      <c r="H3570">
        <v>6400</v>
      </c>
      <c r="I3570" s="3">
        <f>ZeptoData[[#This Row],[discountedSellingPrice]]/100</f>
        <v>64</v>
      </c>
      <c r="J3570">
        <v>40</v>
      </c>
      <c r="K3570" t="b">
        <v>0</v>
      </c>
      <c r="L3570">
        <v>40</v>
      </c>
      <c r="N3570" s="3">
        <f>ZeptoData[[#This Row],[MRP_Rupees]] - ZeptoData[[#This Row],[Sale_Price]]</f>
        <v>-56</v>
      </c>
      <c r="O3570" t="str">
        <f>IF(ZeptoData[[#This Row],[outOfStock]]=TRUE, "Out of Stock", IF(ZeptoData[[#This Row],[availableQuantity]]&lt;=2, "LOW STOCK", "HEALTHY"))</f>
        <v>HEALTHY</v>
      </c>
      <c r="P3570" t="str" cm="1">
        <f t="array" ref="P3570">_xlfn.IFS(ZeptoData[[#This Row],[Sale_Price]]&lt;50, "Budget", ZeptoData[[#This Row],[Sale_Price]]&lt;150, "Mid-Range", ZeptoData[[#This Row],[Sale_Price]]&gt;=150, "Premium")</f>
        <v>Mid-Range</v>
      </c>
      <c r="Q3570" t="str">
        <f>IF(ROUND(((ZeptoData[[#This Row],[mrp]]-ZeptoData[[#This Row],[discountedSellingPrice]])/ZeptoData[[#This Row],[mrp]])*100,0) = ZeptoData[[#This Row],[discountPercent]], "Match", "Error")</f>
        <v>Error</v>
      </c>
      <c r="R3570" s="9" t="str" cm="1">
        <f t="array" ref="R3570">_xlfn.IFS(ZeptoData[[#This Row],[discountPercent]]=0, "No Discount", ZeptoData[[#This Row],[discountPercent]]&lt;=15, "Standard (1-15%)", ZeptoData[[#This Row],[discountPercent]]&gt;15, "Mega (&gt;15%)")</f>
        <v>Standard (1-15%)</v>
      </c>
      <c r="S3570" s="9" t="str" cm="1">
        <f t="array" ref="S3570">_xlfn.IFS(ZeptoData[[#This Row],[weightInGms]]&lt;=100, "Small (&lt;100g)", ZeptoData[[#This Row],[weightInGms]]&lt;=500, "Medium (100-500g)", ZeptoData[[#This Row],[weightInGms]]&gt;500, "Large (&gt;500g)")</f>
        <v>Small (&lt;100g)</v>
      </c>
    </row>
    <row r="3571" spans="1:19" x14ac:dyDescent="0.25">
      <c r="A3571" t="s">
        <v>1458</v>
      </c>
      <c r="B3571" t="s">
        <v>1589</v>
      </c>
      <c r="C3571" t="str">
        <f>TRIM(ZeptoData[[#This Row],[name]])</f>
        <v>Dabur Odomos Naturals Mosquito Repellant Gel</v>
      </c>
      <c r="D3571">
        <v>7500</v>
      </c>
      <c r="E3571" s="3">
        <f>'Cleaned Data'!F3574</f>
        <v>10</v>
      </c>
      <c r="F3571">
        <v>8</v>
      </c>
      <c r="G3571">
        <v>4</v>
      </c>
      <c r="H3571">
        <v>6900</v>
      </c>
      <c r="I3571" s="3">
        <f>ZeptoData[[#This Row],[discountedSellingPrice]]/100</f>
        <v>69</v>
      </c>
      <c r="J3571">
        <v>80</v>
      </c>
      <c r="K3571" t="b">
        <v>0</v>
      </c>
      <c r="L3571">
        <v>80</v>
      </c>
      <c r="N3571" s="3">
        <f>ZeptoData[[#This Row],[MRP_Rupees]] - ZeptoData[[#This Row],[Sale_Price]]</f>
        <v>-59</v>
      </c>
      <c r="O3571" t="str">
        <f>IF(ZeptoData[[#This Row],[outOfStock]]=TRUE, "Out of Stock", IF(ZeptoData[[#This Row],[availableQuantity]]&lt;=2, "LOW STOCK", "HEALTHY"))</f>
        <v>HEALTHY</v>
      </c>
      <c r="P3571" t="str" cm="1">
        <f t="array" ref="P3571">_xlfn.IFS(ZeptoData[[#This Row],[Sale_Price]]&lt;50, "Budget", ZeptoData[[#This Row],[Sale_Price]]&lt;150, "Mid-Range", ZeptoData[[#This Row],[Sale_Price]]&gt;=150, "Premium")</f>
        <v>Mid-Range</v>
      </c>
      <c r="Q3571" t="str">
        <f>IF(ROUND(((ZeptoData[[#This Row],[mrp]]-ZeptoData[[#This Row],[discountedSellingPrice]])/ZeptoData[[#This Row],[mrp]])*100,0) = ZeptoData[[#This Row],[discountPercent]], "Match", "Error")</f>
        <v>Match</v>
      </c>
      <c r="R3571" s="9" t="str" cm="1">
        <f t="array" ref="R3571">_xlfn.IFS(ZeptoData[[#This Row],[discountPercent]]=0, "No Discount", ZeptoData[[#This Row],[discountPercent]]&lt;=15, "Standard (1-15%)", ZeptoData[[#This Row],[discountPercent]]&gt;15, "Mega (&gt;15%)")</f>
        <v>Standard (1-15%)</v>
      </c>
      <c r="S3571" s="9" t="str" cm="1">
        <f t="array" ref="S3571">_xlfn.IFS(ZeptoData[[#This Row],[weightInGms]]&lt;=100, "Small (&lt;100g)", ZeptoData[[#This Row],[weightInGms]]&lt;=500, "Medium (100-500g)", ZeptoData[[#This Row],[weightInGms]]&gt;500, "Large (&gt;500g)")</f>
        <v>Small (&lt;100g)</v>
      </c>
    </row>
    <row r="3572" spans="1:19" x14ac:dyDescent="0.25">
      <c r="A3572" t="s">
        <v>1458</v>
      </c>
      <c r="B3572" t="s">
        <v>1590</v>
      </c>
      <c r="C3572" t="str">
        <f>TRIM(ZeptoData[[#This Row],[name]])</f>
        <v>Shubh kart - Nirmal sugandhi mogra wet dhoop zipper 20 sticks</v>
      </c>
      <c r="D3572">
        <v>3000</v>
      </c>
      <c r="E3572" s="3">
        <f>'Cleaned Data'!F3575</f>
        <v>5</v>
      </c>
      <c r="F3572">
        <v>6</v>
      </c>
      <c r="G3572">
        <v>6</v>
      </c>
      <c r="H3572">
        <v>2800</v>
      </c>
      <c r="I3572" s="3">
        <f>ZeptoData[[#This Row],[discountedSellingPrice]]/100</f>
        <v>28</v>
      </c>
      <c r="J3572">
        <v>1160</v>
      </c>
      <c r="K3572" t="b">
        <v>0</v>
      </c>
      <c r="L3572">
        <v>20</v>
      </c>
      <c r="N3572" s="3">
        <f>ZeptoData[[#This Row],[MRP_Rupees]] - ZeptoData[[#This Row],[Sale_Price]]</f>
        <v>-23</v>
      </c>
      <c r="O3572" t="str">
        <f>IF(ZeptoData[[#This Row],[outOfStock]]=TRUE, "Out of Stock", IF(ZeptoData[[#This Row],[availableQuantity]]&lt;=2, "LOW STOCK", "HEALTHY"))</f>
        <v>HEALTHY</v>
      </c>
      <c r="P3572" t="str" cm="1">
        <f t="array" ref="P3572">_xlfn.IFS(ZeptoData[[#This Row],[Sale_Price]]&lt;50, "Budget", ZeptoData[[#This Row],[Sale_Price]]&lt;150, "Mid-Range", ZeptoData[[#This Row],[Sale_Price]]&gt;=150, "Premium")</f>
        <v>Budget</v>
      </c>
      <c r="Q3572" t="str">
        <f>IF(ROUND(((ZeptoData[[#This Row],[mrp]]-ZeptoData[[#This Row],[discountedSellingPrice]])/ZeptoData[[#This Row],[mrp]])*100,0) = ZeptoData[[#This Row],[discountPercent]], "Match", "Error")</f>
        <v>Error</v>
      </c>
      <c r="R3572" s="9" t="str" cm="1">
        <f t="array" ref="R3572">_xlfn.IFS(ZeptoData[[#This Row],[discountPercent]]=0, "No Discount", ZeptoData[[#This Row],[discountPercent]]&lt;=15, "Standard (1-15%)", ZeptoData[[#This Row],[discountPercent]]&gt;15, "Mega (&gt;15%)")</f>
        <v>Standard (1-15%)</v>
      </c>
      <c r="S3572" s="9" t="str" cm="1">
        <f t="array" ref="S3572">_xlfn.IFS(ZeptoData[[#This Row],[weightInGms]]&lt;=100, "Small (&lt;100g)", ZeptoData[[#This Row],[weightInGms]]&lt;=500, "Medium (100-500g)", ZeptoData[[#This Row],[weightInGms]]&gt;500, "Large (&gt;500g)")</f>
        <v>Large (&gt;500g)</v>
      </c>
    </row>
    <row r="3573" spans="1:19" x14ac:dyDescent="0.25">
      <c r="A3573" t="s">
        <v>1458</v>
      </c>
      <c r="B3573" t="s">
        <v>1501</v>
      </c>
      <c r="C3573" t="str">
        <f>TRIM(ZeptoData[[#This Row],[name]])</f>
        <v>Lizol Disinfectant Surface &amp; Floor Cleaner Liquid Floral</v>
      </c>
      <c r="D3573">
        <v>20500</v>
      </c>
      <c r="E3573" s="3">
        <f>'Cleaned Data'!F3576</f>
        <v>9</v>
      </c>
      <c r="F3573">
        <v>8</v>
      </c>
      <c r="G3573">
        <v>6</v>
      </c>
      <c r="H3573">
        <v>18800</v>
      </c>
      <c r="I3573" s="3">
        <f>ZeptoData[[#This Row],[discountedSellingPrice]]/100</f>
        <v>188</v>
      </c>
      <c r="J3573">
        <v>975</v>
      </c>
      <c r="K3573" t="b">
        <v>0</v>
      </c>
      <c r="L3573">
        <v>975</v>
      </c>
      <c r="N3573" s="3">
        <f>ZeptoData[[#This Row],[MRP_Rupees]] - ZeptoData[[#This Row],[Sale_Price]]</f>
        <v>-179</v>
      </c>
      <c r="O3573" t="str">
        <f>IF(ZeptoData[[#This Row],[outOfStock]]=TRUE, "Out of Stock", IF(ZeptoData[[#This Row],[availableQuantity]]&lt;=2, "LOW STOCK", "HEALTHY"))</f>
        <v>HEALTHY</v>
      </c>
      <c r="P3573" t="str" cm="1">
        <f t="array" ref="P3573">_xlfn.IFS(ZeptoData[[#This Row],[Sale_Price]]&lt;50, "Budget", ZeptoData[[#This Row],[Sale_Price]]&lt;150, "Mid-Range", ZeptoData[[#This Row],[Sale_Price]]&gt;=150, "Premium")</f>
        <v>Premium</v>
      </c>
      <c r="Q3573" t="str">
        <f>IF(ROUND(((ZeptoData[[#This Row],[mrp]]-ZeptoData[[#This Row],[discountedSellingPrice]])/ZeptoData[[#This Row],[mrp]])*100,0) = ZeptoData[[#This Row],[discountPercent]], "Match", "Error")</f>
        <v>Match</v>
      </c>
      <c r="R3573" s="9" t="str" cm="1">
        <f t="array" ref="R3573">_xlfn.IFS(ZeptoData[[#This Row],[discountPercent]]=0, "No Discount", ZeptoData[[#This Row],[discountPercent]]&lt;=15, "Standard (1-15%)", ZeptoData[[#This Row],[discountPercent]]&gt;15, "Mega (&gt;15%)")</f>
        <v>Standard (1-15%)</v>
      </c>
      <c r="S3573" s="9" t="str" cm="1">
        <f t="array" ref="S3573">_xlfn.IFS(ZeptoData[[#This Row],[weightInGms]]&lt;=100, "Small (&lt;100g)", ZeptoData[[#This Row],[weightInGms]]&lt;=500, "Medium (100-500g)", ZeptoData[[#This Row],[weightInGms]]&gt;500, "Large (&gt;500g)")</f>
        <v>Large (&gt;500g)</v>
      </c>
    </row>
    <row r="3574" spans="1:19" x14ac:dyDescent="0.25">
      <c r="A3574" t="s">
        <v>1458</v>
      </c>
      <c r="B3574" t="s">
        <v>1843</v>
      </c>
      <c r="C3574" t="str">
        <f>TRIM(ZeptoData[[#This Row],[name]])</f>
        <v>Om Bhakti Wick for Diya - Ghee Cotton Wicks Big</v>
      </c>
      <c r="D3574">
        <v>18900</v>
      </c>
      <c r="E3574" s="3">
        <f>'Cleaned Data'!F3577</f>
        <v>12</v>
      </c>
      <c r="F3574">
        <v>10</v>
      </c>
      <c r="G3574">
        <v>6</v>
      </c>
      <c r="H3574">
        <v>17000</v>
      </c>
      <c r="I3574" s="3">
        <f>ZeptoData[[#This Row],[discountedSellingPrice]]/100</f>
        <v>170</v>
      </c>
      <c r="J3574">
        <v>30</v>
      </c>
      <c r="K3574" t="b">
        <v>0</v>
      </c>
      <c r="L3574">
        <v>30</v>
      </c>
      <c r="N3574" s="3">
        <f>ZeptoData[[#This Row],[MRP_Rupees]] - ZeptoData[[#This Row],[Sale_Price]]</f>
        <v>-158</v>
      </c>
      <c r="O3574" t="str">
        <f>IF(ZeptoData[[#This Row],[outOfStock]]=TRUE, "Out of Stock", IF(ZeptoData[[#This Row],[availableQuantity]]&lt;=2, "LOW STOCK", "HEALTHY"))</f>
        <v>HEALTHY</v>
      </c>
      <c r="P3574" t="str" cm="1">
        <f t="array" ref="P3574">_xlfn.IFS(ZeptoData[[#This Row],[Sale_Price]]&lt;50, "Budget", ZeptoData[[#This Row],[Sale_Price]]&lt;150, "Mid-Range", ZeptoData[[#This Row],[Sale_Price]]&gt;=150, "Premium")</f>
        <v>Premium</v>
      </c>
      <c r="Q3574" t="str">
        <f>IF(ROUND(((ZeptoData[[#This Row],[mrp]]-ZeptoData[[#This Row],[discountedSellingPrice]])/ZeptoData[[#This Row],[mrp]])*100,0) = ZeptoData[[#This Row],[discountPercent]], "Match", "Error")</f>
        <v>Match</v>
      </c>
      <c r="R3574" s="9" t="str" cm="1">
        <f t="array" ref="R3574">_xlfn.IFS(ZeptoData[[#This Row],[discountPercent]]=0, "No Discount", ZeptoData[[#This Row],[discountPercent]]&lt;=15, "Standard (1-15%)", ZeptoData[[#This Row],[discountPercent]]&gt;15, "Mega (&gt;15%)")</f>
        <v>Standard (1-15%)</v>
      </c>
      <c r="S3574" s="9" t="str" cm="1">
        <f t="array" ref="S3574">_xlfn.IFS(ZeptoData[[#This Row],[weightInGms]]&lt;=100, "Small (&lt;100g)", ZeptoData[[#This Row],[weightInGms]]&lt;=500, "Medium (100-500g)", ZeptoData[[#This Row],[weightInGms]]&gt;500, "Large (&gt;500g)")</f>
        <v>Small (&lt;100g)</v>
      </c>
    </row>
    <row r="3575" spans="1:19" x14ac:dyDescent="0.25">
      <c r="A3575" t="s">
        <v>1458</v>
      </c>
      <c r="B3575" t="s">
        <v>1592</v>
      </c>
      <c r="C3575" t="str">
        <f>TRIM(ZeptoData[[#This Row],[name]])</f>
        <v>Air Wick Room Air Freshener Spray - Lavender &amp; Lotus</v>
      </c>
      <c r="D3575">
        <v>16100</v>
      </c>
      <c r="E3575" s="3">
        <f>'Cleaned Data'!F3578</f>
        <v>0</v>
      </c>
      <c r="F3575">
        <v>5</v>
      </c>
      <c r="G3575">
        <v>6</v>
      </c>
      <c r="H3575">
        <v>15200</v>
      </c>
      <c r="I3575" s="3">
        <f>ZeptoData[[#This Row],[discountedSellingPrice]]/100</f>
        <v>152</v>
      </c>
      <c r="J3575">
        <v>245</v>
      </c>
      <c r="K3575" t="b">
        <v>0</v>
      </c>
      <c r="L3575">
        <v>245</v>
      </c>
      <c r="N3575" s="3">
        <f>ZeptoData[[#This Row],[MRP_Rupees]] - ZeptoData[[#This Row],[Sale_Price]]</f>
        <v>-152</v>
      </c>
      <c r="O3575" t="str">
        <f>IF(ZeptoData[[#This Row],[outOfStock]]=TRUE, "Out of Stock", IF(ZeptoData[[#This Row],[availableQuantity]]&lt;=2, "LOW STOCK", "HEALTHY"))</f>
        <v>HEALTHY</v>
      </c>
      <c r="P3575" t="str" cm="1">
        <f t="array" ref="P3575">_xlfn.IFS(ZeptoData[[#This Row],[Sale_Price]]&lt;50, "Budget", ZeptoData[[#This Row],[Sale_Price]]&lt;150, "Mid-Range", ZeptoData[[#This Row],[Sale_Price]]&gt;=150, "Premium")</f>
        <v>Premium</v>
      </c>
      <c r="Q3575" t="str">
        <f>IF(ROUND(((ZeptoData[[#This Row],[mrp]]-ZeptoData[[#This Row],[discountedSellingPrice]])/ZeptoData[[#This Row],[mrp]])*100,0) = ZeptoData[[#This Row],[discountPercent]], "Match", "Error")</f>
        <v>Error</v>
      </c>
      <c r="R3575" s="9" t="str" cm="1">
        <f t="array" ref="R3575">_xlfn.IFS(ZeptoData[[#This Row],[discountPercent]]=0, "No Discount", ZeptoData[[#This Row],[discountPercent]]&lt;=15, "Standard (1-15%)", ZeptoData[[#This Row],[discountPercent]]&gt;15, "Mega (&gt;15%)")</f>
        <v>Standard (1-15%)</v>
      </c>
      <c r="S3575" s="9" t="str" cm="1">
        <f t="array" ref="S3575">_xlfn.IFS(ZeptoData[[#This Row],[weightInGms]]&lt;=100, "Small (&lt;100g)", ZeptoData[[#This Row],[weightInGms]]&lt;=500, "Medium (100-500g)", ZeptoData[[#This Row],[weightInGms]]&gt;500, "Large (&gt;500g)")</f>
        <v>Medium (100-500g)</v>
      </c>
    </row>
    <row r="3576" spans="1:19" x14ac:dyDescent="0.25">
      <c r="A3576" t="s">
        <v>1458</v>
      </c>
      <c r="B3576" t="s">
        <v>1593</v>
      </c>
      <c r="C3576" t="str">
        <f>TRIM(ZeptoData[[#This Row],[name]])</f>
        <v>Scotch Brite Kitchen Sink Brush</v>
      </c>
      <c r="D3576">
        <v>13500</v>
      </c>
      <c r="E3576" s="3">
        <f>'Cleaned Data'!F3579</f>
        <v>10</v>
      </c>
      <c r="F3576">
        <v>9</v>
      </c>
      <c r="G3576">
        <v>5</v>
      </c>
      <c r="H3576">
        <v>12200</v>
      </c>
      <c r="I3576" s="3">
        <f>ZeptoData[[#This Row],[discountedSellingPrice]]/100</f>
        <v>122</v>
      </c>
      <c r="J3576">
        <v>58</v>
      </c>
      <c r="K3576" t="b">
        <v>0</v>
      </c>
      <c r="L3576">
        <v>1</v>
      </c>
      <c r="N3576" s="3">
        <f>ZeptoData[[#This Row],[MRP_Rupees]] - ZeptoData[[#This Row],[Sale_Price]]</f>
        <v>-112</v>
      </c>
      <c r="O3576" t="str">
        <f>IF(ZeptoData[[#This Row],[outOfStock]]=TRUE, "Out of Stock", IF(ZeptoData[[#This Row],[availableQuantity]]&lt;=2, "LOW STOCK", "HEALTHY"))</f>
        <v>HEALTHY</v>
      </c>
      <c r="P3576" t="str" cm="1">
        <f t="array" ref="P3576">_xlfn.IFS(ZeptoData[[#This Row],[Sale_Price]]&lt;50, "Budget", ZeptoData[[#This Row],[Sale_Price]]&lt;150, "Mid-Range", ZeptoData[[#This Row],[Sale_Price]]&gt;=150, "Premium")</f>
        <v>Mid-Range</v>
      </c>
      <c r="Q3576" t="str">
        <f>IF(ROUND(((ZeptoData[[#This Row],[mrp]]-ZeptoData[[#This Row],[discountedSellingPrice]])/ZeptoData[[#This Row],[mrp]])*100,0) = ZeptoData[[#This Row],[discountPercent]], "Match", "Error")</f>
        <v>Error</v>
      </c>
      <c r="R3576" s="9" t="str" cm="1">
        <f t="array" ref="R3576">_xlfn.IFS(ZeptoData[[#This Row],[discountPercent]]=0, "No Discount", ZeptoData[[#This Row],[discountPercent]]&lt;=15, "Standard (1-15%)", ZeptoData[[#This Row],[discountPercent]]&gt;15, "Mega (&gt;15%)")</f>
        <v>Standard (1-15%)</v>
      </c>
      <c r="S3576" s="9" t="str" cm="1">
        <f t="array" ref="S3576">_xlfn.IFS(ZeptoData[[#This Row],[weightInGms]]&lt;=100, "Small (&lt;100g)", ZeptoData[[#This Row],[weightInGms]]&lt;=500, "Medium (100-500g)", ZeptoData[[#This Row],[weightInGms]]&gt;500, "Large (&gt;500g)")</f>
        <v>Small (&lt;100g)</v>
      </c>
    </row>
    <row r="3577" spans="1:19" x14ac:dyDescent="0.25">
      <c r="A3577" t="s">
        <v>1458</v>
      </c>
      <c r="B3577" t="s">
        <v>1594</v>
      </c>
      <c r="C3577" t="str">
        <f>TRIM(ZeptoData[[#This Row],[name]])</f>
        <v>Odonil Room Air Freshener Spray - Lavender Mist</v>
      </c>
      <c r="D3577">
        <v>15000</v>
      </c>
      <c r="E3577" s="3">
        <f>'Cleaned Data'!F3580</f>
        <v>14</v>
      </c>
      <c r="F3577">
        <v>12</v>
      </c>
      <c r="G3577">
        <v>1</v>
      </c>
      <c r="H3577">
        <v>13200</v>
      </c>
      <c r="I3577" s="3">
        <f>ZeptoData[[#This Row],[discountedSellingPrice]]/100</f>
        <v>132</v>
      </c>
      <c r="J3577">
        <v>137</v>
      </c>
      <c r="K3577" t="b">
        <v>0</v>
      </c>
      <c r="L3577">
        <v>137</v>
      </c>
      <c r="N3577" s="3">
        <f>ZeptoData[[#This Row],[MRP_Rupees]] - ZeptoData[[#This Row],[Sale_Price]]</f>
        <v>-118</v>
      </c>
      <c r="O3577" t="str">
        <f>IF(ZeptoData[[#This Row],[outOfStock]]=TRUE, "Out of Stock", IF(ZeptoData[[#This Row],[availableQuantity]]&lt;=2, "LOW STOCK", "HEALTHY"))</f>
        <v>LOW STOCK</v>
      </c>
      <c r="P3577" t="str" cm="1">
        <f t="array" ref="P3577">_xlfn.IFS(ZeptoData[[#This Row],[Sale_Price]]&lt;50, "Budget", ZeptoData[[#This Row],[Sale_Price]]&lt;150, "Mid-Range", ZeptoData[[#This Row],[Sale_Price]]&gt;=150, "Premium")</f>
        <v>Mid-Range</v>
      </c>
      <c r="Q3577" t="str">
        <f>IF(ROUND(((ZeptoData[[#This Row],[mrp]]-ZeptoData[[#This Row],[discountedSellingPrice]])/ZeptoData[[#This Row],[mrp]])*100,0) = ZeptoData[[#This Row],[discountPercent]], "Match", "Error")</f>
        <v>Match</v>
      </c>
      <c r="R3577" s="9" t="str" cm="1">
        <f t="array" ref="R3577">_xlfn.IFS(ZeptoData[[#This Row],[discountPercent]]=0, "No Discount", ZeptoData[[#This Row],[discountPercent]]&lt;=15, "Standard (1-15%)", ZeptoData[[#This Row],[discountPercent]]&gt;15, "Mega (&gt;15%)")</f>
        <v>Standard (1-15%)</v>
      </c>
      <c r="S3577" s="9" t="str" cm="1">
        <f t="array" ref="S3577">_xlfn.IFS(ZeptoData[[#This Row],[weightInGms]]&lt;=100, "Small (&lt;100g)", ZeptoData[[#This Row],[weightInGms]]&lt;=500, "Medium (100-500g)", ZeptoData[[#This Row],[weightInGms]]&gt;500, "Large (&gt;500g)")</f>
        <v>Medium (100-500g)</v>
      </c>
    </row>
    <row r="3578" spans="1:19" x14ac:dyDescent="0.25">
      <c r="A3578" t="s">
        <v>1458</v>
      </c>
      <c r="B3578" t="s">
        <v>1595</v>
      </c>
      <c r="C3578" t="str">
        <f>TRIM(ZeptoData[[#This Row],[name]])</f>
        <v>Godrej Aer Power Pocket - Long Lasting Bathroom Fragrance Lavender Bloom</v>
      </c>
      <c r="D3578">
        <v>5500</v>
      </c>
      <c r="E3578" s="3">
        <f>'Cleaned Data'!F3581</f>
        <v>10</v>
      </c>
      <c r="F3578">
        <v>0</v>
      </c>
      <c r="G3578">
        <v>4</v>
      </c>
      <c r="H3578">
        <v>5500</v>
      </c>
      <c r="I3578" s="3">
        <f>ZeptoData[[#This Row],[discountedSellingPrice]]/100</f>
        <v>55</v>
      </c>
      <c r="J3578">
        <v>10</v>
      </c>
      <c r="K3578" t="b">
        <v>0</v>
      </c>
      <c r="L3578">
        <v>10</v>
      </c>
      <c r="N3578" s="3">
        <f>ZeptoData[[#This Row],[MRP_Rupees]] - ZeptoData[[#This Row],[Sale_Price]]</f>
        <v>-45</v>
      </c>
      <c r="O3578" t="str">
        <f>IF(ZeptoData[[#This Row],[outOfStock]]=TRUE, "Out of Stock", IF(ZeptoData[[#This Row],[availableQuantity]]&lt;=2, "LOW STOCK", "HEALTHY"))</f>
        <v>HEALTHY</v>
      </c>
      <c r="P3578" t="str" cm="1">
        <f t="array" ref="P3578">_xlfn.IFS(ZeptoData[[#This Row],[Sale_Price]]&lt;50, "Budget", ZeptoData[[#This Row],[Sale_Price]]&lt;150, "Mid-Range", ZeptoData[[#This Row],[Sale_Price]]&gt;=150, "Premium")</f>
        <v>Mid-Range</v>
      </c>
      <c r="Q3578" t="str">
        <f>IF(ROUND(((ZeptoData[[#This Row],[mrp]]-ZeptoData[[#This Row],[discountedSellingPrice]])/ZeptoData[[#This Row],[mrp]])*100,0) = ZeptoData[[#This Row],[discountPercent]], "Match", "Error")</f>
        <v>Match</v>
      </c>
      <c r="R3578" s="9" t="str" cm="1">
        <f t="array" ref="R3578">_xlfn.IFS(ZeptoData[[#This Row],[discountPercent]]=0, "No Discount", ZeptoData[[#This Row],[discountPercent]]&lt;=15, "Standard (1-15%)", ZeptoData[[#This Row],[discountPercent]]&gt;15, "Mega (&gt;15%)")</f>
        <v>No Discount</v>
      </c>
      <c r="S3578" s="9" t="str" cm="1">
        <f t="array" ref="S3578">_xlfn.IFS(ZeptoData[[#This Row],[weightInGms]]&lt;=100, "Small (&lt;100g)", ZeptoData[[#This Row],[weightInGms]]&lt;=500, "Medium (100-500g)", ZeptoData[[#This Row],[weightInGms]]&gt;500, "Large (&gt;500g)")</f>
        <v>Small (&lt;100g)</v>
      </c>
    </row>
    <row r="3579" spans="1:19" x14ac:dyDescent="0.25">
      <c r="A3579" t="s">
        <v>1458</v>
      </c>
      <c r="B3579" t="s">
        <v>1844</v>
      </c>
      <c r="C3579" t="str">
        <f>TRIM(ZeptoData[[#This Row],[name]])</f>
        <v>Origami Good Karma Paper Serviettes</v>
      </c>
      <c r="D3579">
        <v>8000</v>
      </c>
      <c r="E3579" s="3">
        <f>'Cleaned Data'!F3582</f>
        <v>0</v>
      </c>
      <c r="F3579">
        <v>10</v>
      </c>
      <c r="G3579">
        <v>6</v>
      </c>
      <c r="H3579">
        <v>7200</v>
      </c>
      <c r="I3579" s="3">
        <f>ZeptoData[[#This Row],[discountedSellingPrice]]/100</f>
        <v>72</v>
      </c>
      <c r="J3579">
        <v>50</v>
      </c>
      <c r="K3579" t="b">
        <v>0</v>
      </c>
      <c r="L3579">
        <v>50</v>
      </c>
      <c r="N3579" s="3">
        <f>ZeptoData[[#This Row],[MRP_Rupees]] - ZeptoData[[#This Row],[Sale_Price]]</f>
        <v>-72</v>
      </c>
      <c r="O3579" t="str">
        <f>IF(ZeptoData[[#This Row],[outOfStock]]=TRUE, "Out of Stock", IF(ZeptoData[[#This Row],[availableQuantity]]&lt;=2, "LOW STOCK", "HEALTHY"))</f>
        <v>HEALTHY</v>
      </c>
      <c r="P3579" t="str" cm="1">
        <f t="array" ref="P3579">_xlfn.IFS(ZeptoData[[#This Row],[Sale_Price]]&lt;50, "Budget", ZeptoData[[#This Row],[Sale_Price]]&lt;150, "Mid-Range", ZeptoData[[#This Row],[Sale_Price]]&gt;=150, "Premium")</f>
        <v>Mid-Range</v>
      </c>
      <c r="Q3579" t="str">
        <f>IF(ROUND(((ZeptoData[[#This Row],[mrp]]-ZeptoData[[#This Row],[discountedSellingPrice]])/ZeptoData[[#This Row],[mrp]])*100,0) = ZeptoData[[#This Row],[discountPercent]], "Match", "Error")</f>
        <v>Match</v>
      </c>
      <c r="R3579" s="9" t="str" cm="1">
        <f t="array" ref="R3579">_xlfn.IFS(ZeptoData[[#This Row],[discountPercent]]=0, "No Discount", ZeptoData[[#This Row],[discountPercent]]&lt;=15, "Standard (1-15%)", ZeptoData[[#This Row],[discountPercent]]&gt;15, "Mega (&gt;15%)")</f>
        <v>Standard (1-15%)</v>
      </c>
      <c r="S3579" s="9" t="str" cm="1">
        <f t="array" ref="S3579">_xlfn.IFS(ZeptoData[[#This Row],[weightInGms]]&lt;=100, "Small (&lt;100g)", ZeptoData[[#This Row],[weightInGms]]&lt;=500, "Medium (100-500g)", ZeptoData[[#This Row],[weightInGms]]&gt;500, "Large (&gt;500g)")</f>
        <v>Small (&lt;100g)</v>
      </c>
    </row>
    <row r="3580" spans="1:19" x14ac:dyDescent="0.25">
      <c r="A3580" t="s">
        <v>1458</v>
      </c>
      <c r="B3580" t="s">
        <v>1597</v>
      </c>
      <c r="C3580" t="str">
        <f>TRIM(ZeptoData[[#This Row],[name]])</f>
        <v>Scotch Magic Tape</v>
      </c>
      <c r="D3580">
        <v>11500</v>
      </c>
      <c r="E3580" s="3">
        <f>'Cleaned Data'!F3583</f>
        <v>0</v>
      </c>
      <c r="F3580">
        <v>14</v>
      </c>
      <c r="G3580">
        <v>6</v>
      </c>
      <c r="H3580">
        <v>9800</v>
      </c>
      <c r="I3580" s="3">
        <f>ZeptoData[[#This Row],[discountedSellingPrice]]/100</f>
        <v>98</v>
      </c>
      <c r="J3580">
        <v>58</v>
      </c>
      <c r="K3580" t="b">
        <v>0</v>
      </c>
      <c r="L3580">
        <v>1</v>
      </c>
      <c r="N3580" s="3">
        <f>ZeptoData[[#This Row],[MRP_Rupees]] - ZeptoData[[#This Row],[Sale_Price]]</f>
        <v>-98</v>
      </c>
      <c r="O3580" t="str">
        <f>IF(ZeptoData[[#This Row],[outOfStock]]=TRUE, "Out of Stock", IF(ZeptoData[[#This Row],[availableQuantity]]&lt;=2, "LOW STOCK", "HEALTHY"))</f>
        <v>HEALTHY</v>
      </c>
      <c r="P3580" t="str" cm="1">
        <f t="array" ref="P3580">_xlfn.IFS(ZeptoData[[#This Row],[Sale_Price]]&lt;50, "Budget", ZeptoData[[#This Row],[Sale_Price]]&lt;150, "Mid-Range", ZeptoData[[#This Row],[Sale_Price]]&gt;=150, "Premium")</f>
        <v>Mid-Range</v>
      </c>
      <c r="Q3580" t="str">
        <f>IF(ROUND(((ZeptoData[[#This Row],[mrp]]-ZeptoData[[#This Row],[discountedSellingPrice]])/ZeptoData[[#This Row],[mrp]])*100,0) = ZeptoData[[#This Row],[discountPercent]], "Match", "Error")</f>
        <v>Error</v>
      </c>
      <c r="R3580" s="9" t="str" cm="1">
        <f t="array" ref="R3580">_xlfn.IFS(ZeptoData[[#This Row],[discountPercent]]=0, "No Discount", ZeptoData[[#This Row],[discountPercent]]&lt;=15, "Standard (1-15%)", ZeptoData[[#This Row],[discountPercent]]&gt;15, "Mega (&gt;15%)")</f>
        <v>Standard (1-15%)</v>
      </c>
      <c r="S3580" s="9" t="str" cm="1">
        <f t="array" ref="S3580">_xlfn.IFS(ZeptoData[[#This Row],[weightInGms]]&lt;=100, "Small (&lt;100g)", ZeptoData[[#This Row],[weightInGms]]&lt;=500, "Medium (100-500g)", ZeptoData[[#This Row],[weightInGms]]&gt;500, "Large (&gt;500g)")</f>
        <v>Small (&lt;100g)</v>
      </c>
    </row>
    <row r="3581" spans="1:19" x14ac:dyDescent="0.25">
      <c r="A3581" t="s">
        <v>1458</v>
      </c>
      <c r="B3581" t="s">
        <v>1598</v>
      </c>
      <c r="C3581" t="str">
        <f>TRIM(ZeptoData[[#This Row],[name]])</f>
        <v>Ambi Pur Car Freshener Gel - Relaxing Lavender</v>
      </c>
      <c r="D3581">
        <v>29900</v>
      </c>
      <c r="E3581" s="3">
        <f>'Cleaned Data'!F3584</f>
        <v>10</v>
      </c>
      <c r="F3581">
        <v>10</v>
      </c>
      <c r="G3581">
        <v>2</v>
      </c>
      <c r="H3581">
        <v>26900</v>
      </c>
      <c r="I3581" s="3">
        <f>ZeptoData[[#This Row],[discountedSellingPrice]]/100</f>
        <v>269</v>
      </c>
      <c r="J3581">
        <v>75</v>
      </c>
      <c r="K3581" t="b">
        <v>0</v>
      </c>
      <c r="L3581">
        <v>75</v>
      </c>
      <c r="N3581" s="3">
        <f>ZeptoData[[#This Row],[MRP_Rupees]] - ZeptoData[[#This Row],[Sale_Price]]</f>
        <v>-259</v>
      </c>
      <c r="O3581" t="str">
        <f>IF(ZeptoData[[#This Row],[outOfStock]]=TRUE, "Out of Stock", IF(ZeptoData[[#This Row],[availableQuantity]]&lt;=2, "LOW STOCK", "HEALTHY"))</f>
        <v>LOW STOCK</v>
      </c>
      <c r="P3581" t="str" cm="1">
        <f t="array" ref="P3581">_xlfn.IFS(ZeptoData[[#This Row],[Sale_Price]]&lt;50, "Budget", ZeptoData[[#This Row],[Sale_Price]]&lt;150, "Mid-Range", ZeptoData[[#This Row],[Sale_Price]]&gt;=150, "Premium")</f>
        <v>Premium</v>
      </c>
      <c r="Q3581" t="str">
        <f>IF(ROUND(((ZeptoData[[#This Row],[mrp]]-ZeptoData[[#This Row],[discountedSellingPrice]])/ZeptoData[[#This Row],[mrp]])*100,0) = ZeptoData[[#This Row],[discountPercent]], "Match", "Error")</f>
        <v>Match</v>
      </c>
      <c r="R3581" s="9" t="str" cm="1">
        <f t="array" ref="R3581">_xlfn.IFS(ZeptoData[[#This Row],[discountPercent]]=0, "No Discount", ZeptoData[[#This Row],[discountPercent]]&lt;=15, "Standard (1-15%)", ZeptoData[[#This Row],[discountPercent]]&gt;15, "Mega (&gt;15%)")</f>
        <v>Standard (1-15%)</v>
      </c>
      <c r="S3581" s="9" t="str" cm="1">
        <f t="array" ref="S3581">_xlfn.IFS(ZeptoData[[#This Row],[weightInGms]]&lt;=100, "Small (&lt;100g)", ZeptoData[[#This Row],[weightInGms]]&lt;=500, "Medium (100-500g)", ZeptoData[[#This Row],[weightInGms]]&gt;500, "Large (&gt;500g)")</f>
        <v>Small (&lt;100g)</v>
      </c>
    </row>
    <row r="3582" spans="1:19" x14ac:dyDescent="0.25">
      <c r="A3582" t="s">
        <v>1458</v>
      </c>
      <c r="B3582" t="s">
        <v>1599</v>
      </c>
      <c r="C3582" t="str">
        <f>TRIM(ZeptoData[[#This Row],[name]])</f>
        <v>Origami Kitchen Towels 4 in 1 60 Pulls 2 Ply</v>
      </c>
      <c r="D3582">
        <v>26500</v>
      </c>
      <c r="E3582" s="3">
        <f>'Cleaned Data'!F3585</f>
        <v>3</v>
      </c>
      <c r="F3582">
        <v>0</v>
      </c>
      <c r="G3582">
        <v>6</v>
      </c>
      <c r="H3582">
        <v>26500</v>
      </c>
      <c r="I3582" s="3">
        <f>ZeptoData[[#This Row],[discountedSellingPrice]]/100</f>
        <v>265</v>
      </c>
      <c r="J3582">
        <v>58</v>
      </c>
      <c r="K3582" t="b">
        <v>0</v>
      </c>
      <c r="L3582">
        <v>1</v>
      </c>
      <c r="N3582" s="3">
        <f>ZeptoData[[#This Row],[MRP_Rupees]] - ZeptoData[[#This Row],[Sale_Price]]</f>
        <v>-262</v>
      </c>
      <c r="O3582" t="str">
        <f>IF(ZeptoData[[#This Row],[outOfStock]]=TRUE, "Out of Stock", IF(ZeptoData[[#This Row],[availableQuantity]]&lt;=2, "LOW STOCK", "HEALTHY"))</f>
        <v>HEALTHY</v>
      </c>
      <c r="P3582" t="str" cm="1">
        <f t="array" ref="P3582">_xlfn.IFS(ZeptoData[[#This Row],[Sale_Price]]&lt;50, "Budget", ZeptoData[[#This Row],[Sale_Price]]&lt;150, "Mid-Range", ZeptoData[[#This Row],[Sale_Price]]&gt;=150, "Premium")</f>
        <v>Premium</v>
      </c>
      <c r="Q3582" t="str">
        <f>IF(ROUND(((ZeptoData[[#This Row],[mrp]]-ZeptoData[[#This Row],[discountedSellingPrice]])/ZeptoData[[#This Row],[mrp]])*100,0) = ZeptoData[[#This Row],[discountPercent]], "Match", "Error")</f>
        <v>Match</v>
      </c>
      <c r="R3582" s="9" t="str" cm="1">
        <f t="array" ref="R3582">_xlfn.IFS(ZeptoData[[#This Row],[discountPercent]]=0, "No Discount", ZeptoData[[#This Row],[discountPercent]]&lt;=15, "Standard (1-15%)", ZeptoData[[#This Row],[discountPercent]]&gt;15, "Mega (&gt;15%)")</f>
        <v>No Discount</v>
      </c>
      <c r="S3582" s="9" t="str" cm="1">
        <f t="array" ref="S3582">_xlfn.IFS(ZeptoData[[#This Row],[weightInGms]]&lt;=100, "Small (&lt;100g)", ZeptoData[[#This Row],[weightInGms]]&lt;=500, "Medium (100-500g)", ZeptoData[[#This Row],[weightInGms]]&gt;500, "Large (&gt;500g)")</f>
        <v>Small (&lt;100g)</v>
      </c>
    </row>
    <row r="3583" spans="1:19" x14ac:dyDescent="0.25">
      <c r="A3583" t="s">
        <v>1458</v>
      </c>
      <c r="B3583" t="s">
        <v>1584</v>
      </c>
      <c r="C3583" t="str">
        <f>TRIM(ZeptoData[[#This Row],[name]])</f>
        <v>Ariel Matic Liquid Detergent Front Load</v>
      </c>
      <c r="D3583">
        <v>22500</v>
      </c>
      <c r="E3583" s="3">
        <f>'Cleaned Data'!F3586</f>
        <v>5</v>
      </c>
      <c r="F3583">
        <v>0</v>
      </c>
      <c r="G3583">
        <v>6</v>
      </c>
      <c r="H3583">
        <v>22500</v>
      </c>
      <c r="I3583" s="3">
        <f>ZeptoData[[#This Row],[discountedSellingPrice]]/100</f>
        <v>225</v>
      </c>
      <c r="J3583">
        <v>1000</v>
      </c>
      <c r="K3583" t="b">
        <v>0</v>
      </c>
      <c r="L3583">
        <v>1</v>
      </c>
      <c r="N3583" s="3">
        <f>ZeptoData[[#This Row],[MRP_Rupees]] - ZeptoData[[#This Row],[Sale_Price]]</f>
        <v>-220</v>
      </c>
      <c r="O3583" t="str">
        <f>IF(ZeptoData[[#This Row],[outOfStock]]=TRUE, "Out of Stock", IF(ZeptoData[[#This Row],[availableQuantity]]&lt;=2, "LOW STOCK", "HEALTHY"))</f>
        <v>HEALTHY</v>
      </c>
      <c r="P3583" t="str" cm="1">
        <f t="array" ref="P3583">_xlfn.IFS(ZeptoData[[#This Row],[Sale_Price]]&lt;50, "Budget", ZeptoData[[#This Row],[Sale_Price]]&lt;150, "Mid-Range", ZeptoData[[#This Row],[Sale_Price]]&gt;=150, "Premium")</f>
        <v>Premium</v>
      </c>
      <c r="Q3583" t="str">
        <f>IF(ROUND(((ZeptoData[[#This Row],[mrp]]-ZeptoData[[#This Row],[discountedSellingPrice]])/ZeptoData[[#This Row],[mrp]])*100,0) = ZeptoData[[#This Row],[discountPercent]], "Match", "Error")</f>
        <v>Match</v>
      </c>
      <c r="R3583" s="9" t="str" cm="1">
        <f t="array" ref="R3583">_xlfn.IFS(ZeptoData[[#This Row],[discountPercent]]=0, "No Discount", ZeptoData[[#This Row],[discountPercent]]&lt;=15, "Standard (1-15%)", ZeptoData[[#This Row],[discountPercent]]&gt;15, "Mega (&gt;15%)")</f>
        <v>No Discount</v>
      </c>
      <c r="S3583" s="9" t="str" cm="1">
        <f t="array" ref="S3583">_xlfn.IFS(ZeptoData[[#This Row],[weightInGms]]&lt;=100, "Small (&lt;100g)", ZeptoData[[#This Row],[weightInGms]]&lt;=500, "Medium (100-500g)", ZeptoData[[#This Row],[weightInGms]]&gt;500, "Large (&gt;500g)")</f>
        <v>Large (&gt;500g)</v>
      </c>
    </row>
    <row r="3584" spans="1:19" x14ac:dyDescent="0.25">
      <c r="A3584" t="s">
        <v>1458</v>
      </c>
      <c r="B3584" t="s">
        <v>1845</v>
      </c>
      <c r="C3584" t="str">
        <f>TRIM(ZeptoData[[#This Row],[name]])</f>
        <v>Om Bhakti Wick for Diya - Ghee Cotton Wicks Small</v>
      </c>
      <c r="D3584">
        <v>13900</v>
      </c>
      <c r="E3584" s="3">
        <f>'Cleaned Data'!F3587</f>
        <v>10</v>
      </c>
      <c r="F3584">
        <v>10</v>
      </c>
      <c r="G3584">
        <v>6</v>
      </c>
      <c r="H3584">
        <v>12500</v>
      </c>
      <c r="I3584" s="3">
        <f>ZeptoData[[#This Row],[discountedSellingPrice]]/100</f>
        <v>125</v>
      </c>
      <c r="J3584">
        <v>30</v>
      </c>
      <c r="K3584" t="b">
        <v>0</v>
      </c>
      <c r="L3584">
        <v>30</v>
      </c>
      <c r="N3584" s="3">
        <f>ZeptoData[[#This Row],[MRP_Rupees]] - ZeptoData[[#This Row],[Sale_Price]]</f>
        <v>-115</v>
      </c>
      <c r="O3584" t="str">
        <f>IF(ZeptoData[[#This Row],[outOfStock]]=TRUE, "Out of Stock", IF(ZeptoData[[#This Row],[availableQuantity]]&lt;=2, "LOW STOCK", "HEALTHY"))</f>
        <v>HEALTHY</v>
      </c>
      <c r="P3584" t="str" cm="1">
        <f t="array" ref="P3584">_xlfn.IFS(ZeptoData[[#This Row],[Sale_Price]]&lt;50, "Budget", ZeptoData[[#This Row],[Sale_Price]]&lt;150, "Mid-Range", ZeptoData[[#This Row],[Sale_Price]]&gt;=150, "Premium")</f>
        <v>Mid-Range</v>
      </c>
      <c r="Q3584" t="str">
        <f>IF(ROUND(((ZeptoData[[#This Row],[mrp]]-ZeptoData[[#This Row],[discountedSellingPrice]])/ZeptoData[[#This Row],[mrp]])*100,0) = ZeptoData[[#This Row],[discountPercent]], "Match", "Error")</f>
        <v>Match</v>
      </c>
      <c r="R3584" s="9" t="str" cm="1">
        <f t="array" ref="R3584">_xlfn.IFS(ZeptoData[[#This Row],[discountPercent]]=0, "No Discount", ZeptoData[[#This Row],[discountPercent]]&lt;=15, "Standard (1-15%)", ZeptoData[[#This Row],[discountPercent]]&gt;15, "Mega (&gt;15%)")</f>
        <v>Standard (1-15%)</v>
      </c>
      <c r="S3584" s="9" t="str" cm="1">
        <f t="array" ref="S3584">_xlfn.IFS(ZeptoData[[#This Row],[weightInGms]]&lt;=100, "Small (&lt;100g)", ZeptoData[[#This Row],[weightInGms]]&lt;=500, "Medium (100-500g)", ZeptoData[[#This Row],[weightInGms]]&gt;500, "Large (&gt;500g)")</f>
        <v>Small (&lt;100g)</v>
      </c>
    </row>
    <row r="3585" spans="1:19" x14ac:dyDescent="0.25">
      <c r="A3585" t="s">
        <v>1458</v>
      </c>
      <c r="B3585" t="s">
        <v>1601</v>
      </c>
      <c r="C3585" t="str">
        <f>TRIM(ZeptoData[[#This Row],[name]])</f>
        <v>Chakaachak Super Strong Scrub</v>
      </c>
      <c r="D3585">
        <v>2900</v>
      </c>
      <c r="E3585" s="3">
        <f>'Cleaned Data'!F3588</f>
        <v>5</v>
      </c>
      <c r="F3585">
        <v>3</v>
      </c>
      <c r="G3585">
        <v>5</v>
      </c>
      <c r="H3585">
        <v>2800</v>
      </c>
      <c r="I3585" s="3">
        <f>ZeptoData[[#This Row],[discountedSellingPrice]]/100</f>
        <v>28</v>
      </c>
      <c r="J3585">
        <v>58</v>
      </c>
      <c r="K3585" t="b">
        <v>0</v>
      </c>
      <c r="L3585">
        <v>1</v>
      </c>
      <c r="N3585" s="3">
        <f>ZeptoData[[#This Row],[MRP_Rupees]] - ZeptoData[[#This Row],[Sale_Price]]</f>
        <v>-23</v>
      </c>
      <c r="O3585" t="str">
        <f>IF(ZeptoData[[#This Row],[outOfStock]]=TRUE, "Out of Stock", IF(ZeptoData[[#This Row],[availableQuantity]]&lt;=2, "LOW STOCK", "HEALTHY"))</f>
        <v>HEALTHY</v>
      </c>
      <c r="P3585" t="str" cm="1">
        <f t="array" ref="P3585">_xlfn.IFS(ZeptoData[[#This Row],[Sale_Price]]&lt;50, "Budget", ZeptoData[[#This Row],[Sale_Price]]&lt;150, "Mid-Range", ZeptoData[[#This Row],[Sale_Price]]&gt;=150, "Premium")</f>
        <v>Budget</v>
      </c>
      <c r="Q3585" t="str">
        <f>IF(ROUND(((ZeptoData[[#This Row],[mrp]]-ZeptoData[[#This Row],[discountedSellingPrice]])/ZeptoData[[#This Row],[mrp]])*100,0) = ZeptoData[[#This Row],[discountPercent]], "Match", "Error")</f>
        <v>Match</v>
      </c>
      <c r="R3585" s="9" t="str" cm="1">
        <f t="array" ref="R3585">_xlfn.IFS(ZeptoData[[#This Row],[discountPercent]]=0, "No Discount", ZeptoData[[#This Row],[discountPercent]]&lt;=15, "Standard (1-15%)", ZeptoData[[#This Row],[discountPercent]]&gt;15, "Mega (&gt;15%)")</f>
        <v>Standard (1-15%)</v>
      </c>
      <c r="S3585" s="9" t="str" cm="1">
        <f t="array" ref="S3585">_xlfn.IFS(ZeptoData[[#This Row],[weightInGms]]&lt;=100, "Small (&lt;100g)", ZeptoData[[#This Row],[weightInGms]]&lt;=500, "Medium (100-500g)", ZeptoData[[#This Row],[weightInGms]]&gt;500, "Large (&gt;500g)")</f>
        <v>Small (&lt;100g)</v>
      </c>
    </row>
    <row r="3586" spans="1:19" x14ac:dyDescent="0.25">
      <c r="A3586" t="s">
        <v>1458</v>
      </c>
      <c r="B3586" t="s">
        <v>1602</v>
      </c>
      <c r="C3586" t="str">
        <f>TRIM(ZeptoData[[#This Row],[name]])</f>
        <v>Nimyle Lemongrass Floor Cleaner</v>
      </c>
      <c r="D3586">
        <v>16500</v>
      </c>
      <c r="E3586" s="3">
        <f>'Cleaned Data'!F3589</f>
        <v>0</v>
      </c>
      <c r="F3586">
        <v>5</v>
      </c>
      <c r="G3586">
        <v>5</v>
      </c>
      <c r="H3586">
        <v>15600</v>
      </c>
      <c r="I3586" s="3">
        <f>ZeptoData[[#This Row],[discountedSellingPrice]]/100</f>
        <v>156</v>
      </c>
      <c r="J3586">
        <v>975</v>
      </c>
      <c r="K3586" t="b">
        <v>0</v>
      </c>
      <c r="L3586">
        <v>975</v>
      </c>
      <c r="N3586" s="3">
        <f>ZeptoData[[#This Row],[MRP_Rupees]] - ZeptoData[[#This Row],[Sale_Price]]</f>
        <v>-156</v>
      </c>
      <c r="O3586" t="str">
        <f>IF(ZeptoData[[#This Row],[outOfStock]]=TRUE, "Out of Stock", IF(ZeptoData[[#This Row],[availableQuantity]]&lt;=2, "LOW STOCK", "HEALTHY"))</f>
        <v>HEALTHY</v>
      </c>
      <c r="P3586" t="str" cm="1">
        <f t="array" ref="P3586">_xlfn.IFS(ZeptoData[[#This Row],[Sale_Price]]&lt;50, "Budget", ZeptoData[[#This Row],[Sale_Price]]&lt;150, "Mid-Range", ZeptoData[[#This Row],[Sale_Price]]&gt;=150, "Premium")</f>
        <v>Premium</v>
      </c>
      <c r="Q3586" t="str">
        <f>IF(ROUND(((ZeptoData[[#This Row],[mrp]]-ZeptoData[[#This Row],[discountedSellingPrice]])/ZeptoData[[#This Row],[mrp]])*100,0) = ZeptoData[[#This Row],[discountPercent]], "Match", "Error")</f>
        <v>Match</v>
      </c>
      <c r="R3586" s="9" t="str" cm="1">
        <f t="array" ref="R3586">_xlfn.IFS(ZeptoData[[#This Row],[discountPercent]]=0, "No Discount", ZeptoData[[#This Row],[discountPercent]]&lt;=15, "Standard (1-15%)", ZeptoData[[#This Row],[discountPercent]]&gt;15, "Mega (&gt;15%)")</f>
        <v>Standard (1-15%)</v>
      </c>
      <c r="S3586" s="9" t="str" cm="1">
        <f t="array" ref="S3586">_xlfn.IFS(ZeptoData[[#This Row],[weightInGms]]&lt;=100, "Small (&lt;100g)", ZeptoData[[#This Row],[weightInGms]]&lt;=500, "Medium (100-500g)", ZeptoData[[#This Row],[weightInGms]]&gt;500, "Large (&gt;500g)")</f>
        <v>Large (&gt;500g)</v>
      </c>
    </row>
    <row r="3587" spans="1:19" x14ac:dyDescent="0.25">
      <c r="A3587" t="s">
        <v>1458</v>
      </c>
      <c r="B3587" t="s">
        <v>1846</v>
      </c>
      <c r="C3587" t="str">
        <f>TRIM(ZeptoData[[#This Row],[name]])</f>
        <v>Oxi Green Floor Cleaner - Citrus</v>
      </c>
      <c r="D3587">
        <v>17900</v>
      </c>
      <c r="E3587" s="3">
        <f>'Cleaned Data'!F3590</f>
        <v>10</v>
      </c>
      <c r="F3587">
        <v>10</v>
      </c>
      <c r="G3587">
        <v>6</v>
      </c>
      <c r="H3587">
        <v>16100</v>
      </c>
      <c r="I3587" s="3">
        <f>ZeptoData[[#This Row],[discountedSellingPrice]]/100</f>
        <v>161</v>
      </c>
      <c r="J3587">
        <v>1000</v>
      </c>
      <c r="K3587" t="b">
        <v>0</v>
      </c>
      <c r="L3587">
        <v>1</v>
      </c>
      <c r="N3587" s="3">
        <f>ZeptoData[[#This Row],[MRP_Rupees]] - ZeptoData[[#This Row],[Sale_Price]]</f>
        <v>-151</v>
      </c>
      <c r="O3587" t="str">
        <f>IF(ZeptoData[[#This Row],[outOfStock]]=TRUE, "Out of Stock", IF(ZeptoData[[#This Row],[availableQuantity]]&lt;=2, "LOW STOCK", "HEALTHY"))</f>
        <v>HEALTHY</v>
      </c>
      <c r="P3587" t="str" cm="1">
        <f t="array" ref="P3587">_xlfn.IFS(ZeptoData[[#This Row],[Sale_Price]]&lt;50, "Budget", ZeptoData[[#This Row],[Sale_Price]]&lt;150, "Mid-Range", ZeptoData[[#This Row],[Sale_Price]]&gt;=150, "Premium")</f>
        <v>Premium</v>
      </c>
      <c r="Q3587" t="str">
        <f>IF(ROUND(((ZeptoData[[#This Row],[mrp]]-ZeptoData[[#This Row],[discountedSellingPrice]])/ZeptoData[[#This Row],[mrp]])*100,0) = ZeptoData[[#This Row],[discountPercent]], "Match", "Error")</f>
        <v>Match</v>
      </c>
      <c r="R3587" s="9" t="str" cm="1">
        <f t="array" ref="R3587">_xlfn.IFS(ZeptoData[[#This Row],[discountPercent]]=0, "No Discount", ZeptoData[[#This Row],[discountPercent]]&lt;=15, "Standard (1-15%)", ZeptoData[[#This Row],[discountPercent]]&gt;15, "Mega (&gt;15%)")</f>
        <v>Standard (1-15%)</v>
      </c>
      <c r="S3587" s="9" t="str" cm="1">
        <f t="array" ref="S3587">_xlfn.IFS(ZeptoData[[#This Row],[weightInGms]]&lt;=100, "Small (&lt;100g)", ZeptoData[[#This Row],[weightInGms]]&lt;=500, "Medium (100-500g)", ZeptoData[[#This Row],[weightInGms]]&gt;500, "Large (&gt;500g)")</f>
        <v>Large (&gt;500g)</v>
      </c>
    </row>
    <row r="3588" spans="1:19" x14ac:dyDescent="0.25">
      <c r="A3588" t="s">
        <v>1458</v>
      </c>
      <c r="B3588" t="s">
        <v>1604</v>
      </c>
      <c r="C3588" t="str">
        <f>TRIM(ZeptoData[[#This Row],[name]])</f>
        <v>Airwick Room Air Freshener Spray - Rose &amp; Saffron</v>
      </c>
      <c r="D3588">
        <v>16100</v>
      </c>
      <c r="E3588" s="3">
        <f>'Cleaned Data'!F3591</f>
        <v>10</v>
      </c>
      <c r="F3588">
        <v>5</v>
      </c>
      <c r="G3588">
        <v>5</v>
      </c>
      <c r="H3588">
        <v>15200</v>
      </c>
      <c r="I3588" s="3">
        <f>ZeptoData[[#This Row],[discountedSellingPrice]]/100</f>
        <v>152</v>
      </c>
      <c r="J3588">
        <v>245</v>
      </c>
      <c r="K3588" t="b">
        <v>0</v>
      </c>
      <c r="L3588">
        <v>245</v>
      </c>
      <c r="N3588" s="3">
        <f>ZeptoData[[#This Row],[MRP_Rupees]] - ZeptoData[[#This Row],[Sale_Price]]</f>
        <v>-142</v>
      </c>
      <c r="O3588" t="str">
        <f>IF(ZeptoData[[#This Row],[outOfStock]]=TRUE, "Out of Stock", IF(ZeptoData[[#This Row],[availableQuantity]]&lt;=2, "LOW STOCK", "HEALTHY"))</f>
        <v>HEALTHY</v>
      </c>
      <c r="P3588" t="str" cm="1">
        <f t="array" ref="P3588">_xlfn.IFS(ZeptoData[[#This Row],[Sale_Price]]&lt;50, "Budget", ZeptoData[[#This Row],[Sale_Price]]&lt;150, "Mid-Range", ZeptoData[[#This Row],[Sale_Price]]&gt;=150, "Premium")</f>
        <v>Premium</v>
      </c>
      <c r="Q3588" t="str">
        <f>IF(ROUND(((ZeptoData[[#This Row],[mrp]]-ZeptoData[[#This Row],[discountedSellingPrice]])/ZeptoData[[#This Row],[mrp]])*100,0) = ZeptoData[[#This Row],[discountPercent]], "Match", "Error")</f>
        <v>Error</v>
      </c>
      <c r="R3588" s="9" t="str" cm="1">
        <f t="array" ref="R3588">_xlfn.IFS(ZeptoData[[#This Row],[discountPercent]]=0, "No Discount", ZeptoData[[#This Row],[discountPercent]]&lt;=15, "Standard (1-15%)", ZeptoData[[#This Row],[discountPercent]]&gt;15, "Mega (&gt;15%)")</f>
        <v>Standard (1-15%)</v>
      </c>
      <c r="S3588" s="9" t="str" cm="1">
        <f t="array" ref="S3588">_xlfn.IFS(ZeptoData[[#This Row],[weightInGms]]&lt;=100, "Small (&lt;100g)", ZeptoData[[#This Row],[weightInGms]]&lt;=500, "Medium (100-500g)", ZeptoData[[#This Row],[weightInGms]]&gt;500, "Large (&gt;500g)")</f>
        <v>Medium (100-500g)</v>
      </c>
    </row>
    <row r="3589" spans="1:19" x14ac:dyDescent="0.25">
      <c r="A3589" t="s">
        <v>1458</v>
      </c>
      <c r="B3589" t="s">
        <v>1605</v>
      </c>
      <c r="C3589" t="str">
        <f>TRIM(ZeptoData[[#This Row],[name]])</f>
        <v>Origami Luxuria Kitchen Towel 300 Pulls Single</v>
      </c>
      <c r="D3589">
        <v>32000</v>
      </c>
      <c r="E3589" s="3">
        <f>'Cleaned Data'!F3592</f>
        <v>0</v>
      </c>
      <c r="F3589">
        <v>0</v>
      </c>
      <c r="G3589">
        <v>2</v>
      </c>
      <c r="H3589">
        <v>32000</v>
      </c>
      <c r="I3589" s="3">
        <f>ZeptoData[[#This Row],[discountedSellingPrice]]/100</f>
        <v>320</v>
      </c>
      <c r="J3589">
        <v>58</v>
      </c>
      <c r="K3589" t="b">
        <v>0</v>
      </c>
      <c r="L3589">
        <v>1</v>
      </c>
      <c r="N3589" s="3">
        <f>ZeptoData[[#This Row],[MRP_Rupees]] - ZeptoData[[#This Row],[Sale_Price]]</f>
        <v>-320</v>
      </c>
      <c r="O3589" t="str">
        <f>IF(ZeptoData[[#This Row],[outOfStock]]=TRUE, "Out of Stock", IF(ZeptoData[[#This Row],[availableQuantity]]&lt;=2, "LOW STOCK", "HEALTHY"))</f>
        <v>LOW STOCK</v>
      </c>
      <c r="P3589" t="str" cm="1">
        <f t="array" ref="P3589">_xlfn.IFS(ZeptoData[[#This Row],[Sale_Price]]&lt;50, "Budget", ZeptoData[[#This Row],[Sale_Price]]&lt;150, "Mid-Range", ZeptoData[[#This Row],[Sale_Price]]&gt;=150, "Premium")</f>
        <v>Premium</v>
      </c>
      <c r="Q3589" t="str">
        <f>IF(ROUND(((ZeptoData[[#This Row],[mrp]]-ZeptoData[[#This Row],[discountedSellingPrice]])/ZeptoData[[#This Row],[mrp]])*100,0) = ZeptoData[[#This Row],[discountPercent]], "Match", "Error")</f>
        <v>Match</v>
      </c>
      <c r="R3589" s="9" t="str" cm="1">
        <f t="array" ref="R3589">_xlfn.IFS(ZeptoData[[#This Row],[discountPercent]]=0, "No Discount", ZeptoData[[#This Row],[discountPercent]]&lt;=15, "Standard (1-15%)", ZeptoData[[#This Row],[discountPercent]]&gt;15, "Mega (&gt;15%)")</f>
        <v>No Discount</v>
      </c>
      <c r="S3589" s="9" t="str" cm="1">
        <f t="array" ref="S3589">_xlfn.IFS(ZeptoData[[#This Row],[weightInGms]]&lt;=100, "Small (&lt;100g)", ZeptoData[[#This Row],[weightInGms]]&lt;=500, "Medium (100-500g)", ZeptoData[[#This Row],[weightInGms]]&gt;500, "Large (&gt;500g)")</f>
        <v>Small (&lt;100g)</v>
      </c>
    </row>
    <row r="3590" spans="1:19" x14ac:dyDescent="0.25">
      <c r="A3590" t="s">
        <v>1458</v>
      </c>
      <c r="B3590" t="s">
        <v>1606</v>
      </c>
      <c r="C3590" t="str">
        <f>TRIM(ZeptoData[[#This Row],[name]])</f>
        <v>Philips EyePro 10.5W Light Bulb</v>
      </c>
      <c r="D3590">
        <v>22000</v>
      </c>
      <c r="E3590" s="3">
        <f>'Cleaned Data'!F3593</f>
        <v>10</v>
      </c>
      <c r="F3590">
        <v>10</v>
      </c>
      <c r="G3590">
        <v>6</v>
      </c>
      <c r="H3590">
        <v>19800</v>
      </c>
      <c r="I3590" s="3">
        <f>ZeptoData[[#This Row],[discountedSellingPrice]]/100</f>
        <v>198</v>
      </c>
      <c r="J3590">
        <v>58</v>
      </c>
      <c r="K3590" t="b">
        <v>0</v>
      </c>
      <c r="L3590">
        <v>1</v>
      </c>
      <c r="N3590" s="3">
        <f>ZeptoData[[#This Row],[MRP_Rupees]] - ZeptoData[[#This Row],[Sale_Price]]</f>
        <v>-188</v>
      </c>
      <c r="O3590" t="str">
        <f>IF(ZeptoData[[#This Row],[outOfStock]]=TRUE, "Out of Stock", IF(ZeptoData[[#This Row],[availableQuantity]]&lt;=2, "LOW STOCK", "HEALTHY"))</f>
        <v>HEALTHY</v>
      </c>
      <c r="P3590" t="str" cm="1">
        <f t="array" ref="P3590">_xlfn.IFS(ZeptoData[[#This Row],[Sale_Price]]&lt;50, "Budget", ZeptoData[[#This Row],[Sale_Price]]&lt;150, "Mid-Range", ZeptoData[[#This Row],[Sale_Price]]&gt;=150, "Premium")</f>
        <v>Premium</v>
      </c>
      <c r="Q3590" t="str">
        <f>IF(ROUND(((ZeptoData[[#This Row],[mrp]]-ZeptoData[[#This Row],[discountedSellingPrice]])/ZeptoData[[#This Row],[mrp]])*100,0) = ZeptoData[[#This Row],[discountPercent]], "Match", "Error")</f>
        <v>Match</v>
      </c>
      <c r="R3590" s="9" t="str" cm="1">
        <f t="array" ref="R3590">_xlfn.IFS(ZeptoData[[#This Row],[discountPercent]]=0, "No Discount", ZeptoData[[#This Row],[discountPercent]]&lt;=15, "Standard (1-15%)", ZeptoData[[#This Row],[discountPercent]]&gt;15, "Mega (&gt;15%)")</f>
        <v>Standard (1-15%)</v>
      </c>
      <c r="S3590" s="9" t="str" cm="1">
        <f t="array" ref="S3590">_xlfn.IFS(ZeptoData[[#This Row],[weightInGms]]&lt;=100, "Small (&lt;100g)", ZeptoData[[#This Row],[weightInGms]]&lt;=500, "Medium (100-500g)", ZeptoData[[#This Row],[weightInGms]]&gt;500, "Large (&gt;500g)")</f>
        <v>Small (&lt;100g)</v>
      </c>
    </row>
    <row r="3591" spans="1:19" x14ac:dyDescent="0.25">
      <c r="A3591" t="s">
        <v>1458</v>
      </c>
      <c r="B3591" t="s">
        <v>1607</v>
      </c>
      <c r="C3591" t="str">
        <f>TRIM(ZeptoData[[#This Row],[name]])</f>
        <v>Mangalam Camphor Tablet Jar</v>
      </c>
      <c r="D3591">
        <v>28000</v>
      </c>
      <c r="E3591" s="3">
        <f>'Cleaned Data'!F3594</f>
        <v>5</v>
      </c>
      <c r="F3591">
        <v>10</v>
      </c>
      <c r="G3591">
        <v>6</v>
      </c>
      <c r="H3591">
        <v>25200</v>
      </c>
      <c r="I3591" s="3">
        <f>ZeptoData[[#This Row],[discountedSellingPrice]]/100</f>
        <v>252</v>
      </c>
      <c r="J3591">
        <v>100</v>
      </c>
      <c r="K3591" t="b">
        <v>0</v>
      </c>
      <c r="L3591">
        <v>100</v>
      </c>
      <c r="N3591" s="3">
        <f>ZeptoData[[#This Row],[MRP_Rupees]] - ZeptoData[[#This Row],[Sale_Price]]</f>
        <v>-247</v>
      </c>
      <c r="O3591" t="str">
        <f>IF(ZeptoData[[#This Row],[outOfStock]]=TRUE, "Out of Stock", IF(ZeptoData[[#This Row],[availableQuantity]]&lt;=2, "LOW STOCK", "HEALTHY"))</f>
        <v>HEALTHY</v>
      </c>
      <c r="P3591" t="str" cm="1">
        <f t="array" ref="P3591">_xlfn.IFS(ZeptoData[[#This Row],[Sale_Price]]&lt;50, "Budget", ZeptoData[[#This Row],[Sale_Price]]&lt;150, "Mid-Range", ZeptoData[[#This Row],[Sale_Price]]&gt;=150, "Premium")</f>
        <v>Premium</v>
      </c>
      <c r="Q3591" t="str">
        <f>IF(ROUND(((ZeptoData[[#This Row],[mrp]]-ZeptoData[[#This Row],[discountedSellingPrice]])/ZeptoData[[#This Row],[mrp]])*100,0) = ZeptoData[[#This Row],[discountPercent]], "Match", "Error")</f>
        <v>Match</v>
      </c>
      <c r="R3591" s="9" t="str" cm="1">
        <f t="array" ref="R3591">_xlfn.IFS(ZeptoData[[#This Row],[discountPercent]]=0, "No Discount", ZeptoData[[#This Row],[discountPercent]]&lt;=15, "Standard (1-15%)", ZeptoData[[#This Row],[discountPercent]]&gt;15, "Mega (&gt;15%)")</f>
        <v>Standard (1-15%)</v>
      </c>
      <c r="S3591" s="9" t="str" cm="1">
        <f t="array" ref="S3591">_xlfn.IFS(ZeptoData[[#This Row],[weightInGms]]&lt;=100, "Small (&lt;100g)", ZeptoData[[#This Row],[weightInGms]]&lt;=500, "Medium (100-500g)", ZeptoData[[#This Row],[weightInGms]]&gt;500, "Large (&gt;500g)")</f>
        <v>Small (&lt;100g)</v>
      </c>
    </row>
    <row r="3592" spans="1:19" x14ac:dyDescent="0.25">
      <c r="A3592" t="s">
        <v>1458</v>
      </c>
      <c r="B3592" t="s">
        <v>1608</v>
      </c>
      <c r="C3592" t="str">
        <f>TRIM(ZeptoData[[#This Row],[name]])</f>
        <v>Chakaachak Super Sponge Wipes (Pack of 3)</v>
      </c>
      <c r="D3592">
        <v>14000</v>
      </c>
      <c r="E3592" s="3">
        <f>'Cleaned Data'!F3595</f>
        <v>10</v>
      </c>
      <c r="F3592">
        <v>0</v>
      </c>
      <c r="G3592">
        <v>6</v>
      </c>
      <c r="H3592">
        <v>14000</v>
      </c>
      <c r="I3592" s="3">
        <f>ZeptoData[[#This Row],[discountedSellingPrice]]/100</f>
        <v>140</v>
      </c>
      <c r="J3592">
        <v>174</v>
      </c>
      <c r="K3592" t="b">
        <v>0</v>
      </c>
      <c r="L3592">
        <v>3</v>
      </c>
      <c r="N3592" s="3">
        <f>ZeptoData[[#This Row],[MRP_Rupees]] - ZeptoData[[#This Row],[Sale_Price]]</f>
        <v>-130</v>
      </c>
      <c r="O3592" t="str">
        <f>IF(ZeptoData[[#This Row],[outOfStock]]=TRUE, "Out of Stock", IF(ZeptoData[[#This Row],[availableQuantity]]&lt;=2, "LOW STOCK", "HEALTHY"))</f>
        <v>HEALTHY</v>
      </c>
      <c r="P3592" t="str" cm="1">
        <f t="array" ref="P3592">_xlfn.IFS(ZeptoData[[#This Row],[Sale_Price]]&lt;50, "Budget", ZeptoData[[#This Row],[Sale_Price]]&lt;150, "Mid-Range", ZeptoData[[#This Row],[Sale_Price]]&gt;=150, "Premium")</f>
        <v>Mid-Range</v>
      </c>
      <c r="Q3592" t="str">
        <f>IF(ROUND(((ZeptoData[[#This Row],[mrp]]-ZeptoData[[#This Row],[discountedSellingPrice]])/ZeptoData[[#This Row],[mrp]])*100,0) = ZeptoData[[#This Row],[discountPercent]], "Match", "Error")</f>
        <v>Match</v>
      </c>
      <c r="R3592" s="9" t="str" cm="1">
        <f t="array" ref="R3592">_xlfn.IFS(ZeptoData[[#This Row],[discountPercent]]=0, "No Discount", ZeptoData[[#This Row],[discountPercent]]&lt;=15, "Standard (1-15%)", ZeptoData[[#This Row],[discountPercent]]&gt;15, "Mega (&gt;15%)")</f>
        <v>No Discount</v>
      </c>
      <c r="S3592" s="9" t="str" cm="1">
        <f t="array" ref="S3592">_xlfn.IFS(ZeptoData[[#This Row],[weightInGms]]&lt;=100, "Small (&lt;100g)", ZeptoData[[#This Row],[weightInGms]]&lt;=500, "Medium (100-500g)", ZeptoData[[#This Row],[weightInGms]]&gt;500, "Large (&gt;500g)")</f>
        <v>Medium (100-500g)</v>
      </c>
    </row>
    <row r="3593" spans="1:19" x14ac:dyDescent="0.25">
      <c r="A3593" t="s">
        <v>1458</v>
      </c>
      <c r="B3593" t="s">
        <v>1609</v>
      </c>
      <c r="C3593" t="str">
        <f>TRIM(ZeptoData[[#This Row],[name]])</f>
        <v>"Origami Good Karma Paper Serviettes - 100 napkins (1 ply)"</v>
      </c>
      <c r="D3593">
        <v>7800</v>
      </c>
      <c r="E3593" s="3">
        <f>'Cleaned Data'!F3596</f>
        <v>0</v>
      </c>
      <c r="F3593">
        <v>10</v>
      </c>
      <c r="G3593">
        <v>6</v>
      </c>
      <c r="H3593">
        <v>7000</v>
      </c>
      <c r="I3593" s="3">
        <f>ZeptoData[[#This Row],[discountedSellingPrice]]/100</f>
        <v>70</v>
      </c>
      <c r="J3593">
        <v>58</v>
      </c>
      <c r="K3593" t="b">
        <v>0</v>
      </c>
      <c r="L3593">
        <v>1</v>
      </c>
      <c r="N3593" s="3">
        <f>ZeptoData[[#This Row],[MRP_Rupees]] - ZeptoData[[#This Row],[Sale_Price]]</f>
        <v>-70</v>
      </c>
      <c r="O3593" t="str">
        <f>IF(ZeptoData[[#This Row],[outOfStock]]=TRUE, "Out of Stock", IF(ZeptoData[[#This Row],[availableQuantity]]&lt;=2, "LOW STOCK", "HEALTHY"))</f>
        <v>HEALTHY</v>
      </c>
      <c r="P3593" t="str" cm="1">
        <f t="array" ref="P3593">_xlfn.IFS(ZeptoData[[#This Row],[Sale_Price]]&lt;50, "Budget", ZeptoData[[#This Row],[Sale_Price]]&lt;150, "Mid-Range", ZeptoData[[#This Row],[Sale_Price]]&gt;=150, "Premium")</f>
        <v>Mid-Range</v>
      </c>
      <c r="Q3593" t="str">
        <f>IF(ROUND(((ZeptoData[[#This Row],[mrp]]-ZeptoData[[#This Row],[discountedSellingPrice]])/ZeptoData[[#This Row],[mrp]])*100,0) = ZeptoData[[#This Row],[discountPercent]], "Match", "Error")</f>
        <v>Match</v>
      </c>
      <c r="R3593" s="9" t="str" cm="1">
        <f t="array" ref="R3593">_xlfn.IFS(ZeptoData[[#This Row],[discountPercent]]=0, "No Discount", ZeptoData[[#This Row],[discountPercent]]&lt;=15, "Standard (1-15%)", ZeptoData[[#This Row],[discountPercent]]&gt;15, "Mega (&gt;15%)")</f>
        <v>Standard (1-15%)</v>
      </c>
      <c r="S3593" s="9" t="str" cm="1">
        <f t="array" ref="S3593">_xlfn.IFS(ZeptoData[[#This Row],[weightInGms]]&lt;=100, "Small (&lt;100g)", ZeptoData[[#This Row],[weightInGms]]&lt;=500, "Medium (100-500g)", ZeptoData[[#This Row],[weightInGms]]&gt;500, "Large (&gt;500g)")</f>
        <v>Small (&lt;100g)</v>
      </c>
    </row>
    <row r="3594" spans="1:19" x14ac:dyDescent="0.25">
      <c r="A3594" t="s">
        <v>1458</v>
      </c>
      <c r="B3594" t="s">
        <v>1610</v>
      </c>
      <c r="C3594" t="str">
        <f>TRIM(ZeptoData[[#This Row],[name]])</f>
        <v>Robin Dazzling Liquid Blue After Wash</v>
      </c>
      <c r="D3594">
        <v>7400</v>
      </c>
      <c r="E3594" s="3">
        <f>'Cleaned Data'!F3597</f>
        <v>10</v>
      </c>
      <c r="F3594">
        <v>5</v>
      </c>
      <c r="G3594">
        <v>6</v>
      </c>
      <c r="H3594">
        <v>7000</v>
      </c>
      <c r="I3594" s="3">
        <f>ZeptoData[[#This Row],[discountedSellingPrice]]/100</f>
        <v>70</v>
      </c>
      <c r="J3594">
        <v>200</v>
      </c>
      <c r="K3594" t="b">
        <v>0</v>
      </c>
      <c r="L3594">
        <v>200</v>
      </c>
      <c r="N3594" s="3">
        <f>ZeptoData[[#This Row],[MRP_Rupees]] - ZeptoData[[#This Row],[Sale_Price]]</f>
        <v>-60</v>
      </c>
      <c r="O3594" t="str">
        <f>IF(ZeptoData[[#This Row],[outOfStock]]=TRUE, "Out of Stock", IF(ZeptoData[[#This Row],[availableQuantity]]&lt;=2, "LOW STOCK", "HEALTHY"))</f>
        <v>HEALTHY</v>
      </c>
      <c r="P3594" t="str" cm="1">
        <f t="array" ref="P3594">_xlfn.IFS(ZeptoData[[#This Row],[Sale_Price]]&lt;50, "Budget", ZeptoData[[#This Row],[Sale_Price]]&lt;150, "Mid-Range", ZeptoData[[#This Row],[Sale_Price]]&gt;=150, "Premium")</f>
        <v>Mid-Range</v>
      </c>
      <c r="Q3594" t="str">
        <f>IF(ROUND(((ZeptoData[[#This Row],[mrp]]-ZeptoData[[#This Row],[discountedSellingPrice]])/ZeptoData[[#This Row],[mrp]])*100,0) = ZeptoData[[#This Row],[discountPercent]], "Match", "Error")</f>
        <v>Match</v>
      </c>
      <c r="R3594" s="9" t="str" cm="1">
        <f t="array" ref="R3594">_xlfn.IFS(ZeptoData[[#This Row],[discountPercent]]=0, "No Discount", ZeptoData[[#This Row],[discountPercent]]&lt;=15, "Standard (1-15%)", ZeptoData[[#This Row],[discountPercent]]&gt;15, "Mega (&gt;15%)")</f>
        <v>Standard (1-15%)</v>
      </c>
      <c r="S3594" s="9" t="str" cm="1">
        <f t="array" ref="S3594">_xlfn.IFS(ZeptoData[[#This Row],[weightInGms]]&lt;=100, "Small (&lt;100g)", ZeptoData[[#This Row],[weightInGms]]&lt;=500, "Medium (100-500g)", ZeptoData[[#This Row],[weightInGms]]&gt;500, "Large (&gt;500g)")</f>
        <v>Medium (100-500g)</v>
      </c>
    </row>
    <row r="3595" spans="1:19" x14ac:dyDescent="0.25">
      <c r="A3595" t="s">
        <v>1458</v>
      </c>
      <c r="B3595" t="s">
        <v>1611</v>
      </c>
      <c r="C3595" t="str">
        <f>TRIM(ZeptoData[[#This Row],[name]])</f>
        <v>Om Bhakti Camphor Big</v>
      </c>
      <c r="D3595">
        <v>11900</v>
      </c>
      <c r="E3595" s="3">
        <f>'Cleaned Data'!F3598</f>
        <v>0</v>
      </c>
      <c r="F3595">
        <v>10</v>
      </c>
      <c r="G3595">
        <v>6</v>
      </c>
      <c r="H3595">
        <v>10700</v>
      </c>
      <c r="I3595" s="3">
        <f>ZeptoData[[#This Row],[discountedSellingPrice]]/100</f>
        <v>107</v>
      </c>
      <c r="J3595">
        <v>40</v>
      </c>
      <c r="K3595" t="b">
        <v>0</v>
      </c>
      <c r="L3595">
        <v>40</v>
      </c>
      <c r="N3595" s="3">
        <f>ZeptoData[[#This Row],[MRP_Rupees]] - ZeptoData[[#This Row],[Sale_Price]]</f>
        <v>-107</v>
      </c>
      <c r="O3595" t="str">
        <f>IF(ZeptoData[[#This Row],[outOfStock]]=TRUE, "Out of Stock", IF(ZeptoData[[#This Row],[availableQuantity]]&lt;=2, "LOW STOCK", "HEALTHY"))</f>
        <v>HEALTHY</v>
      </c>
      <c r="P3595" t="str" cm="1">
        <f t="array" ref="P3595">_xlfn.IFS(ZeptoData[[#This Row],[Sale_Price]]&lt;50, "Budget", ZeptoData[[#This Row],[Sale_Price]]&lt;150, "Mid-Range", ZeptoData[[#This Row],[Sale_Price]]&gt;=150, "Premium")</f>
        <v>Mid-Range</v>
      </c>
      <c r="Q3595" t="str">
        <f>IF(ROUND(((ZeptoData[[#This Row],[mrp]]-ZeptoData[[#This Row],[discountedSellingPrice]])/ZeptoData[[#This Row],[mrp]])*100,0) = ZeptoData[[#This Row],[discountPercent]], "Match", "Error")</f>
        <v>Match</v>
      </c>
      <c r="R3595" s="9" t="str" cm="1">
        <f t="array" ref="R3595">_xlfn.IFS(ZeptoData[[#This Row],[discountPercent]]=0, "No Discount", ZeptoData[[#This Row],[discountPercent]]&lt;=15, "Standard (1-15%)", ZeptoData[[#This Row],[discountPercent]]&gt;15, "Mega (&gt;15%)")</f>
        <v>Standard (1-15%)</v>
      </c>
      <c r="S3595" s="9" t="str" cm="1">
        <f t="array" ref="S3595">_xlfn.IFS(ZeptoData[[#This Row],[weightInGms]]&lt;=100, "Small (&lt;100g)", ZeptoData[[#This Row],[weightInGms]]&lt;=500, "Medium (100-500g)", ZeptoData[[#This Row],[weightInGms]]&gt;500, "Large (&gt;500g)")</f>
        <v>Small (&lt;100g)</v>
      </c>
    </row>
    <row r="3596" spans="1:19" x14ac:dyDescent="0.25">
      <c r="A3596" t="s">
        <v>1458</v>
      </c>
      <c r="B3596" t="s">
        <v>1837</v>
      </c>
      <c r="C3596" t="str">
        <f>TRIM(ZeptoData[[#This Row],[name]])</f>
        <v>Om Bhakti Wick for Diya - Cotton Long Batti</v>
      </c>
      <c r="D3596">
        <v>2000</v>
      </c>
      <c r="E3596" s="3">
        <f>'Cleaned Data'!F3599</f>
        <v>17</v>
      </c>
      <c r="F3596">
        <v>0</v>
      </c>
      <c r="G3596">
        <v>6</v>
      </c>
      <c r="H3596">
        <v>2000</v>
      </c>
      <c r="I3596" s="3">
        <f>ZeptoData[[#This Row],[discountedSellingPrice]]/100</f>
        <v>20</v>
      </c>
      <c r="J3596">
        <v>75</v>
      </c>
      <c r="K3596" t="b">
        <v>0</v>
      </c>
      <c r="L3596">
        <v>75</v>
      </c>
      <c r="N3596" s="3">
        <f>ZeptoData[[#This Row],[MRP_Rupees]] - ZeptoData[[#This Row],[Sale_Price]]</f>
        <v>-3</v>
      </c>
      <c r="O3596" t="str">
        <f>IF(ZeptoData[[#This Row],[outOfStock]]=TRUE, "Out of Stock", IF(ZeptoData[[#This Row],[availableQuantity]]&lt;=2, "LOW STOCK", "HEALTHY"))</f>
        <v>HEALTHY</v>
      </c>
      <c r="P3596" t="str" cm="1">
        <f t="array" ref="P3596">_xlfn.IFS(ZeptoData[[#This Row],[Sale_Price]]&lt;50, "Budget", ZeptoData[[#This Row],[Sale_Price]]&lt;150, "Mid-Range", ZeptoData[[#This Row],[Sale_Price]]&gt;=150, "Premium")</f>
        <v>Budget</v>
      </c>
      <c r="Q3596" t="str">
        <f>IF(ROUND(((ZeptoData[[#This Row],[mrp]]-ZeptoData[[#This Row],[discountedSellingPrice]])/ZeptoData[[#This Row],[mrp]])*100,0) = ZeptoData[[#This Row],[discountPercent]], "Match", "Error")</f>
        <v>Match</v>
      </c>
      <c r="R3596" s="9" t="str" cm="1">
        <f t="array" ref="R3596">_xlfn.IFS(ZeptoData[[#This Row],[discountPercent]]=0, "No Discount", ZeptoData[[#This Row],[discountPercent]]&lt;=15, "Standard (1-15%)", ZeptoData[[#This Row],[discountPercent]]&gt;15, "Mega (&gt;15%)")</f>
        <v>No Discount</v>
      </c>
      <c r="S3596" s="9" t="str" cm="1">
        <f t="array" ref="S3596">_xlfn.IFS(ZeptoData[[#This Row],[weightInGms]]&lt;=100, "Small (&lt;100g)", ZeptoData[[#This Row],[weightInGms]]&lt;=500, "Medium (100-500g)", ZeptoData[[#This Row],[weightInGms]]&gt;500, "Large (&gt;500g)")</f>
        <v>Small (&lt;100g)</v>
      </c>
    </row>
    <row r="3597" spans="1:19" x14ac:dyDescent="0.25">
      <c r="A3597" t="s">
        <v>1458</v>
      </c>
      <c r="B3597" t="s">
        <v>1612</v>
      </c>
      <c r="C3597" t="str">
        <f>TRIM(ZeptoData[[#This Row],[name]])</f>
        <v>Om Bhakti Camphor Small</v>
      </c>
      <c r="D3597">
        <v>7900</v>
      </c>
      <c r="E3597" s="3">
        <f>'Cleaned Data'!F3600</f>
        <v>2</v>
      </c>
      <c r="F3597">
        <v>10</v>
      </c>
      <c r="G3597">
        <v>6</v>
      </c>
      <c r="H3597">
        <v>7100</v>
      </c>
      <c r="I3597" s="3">
        <f>ZeptoData[[#This Row],[discountedSellingPrice]]/100</f>
        <v>71</v>
      </c>
      <c r="J3597">
        <v>25</v>
      </c>
      <c r="K3597" t="b">
        <v>0</v>
      </c>
      <c r="L3597">
        <v>25</v>
      </c>
      <c r="N3597" s="3">
        <f>ZeptoData[[#This Row],[MRP_Rupees]] - ZeptoData[[#This Row],[Sale_Price]]</f>
        <v>-69</v>
      </c>
      <c r="O3597" t="str">
        <f>IF(ZeptoData[[#This Row],[outOfStock]]=TRUE, "Out of Stock", IF(ZeptoData[[#This Row],[availableQuantity]]&lt;=2, "LOW STOCK", "HEALTHY"))</f>
        <v>HEALTHY</v>
      </c>
      <c r="P3597" t="str" cm="1">
        <f t="array" ref="P3597">_xlfn.IFS(ZeptoData[[#This Row],[Sale_Price]]&lt;50, "Budget", ZeptoData[[#This Row],[Sale_Price]]&lt;150, "Mid-Range", ZeptoData[[#This Row],[Sale_Price]]&gt;=150, "Premium")</f>
        <v>Mid-Range</v>
      </c>
      <c r="Q3597" t="str">
        <f>IF(ROUND(((ZeptoData[[#This Row],[mrp]]-ZeptoData[[#This Row],[discountedSellingPrice]])/ZeptoData[[#This Row],[mrp]])*100,0) = ZeptoData[[#This Row],[discountPercent]], "Match", "Error")</f>
        <v>Match</v>
      </c>
      <c r="R3597" s="9" t="str" cm="1">
        <f t="array" ref="R3597">_xlfn.IFS(ZeptoData[[#This Row],[discountPercent]]=0, "No Discount", ZeptoData[[#This Row],[discountPercent]]&lt;=15, "Standard (1-15%)", ZeptoData[[#This Row],[discountPercent]]&gt;15, "Mega (&gt;15%)")</f>
        <v>Standard (1-15%)</v>
      </c>
      <c r="S3597" s="9" t="str" cm="1">
        <f t="array" ref="S3597">_xlfn.IFS(ZeptoData[[#This Row],[weightInGms]]&lt;=100, "Small (&lt;100g)", ZeptoData[[#This Row],[weightInGms]]&lt;=500, "Medium (100-500g)", ZeptoData[[#This Row],[weightInGms]]&gt;500, "Large (&gt;500g)")</f>
        <v>Small (&lt;100g)</v>
      </c>
    </row>
    <row r="3598" spans="1:19" x14ac:dyDescent="0.25">
      <c r="A3598" t="s">
        <v>1458</v>
      </c>
      <c r="B3598" t="s">
        <v>1494</v>
      </c>
      <c r="C3598" t="str">
        <f>TRIM(ZeptoData[[#This Row],[name]])</f>
        <v>Ariel Matic Top Load Detergent Washing Powder</v>
      </c>
      <c r="D3598">
        <v>49900</v>
      </c>
      <c r="E3598" s="3">
        <f>'Cleaned Data'!F3601</f>
        <v>5</v>
      </c>
      <c r="F3598">
        <v>0</v>
      </c>
      <c r="G3598">
        <v>1</v>
      </c>
      <c r="H3598">
        <v>49900</v>
      </c>
      <c r="I3598" s="3">
        <f>ZeptoData[[#This Row],[discountedSellingPrice]]/100</f>
        <v>499</v>
      </c>
      <c r="J3598">
        <v>2000</v>
      </c>
      <c r="K3598" t="b">
        <v>0</v>
      </c>
      <c r="L3598">
        <v>2</v>
      </c>
      <c r="N3598" s="3">
        <f>ZeptoData[[#This Row],[MRP_Rupees]] - ZeptoData[[#This Row],[Sale_Price]]</f>
        <v>-494</v>
      </c>
      <c r="O3598" t="str">
        <f>IF(ZeptoData[[#This Row],[outOfStock]]=TRUE, "Out of Stock", IF(ZeptoData[[#This Row],[availableQuantity]]&lt;=2, "LOW STOCK", "HEALTHY"))</f>
        <v>LOW STOCK</v>
      </c>
      <c r="P3598" t="str" cm="1">
        <f t="array" ref="P3598">_xlfn.IFS(ZeptoData[[#This Row],[Sale_Price]]&lt;50, "Budget", ZeptoData[[#This Row],[Sale_Price]]&lt;150, "Mid-Range", ZeptoData[[#This Row],[Sale_Price]]&gt;=150, "Premium")</f>
        <v>Premium</v>
      </c>
      <c r="Q3598" t="str">
        <f>IF(ROUND(((ZeptoData[[#This Row],[mrp]]-ZeptoData[[#This Row],[discountedSellingPrice]])/ZeptoData[[#This Row],[mrp]])*100,0) = ZeptoData[[#This Row],[discountPercent]], "Match", "Error")</f>
        <v>Match</v>
      </c>
      <c r="R3598" s="9" t="str" cm="1">
        <f t="array" ref="R3598">_xlfn.IFS(ZeptoData[[#This Row],[discountPercent]]=0, "No Discount", ZeptoData[[#This Row],[discountPercent]]&lt;=15, "Standard (1-15%)", ZeptoData[[#This Row],[discountPercent]]&gt;15, "Mega (&gt;15%)")</f>
        <v>No Discount</v>
      </c>
      <c r="S3598" s="9" t="str" cm="1">
        <f t="array" ref="S3598">_xlfn.IFS(ZeptoData[[#This Row],[weightInGms]]&lt;=100, "Small (&lt;100g)", ZeptoData[[#This Row],[weightInGms]]&lt;=500, "Medium (100-500g)", ZeptoData[[#This Row],[weightInGms]]&gt;500, "Large (&gt;500g)")</f>
        <v>Large (&gt;500g)</v>
      </c>
    </row>
    <row r="3599" spans="1:19" x14ac:dyDescent="0.25">
      <c r="A3599" t="s">
        <v>1458</v>
      </c>
      <c r="B3599" t="s">
        <v>1613</v>
      </c>
      <c r="C3599" t="str">
        <f>TRIM(ZeptoData[[#This Row],[name]])</f>
        <v>Scotch Brite Multi-Purpose Sponge Wipes</v>
      </c>
      <c r="D3599">
        <v>70000</v>
      </c>
      <c r="E3599" s="3">
        <f>'Cleaned Data'!F3602</f>
        <v>0</v>
      </c>
      <c r="F3599">
        <v>17</v>
      </c>
      <c r="G3599">
        <v>6</v>
      </c>
      <c r="H3599">
        <v>58100</v>
      </c>
      <c r="I3599" s="3">
        <f>ZeptoData[[#This Row],[discountedSellingPrice]]/100</f>
        <v>581</v>
      </c>
      <c r="J3599">
        <v>580</v>
      </c>
      <c r="K3599" t="b">
        <v>0</v>
      </c>
      <c r="L3599">
        <v>10</v>
      </c>
      <c r="N3599" s="3">
        <f>ZeptoData[[#This Row],[MRP_Rupees]] - ZeptoData[[#This Row],[Sale_Price]]</f>
        <v>-581</v>
      </c>
      <c r="O3599" t="str">
        <f>IF(ZeptoData[[#This Row],[outOfStock]]=TRUE, "Out of Stock", IF(ZeptoData[[#This Row],[availableQuantity]]&lt;=2, "LOW STOCK", "HEALTHY"))</f>
        <v>HEALTHY</v>
      </c>
      <c r="P3599" t="str" cm="1">
        <f t="array" ref="P3599">_xlfn.IFS(ZeptoData[[#This Row],[Sale_Price]]&lt;50, "Budget", ZeptoData[[#This Row],[Sale_Price]]&lt;150, "Mid-Range", ZeptoData[[#This Row],[Sale_Price]]&gt;=150, "Premium")</f>
        <v>Premium</v>
      </c>
      <c r="Q3599" t="str">
        <f>IF(ROUND(((ZeptoData[[#This Row],[mrp]]-ZeptoData[[#This Row],[discountedSellingPrice]])/ZeptoData[[#This Row],[mrp]])*100,0) = ZeptoData[[#This Row],[discountPercent]], "Match", "Error")</f>
        <v>Match</v>
      </c>
      <c r="R3599" s="9" t="str" cm="1">
        <f t="array" ref="R3599">_xlfn.IFS(ZeptoData[[#This Row],[discountPercent]]=0, "No Discount", ZeptoData[[#This Row],[discountPercent]]&lt;=15, "Standard (1-15%)", ZeptoData[[#This Row],[discountPercent]]&gt;15, "Mega (&gt;15%)")</f>
        <v>Mega (&gt;15%)</v>
      </c>
      <c r="S3599" s="9" t="str" cm="1">
        <f t="array" ref="S3599">_xlfn.IFS(ZeptoData[[#This Row],[weightInGms]]&lt;=100, "Small (&lt;100g)", ZeptoData[[#This Row],[weightInGms]]&lt;=500, "Medium (100-500g)", ZeptoData[[#This Row],[weightInGms]]&gt;500, "Large (&gt;500g)")</f>
        <v>Large (&gt;500g)</v>
      </c>
    </row>
    <row r="3600" spans="1:19" x14ac:dyDescent="0.25">
      <c r="A3600" t="s">
        <v>1458</v>
      </c>
      <c r="B3600" t="s">
        <v>1614</v>
      </c>
      <c r="C3600" t="str">
        <f>TRIM(ZeptoData[[#This Row],[name]])</f>
        <v>Surabhi Pure Camphor</v>
      </c>
      <c r="D3600">
        <v>5000</v>
      </c>
      <c r="E3600" s="3">
        <f>'Cleaned Data'!F3603</f>
        <v>0</v>
      </c>
      <c r="F3600">
        <v>2</v>
      </c>
      <c r="G3600">
        <v>6</v>
      </c>
      <c r="H3600">
        <v>4900</v>
      </c>
      <c r="I3600" s="3">
        <f>ZeptoData[[#This Row],[discountedSellingPrice]]/100</f>
        <v>49</v>
      </c>
      <c r="J3600">
        <v>25</v>
      </c>
      <c r="K3600" t="b">
        <v>0</v>
      </c>
      <c r="L3600">
        <v>25</v>
      </c>
      <c r="N3600" s="3">
        <f>ZeptoData[[#This Row],[MRP_Rupees]] - ZeptoData[[#This Row],[Sale_Price]]</f>
        <v>-49</v>
      </c>
      <c r="O3600" t="str">
        <f>IF(ZeptoData[[#This Row],[outOfStock]]=TRUE, "Out of Stock", IF(ZeptoData[[#This Row],[availableQuantity]]&lt;=2, "LOW STOCK", "HEALTHY"))</f>
        <v>HEALTHY</v>
      </c>
      <c r="P3600" t="str" cm="1">
        <f t="array" ref="P3600">_xlfn.IFS(ZeptoData[[#This Row],[Sale_Price]]&lt;50, "Budget", ZeptoData[[#This Row],[Sale_Price]]&lt;150, "Mid-Range", ZeptoData[[#This Row],[Sale_Price]]&gt;=150, "Premium")</f>
        <v>Budget</v>
      </c>
      <c r="Q3600" t="str">
        <f>IF(ROUND(((ZeptoData[[#This Row],[mrp]]-ZeptoData[[#This Row],[discountedSellingPrice]])/ZeptoData[[#This Row],[mrp]])*100,0) = ZeptoData[[#This Row],[discountPercent]], "Match", "Error")</f>
        <v>Match</v>
      </c>
      <c r="R3600" s="9" t="str" cm="1">
        <f t="array" ref="R3600">_xlfn.IFS(ZeptoData[[#This Row],[discountPercent]]=0, "No Discount", ZeptoData[[#This Row],[discountPercent]]&lt;=15, "Standard (1-15%)", ZeptoData[[#This Row],[discountPercent]]&gt;15, "Mega (&gt;15%)")</f>
        <v>Standard (1-15%)</v>
      </c>
      <c r="S3600" s="9" t="str" cm="1">
        <f t="array" ref="S3600">_xlfn.IFS(ZeptoData[[#This Row],[weightInGms]]&lt;=100, "Small (&lt;100g)", ZeptoData[[#This Row],[weightInGms]]&lt;=500, "Medium (100-500g)", ZeptoData[[#This Row],[weightInGms]]&gt;500, "Large (&gt;500g)")</f>
        <v>Small (&lt;100g)</v>
      </c>
    </row>
    <row r="3601" spans="1:19" x14ac:dyDescent="0.25">
      <c r="A3601" t="s">
        <v>1458</v>
      </c>
      <c r="B3601" t="s">
        <v>1573</v>
      </c>
      <c r="C3601" t="str">
        <f>TRIM(ZeptoData[[#This Row],[name]])</f>
        <v>Lizol Double Concentrate Disinfectant Floor Cleaner Citrus</v>
      </c>
      <c r="D3601">
        <v>32500</v>
      </c>
      <c r="E3601" s="3">
        <f>'Cleaned Data'!F3604</f>
        <v>10</v>
      </c>
      <c r="F3601">
        <v>5</v>
      </c>
      <c r="G3601">
        <v>6</v>
      </c>
      <c r="H3601">
        <v>30800</v>
      </c>
      <c r="I3601" s="3">
        <f>ZeptoData[[#This Row],[discountedSellingPrice]]/100</f>
        <v>308</v>
      </c>
      <c r="J3601">
        <v>900</v>
      </c>
      <c r="K3601" t="b">
        <v>0</v>
      </c>
      <c r="L3601">
        <v>900</v>
      </c>
      <c r="N3601" s="3">
        <f>ZeptoData[[#This Row],[MRP_Rupees]] - ZeptoData[[#This Row],[Sale_Price]]</f>
        <v>-298</v>
      </c>
      <c r="O3601" t="str">
        <f>IF(ZeptoData[[#This Row],[outOfStock]]=TRUE, "Out of Stock", IF(ZeptoData[[#This Row],[availableQuantity]]&lt;=2, "LOW STOCK", "HEALTHY"))</f>
        <v>HEALTHY</v>
      </c>
      <c r="P3601" t="str" cm="1">
        <f t="array" ref="P3601">_xlfn.IFS(ZeptoData[[#This Row],[Sale_Price]]&lt;50, "Budget", ZeptoData[[#This Row],[Sale_Price]]&lt;150, "Mid-Range", ZeptoData[[#This Row],[Sale_Price]]&gt;=150, "Premium")</f>
        <v>Premium</v>
      </c>
      <c r="Q3601" t="str">
        <f>IF(ROUND(((ZeptoData[[#This Row],[mrp]]-ZeptoData[[#This Row],[discountedSellingPrice]])/ZeptoData[[#This Row],[mrp]])*100,0) = ZeptoData[[#This Row],[discountPercent]], "Match", "Error")</f>
        <v>Match</v>
      </c>
      <c r="R3601" s="9" t="str" cm="1">
        <f t="array" ref="R3601">_xlfn.IFS(ZeptoData[[#This Row],[discountPercent]]=0, "No Discount", ZeptoData[[#This Row],[discountPercent]]&lt;=15, "Standard (1-15%)", ZeptoData[[#This Row],[discountPercent]]&gt;15, "Mega (&gt;15%)")</f>
        <v>Standard (1-15%)</v>
      </c>
      <c r="S3601" s="9" t="str" cm="1">
        <f t="array" ref="S3601">_xlfn.IFS(ZeptoData[[#This Row],[weightInGms]]&lt;=100, "Small (&lt;100g)", ZeptoData[[#This Row],[weightInGms]]&lt;=500, "Medium (100-500g)", ZeptoData[[#This Row],[weightInGms]]&gt;500, "Large (&gt;500g)")</f>
        <v>Large (&gt;500g)</v>
      </c>
    </row>
    <row r="3602" spans="1:19" x14ac:dyDescent="0.25">
      <c r="A3602" t="s">
        <v>1458</v>
      </c>
      <c r="B3602" t="s">
        <v>1615</v>
      </c>
      <c r="C3602" t="str">
        <f>TRIM(ZeptoData[[#This Row],[name]])</f>
        <v>Chakaachak Floor Pocha Large</v>
      </c>
      <c r="D3602">
        <v>5000</v>
      </c>
      <c r="E3602" s="3">
        <f>'Cleaned Data'!F3605</f>
        <v>2</v>
      </c>
      <c r="F3602">
        <v>0</v>
      </c>
      <c r="G3602">
        <v>1</v>
      </c>
      <c r="H3602">
        <v>5000</v>
      </c>
      <c r="I3602" s="3">
        <f>ZeptoData[[#This Row],[discountedSellingPrice]]/100</f>
        <v>50</v>
      </c>
      <c r="J3602">
        <v>58</v>
      </c>
      <c r="K3602" t="b">
        <v>0</v>
      </c>
      <c r="L3602">
        <v>1</v>
      </c>
      <c r="N3602" s="3">
        <f>ZeptoData[[#This Row],[MRP_Rupees]] - ZeptoData[[#This Row],[Sale_Price]]</f>
        <v>-48</v>
      </c>
      <c r="O3602" t="str">
        <f>IF(ZeptoData[[#This Row],[outOfStock]]=TRUE, "Out of Stock", IF(ZeptoData[[#This Row],[availableQuantity]]&lt;=2, "LOW STOCK", "HEALTHY"))</f>
        <v>LOW STOCK</v>
      </c>
      <c r="P3602" t="str" cm="1">
        <f t="array" ref="P3602">_xlfn.IFS(ZeptoData[[#This Row],[Sale_Price]]&lt;50, "Budget", ZeptoData[[#This Row],[Sale_Price]]&lt;150, "Mid-Range", ZeptoData[[#This Row],[Sale_Price]]&gt;=150, "Premium")</f>
        <v>Mid-Range</v>
      </c>
      <c r="Q3602" t="str">
        <f>IF(ROUND(((ZeptoData[[#This Row],[mrp]]-ZeptoData[[#This Row],[discountedSellingPrice]])/ZeptoData[[#This Row],[mrp]])*100,0) = ZeptoData[[#This Row],[discountPercent]], "Match", "Error")</f>
        <v>Match</v>
      </c>
      <c r="R3602" s="9" t="str" cm="1">
        <f t="array" ref="R3602">_xlfn.IFS(ZeptoData[[#This Row],[discountPercent]]=0, "No Discount", ZeptoData[[#This Row],[discountPercent]]&lt;=15, "Standard (1-15%)", ZeptoData[[#This Row],[discountPercent]]&gt;15, "Mega (&gt;15%)")</f>
        <v>No Discount</v>
      </c>
      <c r="S3602" s="9" t="str" cm="1">
        <f t="array" ref="S3602">_xlfn.IFS(ZeptoData[[#This Row],[weightInGms]]&lt;=100, "Small (&lt;100g)", ZeptoData[[#This Row],[weightInGms]]&lt;=500, "Medium (100-500g)", ZeptoData[[#This Row],[weightInGms]]&gt;500, "Large (&gt;500g)")</f>
        <v>Small (&lt;100g)</v>
      </c>
    </row>
    <row r="3603" spans="1:19" x14ac:dyDescent="0.25">
      <c r="A3603" t="s">
        <v>1458</v>
      </c>
      <c r="B3603" t="s">
        <v>1616</v>
      </c>
      <c r="C3603" t="str">
        <f>TRIM(ZeptoData[[#This Row],[name]])</f>
        <v>Ariel Matic Front Load Liquid Detergent</v>
      </c>
      <c r="D3603">
        <v>22000</v>
      </c>
      <c r="E3603" s="3">
        <f>'Cleaned Data'!F3606</f>
        <v>0</v>
      </c>
      <c r="F3603">
        <v>0</v>
      </c>
      <c r="G3603">
        <v>4</v>
      </c>
      <c r="H3603">
        <v>22000</v>
      </c>
      <c r="I3603" s="3">
        <f>ZeptoData[[#This Row],[discountedSellingPrice]]/100</f>
        <v>220</v>
      </c>
      <c r="J3603">
        <v>1000</v>
      </c>
      <c r="K3603" t="b">
        <v>0</v>
      </c>
      <c r="L3603">
        <v>1</v>
      </c>
      <c r="N3603" s="3">
        <f>ZeptoData[[#This Row],[MRP_Rupees]] - ZeptoData[[#This Row],[Sale_Price]]</f>
        <v>-220</v>
      </c>
      <c r="O3603" t="str">
        <f>IF(ZeptoData[[#This Row],[outOfStock]]=TRUE, "Out of Stock", IF(ZeptoData[[#This Row],[availableQuantity]]&lt;=2, "LOW STOCK", "HEALTHY"))</f>
        <v>HEALTHY</v>
      </c>
      <c r="P3603" t="str" cm="1">
        <f t="array" ref="P3603">_xlfn.IFS(ZeptoData[[#This Row],[Sale_Price]]&lt;50, "Budget", ZeptoData[[#This Row],[Sale_Price]]&lt;150, "Mid-Range", ZeptoData[[#This Row],[Sale_Price]]&gt;=150, "Premium")</f>
        <v>Premium</v>
      </c>
      <c r="Q3603" t="str">
        <f>IF(ROUND(((ZeptoData[[#This Row],[mrp]]-ZeptoData[[#This Row],[discountedSellingPrice]])/ZeptoData[[#This Row],[mrp]])*100,0) = ZeptoData[[#This Row],[discountPercent]], "Match", "Error")</f>
        <v>Match</v>
      </c>
      <c r="R3603" s="9" t="str" cm="1">
        <f t="array" ref="R3603">_xlfn.IFS(ZeptoData[[#This Row],[discountPercent]]=0, "No Discount", ZeptoData[[#This Row],[discountPercent]]&lt;=15, "Standard (1-15%)", ZeptoData[[#This Row],[discountPercent]]&gt;15, "Mega (&gt;15%)")</f>
        <v>No Discount</v>
      </c>
      <c r="S3603" s="9" t="str" cm="1">
        <f t="array" ref="S3603">_xlfn.IFS(ZeptoData[[#This Row],[weightInGms]]&lt;=100, "Small (&lt;100g)", ZeptoData[[#This Row],[weightInGms]]&lt;=500, "Medium (100-500g)", ZeptoData[[#This Row],[weightInGms]]&gt;500, "Large (&gt;500g)")</f>
        <v>Large (&gt;500g)</v>
      </c>
    </row>
    <row r="3604" spans="1:19" x14ac:dyDescent="0.25">
      <c r="A3604" t="s">
        <v>1458</v>
      </c>
      <c r="B3604" t="s">
        <v>1617</v>
      </c>
      <c r="C3604" t="str">
        <f>TRIM(ZeptoData[[#This Row],[name]])</f>
        <v>Harpic Power Fresh 6 Toilet Cleaner Rim Block Marine Splash</v>
      </c>
      <c r="D3604">
        <v>18800</v>
      </c>
      <c r="E3604" s="3">
        <f>'Cleaned Data'!F3607</f>
        <v>10</v>
      </c>
      <c r="F3604">
        <v>10</v>
      </c>
      <c r="G3604">
        <v>4</v>
      </c>
      <c r="H3604">
        <v>16900</v>
      </c>
      <c r="I3604" s="3">
        <f>ZeptoData[[#This Row],[discountedSellingPrice]]/100</f>
        <v>169</v>
      </c>
      <c r="J3604">
        <v>35</v>
      </c>
      <c r="K3604" t="b">
        <v>0</v>
      </c>
      <c r="L3604">
        <v>35</v>
      </c>
      <c r="N3604" s="3">
        <f>ZeptoData[[#This Row],[MRP_Rupees]] - ZeptoData[[#This Row],[Sale_Price]]</f>
        <v>-159</v>
      </c>
      <c r="O3604" t="str">
        <f>IF(ZeptoData[[#This Row],[outOfStock]]=TRUE, "Out of Stock", IF(ZeptoData[[#This Row],[availableQuantity]]&lt;=2, "LOW STOCK", "HEALTHY"))</f>
        <v>HEALTHY</v>
      </c>
      <c r="P3604" t="str" cm="1">
        <f t="array" ref="P3604">_xlfn.IFS(ZeptoData[[#This Row],[Sale_Price]]&lt;50, "Budget", ZeptoData[[#This Row],[Sale_Price]]&lt;150, "Mid-Range", ZeptoData[[#This Row],[Sale_Price]]&gt;=150, "Premium")</f>
        <v>Premium</v>
      </c>
      <c r="Q3604" t="str">
        <f>IF(ROUND(((ZeptoData[[#This Row],[mrp]]-ZeptoData[[#This Row],[discountedSellingPrice]])/ZeptoData[[#This Row],[mrp]])*100,0) = ZeptoData[[#This Row],[discountPercent]], "Match", "Error")</f>
        <v>Match</v>
      </c>
      <c r="R3604" s="9" t="str" cm="1">
        <f t="array" ref="R3604">_xlfn.IFS(ZeptoData[[#This Row],[discountPercent]]=0, "No Discount", ZeptoData[[#This Row],[discountPercent]]&lt;=15, "Standard (1-15%)", ZeptoData[[#This Row],[discountPercent]]&gt;15, "Mega (&gt;15%)")</f>
        <v>Standard (1-15%)</v>
      </c>
      <c r="S3604" s="9" t="str" cm="1">
        <f t="array" ref="S3604">_xlfn.IFS(ZeptoData[[#This Row],[weightInGms]]&lt;=100, "Small (&lt;100g)", ZeptoData[[#This Row],[weightInGms]]&lt;=500, "Medium (100-500g)", ZeptoData[[#This Row],[weightInGms]]&gt;500, "Large (&gt;500g)")</f>
        <v>Small (&lt;100g)</v>
      </c>
    </row>
    <row r="3605" spans="1:19" x14ac:dyDescent="0.25">
      <c r="A3605" t="s">
        <v>1458</v>
      </c>
      <c r="B3605" t="s">
        <v>1618</v>
      </c>
      <c r="C3605" t="str">
        <f>TRIM(ZeptoData[[#This Row],[name]])</f>
        <v>Chakaachak Dust Proof Broom</v>
      </c>
      <c r="D3605">
        <v>18000</v>
      </c>
      <c r="E3605" s="3">
        <f>'Cleaned Data'!F3608</f>
        <v>2</v>
      </c>
      <c r="F3605">
        <v>2</v>
      </c>
      <c r="G3605">
        <v>6</v>
      </c>
      <c r="H3605">
        <v>17500</v>
      </c>
      <c r="I3605" s="3">
        <f>ZeptoData[[#This Row],[discountedSellingPrice]]/100</f>
        <v>175</v>
      </c>
      <c r="J3605">
        <v>58</v>
      </c>
      <c r="K3605" t="b">
        <v>0</v>
      </c>
      <c r="L3605">
        <v>1</v>
      </c>
      <c r="N3605" s="3">
        <f>ZeptoData[[#This Row],[MRP_Rupees]] - ZeptoData[[#This Row],[Sale_Price]]</f>
        <v>-173</v>
      </c>
      <c r="O3605" t="str">
        <f>IF(ZeptoData[[#This Row],[outOfStock]]=TRUE, "Out of Stock", IF(ZeptoData[[#This Row],[availableQuantity]]&lt;=2, "LOW STOCK", "HEALTHY"))</f>
        <v>HEALTHY</v>
      </c>
      <c r="P3605" t="str" cm="1">
        <f t="array" ref="P3605">_xlfn.IFS(ZeptoData[[#This Row],[Sale_Price]]&lt;50, "Budget", ZeptoData[[#This Row],[Sale_Price]]&lt;150, "Mid-Range", ZeptoData[[#This Row],[Sale_Price]]&gt;=150, "Premium")</f>
        <v>Premium</v>
      </c>
      <c r="Q3605" t="str">
        <f>IF(ROUND(((ZeptoData[[#This Row],[mrp]]-ZeptoData[[#This Row],[discountedSellingPrice]])/ZeptoData[[#This Row],[mrp]])*100,0) = ZeptoData[[#This Row],[discountPercent]], "Match", "Error")</f>
        <v>Error</v>
      </c>
      <c r="R3605" s="9" t="str" cm="1">
        <f t="array" ref="R3605">_xlfn.IFS(ZeptoData[[#This Row],[discountPercent]]=0, "No Discount", ZeptoData[[#This Row],[discountPercent]]&lt;=15, "Standard (1-15%)", ZeptoData[[#This Row],[discountPercent]]&gt;15, "Mega (&gt;15%)")</f>
        <v>Standard (1-15%)</v>
      </c>
      <c r="S3605" s="9" t="str" cm="1">
        <f t="array" ref="S3605">_xlfn.IFS(ZeptoData[[#This Row],[weightInGms]]&lt;=100, "Small (&lt;100g)", ZeptoData[[#This Row],[weightInGms]]&lt;=500, "Medium (100-500g)", ZeptoData[[#This Row],[weightInGms]]&gt;500, "Large (&gt;500g)")</f>
        <v>Small (&lt;100g)</v>
      </c>
    </row>
    <row r="3606" spans="1:19" x14ac:dyDescent="0.25">
      <c r="A3606" t="s">
        <v>1458</v>
      </c>
      <c r="B3606" t="s">
        <v>1847</v>
      </c>
      <c r="C3606" t="str">
        <f>TRIM(ZeptoData[[#This Row],[name]])</f>
        <v>Om Bhakti Kumkum</v>
      </c>
      <c r="D3606">
        <v>1200</v>
      </c>
      <c r="E3606" s="3">
        <f>'Cleaned Data'!F3609</f>
        <v>11</v>
      </c>
      <c r="F3606">
        <v>0</v>
      </c>
      <c r="G3606">
        <v>6</v>
      </c>
      <c r="H3606">
        <v>1200</v>
      </c>
      <c r="I3606" s="3">
        <f>ZeptoData[[#This Row],[discountedSellingPrice]]/100</f>
        <v>12</v>
      </c>
      <c r="J3606">
        <v>15</v>
      </c>
      <c r="K3606" t="b">
        <v>0</v>
      </c>
      <c r="L3606">
        <v>15</v>
      </c>
      <c r="N3606" s="3">
        <f>ZeptoData[[#This Row],[MRP_Rupees]] - ZeptoData[[#This Row],[Sale_Price]]</f>
        <v>-1</v>
      </c>
      <c r="O3606" t="str">
        <f>IF(ZeptoData[[#This Row],[outOfStock]]=TRUE, "Out of Stock", IF(ZeptoData[[#This Row],[availableQuantity]]&lt;=2, "LOW STOCK", "HEALTHY"))</f>
        <v>HEALTHY</v>
      </c>
      <c r="P3606" t="str" cm="1">
        <f t="array" ref="P3606">_xlfn.IFS(ZeptoData[[#This Row],[Sale_Price]]&lt;50, "Budget", ZeptoData[[#This Row],[Sale_Price]]&lt;150, "Mid-Range", ZeptoData[[#This Row],[Sale_Price]]&gt;=150, "Premium")</f>
        <v>Budget</v>
      </c>
      <c r="Q3606" t="str">
        <f>IF(ROUND(((ZeptoData[[#This Row],[mrp]]-ZeptoData[[#This Row],[discountedSellingPrice]])/ZeptoData[[#This Row],[mrp]])*100,0) = ZeptoData[[#This Row],[discountPercent]], "Match", "Error")</f>
        <v>Match</v>
      </c>
      <c r="R3606" s="9" t="str" cm="1">
        <f t="array" ref="R3606">_xlfn.IFS(ZeptoData[[#This Row],[discountPercent]]=0, "No Discount", ZeptoData[[#This Row],[discountPercent]]&lt;=15, "Standard (1-15%)", ZeptoData[[#This Row],[discountPercent]]&gt;15, "Mega (&gt;15%)")</f>
        <v>No Discount</v>
      </c>
      <c r="S3606" s="9" t="str" cm="1">
        <f t="array" ref="S3606">_xlfn.IFS(ZeptoData[[#This Row],[weightInGms]]&lt;=100, "Small (&lt;100g)", ZeptoData[[#This Row],[weightInGms]]&lt;=500, "Medium (100-500g)", ZeptoData[[#This Row],[weightInGms]]&gt;500, "Large (&gt;500g)")</f>
        <v>Small (&lt;100g)</v>
      </c>
    </row>
    <row r="3607" spans="1:19" x14ac:dyDescent="0.25">
      <c r="A3607" t="s">
        <v>1458</v>
      </c>
      <c r="B3607" t="s">
        <v>1621</v>
      </c>
      <c r="C3607" t="str">
        <f>TRIM(ZeptoData[[#This Row],[name]])</f>
        <v>Apsara Non Dust Eraser</v>
      </c>
      <c r="D3607">
        <v>6000</v>
      </c>
      <c r="E3607" s="3">
        <f>'Cleaned Data'!F3610</f>
        <v>10</v>
      </c>
      <c r="F3607">
        <v>10</v>
      </c>
      <c r="G3607">
        <v>5</v>
      </c>
      <c r="H3607">
        <v>5400</v>
      </c>
      <c r="I3607" s="3">
        <f>ZeptoData[[#This Row],[discountedSellingPrice]]/100</f>
        <v>54</v>
      </c>
      <c r="J3607">
        <v>1160</v>
      </c>
      <c r="K3607" t="b">
        <v>0</v>
      </c>
      <c r="L3607">
        <v>20</v>
      </c>
      <c r="N3607" s="3">
        <f>ZeptoData[[#This Row],[MRP_Rupees]] - ZeptoData[[#This Row],[Sale_Price]]</f>
        <v>-44</v>
      </c>
      <c r="O3607" t="str">
        <f>IF(ZeptoData[[#This Row],[outOfStock]]=TRUE, "Out of Stock", IF(ZeptoData[[#This Row],[availableQuantity]]&lt;=2, "LOW STOCK", "HEALTHY"))</f>
        <v>HEALTHY</v>
      </c>
      <c r="P3607" t="str" cm="1">
        <f t="array" ref="P3607">_xlfn.IFS(ZeptoData[[#This Row],[Sale_Price]]&lt;50, "Budget", ZeptoData[[#This Row],[Sale_Price]]&lt;150, "Mid-Range", ZeptoData[[#This Row],[Sale_Price]]&gt;=150, "Premium")</f>
        <v>Mid-Range</v>
      </c>
      <c r="Q3607" t="str">
        <f>IF(ROUND(((ZeptoData[[#This Row],[mrp]]-ZeptoData[[#This Row],[discountedSellingPrice]])/ZeptoData[[#This Row],[mrp]])*100,0) = ZeptoData[[#This Row],[discountPercent]], "Match", "Error")</f>
        <v>Match</v>
      </c>
      <c r="R3607" s="9" t="str" cm="1">
        <f t="array" ref="R3607">_xlfn.IFS(ZeptoData[[#This Row],[discountPercent]]=0, "No Discount", ZeptoData[[#This Row],[discountPercent]]&lt;=15, "Standard (1-15%)", ZeptoData[[#This Row],[discountPercent]]&gt;15, "Mega (&gt;15%)")</f>
        <v>Standard (1-15%)</v>
      </c>
      <c r="S3607" s="9" t="str" cm="1">
        <f t="array" ref="S3607">_xlfn.IFS(ZeptoData[[#This Row],[weightInGms]]&lt;=100, "Small (&lt;100g)", ZeptoData[[#This Row],[weightInGms]]&lt;=500, "Medium (100-500g)", ZeptoData[[#This Row],[weightInGms]]&gt;500, "Large (&gt;500g)")</f>
        <v>Large (&gt;500g)</v>
      </c>
    </row>
    <row r="3608" spans="1:19" x14ac:dyDescent="0.25">
      <c r="A3608" t="s">
        <v>1458</v>
      </c>
      <c r="B3608" t="s">
        <v>1622</v>
      </c>
      <c r="C3608" t="str">
        <f>TRIM(ZeptoData[[#This Row],[name]])</f>
        <v>Chakaachak Power Scrub (Pack of 2)</v>
      </c>
      <c r="D3608">
        <v>4200</v>
      </c>
      <c r="E3608" s="3">
        <f>'Cleaned Data'!F3611</f>
        <v>0</v>
      </c>
      <c r="F3608">
        <v>2</v>
      </c>
      <c r="G3608">
        <v>6</v>
      </c>
      <c r="H3608">
        <v>4100</v>
      </c>
      <c r="I3608" s="3">
        <f>ZeptoData[[#This Row],[discountedSellingPrice]]/100</f>
        <v>41</v>
      </c>
      <c r="J3608">
        <v>116</v>
      </c>
      <c r="K3608" t="b">
        <v>0</v>
      </c>
      <c r="L3608">
        <v>2</v>
      </c>
      <c r="N3608" s="3">
        <f>ZeptoData[[#This Row],[MRP_Rupees]] - ZeptoData[[#This Row],[Sale_Price]]</f>
        <v>-41</v>
      </c>
      <c r="O3608" t="str">
        <f>IF(ZeptoData[[#This Row],[outOfStock]]=TRUE, "Out of Stock", IF(ZeptoData[[#This Row],[availableQuantity]]&lt;=2, "LOW STOCK", "HEALTHY"))</f>
        <v>HEALTHY</v>
      </c>
      <c r="P3608" t="str" cm="1">
        <f t="array" ref="P3608">_xlfn.IFS(ZeptoData[[#This Row],[Sale_Price]]&lt;50, "Budget", ZeptoData[[#This Row],[Sale_Price]]&lt;150, "Mid-Range", ZeptoData[[#This Row],[Sale_Price]]&gt;=150, "Premium")</f>
        <v>Budget</v>
      </c>
      <c r="Q3608" t="str">
        <f>IF(ROUND(((ZeptoData[[#This Row],[mrp]]-ZeptoData[[#This Row],[discountedSellingPrice]])/ZeptoData[[#This Row],[mrp]])*100,0) = ZeptoData[[#This Row],[discountPercent]], "Match", "Error")</f>
        <v>Match</v>
      </c>
      <c r="R3608" s="9" t="str" cm="1">
        <f t="array" ref="R3608">_xlfn.IFS(ZeptoData[[#This Row],[discountPercent]]=0, "No Discount", ZeptoData[[#This Row],[discountPercent]]&lt;=15, "Standard (1-15%)", ZeptoData[[#This Row],[discountPercent]]&gt;15, "Mega (&gt;15%)")</f>
        <v>Standard (1-15%)</v>
      </c>
      <c r="S3608" s="9" t="str" cm="1">
        <f t="array" ref="S3608">_xlfn.IFS(ZeptoData[[#This Row],[weightInGms]]&lt;=100, "Small (&lt;100g)", ZeptoData[[#This Row],[weightInGms]]&lt;=500, "Medium (100-500g)", ZeptoData[[#This Row],[weightInGms]]&gt;500, "Large (&gt;500g)")</f>
        <v>Medium (100-500g)</v>
      </c>
    </row>
    <row r="3609" spans="1:19" x14ac:dyDescent="0.25">
      <c r="A3609" t="s">
        <v>1458</v>
      </c>
      <c r="B3609" t="s">
        <v>1848</v>
      </c>
      <c r="C3609" t="str">
        <f>TRIM(ZeptoData[[#This Row],[name]])</f>
        <v>Om Bhakti Wick for Diya - Vanaspati Ghee Cotton Wicks Small</v>
      </c>
      <c r="D3609">
        <v>6900</v>
      </c>
      <c r="E3609" s="3">
        <f>'Cleaned Data'!F3612</f>
        <v>7</v>
      </c>
      <c r="F3609">
        <v>11</v>
      </c>
      <c r="G3609">
        <v>6</v>
      </c>
      <c r="H3609">
        <v>6100</v>
      </c>
      <c r="I3609" s="3">
        <f>ZeptoData[[#This Row],[discountedSellingPrice]]/100</f>
        <v>61</v>
      </c>
      <c r="J3609">
        <v>30</v>
      </c>
      <c r="K3609" t="b">
        <v>0</v>
      </c>
      <c r="L3609">
        <v>30</v>
      </c>
      <c r="N3609" s="3">
        <f>ZeptoData[[#This Row],[MRP_Rupees]] - ZeptoData[[#This Row],[Sale_Price]]</f>
        <v>-54</v>
      </c>
      <c r="O3609" t="str">
        <f>IF(ZeptoData[[#This Row],[outOfStock]]=TRUE, "Out of Stock", IF(ZeptoData[[#This Row],[availableQuantity]]&lt;=2, "LOW STOCK", "HEALTHY"))</f>
        <v>HEALTHY</v>
      </c>
      <c r="P3609" t="str" cm="1">
        <f t="array" ref="P3609">_xlfn.IFS(ZeptoData[[#This Row],[Sale_Price]]&lt;50, "Budget", ZeptoData[[#This Row],[Sale_Price]]&lt;150, "Mid-Range", ZeptoData[[#This Row],[Sale_Price]]&gt;=150, "Premium")</f>
        <v>Mid-Range</v>
      </c>
      <c r="Q3609" t="str">
        <f>IF(ROUND(((ZeptoData[[#This Row],[mrp]]-ZeptoData[[#This Row],[discountedSellingPrice]])/ZeptoData[[#This Row],[mrp]])*100,0) = ZeptoData[[#This Row],[discountPercent]], "Match", "Error")</f>
        <v>Error</v>
      </c>
      <c r="R3609" s="9" t="str" cm="1">
        <f t="array" ref="R3609">_xlfn.IFS(ZeptoData[[#This Row],[discountPercent]]=0, "No Discount", ZeptoData[[#This Row],[discountPercent]]&lt;=15, "Standard (1-15%)", ZeptoData[[#This Row],[discountPercent]]&gt;15, "Mega (&gt;15%)")</f>
        <v>Standard (1-15%)</v>
      </c>
      <c r="S3609" s="9" t="str" cm="1">
        <f t="array" ref="S3609">_xlfn.IFS(ZeptoData[[#This Row],[weightInGms]]&lt;=100, "Small (&lt;100g)", ZeptoData[[#This Row],[weightInGms]]&lt;=500, "Medium (100-500g)", ZeptoData[[#This Row],[weightInGms]]&gt;500, "Large (&gt;500g)")</f>
        <v>Small (&lt;100g)</v>
      </c>
    </row>
    <row r="3610" spans="1:19" x14ac:dyDescent="0.25">
      <c r="A3610" t="s">
        <v>1458</v>
      </c>
      <c r="B3610" t="s">
        <v>1624</v>
      </c>
      <c r="C3610" t="str">
        <f>TRIM(ZeptoData[[#This Row],[name]])</f>
        <v>Whiskas Adult +1 year Salmon in Gravy</v>
      </c>
      <c r="D3610">
        <v>25000</v>
      </c>
      <c r="E3610" s="3">
        <f>'Cleaned Data'!F3613</f>
        <v>0</v>
      </c>
      <c r="F3610">
        <v>10</v>
      </c>
      <c r="G3610">
        <v>3</v>
      </c>
      <c r="H3610">
        <v>22500</v>
      </c>
      <c r="I3610" s="3">
        <f>ZeptoData[[#This Row],[discountedSellingPrice]]/100</f>
        <v>225</v>
      </c>
      <c r="J3610">
        <v>85</v>
      </c>
      <c r="K3610" t="b">
        <v>0</v>
      </c>
      <c r="L3610">
        <v>1</v>
      </c>
      <c r="N3610" s="3">
        <f>ZeptoData[[#This Row],[MRP_Rupees]] - ZeptoData[[#This Row],[Sale_Price]]</f>
        <v>-225</v>
      </c>
      <c r="O3610" t="str">
        <f>IF(ZeptoData[[#This Row],[outOfStock]]=TRUE, "Out of Stock", IF(ZeptoData[[#This Row],[availableQuantity]]&lt;=2, "LOW STOCK", "HEALTHY"))</f>
        <v>HEALTHY</v>
      </c>
      <c r="P3610" t="str" cm="1">
        <f t="array" ref="P3610">_xlfn.IFS(ZeptoData[[#This Row],[Sale_Price]]&lt;50, "Budget", ZeptoData[[#This Row],[Sale_Price]]&lt;150, "Mid-Range", ZeptoData[[#This Row],[Sale_Price]]&gt;=150, "Premium")</f>
        <v>Premium</v>
      </c>
      <c r="Q3610" t="str">
        <f>IF(ROUND(((ZeptoData[[#This Row],[mrp]]-ZeptoData[[#This Row],[discountedSellingPrice]])/ZeptoData[[#This Row],[mrp]])*100,0) = ZeptoData[[#This Row],[discountPercent]], "Match", "Error")</f>
        <v>Match</v>
      </c>
      <c r="R3610" s="9" t="str" cm="1">
        <f t="array" ref="R3610">_xlfn.IFS(ZeptoData[[#This Row],[discountPercent]]=0, "No Discount", ZeptoData[[#This Row],[discountPercent]]&lt;=15, "Standard (1-15%)", ZeptoData[[#This Row],[discountPercent]]&gt;15, "Mega (&gt;15%)")</f>
        <v>Standard (1-15%)</v>
      </c>
      <c r="S3610" s="9" t="str" cm="1">
        <f t="array" ref="S3610">_xlfn.IFS(ZeptoData[[#This Row],[weightInGms]]&lt;=100, "Small (&lt;100g)", ZeptoData[[#This Row],[weightInGms]]&lt;=500, "Medium (100-500g)", ZeptoData[[#This Row],[weightInGms]]&gt;500, "Large (&gt;500g)")</f>
        <v>Small (&lt;100g)</v>
      </c>
    </row>
    <row r="3611" spans="1:19" x14ac:dyDescent="0.25">
      <c r="A3611" t="s">
        <v>1458</v>
      </c>
      <c r="B3611" t="s">
        <v>1625</v>
      </c>
      <c r="C3611" t="str">
        <f>TRIM(ZeptoData[[#This Row],[name]])</f>
        <v>Origami Paper Party Plates</v>
      </c>
      <c r="D3611">
        <v>24000</v>
      </c>
      <c r="E3611" s="3">
        <f>'Cleaned Data'!F3614</f>
        <v>0</v>
      </c>
      <c r="F3611">
        <v>0</v>
      </c>
      <c r="G3611">
        <v>6</v>
      </c>
      <c r="H3611">
        <v>24000</v>
      </c>
      <c r="I3611" s="3">
        <f>ZeptoData[[#This Row],[discountedSellingPrice]]/100</f>
        <v>240</v>
      </c>
      <c r="J3611">
        <v>580</v>
      </c>
      <c r="K3611" t="b">
        <v>0</v>
      </c>
      <c r="L3611">
        <v>50</v>
      </c>
      <c r="N3611" s="3">
        <f>ZeptoData[[#This Row],[MRP_Rupees]] - ZeptoData[[#This Row],[Sale_Price]]</f>
        <v>-240</v>
      </c>
      <c r="O3611" t="str">
        <f>IF(ZeptoData[[#This Row],[outOfStock]]=TRUE, "Out of Stock", IF(ZeptoData[[#This Row],[availableQuantity]]&lt;=2, "LOW STOCK", "HEALTHY"))</f>
        <v>HEALTHY</v>
      </c>
      <c r="P3611" t="str" cm="1">
        <f t="array" ref="P3611">_xlfn.IFS(ZeptoData[[#This Row],[Sale_Price]]&lt;50, "Budget", ZeptoData[[#This Row],[Sale_Price]]&lt;150, "Mid-Range", ZeptoData[[#This Row],[Sale_Price]]&gt;=150, "Premium")</f>
        <v>Premium</v>
      </c>
      <c r="Q3611" t="str">
        <f>IF(ROUND(((ZeptoData[[#This Row],[mrp]]-ZeptoData[[#This Row],[discountedSellingPrice]])/ZeptoData[[#This Row],[mrp]])*100,0) = ZeptoData[[#This Row],[discountPercent]], "Match", "Error")</f>
        <v>Match</v>
      </c>
      <c r="R3611" s="9" t="str" cm="1">
        <f t="array" ref="R3611">_xlfn.IFS(ZeptoData[[#This Row],[discountPercent]]=0, "No Discount", ZeptoData[[#This Row],[discountPercent]]&lt;=15, "Standard (1-15%)", ZeptoData[[#This Row],[discountPercent]]&gt;15, "Mega (&gt;15%)")</f>
        <v>No Discount</v>
      </c>
      <c r="S3611" s="9" t="str" cm="1">
        <f t="array" ref="S3611">_xlfn.IFS(ZeptoData[[#This Row],[weightInGms]]&lt;=100, "Small (&lt;100g)", ZeptoData[[#This Row],[weightInGms]]&lt;=500, "Medium (100-500g)", ZeptoData[[#This Row],[weightInGms]]&gt;500, "Large (&gt;500g)")</f>
        <v>Large (&gt;500g)</v>
      </c>
    </row>
    <row r="3612" spans="1:19" x14ac:dyDescent="0.25">
      <c r="A3612" t="s">
        <v>1458</v>
      </c>
      <c r="B3612" t="s">
        <v>1626</v>
      </c>
      <c r="C3612" t="str">
        <f>TRIM(ZeptoData[[#This Row],[name]])</f>
        <v>Gala Microfiber Multipurpose Cloth</v>
      </c>
      <c r="D3612">
        <v>14000</v>
      </c>
      <c r="E3612" s="3">
        <f>'Cleaned Data'!F3615</f>
        <v>4</v>
      </c>
      <c r="F3612">
        <v>7</v>
      </c>
      <c r="G3612">
        <v>6</v>
      </c>
      <c r="H3612">
        <v>12900</v>
      </c>
      <c r="I3612" s="3">
        <f>ZeptoData[[#This Row],[discountedSellingPrice]]/100</f>
        <v>129</v>
      </c>
      <c r="J3612">
        <v>58</v>
      </c>
      <c r="K3612" t="b">
        <v>0</v>
      </c>
      <c r="L3612">
        <v>1</v>
      </c>
      <c r="N3612" s="3">
        <f>ZeptoData[[#This Row],[MRP_Rupees]] - ZeptoData[[#This Row],[Sale_Price]]</f>
        <v>-125</v>
      </c>
      <c r="O3612" t="str">
        <f>IF(ZeptoData[[#This Row],[outOfStock]]=TRUE, "Out of Stock", IF(ZeptoData[[#This Row],[availableQuantity]]&lt;=2, "LOW STOCK", "HEALTHY"))</f>
        <v>HEALTHY</v>
      </c>
      <c r="P3612" t="str" cm="1">
        <f t="array" ref="P3612">_xlfn.IFS(ZeptoData[[#This Row],[Sale_Price]]&lt;50, "Budget", ZeptoData[[#This Row],[Sale_Price]]&lt;150, "Mid-Range", ZeptoData[[#This Row],[Sale_Price]]&gt;=150, "Premium")</f>
        <v>Mid-Range</v>
      </c>
      <c r="Q3612" t="str">
        <f>IF(ROUND(((ZeptoData[[#This Row],[mrp]]-ZeptoData[[#This Row],[discountedSellingPrice]])/ZeptoData[[#This Row],[mrp]])*100,0) = ZeptoData[[#This Row],[discountPercent]], "Match", "Error")</f>
        <v>Error</v>
      </c>
      <c r="R3612" s="9" t="str" cm="1">
        <f t="array" ref="R3612">_xlfn.IFS(ZeptoData[[#This Row],[discountPercent]]=0, "No Discount", ZeptoData[[#This Row],[discountPercent]]&lt;=15, "Standard (1-15%)", ZeptoData[[#This Row],[discountPercent]]&gt;15, "Mega (&gt;15%)")</f>
        <v>Standard (1-15%)</v>
      </c>
      <c r="S3612" s="9" t="str" cm="1">
        <f t="array" ref="S3612">_xlfn.IFS(ZeptoData[[#This Row],[weightInGms]]&lt;=100, "Small (&lt;100g)", ZeptoData[[#This Row],[weightInGms]]&lt;=500, "Medium (100-500g)", ZeptoData[[#This Row],[weightInGms]]&gt;500, "Large (&gt;500g)")</f>
        <v>Small (&lt;100g)</v>
      </c>
    </row>
    <row r="3613" spans="1:19" x14ac:dyDescent="0.25">
      <c r="A3613" t="s">
        <v>1458</v>
      </c>
      <c r="B3613" t="s">
        <v>1627</v>
      </c>
      <c r="C3613" t="str">
        <f>TRIM(ZeptoData[[#This Row],[name]])</f>
        <v>Ariel Matic Front Load Detergent Powder</v>
      </c>
      <c r="D3613">
        <v>26000</v>
      </c>
      <c r="E3613" s="3">
        <f>'Cleaned Data'!F3616</f>
        <v>0</v>
      </c>
      <c r="F3613">
        <v>0</v>
      </c>
      <c r="G3613">
        <v>6</v>
      </c>
      <c r="H3613">
        <v>26000</v>
      </c>
      <c r="I3613" s="3">
        <f>ZeptoData[[#This Row],[discountedSellingPrice]]/100</f>
        <v>260</v>
      </c>
      <c r="J3613">
        <v>1000</v>
      </c>
      <c r="K3613" t="b">
        <v>0</v>
      </c>
      <c r="L3613">
        <v>1</v>
      </c>
      <c r="N3613" s="3">
        <f>ZeptoData[[#This Row],[MRP_Rupees]] - ZeptoData[[#This Row],[Sale_Price]]</f>
        <v>-260</v>
      </c>
      <c r="O3613" t="str">
        <f>IF(ZeptoData[[#This Row],[outOfStock]]=TRUE, "Out of Stock", IF(ZeptoData[[#This Row],[availableQuantity]]&lt;=2, "LOW STOCK", "HEALTHY"))</f>
        <v>HEALTHY</v>
      </c>
      <c r="P3613" t="str" cm="1">
        <f t="array" ref="P3613">_xlfn.IFS(ZeptoData[[#This Row],[Sale_Price]]&lt;50, "Budget", ZeptoData[[#This Row],[Sale_Price]]&lt;150, "Mid-Range", ZeptoData[[#This Row],[Sale_Price]]&gt;=150, "Premium")</f>
        <v>Premium</v>
      </c>
      <c r="Q3613" t="str">
        <f>IF(ROUND(((ZeptoData[[#This Row],[mrp]]-ZeptoData[[#This Row],[discountedSellingPrice]])/ZeptoData[[#This Row],[mrp]])*100,0) = ZeptoData[[#This Row],[discountPercent]], "Match", "Error")</f>
        <v>Match</v>
      </c>
      <c r="R3613" s="9" t="str" cm="1">
        <f t="array" ref="R3613">_xlfn.IFS(ZeptoData[[#This Row],[discountPercent]]=0, "No Discount", ZeptoData[[#This Row],[discountPercent]]&lt;=15, "Standard (1-15%)", ZeptoData[[#This Row],[discountPercent]]&gt;15, "Mega (&gt;15%)")</f>
        <v>No Discount</v>
      </c>
      <c r="S3613" s="9" t="str" cm="1">
        <f t="array" ref="S3613">_xlfn.IFS(ZeptoData[[#This Row],[weightInGms]]&lt;=100, "Small (&lt;100g)", ZeptoData[[#This Row],[weightInGms]]&lt;=500, "Medium (100-500g)", ZeptoData[[#This Row],[weightInGms]]&gt;500, "Large (&gt;500g)")</f>
        <v>Large (&gt;500g)</v>
      </c>
    </row>
    <row r="3614" spans="1:19" x14ac:dyDescent="0.25">
      <c r="A3614" t="s">
        <v>1458</v>
      </c>
      <c r="B3614" t="s">
        <v>1584</v>
      </c>
      <c r="C3614" t="str">
        <f>TRIM(ZeptoData[[#This Row],[name]])</f>
        <v>Ariel Matic Liquid Detergent Front Load</v>
      </c>
      <c r="D3614">
        <v>25000</v>
      </c>
      <c r="E3614" s="3">
        <f>'Cleaned Data'!F3617</f>
        <v>0</v>
      </c>
      <c r="F3614">
        <v>0</v>
      </c>
      <c r="G3614">
        <v>4</v>
      </c>
      <c r="H3614">
        <v>25000</v>
      </c>
      <c r="I3614" s="3">
        <f>ZeptoData[[#This Row],[discountedSellingPrice]]/100</f>
        <v>250</v>
      </c>
      <c r="J3614">
        <v>1000</v>
      </c>
      <c r="K3614" t="b">
        <v>0</v>
      </c>
      <c r="L3614">
        <v>1</v>
      </c>
      <c r="N3614" s="3">
        <f>ZeptoData[[#This Row],[MRP_Rupees]] - ZeptoData[[#This Row],[Sale_Price]]</f>
        <v>-250</v>
      </c>
      <c r="O3614" t="str">
        <f>IF(ZeptoData[[#This Row],[outOfStock]]=TRUE, "Out of Stock", IF(ZeptoData[[#This Row],[availableQuantity]]&lt;=2, "LOW STOCK", "HEALTHY"))</f>
        <v>HEALTHY</v>
      </c>
      <c r="P3614" t="str" cm="1">
        <f t="array" ref="P3614">_xlfn.IFS(ZeptoData[[#This Row],[Sale_Price]]&lt;50, "Budget", ZeptoData[[#This Row],[Sale_Price]]&lt;150, "Mid-Range", ZeptoData[[#This Row],[Sale_Price]]&gt;=150, "Premium")</f>
        <v>Premium</v>
      </c>
      <c r="Q3614" t="str">
        <f>IF(ROUND(((ZeptoData[[#This Row],[mrp]]-ZeptoData[[#This Row],[discountedSellingPrice]])/ZeptoData[[#This Row],[mrp]])*100,0) = ZeptoData[[#This Row],[discountPercent]], "Match", "Error")</f>
        <v>Match</v>
      </c>
      <c r="R3614" s="9" t="str" cm="1">
        <f t="array" ref="R3614">_xlfn.IFS(ZeptoData[[#This Row],[discountPercent]]=0, "No Discount", ZeptoData[[#This Row],[discountPercent]]&lt;=15, "Standard (1-15%)", ZeptoData[[#This Row],[discountPercent]]&gt;15, "Mega (&gt;15%)")</f>
        <v>No Discount</v>
      </c>
      <c r="S3614" s="9" t="str" cm="1">
        <f t="array" ref="S3614">_xlfn.IFS(ZeptoData[[#This Row],[weightInGms]]&lt;=100, "Small (&lt;100g)", ZeptoData[[#This Row],[weightInGms]]&lt;=500, "Medium (100-500g)", ZeptoData[[#This Row],[weightInGms]]&gt;500, "Large (&gt;500g)")</f>
        <v>Large (&gt;500g)</v>
      </c>
    </row>
    <row r="3615" spans="1:19" x14ac:dyDescent="0.25">
      <c r="A3615" t="s">
        <v>1458</v>
      </c>
      <c r="B3615" t="s">
        <v>1628</v>
      </c>
      <c r="C3615" t="str">
        <f>TRIM(ZeptoData[[#This Row],[name]])</f>
        <v>Vim Dishwash Bar</v>
      </c>
      <c r="D3615">
        <v>2300</v>
      </c>
      <c r="E3615" s="3">
        <f>'Cleaned Data'!F3618</f>
        <v>2</v>
      </c>
      <c r="F3615">
        <v>4</v>
      </c>
      <c r="G3615">
        <v>0</v>
      </c>
      <c r="H3615">
        <v>2200</v>
      </c>
      <c r="I3615" s="3">
        <f>ZeptoData[[#This Row],[discountedSellingPrice]]/100</f>
        <v>22</v>
      </c>
      <c r="J3615">
        <v>300</v>
      </c>
      <c r="K3615" t="b">
        <v>1</v>
      </c>
      <c r="L3615">
        <v>300</v>
      </c>
      <c r="N3615" s="3">
        <f>ZeptoData[[#This Row],[MRP_Rupees]] - ZeptoData[[#This Row],[Sale_Price]]</f>
        <v>-20</v>
      </c>
      <c r="O3615" t="str">
        <f>IF(ZeptoData[[#This Row],[outOfStock]]=TRUE, "Out of Stock", IF(ZeptoData[[#This Row],[availableQuantity]]&lt;=2, "LOW STOCK", "HEALTHY"))</f>
        <v>Out of Stock</v>
      </c>
      <c r="P3615" t="str" cm="1">
        <f t="array" ref="P3615">_xlfn.IFS(ZeptoData[[#This Row],[Sale_Price]]&lt;50, "Budget", ZeptoData[[#This Row],[Sale_Price]]&lt;150, "Mid-Range", ZeptoData[[#This Row],[Sale_Price]]&gt;=150, "Premium")</f>
        <v>Budget</v>
      </c>
      <c r="Q3615" t="str">
        <f>IF(ROUND(((ZeptoData[[#This Row],[mrp]]-ZeptoData[[#This Row],[discountedSellingPrice]])/ZeptoData[[#This Row],[mrp]])*100,0) = ZeptoData[[#This Row],[discountPercent]], "Match", "Error")</f>
        <v>Match</v>
      </c>
      <c r="R3615" s="9" t="str" cm="1">
        <f t="array" ref="R3615">_xlfn.IFS(ZeptoData[[#This Row],[discountPercent]]=0, "No Discount", ZeptoData[[#This Row],[discountPercent]]&lt;=15, "Standard (1-15%)", ZeptoData[[#This Row],[discountPercent]]&gt;15, "Mega (&gt;15%)")</f>
        <v>Standard (1-15%)</v>
      </c>
      <c r="S3615" s="9" t="str" cm="1">
        <f t="array" ref="S3615">_xlfn.IFS(ZeptoData[[#This Row],[weightInGms]]&lt;=100, "Small (&lt;100g)", ZeptoData[[#This Row],[weightInGms]]&lt;=500, "Medium (100-500g)", ZeptoData[[#This Row],[weightInGms]]&gt;500, "Large (&gt;500g)")</f>
        <v>Medium (100-500g)</v>
      </c>
    </row>
    <row r="3616" spans="1:19" x14ac:dyDescent="0.25">
      <c r="A3616" t="s">
        <v>1458</v>
      </c>
      <c r="B3616" t="s">
        <v>1629</v>
      </c>
      <c r="C3616" t="str">
        <f>TRIM(ZeptoData[[#This Row],[name]])</f>
        <v>Dettol Effective Protection Antiseptic Liquid</v>
      </c>
      <c r="D3616">
        <v>11600</v>
      </c>
      <c r="E3616" s="3">
        <f>'Cleaned Data'!F3619</f>
        <v>3</v>
      </c>
      <c r="F3616">
        <v>0</v>
      </c>
      <c r="G3616">
        <v>0</v>
      </c>
      <c r="H3616">
        <v>11600</v>
      </c>
      <c r="I3616" s="3">
        <f>ZeptoData[[#This Row],[discountedSellingPrice]]/100</f>
        <v>116</v>
      </c>
      <c r="J3616">
        <v>250</v>
      </c>
      <c r="K3616" t="b">
        <v>1</v>
      </c>
      <c r="L3616">
        <v>250</v>
      </c>
      <c r="N3616" s="3">
        <f>ZeptoData[[#This Row],[MRP_Rupees]] - ZeptoData[[#This Row],[Sale_Price]]</f>
        <v>-113</v>
      </c>
      <c r="O3616" t="str">
        <f>IF(ZeptoData[[#This Row],[outOfStock]]=TRUE, "Out of Stock", IF(ZeptoData[[#This Row],[availableQuantity]]&lt;=2, "LOW STOCK", "HEALTHY"))</f>
        <v>Out of Stock</v>
      </c>
      <c r="P3616" t="str" cm="1">
        <f t="array" ref="P3616">_xlfn.IFS(ZeptoData[[#This Row],[Sale_Price]]&lt;50, "Budget", ZeptoData[[#This Row],[Sale_Price]]&lt;150, "Mid-Range", ZeptoData[[#This Row],[Sale_Price]]&gt;=150, "Premium")</f>
        <v>Mid-Range</v>
      </c>
      <c r="Q3616" t="str">
        <f>IF(ROUND(((ZeptoData[[#This Row],[mrp]]-ZeptoData[[#This Row],[discountedSellingPrice]])/ZeptoData[[#This Row],[mrp]])*100,0) = ZeptoData[[#This Row],[discountPercent]], "Match", "Error")</f>
        <v>Match</v>
      </c>
      <c r="R3616" s="9" t="str" cm="1">
        <f t="array" ref="R3616">_xlfn.IFS(ZeptoData[[#This Row],[discountPercent]]=0, "No Discount", ZeptoData[[#This Row],[discountPercent]]&lt;=15, "Standard (1-15%)", ZeptoData[[#This Row],[discountPercent]]&gt;15, "Mega (&gt;15%)")</f>
        <v>No Discount</v>
      </c>
      <c r="S3616" s="9" t="str" cm="1">
        <f t="array" ref="S3616">_xlfn.IFS(ZeptoData[[#This Row],[weightInGms]]&lt;=100, "Small (&lt;100g)", ZeptoData[[#This Row],[weightInGms]]&lt;=500, "Medium (100-500g)", ZeptoData[[#This Row],[weightInGms]]&gt;500, "Large (&gt;500g)")</f>
        <v>Medium (100-500g)</v>
      </c>
    </row>
    <row r="3617" spans="1:19" x14ac:dyDescent="0.25">
      <c r="A3617" t="s">
        <v>1458</v>
      </c>
      <c r="B3617" t="s">
        <v>1630</v>
      </c>
      <c r="C3617" t="str">
        <f>TRIM(ZeptoData[[#This Row],[name]])</f>
        <v>Godrej Good Night Gold Flash Liquid Vapouriser</v>
      </c>
      <c r="D3617">
        <v>8900</v>
      </c>
      <c r="E3617" s="3">
        <f>'Cleaned Data'!F3620</f>
        <v>0</v>
      </c>
      <c r="F3617">
        <v>0</v>
      </c>
      <c r="G3617">
        <v>0</v>
      </c>
      <c r="H3617">
        <v>8900</v>
      </c>
      <c r="I3617" s="3">
        <f>ZeptoData[[#This Row],[discountedSellingPrice]]/100</f>
        <v>89</v>
      </c>
      <c r="J3617">
        <v>60</v>
      </c>
      <c r="K3617" t="b">
        <v>1</v>
      </c>
      <c r="L3617">
        <v>60</v>
      </c>
      <c r="N3617" s="3">
        <f>ZeptoData[[#This Row],[MRP_Rupees]] - ZeptoData[[#This Row],[Sale_Price]]</f>
        <v>-89</v>
      </c>
      <c r="O3617" t="str">
        <f>IF(ZeptoData[[#This Row],[outOfStock]]=TRUE, "Out of Stock", IF(ZeptoData[[#This Row],[availableQuantity]]&lt;=2, "LOW STOCK", "HEALTHY"))</f>
        <v>Out of Stock</v>
      </c>
      <c r="P3617" t="str" cm="1">
        <f t="array" ref="P3617">_xlfn.IFS(ZeptoData[[#This Row],[Sale_Price]]&lt;50, "Budget", ZeptoData[[#This Row],[Sale_Price]]&lt;150, "Mid-Range", ZeptoData[[#This Row],[Sale_Price]]&gt;=150, "Premium")</f>
        <v>Mid-Range</v>
      </c>
      <c r="Q3617" t="str">
        <f>IF(ROUND(((ZeptoData[[#This Row],[mrp]]-ZeptoData[[#This Row],[discountedSellingPrice]])/ZeptoData[[#This Row],[mrp]])*100,0) = ZeptoData[[#This Row],[discountPercent]], "Match", "Error")</f>
        <v>Match</v>
      </c>
      <c r="R3617" s="9" t="str" cm="1">
        <f t="array" ref="R3617">_xlfn.IFS(ZeptoData[[#This Row],[discountPercent]]=0, "No Discount", ZeptoData[[#This Row],[discountPercent]]&lt;=15, "Standard (1-15%)", ZeptoData[[#This Row],[discountPercent]]&gt;15, "Mega (&gt;15%)")</f>
        <v>No Discount</v>
      </c>
      <c r="S3617" s="9" t="str" cm="1">
        <f t="array" ref="S3617">_xlfn.IFS(ZeptoData[[#This Row],[weightInGms]]&lt;=100, "Small (&lt;100g)", ZeptoData[[#This Row],[weightInGms]]&lt;=500, "Medium (100-500g)", ZeptoData[[#This Row],[weightInGms]]&gt;500, "Large (&gt;500g)")</f>
        <v>Small (&lt;100g)</v>
      </c>
    </row>
    <row r="3618" spans="1:19" x14ac:dyDescent="0.25">
      <c r="A3618" t="s">
        <v>1458</v>
      </c>
      <c r="B3618" t="s">
        <v>1631</v>
      </c>
      <c r="C3618" t="str">
        <f>TRIM(ZeptoData[[#This Row],[name]])</f>
        <v>Rin Detergent Powder</v>
      </c>
      <c r="D3618">
        <v>8600</v>
      </c>
      <c r="E3618" s="3">
        <f>'Cleaned Data'!F3621</f>
        <v>8</v>
      </c>
      <c r="F3618">
        <v>2</v>
      </c>
      <c r="G3618">
        <v>0</v>
      </c>
      <c r="H3618">
        <v>8400</v>
      </c>
      <c r="I3618" s="3">
        <f>ZeptoData[[#This Row],[discountedSellingPrice]]/100</f>
        <v>84</v>
      </c>
      <c r="J3618">
        <v>1000</v>
      </c>
      <c r="K3618" t="b">
        <v>1</v>
      </c>
      <c r="L3618">
        <v>1</v>
      </c>
      <c r="N3618" s="3">
        <f>ZeptoData[[#This Row],[MRP_Rupees]] - ZeptoData[[#This Row],[Sale_Price]]</f>
        <v>-76</v>
      </c>
      <c r="O3618" t="str">
        <f>IF(ZeptoData[[#This Row],[outOfStock]]=TRUE, "Out of Stock", IF(ZeptoData[[#This Row],[availableQuantity]]&lt;=2, "LOW STOCK", "HEALTHY"))</f>
        <v>Out of Stock</v>
      </c>
      <c r="P3618" t="str" cm="1">
        <f t="array" ref="P3618">_xlfn.IFS(ZeptoData[[#This Row],[Sale_Price]]&lt;50, "Budget", ZeptoData[[#This Row],[Sale_Price]]&lt;150, "Mid-Range", ZeptoData[[#This Row],[Sale_Price]]&gt;=150, "Premium")</f>
        <v>Mid-Range</v>
      </c>
      <c r="Q3618" t="str">
        <f>IF(ROUND(((ZeptoData[[#This Row],[mrp]]-ZeptoData[[#This Row],[discountedSellingPrice]])/ZeptoData[[#This Row],[mrp]])*100,0) = ZeptoData[[#This Row],[discountPercent]], "Match", "Error")</f>
        <v>Match</v>
      </c>
      <c r="R3618" s="9" t="str" cm="1">
        <f t="array" ref="R3618">_xlfn.IFS(ZeptoData[[#This Row],[discountPercent]]=0, "No Discount", ZeptoData[[#This Row],[discountPercent]]&lt;=15, "Standard (1-15%)", ZeptoData[[#This Row],[discountPercent]]&gt;15, "Mega (&gt;15%)")</f>
        <v>Standard (1-15%)</v>
      </c>
      <c r="S3618" s="9" t="str" cm="1">
        <f t="array" ref="S3618">_xlfn.IFS(ZeptoData[[#This Row],[weightInGms]]&lt;=100, "Small (&lt;100g)", ZeptoData[[#This Row],[weightInGms]]&lt;=500, "Medium (100-500g)", ZeptoData[[#This Row],[weightInGms]]&gt;500, "Large (&gt;500g)")</f>
        <v>Large (&gt;500g)</v>
      </c>
    </row>
    <row r="3619" spans="1:19" x14ac:dyDescent="0.25">
      <c r="A3619" t="s">
        <v>1458</v>
      </c>
      <c r="B3619" t="s">
        <v>1632</v>
      </c>
      <c r="C3619" t="str">
        <f>TRIM(ZeptoData[[#This Row],[name]])</f>
        <v>Surf Excel Easy Wash Detergent Powder</v>
      </c>
      <c r="D3619">
        <v>13600</v>
      </c>
      <c r="E3619" s="3">
        <f>'Cleaned Data'!F3622</f>
        <v>8</v>
      </c>
      <c r="F3619">
        <v>3</v>
      </c>
      <c r="G3619">
        <v>0</v>
      </c>
      <c r="H3619">
        <v>13100</v>
      </c>
      <c r="I3619" s="3">
        <f>ZeptoData[[#This Row],[discountedSellingPrice]]/100</f>
        <v>131</v>
      </c>
      <c r="J3619">
        <v>1000</v>
      </c>
      <c r="K3619" t="b">
        <v>1</v>
      </c>
      <c r="L3619">
        <v>1</v>
      </c>
      <c r="N3619" s="3">
        <f>ZeptoData[[#This Row],[MRP_Rupees]] - ZeptoData[[#This Row],[Sale_Price]]</f>
        <v>-123</v>
      </c>
      <c r="O3619" t="str">
        <f>IF(ZeptoData[[#This Row],[outOfStock]]=TRUE, "Out of Stock", IF(ZeptoData[[#This Row],[availableQuantity]]&lt;=2, "LOW STOCK", "HEALTHY"))</f>
        <v>Out of Stock</v>
      </c>
      <c r="P3619" t="str" cm="1">
        <f t="array" ref="P3619">_xlfn.IFS(ZeptoData[[#This Row],[Sale_Price]]&lt;50, "Budget", ZeptoData[[#This Row],[Sale_Price]]&lt;150, "Mid-Range", ZeptoData[[#This Row],[Sale_Price]]&gt;=150, "Premium")</f>
        <v>Mid-Range</v>
      </c>
      <c r="Q3619" t="str">
        <f>IF(ROUND(((ZeptoData[[#This Row],[mrp]]-ZeptoData[[#This Row],[discountedSellingPrice]])/ZeptoData[[#This Row],[mrp]])*100,0) = ZeptoData[[#This Row],[discountPercent]], "Match", "Error")</f>
        <v>Error</v>
      </c>
      <c r="R3619" s="9" t="str" cm="1">
        <f t="array" ref="R3619">_xlfn.IFS(ZeptoData[[#This Row],[discountPercent]]=0, "No Discount", ZeptoData[[#This Row],[discountPercent]]&lt;=15, "Standard (1-15%)", ZeptoData[[#This Row],[discountPercent]]&gt;15, "Mega (&gt;15%)")</f>
        <v>Standard (1-15%)</v>
      </c>
      <c r="S3619" s="9" t="str" cm="1">
        <f t="array" ref="S3619">_xlfn.IFS(ZeptoData[[#This Row],[weightInGms]]&lt;=100, "Small (&lt;100g)", ZeptoData[[#This Row],[weightInGms]]&lt;=500, "Medium (100-500g)", ZeptoData[[#This Row],[weightInGms]]&gt;500, "Large (&gt;500g)")</f>
        <v>Large (&gt;500g)</v>
      </c>
    </row>
    <row r="3620" spans="1:19" x14ac:dyDescent="0.25">
      <c r="A3620" t="s">
        <v>1458</v>
      </c>
      <c r="B3620" t="s">
        <v>1633</v>
      </c>
      <c r="C3620" t="str">
        <f>TRIM(ZeptoData[[#This Row],[name]])</f>
        <v>Rin Detergent Bar</v>
      </c>
      <c r="D3620">
        <v>1000</v>
      </c>
      <c r="E3620" s="3">
        <f>'Cleaned Data'!F3623</f>
        <v>9</v>
      </c>
      <c r="F3620">
        <v>0</v>
      </c>
      <c r="G3620">
        <v>0</v>
      </c>
      <c r="H3620">
        <v>1000</v>
      </c>
      <c r="I3620" s="3">
        <f>ZeptoData[[#This Row],[discountedSellingPrice]]/100</f>
        <v>10</v>
      </c>
      <c r="J3620">
        <v>140</v>
      </c>
      <c r="K3620" t="b">
        <v>1</v>
      </c>
      <c r="L3620">
        <v>140</v>
      </c>
      <c r="N3620" s="3">
        <f>ZeptoData[[#This Row],[MRP_Rupees]] - ZeptoData[[#This Row],[Sale_Price]]</f>
        <v>-1</v>
      </c>
      <c r="O3620" t="str">
        <f>IF(ZeptoData[[#This Row],[outOfStock]]=TRUE, "Out of Stock", IF(ZeptoData[[#This Row],[availableQuantity]]&lt;=2, "LOW STOCK", "HEALTHY"))</f>
        <v>Out of Stock</v>
      </c>
      <c r="P3620" t="str" cm="1">
        <f t="array" ref="P3620">_xlfn.IFS(ZeptoData[[#This Row],[Sale_Price]]&lt;50, "Budget", ZeptoData[[#This Row],[Sale_Price]]&lt;150, "Mid-Range", ZeptoData[[#This Row],[Sale_Price]]&gt;=150, "Premium")</f>
        <v>Budget</v>
      </c>
      <c r="Q3620" t="str">
        <f>IF(ROUND(((ZeptoData[[#This Row],[mrp]]-ZeptoData[[#This Row],[discountedSellingPrice]])/ZeptoData[[#This Row],[mrp]])*100,0) = ZeptoData[[#This Row],[discountPercent]], "Match", "Error")</f>
        <v>Match</v>
      </c>
      <c r="R3620" s="9" t="str" cm="1">
        <f t="array" ref="R3620">_xlfn.IFS(ZeptoData[[#This Row],[discountPercent]]=0, "No Discount", ZeptoData[[#This Row],[discountPercent]]&lt;=15, "Standard (1-15%)", ZeptoData[[#This Row],[discountPercent]]&gt;15, "Mega (&gt;15%)")</f>
        <v>No Discount</v>
      </c>
      <c r="S3620" s="9" t="str" cm="1">
        <f t="array" ref="S3620">_xlfn.IFS(ZeptoData[[#This Row],[weightInGms]]&lt;=100, "Small (&lt;100g)", ZeptoData[[#This Row],[weightInGms]]&lt;=500, "Medium (100-500g)", ZeptoData[[#This Row],[weightInGms]]&gt;500, "Large (&gt;500g)")</f>
        <v>Medium (100-500g)</v>
      </c>
    </row>
    <row r="3621" spans="1:19" x14ac:dyDescent="0.25">
      <c r="A3621" t="s">
        <v>1458</v>
      </c>
      <c r="B3621" t="s">
        <v>1634</v>
      </c>
      <c r="C3621" t="str">
        <f>TRIM(ZeptoData[[#This Row],[name]])</f>
        <v>Odomos Mosquito Repellent Spray</v>
      </c>
      <c r="D3621">
        <v>9000</v>
      </c>
      <c r="E3621" s="3">
        <f>'Cleaned Data'!F3624</f>
        <v>7</v>
      </c>
      <c r="F3621">
        <v>8</v>
      </c>
      <c r="G3621">
        <v>0</v>
      </c>
      <c r="H3621">
        <v>8200</v>
      </c>
      <c r="I3621" s="3">
        <f>ZeptoData[[#This Row],[discountedSellingPrice]]/100</f>
        <v>82</v>
      </c>
      <c r="J3621">
        <v>100</v>
      </c>
      <c r="K3621" t="b">
        <v>1</v>
      </c>
      <c r="L3621">
        <v>100</v>
      </c>
      <c r="N3621" s="3">
        <f>ZeptoData[[#This Row],[MRP_Rupees]] - ZeptoData[[#This Row],[Sale_Price]]</f>
        <v>-75</v>
      </c>
      <c r="O3621" t="str">
        <f>IF(ZeptoData[[#This Row],[outOfStock]]=TRUE, "Out of Stock", IF(ZeptoData[[#This Row],[availableQuantity]]&lt;=2, "LOW STOCK", "HEALTHY"))</f>
        <v>Out of Stock</v>
      </c>
      <c r="P3621" t="str" cm="1">
        <f t="array" ref="P3621">_xlfn.IFS(ZeptoData[[#This Row],[Sale_Price]]&lt;50, "Budget", ZeptoData[[#This Row],[Sale_Price]]&lt;150, "Mid-Range", ZeptoData[[#This Row],[Sale_Price]]&gt;=150, "Premium")</f>
        <v>Mid-Range</v>
      </c>
      <c r="Q3621" t="str">
        <f>IF(ROUND(((ZeptoData[[#This Row],[mrp]]-ZeptoData[[#This Row],[discountedSellingPrice]])/ZeptoData[[#This Row],[mrp]])*100,0) = ZeptoData[[#This Row],[discountPercent]], "Match", "Error")</f>
        <v>Error</v>
      </c>
      <c r="R3621" s="9" t="str" cm="1">
        <f t="array" ref="R3621">_xlfn.IFS(ZeptoData[[#This Row],[discountPercent]]=0, "No Discount", ZeptoData[[#This Row],[discountPercent]]&lt;=15, "Standard (1-15%)", ZeptoData[[#This Row],[discountPercent]]&gt;15, "Mega (&gt;15%)")</f>
        <v>Standard (1-15%)</v>
      </c>
      <c r="S3621" s="9" t="str" cm="1">
        <f t="array" ref="S3621">_xlfn.IFS(ZeptoData[[#This Row],[weightInGms]]&lt;=100, "Small (&lt;100g)", ZeptoData[[#This Row],[weightInGms]]&lt;=500, "Medium (100-500g)", ZeptoData[[#This Row],[weightInGms]]&gt;500, "Large (&gt;500g)")</f>
        <v>Small (&lt;100g)</v>
      </c>
    </row>
    <row r="3622" spans="1:19" x14ac:dyDescent="0.25">
      <c r="A3622" t="s">
        <v>1458</v>
      </c>
      <c r="B3622" t="s">
        <v>1635</v>
      </c>
      <c r="C3622" t="str">
        <f>TRIM(ZeptoData[[#This Row],[name]])</f>
        <v>Chakaachak Super Steel Scrubber</v>
      </c>
      <c r="D3622">
        <v>1200</v>
      </c>
      <c r="E3622" s="3">
        <f>'Cleaned Data'!F3625</f>
        <v>2</v>
      </c>
      <c r="F3622">
        <v>8</v>
      </c>
      <c r="G3622">
        <v>0</v>
      </c>
      <c r="H3622">
        <v>1100</v>
      </c>
      <c r="I3622" s="3">
        <f>ZeptoData[[#This Row],[discountedSellingPrice]]/100</f>
        <v>11</v>
      </c>
      <c r="J3622">
        <v>58</v>
      </c>
      <c r="K3622" t="b">
        <v>1</v>
      </c>
      <c r="L3622">
        <v>1</v>
      </c>
      <c r="N3622" s="3">
        <f>ZeptoData[[#This Row],[MRP_Rupees]] - ZeptoData[[#This Row],[Sale_Price]]</f>
        <v>-9</v>
      </c>
      <c r="O3622" t="str">
        <f>IF(ZeptoData[[#This Row],[outOfStock]]=TRUE, "Out of Stock", IF(ZeptoData[[#This Row],[availableQuantity]]&lt;=2, "LOW STOCK", "HEALTHY"))</f>
        <v>Out of Stock</v>
      </c>
      <c r="P3622" t="str" cm="1">
        <f t="array" ref="P3622">_xlfn.IFS(ZeptoData[[#This Row],[Sale_Price]]&lt;50, "Budget", ZeptoData[[#This Row],[Sale_Price]]&lt;150, "Mid-Range", ZeptoData[[#This Row],[Sale_Price]]&gt;=150, "Premium")</f>
        <v>Budget</v>
      </c>
      <c r="Q3622" t="str">
        <f>IF(ROUND(((ZeptoData[[#This Row],[mrp]]-ZeptoData[[#This Row],[discountedSellingPrice]])/ZeptoData[[#This Row],[mrp]])*100,0) = ZeptoData[[#This Row],[discountPercent]], "Match", "Error")</f>
        <v>Match</v>
      </c>
      <c r="R3622" s="9" t="str" cm="1">
        <f t="array" ref="R3622">_xlfn.IFS(ZeptoData[[#This Row],[discountPercent]]=0, "No Discount", ZeptoData[[#This Row],[discountPercent]]&lt;=15, "Standard (1-15%)", ZeptoData[[#This Row],[discountPercent]]&gt;15, "Mega (&gt;15%)")</f>
        <v>Standard (1-15%)</v>
      </c>
      <c r="S3622" s="9" t="str" cm="1">
        <f t="array" ref="S3622">_xlfn.IFS(ZeptoData[[#This Row],[weightInGms]]&lt;=100, "Small (&lt;100g)", ZeptoData[[#This Row],[weightInGms]]&lt;=500, "Medium (100-500g)", ZeptoData[[#This Row],[weightInGms]]&gt;500, "Large (&gt;500g)")</f>
        <v>Small (&lt;100g)</v>
      </c>
    </row>
    <row r="3623" spans="1:19" x14ac:dyDescent="0.25">
      <c r="A3623" t="s">
        <v>1458</v>
      </c>
      <c r="B3623" t="s">
        <v>1636</v>
      </c>
      <c r="C3623" t="str">
        <f>TRIM(ZeptoData[[#This Row],[name]])</f>
        <v>Scotch-Brite Scrub Sponge Ideal For Dishwash Liquid</v>
      </c>
      <c r="D3623">
        <v>6500</v>
      </c>
      <c r="E3623" s="3">
        <f>'Cleaned Data'!F3626</f>
        <v>0</v>
      </c>
      <c r="F3623">
        <v>9</v>
      </c>
      <c r="G3623">
        <v>0</v>
      </c>
      <c r="H3623">
        <v>5900</v>
      </c>
      <c r="I3623" s="3">
        <f>ZeptoData[[#This Row],[discountedSellingPrice]]/100</f>
        <v>59</v>
      </c>
      <c r="J3623">
        <v>116</v>
      </c>
      <c r="K3623" t="b">
        <v>1</v>
      </c>
      <c r="L3623">
        <v>2</v>
      </c>
      <c r="N3623" s="3">
        <f>ZeptoData[[#This Row],[MRP_Rupees]] - ZeptoData[[#This Row],[Sale_Price]]</f>
        <v>-59</v>
      </c>
      <c r="O3623" t="str">
        <f>IF(ZeptoData[[#This Row],[outOfStock]]=TRUE, "Out of Stock", IF(ZeptoData[[#This Row],[availableQuantity]]&lt;=2, "LOW STOCK", "HEALTHY"))</f>
        <v>Out of Stock</v>
      </c>
      <c r="P3623" t="str" cm="1">
        <f t="array" ref="P3623">_xlfn.IFS(ZeptoData[[#This Row],[Sale_Price]]&lt;50, "Budget", ZeptoData[[#This Row],[Sale_Price]]&lt;150, "Mid-Range", ZeptoData[[#This Row],[Sale_Price]]&gt;=150, "Premium")</f>
        <v>Mid-Range</v>
      </c>
      <c r="Q3623" t="str">
        <f>IF(ROUND(((ZeptoData[[#This Row],[mrp]]-ZeptoData[[#This Row],[discountedSellingPrice]])/ZeptoData[[#This Row],[mrp]])*100,0) = ZeptoData[[#This Row],[discountPercent]], "Match", "Error")</f>
        <v>Match</v>
      </c>
      <c r="R3623" s="9" t="str" cm="1">
        <f t="array" ref="R3623">_xlfn.IFS(ZeptoData[[#This Row],[discountPercent]]=0, "No Discount", ZeptoData[[#This Row],[discountPercent]]&lt;=15, "Standard (1-15%)", ZeptoData[[#This Row],[discountPercent]]&gt;15, "Mega (&gt;15%)")</f>
        <v>Standard (1-15%)</v>
      </c>
      <c r="S3623" s="9" t="str" cm="1">
        <f t="array" ref="S3623">_xlfn.IFS(ZeptoData[[#This Row],[weightInGms]]&lt;=100, "Small (&lt;100g)", ZeptoData[[#This Row],[weightInGms]]&lt;=500, "Medium (100-500g)", ZeptoData[[#This Row],[weightInGms]]&gt;500, "Large (&gt;500g)")</f>
        <v>Medium (100-500g)</v>
      </c>
    </row>
    <row r="3624" spans="1:19" x14ac:dyDescent="0.25">
      <c r="A3624" t="s">
        <v>1458</v>
      </c>
      <c r="B3624" t="s">
        <v>1637</v>
      </c>
      <c r="C3624" t="str">
        <f>TRIM(ZeptoData[[#This Row],[name]])</f>
        <v>Gala No Dust Broom</v>
      </c>
      <c r="D3624">
        <v>19000</v>
      </c>
      <c r="E3624" s="3">
        <f>'Cleaned Data'!F3627</f>
        <v>10</v>
      </c>
      <c r="F3624">
        <v>7</v>
      </c>
      <c r="G3624">
        <v>0</v>
      </c>
      <c r="H3624">
        <v>17500</v>
      </c>
      <c r="I3624" s="3">
        <f>ZeptoData[[#This Row],[discountedSellingPrice]]/100</f>
        <v>175</v>
      </c>
      <c r="J3624">
        <v>58</v>
      </c>
      <c r="K3624" t="b">
        <v>1</v>
      </c>
      <c r="L3624">
        <v>1</v>
      </c>
      <c r="N3624" s="3">
        <f>ZeptoData[[#This Row],[MRP_Rupees]] - ZeptoData[[#This Row],[Sale_Price]]</f>
        <v>-165</v>
      </c>
      <c r="O3624" t="str">
        <f>IF(ZeptoData[[#This Row],[outOfStock]]=TRUE, "Out of Stock", IF(ZeptoData[[#This Row],[availableQuantity]]&lt;=2, "LOW STOCK", "HEALTHY"))</f>
        <v>Out of Stock</v>
      </c>
      <c r="P3624" t="str" cm="1">
        <f t="array" ref="P3624">_xlfn.IFS(ZeptoData[[#This Row],[Sale_Price]]&lt;50, "Budget", ZeptoData[[#This Row],[Sale_Price]]&lt;150, "Mid-Range", ZeptoData[[#This Row],[Sale_Price]]&gt;=150, "Premium")</f>
        <v>Premium</v>
      </c>
      <c r="Q3624" t="str">
        <f>IF(ROUND(((ZeptoData[[#This Row],[mrp]]-ZeptoData[[#This Row],[discountedSellingPrice]])/ZeptoData[[#This Row],[mrp]])*100,0) = ZeptoData[[#This Row],[discountPercent]], "Match", "Error")</f>
        <v>Error</v>
      </c>
      <c r="R3624" s="9" t="str" cm="1">
        <f t="array" ref="R3624">_xlfn.IFS(ZeptoData[[#This Row],[discountPercent]]=0, "No Discount", ZeptoData[[#This Row],[discountPercent]]&lt;=15, "Standard (1-15%)", ZeptoData[[#This Row],[discountPercent]]&gt;15, "Mega (&gt;15%)")</f>
        <v>Standard (1-15%)</v>
      </c>
      <c r="S3624" s="9" t="str" cm="1">
        <f t="array" ref="S3624">_xlfn.IFS(ZeptoData[[#This Row],[weightInGms]]&lt;=100, "Small (&lt;100g)", ZeptoData[[#This Row],[weightInGms]]&lt;=500, "Medium (100-500g)", ZeptoData[[#This Row],[weightInGms]]&gt;500, "Large (&gt;500g)")</f>
        <v>Small (&lt;100g)</v>
      </c>
    </row>
    <row r="3625" spans="1:19" x14ac:dyDescent="0.25">
      <c r="A3625" t="s">
        <v>1458</v>
      </c>
      <c r="B3625" t="s">
        <v>1849</v>
      </c>
      <c r="C3625" t="str">
        <f>TRIM(ZeptoData[[#This Row],[name]])</f>
        <v>Chakaachak Eazo Grass Broom New</v>
      </c>
      <c r="D3625">
        <v>10500</v>
      </c>
      <c r="E3625" s="3">
        <f>'Cleaned Data'!F3628</f>
        <v>9</v>
      </c>
      <c r="F3625">
        <v>2</v>
      </c>
      <c r="G3625">
        <v>0</v>
      </c>
      <c r="H3625">
        <v>10200</v>
      </c>
      <c r="I3625" s="3">
        <f>ZeptoData[[#This Row],[discountedSellingPrice]]/100</f>
        <v>102</v>
      </c>
      <c r="J3625">
        <v>58</v>
      </c>
      <c r="K3625" t="b">
        <v>1</v>
      </c>
      <c r="L3625">
        <v>1</v>
      </c>
      <c r="N3625" s="3">
        <f>ZeptoData[[#This Row],[MRP_Rupees]] - ZeptoData[[#This Row],[Sale_Price]]</f>
        <v>-93</v>
      </c>
      <c r="O3625" t="str">
        <f>IF(ZeptoData[[#This Row],[outOfStock]]=TRUE, "Out of Stock", IF(ZeptoData[[#This Row],[availableQuantity]]&lt;=2, "LOW STOCK", "HEALTHY"))</f>
        <v>Out of Stock</v>
      </c>
      <c r="P3625" t="str" cm="1">
        <f t="array" ref="P3625">_xlfn.IFS(ZeptoData[[#This Row],[Sale_Price]]&lt;50, "Budget", ZeptoData[[#This Row],[Sale_Price]]&lt;150, "Mid-Range", ZeptoData[[#This Row],[Sale_Price]]&gt;=150, "Premium")</f>
        <v>Mid-Range</v>
      </c>
      <c r="Q3625" t="str">
        <f>IF(ROUND(((ZeptoData[[#This Row],[mrp]]-ZeptoData[[#This Row],[discountedSellingPrice]])/ZeptoData[[#This Row],[mrp]])*100,0) = ZeptoData[[#This Row],[discountPercent]], "Match", "Error")</f>
        <v>Error</v>
      </c>
      <c r="R3625" s="9" t="str" cm="1">
        <f t="array" ref="R3625">_xlfn.IFS(ZeptoData[[#This Row],[discountPercent]]=0, "No Discount", ZeptoData[[#This Row],[discountPercent]]&lt;=15, "Standard (1-15%)", ZeptoData[[#This Row],[discountPercent]]&gt;15, "Mega (&gt;15%)")</f>
        <v>Standard (1-15%)</v>
      </c>
      <c r="S3625" s="9" t="str" cm="1">
        <f t="array" ref="S3625">_xlfn.IFS(ZeptoData[[#This Row],[weightInGms]]&lt;=100, "Small (&lt;100g)", ZeptoData[[#This Row],[weightInGms]]&lt;=500, "Medium (100-500g)", ZeptoData[[#This Row],[weightInGms]]&gt;500, "Large (&gt;500g)")</f>
        <v>Small (&lt;100g)</v>
      </c>
    </row>
    <row r="3626" spans="1:19" x14ac:dyDescent="0.25">
      <c r="A3626" t="s">
        <v>1458</v>
      </c>
      <c r="B3626" t="s">
        <v>1628</v>
      </c>
      <c r="C3626" t="str">
        <f>TRIM(ZeptoData[[#This Row],[name]])</f>
        <v>Vim Dishwash Bar</v>
      </c>
      <c r="D3626">
        <v>4500</v>
      </c>
      <c r="E3626" s="3">
        <f>'Cleaned Data'!F3629</f>
        <v>0</v>
      </c>
      <c r="F3626">
        <v>0</v>
      </c>
      <c r="G3626">
        <v>0</v>
      </c>
      <c r="H3626">
        <v>4500</v>
      </c>
      <c r="I3626" s="3">
        <f>ZeptoData[[#This Row],[discountedSellingPrice]]/100</f>
        <v>45</v>
      </c>
      <c r="J3626">
        <v>600</v>
      </c>
      <c r="K3626" t="b">
        <v>1</v>
      </c>
      <c r="L3626">
        <v>600</v>
      </c>
      <c r="N3626" s="3">
        <f>ZeptoData[[#This Row],[MRP_Rupees]] - ZeptoData[[#This Row],[Sale_Price]]</f>
        <v>-45</v>
      </c>
      <c r="O3626" t="str">
        <f>IF(ZeptoData[[#This Row],[outOfStock]]=TRUE, "Out of Stock", IF(ZeptoData[[#This Row],[availableQuantity]]&lt;=2, "LOW STOCK", "HEALTHY"))</f>
        <v>Out of Stock</v>
      </c>
      <c r="P3626" t="str" cm="1">
        <f t="array" ref="P3626">_xlfn.IFS(ZeptoData[[#This Row],[Sale_Price]]&lt;50, "Budget", ZeptoData[[#This Row],[Sale_Price]]&lt;150, "Mid-Range", ZeptoData[[#This Row],[Sale_Price]]&gt;=150, "Premium")</f>
        <v>Budget</v>
      </c>
      <c r="Q3626" t="str">
        <f>IF(ROUND(((ZeptoData[[#This Row],[mrp]]-ZeptoData[[#This Row],[discountedSellingPrice]])/ZeptoData[[#This Row],[mrp]])*100,0) = ZeptoData[[#This Row],[discountPercent]], "Match", "Error")</f>
        <v>Match</v>
      </c>
      <c r="R3626" s="9" t="str" cm="1">
        <f t="array" ref="R3626">_xlfn.IFS(ZeptoData[[#This Row],[discountPercent]]=0, "No Discount", ZeptoData[[#This Row],[discountPercent]]&lt;=15, "Standard (1-15%)", ZeptoData[[#This Row],[discountPercent]]&gt;15, "Mega (&gt;15%)")</f>
        <v>No Discount</v>
      </c>
      <c r="S3626" s="9" t="str" cm="1">
        <f t="array" ref="S3626">_xlfn.IFS(ZeptoData[[#This Row],[weightInGms]]&lt;=100, "Small (&lt;100g)", ZeptoData[[#This Row],[weightInGms]]&lt;=500, "Medium (100-500g)", ZeptoData[[#This Row],[weightInGms]]&gt;500, "Large (&gt;500g)")</f>
        <v>Large (&gt;500g)</v>
      </c>
    </row>
    <row r="3627" spans="1:19" x14ac:dyDescent="0.25">
      <c r="A3627" t="s">
        <v>1458</v>
      </c>
      <c r="B3627" t="s">
        <v>1639</v>
      </c>
      <c r="C3627" t="str">
        <f>TRIM(ZeptoData[[#This Row],[name]])</f>
        <v>Rin Fabric Whitener Detergent</v>
      </c>
      <c r="D3627">
        <v>6900</v>
      </c>
      <c r="E3627" s="3">
        <f>'Cleaned Data'!F3630</f>
        <v>6</v>
      </c>
      <c r="F3627">
        <v>10</v>
      </c>
      <c r="G3627">
        <v>0</v>
      </c>
      <c r="H3627">
        <v>6200</v>
      </c>
      <c r="I3627" s="3">
        <f>ZeptoData[[#This Row],[discountedSellingPrice]]/100</f>
        <v>62</v>
      </c>
      <c r="J3627">
        <v>500</v>
      </c>
      <c r="K3627" t="b">
        <v>1</v>
      </c>
      <c r="L3627">
        <v>500</v>
      </c>
      <c r="N3627" s="3">
        <f>ZeptoData[[#This Row],[MRP_Rupees]] - ZeptoData[[#This Row],[Sale_Price]]</f>
        <v>-56</v>
      </c>
      <c r="O3627" t="str">
        <f>IF(ZeptoData[[#This Row],[outOfStock]]=TRUE, "Out of Stock", IF(ZeptoData[[#This Row],[availableQuantity]]&lt;=2, "LOW STOCK", "HEALTHY"))</f>
        <v>Out of Stock</v>
      </c>
      <c r="P3627" t="str" cm="1">
        <f t="array" ref="P3627">_xlfn.IFS(ZeptoData[[#This Row],[Sale_Price]]&lt;50, "Budget", ZeptoData[[#This Row],[Sale_Price]]&lt;150, "Mid-Range", ZeptoData[[#This Row],[Sale_Price]]&gt;=150, "Premium")</f>
        <v>Mid-Range</v>
      </c>
      <c r="Q3627" t="str">
        <f>IF(ROUND(((ZeptoData[[#This Row],[mrp]]-ZeptoData[[#This Row],[discountedSellingPrice]])/ZeptoData[[#This Row],[mrp]])*100,0) = ZeptoData[[#This Row],[discountPercent]], "Match", "Error")</f>
        <v>Match</v>
      </c>
      <c r="R3627" s="9" t="str" cm="1">
        <f t="array" ref="R3627">_xlfn.IFS(ZeptoData[[#This Row],[discountPercent]]=0, "No Discount", ZeptoData[[#This Row],[discountPercent]]&lt;=15, "Standard (1-15%)", ZeptoData[[#This Row],[discountPercent]]&gt;15, "Mega (&gt;15%)")</f>
        <v>Standard (1-15%)</v>
      </c>
      <c r="S3627" s="9" t="str" cm="1">
        <f t="array" ref="S3627">_xlfn.IFS(ZeptoData[[#This Row],[weightInGms]]&lt;=100, "Small (&lt;100g)", ZeptoData[[#This Row],[weightInGms]]&lt;=500, "Medium (100-500g)", ZeptoData[[#This Row],[weightInGms]]&gt;500, "Large (&gt;500g)")</f>
        <v>Medium (100-500g)</v>
      </c>
    </row>
    <row r="3628" spans="1:19" x14ac:dyDescent="0.25">
      <c r="A3628" t="s">
        <v>1458</v>
      </c>
      <c r="B3628" t="s">
        <v>1850</v>
      </c>
      <c r="C3628" t="str">
        <f>TRIM(ZeptoData[[#This Row],[name]])</f>
        <v>Comfort After Wash Fabric Conditioner Lily Fresh</v>
      </c>
      <c r="D3628">
        <v>23500</v>
      </c>
      <c r="E3628" s="3">
        <f>'Cleaned Data'!F3631</f>
        <v>15</v>
      </c>
      <c r="F3628">
        <v>9</v>
      </c>
      <c r="G3628">
        <v>0</v>
      </c>
      <c r="H3628">
        <v>21200</v>
      </c>
      <c r="I3628" s="3">
        <f>ZeptoData[[#This Row],[discountedSellingPrice]]/100</f>
        <v>212</v>
      </c>
      <c r="J3628">
        <v>860</v>
      </c>
      <c r="K3628" t="b">
        <v>1</v>
      </c>
      <c r="L3628">
        <v>860</v>
      </c>
      <c r="N3628" s="3">
        <f>ZeptoData[[#This Row],[MRP_Rupees]] - ZeptoData[[#This Row],[Sale_Price]]</f>
        <v>-197</v>
      </c>
      <c r="O3628" t="str">
        <f>IF(ZeptoData[[#This Row],[outOfStock]]=TRUE, "Out of Stock", IF(ZeptoData[[#This Row],[availableQuantity]]&lt;=2, "LOW STOCK", "HEALTHY"))</f>
        <v>Out of Stock</v>
      </c>
      <c r="P3628" t="str" cm="1">
        <f t="array" ref="P3628">_xlfn.IFS(ZeptoData[[#This Row],[Sale_Price]]&lt;50, "Budget", ZeptoData[[#This Row],[Sale_Price]]&lt;150, "Mid-Range", ZeptoData[[#This Row],[Sale_Price]]&gt;=150, "Premium")</f>
        <v>Premium</v>
      </c>
      <c r="Q3628" t="str">
        <f>IF(ROUND(((ZeptoData[[#This Row],[mrp]]-ZeptoData[[#This Row],[discountedSellingPrice]])/ZeptoData[[#This Row],[mrp]])*100,0) = ZeptoData[[#This Row],[discountPercent]], "Match", "Error")</f>
        <v>Error</v>
      </c>
      <c r="R3628" s="9" t="str" cm="1">
        <f t="array" ref="R3628">_xlfn.IFS(ZeptoData[[#This Row],[discountPercent]]=0, "No Discount", ZeptoData[[#This Row],[discountPercent]]&lt;=15, "Standard (1-15%)", ZeptoData[[#This Row],[discountPercent]]&gt;15, "Mega (&gt;15%)")</f>
        <v>Standard (1-15%)</v>
      </c>
      <c r="S3628" s="9" t="str" cm="1">
        <f t="array" ref="S3628">_xlfn.IFS(ZeptoData[[#This Row],[weightInGms]]&lt;=100, "Small (&lt;100g)", ZeptoData[[#This Row],[weightInGms]]&lt;=500, "Medium (100-500g)", ZeptoData[[#This Row],[weightInGms]]&gt;500, "Large (&gt;500g)")</f>
        <v>Large (&gt;500g)</v>
      </c>
    </row>
    <row r="3629" spans="1:19" x14ac:dyDescent="0.25">
      <c r="A3629" t="s">
        <v>1458</v>
      </c>
      <c r="B3629" t="s">
        <v>1641</v>
      </c>
      <c r="C3629" t="str">
        <f>TRIM(ZeptoData[[#This Row],[name]])</f>
        <v>Ujala Superme For Super Whiteness Of Clothes</v>
      </c>
      <c r="D3629">
        <v>2500</v>
      </c>
      <c r="E3629" s="3">
        <f>'Cleaned Data'!F3632</f>
        <v>10</v>
      </c>
      <c r="F3629">
        <v>0</v>
      </c>
      <c r="G3629">
        <v>0</v>
      </c>
      <c r="H3629">
        <v>2500</v>
      </c>
      <c r="I3629" s="3">
        <f>ZeptoData[[#This Row],[discountedSellingPrice]]/100</f>
        <v>25</v>
      </c>
      <c r="J3629">
        <v>75</v>
      </c>
      <c r="K3629" t="b">
        <v>1</v>
      </c>
      <c r="L3629">
        <v>75</v>
      </c>
      <c r="N3629" s="3">
        <f>ZeptoData[[#This Row],[MRP_Rupees]] - ZeptoData[[#This Row],[Sale_Price]]</f>
        <v>-15</v>
      </c>
      <c r="O3629" t="str">
        <f>IF(ZeptoData[[#This Row],[outOfStock]]=TRUE, "Out of Stock", IF(ZeptoData[[#This Row],[availableQuantity]]&lt;=2, "LOW STOCK", "HEALTHY"))</f>
        <v>Out of Stock</v>
      </c>
      <c r="P3629" t="str" cm="1">
        <f t="array" ref="P3629">_xlfn.IFS(ZeptoData[[#This Row],[Sale_Price]]&lt;50, "Budget", ZeptoData[[#This Row],[Sale_Price]]&lt;150, "Mid-Range", ZeptoData[[#This Row],[Sale_Price]]&gt;=150, "Premium")</f>
        <v>Budget</v>
      </c>
      <c r="Q3629" t="str">
        <f>IF(ROUND(((ZeptoData[[#This Row],[mrp]]-ZeptoData[[#This Row],[discountedSellingPrice]])/ZeptoData[[#This Row],[mrp]])*100,0) = ZeptoData[[#This Row],[discountPercent]], "Match", "Error")</f>
        <v>Match</v>
      </c>
      <c r="R3629" s="9" t="str" cm="1">
        <f t="array" ref="R3629">_xlfn.IFS(ZeptoData[[#This Row],[discountPercent]]=0, "No Discount", ZeptoData[[#This Row],[discountPercent]]&lt;=15, "Standard (1-15%)", ZeptoData[[#This Row],[discountPercent]]&gt;15, "Mega (&gt;15%)")</f>
        <v>No Discount</v>
      </c>
      <c r="S3629" s="9" t="str" cm="1">
        <f t="array" ref="S3629">_xlfn.IFS(ZeptoData[[#This Row],[weightInGms]]&lt;=100, "Small (&lt;100g)", ZeptoData[[#This Row],[weightInGms]]&lt;=500, "Medium (100-500g)", ZeptoData[[#This Row],[weightInGms]]&gt;500, "Large (&gt;500g)")</f>
        <v>Small (&lt;100g)</v>
      </c>
    </row>
    <row r="3630" spans="1:19" x14ac:dyDescent="0.25">
      <c r="A3630" t="s">
        <v>1458</v>
      </c>
      <c r="B3630" t="s">
        <v>1511</v>
      </c>
      <c r="C3630" t="str">
        <f>TRIM(ZeptoData[[#This Row],[name]])</f>
        <v>Surf Excel Quick Wash</v>
      </c>
      <c r="D3630">
        <v>20800</v>
      </c>
      <c r="E3630" s="3">
        <f>'Cleaned Data'!F3633</f>
        <v>0</v>
      </c>
      <c r="F3630">
        <v>6</v>
      </c>
      <c r="G3630">
        <v>0</v>
      </c>
      <c r="H3630">
        <v>19500</v>
      </c>
      <c r="I3630" s="3">
        <f>ZeptoData[[#This Row],[discountedSellingPrice]]/100</f>
        <v>195</v>
      </c>
      <c r="J3630">
        <v>1000</v>
      </c>
      <c r="K3630" t="b">
        <v>1</v>
      </c>
      <c r="L3630">
        <v>1</v>
      </c>
      <c r="N3630" s="3">
        <f>ZeptoData[[#This Row],[MRP_Rupees]] - ZeptoData[[#This Row],[Sale_Price]]</f>
        <v>-195</v>
      </c>
      <c r="O3630" t="str">
        <f>IF(ZeptoData[[#This Row],[outOfStock]]=TRUE, "Out of Stock", IF(ZeptoData[[#This Row],[availableQuantity]]&lt;=2, "LOW STOCK", "HEALTHY"))</f>
        <v>Out of Stock</v>
      </c>
      <c r="P3630" t="str" cm="1">
        <f t="array" ref="P3630">_xlfn.IFS(ZeptoData[[#This Row],[Sale_Price]]&lt;50, "Budget", ZeptoData[[#This Row],[Sale_Price]]&lt;150, "Mid-Range", ZeptoData[[#This Row],[Sale_Price]]&gt;=150, "Premium")</f>
        <v>Premium</v>
      </c>
      <c r="Q3630" t="str">
        <f>IF(ROUND(((ZeptoData[[#This Row],[mrp]]-ZeptoData[[#This Row],[discountedSellingPrice]])/ZeptoData[[#This Row],[mrp]])*100,0) = ZeptoData[[#This Row],[discountPercent]], "Match", "Error")</f>
        <v>Match</v>
      </c>
      <c r="R3630" s="9" t="str" cm="1">
        <f t="array" ref="R3630">_xlfn.IFS(ZeptoData[[#This Row],[discountPercent]]=0, "No Discount", ZeptoData[[#This Row],[discountPercent]]&lt;=15, "Standard (1-15%)", ZeptoData[[#This Row],[discountPercent]]&gt;15, "Mega (&gt;15%)")</f>
        <v>Standard (1-15%)</v>
      </c>
      <c r="S3630" s="9" t="str" cm="1">
        <f t="array" ref="S3630">_xlfn.IFS(ZeptoData[[#This Row],[weightInGms]]&lt;=100, "Small (&lt;100g)", ZeptoData[[#This Row],[weightInGms]]&lt;=500, "Medium (100-500g)", ZeptoData[[#This Row],[weightInGms]]&gt;500, "Large (&gt;500g)")</f>
        <v>Large (&gt;500g)</v>
      </c>
    </row>
    <row r="3631" spans="1:19" x14ac:dyDescent="0.25">
      <c r="A3631" t="s">
        <v>1458</v>
      </c>
      <c r="B3631" t="s">
        <v>1642</v>
      </c>
      <c r="C3631" t="str">
        <f>TRIM(ZeptoData[[#This Row],[name]])</f>
        <v>Scotch BOPP Packaging Tape</v>
      </c>
      <c r="D3631">
        <v>8000</v>
      </c>
      <c r="E3631" s="3">
        <f>'Cleaned Data'!F3634</f>
        <v>50</v>
      </c>
      <c r="F3631">
        <v>15</v>
      </c>
      <c r="G3631">
        <v>0</v>
      </c>
      <c r="H3631">
        <v>6800</v>
      </c>
      <c r="I3631" s="3">
        <f>ZeptoData[[#This Row],[discountedSellingPrice]]/100</f>
        <v>68</v>
      </c>
      <c r="J3631">
        <v>58</v>
      </c>
      <c r="K3631" t="b">
        <v>1</v>
      </c>
      <c r="L3631">
        <v>1</v>
      </c>
      <c r="N3631" s="3">
        <f>ZeptoData[[#This Row],[MRP_Rupees]] - ZeptoData[[#This Row],[Sale_Price]]</f>
        <v>-18</v>
      </c>
      <c r="O3631" t="str">
        <f>IF(ZeptoData[[#This Row],[outOfStock]]=TRUE, "Out of Stock", IF(ZeptoData[[#This Row],[availableQuantity]]&lt;=2, "LOW STOCK", "HEALTHY"))</f>
        <v>Out of Stock</v>
      </c>
      <c r="P3631" t="str" cm="1">
        <f t="array" ref="P3631">_xlfn.IFS(ZeptoData[[#This Row],[Sale_Price]]&lt;50, "Budget", ZeptoData[[#This Row],[Sale_Price]]&lt;150, "Mid-Range", ZeptoData[[#This Row],[Sale_Price]]&gt;=150, "Premium")</f>
        <v>Mid-Range</v>
      </c>
      <c r="Q3631" t="str">
        <f>IF(ROUND(((ZeptoData[[#This Row],[mrp]]-ZeptoData[[#This Row],[discountedSellingPrice]])/ZeptoData[[#This Row],[mrp]])*100,0) = ZeptoData[[#This Row],[discountPercent]], "Match", "Error")</f>
        <v>Match</v>
      </c>
      <c r="R3631" s="9" t="str" cm="1">
        <f t="array" ref="R3631">_xlfn.IFS(ZeptoData[[#This Row],[discountPercent]]=0, "No Discount", ZeptoData[[#This Row],[discountPercent]]&lt;=15, "Standard (1-15%)", ZeptoData[[#This Row],[discountPercent]]&gt;15, "Mega (&gt;15%)")</f>
        <v>Standard (1-15%)</v>
      </c>
      <c r="S3631" s="9" t="str" cm="1">
        <f t="array" ref="S3631">_xlfn.IFS(ZeptoData[[#This Row],[weightInGms]]&lt;=100, "Small (&lt;100g)", ZeptoData[[#This Row],[weightInGms]]&lt;=500, "Medium (100-500g)", ZeptoData[[#This Row],[weightInGms]]&gt;500, "Large (&gt;500g)")</f>
        <v>Small (&lt;100g)</v>
      </c>
    </row>
    <row r="3632" spans="1:19" x14ac:dyDescent="0.25">
      <c r="A3632" t="s">
        <v>1458</v>
      </c>
      <c r="B3632" t="s">
        <v>1643</v>
      </c>
      <c r="C3632" t="str">
        <f>TRIM(ZeptoData[[#This Row],[name]])</f>
        <v>Origami Plates Plain</v>
      </c>
      <c r="D3632">
        <v>25000</v>
      </c>
      <c r="E3632" s="3">
        <f>'Cleaned Data'!F3635</f>
        <v>50</v>
      </c>
      <c r="F3632">
        <v>10</v>
      </c>
      <c r="G3632">
        <v>0</v>
      </c>
      <c r="H3632">
        <v>22500</v>
      </c>
      <c r="I3632" s="3">
        <f>ZeptoData[[#This Row],[discountedSellingPrice]]/100</f>
        <v>225</v>
      </c>
      <c r="J3632">
        <v>100</v>
      </c>
      <c r="K3632" t="b">
        <v>1</v>
      </c>
      <c r="L3632">
        <v>100</v>
      </c>
      <c r="N3632" s="3">
        <f>ZeptoData[[#This Row],[MRP_Rupees]] - ZeptoData[[#This Row],[Sale_Price]]</f>
        <v>-175</v>
      </c>
      <c r="O3632" t="str">
        <f>IF(ZeptoData[[#This Row],[outOfStock]]=TRUE, "Out of Stock", IF(ZeptoData[[#This Row],[availableQuantity]]&lt;=2, "LOW STOCK", "HEALTHY"))</f>
        <v>Out of Stock</v>
      </c>
      <c r="P3632" t="str" cm="1">
        <f t="array" ref="P3632">_xlfn.IFS(ZeptoData[[#This Row],[Sale_Price]]&lt;50, "Budget", ZeptoData[[#This Row],[Sale_Price]]&lt;150, "Mid-Range", ZeptoData[[#This Row],[Sale_Price]]&gt;=150, "Premium")</f>
        <v>Premium</v>
      </c>
      <c r="Q3632" t="str">
        <f>IF(ROUND(((ZeptoData[[#This Row],[mrp]]-ZeptoData[[#This Row],[discountedSellingPrice]])/ZeptoData[[#This Row],[mrp]])*100,0) = ZeptoData[[#This Row],[discountPercent]], "Match", "Error")</f>
        <v>Match</v>
      </c>
      <c r="R3632" s="9" t="str" cm="1">
        <f t="array" ref="R3632">_xlfn.IFS(ZeptoData[[#This Row],[discountPercent]]=0, "No Discount", ZeptoData[[#This Row],[discountPercent]]&lt;=15, "Standard (1-15%)", ZeptoData[[#This Row],[discountPercent]]&gt;15, "Mega (&gt;15%)")</f>
        <v>Standard (1-15%)</v>
      </c>
      <c r="S3632" s="9" t="str" cm="1">
        <f t="array" ref="S3632">_xlfn.IFS(ZeptoData[[#This Row],[weightInGms]]&lt;=100, "Small (&lt;100g)", ZeptoData[[#This Row],[weightInGms]]&lt;=500, "Medium (100-500g)", ZeptoData[[#This Row],[weightInGms]]&gt;500, "Large (&gt;500g)")</f>
        <v>Small (&lt;100g)</v>
      </c>
    </row>
    <row r="3633" spans="1:19" x14ac:dyDescent="0.25">
      <c r="A3633" t="s">
        <v>1458</v>
      </c>
      <c r="B3633" t="s">
        <v>1490</v>
      </c>
      <c r="C3633" t="str">
        <f>TRIM(ZeptoData[[#This Row],[name]])</f>
        <v>Dettol Antiseptic Liquid</v>
      </c>
      <c r="D3633">
        <v>3000</v>
      </c>
      <c r="E3633" s="3">
        <f>'Cleaned Data'!F3636</f>
        <v>3</v>
      </c>
      <c r="F3633">
        <v>0</v>
      </c>
      <c r="G3633">
        <v>0</v>
      </c>
      <c r="H3633">
        <v>3000</v>
      </c>
      <c r="I3633" s="3">
        <f>ZeptoData[[#This Row],[discountedSellingPrice]]/100</f>
        <v>30</v>
      </c>
      <c r="J3633">
        <v>60</v>
      </c>
      <c r="K3633" t="b">
        <v>1</v>
      </c>
      <c r="L3633">
        <v>60</v>
      </c>
      <c r="N3633" s="3">
        <f>ZeptoData[[#This Row],[MRP_Rupees]] - ZeptoData[[#This Row],[Sale_Price]]</f>
        <v>-27</v>
      </c>
      <c r="O3633" t="str">
        <f>IF(ZeptoData[[#This Row],[outOfStock]]=TRUE, "Out of Stock", IF(ZeptoData[[#This Row],[availableQuantity]]&lt;=2, "LOW STOCK", "HEALTHY"))</f>
        <v>Out of Stock</v>
      </c>
      <c r="P3633" t="str" cm="1">
        <f t="array" ref="P3633">_xlfn.IFS(ZeptoData[[#This Row],[Sale_Price]]&lt;50, "Budget", ZeptoData[[#This Row],[Sale_Price]]&lt;150, "Mid-Range", ZeptoData[[#This Row],[Sale_Price]]&gt;=150, "Premium")</f>
        <v>Budget</v>
      </c>
      <c r="Q3633" t="str">
        <f>IF(ROUND(((ZeptoData[[#This Row],[mrp]]-ZeptoData[[#This Row],[discountedSellingPrice]])/ZeptoData[[#This Row],[mrp]])*100,0) = ZeptoData[[#This Row],[discountPercent]], "Match", "Error")</f>
        <v>Match</v>
      </c>
      <c r="R3633" s="9" t="str" cm="1">
        <f t="array" ref="R3633">_xlfn.IFS(ZeptoData[[#This Row],[discountPercent]]=0, "No Discount", ZeptoData[[#This Row],[discountPercent]]&lt;=15, "Standard (1-15%)", ZeptoData[[#This Row],[discountPercent]]&gt;15, "Mega (&gt;15%)")</f>
        <v>No Discount</v>
      </c>
      <c r="S3633" s="9" t="str" cm="1">
        <f t="array" ref="S3633">_xlfn.IFS(ZeptoData[[#This Row],[weightInGms]]&lt;=100, "Small (&lt;100g)", ZeptoData[[#This Row],[weightInGms]]&lt;=500, "Medium (100-500g)", ZeptoData[[#This Row],[weightInGms]]&gt;500, "Large (&gt;500g)")</f>
        <v>Small (&lt;100g)</v>
      </c>
    </row>
    <row r="3634" spans="1:19" x14ac:dyDescent="0.25">
      <c r="A3634" t="s">
        <v>1644</v>
      </c>
      <c r="B3634" t="s">
        <v>1645</v>
      </c>
      <c r="C3634" t="str">
        <f>TRIM(ZeptoData[[#This Row],[name]])</f>
        <v>Epigamia Fruit Yogurt Alphonso Mango</v>
      </c>
      <c r="D3634">
        <v>4000</v>
      </c>
      <c r="E3634" s="3">
        <f>'Cleaned Data'!F3637</f>
        <v>0</v>
      </c>
      <c r="F3634">
        <v>50</v>
      </c>
      <c r="G3634">
        <v>6</v>
      </c>
      <c r="H3634">
        <v>2000</v>
      </c>
      <c r="I3634" s="3">
        <f>ZeptoData[[#This Row],[discountedSellingPrice]]/100</f>
        <v>20</v>
      </c>
      <c r="J3634">
        <v>75</v>
      </c>
      <c r="K3634" t="b">
        <v>0</v>
      </c>
      <c r="L3634">
        <v>75</v>
      </c>
      <c r="N3634" s="3">
        <f>ZeptoData[[#This Row],[MRP_Rupees]] - ZeptoData[[#This Row],[Sale_Price]]</f>
        <v>-20</v>
      </c>
      <c r="O3634" t="str">
        <f>IF(ZeptoData[[#This Row],[outOfStock]]=TRUE, "Out of Stock", IF(ZeptoData[[#This Row],[availableQuantity]]&lt;=2, "LOW STOCK", "HEALTHY"))</f>
        <v>HEALTHY</v>
      </c>
      <c r="P3634" t="str" cm="1">
        <f t="array" ref="P3634">_xlfn.IFS(ZeptoData[[#This Row],[Sale_Price]]&lt;50, "Budget", ZeptoData[[#This Row],[Sale_Price]]&lt;150, "Mid-Range", ZeptoData[[#This Row],[Sale_Price]]&gt;=150, "Premium")</f>
        <v>Budget</v>
      </c>
      <c r="Q3634" t="str">
        <f>IF(ROUND(((ZeptoData[[#This Row],[mrp]]-ZeptoData[[#This Row],[discountedSellingPrice]])/ZeptoData[[#This Row],[mrp]])*100,0) = ZeptoData[[#This Row],[discountPercent]], "Match", "Error")</f>
        <v>Match</v>
      </c>
      <c r="R3634" s="9" t="str" cm="1">
        <f t="array" ref="R3634">_xlfn.IFS(ZeptoData[[#This Row],[discountPercent]]=0, "No Discount", ZeptoData[[#This Row],[discountPercent]]&lt;=15, "Standard (1-15%)", ZeptoData[[#This Row],[discountPercent]]&gt;15, "Mega (&gt;15%)")</f>
        <v>Mega (&gt;15%)</v>
      </c>
      <c r="S3634" s="9" t="str" cm="1">
        <f t="array" ref="S3634">_xlfn.IFS(ZeptoData[[#This Row],[weightInGms]]&lt;=100, "Small (&lt;100g)", ZeptoData[[#This Row],[weightInGms]]&lt;=500, "Medium (100-500g)", ZeptoData[[#This Row],[weightInGms]]&gt;500, "Large (&gt;500g)")</f>
        <v>Small (&lt;100g)</v>
      </c>
    </row>
    <row r="3635" spans="1:19" x14ac:dyDescent="0.25">
      <c r="A3635" t="s">
        <v>1644</v>
      </c>
      <c r="B3635" t="s">
        <v>1646</v>
      </c>
      <c r="C3635" t="str">
        <f>TRIM(ZeptoData[[#This Row],[name]])</f>
        <v>Epigamia Fruit Yogurt Vanilla</v>
      </c>
      <c r="D3635">
        <v>4000</v>
      </c>
      <c r="E3635" s="3">
        <f>'Cleaned Data'!F3638</f>
        <v>0</v>
      </c>
      <c r="F3635">
        <v>50</v>
      </c>
      <c r="G3635">
        <v>6</v>
      </c>
      <c r="H3635">
        <v>2000</v>
      </c>
      <c r="I3635" s="3">
        <f>ZeptoData[[#This Row],[discountedSellingPrice]]/100</f>
        <v>20</v>
      </c>
      <c r="J3635">
        <v>75</v>
      </c>
      <c r="K3635" t="b">
        <v>0</v>
      </c>
      <c r="L3635">
        <v>75</v>
      </c>
      <c r="N3635" s="3">
        <f>ZeptoData[[#This Row],[MRP_Rupees]] - ZeptoData[[#This Row],[Sale_Price]]</f>
        <v>-20</v>
      </c>
      <c r="O3635" t="str">
        <f>IF(ZeptoData[[#This Row],[outOfStock]]=TRUE, "Out of Stock", IF(ZeptoData[[#This Row],[availableQuantity]]&lt;=2, "LOW STOCK", "HEALTHY"))</f>
        <v>HEALTHY</v>
      </c>
      <c r="P3635" t="str" cm="1">
        <f t="array" ref="P3635">_xlfn.IFS(ZeptoData[[#This Row],[Sale_Price]]&lt;50, "Budget", ZeptoData[[#This Row],[Sale_Price]]&lt;150, "Mid-Range", ZeptoData[[#This Row],[Sale_Price]]&gt;=150, "Premium")</f>
        <v>Budget</v>
      </c>
      <c r="Q3635" t="str">
        <f>IF(ROUND(((ZeptoData[[#This Row],[mrp]]-ZeptoData[[#This Row],[discountedSellingPrice]])/ZeptoData[[#This Row],[mrp]])*100,0) = ZeptoData[[#This Row],[discountPercent]], "Match", "Error")</f>
        <v>Match</v>
      </c>
      <c r="R3635" s="9" t="str" cm="1">
        <f t="array" ref="R3635">_xlfn.IFS(ZeptoData[[#This Row],[discountPercent]]=0, "No Discount", ZeptoData[[#This Row],[discountPercent]]&lt;=15, "Standard (1-15%)", ZeptoData[[#This Row],[discountPercent]]&gt;15, "Mega (&gt;15%)")</f>
        <v>Mega (&gt;15%)</v>
      </c>
      <c r="S3635" s="9" t="str" cm="1">
        <f t="array" ref="S3635">_xlfn.IFS(ZeptoData[[#This Row],[weightInGms]]&lt;=100, "Small (&lt;100g)", ZeptoData[[#This Row],[weightInGms]]&lt;=500, "Medium (100-500g)", ZeptoData[[#This Row],[weightInGms]]&gt;500, "Large (&gt;500g)")</f>
        <v>Small (&lt;100g)</v>
      </c>
    </row>
    <row r="3636" spans="1:19" x14ac:dyDescent="0.25">
      <c r="A3636" t="s">
        <v>1644</v>
      </c>
      <c r="B3636" t="s">
        <v>608</v>
      </c>
      <c r="C3636" t="str">
        <f>TRIM(ZeptoData[[#This Row],[name]])</f>
        <v>Nestle A+ Actiplus Probiotic Dahi Plain Curd</v>
      </c>
      <c r="D3636">
        <v>7800</v>
      </c>
      <c r="E3636" s="3">
        <f>'Cleaned Data'!F3639</f>
        <v>0</v>
      </c>
      <c r="F3636">
        <v>3</v>
      </c>
      <c r="G3636">
        <v>5</v>
      </c>
      <c r="H3636">
        <v>7500</v>
      </c>
      <c r="I3636" s="3">
        <f>ZeptoData[[#This Row],[discountedSellingPrice]]/100</f>
        <v>75</v>
      </c>
      <c r="J3636">
        <v>400</v>
      </c>
      <c r="K3636" t="b">
        <v>0</v>
      </c>
      <c r="L3636">
        <v>400</v>
      </c>
      <c r="N3636" s="3">
        <f>ZeptoData[[#This Row],[MRP_Rupees]] - ZeptoData[[#This Row],[Sale_Price]]</f>
        <v>-75</v>
      </c>
      <c r="O3636" t="str">
        <f>IF(ZeptoData[[#This Row],[outOfStock]]=TRUE, "Out of Stock", IF(ZeptoData[[#This Row],[availableQuantity]]&lt;=2, "LOW STOCK", "HEALTHY"))</f>
        <v>HEALTHY</v>
      </c>
      <c r="P3636" t="str" cm="1">
        <f t="array" ref="P3636">_xlfn.IFS(ZeptoData[[#This Row],[Sale_Price]]&lt;50, "Budget", ZeptoData[[#This Row],[Sale_Price]]&lt;150, "Mid-Range", ZeptoData[[#This Row],[Sale_Price]]&gt;=150, "Premium")</f>
        <v>Mid-Range</v>
      </c>
      <c r="Q3636" t="str">
        <f>IF(ROUND(((ZeptoData[[#This Row],[mrp]]-ZeptoData[[#This Row],[discountedSellingPrice]])/ZeptoData[[#This Row],[mrp]])*100,0) = ZeptoData[[#This Row],[discountPercent]], "Match", "Error")</f>
        <v>Error</v>
      </c>
      <c r="R3636" s="9" t="str" cm="1">
        <f t="array" ref="R3636">_xlfn.IFS(ZeptoData[[#This Row],[discountPercent]]=0, "No Discount", ZeptoData[[#This Row],[discountPercent]]&lt;=15, "Standard (1-15%)", ZeptoData[[#This Row],[discountPercent]]&gt;15, "Mega (&gt;15%)")</f>
        <v>Standard (1-15%)</v>
      </c>
      <c r="S3636" s="9" t="str" cm="1">
        <f t="array" ref="S3636">_xlfn.IFS(ZeptoData[[#This Row],[weightInGms]]&lt;=100, "Small (&lt;100g)", ZeptoData[[#This Row],[weightInGms]]&lt;=500, "Medium (100-500g)", ZeptoData[[#This Row],[weightInGms]]&gt;500, "Large (&gt;500g)")</f>
        <v>Medium (100-500g)</v>
      </c>
    </row>
    <row r="3637" spans="1:19" x14ac:dyDescent="0.25">
      <c r="A3637" t="s">
        <v>1644</v>
      </c>
      <c r="B3637" t="s">
        <v>1148</v>
      </c>
      <c r="C3637" t="str">
        <f>TRIM(ZeptoData[[#This Row],[name]])</f>
        <v>Dettol Original Germ Protection Alcohol Based Hand Sanitizer</v>
      </c>
      <c r="D3637">
        <v>2500</v>
      </c>
      <c r="E3637" s="3">
        <f>'Cleaned Data'!F3640</f>
        <v>10</v>
      </c>
      <c r="F3637">
        <v>0</v>
      </c>
      <c r="G3637">
        <v>6</v>
      </c>
      <c r="H3637">
        <v>2500</v>
      </c>
      <c r="I3637" s="3">
        <f>ZeptoData[[#This Row],[discountedSellingPrice]]/100</f>
        <v>25</v>
      </c>
      <c r="J3637">
        <v>50</v>
      </c>
      <c r="K3637" t="b">
        <v>0</v>
      </c>
      <c r="L3637">
        <v>50</v>
      </c>
      <c r="N3637" s="3">
        <f>ZeptoData[[#This Row],[MRP_Rupees]] - ZeptoData[[#This Row],[Sale_Price]]</f>
        <v>-15</v>
      </c>
      <c r="O3637" t="str">
        <f>IF(ZeptoData[[#This Row],[outOfStock]]=TRUE, "Out of Stock", IF(ZeptoData[[#This Row],[availableQuantity]]&lt;=2, "LOW STOCK", "HEALTHY"))</f>
        <v>HEALTHY</v>
      </c>
      <c r="P3637" t="str" cm="1">
        <f t="array" ref="P3637">_xlfn.IFS(ZeptoData[[#This Row],[Sale_Price]]&lt;50, "Budget", ZeptoData[[#This Row],[Sale_Price]]&lt;150, "Mid-Range", ZeptoData[[#This Row],[Sale_Price]]&gt;=150, "Premium")</f>
        <v>Budget</v>
      </c>
      <c r="Q3637" t="str">
        <f>IF(ROUND(((ZeptoData[[#This Row],[mrp]]-ZeptoData[[#This Row],[discountedSellingPrice]])/ZeptoData[[#This Row],[mrp]])*100,0) = ZeptoData[[#This Row],[discountPercent]], "Match", "Error")</f>
        <v>Match</v>
      </c>
      <c r="R3637" s="9" t="str" cm="1">
        <f t="array" ref="R3637">_xlfn.IFS(ZeptoData[[#This Row],[discountPercent]]=0, "No Discount", ZeptoData[[#This Row],[discountPercent]]&lt;=15, "Standard (1-15%)", ZeptoData[[#This Row],[discountPercent]]&gt;15, "Mega (&gt;15%)")</f>
        <v>No Discount</v>
      </c>
      <c r="S3637" s="9" t="str" cm="1">
        <f t="array" ref="S3637">_xlfn.IFS(ZeptoData[[#This Row],[weightInGms]]&lt;=100, "Small (&lt;100g)", ZeptoData[[#This Row],[weightInGms]]&lt;=500, "Medium (100-500g)", ZeptoData[[#This Row],[weightInGms]]&gt;500, "Large (&gt;500g)")</f>
        <v>Small (&lt;100g)</v>
      </c>
    </row>
    <row r="3638" spans="1:19" x14ac:dyDescent="0.25">
      <c r="A3638" t="s">
        <v>1644</v>
      </c>
      <c r="B3638" t="s">
        <v>1464</v>
      </c>
      <c r="C3638" t="str">
        <f>TRIM(ZeptoData[[#This Row],[name]])</f>
        <v>Dettol Antiseptic Disinfectant Liquid</v>
      </c>
      <c r="D3638">
        <v>6600</v>
      </c>
      <c r="E3638" s="3">
        <f>'Cleaned Data'!F3641</f>
        <v>6</v>
      </c>
      <c r="F3638">
        <v>0</v>
      </c>
      <c r="G3638">
        <v>6</v>
      </c>
      <c r="H3638">
        <v>6600</v>
      </c>
      <c r="I3638" s="3">
        <f>ZeptoData[[#This Row],[discountedSellingPrice]]/100</f>
        <v>66</v>
      </c>
      <c r="J3638">
        <v>125</v>
      </c>
      <c r="K3638" t="b">
        <v>0</v>
      </c>
      <c r="L3638">
        <v>125</v>
      </c>
      <c r="N3638" s="3">
        <f>ZeptoData[[#This Row],[MRP_Rupees]] - ZeptoData[[#This Row],[Sale_Price]]</f>
        <v>-60</v>
      </c>
      <c r="O3638" t="str">
        <f>IF(ZeptoData[[#This Row],[outOfStock]]=TRUE, "Out of Stock", IF(ZeptoData[[#This Row],[availableQuantity]]&lt;=2, "LOW STOCK", "HEALTHY"))</f>
        <v>HEALTHY</v>
      </c>
      <c r="P3638" t="str" cm="1">
        <f t="array" ref="P3638">_xlfn.IFS(ZeptoData[[#This Row],[Sale_Price]]&lt;50, "Budget", ZeptoData[[#This Row],[Sale_Price]]&lt;150, "Mid-Range", ZeptoData[[#This Row],[Sale_Price]]&gt;=150, "Premium")</f>
        <v>Mid-Range</v>
      </c>
      <c r="Q3638" t="str">
        <f>IF(ROUND(((ZeptoData[[#This Row],[mrp]]-ZeptoData[[#This Row],[discountedSellingPrice]])/ZeptoData[[#This Row],[mrp]])*100,0) = ZeptoData[[#This Row],[discountPercent]], "Match", "Error")</f>
        <v>Match</v>
      </c>
      <c r="R3638" s="9" t="str" cm="1">
        <f t="array" ref="R3638">_xlfn.IFS(ZeptoData[[#This Row],[discountPercent]]=0, "No Discount", ZeptoData[[#This Row],[discountPercent]]&lt;=15, "Standard (1-15%)", ZeptoData[[#This Row],[discountPercent]]&gt;15, "Mega (&gt;15%)")</f>
        <v>No Discount</v>
      </c>
      <c r="S3638" s="9" t="str" cm="1">
        <f t="array" ref="S3638">_xlfn.IFS(ZeptoData[[#This Row],[weightInGms]]&lt;=100, "Small (&lt;100g)", ZeptoData[[#This Row],[weightInGms]]&lt;=500, "Medium (100-500g)", ZeptoData[[#This Row],[weightInGms]]&gt;500, "Large (&gt;500g)")</f>
        <v>Medium (100-500g)</v>
      </c>
    </row>
    <row r="3639" spans="1:19" x14ac:dyDescent="0.25">
      <c r="A3639" t="s">
        <v>1644</v>
      </c>
      <c r="B3639" t="s">
        <v>1647</v>
      </c>
      <c r="C3639" t="str">
        <f>TRIM(ZeptoData[[#This Row],[name]])</f>
        <v>Durex Air Ultra Thin Condoms</v>
      </c>
      <c r="D3639">
        <v>8200</v>
      </c>
      <c r="E3639" s="3">
        <f>'Cleaned Data'!F3642</f>
        <v>6</v>
      </c>
      <c r="F3639">
        <v>0</v>
      </c>
      <c r="G3639">
        <v>6</v>
      </c>
      <c r="H3639">
        <v>8200</v>
      </c>
      <c r="I3639" s="3">
        <f>ZeptoData[[#This Row],[discountedSellingPrice]]/100</f>
        <v>82</v>
      </c>
      <c r="J3639">
        <v>174</v>
      </c>
      <c r="K3639" t="b">
        <v>0</v>
      </c>
      <c r="L3639">
        <v>3</v>
      </c>
      <c r="N3639" s="3">
        <f>ZeptoData[[#This Row],[MRP_Rupees]] - ZeptoData[[#This Row],[Sale_Price]]</f>
        <v>-76</v>
      </c>
      <c r="O3639" t="str">
        <f>IF(ZeptoData[[#This Row],[outOfStock]]=TRUE, "Out of Stock", IF(ZeptoData[[#This Row],[availableQuantity]]&lt;=2, "LOW STOCK", "HEALTHY"))</f>
        <v>HEALTHY</v>
      </c>
      <c r="P3639" t="str" cm="1">
        <f t="array" ref="P3639">_xlfn.IFS(ZeptoData[[#This Row],[Sale_Price]]&lt;50, "Budget", ZeptoData[[#This Row],[Sale_Price]]&lt;150, "Mid-Range", ZeptoData[[#This Row],[Sale_Price]]&gt;=150, "Premium")</f>
        <v>Mid-Range</v>
      </c>
      <c r="Q3639" t="str">
        <f>IF(ROUND(((ZeptoData[[#This Row],[mrp]]-ZeptoData[[#This Row],[discountedSellingPrice]])/ZeptoData[[#This Row],[mrp]])*100,0) = ZeptoData[[#This Row],[discountPercent]], "Match", "Error")</f>
        <v>Match</v>
      </c>
      <c r="R3639" s="9" t="str" cm="1">
        <f t="array" ref="R3639">_xlfn.IFS(ZeptoData[[#This Row],[discountPercent]]=0, "No Discount", ZeptoData[[#This Row],[discountPercent]]&lt;=15, "Standard (1-15%)", ZeptoData[[#This Row],[discountPercent]]&gt;15, "Mega (&gt;15%)")</f>
        <v>No Discount</v>
      </c>
      <c r="S3639" s="9" t="str" cm="1">
        <f t="array" ref="S3639">_xlfn.IFS(ZeptoData[[#This Row],[weightInGms]]&lt;=100, "Small (&lt;100g)", ZeptoData[[#This Row],[weightInGms]]&lt;=500, "Medium (100-500g)", ZeptoData[[#This Row],[weightInGms]]&gt;500, "Large (&gt;500g)")</f>
        <v>Medium (100-500g)</v>
      </c>
    </row>
    <row r="3640" spans="1:19" x14ac:dyDescent="0.25">
      <c r="A3640" t="s">
        <v>1644</v>
      </c>
      <c r="B3640" t="s">
        <v>1648</v>
      </c>
      <c r="C3640" t="str">
        <f>TRIM(ZeptoData[[#This Row],[name]])</f>
        <v>Durex Air Ultra Thin Condom</v>
      </c>
      <c r="D3640">
        <v>24500</v>
      </c>
      <c r="E3640" s="3">
        <f>'Cleaned Data'!F3643</f>
        <v>10</v>
      </c>
      <c r="F3640">
        <v>10</v>
      </c>
      <c r="G3640">
        <v>6</v>
      </c>
      <c r="H3640">
        <v>22000</v>
      </c>
      <c r="I3640" s="3">
        <f>ZeptoData[[#This Row],[discountedSellingPrice]]/100</f>
        <v>220</v>
      </c>
      <c r="J3640">
        <v>580</v>
      </c>
      <c r="K3640" t="b">
        <v>0</v>
      </c>
      <c r="L3640">
        <v>10</v>
      </c>
      <c r="N3640" s="3">
        <f>ZeptoData[[#This Row],[MRP_Rupees]] - ZeptoData[[#This Row],[Sale_Price]]</f>
        <v>-210</v>
      </c>
      <c r="O3640" t="str">
        <f>IF(ZeptoData[[#This Row],[outOfStock]]=TRUE, "Out of Stock", IF(ZeptoData[[#This Row],[availableQuantity]]&lt;=2, "LOW STOCK", "HEALTHY"))</f>
        <v>HEALTHY</v>
      </c>
      <c r="P3640" t="str" cm="1">
        <f t="array" ref="P3640">_xlfn.IFS(ZeptoData[[#This Row],[Sale_Price]]&lt;50, "Budget", ZeptoData[[#This Row],[Sale_Price]]&lt;150, "Mid-Range", ZeptoData[[#This Row],[Sale_Price]]&gt;=150, "Premium")</f>
        <v>Premium</v>
      </c>
      <c r="Q3640" t="str">
        <f>IF(ROUND(((ZeptoData[[#This Row],[mrp]]-ZeptoData[[#This Row],[discountedSellingPrice]])/ZeptoData[[#This Row],[mrp]])*100,0) = ZeptoData[[#This Row],[discountPercent]], "Match", "Error")</f>
        <v>Match</v>
      </c>
      <c r="R3640" s="9" t="str" cm="1">
        <f t="array" ref="R3640">_xlfn.IFS(ZeptoData[[#This Row],[discountPercent]]=0, "No Discount", ZeptoData[[#This Row],[discountPercent]]&lt;=15, "Standard (1-15%)", ZeptoData[[#This Row],[discountPercent]]&gt;15, "Mega (&gt;15%)")</f>
        <v>Standard (1-15%)</v>
      </c>
      <c r="S3640" s="9" t="str" cm="1">
        <f t="array" ref="S3640">_xlfn.IFS(ZeptoData[[#This Row],[weightInGms]]&lt;=100, "Small (&lt;100g)", ZeptoData[[#This Row],[weightInGms]]&lt;=500, "Medium (100-500g)", ZeptoData[[#This Row],[weightInGms]]&gt;500, "Large (&gt;500g)")</f>
        <v>Large (&gt;500g)</v>
      </c>
    </row>
    <row r="3641" spans="1:19" x14ac:dyDescent="0.25">
      <c r="A3641" t="s">
        <v>1644</v>
      </c>
      <c r="B3641" t="s">
        <v>1649</v>
      </c>
      <c r="C3641" t="str">
        <f>TRIM(ZeptoData[[#This Row],[name]])</f>
        <v>Dabur Regular Hajmola</v>
      </c>
      <c r="D3641">
        <v>4500</v>
      </c>
      <c r="E3641" s="3">
        <f>'Cleaned Data'!F3644</f>
        <v>0</v>
      </c>
      <c r="F3641">
        <v>6</v>
      </c>
      <c r="G3641">
        <v>6</v>
      </c>
      <c r="H3641">
        <v>4200</v>
      </c>
      <c r="I3641" s="3">
        <f>ZeptoData[[#This Row],[discountedSellingPrice]]/100</f>
        <v>42</v>
      </c>
      <c r="J3641">
        <v>120</v>
      </c>
      <c r="K3641" t="b">
        <v>0</v>
      </c>
      <c r="L3641">
        <v>120</v>
      </c>
      <c r="N3641" s="3">
        <f>ZeptoData[[#This Row],[MRP_Rupees]] - ZeptoData[[#This Row],[Sale_Price]]</f>
        <v>-42</v>
      </c>
      <c r="O3641" t="str">
        <f>IF(ZeptoData[[#This Row],[outOfStock]]=TRUE, "Out of Stock", IF(ZeptoData[[#This Row],[availableQuantity]]&lt;=2, "LOW STOCK", "HEALTHY"))</f>
        <v>HEALTHY</v>
      </c>
      <c r="P3641" t="str" cm="1">
        <f t="array" ref="P3641">_xlfn.IFS(ZeptoData[[#This Row],[Sale_Price]]&lt;50, "Budget", ZeptoData[[#This Row],[Sale_Price]]&lt;150, "Mid-Range", ZeptoData[[#This Row],[Sale_Price]]&gt;=150, "Premium")</f>
        <v>Budget</v>
      </c>
      <c r="Q3641" t="str">
        <f>IF(ROUND(((ZeptoData[[#This Row],[mrp]]-ZeptoData[[#This Row],[discountedSellingPrice]])/ZeptoData[[#This Row],[mrp]])*100,0) = ZeptoData[[#This Row],[discountPercent]], "Match", "Error")</f>
        <v>Error</v>
      </c>
      <c r="R3641" s="9" t="str" cm="1">
        <f t="array" ref="R3641">_xlfn.IFS(ZeptoData[[#This Row],[discountPercent]]=0, "No Discount", ZeptoData[[#This Row],[discountPercent]]&lt;=15, "Standard (1-15%)", ZeptoData[[#This Row],[discountPercent]]&gt;15, "Mega (&gt;15%)")</f>
        <v>Standard (1-15%)</v>
      </c>
      <c r="S3641" s="9" t="str" cm="1">
        <f t="array" ref="S3641">_xlfn.IFS(ZeptoData[[#This Row],[weightInGms]]&lt;=100, "Small (&lt;100g)", ZeptoData[[#This Row],[weightInGms]]&lt;=500, "Medium (100-500g)", ZeptoData[[#This Row],[weightInGms]]&gt;500, "Large (&gt;500g)")</f>
        <v>Medium (100-500g)</v>
      </c>
    </row>
    <row r="3642" spans="1:19" x14ac:dyDescent="0.25">
      <c r="A3642" t="s">
        <v>1644</v>
      </c>
      <c r="B3642" t="s">
        <v>1650</v>
      </c>
      <c r="C3642" t="str">
        <f>TRIM(ZeptoData[[#This Row],[name]])</f>
        <v>Hajmola Anardana Digestive Tablets</v>
      </c>
      <c r="D3642">
        <v>4500</v>
      </c>
      <c r="E3642" s="3">
        <f>'Cleaned Data'!F3645</f>
        <v>10</v>
      </c>
      <c r="F3642">
        <v>6</v>
      </c>
      <c r="G3642">
        <v>2</v>
      </c>
      <c r="H3642">
        <v>4200</v>
      </c>
      <c r="I3642" s="3">
        <f>ZeptoData[[#This Row],[discountedSellingPrice]]/100</f>
        <v>42</v>
      </c>
      <c r="J3642">
        <v>120</v>
      </c>
      <c r="K3642" t="b">
        <v>0</v>
      </c>
      <c r="L3642">
        <v>180</v>
      </c>
      <c r="N3642" s="3">
        <f>ZeptoData[[#This Row],[MRP_Rupees]] - ZeptoData[[#This Row],[Sale_Price]]</f>
        <v>-32</v>
      </c>
      <c r="O3642" t="str">
        <f>IF(ZeptoData[[#This Row],[outOfStock]]=TRUE, "Out of Stock", IF(ZeptoData[[#This Row],[availableQuantity]]&lt;=2, "LOW STOCK", "HEALTHY"))</f>
        <v>LOW STOCK</v>
      </c>
      <c r="P3642" t="str" cm="1">
        <f t="array" ref="P3642">_xlfn.IFS(ZeptoData[[#This Row],[Sale_Price]]&lt;50, "Budget", ZeptoData[[#This Row],[Sale_Price]]&lt;150, "Mid-Range", ZeptoData[[#This Row],[Sale_Price]]&gt;=150, "Premium")</f>
        <v>Budget</v>
      </c>
      <c r="Q3642" t="str">
        <f>IF(ROUND(((ZeptoData[[#This Row],[mrp]]-ZeptoData[[#This Row],[discountedSellingPrice]])/ZeptoData[[#This Row],[mrp]])*100,0) = ZeptoData[[#This Row],[discountPercent]], "Match", "Error")</f>
        <v>Error</v>
      </c>
      <c r="R3642" s="9" t="str" cm="1">
        <f t="array" ref="R3642">_xlfn.IFS(ZeptoData[[#This Row],[discountPercent]]=0, "No Discount", ZeptoData[[#This Row],[discountPercent]]&lt;=15, "Standard (1-15%)", ZeptoData[[#This Row],[discountPercent]]&gt;15, "Mega (&gt;15%)")</f>
        <v>Standard (1-15%)</v>
      </c>
      <c r="S3642" s="9" t="str" cm="1">
        <f t="array" ref="S3642">_xlfn.IFS(ZeptoData[[#This Row],[weightInGms]]&lt;=100, "Small (&lt;100g)", ZeptoData[[#This Row],[weightInGms]]&lt;=500, "Medium (100-500g)", ZeptoData[[#This Row],[weightInGms]]&gt;500, "Large (&gt;500g)")</f>
        <v>Medium (100-500g)</v>
      </c>
    </row>
    <row r="3643" spans="1:19" x14ac:dyDescent="0.25">
      <c r="A3643" t="s">
        <v>1644</v>
      </c>
      <c r="B3643" t="s">
        <v>1651</v>
      </c>
      <c r="C3643" t="str">
        <f>TRIM(ZeptoData[[#This Row],[name]])</f>
        <v>Zandu Balm</v>
      </c>
      <c r="D3643">
        <v>4000</v>
      </c>
      <c r="E3643" s="3">
        <f>'Cleaned Data'!F3646</f>
        <v>9</v>
      </c>
      <c r="F3643">
        <v>10</v>
      </c>
      <c r="G3643">
        <v>4</v>
      </c>
      <c r="H3643">
        <v>3600</v>
      </c>
      <c r="I3643" s="3">
        <f>ZeptoData[[#This Row],[discountedSellingPrice]]/100</f>
        <v>36</v>
      </c>
      <c r="J3643">
        <v>8</v>
      </c>
      <c r="K3643" t="b">
        <v>0</v>
      </c>
      <c r="L3643">
        <v>8</v>
      </c>
      <c r="N3643" s="3">
        <f>ZeptoData[[#This Row],[MRP_Rupees]] - ZeptoData[[#This Row],[Sale_Price]]</f>
        <v>-27</v>
      </c>
      <c r="O3643" t="str">
        <f>IF(ZeptoData[[#This Row],[outOfStock]]=TRUE, "Out of Stock", IF(ZeptoData[[#This Row],[availableQuantity]]&lt;=2, "LOW STOCK", "HEALTHY"))</f>
        <v>HEALTHY</v>
      </c>
      <c r="P3643" t="str" cm="1">
        <f t="array" ref="P3643">_xlfn.IFS(ZeptoData[[#This Row],[Sale_Price]]&lt;50, "Budget", ZeptoData[[#This Row],[Sale_Price]]&lt;150, "Mid-Range", ZeptoData[[#This Row],[Sale_Price]]&gt;=150, "Premium")</f>
        <v>Budget</v>
      </c>
      <c r="Q3643" t="str">
        <f>IF(ROUND(((ZeptoData[[#This Row],[mrp]]-ZeptoData[[#This Row],[discountedSellingPrice]])/ZeptoData[[#This Row],[mrp]])*100,0) = ZeptoData[[#This Row],[discountPercent]], "Match", "Error")</f>
        <v>Match</v>
      </c>
      <c r="R3643" s="9" t="str" cm="1">
        <f t="array" ref="R3643">_xlfn.IFS(ZeptoData[[#This Row],[discountPercent]]=0, "No Discount", ZeptoData[[#This Row],[discountPercent]]&lt;=15, "Standard (1-15%)", ZeptoData[[#This Row],[discountPercent]]&gt;15, "Mega (&gt;15%)")</f>
        <v>Standard (1-15%)</v>
      </c>
      <c r="S3643" s="9" t="str" cm="1">
        <f t="array" ref="S3643">_xlfn.IFS(ZeptoData[[#This Row],[weightInGms]]&lt;=100, "Small (&lt;100g)", ZeptoData[[#This Row],[weightInGms]]&lt;=500, "Medium (100-500g)", ZeptoData[[#This Row],[weightInGms]]&gt;500, "Large (&gt;500g)")</f>
        <v>Small (&lt;100g)</v>
      </c>
    </row>
    <row r="3644" spans="1:19" x14ac:dyDescent="0.25">
      <c r="A3644" t="s">
        <v>1644</v>
      </c>
      <c r="B3644" t="s">
        <v>1652</v>
      </c>
      <c r="C3644" t="str">
        <f>TRIM(ZeptoData[[#This Row],[name]])</f>
        <v>Vicks Cough Drops Menthol</v>
      </c>
      <c r="D3644">
        <v>2000</v>
      </c>
      <c r="E3644" s="3">
        <f>'Cleaned Data'!F3647</f>
        <v>0</v>
      </c>
      <c r="F3644">
        <v>0</v>
      </c>
      <c r="G3644">
        <v>6</v>
      </c>
      <c r="H3644">
        <v>2000</v>
      </c>
      <c r="I3644" s="3">
        <f>ZeptoData[[#This Row],[discountedSellingPrice]]/100</f>
        <v>20</v>
      </c>
      <c r="J3644">
        <v>1160</v>
      </c>
      <c r="K3644" t="b">
        <v>0</v>
      </c>
      <c r="L3644">
        <v>20</v>
      </c>
      <c r="N3644" s="3">
        <f>ZeptoData[[#This Row],[MRP_Rupees]] - ZeptoData[[#This Row],[Sale_Price]]</f>
        <v>-20</v>
      </c>
      <c r="O3644" t="str">
        <f>IF(ZeptoData[[#This Row],[outOfStock]]=TRUE, "Out of Stock", IF(ZeptoData[[#This Row],[availableQuantity]]&lt;=2, "LOW STOCK", "HEALTHY"))</f>
        <v>HEALTHY</v>
      </c>
      <c r="P3644" t="str" cm="1">
        <f t="array" ref="P3644">_xlfn.IFS(ZeptoData[[#This Row],[Sale_Price]]&lt;50, "Budget", ZeptoData[[#This Row],[Sale_Price]]&lt;150, "Mid-Range", ZeptoData[[#This Row],[Sale_Price]]&gt;=150, "Premium")</f>
        <v>Budget</v>
      </c>
      <c r="Q3644" t="str">
        <f>IF(ROUND(((ZeptoData[[#This Row],[mrp]]-ZeptoData[[#This Row],[discountedSellingPrice]])/ZeptoData[[#This Row],[mrp]])*100,0) = ZeptoData[[#This Row],[discountPercent]], "Match", "Error")</f>
        <v>Match</v>
      </c>
      <c r="R3644" s="9" t="str" cm="1">
        <f t="array" ref="R3644">_xlfn.IFS(ZeptoData[[#This Row],[discountPercent]]=0, "No Discount", ZeptoData[[#This Row],[discountPercent]]&lt;=15, "Standard (1-15%)", ZeptoData[[#This Row],[discountPercent]]&gt;15, "Mega (&gt;15%)")</f>
        <v>No Discount</v>
      </c>
      <c r="S3644" s="9" t="str" cm="1">
        <f t="array" ref="S3644">_xlfn.IFS(ZeptoData[[#This Row],[weightInGms]]&lt;=100, "Small (&lt;100g)", ZeptoData[[#This Row],[weightInGms]]&lt;=500, "Medium (100-500g)", ZeptoData[[#This Row],[weightInGms]]&gt;500, "Large (&gt;500g)")</f>
        <v>Large (&gt;500g)</v>
      </c>
    </row>
    <row r="3645" spans="1:19" x14ac:dyDescent="0.25">
      <c r="A3645" t="s">
        <v>1644</v>
      </c>
      <c r="B3645" t="s">
        <v>1653</v>
      </c>
      <c r="C3645" t="str">
        <f>TRIM(ZeptoData[[#This Row],[name]])</f>
        <v>Durex Extra Time Condoms</v>
      </c>
      <c r="D3645">
        <v>22800</v>
      </c>
      <c r="E3645" s="3">
        <f>'Cleaned Data'!F3648</f>
        <v>5</v>
      </c>
      <c r="F3645">
        <v>10</v>
      </c>
      <c r="G3645">
        <v>6</v>
      </c>
      <c r="H3645">
        <v>20500</v>
      </c>
      <c r="I3645" s="3">
        <f>ZeptoData[[#This Row],[discountedSellingPrice]]/100</f>
        <v>205</v>
      </c>
      <c r="J3645">
        <v>580</v>
      </c>
      <c r="K3645" t="b">
        <v>0</v>
      </c>
      <c r="L3645">
        <v>10</v>
      </c>
      <c r="N3645" s="3">
        <f>ZeptoData[[#This Row],[MRP_Rupees]] - ZeptoData[[#This Row],[Sale_Price]]</f>
        <v>-200</v>
      </c>
      <c r="O3645" t="str">
        <f>IF(ZeptoData[[#This Row],[outOfStock]]=TRUE, "Out of Stock", IF(ZeptoData[[#This Row],[availableQuantity]]&lt;=2, "LOW STOCK", "HEALTHY"))</f>
        <v>HEALTHY</v>
      </c>
      <c r="P3645" t="str" cm="1">
        <f t="array" ref="P3645">_xlfn.IFS(ZeptoData[[#This Row],[Sale_Price]]&lt;50, "Budget", ZeptoData[[#This Row],[Sale_Price]]&lt;150, "Mid-Range", ZeptoData[[#This Row],[Sale_Price]]&gt;=150, "Premium")</f>
        <v>Premium</v>
      </c>
      <c r="Q3645" t="str">
        <f>IF(ROUND(((ZeptoData[[#This Row],[mrp]]-ZeptoData[[#This Row],[discountedSellingPrice]])/ZeptoData[[#This Row],[mrp]])*100,0) = ZeptoData[[#This Row],[discountPercent]], "Match", "Error")</f>
        <v>Match</v>
      </c>
      <c r="R3645" s="9" t="str" cm="1">
        <f t="array" ref="R3645">_xlfn.IFS(ZeptoData[[#This Row],[discountPercent]]=0, "No Discount", ZeptoData[[#This Row],[discountPercent]]&lt;=15, "Standard (1-15%)", ZeptoData[[#This Row],[discountPercent]]&gt;15, "Mega (&gt;15%)")</f>
        <v>Standard (1-15%)</v>
      </c>
      <c r="S3645" s="9" t="str" cm="1">
        <f t="array" ref="S3645">_xlfn.IFS(ZeptoData[[#This Row],[weightInGms]]&lt;=100, "Small (&lt;100g)", ZeptoData[[#This Row],[weightInGms]]&lt;=500, "Medium (100-500g)", ZeptoData[[#This Row],[weightInGms]]&gt;500, "Large (&gt;500g)")</f>
        <v>Large (&gt;500g)</v>
      </c>
    </row>
    <row r="3646" spans="1:19" x14ac:dyDescent="0.25">
      <c r="A3646" t="s">
        <v>1644</v>
      </c>
      <c r="B3646" t="s">
        <v>1654</v>
      </c>
      <c r="C3646" t="str">
        <f>TRIM(ZeptoData[[#This Row],[name]])</f>
        <v>Vicks Vaporub</v>
      </c>
      <c r="D3646">
        <v>8500</v>
      </c>
      <c r="E3646" s="3">
        <f>'Cleaned Data'!F3649</f>
        <v>11</v>
      </c>
      <c r="F3646">
        <v>9</v>
      </c>
      <c r="G3646">
        <v>6</v>
      </c>
      <c r="H3646">
        <v>7700</v>
      </c>
      <c r="I3646" s="3">
        <f>ZeptoData[[#This Row],[discountedSellingPrice]]/100</f>
        <v>77</v>
      </c>
      <c r="J3646">
        <v>25</v>
      </c>
      <c r="K3646" t="b">
        <v>0</v>
      </c>
      <c r="L3646">
        <v>25</v>
      </c>
      <c r="N3646" s="3">
        <f>ZeptoData[[#This Row],[MRP_Rupees]] - ZeptoData[[#This Row],[Sale_Price]]</f>
        <v>-66</v>
      </c>
      <c r="O3646" t="str">
        <f>IF(ZeptoData[[#This Row],[outOfStock]]=TRUE, "Out of Stock", IF(ZeptoData[[#This Row],[availableQuantity]]&lt;=2, "LOW STOCK", "HEALTHY"))</f>
        <v>HEALTHY</v>
      </c>
      <c r="P3646" t="str" cm="1">
        <f t="array" ref="P3646">_xlfn.IFS(ZeptoData[[#This Row],[Sale_Price]]&lt;50, "Budget", ZeptoData[[#This Row],[Sale_Price]]&lt;150, "Mid-Range", ZeptoData[[#This Row],[Sale_Price]]&gt;=150, "Premium")</f>
        <v>Mid-Range</v>
      </c>
      <c r="Q3646" t="str">
        <f>IF(ROUND(((ZeptoData[[#This Row],[mrp]]-ZeptoData[[#This Row],[discountedSellingPrice]])/ZeptoData[[#This Row],[mrp]])*100,0) = ZeptoData[[#This Row],[discountPercent]], "Match", "Error")</f>
        <v>Match</v>
      </c>
      <c r="R3646" s="9" t="str" cm="1">
        <f t="array" ref="R3646">_xlfn.IFS(ZeptoData[[#This Row],[discountPercent]]=0, "No Discount", ZeptoData[[#This Row],[discountPercent]]&lt;=15, "Standard (1-15%)", ZeptoData[[#This Row],[discountPercent]]&gt;15, "Mega (&gt;15%)")</f>
        <v>Standard (1-15%)</v>
      </c>
      <c r="S3646" s="9" t="str" cm="1">
        <f t="array" ref="S3646">_xlfn.IFS(ZeptoData[[#This Row],[weightInGms]]&lt;=100, "Small (&lt;100g)", ZeptoData[[#This Row],[weightInGms]]&lt;=500, "Medium (100-500g)", ZeptoData[[#This Row],[weightInGms]]&gt;500, "Large (&gt;500g)")</f>
        <v>Small (&lt;100g)</v>
      </c>
    </row>
    <row r="3647" spans="1:19" x14ac:dyDescent="0.25">
      <c r="A3647" t="s">
        <v>1644</v>
      </c>
      <c r="B3647" t="s">
        <v>1490</v>
      </c>
      <c r="C3647" t="str">
        <f>TRIM(ZeptoData[[#This Row],[name]])</f>
        <v>Dettol Antiseptic Liquid</v>
      </c>
      <c r="D3647">
        <v>3300</v>
      </c>
      <c r="E3647" s="3">
        <f>'Cleaned Data'!F3650</f>
        <v>6</v>
      </c>
      <c r="F3647">
        <v>0</v>
      </c>
      <c r="G3647">
        <v>4</v>
      </c>
      <c r="H3647">
        <v>3300</v>
      </c>
      <c r="I3647" s="3">
        <f>ZeptoData[[#This Row],[discountedSellingPrice]]/100</f>
        <v>33</v>
      </c>
      <c r="J3647">
        <v>60</v>
      </c>
      <c r="K3647" t="b">
        <v>0</v>
      </c>
      <c r="L3647">
        <v>60</v>
      </c>
      <c r="N3647" s="3">
        <f>ZeptoData[[#This Row],[MRP_Rupees]] - ZeptoData[[#This Row],[Sale_Price]]</f>
        <v>-27</v>
      </c>
      <c r="O3647" t="str">
        <f>IF(ZeptoData[[#This Row],[outOfStock]]=TRUE, "Out of Stock", IF(ZeptoData[[#This Row],[availableQuantity]]&lt;=2, "LOW STOCK", "HEALTHY"))</f>
        <v>HEALTHY</v>
      </c>
      <c r="P3647" t="str" cm="1">
        <f t="array" ref="P3647">_xlfn.IFS(ZeptoData[[#This Row],[Sale_Price]]&lt;50, "Budget", ZeptoData[[#This Row],[Sale_Price]]&lt;150, "Mid-Range", ZeptoData[[#This Row],[Sale_Price]]&gt;=150, "Premium")</f>
        <v>Budget</v>
      </c>
      <c r="Q3647" t="str">
        <f>IF(ROUND(((ZeptoData[[#This Row],[mrp]]-ZeptoData[[#This Row],[discountedSellingPrice]])/ZeptoData[[#This Row],[mrp]])*100,0) = ZeptoData[[#This Row],[discountPercent]], "Match", "Error")</f>
        <v>Match</v>
      </c>
      <c r="R3647" s="9" t="str" cm="1">
        <f t="array" ref="R3647">_xlfn.IFS(ZeptoData[[#This Row],[discountPercent]]=0, "No Discount", ZeptoData[[#This Row],[discountPercent]]&lt;=15, "Standard (1-15%)", ZeptoData[[#This Row],[discountPercent]]&gt;15, "Mega (&gt;15%)")</f>
        <v>No Discount</v>
      </c>
      <c r="S3647" s="9" t="str" cm="1">
        <f t="array" ref="S3647">_xlfn.IFS(ZeptoData[[#This Row],[weightInGms]]&lt;=100, "Small (&lt;100g)", ZeptoData[[#This Row],[weightInGms]]&lt;=500, "Medium (100-500g)", ZeptoData[[#This Row],[weightInGms]]&gt;500, "Large (&gt;500g)")</f>
        <v>Small (&lt;100g)</v>
      </c>
    </row>
    <row r="3648" spans="1:19" x14ac:dyDescent="0.25">
      <c r="A3648" t="s">
        <v>1644</v>
      </c>
      <c r="B3648" t="s">
        <v>1172</v>
      </c>
      <c r="C3648" t="str">
        <f>TRIM(ZeptoData[[#This Row],[name]])</f>
        <v>Veet Sensitive Skin Hair Removal Cream</v>
      </c>
      <c r="D3648">
        <v>13500</v>
      </c>
      <c r="E3648" s="3">
        <f>'Cleaned Data'!F3651</f>
        <v>10</v>
      </c>
      <c r="F3648">
        <v>5</v>
      </c>
      <c r="G3648">
        <v>6</v>
      </c>
      <c r="H3648">
        <v>12800</v>
      </c>
      <c r="I3648" s="3">
        <f>ZeptoData[[#This Row],[discountedSellingPrice]]/100</f>
        <v>128</v>
      </c>
      <c r="J3648">
        <v>50</v>
      </c>
      <c r="K3648" t="b">
        <v>0</v>
      </c>
      <c r="L3648">
        <v>50</v>
      </c>
      <c r="N3648" s="3">
        <f>ZeptoData[[#This Row],[MRP_Rupees]] - ZeptoData[[#This Row],[Sale_Price]]</f>
        <v>-118</v>
      </c>
      <c r="O3648" t="str">
        <f>IF(ZeptoData[[#This Row],[outOfStock]]=TRUE, "Out of Stock", IF(ZeptoData[[#This Row],[availableQuantity]]&lt;=2, "LOW STOCK", "HEALTHY"))</f>
        <v>HEALTHY</v>
      </c>
      <c r="P3648" t="str" cm="1">
        <f t="array" ref="P3648">_xlfn.IFS(ZeptoData[[#This Row],[Sale_Price]]&lt;50, "Budget", ZeptoData[[#This Row],[Sale_Price]]&lt;150, "Mid-Range", ZeptoData[[#This Row],[Sale_Price]]&gt;=150, "Premium")</f>
        <v>Mid-Range</v>
      </c>
      <c r="Q3648" t="str">
        <f>IF(ROUND(((ZeptoData[[#This Row],[mrp]]-ZeptoData[[#This Row],[discountedSellingPrice]])/ZeptoData[[#This Row],[mrp]])*100,0) = ZeptoData[[#This Row],[discountPercent]], "Match", "Error")</f>
        <v>Match</v>
      </c>
      <c r="R3648" s="9" t="str" cm="1">
        <f t="array" ref="R3648">_xlfn.IFS(ZeptoData[[#This Row],[discountPercent]]=0, "No Discount", ZeptoData[[#This Row],[discountPercent]]&lt;=15, "Standard (1-15%)", ZeptoData[[#This Row],[discountPercent]]&gt;15, "Mega (&gt;15%)")</f>
        <v>Standard (1-15%)</v>
      </c>
      <c r="S3648" s="9" t="str" cm="1">
        <f t="array" ref="S3648">_xlfn.IFS(ZeptoData[[#This Row],[weightInGms]]&lt;=100, "Small (&lt;100g)", ZeptoData[[#This Row],[weightInGms]]&lt;=500, "Medium (100-500g)", ZeptoData[[#This Row],[weightInGms]]&gt;500, "Large (&gt;500g)")</f>
        <v>Small (&lt;100g)</v>
      </c>
    </row>
    <row r="3649" spans="1:19" x14ac:dyDescent="0.25">
      <c r="A3649" t="s">
        <v>1644</v>
      </c>
      <c r="B3649" t="s">
        <v>1655</v>
      </c>
      <c r="C3649" t="str">
        <f>TRIM(ZeptoData[[#This Row],[name]])</f>
        <v>Vicks VapoRub</v>
      </c>
      <c r="D3649">
        <v>14500</v>
      </c>
      <c r="E3649" s="3">
        <f>'Cleaned Data'!F3652</f>
        <v>2</v>
      </c>
      <c r="F3649">
        <v>11</v>
      </c>
      <c r="G3649">
        <v>2</v>
      </c>
      <c r="H3649">
        <v>12900</v>
      </c>
      <c r="I3649" s="3">
        <f>ZeptoData[[#This Row],[discountedSellingPrice]]/100</f>
        <v>129</v>
      </c>
      <c r="J3649">
        <v>50</v>
      </c>
      <c r="K3649" t="b">
        <v>0</v>
      </c>
      <c r="L3649">
        <v>50</v>
      </c>
      <c r="N3649" s="3">
        <f>ZeptoData[[#This Row],[MRP_Rupees]] - ZeptoData[[#This Row],[Sale_Price]]</f>
        <v>-127</v>
      </c>
      <c r="O3649" t="str">
        <f>IF(ZeptoData[[#This Row],[outOfStock]]=TRUE, "Out of Stock", IF(ZeptoData[[#This Row],[availableQuantity]]&lt;=2, "LOW STOCK", "HEALTHY"))</f>
        <v>LOW STOCK</v>
      </c>
      <c r="P3649" t="str" cm="1">
        <f t="array" ref="P3649">_xlfn.IFS(ZeptoData[[#This Row],[Sale_Price]]&lt;50, "Budget", ZeptoData[[#This Row],[Sale_Price]]&lt;150, "Mid-Range", ZeptoData[[#This Row],[Sale_Price]]&gt;=150, "Premium")</f>
        <v>Mid-Range</v>
      </c>
      <c r="Q3649" t="str">
        <f>IF(ROUND(((ZeptoData[[#This Row],[mrp]]-ZeptoData[[#This Row],[discountedSellingPrice]])/ZeptoData[[#This Row],[mrp]])*100,0) = ZeptoData[[#This Row],[discountPercent]], "Match", "Error")</f>
        <v>Match</v>
      </c>
      <c r="R3649" s="9" t="str" cm="1">
        <f t="array" ref="R3649">_xlfn.IFS(ZeptoData[[#This Row],[discountPercent]]=0, "No Discount", ZeptoData[[#This Row],[discountPercent]]&lt;=15, "Standard (1-15%)", ZeptoData[[#This Row],[discountPercent]]&gt;15, "Mega (&gt;15%)")</f>
        <v>Standard (1-15%)</v>
      </c>
      <c r="S3649" s="9" t="str" cm="1">
        <f t="array" ref="S3649">_xlfn.IFS(ZeptoData[[#This Row],[weightInGms]]&lt;=100, "Small (&lt;100g)", ZeptoData[[#This Row],[weightInGms]]&lt;=500, "Medium (100-500g)", ZeptoData[[#This Row],[weightInGms]]&gt;500, "Large (&gt;500g)")</f>
        <v>Small (&lt;100g)</v>
      </c>
    </row>
    <row r="3650" spans="1:19" x14ac:dyDescent="0.25">
      <c r="A3650" t="s">
        <v>1644</v>
      </c>
      <c r="B3650" t="s">
        <v>1656</v>
      </c>
      <c r="C3650" t="str">
        <f>TRIM(ZeptoData[[#This Row],[name]])</f>
        <v>Dabur Hajmola Imli Digestive Tablets</v>
      </c>
      <c r="D3650">
        <v>4500</v>
      </c>
      <c r="E3650" s="3">
        <f>'Cleaned Data'!F3653</f>
        <v>10</v>
      </c>
      <c r="F3650">
        <v>6</v>
      </c>
      <c r="G3650">
        <v>6</v>
      </c>
      <c r="H3650">
        <v>4200</v>
      </c>
      <c r="I3650" s="3">
        <f>ZeptoData[[#This Row],[discountedSellingPrice]]/100</f>
        <v>42</v>
      </c>
      <c r="J3650">
        <v>120</v>
      </c>
      <c r="K3650" t="b">
        <v>0</v>
      </c>
      <c r="L3650">
        <v>120</v>
      </c>
      <c r="N3650" s="3">
        <f>ZeptoData[[#This Row],[MRP_Rupees]] - ZeptoData[[#This Row],[Sale_Price]]</f>
        <v>-32</v>
      </c>
      <c r="O3650" t="str">
        <f>IF(ZeptoData[[#This Row],[outOfStock]]=TRUE, "Out of Stock", IF(ZeptoData[[#This Row],[availableQuantity]]&lt;=2, "LOW STOCK", "HEALTHY"))</f>
        <v>HEALTHY</v>
      </c>
      <c r="P3650" t="str" cm="1">
        <f t="array" ref="P3650">_xlfn.IFS(ZeptoData[[#This Row],[Sale_Price]]&lt;50, "Budget", ZeptoData[[#This Row],[Sale_Price]]&lt;150, "Mid-Range", ZeptoData[[#This Row],[Sale_Price]]&gt;=150, "Premium")</f>
        <v>Budget</v>
      </c>
      <c r="Q3650" t="str">
        <f>IF(ROUND(((ZeptoData[[#This Row],[mrp]]-ZeptoData[[#This Row],[discountedSellingPrice]])/ZeptoData[[#This Row],[mrp]])*100,0) = ZeptoData[[#This Row],[discountPercent]], "Match", "Error")</f>
        <v>Error</v>
      </c>
      <c r="R3650" s="9" t="str" cm="1">
        <f t="array" ref="R3650">_xlfn.IFS(ZeptoData[[#This Row],[discountPercent]]=0, "No Discount", ZeptoData[[#This Row],[discountPercent]]&lt;=15, "Standard (1-15%)", ZeptoData[[#This Row],[discountPercent]]&gt;15, "Mega (&gt;15%)")</f>
        <v>Standard (1-15%)</v>
      </c>
      <c r="S3650" s="9" t="str" cm="1">
        <f t="array" ref="S3650">_xlfn.IFS(ZeptoData[[#This Row],[weightInGms]]&lt;=100, "Small (&lt;100g)", ZeptoData[[#This Row],[weightInGms]]&lt;=500, "Medium (100-500g)", ZeptoData[[#This Row],[weightInGms]]&gt;500, "Large (&gt;500g)")</f>
        <v>Medium (100-500g)</v>
      </c>
    </row>
    <row r="3651" spans="1:19" x14ac:dyDescent="0.25">
      <c r="A3651" t="s">
        <v>1644</v>
      </c>
      <c r="B3651" t="s">
        <v>1657</v>
      </c>
      <c r="C3651" t="str">
        <f>TRIM(ZeptoData[[#This Row],[name]])</f>
        <v>Dettol Antiseptic Liquid + Disinfectant Spray - Original</v>
      </c>
      <c r="D3651">
        <v>15900</v>
      </c>
      <c r="E3651" s="3">
        <f>'Cleaned Data'!F3654</f>
        <v>15</v>
      </c>
      <c r="F3651">
        <v>10</v>
      </c>
      <c r="G3651">
        <v>6</v>
      </c>
      <c r="H3651">
        <v>14300</v>
      </c>
      <c r="I3651" s="3">
        <f>ZeptoData[[#This Row],[discountedSellingPrice]]/100</f>
        <v>143</v>
      </c>
      <c r="J3651">
        <v>225</v>
      </c>
      <c r="K3651" t="b">
        <v>0</v>
      </c>
      <c r="L3651">
        <v>225</v>
      </c>
      <c r="N3651" s="3">
        <f>ZeptoData[[#This Row],[MRP_Rupees]] - ZeptoData[[#This Row],[Sale_Price]]</f>
        <v>-128</v>
      </c>
      <c r="O3651" t="str">
        <f>IF(ZeptoData[[#This Row],[outOfStock]]=TRUE, "Out of Stock", IF(ZeptoData[[#This Row],[availableQuantity]]&lt;=2, "LOW STOCK", "HEALTHY"))</f>
        <v>HEALTHY</v>
      </c>
      <c r="P3651" t="str" cm="1">
        <f t="array" ref="P3651">_xlfn.IFS(ZeptoData[[#This Row],[Sale_Price]]&lt;50, "Budget", ZeptoData[[#This Row],[Sale_Price]]&lt;150, "Mid-Range", ZeptoData[[#This Row],[Sale_Price]]&gt;=150, "Premium")</f>
        <v>Mid-Range</v>
      </c>
      <c r="Q3651" t="str">
        <f>IF(ROUND(((ZeptoData[[#This Row],[mrp]]-ZeptoData[[#This Row],[discountedSellingPrice]])/ZeptoData[[#This Row],[mrp]])*100,0) = ZeptoData[[#This Row],[discountPercent]], "Match", "Error")</f>
        <v>Match</v>
      </c>
      <c r="R3651" s="9" t="str" cm="1">
        <f t="array" ref="R3651">_xlfn.IFS(ZeptoData[[#This Row],[discountPercent]]=0, "No Discount", ZeptoData[[#This Row],[discountPercent]]&lt;=15, "Standard (1-15%)", ZeptoData[[#This Row],[discountPercent]]&gt;15, "Mega (&gt;15%)")</f>
        <v>Standard (1-15%)</v>
      </c>
      <c r="S3651" s="9" t="str" cm="1">
        <f t="array" ref="S3651">_xlfn.IFS(ZeptoData[[#This Row],[weightInGms]]&lt;=100, "Small (&lt;100g)", ZeptoData[[#This Row],[weightInGms]]&lt;=500, "Medium (100-500g)", ZeptoData[[#This Row],[weightInGms]]&gt;500, "Large (&gt;500g)")</f>
        <v>Medium (100-500g)</v>
      </c>
    </row>
    <row r="3652" spans="1:19" x14ac:dyDescent="0.25">
      <c r="A3652" t="s">
        <v>1644</v>
      </c>
      <c r="B3652" t="s">
        <v>1851</v>
      </c>
      <c r="C3652" t="str">
        <f>TRIM(ZeptoData[[#This Row],[name]])</f>
        <v>Iodex Body Pain Expert</v>
      </c>
      <c r="D3652">
        <v>4000</v>
      </c>
      <c r="E3652" s="3">
        <f>'Cleaned Data'!F3655</f>
        <v>5</v>
      </c>
      <c r="F3652">
        <v>2</v>
      </c>
      <c r="G3652">
        <v>6</v>
      </c>
      <c r="H3652">
        <v>3900</v>
      </c>
      <c r="I3652" s="3">
        <f>ZeptoData[[#This Row],[discountedSellingPrice]]/100</f>
        <v>39</v>
      </c>
      <c r="J3652">
        <v>8</v>
      </c>
      <c r="K3652" t="b">
        <v>0</v>
      </c>
      <c r="L3652">
        <v>8</v>
      </c>
      <c r="N3652" s="3">
        <f>ZeptoData[[#This Row],[MRP_Rupees]] - ZeptoData[[#This Row],[Sale_Price]]</f>
        <v>-34</v>
      </c>
      <c r="O3652" t="str">
        <f>IF(ZeptoData[[#This Row],[outOfStock]]=TRUE, "Out of Stock", IF(ZeptoData[[#This Row],[availableQuantity]]&lt;=2, "LOW STOCK", "HEALTHY"))</f>
        <v>HEALTHY</v>
      </c>
      <c r="P3652" t="str" cm="1">
        <f t="array" ref="P3652">_xlfn.IFS(ZeptoData[[#This Row],[Sale_Price]]&lt;50, "Budget", ZeptoData[[#This Row],[Sale_Price]]&lt;150, "Mid-Range", ZeptoData[[#This Row],[Sale_Price]]&gt;=150, "Premium")</f>
        <v>Budget</v>
      </c>
      <c r="Q3652" t="str">
        <f>IF(ROUND(((ZeptoData[[#This Row],[mrp]]-ZeptoData[[#This Row],[discountedSellingPrice]])/ZeptoData[[#This Row],[mrp]])*100,0) = ZeptoData[[#This Row],[discountPercent]], "Match", "Error")</f>
        <v>Error</v>
      </c>
      <c r="R3652" s="9" t="str" cm="1">
        <f t="array" ref="R3652">_xlfn.IFS(ZeptoData[[#This Row],[discountPercent]]=0, "No Discount", ZeptoData[[#This Row],[discountPercent]]&lt;=15, "Standard (1-15%)", ZeptoData[[#This Row],[discountPercent]]&gt;15, "Mega (&gt;15%)")</f>
        <v>Standard (1-15%)</v>
      </c>
      <c r="S3652" s="9" t="str" cm="1">
        <f t="array" ref="S3652">_xlfn.IFS(ZeptoData[[#This Row],[weightInGms]]&lt;=100, "Small (&lt;100g)", ZeptoData[[#This Row],[weightInGms]]&lt;=500, "Medium (100-500g)", ZeptoData[[#This Row],[weightInGms]]&gt;500, "Large (&gt;500g)")</f>
        <v>Small (&lt;100g)</v>
      </c>
    </row>
    <row r="3653" spans="1:19" x14ac:dyDescent="0.25">
      <c r="A3653" t="s">
        <v>1644</v>
      </c>
      <c r="B3653" t="s">
        <v>1659</v>
      </c>
      <c r="C3653" t="str">
        <f>TRIM(ZeptoData[[#This Row],[name]])</f>
        <v>Patanjali Hing Goli</v>
      </c>
      <c r="D3653">
        <v>6500</v>
      </c>
      <c r="E3653" s="3">
        <f>'Cleaned Data'!F3656</f>
        <v>2</v>
      </c>
      <c r="F3653">
        <v>10</v>
      </c>
      <c r="G3653">
        <v>4</v>
      </c>
      <c r="H3653">
        <v>5800</v>
      </c>
      <c r="I3653" s="3">
        <f>ZeptoData[[#This Row],[discountedSellingPrice]]/100</f>
        <v>58</v>
      </c>
      <c r="J3653">
        <v>100</v>
      </c>
      <c r="K3653" t="b">
        <v>0</v>
      </c>
      <c r="L3653">
        <v>100</v>
      </c>
      <c r="N3653" s="3">
        <f>ZeptoData[[#This Row],[MRP_Rupees]] - ZeptoData[[#This Row],[Sale_Price]]</f>
        <v>-56</v>
      </c>
      <c r="O3653" t="str">
        <f>IF(ZeptoData[[#This Row],[outOfStock]]=TRUE, "Out of Stock", IF(ZeptoData[[#This Row],[availableQuantity]]&lt;=2, "LOW STOCK", "HEALTHY"))</f>
        <v>HEALTHY</v>
      </c>
      <c r="P3653" t="str" cm="1">
        <f t="array" ref="P3653">_xlfn.IFS(ZeptoData[[#This Row],[Sale_Price]]&lt;50, "Budget", ZeptoData[[#This Row],[Sale_Price]]&lt;150, "Mid-Range", ZeptoData[[#This Row],[Sale_Price]]&gt;=150, "Premium")</f>
        <v>Mid-Range</v>
      </c>
      <c r="Q3653" t="str">
        <f>IF(ROUND(((ZeptoData[[#This Row],[mrp]]-ZeptoData[[#This Row],[discountedSellingPrice]])/ZeptoData[[#This Row],[mrp]])*100,0) = ZeptoData[[#This Row],[discountPercent]], "Match", "Error")</f>
        <v>Error</v>
      </c>
      <c r="R3653" s="9" t="str" cm="1">
        <f t="array" ref="R3653">_xlfn.IFS(ZeptoData[[#This Row],[discountPercent]]=0, "No Discount", ZeptoData[[#This Row],[discountPercent]]&lt;=15, "Standard (1-15%)", ZeptoData[[#This Row],[discountPercent]]&gt;15, "Mega (&gt;15%)")</f>
        <v>Standard (1-15%)</v>
      </c>
      <c r="S3653" s="9" t="str" cm="1">
        <f t="array" ref="S3653">_xlfn.IFS(ZeptoData[[#This Row],[weightInGms]]&lt;=100, "Small (&lt;100g)", ZeptoData[[#This Row],[weightInGms]]&lt;=500, "Medium (100-500g)", ZeptoData[[#This Row],[weightInGms]]&gt;500, "Large (&gt;500g)")</f>
        <v>Small (&lt;100g)</v>
      </c>
    </row>
    <row r="3654" spans="1:19" x14ac:dyDescent="0.25">
      <c r="A3654" t="s">
        <v>1644</v>
      </c>
      <c r="B3654" t="s">
        <v>1660</v>
      </c>
      <c r="C3654" t="str">
        <f>TRIM(ZeptoData[[#This Row],[name]])</f>
        <v>Moov Fast Pain Relief Cream</v>
      </c>
      <c r="D3654">
        <v>18900</v>
      </c>
      <c r="E3654" s="3">
        <f>'Cleaned Data'!F3657</f>
        <v>0</v>
      </c>
      <c r="F3654">
        <v>15</v>
      </c>
      <c r="G3654">
        <v>6</v>
      </c>
      <c r="H3654">
        <v>16000</v>
      </c>
      <c r="I3654" s="3">
        <f>ZeptoData[[#This Row],[discountedSellingPrice]]/100</f>
        <v>160</v>
      </c>
      <c r="J3654">
        <v>50</v>
      </c>
      <c r="K3654" t="b">
        <v>0</v>
      </c>
      <c r="L3654">
        <v>50</v>
      </c>
      <c r="N3654" s="3">
        <f>ZeptoData[[#This Row],[MRP_Rupees]] - ZeptoData[[#This Row],[Sale_Price]]</f>
        <v>-160</v>
      </c>
      <c r="O3654" t="str">
        <f>IF(ZeptoData[[#This Row],[outOfStock]]=TRUE, "Out of Stock", IF(ZeptoData[[#This Row],[availableQuantity]]&lt;=2, "LOW STOCK", "HEALTHY"))</f>
        <v>HEALTHY</v>
      </c>
      <c r="P3654" t="str" cm="1">
        <f t="array" ref="P3654">_xlfn.IFS(ZeptoData[[#This Row],[Sale_Price]]&lt;50, "Budget", ZeptoData[[#This Row],[Sale_Price]]&lt;150, "Mid-Range", ZeptoData[[#This Row],[Sale_Price]]&gt;=150, "Premium")</f>
        <v>Premium</v>
      </c>
      <c r="Q3654" t="str">
        <f>IF(ROUND(((ZeptoData[[#This Row],[mrp]]-ZeptoData[[#This Row],[discountedSellingPrice]])/ZeptoData[[#This Row],[mrp]])*100,0) = ZeptoData[[#This Row],[discountPercent]], "Match", "Error")</f>
        <v>Match</v>
      </c>
      <c r="R3654" s="9" t="str" cm="1">
        <f t="array" ref="R3654">_xlfn.IFS(ZeptoData[[#This Row],[discountPercent]]=0, "No Discount", ZeptoData[[#This Row],[discountPercent]]&lt;=15, "Standard (1-15%)", ZeptoData[[#This Row],[discountPercent]]&gt;15, "Mega (&gt;15%)")</f>
        <v>Standard (1-15%)</v>
      </c>
      <c r="S3654" s="9" t="str" cm="1">
        <f t="array" ref="S3654">_xlfn.IFS(ZeptoData[[#This Row],[weightInGms]]&lt;=100, "Small (&lt;100g)", ZeptoData[[#This Row],[weightInGms]]&lt;=500, "Medium (100-500g)", ZeptoData[[#This Row],[weightInGms]]&gt;500, "Large (&gt;500g)")</f>
        <v>Small (&lt;100g)</v>
      </c>
    </row>
    <row r="3655" spans="1:19" x14ac:dyDescent="0.25">
      <c r="A3655" t="s">
        <v>1644</v>
      </c>
      <c r="B3655" t="s">
        <v>1184</v>
      </c>
      <c r="C3655" t="str">
        <f>TRIM(ZeptoData[[#This Row],[name]])</f>
        <v>Dettol Hand Sanitizer</v>
      </c>
      <c r="D3655">
        <v>10000</v>
      </c>
      <c r="E3655" s="3">
        <f>'Cleaned Data'!F3658</f>
        <v>10</v>
      </c>
      <c r="F3655">
        <v>5</v>
      </c>
      <c r="G3655">
        <v>6</v>
      </c>
      <c r="H3655">
        <v>9500</v>
      </c>
      <c r="I3655" s="3">
        <f>ZeptoData[[#This Row],[discountedSellingPrice]]/100</f>
        <v>95</v>
      </c>
      <c r="J3655">
        <v>200</v>
      </c>
      <c r="K3655" t="b">
        <v>0</v>
      </c>
      <c r="L3655">
        <v>200</v>
      </c>
      <c r="N3655" s="3">
        <f>ZeptoData[[#This Row],[MRP_Rupees]] - ZeptoData[[#This Row],[Sale_Price]]</f>
        <v>-85</v>
      </c>
      <c r="O3655" t="str">
        <f>IF(ZeptoData[[#This Row],[outOfStock]]=TRUE, "Out of Stock", IF(ZeptoData[[#This Row],[availableQuantity]]&lt;=2, "LOW STOCK", "HEALTHY"))</f>
        <v>HEALTHY</v>
      </c>
      <c r="P3655" t="str" cm="1">
        <f t="array" ref="P3655">_xlfn.IFS(ZeptoData[[#This Row],[Sale_Price]]&lt;50, "Budget", ZeptoData[[#This Row],[Sale_Price]]&lt;150, "Mid-Range", ZeptoData[[#This Row],[Sale_Price]]&gt;=150, "Premium")</f>
        <v>Mid-Range</v>
      </c>
      <c r="Q3655" t="str">
        <f>IF(ROUND(((ZeptoData[[#This Row],[mrp]]-ZeptoData[[#This Row],[discountedSellingPrice]])/ZeptoData[[#This Row],[mrp]])*100,0) = ZeptoData[[#This Row],[discountPercent]], "Match", "Error")</f>
        <v>Match</v>
      </c>
      <c r="R3655" s="9" t="str" cm="1">
        <f t="array" ref="R3655">_xlfn.IFS(ZeptoData[[#This Row],[discountPercent]]=0, "No Discount", ZeptoData[[#This Row],[discountPercent]]&lt;=15, "Standard (1-15%)", ZeptoData[[#This Row],[discountPercent]]&gt;15, "Mega (&gt;15%)")</f>
        <v>Standard (1-15%)</v>
      </c>
      <c r="S3655" s="9" t="str" cm="1">
        <f t="array" ref="S3655">_xlfn.IFS(ZeptoData[[#This Row],[weightInGms]]&lt;=100, "Small (&lt;100g)", ZeptoData[[#This Row],[weightInGms]]&lt;=500, "Medium (100-500g)", ZeptoData[[#This Row],[weightInGms]]&gt;500, "Large (&gt;500g)")</f>
        <v>Medium (100-500g)</v>
      </c>
    </row>
    <row r="3656" spans="1:19" x14ac:dyDescent="0.25">
      <c r="A3656" t="s">
        <v>1644</v>
      </c>
      <c r="B3656" t="s">
        <v>1211</v>
      </c>
      <c r="C3656" t="str">
        <f>TRIM(ZeptoData[[#This Row],[name]])</f>
        <v>Whisper Ultra Soft XL+ Sanitary Pads</v>
      </c>
      <c r="D3656">
        <v>33000</v>
      </c>
      <c r="E3656" s="3">
        <f>'Cleaned Data'!F3659</f>
        <v>10</v>
      </c>
      <c r="F3656">
        <v>2</v>
      </c>
      <c r="G3656">
        <v>6</v>
      </c>
      <c r="H3656">
        <v>32300</v>
      </c>
      <c r="I3656" s="3">
        <f>ZeptoData[[#This Row],[discountedSellingPrice]]/100</f>
        <v>323</v>
      </c>
      <c r="J3656">
        <v>30</v>
      </c>
      <c r="K3656" t="b">
        <v>0</v>
      </c>
      <c r="L3656">
        <v>30</v>
      </c>
      <c r="N3656" s="3">
        <f>ZeptoData[[#This Row],[MRP_Rupees]] - ZeptoData[[#This Row],[Sale_Price]]</f>
        <v>-313</v>
      </c>
      <c r="O3656" t="str">
        <f>IF(ZeptoData[[#This Row],[outOfStock]]=TRUE, "Out of Stock", IF(ZeptoData[[#This Row],[availableQuantity]]&lt;=2, "LOW STOCK", "HEALTHY"))</f>
        <v>HEALTHY</v>
      </c>
      <c r="P3656" t="str" cm="1">
        <f t="array" ref="P3656">_xlfn.IFS(ZeptoData[[#This Row],[Sale_Price]]&lt;50, "Budget", ZeptoData[[#This Row],[Sale_Price]]&lt;150, "Mid-Range", ZeptoData[[#This Row],[Sale_Price]]&gt;=150, "Premium")</f>
        <v>Premium</v>
      </c>
      <c r="Q3656" t="str">
        <f>IF(ROUND(((ZeptoData[[#This Row],[mrp]]-ZeptoData[[#This Row],[discountedSellingPrice]])/ZeptoData[[#This Row],[mrp]])*100,0) = ZeptoData[[#This Row],[discountPercent]], "Match", "Error")</f>
        <v>Match</v>
      </c>
      <c r="R3656" s="9" t="str" cm="1">
        <f t="array" ref="R3656">_xlfn.IFS(ZeptoData[[#This Row],[discountPercent]]=0, "No Discount", ZeptoData[[#This Row],[discountPercent]]&lt;=15, "Standard (1-15%)", ZeptoData[[#This Row],[discountPercent]]&gt;15, "Mega (&gt;15%)")</f>
        <v>Standard (1-15%)</v>
      </c>
      <c r="S3656" s="9" t="str" cm="1">
        <f t="array" ref="S3656">_xlfn.IFS(ZeptoData[[#This Row],[weightInGms]]&lt;=100, "Small (&lt;100g)", ZeptoData[[#This Row],[weightInGms]]&lt;=500, "Medium (100-500g)", ZeptoData[[#This Row],[weightInGms]]&gt;500, "Large (&gt;500g)")</f>
        <v>Small (&lt;100g)</v>
      </c>
    </row>
    <row r="3657" spans="1:19" x14ac:dyDescent="0.25">
      <c r="A3657" t="s">
        <v>1644</v>
      </c>
      <c r="B3657" t="s">
        <v>1327</v>
      </c>
      <c r="C3657" t="str">
        <f>TRIM(ZeptoData[[#This Row],[name]])</f>
        <v>Whisper Choice Regular Wing Sanitary Pad</v>
      </c>
      <c r="D3657">
        <v>3000</v>
      </c>
      <c r="E3657" s="3">
        <f>'Cleaned Data'!F3660</f>
        <v>3</v>
      </c>
      <c r="F3657">
        <v>0</v>
      </c>
      <c r="G3657">
        <v>2</v>
      </c>
      <c r="H3657">
        <v>3000</v>
      </c>
      <c r="I3657" s="3">
        <f>ZeptoData[[#This Row],[discountedSellingPrice]]/100</f>
        <v>30</v>
      </c>
      <c r="J3657">
        <v>406</v>
      </c>
      <c r="K3657" t="b">
        <v>0</v>
      </c>
      <c r="L3657">
        <v>7</v>
      </c>
      <c r="N3657" s="3">
        <f>ZeptoData[[#This Row],[MRP_Rupees]] - ZeptoData[[#This Row],[Sale_Price]]</f>
        <v>-27</v>
      </c>
      <c r="O3657" t="str">
        <f>IF(ZeptoData[[#This Row],[outOfStock]]=TRUE, "Out of Stock", IF(ZeptoData[[#This Row],[availableQuantity]]&lt;=2, "LOW STOCK", "HEALTHY"))</f>
        <v>LOW STOCK</v>
      </c>
      <c r="P3657" t="str" cm="1">
        <f t="array" ref="P3657">_xlfn.IFS(ZeptoData[[#This Row],[Sale_Price]]&lt;50, "Budget", ZeptoData[[#This Row],[Sale_Price]]&lt;150, "Mid-Range", ZeptoData[[#This Row],[Sale_Price]]&gt;=150, "Premium")</f>
        <v>Budget</v>
      </c>
      <c r="Q3657" t="str">
        <f>IF(ROUND(((ZeptoData[[#This Row],[mrp]]-ZeptoData[[#This Row],[discountedSellingPrice]])/ZeptoData[[#This Row],[mrp]])*100,0) = ZeptoData[[#This Row],[discountPercent]], "Match", "Error")</f>
        <v>Match</v>
      </c>
      <c r="R3657" s="9" t="str" cm="1">
        <f t="array" ref="R3657">_xlfn.IFS(ZeptoData[[#This Row],[discountPercent]]=0, "No Discount", ZeptoData[[#This Row],[discountPercent]]&lt;=15, "Standard (1-15%)", ZeptoData[[#This Row],[discountPercent]]&gt;15, "Mega (&gt;15%)")</f>
        <v>No Discount</v>
      </c>
      <c r="S3657" s="9" t="str" cm="1">
        <f t="array" ref="S3657">_xlfn.IFS(ZeptoData[[#This Row],[weightInGms]]&lt;=100, "Small (&lt;100g)", ZeptoData[[#This Row],[weightInGms]]&lt;=500, "Medium (100-500g)", ZeptoData[[#This Row],[weightInGms]]&gt;500, "Large (&gt;500g)")</f>
        <v>Medium (100-500g)</v>
      </c>
    </row>
    <row r="3658" spans="1:19" x14ac:dyDescent="0.25">
      <c r="A3658" t="s">
        <v>1644</v>
      </c>
      <c r="B3658" t="s">
        <v>1661</v>
      </c>
      <c r="C3658" t="str">
        <f>TRIM(ZeptoData[[#This Row],[name]])</f>
        <v>Savlon Surface Disinfectant Spray</v>
      </c>
      <c r="D3658">
        <v>16500</v>
      </c>
      <c r="E3658" s="3">
        <f>'Cleaned Data'!F3661</f>
        <v>10</v>
      </c>
      <c r="F3658">
        <v>10</v>
      </c>
      <c r="G3658">
        <v>6</v>
      </c>
      <c r="H3658">
        <v>14800</v>
      </c>
      <c r="I3658" s="3">
        <f>ZeptoData[[#This Row],[discountedSellingPrice]]/100</f>
        <v>148</v>
      </c>
      <c r="J3658">
        <v>170</v>
      </c>
      <c r="K3658" t="b">
        <v>0</v>
      </c>
      <c r="L3658">
        <v>170</v>
      </c>
      <c r="N3658" s="3">
        <f>ZeptoData[[#This Row],[MRP_Rupees]] - ZeptoData[[#This Row],[Sale_Price]]</f>
        <v>-138</v>
      </c>
      <c r="O3658" t="str">
        <f>IF(ZeptoData[[#This Row],[outOfStock]]=TRUE, "Out of Stock", IF(ZeptoData[[#This Row],[availableQuantity]]&lt;=2, "LOW STOCK", "HEALTHY"))</f>
        <v>HEALTHY</v>
      </c>
      <c r="P3658" t="str" cm="1">
        <f t="array" ref="P3658">_xlfn.IFS(ZeptoData[[#This Row],[Sale_Price]]&lt;50, "Budget", ZeptoData[[#This Row],[Sale_Price]]&lt;150, "Mid-Range", ZeptoData[[#This Row],[Sale_Price]]&gt;=150, "Premium")</f>
        <v>Mid-Range</v>
      </c>
      <c r="Q3658" t="str">
        <f>IF(ROUND(((ZeptoData[[#This Row],[mrp]]-ZeptoData[[#This Row],[discountedSellingPrice]])/ZeptoData[[#This Row],[mrp]])*100,0) = ZeptoData[[#This Row],[discountPercent]], "Match", "Error")</f>
        <v>Match</v>
      </c>
      <c r="R3658" s="9" t="str" cm="1">
        <f t="array" ref="R3658">_xlfn.IFS(ZeptoData[[#This Row],[discountPercent]]=0, "No Discount", ZeptoData[[#This Row],[discountPercent]]&lt;=15, "Standard (1-15%)", ZeptoData[[#This Row],[discountPercent]]&gt;15, "Mega (&gt;15%)")</f>
        <v>Standard (1-15%)</v>
      </c>
      <c r="S3658" s="9" t="str" cm="1">
        <f t="array" ref="S3658">_xlfn.IFS(ZeptoData[[#This Row],[weightInGms]]&lt;=100, "Small (&lt;100g)", ZeptoData[[#This Row],[weightInGms]]&lt;=500, "Medium (100-500g)", ZeptoData[[#This Row],[weightInGms]]&gt;500, "Large (&gt;500g)")</f>
        <v>Medium (100-500g)</v>
      </c>
    </row>
    <row r="3659" spans="1:19" x14ac:dyDescent="0.25">
      <c r="A3659" t="s">
        <v>1644</v>
      </c>
      <c r="B3659" t="s">
        <v>1662</v>
      </c>
      <c r="C3659" t="str">
        <f>TRIM(ZeptoData[[#This Row],[name]])</f>
        <v>Durex Extra Thin Condoms</v>
      </c>
      <c r="D3659">
        <v>22800</v>
      </c>
      <c r="E3659" s="3">
        <f>'Cleaned Data'!F3662</f>
        <v>5</v>
      </c>
      <c r="F3659">
        <v>10</v>
      </c>
      <c r="G3659">
        <v>6</v>
      </c>
      <c r="H3659">
        <v>20500</v>
      </c>
      <c r="I3659" s="3">
        <f>ZeptoData[[#This Row],[discountedSellingPrice]]/100</f>
        <v>205</v>
      </c>
      <c r="J3659">
        <v>580</v>
      </c>
      <c r="K3659" t="b">
        <v>0</v>
      </c>
      <c r="L3659">
        <v>10</v>
      </c>
      <c r="N3659" s="3">
        <f>ZeptoData[[#This Row],[MRP_Rupees]] - ZeptoData[[#This Row],[Sale_Price]]</f>
        <v>-200</v>
      </c>
      <c r="O3659" t="str">
        <f>IF(ZeptoData[[#This Row],[outOfStock]]=TRUE, "Out of Stock", IF(ZeptoData[[#This Row],[availableQuantity]]&lt;=2, "LOW STOCK", "HEALTHY"))</f>
        <v>HEALTHY</v>
      </c>
      <c r="P3659" t="str" cm="1">
        <f t="array" ref="P3659">_xlfn.IFS(ZeptoData[[#This Row],[Sale_Price]]&lt;50, "Budget", ZeptoData[[#This Row],[Sale_Price]]&lt;150, "Mid-Range", ZeptoData[[#This Row],[Sale_Price]]&gt;=150, "Premium")</f>
        <v>Premium</v>
      </c>
      <c r="Q3659" t="str">
        <f>IF(ROUND(((ZeptoData[[#This Row],[mrp]]-ZeptoData[[#This Row],[discountedSellingPrice]])/ZeptoData[[#This Row],[mrp]])*100,0) = ZeptoData[[#This Row],[discountPercent]], "Match", "Error")</f>
        <v>Match</v>
      </c>
      <c r="R3659" s="9" t="str" cm="1">
        <f t="array" ref="R3659">_xlfn.IFS(ZeptoData[[#This Row],[discountPercent]]=0, "No Discount", ZeptoData[[#This Row],[discountPercent]]&lt;=15, "Standard (1-15%)", ZeptoData[[#This Row],[discountPercent]]&gt;15, "Mega (&gt;15%)")</f>
        <v>Standard (1-15%)</v>
      </c>
      <c r="S3659" s="9" t="str" cm="1">
        <f t="array" ref="S3659">_xlfn.IFS(ZeptoData[[#This Row],[weightInGms]]&lt;=100, "Small (&lt;100g)", ZeptoData[[#This Row],[weightInGms]]&lt;=500, "Medium (100-500g)", ZeptoData[[#This Row],[weightInGms]]&gt;500, "Large (&gt;500g)")</f>
        <v>Large (&gt;500g)</v>
      </c>
    </row>
    <row r="3660" spans="1:19" x14ac:dyDescent="0.25">
      <c r="A3660" t="s">
        <v>1644</v>
      </c>
      <c r="B3660" t="s">
        <v>1192</v>
      </c>
      <c r="C3660" t="str">
        <f>TRIM(ZeptoData[[#This Row],[name]])</f>
        <v>Stayfree Secure Dry Cover Regular Sanitary Pad With Wings</v>
      </c>
      <c r="D3660">
        <v>3000</v>
      </c>
      <c r="E3660" s="3">
        <f>'Cleaned Data'!F3663</f>
        <v>10</v>
      </c>
      <c r="F3660">
        <v>3</v>
      </c>
      <c r="G3660">
        <v>6</v>
      </c>
      <c r="H3660">
        <v>2900</v>
      </c>
      <c r="I3660" s="3">
        <f>ZeptoData[[#This Row],[discountedSellingPrice]]/100</f>
        <v>29</v>
      </c>
      <c r="J3660">
        <v>406</v>
      </c>
      <c r="K3660" t="b">
        <v>0</v>
      </c>
      <c r="L3660">
        <v>7</v>
      </c>
      <c r="N3660" s="3">
        <f>ZeptoData[[#This Row],[MRP_Rupees]] - ZeptoData[[#This Row],[Sale_Price]]</f>
        <v>-19</v>
      </c>
      <c r="O3660" t="str">
        <f>IF(ZeptoData[[#This Row],[outOfStock]]=TRUE, "Out of Stock", IF(ZeptoData[[#This Row],[availableQuantity]]&lt;=2, "LOW STOCK", "HEALTHY"))</f>
        <v>HEALTHY</v>
      </c>
      <c r="P3660" t="str" cm="1">
        <f t="array" ref="P3660">_xlfn.IFS(ZeptoData[[#This Row],[Sale_Price]]&lt;50, "Budget", ZeptoData[[#This Row],[Sale_Price]]&lt;150, "Mid-Range", ZeptoData[[#This Row],[Sale_Price]]&gt;=150, "Premium")</f>
        <v>Budget</v>
      </c>
      <c r="Q3660" t="str">
        <f>IF(ROUND(((ZeptoData[[#This Row],[mrp]]-ZeptoData[[#This Row],[discountedSellingPrice]])/ZeptoData[[#This Row],[mrp]])*100,0) = ZeptoData[[#This Row],[discountPercent]], "Match", "Error")</f>
        <v>Match</v>
      </c>
      <c r="R3660" s="9" t="str" cm="1">
        <f t="array" ref="R3660">_xlfn.IFS(ZeptoData[[#This Row],[discountPercent]]=0, "No Discount", ZeptoData[[#This Row],[discountPercent]]&lt;=15, "Standard (1-15%)", ZeptoData[[#This Row],[discountPercent]]&gt;15, "Mega (&gt;15%)")</f>
        <v>Standard (1-15%)</v>
      </c>
      <c r="S3660" s="9" t="str" cm="1">
        <f t="array" ref="S3660">_xlfn.IFS(ZeptoData[[#This Row],[weightInGms]]&lt;=100, "Small (&lt;100g)", ZeptoData[[#This Row],[weightInGms]]&lt;=500, "Medium (100-500g)", ZeptoData[[#This Row],[weightInGms]]&gt;500, "Large (&gt;500g)")</f>
        <v>Medium (100-500g)</v>
      </c>
    </row>
    <row r="3661" spans="1:19" x14ac:dyDescent="0.25">
      <c r="A3661" t="s">
        <v>1644</v>
      </c>
      <c r="B3661" t="s">
        <v>1663</v>
      </c>
      <c r="C3661" t="str">
        <f>TRIM(ZeptoData[[#This Row],[name]])</f>
        <v>Eno Fruit Salt Lemon Flavour Energy Powder</v>
      </c>
      <c r="D3661">
        <v>13000</v>
      </c>
      <c r="E3661" s="3">
        <f>'Cleaned Data'!F3664</f>
        <v>5</v>
      </c>
      <c r="F3661">
        <v>10</v>
      </c>
      <c r="G3661">
        <v>6</v>
      </c>
      <c r="H3661">
        <v>11700</v>
      </c>
      <c r="I3661" s="3">
        <f>ZeptoData[[#This Row],[discountedSellingPrice]]/100</f>
        <v>117</v>
      </c>
      <c r="J3661">
        <v>100</v>
      </c>
      <c r="K3661" t="b">
        <v>0</v>
      </c>
      <c r="L3661">
        <v>100</v>
      </c>
      <c r="N3661" s="3">
        <f>ZeptoData[[#This Row],[MRP_Rupees]] - ZeptoData[[#This Row],[Sale_Price]]</f>
        <v>-112</v>
      </c>
      <c r="O3661" t="str">
        <f>IF(ZeptoData[[#This Row],[outOfStock]]=TRUE, "Out of Stock", IF(ZeptoData[[#This Row],[availableQuantity]]&lt;=2, "LOW STOCK", "HEALTHY"))</f>
        <v>HEALTHY</v>
      </c>
      <c r="P3661" t="str" cm="1">
        <f t="array" ref="P3661">_xlfn.IFS(ZeptoData[[#This Row],[Sale_Price]]&lt;50, "Budget", ZeptoData[[#This Row],[Sale_Price]]&lt;150, "Mid-Range", ZeptoData[[#This Row],[Sale_Price]]&gt;=150, "Premium")</f>
        <v>Mid-Range</v>
      </c>
      <c r="Q3661" t="str">
        <f>IF(ROUND(((ZeptoData[[#This Row],[mrp]]-ZeptoData[[#This Row],[discountedSellingPrice]])/ZeptoData[[#This Row],[mrp]])*100,0) = ZeptoData[[#This Row],[discountPercent]], "Match", "Error")</f>
        <v>Match</v>
      </c>
      <c r="R3661" s="9" t="str" cm="1">
        <f t="array" ref="R3661">_xlfn.IFS(ZeptoData[[#This Row],[discountPercent]]=0, "No Discount", ZeptoData[[#This Row],[discountPercent]]&lt;=15, "Standard (1-15%)", ZeptoData[[#This Row],[discountPercent]]&gt;15, "Mega (&gt;15%)")</f>
        <v>Standard (1-15%)</v>
      </c>
      <c r="S3661" s="9" t="str" cm="1">
        <f t="array" ref="S3661">_xlfn.IFS(ZeptoData[[#This Row],[weightInGms]]&lt;=100, "Small (&lt;100g)", ZeptoData[[#This Row],[weightInGms]]&lt;=500, "Medium (100-500g)", ZeptoData[[#This Row],[weightInGms]]&gt;500, "Large (&gt;500g)")</f>
        <v>Small (&lt;100g)</v>
      </c>
    </row>
    <row r="3662" spans="1:19" x14ac:dyDescent="0.25">
      <c r="A3662" t="s">
        <v>1644</v>
      </c>
      <c r="B3662" t="s">
        <v>1664</v>
      </c>
      <c r="C3662" t="str">
        <f>TRIM(ZeptoData[[#This Row],[name]])</f>
        <v>Moov Pain Relief Specialist Spray</v>
      </c>
      <c r="D3662">
        <v>14900</v>
      </c>
      <c r="E3662" s="3">
        <f>'Cleaned Data'!F3665</f>
        <v>0</v>
      </c>
      <c r="F3662">
        <v>5</v>
      </c>
      <c r="G3662">
        <v>5</v>
      </c>
      <c r="H3662">
        <v>14100</v>
      </c>
      <c r="I3662" s="3">
        <f>ZeptoData[[#This Row],[discountedSellingPrice]]/100</f>
        <v>141</v>
      </c>
      <c r="J3662">
        <v>35</v>
      </c>
      <c r="K3662" t="b">
        <v>0</v>
      </c>
      <c r="L3662">
        <v>35</v>
      </c>
      <c r="N3662" s="3">
        <f>ZeptoData[[#This Row],[MRP_Rupees]] - ZeptoData[[#This Row],[Sale_Price]]</f>
        <v>-141</v>
      </c>
      <c r="O3662" t="str">
        <f>IF(ZeptoData[[#This Row],[outOfStock]]=TRUE, "Out of Stock", IF(ZeptoData[[#This Row],[availableQuantity]]&lt;=2, "LOW STOCK", "HEALTHY"))</f>
        <v>HEALTHY</v>
      </c>
      <c r="P3662" t="str" cm="1">
        <f t="array" ref="P3662">_xlfn.IFS(ZeptoData[[#This Row],[Sale_Price]]&lt;50, "Budget", ZeptoData[[#This Row],[Sale_Price]]&lt;150, "Mid-Range", ZeptoData[[#This Row],[Sale_Price]]&gt;=150, "Premium")</f>
        <v>Mid-Range</v>
      </c>
      <c r="Q3662" t="str">
        <f>IF(ROUND(((ZeptoData[[#This Row],[mrp]]-ZeptoData[[#This Row],[discountedSellingPrice]])/ZeptoData[[#This Row],[mrp]])*100,0) = ZeptoData[[#This Row],[discountPercent]], "Match", "Error")</f>
        <v>Match</v>
      </c>
      <c r="R3662" s="9" t="str" cm="1">
        <f t="array" ref="R3662">_xlfn.IFS(ZeptoData[[#This Row],[discountPercent]]=0, "No Discount", ZeptoData[[#This Row],[discountPercent]]&lt;=15, "Standard (1-15%)", ZeptoData[[#This Row],[discountPercent]]&gt;15, "Mega (&gt;15%)")</f>
        <v>Standard (1-15%)</v>
      </c>
      <c r="S3662" s="9" t="str" cm="1">
        <f t="array" ref="S3662">_xlfn.IFS(ZeptoData[[#This Row],[weightInGms]]&lt;=100, "Small (&lt;100g)", ZeptoData[[#This Row],[weightInGms]]&lt;=500, "Medium (100-500g)", ZeptoData[[#This Row],[weightInGms]]&gt;500, "Large (&gt;500g)")</f>
        <v>Small (&lt;100g)</v>
      </c>
    </row>
    <row r="3663" spans="1:19" x14ac:dyDescent="0.25">
      <c r="A3663" t="s">
        <v>1644</v>
      </c>
      <c r="B3663" t="s">
        <v>1665</v>
      </c>
      <c r="C3663" t="str">
        <f>TRIM(ZeptoData[[#This Row],[name]])</f>
        <v>Savlon Germ Protection Wipes</v>
      </c>
      <c r="D3663">
        <v>18900</v>
      </c>
      <c r="E3663" s="3">
        <f>'Cleaned Data'!F3666</f>
        <v>0</v>
      </c>
      <c r="F3663">
        <v>10</v>
      </c>
      <c r="G3663">
        <v>6</v>
      </c>
      <c r="H3663">
        <v>17000</v>
      </c>
      <c r="I3663" s="3">
        <f>ZeptoData[[#This Row],[discountedSellingPrice]]/100</f>
        <v>170</v>
      </c>
      <c r="J3663">
        <v>72</v>
      </c>
      <c r="K3663" t="b">
        <v>0</v>
      </c>
      <c r="L3663">
        <v>72</v>
      </c>
      <c r="N3663" s="3">
        <f>ZeptoData[[#This Row],[MRP_Rupees]] - ZeptoData[[#This Row],[Sale_Price]]</f>
        <v>-170</v>
      </c>
      <c r="O3663" t="str">
        <f>IF(ZeptoData[[#This Row],[outOfStock]]=TRUE, "Out of Stock", IF(ZeptoData[[#This Row],[availableQuantity]]&lt;=2, "LOW STOCK", "HEALTHY"))</f>
        <v>HEALTHY</v>
      </c>
      <c r="P3663" t="str" cm="1">
        <f t="array" ref="P3663">_xlfn.IFS(ZeptoData[[#This Row],[Sale_Price]]&lt;50, "Budget", ZeptoData[[#This Row],[Sale_Price]]&lt;150, "Mid-Range", ZeptoData[[#This Row],[Sale_Price]]&gt;=150, "Premium")</f>
        <v>Premium</v>
      </c>
      <c r="Q3663" t="str">
        <f>IF(ROUND(((ZeptoData[[#This Row],[mrp]]-ZeptoData[[#This Row],[discountedSellingPrice]])/ZeptoData[[#This Row],[mrp]])*100,0) = ZeptoData[[#This Row],[discountPercent]], "Match", "Error")</f>
        <v>Match</v>
      </c>
      <c r="R3663" s="9" t="str" cm="1">
        <f t="array" ref="R3663">_xlfn.IFS(ZeptoData[[#This Row],[discountPercent]]=0, "No Discount", ZeptoData[[#This Row],[discountPercent]]&lt;=15, "Standard (1-15%)", ZeptoData[[#This Row],[discountPercent]]&gt;15, "Mega (&gt;15%)")</f>
        <v>Standard (1-15%)</v>
      </c>
      <c r="S3663" s="9" t="str" cm="1">
        <f t="array" ref="S3663">_xlfn.IFS(ZeptoData[[#This Row],[weightInGms]]&lt;=100, "Small (&lt;100g)", ZeptoData[[#This Row],[weightInGms]]&lt;=500, "Medium (100-500g)", ZeptoData[[#This Row],[weightInGms]]&gt;500, "Large (&gt;500g)")</f>
        <v>Small (&lt;100g)</v>
      </c>
    </row>
    <row r="3664" spans="1:19" x14ac:dyDescent="0.25">
      <c r="A3664" t="s">
        <v>1644</v>
      </c>
      <c r="B3664" t="s">
        <v>1200</v>
      </c>
      <c r="C3664" t="str">
        <f>TRIM(ZeptoData[[#This Row],[name]])</f>
        <v>Veet Hair Removal Cream Dry Skin</v>
      </c>
      <c r="D3664">
        <v>13500</v>
      </c>
      <c r="E3664" s="3">
        <f>'Cleaned Data'!F3667</f>
        <v>7</v>
      </c>
      <c r="F3664">
        <v>5</v>
      </c>
      <c r="G3664">
        <v>5</v>
      </c>
      <c r="H3664">
        <v>12800</v>
      </c>
      <c r="I3664" s="3">
        <f>ZeptoData[[#This Row],[discountedSellingPrice]]/100</f>
        <v>128</v>
      </c>
      <c r="J3664">
        <v>50</v>
      </c>
      <c r="K3664" t="b">
        <v>0</v>
      </c>
      <c r="L3664">
        <v>50</v>
      </c>
      <c r="N3664" s="3">
        <f>ZeptoData[[#This Row],[MRP_Rupees]] - ZeptoData[[#This Row],[Sale_Price]]</f>
        <v>-121</v>
      </c>
      <c r="O3664" t="str">
        <f>IF(ZeptoData[[#This Row],[outOfStock]]=TRUE, "Out of Stock", IF(ZeptoData[[#This Row],[availableQuantity]]&lt;=2, "LOW STOCK", "HEALTHY"))</f>
        <v>HEALTHY</v>
      </c>
      <c r="P3664" t="str" cm="1">
        <f t="array" ref="P3664">_xlfn.IFS(ZeptoData[[#This Row],[Sale_Price]]&lt;50, "Budget", ZeptoData[[#This Row],[Sale_Price]]&lt;150, "Mid-Range", ZeptoData[[#This Row],[Sale_Price]]&gt;=150, "Premium")</f>
        <v>Mid-Range</v>
      </c>
      <c r="Q3664" t="str">
        <f>IF(ROUND(((ZeptoData[[#This Row],[mrp]]-ZeptoData[[#This Row],[discountedSellingPrice]])/ZeptoData[[#This Row],[mrp]])*100,0) = ZeptoData[[#This Row],[discountPercent]], "Match", "Error")</f>
        <v>Match</v>
      </c>
      <c r="R3664" s="9" t="str" cm="1">
        <f t="array" ref="R3664">_xlfn.IFS(ZeptoData[[#This Row],[discountPercent]]=0, "No Discount", ZeptoData[[#This Row],[discountPercent]]&lt;=15, "Standard (1-15%)", ZeptoData[[#This Row],[discountPercent]]&gt;15, "Mega (&gt;15%)")</f>
        <v>Standard (1-15%)</v>
      </c>
      <c r="S3664" s="9" t="str" cm="1">
        <f t="array" ref="S3664">_xlfn.IFS(ZeptoData[[#This Row],[weightInGms]]&lt;=100, "Small (&lt;100g)", ZeptoData[[#This Row],[weightInGms]]&lt;=500, "Medium (100-500g)", ZeptoData[[#This Row],[weightInGms]]&gt;500, "Large (&gt;500g)")</f>
        <v>Small (&lt;100g)</v>
      </c>
    </row>
    <row r="3665" spans="1:19" x14ac:dyDescent="0.25">
      <c r="A3665" t="s">
        <v>1644</v>
      </c>
      <c r="B3665" t="s">
        <v>1256</v>
      </c>
      <c r="C3665" t="str">
        <f>TRIM(ZeptoData[[#This Row],[name]])</f>
        <v>Whisper Ultra Soft Air Fresh Sanitary Pads (XL) with Wings</v>
      </c>
      <c r="D3665">
        <v>31500</v>
      </c>
      <c r="E3665" s="3">
        <f>'Cleaned Data'!F3668</f>
        <v>10</v>
      </c>
      <c r="F3665">
        <v>0</v>
      </c>
      <c r="G3665">
        <v>4</v>
      </c>
      <c r="H3665">
        <v>31500</v>
      </c>
      <c r="I3665" s="3">
        <f>ZeptoData[[#This Row],[discountedSellingPrice]]/100</f>
        <v>315</v>
      </c>
      <c r="J3665">
        <v>30</v>
      </c>
      <c r="K3665" t="b">
        <v>0</v>
      </c>
      <c r="L3665">
        <v>30</v>
      </c>
      <c r="N3665" s="3">
        <f>ZeptoData[[#This Row],[MRP_Rupees]] - ZeptoData[[#This Row],[Sale_Price]]</f>
        <v>-305</v>
      </c>
      <c r="O3665" t="str">
        <f>IF(ZeptoData[[#This Row],[outOfStock]]=TRUE, "Out of Stock", IF(ZeptoData[[#This Row],[availableQuantity]]&lt;=2, "LOW STOCK", "HEALTHY"))</f>
        <v>HEALTHY</v>
      </c>
      <c r="P3665" t="str" cm="1">
        <f t="array" ref="P3665">_xlfn.IFS(ZeptoData[[#This Row],[Sale_Price]]&lt;50, "Budget", ZeptoData[[#This Row],[Sale_Price]]&lt;150, "Mid-Range", ZeptoData[[#This Row],[Sale_Price]]&gt;=150, "Premium")</f>
        <v>Premium</v>
      </c>
      <c r="Q3665" t="str">
        <f>IF(ROUND(((ZeptoData[[#This Row],[mrp]]-ZeptoData[[#This Row],[discountedSellingPrice]])/ZeptoData[[#This Row],[mrp]])*100,0) = ZeptoData[[#This Row],[discountPercent]], "Match", "Error")</f>
        <v>Match</v>
      </c>
      <c r="R3665" s="9" t="str" cm="1">
        <f t="array" ref="R3665">_xlfn.IFS(ZeptoData[[#This Row],[discountPercent]]=0, "No Discount", ZeptoData[[#This Row],[discountPercent]]&lt;=15, "Standard (1-15%)", ZeptoData[[#This Row],[discountPercent]]&gt;15, "Mega (&gt;15%)")</f>
        <v>No Discount</v>
      </c>
      <c r="S3665" s="9" t="str" cm="1">
        <f t="array" ref="S3665">_xlfn.IFS(ZeptoData[[#This Row],[weightInGms]]&lt;=100, "Small (&lt;100g)", ZeptoData[[#This Row],[weightInGms]]&lt;=500, "Medium (100-500g)", ZeptoData[[#This Row],[weightInGms]]&gt;500, "Large (&gt;500g)")</f>
        <v>Small (&lt;100g)</v>
      </c>
    </row>
    <row r="3666" spans="1:19" x14ac:dyDescent="0.25">
      <c r="A3666" t="s">
        <v>1644</v>
      </c>
      <c r="B3666" t="s">
        <v>1216</v>
      </c>
      <c r="C3666" t="str">
        <f>TRIM(ZeptoData[[#This Row],[name]])</f>
        <v>Whisper Choice Regular Sanitary Pads</v>
      </c>
      <c r="D3666">
        <v>9000</v>
      </c>
      <c r="E3666" s="3">
        <f>'Cleaned Data'!F3669</f>
        <v>0</v>
      </c>
      <c r="F3666">
        <v>0</v>
      </c>
      <c r="G3666">
        <v>6</v>
      </c>
      <c r="H3666">
        <v>9000</v>
      </c>
      <c r="I3666" s="3">
        <f>ZeptoData[[#This Row],[discountedSellingPrice]]/100</f>
        <v>90</v>
      </c>
      <c r="J3666">
        <v>1160</v>
      </c>
      <c r="K3666" t="b">
        <v>0</v>
      </c>
      <c r="L3666">
        <v>20</v>
      </c>
      <c r="N3666" s="3">
        <f>ZeptoData[[#This Row],[MRP_Rupees]] - ZeptoData[[#This Row],[Sale_Price]]</f>
        <v>-90</v>
      </c>
      <c r="O3666" t="str">
        <f>IF(ZeptoData[[#This Row],[outOfStock]]=TRUE, "Out of Stock", IF(ZeptoData[[#This Row],[availableQuantity]]&lt;=2, "LOW STOCK", "HEALTHY"))</f>
        <v>HEALTHY</v>
      </c>
      <c r="P3666" t="str" cm="1">
        <f t="array" ref="P3666">_xlfn.IFS(ZeptoData[[#This Row],[Sale_Price]]&lt;50, "Budget", ZeptoData[[#This Row],[Sale_Price]]&lt;150, "Mid-Range", ZeptoData[[#This Row],[Sale_Price]]&gt;=150, "Premium")</f>
        <v>Mid-Range</v>
      </c>
      <c r="Q3666" t="str">
        <f>IF(ROUND(((ZeptoData[[#This Row],[mrp]]-ZeptoData[[#This Row],[discountedSellingPrice]])/ZeptoData[[#This Row],[mrp]])*100,0) = ZeptoData[[#This Row],[discountPercent]], "Match", "Error")</f>
        <v>Match</v>
      </c>
      <c r="R3666" s="9" t="str" cm="1">
        <f t="array" ref="R3666">_xlfn.IFS(ZeptoData[[#This Row],[discountPercent]]=0, "No Discount", ZeptoData[[#This Row],[discountPercent]]&lt;=15, "Standard (1-15%)", ZeptoData[[#This Row],[discountPercent]]&gt;15, "Mega (&gt;15%)")</f>
        <v>No Discount</v>
      </c>
      <c r="S3666" s="9" t="str" cm="1">
        <f t="array" ref="S3666">_xlfn.IFS(ZeptoData[[#This Row],[weightInGms]]&lt;=100, "Small (&lt;100g)", ZeptoData[[#This Row],[weightInGms]]&lt;=500, "Medium (100-500g)", ZeptoData[[#This Row],[weightInGms]]&gt;500, "Large (&gt;500g)")</f>
        <v>Large (&gt;500g)</v>
      </c>
    </row>
    <row r="3667" spans="1:19" x14ac:dyDescent="0.25">
      <c r="A3667" t="s">
        <v>1644</v>
      </c>
      <c r="B3667" t="s">
        <v>1814</v>
      </c>
      <c r="C3667" t="str">
        <f>TRIM(ZeptoData[[#This Row],[name]])</f>
        <v>Whisper Ultra Clean Wings XL+ Pouch</v>
      </c>
      <c r="D3667">
        <v>44900</v>
      </c>
      <c r="E3667" s="3">
        <f>'Cleaned Data'!F3670</f>
        <v>10</v>
      </c>
      <c r="F3667">
        <v>7</v>
      </c>
      <c r="G3667">
        <v>6</v>
      </c>
      <c r="H3667">
        <v>41500</v>
      </c>
      <c r="I3667" s="3">
        <f>ZeptoData[[#This Row],[discountedSellingPrice]]/100</f>
        <v>415</v>
      </c>
      <c r="J3667">
        <v>44</v>
      </c>
      <c r="K3667" t="b">
        <v>0</v>
      </c>
      <c r="L3667">
        <v>44</v>
      </c>
      <c r="N3667" s="3">
        <f>ZeptoData[[#This Row],[MRP_Rupees]] - ZeptoData[[#This Row],[Sale_Price]]</f>
        <v>-405</v>
      </c>
      <c r="O3667" t="str">
        <f>IF(ZeptoData[[#This Row],[outOfStock]]=TRUE, "Out of Stock", IF(ZeptoData[[#This Row],[availableQuantity]]&lt;=2, "LOW STOCK", "HEALTHY"))</f>
        <v>HEALTHY</v>
      </c>
      <c r="P3667" t="str" cm="1">
        <f t="array" ref="P3667">_xlfn.IFS(ZeptoData[[#This Row],[Sale_Price]]&lt;50, "Budget", ZeptoData[[#This Row],[Sale_Price]]&lt;150, "Mid-Range", ZeptoData[[#This Row],[Sale_Price]]&gt;=150, "Premium")</f>
        <v>Premium</v>
      </c>
      <c r="Q3667" t="str">
        <f>IF(ROUND(((ZeptoData[[#This Row],[mrp]]-ZeptoData[[#This Row],[discountedSellingPrice]])/ZeptoData[[#This Row],[mrp]])*100,0) = ZeptoData[[#This Row],[discountPercent]], "Match", "Error")</f>
        <v>Error</v>
      </c>
      <c r="R3667" s="9" t="str" cm="1">
        <f t="array" ref="R3667">_xlfn.IFS(ZeptoData[[#This Row],[discountPercent]]=0, "No Discount", ZeptoData[[#This Row],[discountPercent]]&lt;=15, "Standard (1-15%)", ZeptoData[[#This Row],[discountPercent]]&gt;15, "Mega (&gt;15%)")</f>
        <v>Standard (1-15%)</v>
      </c>
      <c r="S3667" s="9" t="str" cm="1">
        <f t="array" ref="S3667">_xlfn.IFS(ZeptoData[[#This Row],[weightInGms]]&lt;=100, "Small (&lt;100g)", ZeptoData[[#This Row],[weightInGms]]&lt;=500, "Medium (100-500g)", ZeptoData[[#This Row],[weightInGms]]&gt;500, "Large (&gt;500g)")</f>
        <v>Small (&lt;100g)</v>
      </c>
    </row>
    <row r="3668" spans="1:19" x14ac:dyDescent="0.25">
      <c r="A3668" t="s">
        <v>1644</v>
      </c>
      <c r="B3668" t="s">
        <v>1666</v>
      </c>
      <c r="C3668" t="str">
        <f>TRIM(ZeptoData[[#This Row],[name]])</f>
        <v>Durex Extra Ribbed Condoms</v>
      </c>
      <c r="D3668">
        <v>24500</v>
      </c>
      <c r="E3668" s="3">
        <f>'Cleaned Data'!F3671</f>
        <v>6</v>
      </c>
      <c r="F3668">
        <v>10</v>
      </c>
      <c r="G3668">
        <v>2</v>
      </c>
      <c r="H3668">
        <v>22000</v>
      </c>
      <c r="I3668" s="3">
        <f>ZeptoData[[#This Row],[discountedSellingPrice]]/100</f>
        <v>220</v>
      </c>
      <c r="J3668">
        <v>580</v>
      </c>
      <c r="K3668" t="b">
        <v>0</v>
      </c>
      <c r="L3668">
        <v>10</v>
      </c>
      <c r="N3668" s="3">
        <f>ZeptoData[[#This Row],[MRP_Rupees]] - ZeptoData[[#This Row],[Sale_Price]]</f>
        <v>-214</v>
      </c>
      <c r="O3668" t="str">
        <f>IF(ZeptoData[[#This Row],[outOfStock]]=TRUE, "Out of Stock", IF(ZeptoData[[#This Row],[availableQuantity]]&lt;=2, "LOW STOCK", "HEALTHY"))</f>
        <v>LOW STOCK</v>
      </c>
      <c r="P3668" t="str" cm="1">
        <f t="array" ref="P3668">_xlfn.IFS(ZeptoData[[#This Row],[Sale_Price]]&lt;50, "Budget", ZeptoData[[#This Row],[Sale_Price]]&lt;150, "Mid-Range", ZeptoData[[#This Row],[Sale_Price]]&gt;=150, "Premium")</f>
        <v>Premium</v>
      </c>
      <c r="Q3668" t="str">
        <f>IF(ROUND(((ZeptoData[[#This Row],[mrp]]-ZeptoData[[#This Row],[discountedSellingPrice]])/ZeptoData[[#This Row],[mrp]])*100,0) = ZeptoData[[#This Row],[discountPercent]], "Match", "Error")</f>
        <v>Match</v>
      </c>
      <c r="R3668" s="9" t="str" cm="1">
        <f t="array" ref="R3668">_xlfn.IFS(ZeptoData[[#This Row],[discountPercent]]=0, "No Discount", ZeptoData[[#This Row],[discountPercent]]&lt;=15, "Standard (1-15%)", ZeptoData[[#This Row],[discountPercent]]&gt;15, "Mega (&gt;15%)")</f>
        <v>Standard (1-15%)</v>
      </c>
      <c r="S3668" s="9" t="str" cm="1">
        <f t="array" ref="S3668">_xlfn.IFS(ZeptoData[[#This Row],[weightInGms]]&lt;=100, "Small (&lt;100g)", ZeptoData[[#This Row],[weightInGms]]&lt;=500, "Medium (100-500g)", ZeptoData[[#This Row],[weightInGms]]&gt;500, "Large (&gt;500g)")</f>
        <v>Large (&gt;500g)</v>
      </c>
    </row>
    <row r="3669" spans="1:19" x14ac:dyDescent="0.25">
      <c r="A3669" t="s">
        <v>1644</v>
      </c>
      <c r="B3669" t="s">
        <v>1667</v>
      </c>
      <c r="C3669" t="str">
        <f>TRIM(ZeptoData[[#This Row],[name]])</f>
        <v>Eno Regular Fruit Salt Energy Powder</v>
      </c>
      <c r="D3669">
        <v>13000</v>
      </c>
      <c r="E3669" s="3">
        <f>'Cleaned Data'!F3672</f>
        <v>22</v>
      </c>
      <c r="F3669">
        <v>0</v>
      </c>
      <c r="G3669">
        <v>6</v>
      </c>
      <c r="H3669">
        <v>13000</v>
      </c>
      <c r="I3669" s="3">
        <f>ZeptoData[[#This Row],[discountedSellingPrice]]/100</f>
        <v>130</v>
      </c>
      <c r="J3669">
        <v>100</v>
      </c>
      <c r="K3669" t="b">
        <v>0</v>
      </c>
      <c r="L3669">
        <v>100</v>
      </c>
      <c r="N3669" s="3">
        <f>ZeptoData[[#This Row],[MRP_Rupees]] - ZeptoData[[#This Row],[Sale_Price]]</f>
        <v>-108</v>
      </c>
      <c r="O3669" t="str">
        <f>IF(ZeptoData[[#This Row],[outOfStock]]=TRUE, "Out of Stock", IF(ZeptoData[[#This Row],[availableQuantity]]&lt;=2, "LOW STOCK", "HEALTHY"))</f>
        <v>HEALTHY</v>
      </c>
      <c r="P3669" t="str" cm="1">
        <f t="array" ref="P3669">_xlfn.IFS(ZeptoData[[#This Row],[Sale_Price]]&lt;50, "Budget", ZeptoData[[#This Row],[Sale_Price]]&lt;150, "Mid-Range", ZeptoData[[#This Row],[Sale_Price]]&gt;=150, "Premium")</f>
        <v>Mid-Range</v>
      </c>
      <c r="Q3669" t="str">
        <f>IF(ROUND(((ZeptoData[[#This Row],[mrp]]-ZeptoData[[#This Row],[discountedSellingPrice]])/ZeptoData[[#This Row],[mrp]])*100,0) = ZeptoData[[#This Row],[discountPercent]], "Match", "Error")</f>
        <v>Match</v>
      </c>
      <c r="R3669" s="9" t="str" cm="1">
        <f t="array" ref="R3669">_xlfn.IFS(ZeptoData[[#This Row],[discountPercent]]=0, "No Discount", ZeptoData[[#This Row],[discountPercent]]&lt;=15, "Standard (1-15%)", ZeptoData[[#This Row],[discountPercent]]&gt;15, "Mega (&gt;15%)")</f>
        <v>No Discount</v>
      </c>
      <c r="S3669" s="9" t="str" cm="1">
        <f t="array" ref="S3669">_xlfn.IFS(ZeptoData[[#This Row],[weightInGms]]&lt;=100, "Small (&lt;100g)", ZeptoData[[#This Row],[weightInGms]]&lt;=500, "Medium (100-500g)", ZeptoData[[#This Row],[weightInGms]]&gt;500, "Large (&gt;500g)")</f>
        <v>Small (&lt;100g)</v>
      </c>
    </row>
    <row r="3670" spans="1:19" x14ac:dyDescent="0.25">
      <c r="A3670" t="s">
        <v>1644</v>
      </c>
      <c r="B3670" t="s">
        <v>1668</v>
      </c>
      <c r="C3670" t="str">
        <f>TRIM(ZeptoData[[#This Row],[name]])</f>
        <v>Durex Extra Thin Bubblegum Condom</v>
      </c>
      <c r="D3670">
        <v>15000</v>
      </c>
      <c r="E3670" s="3">
        <f>'Cleaned Data'!F3673</f>
        <v>15</v>
      </c>
      <c r="F3670">
        <v>10</v>
      </c>
      <c r="G3670">
        <v>6</v>
      </c>
      <c r="H3670">
        <v>13500</v>
      </c>
      <c r="I3670" s="3">
        <f>ZeptoData[[#This Row],[discountedSellingPrice]]/100</f>
        <v>135</v>
      </c>
      <c r="J3670">
        <v>580</v>
      </c>
      <c r="K3670" t="b">
        <v>0</v>
      </c>
      <c r="L3670">
        <v>10</v>
      </c>
      <c r="N3670" s="3">
        <f>ZeptoData[[#This Row],[MRP_Rupees]] - ZeptoData[[#This Row],[Sale_Price]]</f>
        <v>-120</v>
      </c>
      <c r="O3670" t="str">
        <f>IF(ZeptoData[[#This Row],[outOfStock]]=TRUE, "Out of Stock", IF(ZeptoData[[#This Row],[availableQuantity]]&lt;=2, "LOW STOCK", "HEALTHY"))</f>
        <v>HEALTHY</v>
      </c>
      <c r="P3670" t="str" cm="1">
        <f t="array" ref="P3670">_xlfn.IFS(ZeptoData[[#This Row],[Sale_Price]]&lt;50, "Budget", ZeptoData[[#This Row],[Sale_Price]]&lt;150, "Mid-Range", ZeptoData[[#This Row],[Sale_Price]]&gt;=150, "Premium")</f>
        <v>Mid-Range</v>
      </c>
      <c r="Q3670" t="str">
        <f>IF(ROUND(((ZeptoData[[#This Row],[mrp]]-ZeptoData[[#This Row],[discountedSellingPrice]])/ZeptoData[[#This Row],[mrp]])*100,0) = ZeptoData[[#This Row],[discountPercent]], "Match", "Error")</f>
        <v>Match</v>
      </c>
      <c r="R3670" s="9" t="str" cm="1">
        <f t="array" ref="R3670">_xlfn.IFS(ZeptoData[[#This Row],[discountPercent]]=0, "No Discount", ZeptoData[[#This Row],[discountPercent]]&lt;=15, "Standard (1-15%)", ZeptoData[[#This Row],[discountPercent]]&gt;15, "Mega (&gt;15%)")</f>
        <v>Standard (1-15%)</v>
      </c>
      <c r="S3670" s="9" t="str" cm="1">
        <f t="array" ref="S3670">_xlfn.IFS(ZeptoData[[#This Row],[weightInGms]]&lt;=100, "Small (&lt;100g)", ZeptoData[[#This Row],[weightInGms]]&lt;=500, "Medium (100-500g)", ZeptoData[[#This Row],[weightInGms]]&gt;500, "Large (&gt;500g)")</f>
        <v>Large (&gt;500g)</v>
      </c>
    </row>
    <row r="3671" spans="1:19" x14ac:dyDescent="0.25">
      <c r="A3671" t="s">
        <v>1644</v>
      </c>
      <c r="B3671" t="s">
        <v>1669</v>
      </c>
      <c r="C3671" t="str">
        <f>TRIM(ZeptoData[[#This Row],[name]])</f>
        <v>Dabur Hajmola Pudina - Digestive Tablets</v>
      </c>
      <c r="D3671">
        <v>4500</v>
      </c>
      <c r="E3671" s="3">
        <f>'Cleaned Data'!F3674</f>
        <v>10</v>
      </c>
      <c r="F3671">
        <v>6</v>
      </c>
      <c r="G3671">
        <v>6</v>
      </c>
      <c r="H3671">
        <v>4200</v>
      </c>
      <c r="I3671" s="3">
        <f>ZeptoData[[#This Row],[discountedSellingPrice]]/100</f>
        <v>42</v>
      </c>
      <c r="J3671">
        <v>120</v>
      </c>
      <c r="K3671" t="b">
        <v>0</v>
      </c>
      <c r="L3671">
        <v>120</v>
      </c>
      <c r="N3671" s="3">
        <f>ZeptoData[[#This Row],[MRP_Rupees]] - ZeptoData[[#This Row],[Sale_Price]]</f>
        <v>-32</v>
      </c>
      <c r="O3671" t="str">
        <f>IF(ZeptoData[[#This Row],[outOfStock]]=TRUE, "Out of Stock", IF(ZeptoData[[#This Row],[availableQuantity]]&lt;=2, "LOW STOCK", "HEALTHY"))</f>
        <v>HEALTHY</v>
      </c>
      <c r="P3671" t="str" cm="1">
        <f t="array" ref="P3671">_xlfn.IFS(ZeptoData[[#This Row],[Sale_Price]]&lt;50, "Budget", ZeptoData[[#This Row],[Sale_Price]]&lt;150, "Mid-Range", ZeptoData[[#This Row],[Sale_Price]]&gt;=150, "Premium")</f>
        <v>Budget</v>
      </c>
      <c r="Q3671" t="str">
        <f>IF(ROUND(((ZeptoData[[#This Row],[mrp]]-ZeptoData[[#This Row],[discountedSellingPrice]])/ZeptoData[[#This Row],[mrp]])*100,0) = ZeptoData[[#This Row],[discountPercent]], "Match", "Error")</f>
        <v>Error</v>
      </c>
      <c r="R3671" s="9" t="str" cm="1">
        <f t="array" ref="R3671">_xlfn.IFS(ZeptoData[[#This Row],[discountPercent]]=0, "No Discount", ZeptoData[[#This Row],[discountPercent]]&lt;=15, "Standard (1-15%)", ZeptoData[[#This Row],[discountPercent]]&gt;15, "Mega (&gt;15%)")</f>
        <v>Standard (1-15%)</v>
      </c>
      <c r="S3671" s="9" t="str" cm="1">
        <f t="array" ref="S3671">_xlfn.IFS(ZeptoData[[#This Row],[weightInGms]]&lt;=100, "Small (&lt;100g)", ZeptoData[[#This Row],[weightInGms]]&lt;=500, "Medium (100-500g)", ZeptoData[[#This Row],[weightInGms]]&gt;500, "Large (&gt;500g)")</f>
        <v>Medium (100-500g)</v>
      </c>
    </row>
    <row r="3672" spans="1:19" x14ac:dyDescent="0.25">
      <c r="A3672" t="s">
        <v>1644</v>
      </c>
      <c r="B3672" t="s">
        <v>1670</v>
      </c>
      <c r="C3672" t="str">
        <f>TRIM(ZeptoData[[#This Row],[name]])</f>
        <v>Baidyanath Isabgol</v>
      </c>
      <c r="D3672">
        <v>11000</v>
      </c>
      <c r="E3672" s="3">
        <f>'Cleaned Data'!F3675</f>
        <v>12</v>
      </c>
      <c r="F3672">
        <v>22</v>
      </c>
      <c r="G3672">
        <v>3</v>
      </c>
      <c r="H3672">
        <v>8500</v>
      </c>
      <c r="I3672" s="3">
        <f>ZeptoData[[#This Row],[discountedSellingPrice]]/100</f>
        <v>85</v>
      </c>
      <c r="J3672">
        <v>100</v>
      </c>
      <c r="K3672" t="b">
        <v>0</v>
      </c>
      <c r="L3672">
        <v>100</v>
      </c>
      <c r="N3672" s="3">
        <f>ZeptoData[[#This Row],[MRP_Rupees]] - ZeptoData[[#This Row],[Sale_Price]]</f>
        <v>-73</v>
      </c>
      <c r="O3672" t="str">
        <f>IF(ZeptoData[[#This Row],[outOfStock]]=TRUE, "Out of Stock", IF(ZeptoData[[#This Row],[availableQuantity]]&lt;=2, "LOW STOCK", "HEALTHY"))</f>
        <v>HEALTHY</v>
      </c>
      <c r="P3672" t="str" cm="1">
        <f t="array" ref="P3672">_xlfn.IFS(ZeptoData[[#This Row],[Sale_Price]]&lt;50, "Budget", ZeptoData[[#This Row],[Sale_Price]]&lt;150, "Mid-Range", ZeptoData[[#This Row],[Sale_Price]]&gt;=150, "Premium")</f>
        <v>Mid-Range</v>
      </c>
      <c r="Q3672" t="str">
        <f>IF(ROUND(((ZeptoData[[#This Row],[mrp]]-ZeptoData[[#This Row],[discountedSellingPrice]])/ZeptoData[[#This Row],[mrp]])*100,0) = ZeptoData[[#This Row],[discountPercent]], "Match", "Error")</f>
        <v>Error</v>
      </c>
      <c r="R3672" s="9" t="str" cm="1">
        <f t="array" ref="R3672">_xlfn.IFS(ZeptoData[[#This Row],[discountPercent]]=0, "No Discount", ZeptoData[[#This Row],[discountPercent]]&lt;=15, "Standard (1-15%)", ZeptoData[[#This Row],[discountPercent]]&gt;15, "Mega (&gt;15%)")</f>
        <v>Mega (&gt;15%)</v>
      </c>
      <c r="S3672" s="9" t="str" cm="1">
        <f t="array" ref="S3672">_xlfn.IFS(ZeptoData[[#This Row],[weightInGms]]&lt;=100, "Small (&lt;100g)", ZeptoData[[#This Row],[weightInGms]]&lt;=500, "Medium (100-500g)", ZeptoData[[#This Row],[weightInGms]]&gt;500, "Large (&gt;500g)")</f>
        <v>Small (&lt;100g)</v>
      </c>
    </row>
    <row r="3673" spans="1:19" x14ac:dyDescent="0.25">
      <c r="A3673" t="s">
        <v>1644</v>
      </c>
      <c r="B3673" t="s">
        <v>1671</v>
      </c>
      <c r="C3673" t="str">
        <f>TRIM(ZeptoData[[#This Row],[name]])</f>
        <v>Kapiva Thar Aloe Vera Juice</v>
      </c>
      <c r="D3673">
        <v>29900</v>
      </c>
      <c r="E3673" s="3">
        <f>'Cleaned Data'!F3676</f>
        <v>15</v>
      </c>
      <c r="F3673">
        <v>15</v>
      </c>
      <c r="G3673">
        <v>6</v>
      </c>
      <c r="H3673">
        <v>25400</v>
      </c>
      <c r="I3673" s="3">
        <f>ZeptoData[[#This Row],[discountedSellingPrice]]/100</f>
        <v>254</v>
      </c>
      <c r="J3673">
        <v>1000</v>
      </c>
      <c r="K3673" t="b">
        <v>0</v>
      </c>
      <c r="L3673">
        <v>1</v>
      </c>
      <c r="N3673" s="3">
        <f>ZeptoData[[#This Row],[MRP_Rupees]] - ZeptoData[[#This Row],[Sale_Price]]</f>
        <v>-239</v>
      </c>
      <c r="O3673" t="str">
        <f>IF(ZeptoData[[#This Row],[outOfStock]]=TRUE, "Out of Stock", IF(ZeptoData[[#This Row],[availableQuantity]]&lt;=2, "LOW STOCK", "HEALTHY"))</f>
        <v>HEALTHY</v>
      </c>
      <c r="P3673" t="str" cm="1">
        <f t="array" ref="P3673">_xlfn.IFS(ZeptoData[[#This Row],[Sale_Price]]&lt;50, "Budget", ZeptoData[[#This Row],[Sale_Price]]&lt;150, "Mid-Range", ZeptoData[[#This Row],[Sale_Price]]&gt;=150, "Premium")</f>
        <v>Premium</v>
      </c>
      <c r="Q3673" t="str">
        <f>IF(ROUND(((ZeptoData[[#This Row],[mrp]]-ZeptoData[[#This Row],[discountedSellingPrice]])/ZeptoData[[#This Row],[mrp]])*100,0) = ZeptoData[[#This Row],[discountPercent]], "Match", "Error")</f>
        <v>Match</v>
      </c>
      <c r="R3673" s="9" t="str" cm="1">
        <f t="array" ref="R3673">_xlfn.IFS(ZeptoData[[#This Row],[discountPercent]]=0, "No Discount", ZeptoData[[#This Row],[discountPercent]]&lt;=15, "Standard (1-15%)", ZeptoData[[#This Row],[discountPercent]]&gt;15, "Mega (&gt;15%)")</f>
        <v>Standard (1-15%)</v>
      </c>
      <c r="S3673" s="9" t="str" cm="1">
        <f t="array" ref="S3673">_xlfn.IFS(ZeptoData[[#This Row],[weightInGms]]&lt;=100, "Small (&lt;100g)", ZeptoData[[#This Row],[weightInGms]]&lt;=500, "Medium (100-500g)", ZeptoData[[#This Row],[weightInGms]]&gt;500, "Large (&gt;500g)")</f>
        <v>Large (&gt;500g)</v>
      </c>
    </row>
    <row r="3674" spans="1:19" x14ac:dyDescent="0.25">
      <c r="A3674" t="s">
        <v>1644</v>
      </c>
      <c r="B3674" t="s">
        <v>1672</v>
      </c>
      <c r="C3674" t="str">
        <f>TRIM(ZeptoData[[#This Row],[name]])</f>
        <v>Fine Life Cotton Balls</v>
      </c>
      <c r="D3674">
        <v>11000</v>
      </c>
      <c r="E3674" s="3">
        <f>'Cleaned Data'!F3677</f>
        <v>0</v>
      </c>
      <c r="F3674">
        <v>10</v>
      </c>
      <c r="G3674">
        <v>6</v>
      </c>
      <c r="H3674">
        <v>9900</v>
      </c>
      <c r="I3674" s="3">
        <f>ZeptoData[[#This Row],[discountedSellingPrice]]/100</f>
        <v>99</v>
      </c>
      <c r="J3674">
        <v>100</v>
      </c>
      <c r="K3674" t="b">
        <v>0</v>
      </c>
      <c r="L3674">
        <v>100</v>
      </c>
      <c r="N3674" s="3">
        <f>ZeptoData[[#This Row],[MRP_Rupees]] - ZeptoData[[#This Row],[Sale_Price]]</f>
        <v>-99</v>
      </c>
      <c r="O3674" t="str">
        <f>IF(ZeptoData[[#This Row],[outOfStock]]=TRUE, "Out of Stock", IF(ZeptoData[[#This Row],[availableQuantity]]&lt;=2, "LOW STOCK", "HEALTHY"))</f>
        <v>HEALTHY</v>
      </c>
      <c r="P3674" t="str" cm="1">
        <f t="array" ref="P3674">_xlfn.IFS(ZeptoData[[#This Row],[Sale_Price]]&lt;50, "Budget", ZeptoData[[#This Row],[Sale_Price]]&lt;150, "Mid-Range", ZeptoData[[#This Row],[Sale_Price]]&gt;=150, "Premium")</f>
        <v>Mid-Range</v>
      </c>
      <c r="Q3674" t="str">
        <f>IF(ROUND(((ZeptoData[[#This Row],[mrp]]-ZeptoData[[#This Row],[discountedSellingPrice]])/ZeptoData[[#This Row],[mrp]])*100,0) = ZeptoData[[#This Row],[discountPercent]], "Match", "Error")</f>
        <v>Match</v>
      </c>
      <c r="R3674" s="9" t="str" cm="1">
        <f t="array" ref="R3674">_xlfn.IFS(ZeptoData[[#This Row],[discountPercent]]=0, "No Discount", ZeptoData[[#This Row],[discountPercent]]&lt;=15, "Standard (1-15%)", ZeptoData[[#This Row],[discountPercent]]&gt;15, "Mega (&gt;15%)")</f>
        <v>Standard (1-15%)</v>
      </c>
      <c r="S3674" s="9" t="str" cm="1">
        <f t="array" ref="S3674">_xlfn.IFS(ZeptoData[[#This Row],[weightInGms]]&lt;=100, "Small (&lt;100g)", ZeptoData[[#This Row],[weightInGms]]&lt;=500, "Medium (100-500g)", ZeptoData[[#This Row],[weightInGms]]&gt;500, "Large (&gt;500g)")</f>
        <v>Small (&lt;100g)</v>
      </c>
    </row>
    <row r="3675" spans="1:19" x14ac:dyDescent="0.25">
      <c r="A3675" t="s">
        <v>1644</v>
      </c>
      <c r="B3675" t="s">
        <v>1241</v>
      </c>
      <c r="C3675" t="str">
        <f>TRIM(ZeptoData[[#This Row],[name]])</f>
        <v>Stayfree Dry Max All Night XL Dry Cover Sanitary Pads</v>
      </c>
      <c r="D3675">
        <v>34000</v>
      </c>
      <c r="E3675" s="3">
        <f>'Cleaned Data'!F3678</f>
        <v>0</v>
      </c>
      <c r="F3675">
        <v>12</v>
      </c>
      <c r="G3675">
        <v>6</v>
      </c>
      <c r="H3675">
        <v>29800</v>
      </c>
      <c r="I3675" s="3">
        <f>ZeptoData[[#This Row],[discountedSellingPrice]]/100</f>
        <v>298</v>
      </c>
      <c r="J3675">
        <v>28</v>
      </c>
      <c r="K3675" t="b">
        <v>0</v>
      </c>
      <c r="L3675">
        <v>28</v>
      </c>
      <c r="N3675" s="3">
        <f>ZeptoData[[#This Row],[MRP_Rupees]] - ZeptoData[[#This Row],[Sale_Price]]</f>
        <v>-298</v>
      </c>
      <c r="O3675" t="str">
        <f>IF(ZeptoData[[#This Row],[outOfStock]]=TRUE, "Out of Stock", IF(ZeptoData[[#This Row],[availableQuantity]]&lt;=2, "LOW STOCK", "HEALTHY"))</f>
        <v>HEALTHY</v>
      </c>
      <c r="P3675" t="str" cm="1">
        <f t="array" ref="P3675">_xlfn.IFS(ZeptoData[[#This Row],[Sale_Price]]&lt;50, "Budget", ZeptoData[[#This Row],[Sale_Price]]&lt;150, "Mid-Range", ZeptoData[[#This Row],[Sale_Price]]&gt;=150, "Premium")</f>
        <v>Premium</v>
      </c>
      <c r="Q3675" t="str">
        <f>IF(ROUND(((ZeptoData[[#This Row],[mrp]]-ZeptoData[[#This Row],[discountedSellingPrice]])/ZeptoData[[#This Row],[mrp]])*100,0) = ZeptoData[[#This Row],[discountPercent]], "Match", "Error")</f>
        <v>Match</v>
      </c>
      <c r="R3675" s="9" t="str" cm="1">
        <f t="array" ref="R3675">_xlfn.IFS(ZeptoData[[#This Row],[discountPercent]]=0, "No Discount", ZeptoData[[#This Row],[discountPercent]]&lt;=15, "Standard (1-15%)", ZeptoData[[#This Row],[discountPercent]]&gt;15, "Mega (&gt;15%)")</f>
        <v>Standard (1-15%)</v>
      </c>
      <c r="S3675" s="9" t="str" cm="1">
        <f t="array" ref="S3675">_xlfn.IFS(ZeptoData[[#This Row],[weightInGms]]&lt;=100, "Small (&lt;100g)", ZeptoData[[#This Row],[weightInGms]]&lt;=500, "Medium (100-500g)", ZeptoData[[#This Row],[weightInGms]]&gt;500, "Large (&gt;500g)")</f>
        <v>Small (&lt;100g)</v>
      </c>
    </row>
    <row r="3676" spans="1:19" x14ac:dyDescent="0.25">
      <c r="A3676" t="s">
        <v>1644</v>
      </c>
      <c r="B3676" t="s">
        <v>1673</v>
      </c>
      <c r="C3676" t="str">
        <f>TRIM(ZeptoData[[#This Row],[name]])</f>
        <v>Moov Pain Releiver Spray</v>
      </c>
      <c r="D3676">
        <v>29000</v>
      </c>
      <c r="E3676" s="3">
        <f>'Cleaned Data'!F3679</f>
        <v>10</v>
      </c>
      <c r="F3676">
        <v>15</v>
      </c>
      <c r="G3676">
        <v>6</v>
      </c>
      <c r="H3676">
        <v>24600</v>
      </c>
      <c r="I3676" s="3">
        <f>ZeptoData[[#This Row],[discountedSellingPrice]]/100</f>
        <v>246</v>
      </c>
      <c r="J3676">
        <v>80</v>
      </c>
      <c r="K3676" t="b">
        <v>0</v>
      </c>
      <c r="L3676">
        <v>80</v>
      </c>
      <c r="N3676" s="3">
        <f>ZeptoData[[#This Row],[MRP_Rupees]] - ZeptoData[[#This Row],[Sale_Price]]</f>
        <v>-236</v>
      </c>
      <c r="O3676" t="str">
        <f>IF(ZeptoData[[#This Row],[outOfStock]]=TRUE, "Out of Stock", IF(ZeptoData[[#This Row],[availableQuantity]]&lt;=2, "LOW STOCK", "HEALTHY"))</f>
        <v>HEALTHY</v>
      </c>
      <c r="P3676" t="str" cm="1">
        <f t="array" ref="P3676">_xlfn.IFS(ZeptoData[[#This Row],[Sale_Price]]&lt;50, "Budget", ZeptoData[[#This Row],[Sale_Price]]&lt;150, "Mid-Range", ZeptoData[[#This Row],[Sale_Price]]&gt;=150, "Premium")</f>
        <v>Premium</v>
      </c>
      <c r="Q3676" t="str">
        <f>IF(ROUND(((ZeptoData[[#This Row],[mrp]]-ZeptoData[[#This Row],[discountedSellingPrice]])/ZeptoData[[#This Row],[mrp]])*100,0) = ZeptoData[[#This Row],[discountPercent]], "Match", "Error")</f>
        <v>Match</v>
      </c>
      <c r="R3676" s="9" t="str" cm="1">
        <f t="array" ref="R3676">_xlfn.IFS(ZeptoData[[#This Row],[discountPercent]]=0, "No Discount", ZeptoData[[#This Row],[discountPercent]]&lt;=15, "Standard (1-15%)", ZeptoData[[#This Row],[discountPercent]]&gt;15, "Mega (&gt;15%)")</f>
        <v>Standard (1-15%)</v>
      </c>
      <c r="S3676" s="9" t="str" cm="1">
        <f t="array" ref="S3676">_xlfn.IFS(ZeptoData[[#This Row],[weightInGms]]&lt;=100, "Small (&lt;100g)", ZeptoData[[#This Row],[weightInGms]]&lt;=500, "Medium (100-500g)", ZeptoData[[#This Row],[weightInGms]]&gt;500, "Large (&gt;500g)")</f>
        <v>Small (&lt;100g)</v>
      </c>
    </row>
    <row r="3677" spans="1:19" x14ac:dyDescent="0.25">
      <c r="A3677" t="s">
        <v>1644</v>
      </c>
      <c r="B3677" t="s">
        <v>1259</v>
      </c>
      <c r="C3677" t="str">
        <f>TRIM(ZeptoData[[#This Row],[name]])</f>
        <v>Whisper Ultra Clean XL Plus Sanitary Pad</v>
      </c>
      <c r="D3677">
        <v>17500</v>
      </c>
      <c r="E3677" s="3">
        <f>'Cleaned Data'!F3680</f>
        <v>8</v>
      </c>
      <c r="F3677">
        <v>0</v>
      </c>
      <c r="G3677">
        <v>5</v>
      </c>
      <c r="H3677">
        <v>17500</v>
      </c>
      <c r="I3677" s="3">
        <f>ZeptoData[[#This Row],[discountedSellingPrice]]/100</f>
        <v>175</v>
      </c>
      <c r="J3677">
        <v>870</v>
      </c>
      <c r="K3677" t="b">
        <v>0</v>
      </c>
      <c r="L3677">
        <v>15</v>
      </c>
      <c r="N3677" s="3">
        <f>ZeptoData[[#This Row],[MRP_Rupees]] - ZeptoData[[#This Row],[Sale_Price]]</f>
        <v>-167</v>
      </c>
      <c r="O3677" t="str">
        <f>IF(ZeptoData[[#This Row],[outOfStock]]=TRUE, "Out of Stock", IF(ZeptoData[[#This Row],[availableQuantity]]&lt;=2, "LOW STOCK", "HEALTHY"))</f>
        <v>HEALTHY</v>
      </c>
      <c r="P3677" t="str" cm="1">
        <f t="array" ref="P3677">_xlfn.IFS(ZeptoData[[#This Row],[Sale_Price]]&lt;50, "Budget", ZeptoData[[#This Row],[Sale_Price]]&lt;150, "Mid-Range", ZeptoData[[#This Row],[Sale_Price]]&gt;=150, "Premium")</f>
        <v>Premium</v>
      </c>
      <c r="Q3677" t="str">
        <f>IF(ROUND(((ZeptoData[[#This Row],[mrp]]-ZeptoData[[#This Row],[discountedSellingPrice]])/ZeptoData[[#This Row],[mrp]])*100,0) = ZeptoData[[#This Row],[discountPercent]], "Match", "Error")</f>
        <v>Match</v>
      </c>
      <c r="R3677" s="9" t="str" cm="1">
        <f t="array" ref="R3677">_xlfn.IFS(ZeptoData[[#This Row],[discountPercent]]=0, "No Discount", ZeptoData[[#This Row],[discountPercent]]&lt;=15, "Standard (1-15%)", ZeptoData[[#This Row],[discountPercent]]&gt;15, "Mega (&gt;15%)")</f>
        <v>No Discount</v>
      </c>
      <c r="S3677" s="9" t="str" cm="1">
        <f t="array" ref="S3677">_xlfn.IFS(ZeptoData[[#This Row],[weightInGms]]&lt;=100, "Small (&lt;100g)", ZeptoData[[#This Row],[weightInGms]]&lt;=500, "Medium (100-500g)", ZeptoData[[#This Row],[weightInGms]]&gt;500, "Large (&gt;500g)")</f>
        <v>Large (&gt;500g)</v>
      </c>
    </row>
    <row r="3678" spans="1:19" x14ac:dyDescent="0.25">
      <c r="A3678" t="s">
        <v>1644</v>
      </c>
      <c r="B3678" t="s">
        <v>1674</v>
      </c>
      <c r="C3678" t="str">
        <f>TRIM(ZeptoData[[#This Row],[name]])</f>
        <v>Durex Condoms Mutual Climax</v>
      </c>
      <c r="D3678">
        <v>12000</v>
      </c>
      <c r="E3678" s="3">
        <f>'Cleaned Data'!F3681</f>
        <v>5</v>
      </c>
      <c r="F3678">
        <v>0</v>
      </c>
      <c r="G3678">
        <v>6</v>
      </c>
      <c r="H3678">
        <v>12000</v>
      </c>
      <c r="I3678" s="3">
        <f>ZeptoData[[#This Row],[discountedSellingPrice]]/100</f>
        <v>120</v>
      </c>
      <c r="J3678">
        <v>174</v>
      </c>
      <c r="K3678" t="b">
        <v>0</v>
      </c>
      <c r="L3678">
        <v>3</v>
      </c>
      <c r="N3678" s="3">
        <f>ZeptoData[[#This Row],[MRP_Rupees]] - ZeptoData[[#This Row],[Sale_Price]]</f>
        <v>-115</v>
      </c>
      <c r="O3678" t="str">
        <f>IF(ZeptoData[[#This Row],[outOfStock]]=TRUE, "Out of Stock", IF(ZeptoData[[#This Row],[availableQuantity]]&lt;=2, "LOW STOCK", "HEALTHY"))</f>
        <v>HEALTHY</v>
      </c>
      <c r="P3678" t="str" cm="1">
        <f t="array" ref="P3678">_xlfn.IFS(ZeptoData[[#This Row],[Sale_Price]]&lt;50, "Budget", ZeptoData[[#This Row],[Sale_Price]]&lt;150, "Mid-Range", ZeptoData[[#This Row],[Sale_Price]]&gt;=150, "Premium")</f>
        <v>Mid-Range</v>
      </c>
      <c r="Q3678" t="str">
        <f>IF(ROUND(((ZeptoData[[#This Row],[mrp]]-ZeptoData[[#This Row],[discountedSellingPrice]])/ZeptoData[[#This Row],[mrp]])*100,0) = ZeptoData[[#This Row],[discountPercent]], "Match", "Error")</f>
        <v>Match</v>
      </c>
      <c r="R3678" s="9" t="str" cm="1">
        <f t="array" ref="R3678">_xlfn.IFS(ZeptoData[[#This Row],[discountPercent]]=0, "No Discount", ZeptoData[[#This Row],[discountPercent]]&lt;=15, "Standard (1-15%)", ZeptoData[[#This Row],[discountPercent]]&gt;15, "Mega (&gt;15%)")</f>
        <v>No Discount</v>
      </c>
      <c r="S3678" s="9" t="str" cm="1">
        <f t="array" ref="S3678">_xlfn.IFS(ZeptoData[[#This Row],[weightInGms]]&lt;=100, "Small (&lt;100g)", ZeptoData[[#This Row],[weightInGms]]&lt;=500, "Medium (100-500g)", ZeptoData[[#This Row],[weightInGms]]&gt;500, "Large (&gt;500g)")</f>
        <v>Medium (100-500g)</v>
      </c>
    </row>
    <row r="3679" spans="1:19" x14ac:dyDescent="0.25">
      <c r="A3679" t="s">
        <v>1644</v>
      </c>
      <c r="B3679" t="s">
        <v>1675</v>
      </c>
      <c r="C3679" t="str">
        <f>TRIM(ZeptoData[[#This Row],[name]])</f>
        <v>Durex Extra Dots Condoms</v>
      </c>
      <c r="D3679">
        <v>22800</v>
      </c>
      <c r="E3679" s="3">
        <f>'Cleaned Data'!F3682</f>
        <v>2</v>
      </c>
      <c r="F3679">
        <v>10</v>
      </c>
      <c r="G3679">
        <v>6</v>
      </c>
      <c r="H3679">
        <v>20500</v>
      </c>
      <c r="I3679" s="3">
        <f>ZeptoData[[#This Row],[discountedSellingPrice]]/100</f>
        <v>205</v>
      </c>
      <c r="J3679">
        <v>580</v>
      </c>
      <c r="K3679" t="b">
        <v>0</v>
      </c>
      <c r="L3679">
        <v>10</v>
      </c>
      <c r="N3679" s="3">
        <f>ZeptoData[[#This Row],[MRP_Rupees]] - ZeptoData[[#This Row],[Sale_Price]]</f>
        <v>-203</v>
      </c>
      <c r="O3679" t="str">
        <f>IF(ZeptoData[[#This Row],[outOfStock]]=TRUE, "Out of Stock", IF(ZeptoData[[#This Row],[availableQuantity]]&lt;=2, "LOW STOCK", "HEALTHY"))</f>
        <v>HEALTHY</v>
      </c>
      <c r="P3679" t="str" cm="1">
        <f t="array" ref="P3679">_xlfn.IFS(ZeptoData[[#This Row],[Sale_Price]]&lt;50, "Budget", ZeptoData[[#This Row],[Sale_Price]]&lt;150, "Mid-Range", ZeptoData[[#This Row],[Sale_Price]]&gt;=150, "Premium")</f>
        <v>Premium</v>
      </c>
      <c r="Q3679" t="str">
        <f>IF(ROUND(((ZeptoData[[#This Row],[mrp]]-ZeptoData[[#This Row],[discountedSellingPrice]])/ZeptoData[[#This Row],[mrp]])*100,0) = ZeptoData[[#This Row],[discountPercent]], "Match", "Error")</f>
        <v>Match</v>
      </c>
      <c r="R3679" s="9" t="str" cm="1">
        <f t="array" ref="R3679">_xlfn.IFS(ZeptoData[[#This Row],[discountPercent]]=0, "No Discount", ZeptoData[[#This Row],[discountPercent]]&lt;=15, "Standard (1-15%)", ZeptoData[[#This Row],[discountPercent]]&gt;15, "Mega (&gt;15%)")</f>
        <v>Standard (1-15%)</v>
      </c>
      <c r="S3679" s="9" t="str" cm="1">
        <f t="array" ref="S3679">_xlfn.IFS(ZeptoData[[#This Row],[weightInGms]]&lt;=100, "Small (&lt;100g)", ZeptoData[[#This Row],[weightInGms]]&lt;=500, "Medium (100-500g)", ZeptoData[[#This Row],[weightInGms]]&gt;500, "Large (&gt;500g)")</f>
        <v>Large (&gt;500g)</v>
      </c>
    </row>
    <row r="3680" spans="1:19" x14ac:dyDescent="0.25">
      <c r="A3680" t="s">
        <v>1644</v>
      </c>
      <c r="B3680" t="s">
        <v>1676</v>
      </c>
      <c r="C3680" t="str">
        <f>TRIM(ZeptoData[[#This Row],[name]])</f>
        <v>Zandu Balm Ulter Power For Strong Headache Bodyache &amp; Cold</v>
      </c>
      <c r="D3680">
        <v>4500</v>
      </c>
      <c r="E3680" s="3">
        <f>'Cleaned Data'!F3683</f>
        <v>7</v>
      </c>
      <c r="F3680">
        <v>8</v>
      </c>
      <c r="G3680">
        <v>6</v>
      </c>
      <c r="H3680">
        <v>4100</v>
      </c>
      <c r="I3680" s="3">
        <f>ZeptoData[[#This Row],[discountedSellingPrice]]/100</f>
        <v>41</v>
      </c>
      <c r="J3680">
        <v>8</v>
      </c>
      <c r="K3680" t="b">
        <v>0</v>
      </c>
      <c r="L3680">
        <v>8</v>
      </c>
      <c r="N3680" s="3">
        <f>ZeptoData[[#This Row],[MRP_Rupees]] - ZeptoData[[#This Row],[Sale_Price]]</f>
        <v>-34</v>
      </c>
      <c r="O3680" t="str">
        <f>IF(ZeptoData[[#This Row],[outOfStock]]=TRUE, "Out of Stock", IF(ZeptoData[[#This Row],[availableQuantity]]&lt;=2, "LOW STOCK", "HEALTHY"))</f>
        <v>HEALTHY</v>
      </c>
      <c r="P3680" t="str" cm="1">
        <f t="array" ref="P3680">_xlfn.IFS(ZeptoData[[#This Row],[Sale_Price]]&lt;50, "Budget", ZeptoData[[#This Row],[Sale_Price]]&lt;150, "Mid-Range", ZeptoData[[#This Row],[Sale_Price]]&gt;=150, "Premium")</f>
        <v>Budget</v>
      </c>
      <c r="Q3680" t="str">
        <f>IF(ROUND(((ZeptoData[[#This Row],[mrp]]-ZeptoData[[#This Row],[discountedSellingPrice]])/ZeptoData[[#This Row],[mrp]])*100,0) = ZeptoData[[#This Row],[discountPercent]], "Match", "Error")</f>
        <v>Error</v>
      </c>
      <c r="R3680" s="9" t="str" cm="1">
        <f t="array" ref="R3680">_xlfn.IFS(ZeptoData[[#This Row],[discountPercent]]=0, "No Discount", ZeptoData[[#This Row],[discountPercent]]&lt;=15, "Standard (1-15%)", ZeptoData[[#This Row],[discountPercent]]&gt;15, "Mega (&gt;15%)")</f>
        <v>Standard (1-15%)</v>
      </c>
      <c r="S3680" s="9" t="str" cm="1">
        <f t="array" ref="S3680">_xlfn.IFS(ZeptoData[[#This Row],[weightInGms]]&lt;=100, "Small (&lt;100g)", ZeptoData[[#This Row],[weightInGms]]&lt;=500, "Medium (100-500g)", ZeptoData[[#This Row],[weightInGms]]&gt;500, "Large (&gt;500g)")</f>
        <v>Small (&lt;100g)</v>
      </c>
    </row>
    <row r="3681" spans="1:19" x14ac:dyDescent="0.25">
      <c r="A3681" t="s">
        <v>1644</v>
      </c>
      <c r="B3681" t="s">
        <v>1677</v>
      </c>
      <c r="C3681" t="str">
        <f>TRIM(ZeptoData[[#This Row],[name]])</f>
        <v>Dabur Hajmola Maha Candy - Aam+Imli</v>
      </c>
      <c r="D3681">
        <v>13000</v>
      </c>
      <c r="E3681" s="3">
        <f>'Cleaned Data'!F3684</f>
        <v>7</v>
      </c>
      <c r="F3681">
        <v>5</v>
      </c>
      <c r="G3681">
        <v>1</v>
      </c>
      <c r="H3681">
        <v>12300</v>
      </c>
      <c r="I3681" s="3">
        <f>ZeptoData[[#This Row],[discountedSellingPrice]]/100</f>
        <v>123</v>
      </c>
      <c r="J3681">
        <v>130</v>
      </c>
      <c r="K3681" t="b">
        <v>0</v>
      </c>
      <c r="L3681">
        <v>130</v>
      </c>
      <c r="N3681" s="3">
        <f>ZeptoData[[#This Row],[MRP_Rupees]] - ZeptoData[[#This Row],[Sale_Price]]</f>
        <v>-116</v>
      </c>
      <c r="O3681" t="str">
        <f>IF(ZeptoData[[#This Row],[outOfStock]]=TRUE, "Out of Stock", IF(ZeptoData[[#This Row],[availableQuantity]]&lt;=2, "LOW STOCK", "HEALTHY"))</f>
        <v>LOW STOCK</v>
      </c>
      <c r="P3681" t="str" cm="1">
        <f t="array" ref="P3681">_xlfn.IFS(ZeptoData[[#This Row],[Sale_Price]]&lt;50, "Budget", ZeptoData[[#This Row],[Sale_Price]]&lt;150, "Mid-Range", ZeptoData[[#This Row],[Sale_Price]]&gt;=150, "Premium")</f>
        <v>Mid-Range</v>
      </c>
      <c r="Q3681" t="str">
        <f>IF(ROUND(((ZeptoData[[#This Row],[mrp]]-ZeptoData[[#This Row],[discountedSellingPrice]])/ZeptoData[[#This Row],[mrp]])*100,0) = ZeptoData[[#This Row],[discountPercent]], "Match", "Error")</f>
        <v>Match</v>
      </c>
      <c r="R3681" s="9" t="str" cm="1">
        <f t="array" ref="R3681">_xlfn.IFS(ZeptoData[[#This Row],[discountPercent]]=0, "No Discount", ZeptoData[[#This Row],[discountPercent]]&lt;=15, "Standard (1-15%)", ZeptoData[[#This Row],[discountPercent]]&gt;15, "Mega (&gt;15%)")</f>
        <v>Standard (1-15%)</v>
      </c>
      <c r="S3681" s="9" t="str" cm="1">
        <f t="array" ref="S3681">_xlfn.IFS(ZeptoData[[#This Row],[weightInGms]]&lt;=100, "Small (&lt;100g)", ZeptoData[[#This Row],[weightInGms]]&lt;=500, "Medium (100-500g)", ZeptoData[[#This Row],[weightInGms]]&gt;500, "Large (&gt;500g)")</f>
        <v>Medium (100-500g)</v>
      </c>
    </row>
    <row r="3682" spans="1:19" x14ac:dyDescent="0.25">
      <c r="A3682" t="s">
        <v>1644</v>
      </c>
      <c r="B3682" t="s">
        <v>1270</v>
      </c>
      <c r="C3682" t="str">
        <f>TRIM(ZeptoData[[#This Row],[name]])</f>
        <v>Whisper Choice Ultra XL Sanitary Pad</v>
      </c>
      <c r="D3682">
        <v>13300</v>
      </c>
      <c r="E3682" s="3">
        <f>'Cleaned Data'!F3685</f>
        <v>10</v>
      </c>
      <c r="F3682">
        <v>2</v>
      </c>
      <c r="G3682">
        <v>5</v>
      </c>
      <c r="H3682">
        <v>13000</v>
      </c>
      <c r="I3682" s="3">
        <f>ZeptoData[[#This Row],[discountedSellingPrice]]/100</f>
        <v>130</v>
      </c>
      <c r="J3682">
        <v>1160</v>
      </c>
      <c r="K3682" t="b">
        <v>0</v>
      </c>
      <c r="L3682">
        <v>20</v>
      </c>
      <c r="N3682" s="3">
        <f>ZeptoData[[#This Row],[MRP_Rupees]] - ZeptoData[[#This Row],[Sale_Price]]</f>
        <v>-120</v>
      </c>
      <c r="O3682" t="str">
        <f>IF(ZeptoData[[#This Row],[outOfStock]]=TRUE, "Out of Stock", IF(ZeptoData[[#This Row],[availableQuantity]]&lt;=2, "LOW STOCK", "HEALTHY"))</f>
        <v>HEALTHY</v>
      </c>
      <c r="P3682" t="str" cm="1">
        <f t="array" ref="P3682">_xlfn.IFS(ZeptoData[[#This Row],[Sale_Price]]&lt;50, "Budget", ZeptoData[[#This Row],[Sale_Price]]&lt;150, "Mid-Range", ZeptoData[[#This Row],[Sale_Price]]&gt;=150, "Premium")</f>
        <v>Mid-Range</v>
      </c>
      <c r="Q3682" t="str">
        <f>IF(ROUND(((ZeptoData[[#This Row],[mrp]]-ZeptoData[[#This Row],[discountedSellingPrice]])/ZeptoData[[#This Row],[mrp]])*100,0) = ZeptoData[[#This Row],[discountPercent]], "Match", "Error")</f>
        <v>Match</v>
      </c>
      <c r="R3682" s="9" t="str" cm="1">
        <f t="array" ref="R3682">_xlfn.IFS(ZeptoData[[#This Row],[discountPercent]]=0, "No Discount", ZeptoData[[#This Row],[discountPercent]]&lt;=15, "Standard (1-15%)", ZeptoData[[#This Row],[discountPercent]]&gt;15, "Mega (&gt;15%)")</f>
        <v>Standard (1-15%)</v>
      </c>
      <c r="S3682" s="9" t="str" cm="1">
        <f t="array" ref="S3682">_xlfn.IFS(ZeptoData[[#This Row],[weightInGms]]&lt;=100, "Small (&lt;100g)", ZeptoData[[#This Row],[weightInGms]]&lt;=500, "Medium (100-500g)", ZeptoData[[#This Row],[weightInGms]]&gt;500, "Large (&gt;500g)")</f>
        <v>Large (&gt;500g)</v>
      </c>
    </row>
    <row r="3683" spans="1:19" x14ac:dyDescent="0.25">
      <c r="A3683" t="s">
        <v>1644</v>
      </c>
      <c r="B3683" t="s">
        <v>1253</v>
      </c>
      <c r="C3683" t="str">
        <f>TRIM(ZeptoData[[#This Row],[name]])</f>
        <v>Veet Full Body Waxing Kit For Dry Skin</v>
      </c>
      <c r="D3683">
        <v>23500</v>
      </c>
      <c r="E3683" s="3">
        <f>'Cleaned Data'!F3686</f>
        <v>9</v>
      </c>
      <c r="F3683">
        <v>7</v>
      </c>
      <c r="G3683">
        <v>6</v>
      </c>
      <c r="H3683">
        <v>21800</v>
      </c>
      <c r="I3683" s="3">
        <f>ZeptoData[[#This Row],[discountedSellingPrice]]/100</f>
        <v>218</v>
      </c>
      <c r="J3683">
        <v>1160</v>
      </c>
      <c r="K3683" t="b">
        <v>0</v>
      </c>
      <c r="L3683">
        <v>20</v>
      </c>
      <c r="N3683" s="3">
        <f>ZeptoData[[#This Row],[MRP_Rupees]] - ZeptoData[[#This Row],[Sale_Price]]</f>
        <v>-209</v>
      </c>
      <c r="O3683" t="str">
        <f>IF(ZeptoData[[#This Row],[outOfStock]]=TRUE, "Out of Stock", IF(ZeptoData[[#This Row],[availableQuantity]]&lt;=2, "LOW STOCK", "HEALTHY"))</f>
        <v>HEALTHY</v>
      </c>
      <c r="P3683" t="str" cm="1">
        <f t="array" ref="P3683">_xlfn.IFS(ZeptoData[[#This Row],[Sale_Price]]&lt;50, "Budget", ZeptoData[[#This Row],[Sale_Price]]&lt;150, "Mid-Range", ZeptoData[[#This Row],[Sale_Price]]&gt;=150, "Premium")</f>
        <v>Premium</v>
      </c>
      <c r="Q3683" t="str">
        <f>IF(ROUND(((ZeptoData[[#This Row],[mrp]]-ZeptoData[[#This Row],[discountedSellingPrice]])/ZeptoData[[#This Row],[mrp]])*100,0) = ZeptoData[[#This Row],[discountPercent]], "Match", "Error")</f>
        <v>Match</v>
      </c>
      <c r="R3683" s="9" t="str" cm="1">
        <f t="array" ref="R3683">_xlfn.IFS(ZeptoData[[#This Row],[discountPercent]]=0, "No Discount", ZeptoData[[#This Row],[discountPercent]]&lt;=15, "Standard (1-15%)", ZeptoData[[#This Row],[discountPercent]]&gt;15, "Mega (&gt;15%)")</f>
        <v>Standard (1-15%)</v>
      </c>
      <c r="S3683" s="9" t="str" cm="1">
        <f t="array" ref="S3683">_xlfn.IFS(ZeptoData[[#This Row],[weightInGms]]&lt;=100, "Small (&lt;100g)", ZeptoData[[#This Row],[weightInGms]]&lt;=500, "Medium (100-500g)", ZeptoData[[#This Row],[weightInGms]]&gt;500, "Large (&gt;500g)")</f>
        <v>Large (&gt;500g)</v>
      </c>
    </row>
    <row r="3684" spans="1:19" x14ac:dyDescent="0.25">
      <c r="A3684" t="s">
        <v>1644</v>
      </c>
      <c r="B3684" t="s">
        <v>1678</v>
      </c>
      <c r="C3684" t="str">
        <f>TRIM(ZeptoData[[#This Row],[name]])</f>
        <v>Dabur Chyawanprakash - Sugar Free</v>
      </c>
      <c r="D3684">
        <v>41500</v>
      </c>
      <c r="E3684" s="3">
        <f>'Cleaned Data'!F3687</f>
        <v>10</v>
      </c>
      <c r="F3684">
        <v>7</v>
      </c>
      <c r="G3684">
        <v>6</v>
      </c>
      <c r="H3684">
        <v>38500</v>
      </c>
      <c r="I3684" s="3">
        <f>ZeptoData[[#This Row],[discountedSellingPrice]]/100</f>
        <v>385</v>
      </c>
      <c r="J3684">
        <v>900</v>
      </c>
      <c r="K3684" t="b">
        <v>0</v>
      </c>
      <c r="L3684">
        <v>900</v>
      </c>
      <c r="N3684" s="3">
        <f>ZeptoData[[#This Row],[MRP_Rupees]] - ZeptoData[[#This Row],[Sale_Price]]</f>
        <v>-375</v>
      </c>
      <c r="O3684" t="str">
        <f>IF(ZeptoData[[#This Row],[outOfStock]]=TRUE, "Out of Stock", IF(ZeptoData[[#This Row],[availableQuantity]]&lt;=2, "LOW STOCK", "HEALTHY"))</f>
        <v>HEALTHY</v>
      </c>
      <c r="P3684" t="str" cm="1">
        <f t="array" ref="P3684">_xlfn.IFS(ZeptoData[[#This Row],[Sale_Price]]&lt;50, "Budget", ZeptoData[[#This Row],[Sale_Price]]&lt;150, "Mid-Range", ZeptoData[[#This Row],[Sale_Price]]&gt;=150, "Premium")</f>
        <v>Premium</v>
      </c>
      <c r="Q3684" t="str">
        <f>IF(ROUND(((ZeptoData[[#This Row],[mrp]]-ZeptoData[[#This Row],[discountedSellingPrice]])/ZeptoData[[#This Row],[mrp]])*100,0) = ZeptoData[[#This Row],[discountPercent]], "Match", "Error")</f>
        <v>Match</v>
      </c>
      <c r="R3684" s="9" t="str" cm="1">
        <f t="array" ref="R3684">_xlfn.IFS(ZeptoData[[#This Row],[discountPercent]]=0, "No Discount", ZeptoData[[#This Row],[discountPercent]]&lt;=15, "Standard (1-15%)", ZeptoData[[#This Row],[discountPercent]]&gt;15, "Mega (&gt;15%)")</f>
        <v>Standard (1-15%)</v>
      </c>
      <c r="S3684" s="9" t="str" cm="1">
        <f t="array" ref="S3684">_xlfn.IFS(ZeptoData[[#This Row],[weightInGms]]&lt;=100, "Small (&lt;100g)", ZeptoData[[#This Row],[weightInGms]]&lt;=500, "Medium (100-500g)", ZeptoData[[#This Row],[weightInGms]]&gt;500, "Large (&gt;500g)")</f>
        <v>Large (&gt;500g)</v>
      </c>
    </row>
    <row r="3685" spans="1:19" x14ac:dyDescent="0.25">
      <c r="A3685" t="s">
        <v>1644</v>
      </c>
      <c r="B3685" t="s">
        <v>1651</v>
      </c>
      <c r="C3685" t="str">
        <f>TRIM(ZeptoData[[#This Row],[name]])</f>
        <v>Zandu Balm</v>
      </c>
      <c r="D3685">
        <v>8500</v>
      </c>
      <c r="E3685" s="3">
        <f>'Cleaned Data'!F3688</f>
        <v>14</v>
      </c>
      <c r="F3685">
        <v>10</v>
      </c>
      <c r="G3685">
        <v>5</v>
      </c>
      <c r="H3685">
        <v>7600</v>
      </c>
      <c r="I3685" s="3">
        <f>ZeptoData[[#This Row],[discountedSellingPrice]]/100</f>
        <v>76</v>
      </c>
      <c r="J3685">
        <v>25</v>
      </c>
      <c r="K3685" t="b">
        <v>0</v>
      </c>
      <c r="L3685">
        <v>25</v>
      </c>
      <c r="N3685" s="3">
        <f>ZeptoData[[#This Row],[MRP_Rupees]] - ZeptoData[[#This Row],[Sale_Price]]</f>
        <v>-62</v>
      </c>
      <c r="O3685" t="str">
        <f>IF(ZeptoData[[#This Row],[outOfStock]]=TRUE, "Out of Stock", IF(ZeptoData[[#This Row],[availableQuantity]]&lt;=2, "LOW STOCK", "HEALTHY"))</f>
        <v>HEALTHY</v>
      </c>
      <c r="P3685" t="str" cm="1">
        <f t="array" ref="P3685">_xlfn.IFS(ZeptoData[[#This Row],[Sale_Price]]&lt;50, "Budget", ZeptoData[[#This Row],[Sale_Price]]&lt;150, "Mid-Range", ZeptoData[[#This Row],[Sale_Price]]&gt;=150, "Premium")</f>
        <v>Mid-Range</v>
      </c>
      <c r="Q3685" t="str">
        <f>IF(ROUND(((ZeptoData[[#This Row],[mrp]]-ZeptoData[[#This Row],[discountedSellingPrice]])/ZeptoData[[#This Row],[mrp]])*100,0) = ZeptoData[[#This Row],[discountPercent]], "Match", "Error")</f>
        <v>Error</v>
      </c>
      <c r="R3685" s="9" t="str" cm="1">
        <f t="array" ref="R3685">_xlfn.IFS(ZeptoData[[#This Row],[discountPercent]]=0, "No Discount", ZeptoData[[#This Row],[discountPercent]]&lt;=15, "Standard (1-15%)", ZeptoData[[#This Row],[discountPercent]]&gt;15, "Mega (&gt;15%)")</f>
        <v>Standard (1-15%)</v>
      </c>
      <c r="S3685" s="9" t="str" cm="1">
        <f t="array" ref="S3685">_xlfn.IFS(ZeptoData[[#This Row],[weightInGms]]&lt;=100, "Small (&lt;100g)", ZeptoData[[#This Row],[weightInGms]]&lt;=500, "Medium (100-500g)", ZeptoData[[#This Row],[weightInGms]]&gt;500, "Large (&gt;500g)")</f>
        <v>Small (&lt;100g)</v>
      </c>
    </row>
    <row r="3686" spans="1:19" x14ac:dyDescent="0.25">
      <c r="A3686" t="s">
        <v>1644</v>
      </c>
      <c r="B3686" t="s">
        <v>1679</v>
      </c>
      <c r="C3686" t="str">
        <f>TRIM(ZeptoData[[#This Row],[name]])</f>
        <v>Himalaya Cold Balm</v>
      </c>
      <c r="D3686">
        <v>12500</v>
      </c>
      <c r="E3686" s="3">
        <f>'Cleaned Data'!F3689</f>
        <v>3</v>
      </c>
      <c r="F3686">
        <v>9</v>
      </c>
      <c r="G3686">
        <v>6</v>
      </c>
      <c r="H3686">
        <v>11300</v>
      </c>
      <c r="I3686" s="3">
        <f>ZeptoData[[#This Row],[discountedSellingPrice]]/100</f>
        <v>113</v>
      </c>
      <c r="J3686">
        <v>45</v>
      </c>
      <c r="K3686" t="b">
        <v>0</v>
      </c>
      <c r="L3686">
        <v>45</v>
      </c>
      <c r="N3686" s="3">
        <f>ZeptoData[[#This Row],[MRP_Rupees]] - ZeptoData[[#This Row],[Sale_Price]]</f>
        <v>-110</v>
      </c>
      <c r="O3686" t="str">
        <f>IF(ZeptoData[[#This Row],[outOfStock]]=TRUE, "Out of Stock", IF(ZeptoData[[#This Row],[availableQuantity]]&lt;=2, "LOW STOCK", "HEALTHY"))</f>
        <v>HEALTHY</v>
      </c>
      <c r="P3686" t="str" cm="1">
        <f t="array" ref="P3686">_xlfn.IFS(ZeptoData[[#This Row],[Sale_Price]]&lt;50, "Budget", ZeptoData[[#This Row],[Sale_Price]]&lt;150, "Mid-Range", ZeptoData[[#This Row],[Sale_Price]]&gt;=150, "Premium")</f>
        <v>Mid-Range</v>
      </c>
      <c r="Q3686" t="str">
        <f>IF(ROUND(((ZeptoData[[#This Row],[mrp]]-ZeptoData[[#This Row],[discountedSellingPrice]])/ZeptoData[[#This Row],[mrp]])*100,0) = ZeptoData[[#This Row],[discountPercent]], "Match", "Error")</f>
        <v>Error</v>
      </c>
      <c r="R3686" s="9" t="str" cm="1">
        <f t="array" ref="R3686">_xlfn.IFS(ZeptoData[[#This Row],[discountPercent]]=0, "No Discount", ZeptoData[[#This Row],[discountPercent]]&lt;=15, "Standard (1-15%)", ZeptoData[[#This Row],[discountPercent]]&gt;15, "Mega (&gt;15%)")</f>
        <v>Standard (1-15%)</v>
      </c>
      <c r="S3686" s="9" t="str" cm="1">
        <f t="array" ref="S3686">_xlfn.IFS(ZeptoData[[#This Row],[weightInGms]]&lt;=100, "Small (&lt;100g)", ZeptoData[[#This Row],[weightInGms]]&lt;=500, "Medium (100-500g)", ZeptoData[[#This Row],[weightInGms]]&gt;500, "Large (&gt;500g)")</f>
        <v>Small (&lt;100g)</v>
      </c>
    </row>
    <row r="3687" spans="1:19" x14ac:dyDescent="0.25">
      <c r="A3687" t="s">
        <v>1644</v>
      </c>
      <c r="B3687" t="s">
        <v>1309</v>
      </c>
      <c r="C3687" t="str">
        <f>TRIM(ZeptoData[[#This Row],[name]])</f>
        <v>Dettol Clinical Strength Hand Sanitizer Liquid</v>
      </c>
      <c r="D3687">
        <v>25000</v>
      </c>
      <c r="E3687" s="3">
        <f>'Cleaned Data'!F3690</f>
        <v>11</v>
      </c>
      <c r="F3687">
        <v>10</v>
      </c>
      <c r="G3687">
        <v>6</v>
      </c>
      <c r="H3687">
        <v>22500</v>
      </c>
      <c r="I3687" s="3">
        <f>ZeptoData[[#This Row],[discountedSellingPrice]]/100</f>
        <v>225</v>
      </c>
      <c r="J3687">
        <v>500</v>
      </c>
      <c r="K3687" t="b">
        <v>0</v>
      </c>
      <c r="L3687">
        <v>500</v>
      </c>
      <c r="N3687" s="3">
        <f>ZeptoData[[#This Row],[MRP_Rupees]] - ZeptoData[[#This Row],[Sale_Price]]</f>
        <v>-214</v>
      </c>
      <c r="O3687" t="str">
        <f>IF(ZeptoData[[#This Row],[outOfStock]]=TRUE, "Out of Stock", IF(ZeptoData[[#This Row],[availableQuantity]]&lt;=2, "LOW STOCK", "HEALTHY"))</f>
        <v>HEALTHY</v>
      </c>
      <c r="P3687" t="str" cm="1">
        <f t="array" ref="P3687">_xlfn.IFS(ZeptoData[[#This Row],[Sale_Price]]&lt;50, "Budget", ZeptoData[[#This Row],[Sale_Price]]&lt;150, "Mid-Range", ZeptoData[[#This Row],[Sale_Price]]&gt;=150, "Premium")</f>
        <v>Premium</v>
      </c>
      <c r="Q3687" t="str">
        <f>IF(ROUND(((ZeptoData[[#This Row],[mrp]]-ZeptoData[[#This Row],[discountedSellingPrice]])/ZeptoData[[#This Row],[mrp]])*100,0) = ZeptoData[[#This Row],[discountPercent]], "Match", "Error")</f>
        <v>Match</v>
      </c>
      <c r="R3687" s="9" t="str" cm="1">
        <f t="array" ref="R3687">_xlfn.IFS(ZeptoData[[#This Row],[discountPercent]]=0, "No Discount", ZeptoData[[#This Row],[discountPercent]]&lt;=15, "Standard (1-15%)", ZeptoData[[#This Row],[discountPercent]]&gt;15, "Mega (&gt;15%)")</f>
        <v>Standard (1-15%)</v>
      </c>
      <c r="S3687" s="9" t="str" cm="1">
        <f t="array" ref="S3687">_xlfn.IFS(ZeptoData[[#This Row],[weightInGms]]&lt;=100, "Small (&lt;100g)", ZeptoData[[#This Row],[weightInGms]]&lt;=500, "Medium (100-500g)", ZeptoData[[#This Row],[weightInGms]]&gt;500, "Large (&gt;500g)")</f>
        <v>Medium (100-500g)</v>
      </c>
    </row>
    <row r="3688" spans="1:19" x14ac:dyDescent="0.25">
      <c r="A3688" t="s">
        <v>1644</v>
      </c>
      <c r="B3688" t="s">
        <v>1680</v>
      </c>
      <c r="C3688" t="str">
        <f>TRIM(ZeptoData[[#This Row],[name]])</f>
        <v>Kapiva Wild Amla Juice</v>
      </c>
      <c r="D3688">
        <v>24900</v>
      </c>
      <c r="E3688" s="3">
        <f>'Cleaned Data'!F3691</f>
        <v>10</v>
      </c>
      <c r="F3688">
        <v>14</v>
      </c>
      <c r="G3688">
        <v>6</v>
      </c>
      <c r="H3688">
        <v>21200</v>
      </c>
      <c r="I3688" s="3">
        <f>ZeptoData[[#This Row],[discountedSellingPrice]]/100</f>
        <v>212</v>
      </c>
      <c r="J3688">
        <v>1000</v>
      </c>
      <c r="K3688" t="b">
        <v>0</v>
      </c>
      <c r="L3688">
        <v>1</v>
      </c>
      <c r="N3688" s="3">
        <f>ZeptoData[[#This Row],[MRP_Rupees]] - ZeptoData[[#This Row],[Sale_Price]]</f>
        <v>-202</v>
      </c>
      <c r="O3688" t="str">
        <f>IF(ZeptoData[[#This Row],[outOfStock]]=TRUE, "Out of Stock", IF(ZeptoData[[#This Row],[availableQuantity]]&lt;=2, "LOW STOCK", "HEALTHY"))</f>
        <v>HEALTHY</v>
      </c>
      <c r="P3688" t="str" cm="1">
        <f t="array" ref="P3688">_xlfn.IFS(ZeptoData[[#This Row],[Sale_Price]]&lt;50, "Budget", ZeptoData[[#This Row],[Sale_Price]]&lt;150, "Mid-Range", ZeptoData[[#This Row],[Sale_Price]]&gt;=150, "Premium")</f>
        <v>Premium</v>
      </c>
      <c r="Q3688" t="str">
        <f>IF(ROUND(((ZeptoData[[#This Row],[mrp]]-ZeptoData[[#This Row],[discountedSellingPrice]])/ZeptoData[[#This Row],[mrp]])*100,0) = ZeptoData[[#This Row],[discountPercent]], "Match", "Error")</f>
        <v>Error</v>
      </c>
      <c r="R3688" s="9" t="str" cm="1">
        <f t="array" ref="R3688">_xlfn.IFS(ZeptoData[[#This Row],[discountPercent]]=0, "No Discount", ZeptoData[[#This Row],[discountPercent]]&lt;=15, "Standard (1-15%)", ZeptoData[[#This Row],[discountPercent]]&gt;15, "Mega (&gt;15%)")</f>
        <v>Standard (1-15%)</v>
      </c>
      <c r="S3688" s="9" t="str" cm="1">
        <f t="array" ref="S3688">_xlfn.IFS(ZeptoData[[#This Row],[weightInGms]]&lt;=100, "Small (&lt;100g)", ZeptoData[[#This Row],[weightInGms]]&lt;=500, "Medium (100-500g)", ZeptoData[[#This Row],[weightInGms]]&gt;500, "Large (&gt;500g)")</f>
        <v>Large (&gt;500g)</v>
      </c>
    </row>
    <row r="3689" spans="1:19" x14ac:dyDescent="0.25">
      <c r="A3689" t="s">
        <v>1644</v>
      </c>
      <c r="B3689" t="s">
        <v>1681</v>
      </c>
      <c r="C3689" t="str">
        <f>TRIM(ZeptoData[[#This Row],[name]])</f>
        <v>Dabur Chyawanprash</v>
      </c>
      <c r="D3689">
        <v>34900</v>
      </c>
      <c r="E3689" s="3">
        <f>'Cleaned Data'!F3692</f>
        <v>0</v>
      </c>
      <c r="F3689">
        <v>3</v>
      </c>
      <c r="G3689">
        <v>6</v>
      </c>
      <c r="H3689">
        <v>33800</v>
      </c>
      <c r="I3689" s="3">
        <f>ZeptoData[[#This Row],[discountedSellingPrice]]/100</f>
        <v>338</v>
      </c>
      <c r="J3689">
        <v>950</v>
      </c>
      <c r="K3689" t="b">
        <v>0</v>
      </c>
      <c r="L3689">
        <v>1</v>
      </c>
      <c r="N3689" s="3">
        <f>ZeptoData[[#This Row],[MRP_Rupees]] - ZeptoData[[#This Row],[Sale_Price]]</f>
        <v>-338</v>
      </c>
      <c r="O3689" t="str">
        <f>IF(ZeptoData[[#This Row],[outOfStock]]=TRUE, "Out of Stock", IF(ZeptoData[[#This Row],[availableQuantity]]&lt;=2, "LOW STOCK", "HEALTHY"))</f>
        <v>HEALTHY</v>
      </c>
      <c r="P3689" t="str" cm="1">
        <f t="array" ref="P3689">_xlfn.IFS(ZeptoData[[#This Row],[Sale_Price]]&lt;50, "Budget", ZeptoData[[#This Row],[Sale_Price]]&lt;150, "Mid-Range", ZeptoData[[#This Row],[Sale_Price]]&gt;=150, "Premium")</f>
        <v>Premium</v>
      </c>
      <c r="Q3689" t="str">
        <f>IF(ROUND(((ZeptoData[[#This Row],[mrp]]-ZeptoData[[#This Row],[discountedSellingPrice]])/ZeptoData[[#This Row],[mrp]])*100,0) = ZeptoData[[#This Row],[discountPercent]], "Match", "Error")</f>
        <v>Match</v>
      </c>
      <c r="R3689" s="9" t="str" cm="1">
        <f t="array" ref="R3689">_xlfn.IFS(ZeptoData[[#This Row],[discountPercent]]=0, "No Discount", ZeptoData[[#This Row],[discountPercent]]&lt;=15, "Standard (1-15%)", ZeptoData[[#This Row],[discountPercent]]&gt;15, "Mega (&gt;15%)")</f>
        <v>Standard (1-15%)</v>
      </c>
      <c r="S3689" s="9" t="str" cm="1">
        <f t="array" ref="S3689">_xlfn.IFS(ZeptoData[[#This Row],[weightInGms]]&lt;=100, "Small (&lt;100g)", ZeptoData[[#This Row],[weightInGms]]&lt;=500, "Medium (100-500g)", ZeptoData[[#This Row],[weightInGms]]&gt;500, "Large (&gt;500g)")</f>
        <v>Large (&gt;500g)</v>
      </c>
    </row>
    <row r="3690" spans="1:19" x14ac:dyDescent="0.25">
      <c r="A3690" t="s">
        <v>1644</v>
      </c>
      <c r="B3690" t="s">
        <v>1682</v>
      </c>
      <c r="C3690" t="str">
        <f>TRIM(ZeptoData[[#This Row],[name]])</f>
        <v>Amrutanjan Pain Balm Extra Power</v>
      </c>
      <c r="D3690">
        <v>10000</v>
      </c>
      <c r="E3690" s="3">
        <f>'Cleaned Data'!F3693</f>
        <v>15</v>
      </c>
      <c r="F3690">
        <v>11</v>
      </c>
      <c r="G3690">
        <v>6</v>
      </c>
      <c r="H3690">
        <v>8900</v>
      </c>
      <c r="I3690" s="3">
        <f>ZeptoData[[#This Row],[discountedSellingPrice]]/100</f>
        <v>89</v>
      </c>
      <c r="J3690">
        <v>28</v>
      </c>
      <c r="K3690" t="b">
        <v>0</v>
      </c>
      <c r="L3690">
        <v>27</v>
      </c>
      <c r="N3690" s="3">
        <f>ZeptoData[[#This Row],[MRP_Rupees]] - ZeptoData[[#This Row],[Sale_Price]]</f>
        <v>-74</v>
      </c>
      <c r="O3690" t="str">
        <f>IF(ZeptoData[[#This Row],[outOfStock]]=TRUE, "Out of Stock", IF(ZeptoData[[#This Row],[availableQuantity]]&lt;=2, "LOW STOCK", "HEALTHY"))</f>
        <v>HEALTHY</v>
      </c>
      <c r="P3690" t="str" cm="1">
        <f t="array" ref="P3690">_xlfn.IFS(ZeptoData[[#This Row],[Sale_Price]]&lt;50, "Budget", ZeptoData[[#This Row],[Sale_Price]]&lt;150, "Mid-Range", ZeptoData[[#This Row],[Sale_Price]]&gt;=150, "Premium")</f>
        <v>Mid-Range</v>
      </c>
      <c r="Q3690" t="str">
        <f>IF(ROUND(((ZeptoData[[#This Row],[mrp]]-ZeptoData[[#This Row],[discountedSellingPrice]])/ZeptoData[[#This Row],[mrp]])*100,0) = ZeptoData[[#This Row],[discountPercent]], "Match", "Error")</f>
        <v>Match</v>
      </c>
      <c r="R3690" s="9" t="str" cm="1">
        <f t="array" ref="R3690">_xlfn.IFS(ZeptoData[[#This Row],[discountPercent]]=0, "No Discount", ZeptoData[[#This Row],[discountPercent]]&lt;=15, "Standard (1-15%)", ZeptoData[[#This Row],[discountPercent]]&gt;15, "Mega (&gt;15%)")</f>
        <v>Standard (1-15%)</v>
      </c>
      <c r="S3690" s="9" t="str" cm="1">
        <f t="array" ref="S3690">_xlfn.IFS(ZeptoData[[#This Row],[weightInGms]]&lt;=100, "Small (&lt;100g)", ZeptoData[[#This Row],[weightInGms]]&lt;=500, "Medium (100-500g)", ZeptoData[[#This Row],[weightInGms]]&gt;500, "Large (&gt;500g)")</f>
        <v>Small (&lt;100g)</v>
      </c>
    </row>
    <row r="3691" spans="1:19" x14ac:dyDescent="0.25">
      <c r="A3691" t="s">
        <v>1644</v>
      </c>
      <c r="B3691" t="s">
        <v>1319</v>
      </c>
      <c r="C3691" t="str">
        <f>TRIM(ZeptoData[[#This Row],[name]])</f>
        <v>Stayfree Dry-Max All Night Ultra-Dry Sanitary Pad</v>
      </c>
      <c r="D3691">
        <v>9000</v>
      </c>
      <c r="E3691" s="3">
        <f>'Cleaned Data'!F3694</f>
        <v>0</v>
      </c>
      <c r="F3691">
        <v>10</v>
      </c>
      <c r="G3691">
        <v>6</v>
      </c>
      <c r="H3691">
        <v>8100</v>
      </c>
      <c r="I3691" s="3">
        <f>ZeptoData[[#This Row],[discountedSellingPrice]]/100</f>
        <v>81</v>
      </c>
      <c r="J3691">
        <v>406</v>
      </c>
      <c r="K3691" t="b">
        <v>0</v>
      </c>
      <c r="L3691">
        <v>7</v>
      </c>
      <c r="N3691" s="3">
        <f>ZeptoData[[#This Row],[MRP_Rupees]] - ZeptoData[[#This Row],[Sale_Price]]</f>
        <v>-81</v>
      </c>
      <c r="O3691" t="str">
        <f>IF(ZeptoData[[#This Row],[outOfStock]]=TRUE, "Out of Stock", IF(ZeptoData[[#This Row],[availableQuantity]]&lt;=2, "LOW STOCK", "HEALTHY"))</f>
        <v>HEALTHY</v>
      </c>
      <c r="P3691" t="str" cm="1">
        <f t="array" ref="P3691">_xlfn.IFS(ZeptoData[[#This Row],[Sale_Price]]&lt;50, "Budget", ZeptoData[[#This Row],[Sale_Price]]&lt;150, "Mid-Range", ZeptoData[[#This Row],[Sale_Price]]&gt;=150, "Premium")</f>
        <v>Mid-Range</v>
      </c>
      <c r="Q3691" t="str">
        <f>IF(ROUND(((ZeptoData[[#This Row],[mrp]]-ZeptoData[[#This Row],[discountedSellingPrice]])/ZeptoData[[#This Row],[mrp]])*100,0) = ZeptoData[[#This Row],[discountPercent]], "Match", "Error")</f>
        <v>Match</v>
      </c>
      <c r="R3691" s="9" t="str" cm="1">
        <f t="array" ref="R3691">_xlfn.IFS(ZeptoData[[#This Row],[discountPercent]]=0, "No Discount", ZeptoData[[#This Row],[discountPercent]]&lt;=15, "Standard (1-15%)", ZeptoData[[#This Row],[discountPercent]]&gt;15, "Mega (&gt;15%)")</f>
        <v>Standard (1-15%)</v>
      </c>
      <c r="S3691" s="9" t="str" cm="1">
        <f t="array" ref="S3691">_xlfn.IFS(ZeptoData[[#This Row],[weightInGms]]&lt;=100, "Small (&lt;100g)", ZeptoData[[#This Row],[weightInGms]]&lt;=500, "Medium (100-500g)", ZeptoData[[#This Row],[weightInGms]]&gt;500, "Large (&gt;500g)")</f>
        <v>Medium (100-500g)</v>
      </c>
    </row>
    <row r="3692" spans="1:19" x14ac:dyDescent="0.25">
      <c r="A3692" t="s">
        <v>1644</v>
      </c>
      <c r="B3692" t="s">
        <v>1259</v>
      </c>
      <c r="C3692" t="str">
        <f>TRIM(ZeptoData[[#This Row],[name]])</f>
        <v>Whisper Ultra Clean XL Plus Sanitary Pad</v>
      </c>
      <c r="D3692">
        <v>15500</v>
      </c>
      <c r="E3692" s="3">
        <f>'Cleaned Data'!F3695</f>
        <v>6</v>
      </c>
      <c r="F3692">
        <v>0</v>
      </c>
      <c r="G3692">
        <v>6</v>
      </c>
      <c r="H3692">
        <v>15500</v>
      </c>
      <c r="I3692" s="3">
        <f>ZeptoData[[#This Row],[discountedSellingPrice]]/100</f>
        <v>155</v>
      </c>
      <c r="J3692">
        <v>870</v>
      </c>
      <c r="K3692" t="b">
        <v>0</v>
      </c>
      <c r="L3692">
        <v>15</v>
      </c>
      <c r="N3692" s="3">
        <f>ZeptoData[[#This Row],[MRP_Rupees]] - ZeptoData[[#This Row],[Sale_Price]]</f>
        <v>-149</v>
      </c>
      <c r="O3692" t="str">
        <f>IF(ZeptoData[[#This Row],[outOfStock]]=TRUE, "Out of Stock", IF(ZeptoData[[#This Row],[availableQuantity]]&lt;=2, "LOW STOCK", "HEALTHY"))</f>
        <v>HEALTHY</v>
      </c>
      <c r="P3692" t="str" cm="1">
        <f t="array" ref="P3692">_xlfn.IFS(ZeptoData[[#This Row],[Sale_Price]]&lt;50, "Budget", ZeptoData[[#This Row],[Sale_Price]]&lt;150, "Mid-Range", ZeptoData[[#This Row],[Sale_Price]]&gt;=150, "Premium")</f>
        <v>Premium</v>
      </c>
      <c r="Q3692" t="str">
        <f>IF(ROUND(((ZeptoData[[#This Row],[mrp]]-ZeptoData[[#This Row],[discountedSellingPrice]])/ZeptoData[[#This Row],[mrp]])*100,0) = ZeptoData[[#This Row],[discountPercent]], "Match", "Error")</f>
        <v>Match</v>
      </c>
      <c r="R3692" s="9" t="str" cm="1">
        <f t="array" ref="R3692">_xlfn.IFS(ZeptoData[[#This Row],[discountPercent]]=0, "No Discount", ZeptoData[[#This Row],[discountPercent]]&lt;=15, "Standard (1-15%)", ZeptoData[[#This Row],[discountPercent]]&gt;15, "Mega (&gt;15%)")</f>
        <v>No Discount</v>
      </c>
      <c r="S3692" s="9" t="str" cm="1">
        <f t="array" ref="S3692">_xlfn.IFS(ZeptoData[[#This Row],[weightInGms]]&lt;=100, "Small (&lt;100g)", ZeptoData[[#This Row],[weightInGms]]&lt;=500, "Medium (100-500g)", ZeptoData[[#This Row],[weightInGms]]&gt;500, "Large (&gt;500g)")</f>
        <v>Large (&gt;500g)</v>
      </c>
    </row>
    <row r="3693" spans="1:19" x14ac:dyDescent="0.25">
      <c r="A3693" t="s">
        <v>1644</v>
      </c>
      <c r="B3693" t="s">
        <v>1683</v>
      </c>
      <c r="C3693" t="str">
        <f>TRIM(ZeptoData[[#This Row],[name]])</f>
        <v>Durex Mutual Climax Condoms</v>
      </c>
      <c r="D3693">
        <v>36000</v>
      </c>
      <c r="E3693" s="3">
        <f>'Cleaned Data'!F3696</f>
        <v>5</v>
      </c>
      <c r="F3693">
        <v>15</v>
      </c>
      <c r="G3693">
        <v>6</v>
      </c>
      <c r="H3693">
        <v>30600</v>
      </c>
      <c r="I3693" s="3">
        <f>ZeptoData[[#This Row],[discountedSellingPrice]]/100</f>
        <v>306</v>
      </c>
      <c r="J3693">
        <v>580</v>
      </c>
      <c r="K3693" t="b">
        <v>0</v>
      </c>
      <c r="L3693">
        <v>10</v>
      </c>
      <c r="N3693" s="3">
        <f>ZeptoData[[#This Row],[MRP_Rupees]] - ZeptoData[[#This Row],[Sale_Price]]</f>
        <v>-301</v>
      </c>
      <c r="O3693" t="str">
        <f>IF(ZeptoData[[#This Row],[outOfStock]]=TRUE, "Out of Stock", IF(ZeptoData[[#This Row],[availableQuantity]]&lt;=2, "LOW STOCK", "HEALTHY"))</f>
        <v>HEALTHY</v>
      </c>
      <c r="P3693" t="str" cm="1">
        <f t="array" ref="P3693">_xlfn.IFS(ZeptoData[[#This Row],[Sale_Price]]&lt;50, "Budget", ZeptoData[[#This Row],[Sale_Price]]&lt;150, "Mid-Range", ZeptoData[[#This Row],[Sale_Price]]&gt;=150, "Premium")</f>
        <v>Premium</v>
      </c>
      <c r="Q3693" t="str">
        <f>IF(ROUND(((ZeptoData[[#This Row],[mrp]]-ZeptoData[[#This Row],[discountedSellingPrice]])/ZeptoData[[#This Row],[mrp]])*100,0) = ZeptoData[[#This Row],[discountPercent]], "Match", "Error")</f>
        <v>Match</v>
      </c>
      <c r="R3693" s="9" t="str" cm="1">
        <f t="array" ref="R3693">_xlfn.IFS(ZeptoData[[#This Row],[discountPercent]]=0, "No Discount", ZeptoData[[#This Row],[discountPercent]]&lt;=15, "Standard (1-15%)", ZeptoData[[#This Row],[discountPercent]]&gt;15, "Mega (&gt;15%)")</f>
        <v>Standard (1-15%)</v>
      </c>
      <c r="S3693" s="9" t="str" cm="1">
        <f t="array" ref="S3693">_xlfn.IFS(ZeptoData[[#This Row],[weightInGms]]&lt;=100, "Small (&lt;100g)", ZeptoData[[#This Row],[weightInGms]]&lt;=500, "Medium (100-500g)", ZeptoData[[#This Row],[weightInGms]]&gt;500, "Large (&gt;500g)")</f>
        <v>Large (&gt;500g)</v>
      </c>
    </row>
    <row r="3694" spans="1:19" x14ac:dyDescent="0.25">
      <c r="A3694" t="s">
        <v>1644</v>
      </c>
      <c r="B3694" t="s">
        <v>1372</v>
      </c>
      <c r="C3694" t="str">
        <f>TRIM(ZeptoData[[#This Row],[name]])</f>
        <v>Whisper Daily Liners Clean and Fresh</v>
      </c>
      <c r="D3694">
        <v>10500</v>
      </c>
      <c r="E3694" s="3">
        <f>'Cleaned Data'!F3697</f>
        <v>5</v>
      </c>
      <c r="F3694">
        <v>0</v>
      </c>
      <c r="G3694">
        <v>4</v>
      </c>
      <c r="H3694">
        <v>10500</v>
      </c>
      <c r="I3694" s="3">
        <f>ZeptoData[[#This Row],[discountedSellingPrice]]/100</f>
        <v>105</v>
      </c>
      <c r="J3694">
        <v>1160</v>
      </c>
      <c r="K3694" t="b">
        <v>0</v>
      </c>
      <c r="L3694">
        <v>20</v>
      </c>
      <c r="N3694" s="3">
        <f>ZeptoData[[#This Row],[MRP_Rupees]] - ZeptoData[[#This Row],[Sale_Price]]</f>
        <v>-100</v>
      </c>
      <c r="O3694" t="str">
        <f>IF(ZeptoData[[#This Row],[outOfStock]]=TRUE, "Out of Stock", IF(ZeptoData[[#This Row],[availableQuantity]]&lt;=2, "LOW STOCK", "HEALTHY"))</f>
        <v>HEALTHY</v>
      </c>
      <c r="P3694" t="str" cm="1">
        <f t="array" ref="P3694">_xlfn.IFS(ZeptoData[[#This Row],[Sale_Price]]&lt;50, "Budget", ZeptoData[[#This Row],[Sale_Price]]&lt;150, "Mid-Range", ZeptoData[[#This Row],[Sale_Price]]&gt;=150, "Premium")</f>
        <v>Mid-Range</v>
      </c>
      <c r="Q3694" t="str">
        <f>IF(ROUND(((ZeptoData[[#This Row],[mrp]]-ZeptoData[[#This Row],[discountedSellingPrice]])/ZeptoData[[#This Row],[mrp]])*100,0) = ZeptoData[[#This Row],[discountPercent]], "Match", "Error")</f>
        <v>Match</v>
      </c>
      <c r="R3694" s="9" t="str" cm="1">
        <f t="array" ref="R3694">_xlfn.IFS(ZeptoData[[#This Row],[discountPercent]]=0, "No Discount", ZeptoData[[#This Row],[discountPercent]]&lt;=15, "Standard (1-15%)", ZeptoData[[#This Row],[discountPercent]]&gt;15, "Mega (&gt;15%)")</f>
        <v>No Discount</v>
      </c>
      <c r="S3694" s="9" t="str" cm="1">
        <f t="array" ref="S3694">_xlfn.IFS(ZeptoData[[#This Row],[weightInGms]]&lt;=100, "Small (&lt;100g)", ZeptoData[[#This Row],[weightInGms]]&lt;=500, "Medium (100-500g)", ZeptoData[[#This Row],[weightInGms]]&gt;500, "Large (&gt;500g)")</f>
        <v>Large (&gt;500g)</v>
      </c>
    </row>
    <row r="3695" spans="1:19" x14ac:dyDescent="0.25">
      <c r="A3695" t="s">
        <v>1644</v>
      </c>
      <c r="B3695" t="s">
        <v>1684</v>
      </c>
      <c r="C3695" t="str">
        <f>TRIM(ZeptoData[[#This Row],[name]])</f>
        <v>Moov Cream Regular</v>
      </c>
      <c r="D3695">
        <v>5000</v>
      </c>
      <c r="E3695" s="3">
        <f>'Cleaned Data'!F3698</f>
        <v>22</v>
      </c>
      <c r="F3695">
        <v>6</v>
      </c>
      <c r="G3695">
        <v>4</v>
      </c>
      <c r="H3695">
        <v>4700</v>
      </c>
      <c r="I3695" s="3">
        <f>ZeptoData[[#This Row],[discountedSellingPrice]]/100</f>
        <v>47</v>
      </c>
      <c r="J3695">
        <v>10</v>
      </c>
      <c r="K3695" t="b">
        <v>0</v>
      </c>
      <c r="L3695">
        <v>10</v>
      </c>
      <c r="N3695" s="3">
        <f>ZeptoData[[#This Row],[MRP_Rupees]] - ZeptoData[[#This Row],[Sale_Price]]</f>
        <v>-25</v>
      </c>
      <c r="O3695" t="str">
        <f>IF(ZeptoData[[#This Row],[outOfStock]]=TRUE, "Out of Stock", IF(ZeptoData[[#This Row],[availableQuantity]]&lt;=2, "LOW STOCK", "HEALTHY"))</f>
        <v>HEALTHY</v>
      </c>
      <c r="P3695" t="str" cm="1">
        <f t="array" ref="P3695">_xlfn.IFS(ZeptoData[[#This Row],[Sale_Price]]&lt;50, "Budget", ZeptoData[[#This Row],[Sale_Price]]&lt;150, "Mid-Range", ZeptoData[[#This Row],[Sale_Price]]&gt;=150, "Premium")</f>
        <v>Budget</v>
      </c>
      <c r="Q3695" t="str">
        <f>IF(ROUND(((ZeptoData[[#This Row],[mrp]]-ZeptoData[[#This Row],[discountedSellingPrice]])/ZeptoData[[#This Row],[mrp]])*100,0) = ZeptoData[[#This Row],[discountPercent]], "Match", "Error")</f>
        <v>Match</v>
      </c>
      <c r="R3695" s="9" t="str" cm="1">
        <f t="array" ref="R3695">_xlfn.IFS(ZeptoData[[#This Row],[discountPercent]]=0, "No Discount", ZeptoData[[#This Row],[discountPercent]]&lt;=15, "Standard (1-15%)", ZeptoData[[#This Row],[discountPercent]]&gt;15, "Mega (&gt;15%)")</f>
        <v>Standard (1-15%)</v>
      </c>
      <c r="S3695" s="9" t="str" cm="1">
        <f t="array" ref="S3695">_xlfn.IFS(ZeptoData[[#This Row],[weightInGms]]&lt;=100, "Small (&lt;100g)", ZeptoData[[#This Row],[weightInGms]]&lt;=500, "Medium (100-500g)", ZeptoData[[#This Row],[weightInGms]]&gt;500, "Large (&gt;500g)")</f>
        <v>Small (&lt;100g)</v>
      </c>
    </row>
    <row r="3696" spans="1:19" x14ac:dyDescent="0.25">
      <c r="A3696" t="s">
        <v>1644</v>
      </c>
      <c r="B3696" t="s">
        <v>1685</v>
      </c>
      <c r="C3696" t="str">
        <f>TRIM(ZeptoData[[#This Row],[name]])</f>
        <v>Moov Pain Relief Specialist</v>
      </c>
      <c r="D3696">
        <v>7500</v>
      </c>
      <c r="E3696" s="3">
        <f>'Cleaned Data'!F3699</f>
        <v>5</v>
      </c>
      <c r="F3696">
        <v>5</v>
      </c>
      <c r="G3696">
        <v>6</v>
      </c>
      <c r="H3696">
        <v>7100</v>
      </c>
      <c r="I3696" s="3">
        <f>ZeptoData[[#This Row],[discountedSellingPrice]]/100</f>
        <v>71</v>
      </c>
      <c r="J3696">
        <v>15</v>
      </c>
      <c r="K3696" t="b">
        <v>0</v>
      </c>
      <c r="L3696">
        <v>15</v>
      </c>
      <c r="N3696" s="3">
        <f>ZeptoData[[#This Row],[MRP_Rupees]] - ZeptoData[[#This Row],[Sale_Price]]</f>
        <v>-66</v>
      </c>
      <c r="O3696" t="str">
        <f>IF(ZeptoData[[#This Row],[outOfStock]]=TRUE, "Out of Stock", IF(ZeptoData[[#This Row],[availableQuantity]]&lt;=2, "LOW STOCK", "HEALTHY"))</f>
        <v>HEALTHY</v>
      </c>
      <c r="P3696" t="str" cm="1">
        <f t="array" ref="P3696">_xlfn.IFS(ZeptoData[[#This Row],[Sale_Price]]&lt;50, "Budget", ZeptoData[[#This Row],[Sale_Price]]&lt;150, "Mid-Range", ZeptoData[[#This Row],[Sale_Price]]&gt;=150, "Premium")</f>
        <v>Mid-Range</v>
      </c>
      <c r="Q3696" t="str">
        <f>IF(ROUND(((ZeptoData[[#This Row],[mrp]]-ZeptoData[[#This Row],[discountedSellingPrice]])/ZeptoData[[#This Row],[mrp]])*100,0) = ZeptoData[[#This Row],[discountPercent]], "Match", "Error")</f>
        <v>Match</v>
      </c>
      <c r="R3696" s="9" t="str" cm="1">
        <f t="array" ref="R3696">_xlfn.IFS(ZeptoData[[#This Row],[discountPercent]]=0, "No Discount", ZeptoData[[#This Row],[discountPercent]]&lt;=15, "Standard (1-15%)", ZeptoData[[#This Row],[discountPercent]]&gt;15, "Mega (&gt;15%)")</f>
        <v>Standard (1-15%)</v>
      </c>
      <c r="S3696" s="9" t="str" cm="1">
        <f t="array" ref="S3696">_xlfn.IFS(ZeptoData[[#This Row],[weightInGms]]&lt;=100, "Small (&lt;100g)", ZeptoData[[#This Row],[weightInGms]]&lt;=500, "Medium (100-500g)", ZeptoData[[#This Row],[weightInGms]]&gt;500, "Large (&gt;500g)")</f>
        <v>Small (&lt;100g)</v>
      </c>
    </row>
    <row r="3697" spans="1:19" x14ac:dyDescent="0.25">
      <c r="A3697" t="s">
        <v>1644</v>
      </c>
      <c r="B3697" t="s">
        <v>1686</v>
      </c>
      <c r="C3697" t="str">
        <f>TRIM(ZeptoData[[#This Row],[name]])</f>
        <v>Dabur Chyawanprakash Sugar Free</v>
      </c>
      <c r="D3697">
        <v>23500</v>
      </c>
      <c r="E3697" s="3">
        <f>'Cleaned Data'!F3700</f>
        <v>0</v>
      </c>
      <c r="F3697">
        <v>5</v>
      </c>
      <c r="G3697">
        <v>6</v>
      </c>
      <c r="H3697">
        <v>22300</v>
      </c>
      <c r="I3697" s="3">
        <f>ZeptoData[[#This Row],[discountedSellingPrice]]/100</f>
        <v>223</v>
      </c>
      <c r="J3697">
        <v>500</v>
      </c>
      <c r="K3697" t="b">
        <v>0</v>
      </c>
      <c r="L3697">
        <v>500</v>
      </c>
      <c r="N3697" s="3">
        <f>ZeptoData[[#This Row],[MRP_Rupees]] - ZeptoData[[#This Row],[Sale_Price]]</f>
        <v>-223</v>
      </c>
      <c r="O3697" t="str">
        <f>IF(ZeptoData[[#This Row],[outOfStock]]=TRUE, "Out of Stock", IF(ZeptoData[[#This Row],[availableQuantity]]&lt;=2, "LOW STOCK", "HEALTHY"))</f>
        <v>HEALTHY</v>
      </c>
      <c r="P3697" t="str" cm="1">
        <f t="array" ref="P3697">_xlfn.IFS(ZeptoData[[#This Row],[Sale_Price]]&lt;50, "Budget", ZeptoData[[#This Row],[Sale_Price]]&lt;150, "Mid-Range", ZeptoData[[#This Row],[Sale_Price]]&gt;=150, "Premium")</f>
        <v>Premium</v>
      </c>
      <c r="Q3697" t="str">
        <f>IF(ROUND(((ZeptoData[[#This Row],[mrp]]-ZeptoData[[#This Row],[discountedSellingPrice]])/ZeptoData[[#This Row],[mrp]])*100,0) = ZeptoData[[#This Row],[discountPercent]], "Match", "Error")</f>
        <v>Match</v>
      </c>
      <c r="R3697" s="9" t="str" cm="1">
        <f t="array" ref="R3697">_xlfn.IFS(ZeptoData[[#This Row],[discountPercent]]=0, "No Discount", ZeptoData[[#This Row],[discountPercent]]&lt;=15, "Standard (1-15%)", ZeptoData[[#This Row],[discountPercent]]&gt;15, "Mega (&gt;15%)")</f>
        <v>Standard (1-15%)</v>
      </c>
      <c r="S3697" s="9" t="str" cm="1">
        <f t="array" ref="S3697">_xlfn.IFS(ZeptoData[[#This Row],[weightInGms]]&lt;=100, "Small (&lt;100g)", ZeptoData[[#This Row],[weightInGms]]&lt;=500, "Medium (100-500g)", ZeptoData[[#This Row],[weightInGms]]&gt;500, "Large (&gt;500g)")</f>
        <v>Medium (100-500g)</v>
      </c>
    </row>
    <row r="3698" spans="1:19" x14ac:dyDescent="0.25">
      <c r="A3698" t="s">
        <v>1644</v>
      </c>
      <c r="B3698" t="s">
        <v>1670</v>
      </c>
      <c r="C3698" t="str">
        <f>TRIM(ZeptoData[[#This Row],[name]])</f>
        <v>Baidyanath Isabgol</v>
      </c>
      <c r="D3698">
        <v>11000</v>
      </c>
      <c r="E3698" s="3">
        <f>'Cleaned Data'!F3701</f>
        <v>10</v>
      </c>
      <c r="F3698">
        <v>22</v>
      </c>
      <c r="G3698">
        <v>5</v>
      </c>
      <c r="H3698">
        <v>8500</v>
      </c>
      <c r="I3698" s="3">
        <f>ZeptoData[[#This Row],[discountedSellingPrice]]/100</f>
        <v>85</v>
      </c>
      <c r="J3698">
        <v>100</v>
      </c>
      <c r="K3698" t="b">
        <v>0</v>
      </c>
      <c r="L3698">
        <v>100</v>
      </c>
      <c r="N3698" s="3">
        <f>ZeptoData[[#This Row],[MRP_Rupees]] - ZeptoData[[#This Row],[Sale_Price]]</f>
        <v>-75</v>
      </c>
      <c r="O3698" t="str">
        <f>IF(ZeptoData[[#This Row],[outOfStock]]=TRUE, "Out of Stock", IF(ZeptoData[[#This Row],[availableQuantity]]&lt;=2, "LOW STOCK", "HEALTHY"))</f>
        <v>HEALTHY</v>
      </c>
      <c r="P3698" t="str" cm="1">
        <f t="array" ref="P3698">_xlfn.IFS(ZeptoData[[#This Row],[Sale_Price]]&lt;50, "Budget", ZeptoData[[#This Row],[Sale_Price]]&lt;150, "Mid-Range", ZeptoData[[#This Row],[Sale_Price]]&gt;=150, "Premium")</f>
        <v>Mid-Range</v>
      </c>
      <c r="Q3698" t="str">
        <f>IF(ROUND(((ZeptoData[[#This Row],[mrp]]-ZeptoData[[#This Row],[discountedSellingPrice]])/ZeptoData[[#This Row],[mrp]])*100,0) = ZeptoData[[#This Row],[discountPercent]], "Match", "Error")</f>
        <v>Error</v>
      </c>
      <c r="R3698" s="9" t="str" cm="1">
        <f t="array" ref="R3698">_xlfn.IFS(ZeptoData[[#This Row],[discountPercent]]=0, "No Discount", ZeptoData[[#This Row],[discountPercent]]&lt;=15, "Standard (1-15%)", ZeptoData[[#This Row],[discountPercent]]&gt;15, "Mega (&gt;15%)")</f>
        <v>Mega (&gt;15%)</v>
      </c>
      <c r="S3698" s="9" t="str" cm="1">
        <f t="array" ref="S3698">_xlfn.IFS(ZeptoData[[#This Row],[weightInGms]]&lt;=100, "Small (&lt;100g)", ZeptoData[[#This Row],[weightInGms]]&lt;=500, "Medium (100-500g)", ZeptoData[[#This Row],[weightInGms]]&gt;500, "Large (&gt;500g)")</f>
        <v>Small (&lt;100g)</v>
      </c>
    </row>
    <row r="3699" spans="1:19" x14ac:dyDescent="0.25">
      <c r="A3699" t="s">
        <v>1644</v>
      </c>
      <c r="B3699" t="s">
        <v>1390</v>
      </c>
      <c r="C3699" t="str">
        <f>TRIM(ZeptoData[[#This Row],[name]])</f>
        <v>Veet Hair Removal Cream (Normal Skin)</v>
      </c>
      <c r="D3699">
        <v>13500</v>
      </c>
      <c r="E3699" s="3">
        <f>'Cleaned Data'!F3702</f>
        <v>6</v>
      </c>
      <c r="F3699">
        <v>5</v>
      </c>
      <c r="G3699">
        <v>6</v>
      </c>
      <c r="H3699">
        <v>12800</v>
      </c>
      <c r="I3699" s="3">
        <f>ZeptoData[[#This Row],[discountedSellingPrice]]/100</f>
        <v>128</v>
      </c>
      <c r="J3699">
        <v>50</v>
      </c>
      <c r="K3699" t="b">
        <v>0</v>
      </c>
      <c r="L3699">
        <v>50</v>
      </c>
      <c r="N3699" s="3">
        <f>ZeptoData[[#This Row],[MRP_Rupees]] - ZeptoData[[#This Row],[Sale_Price]]</f>
        <v>-122</v>
      </c>
      <c r="O3699" t="str">
        <f>IF(ZeptoData[[#This Row],[outOfStock]]=TRUE, "Out of Stock", IF(ZeptoData[[#This Row],[availableQuantity]]&lt;=2, "LOW STOCK", "HEALTHY"))</f>
        <v>HEALTHY</v>
      </c>
      <c r="P3699" t="str" cm="1">
        <f t="array" ref="P3699">_xlfn.IFS(ZeptoData[[#This Row],[Sale_Price]]&lt;50, "Budget", ZeptoData[[#This Row],[Sale_Price]]&lt;150, "Mid-Range", ZeptoData[[#This Row],[Sale_Price]]&gt;=150, "Premium")</f>
        <v>Mid-Range</v>
      </c>
      <c r="Q3699" t="str">
        <f>IF(ROUND(((ZeptoData[[#This Row],[mrp]]-ZeptoData[[#This Row],[discountedSellingPrice]])/ZeptoData[[#This Row],[mrp]])*100,0) = ZeptoData[[#This Row],[discountPercent]], "Match", "Error")</f>
        <v>Match</v>
      </c>
      <c r="R3699" s="9" t="str" cm="1">
        <f t="array" ref="R3699">_xlfn.IFS(ZeptoData[[#This Row],[discountPercent]]=0, "No Discount", ZeptoData[[#This Row],[discountPercent]]&lt;=15, "Standard (1-15%)", ZeptoData[[#This Row],[discountPercent]]&gt;15, "Mega (&gt;15%)")</f>
        <v>Standard (1-15%)</v>
      </c>
      <c r="S3699" s="9" t="str" cm="1">
        <f t="array" ref="S3699">_xlfn.IFS(ZeptoData[[#This Row],[weightInGms]]&lt;=100, "Small (&lt;100g)", ZeptoData[[#This Row],[weightInGms]]&lt;=500, "Medium (100-500g)", ZeptoData[[#This Row],[weightInGms]]&gt;500, "Large (&gt;500g)")</f>
        <v>Small (&lt;100g)</v>
      </c>
    </row>
    <row r="3700" spans="1:19" x14ac:dyDescent="0.25">
      <c r="A3700" t="s">
        <v>1644</v>
      </c>
      <c r="B3700" t="s">
        <v>1377</v>
      </c>
      <c r="C3700" t="str">
        <f>TRIM(ZeptoData[[#This Row],[name]])</f>
        <v>Stayfree Advanced XL Ultra Comfort Sanitary napkins with Wings</v>
      </c>
      <c r="D3700">
        <v>17500</v>
      </c>
      <c r="E3700" s="3">
        <f>'Cleaned Data'!F3703</f>
        <v>9</v>
      </c>
      <c r="F3700">
        <v>0</v>
      </c>
      <c r="G3700">
        <v>3</v>
      </c>
      <c r="H3700">
        <v>17500</v>
      </c>
      <c r="I3700" s="3">
        <f>ZeptoData[[#This Row],[discountedSellingPrice]]/100</f>
        <v>175</v>
      </c>
      <c r="J3700">
        <v>812</v>
      </c>
      <c r="K3700" t="b">
        <v>0</v>
      </c>
      <c r="L3700">
        <v>14</v>
      </c>
      <c r="N3700" s="3">
        <f>ZeptoData[[#This Row],[MRP_Rupees]] - ZeptoData[[#This Row],[Sale_Price]]</f>
        <v>-166</v>
      </c>
      <c r="O3700" t="str">
        <f>IF(ZeptoData[[#This Row],[outOfStock]]=TRUE, "Out of Stock", IF(ZeptoData[[#This Row],[availableQuantity]]&lt;=2, "LOW STOCK", "HEALTHY"))</f>
        <v>HEALTHY</v>
      </c>
      <c r="P3700" t="str" cm="1">
        <f t="array" ref="P3700">_xlfn.IFS(ZeptoData[[#This Row],[Sale_Price]]&lt;50, "Budget", ZeptoData[[#This Row],[Sale_Price]]&lt;150, "Mid-Range", ZeptoData[[#This Row],[Sale_Price]]&gt;=150, "Premium")</f>
        <v>Premium</v>
      </c>
      <c r="Q3700" t="str">
        <f>IF(ROUND(((ZeptoData[[#This Row],[mrp]]-ZeptoData[[#This Row],[discountedSellingPrice]])/ZeptoData[[#This Row],[mrp]])*100,0) = ZeptoData[[#This Row],[discountPercent]], "Match", "Error")</f>
        <v>Match</v>
      </c>
      <c r="R3700" s="9" t="str" cm="1">
        <f t="array" ref="R3700">_xlfn.IFS(ZeptoData[[#This Row],[discountPercent]]=0, "No Discount", ZeptoData[[#This Row],[discountPercent]]&lt;=15, "Standard (1-15%)", ZeptoData[[#This Row],[discountPercent]]&gt;15, "Mega (&gt;15%)")</f>
        <v>No Discount</v>
      </c>
      <c r="S3700" s="9" t="str" cm="1">
        <f t="array" ref="S3700">_xlfn.IFS(ZeptoData[[#This Row],[weightInGms]]&lt;=100, "Small (&lt;100g)", ZeptoData[[#This Row],[weightInGms]]&lt;=500, "Medium (100-500g)", ZeptoData[[#This Row],[weightInGms]]&gt;500, "Large (&gt;500g)")</f>
        <v>Large (&gt;500g)</v>
      </c>
    </row>
    <row r="3701" spans="1:19" x14ac:dyDescent="0.25">
      <c r="A3701" t="s">
        <v>1644</v>
      </c>
      <c r="B3701" t="s">
        <v>1687</v>
      </c>
      <c r="C3701" t="str">
        <f>TRIM(ZeptoData[[#This Row],[name]])</f>
        <v>Savlon Clothes Disinfectant &amp; Refreshing Spray Fresh Breeze</v>
      </c>
      <c r="D3701">
        <v>17500</v>
      </c>
      <c r="E3701" s="3">
        <f>'Cleaned Data'!F3704</f>
        <v>0</v>
      </c>
      <c r="F3701">
        <v>10</v>
      </c>
      <c r="G3701">
        <v>6</v>
      </c>
      <c r="H3701">
        <v>15700</v>
      </c>
      <c r="I3701" s="3">
        <f>ZeptoData[[#This Row],[discountedSellingPrice]]/100</f>
        <v>157</v>
      </c>
      <c r="J3701">
        <v>230</v>
      </c>
      <c r="K3701" t="b">
        <v>0</v>
      </c>
      <c r="L3701">
        <v>230</v>
      </c>
      <c r="N3701" s="3">
        <f>ZeptoData[[#This Row],[MRP_Rupees]] - ZeptoData[[#This Row],[Sale_Price]]</f>
        <v>-157</v>
      </c>
      <c r="O3701" t="str">
        <f>IF(ZeptoData[[#This Row],[outOfStock]]=TRUE, "Out of Stock", IF(ZeptoData[[#This Row],[availableQuantity]]&lt;=2, "LOW STOCK", "HEALTHY"))</f>
        <v>HEALTHY</v>
      </c>
      <c r="P3701" t="str" cm="1">
        <f t="array" ref="P3701">_xlfn.IFS(ZeptoData[[#This Row],[Sale_Price]]&lt;50, "Budget", ZeptoData[[#This Row],[Sale_Price]]&lt;150, "Mid-Range", ZeptoData[[#This Row],[Sale_Price]]&gt;=150, "Premium")</f>
        <v>Premium</v>
      </c>
      <c r="Q3701" t="str">
        <f>IF(ROUND(((ZeptoData[[#This Row],[mrp]]-ZeptoData[[#This Row],[discountedSellingPrice]])/ZeptoData[[#This Row],[mrp]])*100,0) = ZeptoData[[#This Row],[discountPercent]], "Match", "Error")</f>
        <v>Match</v>
      </c>
      <c r="R3701" s="9" t="str" cm="1">
        <f t="array" ref="R3701">_xlfn.IFS(ZeptoData[[#This Row],[discountPercent]]=0, "No Discount", ZeptoData[[#This Row],[discountPercent]]&lt;=15, "Standard (1-15%)", ZeptoData[[#This Row],[discountPercent]]&gt;15, "Mega (&gt;15%)")</f>
        <v>Standard (1-15%)</v>
      </c>
      <c r="S3701" s="9" t="str" cm="1">
        <f t="array" ref="S3701">_xlfn.IFS(ZeptoData[[#This Row],[weightInGms]]&lt;=100, "Small (&lt;100g)", ZeptoData[[#This Row],[weightInGms]]&lt;=500, "Medium (100-500g)", ZeptoData[[#This Row],[weightInGms]]&gt;500, "Large (&gt;500g)")</f>
        <v>Medium (100-500g)</v>
      </c>
    </row>
    <row r="3702" spans="1:19" x14ac:dyDescent="0.25">
      <c r="A3702" t="s">
        <v>1644</v>
      </c>
      <c r="B3702" t="s">
        <v>1688</v>
      </c>
      <c r="C3702" t="str">
        <f>TRIM(ZeptoData[[#This Row],[name]])</f>
        <v>Dabur Chyawanprash Immunity Booster</v>
      </c>
      <c r="D3702">
        <v>19000</v>
      </c>
      <c r="E3702" s="3">
        <f>'Cleaned Data'!F3705</f>
        <v>6</v>
      </c>
      <c r="F3702">
        <v>6</v>
      </c>
      <c r="G3702">
        <v>6</v>
      </c>
      <c r="H3702">
        <v>17700</v>
      </c>
      <c r="I3702" s="3">
        <f>ZeptoData[[#This Row],[discountedSellingPrice]]/100</f>
        <v>177</v>
      </c>
      <c r="J3702">
        <v>500</v>
      </c>
      <c r="K3702" t="b">
        <v>0</v>
      </c>
      <c r="L3702">
        <v>500</v>
      </c>
      <c r="N3702" s="3">
        <f>ZeptoData[[#This Row],[MRP_Rupees]] - ZeptoData[[#This Row],[Sale_Price]]</f>
        <v>-171</v>
      </c>
      <c r="O3702" t="str">
        <f>IF(ZeptoData[[#This Row],[outOfStock]]=TRUE, "Out of Stock", IF(ZeptoData[[#This Row],[availableQuantity]]&lt;=2, "LOW STOCK", "HEALTHY"))</f>
        <v>HEALTHY</v>
      </c>
      <c r="P3702" t="str" cm="1">
        <f t="array" ref="P3702">_xlfn.IFS(ZeptoData[[#This Row],[Sale_Price]]&lt;50, "Budget", ZeptoData[[#This Row],[Sale_Price]]&lt;150, "Mid-Range", ZeptoData[[#This Row],[Sale_Price]]&gt;=150, "Premium")</f>
        <v>Premium</v>
      </c>
      <c r="Q3702" t="str">
        <f>IF(ROUND(((ZeptoData[[#This Row],[mrp]]-ZeptoData[[#This Row],[discountedSellingPrice]])/ZeptoData[[#This Row],[mrp]])*100,0) = ZeptoData[[#This Row],[discountPercent]], "Match", "Error")</f>
        <v>Error</v>
      </c>
      <c r="R3702" s="9" t="str" cm="1">
        <f t="array" ref="R3702">_xlfn.IFS(ZeptoData[[#This Row],[discountPercent]]=0, "No Discount", ZeptoData[[#This Row],[discountPercent]]&lt;=15, "Standard (1-15%)", ZeptoData[[#This Row],[discountPercent]]&gt;15, "Mega (&gt;15%)")</f>
        <v>Standard (1-15%)</v>
      </c>
      <c r="S3702" s="9" t="str" cm="1">
        <f t="array" ref="S3702">_xlfn.IFS(ZeptoData[[#This Row],[weightInGms]]&lt;=100, "Small (&lt;100g)", ZeptoData[[#This Row],[weightInGms]]&lt;=500, "Medium (100-500g)", ZeptoData[[#This Row],[weightInGms]]&gt;500, "Large (&gt;500g)")</f>
        <v>Medium (100-500g)</v>
      </c>
    </row>
    <row r="3703" spans="1:19" x14ac:dyDescent="0.25">
      <c r="A3703" t="s">
        <v>1644</v>
      </c>
      <c r="B3703" t="s">
        <v>1689</v>
      </c>
      <c r="C3703" t="str">
        <f>TRIM(ZeptoData[[#This Row],[name]])</f>
        <v>Vicks Inhaler with Keychain</v>
      </c>
      <c r="D3703">
        <v>10500</v>
      </c>
      <c r="E3703" s="3">
        <f>'Cleaned Data'!F3706</f>
        <v>20</v>
      </c>
      <c r="F3703">
        <v>9</v>
      </c>
      <c r="G3703">
        <v>4</v>
      </c>
      <c r="H3703">
        <v>9500</v>
      </c>
      <c r="I3703" s="3">
        <f>ZeptoData[[#This Row],[discountedSellingPrice]]/100</f>
        <v>95</v>
      </c>
      <c r="J3703">
        <v>116</v>
      </c>
      <c r="K3703" t="b">
        <v>0</v>
      </c>
      <c r="L3703">
        <v>2</v>
      </c>
      <c r="N3703" s="3">
        <f>ZeptoData[[#This Row],[MRP_Rupees]] - ZeptoData[[#This Row],[Sale_Price]]</f>
        <v>-75</v>
      </c>
      <c r="O3703" t="str">
        <f>IF(ZeptoData[[#This Row],[outOfStock]]=TRUE, "Out of Stock", IF(ZeptoData[[#This Row],[availableQuantity]]&lt;=2, "LOW STOCK", "HEALTHY"))</f>
        <v>HEALTHY</v>
      </c>
      <c r="P3703" t="str" cm="1">
        <f t="array" ref="P3703">_xlfn.IFS(ZeptoData[[#This Row],[Sale_Price]]&lt;50, "Budget", ZeptoData[[#This Row],[Sale_Price]]&lt;150, "Mid-Range", ZeptoData[[#This Row],[Sale_Price]]&gt;=150, "Premium")</f>
        <v>Mid-Range</v>
      </c>
      <c r="Q3703" t="str">
        <f>IF(ROUND(((ZeptoData[[#This Row],[mrp]]-ZeptoData[[#This Row],[discountedSellingPrice]])/ZeptoData[[#This Row],[mrp]])*100,0) = ZeptoData[[#This Row],[discountPercent]], "Match", "Error")</f>
        <v>Error</v>
      </c>
      <c r="R3703" s="9" t="str" cm="1">
        <f t="array" ref="R3703">_xlfn.IFS(ZeptoData[[#This Row],[discountPercent]]=0, "No Discount", ZeptoData[[#This Row],[discountPercent]]&lt;=15, "Standard (1-15%)", ZeptoData[[#This Row],[discountPercent]]&gt;15, "Mega (&gt;15%)")</f>
        <v>Standard (1-15%)</v>
      </c>
      <c r="S3703" s="9" t="str" cm="1">
        <f t="array" ref="S3703">_xlfn.IFS(ZeptoData[[#This Row],[weightInGms]]&lt;=100, "Small (&lt;100g)", ZeptoData[[#This Row],[weightInGms]]&lt;=500, "Medium (100-500g)", ZeptoData[[#This Row],[weightInGms]]&gt;500, "Large (&gt;500g)")</f>
        <v>Medium (100-500g)</v>
      </c>
    </row>
    <row r="3704" spans="1:19" x14ac:dyDescent="0.25">
      <c r="A3704" t="s">
        <v>1644</v>
      </c>
      <c r="B3704" t="s">
        <v>1398</v>
      </c>
      <c r="C3704" t="str">
        <f>TRIM(ZeptoData[[#This Row],[name]])</f>
        <v>Stayfree Secure XL Size Sanitary Napkins</v>
      </c>
      <c r="D3704">
        <v>11500</v>
      </c>
      <c r="E3704" s="3">
        <f>'Cleaned Data'!F3707</f>
        <v>20</v>
      </c>
      <c r="F3704">
        <v>0</v>
      </c>
      <c r="G3704">
        <v>5</v>
      </c>
      <c r="H3704">
        <v>11500</v>
      </c>
      <c r="I3704" s="3">
        <f>ZeptoData[[#This Row],[discountedSellingPrice]]/100</f>
        <v>115</v>
      </c>
      <c r="J3704">
        <v>1160</v>
      </c>
      <c r="K3704" t="b">
        <v>0</v>
      </c>
      <c r="L3704">
        <v>20</v>
      </c>
      <c r="N3704" s="3">
        <f>ZeptoData[[#This Row],[MRP_Rupees]] - ZeptoData[[#This Row],[Sale_Price]]</f>
        <v>-95</v>
      </c>
      <c r="O3704" t="str">
        <f>IF(ZeptoData[[#This Row],[outOfStock]]=TRUE, "Out of Stock", IF(ZeptoData[[#This Row],[availableQuantity]]&lt;=2, "LOW STOCK", "HEALTHY"))</f>
        <v>HEALTHY</v>
      </c>
      <c r="P3704" t="str" cm="1">
        <f t="array" ref="P3704">_xlfn.IFS(ZeptoData[[#This Row],[Sale_Price]]&lt;50, "Budget", ZeptoData[[#This Row],[Sale_Price]]&lt;150, "Mid-Range", ZeptoData[[#This Row],[Sale_Price]]&gt;=150, "Premium")</f>
        <v>Mid-Range</v>
      </c>
      <c r="Q3704" t="str">
        <f>IF(ROUND(((ZeptoData[[#This Row],[mrp]]-ZeptoData[[#This Row],[discountedSellingPrice]])/ZeptoData[[#This Row],[mrp]])*100,0) = ZeptoData[[#This Row],[discountPercent]], "Match", "Error")</f>
        <v>Match</v>
      </c>
      <c r="R3704" s="9" t="str" cm="1">
        <f t="array" ref="R3704">_xlfn.IFS(ZeptoData[[#This Row],[discountPercent]]=0, "No Discount", ZeptoData[[#This Row],[discountPercent]]&lt;=15, "Standard (1-15%)", ZeptoData[[#This Row],[discountPercent]]&gt;15, "Mega (&gt;15%)")</f>
        <v>No Discount</v>
      </c>
      <c r="S3704" s="9" t="str" cm="1">
        <f t="array" ref="S3704">_xlfn.IFS(ZeptoData[[#This Row],[weightInGms]]&lt;=100, "Small (&lt;100g)", ZeptoData[[#This Row],[weightInGms]]&lt;=500, "Medium (100-500g)", ZeptoData[[#This Row],[weightInGms]]&gt;500, "Large (&gt;500g)")</f>
        <v>Large (&gt;500g)</v>
      </c>
    </row>
    <row r="3705" spans="1:19" x14ac:dyDescent="0.25">
      <c r="A3705" t="s">
        <v>1644</v>
      </c>
      <c r="B3705" t="s">
        <v>1690</v>
      </c>
      <c r="C3705" t="str">
        <f>TRIM(ZeptoData[[#This Row],[name]])</f>
        <v>Dabur Ayurvedic Tulsi Drops (Immunity Booster)</v>
      </c>
      <c r="D3705">
        <v>19500</v>
      </c>
      <c r="E3705" s="3">
        <f>'Cleaned Data'!F3708</f>
        <v>0</v>
      </c>
      <c r="F3705">
        <v>6</v>
      </c>
      <c r="G3705">
        <v>6</v>
      </c>
      <c r="H3705">
        <v>18200</v>
      </c>
      <c r="I3705" s="3">
        <f>ZeptoData[[#This Row],[discountedSellingPrice]]/100</f>
        <v>182</v>
      </c>
      <c r="J3705">
        <v>30</v>
      </c>
      <c r="K3705" t="b">
        <v>0</v>
      </c>
      <c r="L3705">
        <v>30</v>
      </c>
      <c r="N3705" s="3">
        <f>ZeptoData[[#This Row],[MRP_Rupees]] - ZeptoData[[#This Row],[Sale_Price]]</f>
        <v>-182</v>
      </c>
      <c r="O3705" t="str">
        <f>IF(ZeptoData[[#This Row],[outOfStock]]=TRUE, "Out of Stock", IF(ZeptoData[[#This Row],[availableQuantity]]&lt;=2, "LOW STOCK", "HEALTHY"))</f>
        <v>HEALTHY</v>
      </c>
      <c r="P3705" t="str" cm="1">
        <f t="array" ref="P3705">_xlfn.IFS(ZeptoData[[#This Row],[Sale_Price]]&lt;50, "Budget", ZeptoData[[#This Row],[Sale_Price]]&lt;150, "Mid-Range", ZeptoData[[#This Row],[Sale_Price]]&gt;=150, "Premium")</f>
        <v>Premium</v>
      </c>
      <c r="Q3705" t="str">
        <f>IF(ROUND(((ZeptoData[[#This Row],[mrp]]-ZeptoData[[#This Row],[discountedSellingPrice]])/ZeptoData[[#This Row],[mrp]])*100,0) = ZeptoData[[#This Row],[discountPercent]], "Match", "Error")</f>
        <v>Error</v>
      </c>
      <c r="R3705" s="9" t="str" cm="1">
        <f t="array" ref="R3705">_xlfn.IFS(ZeptoData[[#This Row],[discountPercent]]=0, "No Discount", ZeptoData[[#This Row],[discountPercent]]&lt;=15, "Standard (1-15%)", ZeptoData[[#This Row],[discountPercent]]&gt;15, "Mega (&gt;15%)")</f>
        <v>Standard (1-15%)</v>
      </c>
      <c r="S3705" s="9" t="str" cm="1">
        <f t="array" ref="S3705">_xlfn.IFS(ZeptoData[[#This Row],[weightInGms]]&lt;=100, "Small (&lt;100g)", ZeptoData[[#This Row],[weightInGms]]&lt;=500, "Medium (100-500g)", ZeptoData[[#This Row],[weightInGms]]&gt;500, "Large (&gt;500g)")</f>
        <v>Small (&lt;100g)</v>
      </c>
    </row>
    <row r="3706" spans="1:19" x14ac:dyDescent="0.25">
      <c r="A3706" t="s">
        <v>1644</v>
      </c>
      <c r="B3706" t="s">
        <v>1691</v>
      </c>
      <c r="C3706" t="str">
        <f>TRIM(ZeptoData[[#This Row],[name]])</f>
        <v>Organic India Wheat Grass</v>
      </c>
      <c r="D3706">
        <v>39500</v>
      </c>
      <c r="E3706" s="3">
        <f>'Cleaned Data'!F3709</f>
        <v>0</v>
      </c>
      <c r="F3706">
        <v>20</v>
      </c>
      <c r="G3706">
        <v>4</v>
      </c>
      <c r="H3706">
        <v>31600</v>
      </c>
      <c r="I3706" s="3">
        <f>ZeptoData[[#This Row],[discountedSellingPrice]]/100</f>
        <v>316</v>
      </c>
      <c r="J3706">
        <v>100</v>
      </c>
      <c r="K3706" t="b">
        <v>0</v>
      </c>
      <c r="L3706">
        <v>100</v>
      </c>
      <c r="N3706" s="3">
        <f>ZeptoData[[#This Row],[MRP_Rupees]] - ZeptoData[[#This Row],[Sale_Price]]</f>
        <v>-316</v>
      </c>
      <c r="O3706" t="str">
        <f>IF(ZeptoData[[#This Row],[outOfStock]]=TRUE, "Out of Stock", IF(ZeptoData[[#This Row],[availableQuantity]]&lt;=2, "LOW STOCK", "HEALTHY"))</f>
        <v>HEALTHY</v>
      </c>
      <c r="P3706" t="str" cm="1">
        <f t="array" ref="P3706">_xlfn.IFS(ZeptoData[[#This Row],[Sale_Price]]&lt;50, "Budget", ZeptoData[[#This Row],[Sale_Price]]&lt;150, "Mid-Range", ZeptoData[[#This Row],[Sale_Price]]&gt;=150, "Premium")</f>
        <v>Premium</v>
      </c>
      <c r="Q3706" t="str">
        <f>IF(ROUND(((ZeptoData[[#This Row],[mrp]]-ZeptoData[[#This Row],[discountedSellingPrice]])/ZeptoData[[#This Row],[mrp]])*100,0) = ZeptoData[[#This Row],[discountPercent]], "Match", "Error")</f>
        <v>Match</v>
      </c>
      <c r="R3706" s="9" t="str" cm="1">
        <f t="array" ref="R3706">_xlfn.IFS(ZeptoData[[#This Row],[discountPercent]]=0, "No Discount", ZeptoData[[#This Row],[discountPercent]]&lt;=15, "Standard (1-15%)", ZeptoData[[#This Row],[discountPercent]]&gt;15, "Mega (&gt;15%)")</f>
        <v>Mega (&gt;15%)</v>
      </c>
      <c r="S3706" s="9" t="str" cm="1">
        <f t="array" ref="S3706">_xlfn.IFS(ZeptoData[[#This Row],[weightInGms]]&lt;=100, "Small (&lt;100g)", ZeptoData[[#This Row],[weightInGms]]&lt;=500, "Medium (100-500g)", ZeptoData[[#This Row],[weightInGms]]&gt;500, "Large (&gt;500g)")</f>
        <v>Small (&lt;100g)</v>
      </c>
    </row>
    <row r="3707" spans="1:19" x14ac:dyDescent="0.25">
      <c r="A3707" t="s">
        <v>1644</v>
      </c>
      <c r="B3707" t="s">
        <v>1692</v>
      </c>
      <c r="C3707" t="str">
        <f>TRIM(ZeptoData[[#This Row],[name]])</f>
        <v>Organic India Organic Chyawanprash</v>
      </c>
      <c r="D3707">
        <v>49500</v>
      </c>
      <c r="E3707" s="3">
        <f>'Cleaned Data'!F3710</f>
        <v>0</v>
      </c>
      <c r="F3707">
        <v>20</v>
      </c>
      <c r="G3707">
        <v>6</v>
      </c>
      <c r="H3707">
        <v>39600</v>
      </c>
      <c r="I3707" s="3">
        <f>ZeptoData[[#This Row],[discountedSellingPrice]]/100</f>
        <v>396</v>
      </c>
      <c r="J3707">
        <v>500</v>
      </c>
      <c r="K3707" t="b">
        <v>0</v>
      </c>
      <c r="L3707">
        <v>500</v>
      </c>
      <c r="N3707" s="3">
        <f>ZeptoData[[#This Row],[MRP_Rupees]] - ZeptoData[[#This Row],[Sale_Price]]</f>
        <v>-396</v>
      </c>
      <c r="O3707" t="str">
        <f>IF(ZeptoData[[#This Row],[outOfStock]]=TRUE, "Out of Stock", IF(ZeptoData[[#This Row],[availableQuantity]]&lt;=2, "LOW STOCK", "HEALTHY"))</f>
        <v>HEALTHY</v>
      </c>
      <c r="P3707" t="str" cm="1">
        <f t="array" ref="P3707">_xlfn.IFS(ZeptoData[[#This Row],[Sale_Price]]&lt;50, "Budget", ZeptoData[[#This Row],[Sale_Price]]&lt;150, "Mid-Range", ZeptoData[[#This Row],[Sale_Price]]&gt;=150, "Premium")</f>
        <v>Premium</v>
      </c>
      <c r="Q3707" t="str">
        <f>IF(ROUND(((ZeptoData[[#This Row],[mrp]]-ZeptoData[[#This Row],[discountedSellingPrice]])/ZeptoData[[#This Row],[mrp]])*100,0) = ZeptoData[[#This Row],[discountPercent]], "Match", "Error")</f>
        <v>Match</v>
      </c>
      <c r="R3707" s="9" t="str" cm="1">
        <f t="array" ref="R3707">_xlfn.IFS(ZeptoData[[#This Row],[discountPercent]]=0, "No Discount", ZeptoData[[#This Row],[discountPercent]]&lt;=15, "Standard (1-15%)", ZeptoData[[#This Row],[discountPercent]]&gt;15, "Mega (&gt;15%)")</f>
        <v>Mega (&gt;15%)</v>
      </c>
      <c r="S3707" s="9" t="str" cm="1">
        <f t="array" ref="S3707">_xlfn.IFS(ZeptoData[[#This Row],[weightInGms]]&lt;=100, "Small (&lt;100g)", ZeptoData[[#This Row],[weightInGms]]&lt;=500, "Medium (100-500g)", ZeptoData[[#This Row],[weightInGms]]&gt;500, "Large (&gt;500g)")</f>
        <v>Medium (100-500g)</v>
      </c>
    </row>
    <row r="3708" spans="1:19" x14ac:dyDescent="0.25">
      <c r="A3708" t="s">
        <v>1644</v>
      </c>
      <c r="B3708" t="s">
        <v>1693</v>
      </c>
      <c r="C3708" t="str">
        <f>TRIM(ZeptoData[[#This Row],[name]])</f>
        <v>Organic India Sugar Balance 60 Capsules Bottle</v>
      </c>
      <c r="D3708">
        <v>22500</v>
      </c>
      <c r="E3708" s="3">
        <f>'Cleaned Data'!F3711</f>
        <v>11</v>
      </c>
      <c r="F3708">
        <v>0</v>
      </c>
      <c r="G3708">
        <v>6</v>
      </c>
      <c r="H3708">
        <v>22500</v>
      </c>
      <c r="I3708" s="3">
        <f>ZeptoData[[#This Row],[discountedSellingPrice]]/100</f>
        <v>225</v>
      </c>
      <c r="J3708">
        <v>60</v>
      </c>
      <c r="K3708" t="b">
        <v>0</v>
      </c>
      <c r="L3708">
        <v>60</v>
      </c>
      <c r="N3708" s="3">
        <f>ZeptoData[[#This Row],[MRP_Rupees]] - ZeptoData[[#This Row],[Sale_Price]]</f>
        <v>-214</v>
      </c>
      <c r="O3708" t="str">
        <f>IF(ZeptoData[[#This Row],[outOfStock]]=TRUE, "Out of Stock", IF(ZeptoData[[#This Row],[availableQuantity]]&lt;=2, "LOW STOCK", "HEALTHY"))</f>
        <v>HEALTHY</v>
      </c>
      <c r="P3708" t="str" cm="1">
        <f t="array" ref="P3708">_xlfn.IFS(ZeptoData[[#This Row],[Sale_Price]]&lt;50, "Budget", ZeptoData[[#This Row],[Sale_Price]]&lt;150, "Mid-Range", ZeptoData[[#This Row],[Sale_Price]]&gt;=150, "Premium")</f>
        <v>Premium</v>
      </c>
      <c r="Q3708" t="str">
        <f>IF(ROUND(((ZeptoData[[#This Row],[mrp]]-ZeptoData[[#This Row],[discountedSellingPrice]])/ZeptoData[[#This Row],[mrp]])*100,0) = ZeptoData[[#This Row],[discountPercent]], "Match", "Error")</f>
        <v>Match</v>
      </c>
      <c r="R3708" s="9" t="str" cm="1">
        <f t="array" ref="R3708">_xlfn.IFS(ZeptoData[[#This Row],[discountPercent]]=0, "No Discount", ZeptoData[[#This Row],[discountPercent]]&lt;=15, "Standard (1-15%)", ZeptoData[[#This Row],[discountPercent]]&gt;15, "Mega (&gt;15%)")</f>
        <v>No Discount</v>
      </c>
      <c r="S3708" s="9" t="str" cm="1">
        <f t="array" ref="S3708">_xlfn.IFS(ZeptoData[[#This Row],[weightInGms]]&lt;=100, "Small (&lt;100g)", ZeptoData[[#This Row],[weightInGms]]&lt;=500, "Medium (100-500g)", ZeptoData[[#This Row],[weightInGms]]&gt;500, "Large (&gt;500g)")</f>
        <v>Small (&lt;100g)</v>
      </c>
    </row>
    <row r="3709" spans="1:19" x14ac:dyDescent="0.25">
      <c r="A3709" t="s">
        <v>1644</v>
      </c>
      <c r="B3709" t="s">
        <v>1211</v>
      </c>
      <c r="C3709" t="str">
        <f>TRIM(ZeptoData[[#This Row],[name]])</f>
        <v>Whisper Ultra Soft XL+ Sanitary Pads</v>
      </c>
      <c r="D3709">
        <v>55500</v>
      </c>
      <c r="E3709" s="3">
        <f>'Cleaned Data'!F3712</f>
        <v>0</v>
      </c>
      <c r="F3709">
        <v>0</v>
      </c>
      <c r="G3709">
        <v>1</v>
      </c>
      <c r="H3709">
        <v>55500</v>
      </c>
      <c r="I3709" s="3">
        <f>ZeptoData[[#This Row],[discountedSellingPrice]]/100</f>
        <v>555</v>
      </c>
      <c r="J3709">
        <v>60</v>
      </c>
      <c r="K3709" t="b">
        <v>0</v>
      </c>
      <c r="L3709">
        <v>60</v>
      </c>
      <c r="N3709" s="3">
        <f>ZeptoData[[#This Row],[MRP_Rupees]] - ZeptoData[[#This Row],[Sale_Price]]</f>
        <v>-555</v>
      </c>
      <c r="O3709" t="str">
        <f>IF(ZeptoData[[#This Row],[outOfStock]]=TRUE, "Out of Stock", IF(ZeptoData[[#This Row],[availableQuantity]]&lt;=2, "LOW STOCK", "HEALTHY"))</f>
        <v>LOW STOCK</v>
      </c>
      <c r="P3709" t="str" cm="1">
        <f t="array" ref="P3709">_xlfn.IFS(ZeptoData[[#This Row],[Sale_Price]]&lt;50, "Budget", ZeptoData[[#This Row],[Sale_Price]]&lt;150, "Mid-Range", ZeptoData[[#This Row],[Sale_Price]]&gt;=150, "Premium")</f>
        <v>Premium</v>
      </c>
      <c r="Q3709" t="str">
        <f>IF(ROUND(((ZeptoData[[#This Row],[mrp]]-ZeptoData[[#This Row],[discountedSellingPrice]])/ZeptoData[[#This Row],[mrp]])*100,0) = ZeptoData[[#This Row],[discountPercent]], "Match", "Error")</f>
        <v>Match</v>
      </c>
      <c r="R3709" s="9" t="str" cm="1">
        <f t="array" ref="R3709">_xlfn.IFS(ZeptoData[[#This Row],[discountPercent]]=0, "No Discount", ZeptoData[[#This Row],[discountPercent]]&lt;=15, "Standard (1-15%)", ZeptoData[[#This Row],[discountPercent]]&gt;15, "Mega (&gt;15%)")</f>
        <v>No Discount</v>
      </c>
      <c r="S3709" s="9" t="str" cm="1">
        <f t="array" ref="S3709">_xlfn.IFS(ZeptoData[[#This Row],[weightInGms]]&lt;=100, "Small (&lt;100g)", ZeptoData[[#This Row],[weightInGms]]&lt;=500, "Medium (100-500g)", ZeptoData[[#This Row],[weightInGms]]&gt;500, "Large (&gt;500g)")</f>
        <v>Small (&lt;100g)</v>
      </c>
    </row>
    <row r="3710" spans="1:19" x14ac:dyDescent="0.25">
      <c r="A3710" t="s">
        <v>1644</v>
      </c>
      <c r="B3710" t="s">
        <v>1694</v>
      </c>
      <c r="C3710" t="str">
        <f>TRIM(ZeptoData[[#This Row],[name]])</f>
        <v>Dabur - Chyawanprash</v>
      </c>
      <c r="D3710">
        <v>9900</v>
      </c>
      <c r="E3710" s="3">
        <f>'Cleaned Data'!F3713</f>
        <v>20</v>
      </c>
      <c r="F3710">
        <v>0</v>
      </c>
      <c r="G3710">
        <v>1</v>
      </c>
      <c r="H3710">
        <v>9900</v>
      </c>
      <c r="I3710" s="3">
        <f>ZeptoData[[#This Row],[discountedSellingPrice]]/100</f>
        <v>99</v>
      </c>
      <c r="J3710">
        <v>250</v>
      </c>
      <c r="K3710" t="b">
        <v>0</v>
      </c>
      <c r="L3710">
        <v>25</v>
      </c>
      <c r="N3710" s="3">
        <f>ZeptoData[[#This Row],[MRP_Rupees]] - ZeptoData[[#This Row],[Sale_Price]]</f>
        <v>-79</v>
      </c>
      <c r="O3710" t="str">
        <f>IF(ZeptoData[[#This Row],[outOfStock]]=TRUE, "Out of Stock", IF(ZeptoData[[#This Row],[availableQuantity]]&lt;=2, "LOW STOCK", "HEALTHY"))</f>
        <v>LOW STOCK</v>
      </c>
      <c r="P3710" t="str" cm="1">
        <f t="array" ref="P3710">_xlfn.IFS(ZeptoData[[#This Row],[Sale_Price]]&lt;50, "Budget", ZeptoData[[#This Row],[Sale_Price]]&lt;150, "Mid-Range", ZeptoData[[#This Row],[Sale_Price]]&gt;=150, "Premium")</f>
        <v>Mid-Range</v>
      </c>
      <c r="Q3710" t="str">
        <f>IF(ROUND(((ZeptoData[[#This Row],[mrp]]-ZeptoData[[#This Row],[discountedSellingPrice]])/ZeptoData[[#This Row],[mrp]])*100,0) = ZeptoData[[#This Row],[discountPercent]], "Match", "Error")</f>
        <v>Match</v>
      </c>
      <c r="R3710" s="9" t="str" cm="1">
        <f t="array" ref="R3710">_xlfn.IFS(ZeptoData[[#This Row],[discountPercent]]=0, "No Discount", ZeptoData[[#This Row],[discountPercent]]&lt;=15, "Standard (1-15%)", ZeptoData[[#This Row],[discountPercent]]&gt;15, "Mega (&gt;15%)")</f>
        <v>No Discount</v>
      </c>
      <c r="S3710" s="9" t="str" cm="1">
        <f t="array" ref="S3710">_xlfn.IFS(ZeptoData[[#This Row],[weightInGms]]&lt;=100, "Small (&lt;100g)", ZeptoData[[#This Row],[weightInGms]]&lt;=500, "Medium (100-500g)", ZeptoData[[#This Row],[weightInGms]]&gt;500, "Large (&gt;500g)")</f>
        <v>Medium (100-500g)</v>
      </c>
    </row>
    <row r="3711" spans="1:19" x14ac:dyDescent="0.25">
      <c r="A3711" t="s">
        <v>1644</v>
      </c>
      <c r="B3711" t="s">
        <v>1695</v>
      </c>
      <c r="C3711" t="str">
        <f>TRIM(ZeptoData[[#This Row],[name]])</f>
        <v>Vicks BabyRub</v>
      </c>
      <c r="D3711">
        <v>10500</v>
      </c>
      <c r="E3711" s="3">
        <f>'Cleaned Data'!F3714</f>
        <v>0</v>
      </c>
      <c r="F3711">
        <v>11</v>
      </c>
      <c r="G3711">
        <v>6</v>
      </c>
      <c r="H3711">
        <v>9300</v>
      </c>
      <c r="I3711" s="3">
        <f>ZeptoData[[#This Row],[discountedSellingPrice]]/100</f>
        <v>93</v>
      </c>
      <c r="J3711">
        <v>25</v>
      </c>
      <c r="K3711" t="b">
        <v>0</v>
      </c>
      <c r="L3711">
        <v>25</v>
      </c>
      <c r="N3711" s="3">
        <f>ZeptoData[[#This Row],[MRP_Rupees]] - ZeptoData[[#This Row],[Sale_Price]]</f>
        <v>-93</v>
      </c>
      <c r="O3711" t="str">
        <f>IF(ZeptoData[[#This Row],[outOfStock]]=TRUE, "Out of Stock", IF(ZeptoData[[#This Row],[availableQuantity]]&lt;=2, "LOW STOCK", "HEALTHY"))</f>
        <v>HEALTHY</v>
      </c>
      <c r="P3711" t="str" cm="1">
        <f t="array" ref="P3711">_xlfn.IFS(ZeptoData[[#This Row],[Sale_Price]]&lt;50, "Budget", ZeptoData[[#This Row],[Sale_Price]]&lt;150, "Mid-Range", ZeptoData[[#This Row],[Sale_Price]]&gt;=150, "Premium")</f>
        <v>Mid-Range</v>
      </c>
      <c r="Q3711" t="str">
        <f>IF(ROUND(((ZeptoData[[#This Row],[mrp]]-ZeptoData[[#This Row],[discountedSellingPrice]])/ZeptoData[[#This Row],[mrp]])*100,0) = ZeptoData[[#This Row],[discountPercent]], "Match", "Error")</f>
        <v>Match</v>
      </c>
      <c r="R3711" s="9" t="str" cm="1">
        <f t="array" ref="R3711">_xlfn.IFS(ZeptoData[[#This Row],[discountPercent]]=0, "No Discount", ZeptoData[[#This Row],[discountPercent]]&lt;=15, "Standard (1-15%)", ZeptoData[[#This Row],[discountPercent]]&gt;15, "Mega (&gt;15%)")</f>
        <v>Standard (1-15%)</v>
      </c>
      <c r="S3711" s="9" t="str" cm="1">
        <f t="array" ref="S3711">_xlfn.IFS(ZeptoData[[#This Row],[weightInGms]]&lt;=100, "Small (&lt;100g)", ZeptoData[[#This Row],[weightInGms]]&lt;=500, "Medium (100-500g)", ZeptoData[[#This Row],[weightInGms]]&gt;500, "Large (&gt;500g)")</f>
        <v>Small (&lt;100g)</v>
      </c>
    </row>
    <row r="3712" spans="1:19" x14ac:dyDescent="0.25">
      <c r="A3712" t="s">
        <v>1644</v>
      </c>
      <c r="B3712" t="s">
        <v>1414</v>
      </c>
      <c r="C3712" t="str">
        <f>TRIM(ZeptoData[[#This Row],[name]])</f>
        <v>Bombay Shaving Company Sensitive Cartridges</v>
      </c>
      <c r="D3712">
        <v>37500</v>
      </c>
      <c r="E3712" s="3">
        <f>'Cleaned Data'!F3715</f>
        <v>5</v>
      </c>
      <c r="F3712">
        <v>0</v>
      </c>
      <c r="G3712">
        <v>2</v>
      </c>
      <c r="H3712">
        <v>37500</v>
      </c>
      <c r="I3712" s="3">
        <f>ZeptoData[[#This Row],[discountedSellingPrice]]/100</f>
        <v>375</v>
      </c>
      <c r="J3712">
        <v>116</v>
      </c>
      <c r="K3712" t="b">
        <v>0</v>
      </c>
      <c r="L3712">
        <v>2</v>
      </c>
      <c r="N3712" s="3">
        <f>ZeptoData[[#This Row],[MRP_Rupees]] - ZeptoData[[#This Row],[Sale_Price]]</f>
        <v>-370</v>
      </c>
      <c r="O3712" t="str">
        <f>IF(ZeptoData[[#This Row],[outOfStock]]=TRUE, "Out of Stock", IF(ZeptoData[[#This Row],[availableQuantity]]&lt;=2, "LOW STOCK", "HEALTHY"))</f>
        <v>LOW STOCK</v>
      </c>
      <c r="P3712" t="str" cm="1">
        <f t="array" ref="P3712">_xlfn.IFS(ZeptoData[[#This Row],[Sale_Price]]&lt;50, "Budget", ZeptoData[[#This Row],[Sale_Price]]&lt;150, "Mid-Range", ZeptoData[[#This Row],[Sale_Price]]&gt;=150, "Premium")</f>
        <v>Premium</v>
      </c>
      <c r="Q3712" t="str">
        <f>IF(ROUND(((ZeptoData[[#This Row],[mrp]]-ZeptoData[[#This Row],[discountedSellingPrice]])/ZeptoData[[#This Row],[mrp]])*100,0) = ZeptoData[[#This Row],[discountPercent]], "Match", "Error")</f>
        <v>Match</v>
      </c>
      <c r="R3712" s="9" t="str" cm="1">
        <f t="array" ref="R3712">_xlfn.IFS(ZeptoData[[#This Row],[discountPercent]]=0, "No Discount", ZeptoData[[#This Row],[discountPercent]]&lt;=15, "Standard (1-15%)", ZeptoData[[#This Row],[discountPercent]]&gt;15, "Mega (&gt;15%)")</f>
        <v>No Discount</v>
      </c>
      <c r="S3712" s="9" t="str" cm="1">
        <f t="array" ref="S3712">_xlfn.IFS(ZeptoData[[#This Row],[weightInGms]]&lt;=100, "Small (&lt;100g)", ZeptoData[[#This Row],[weightInGms]]&lt;=500, "Medium (100-500g)", ZeptoData[[#This Row],[weightInGms]]&gt;500, "Large (&gt;500g)")</f>
        <v>Medium (100-500g)</v>
      </c>
    </row>
    <row r="3713" spans="1:19" x14ac:dyDescent="0.25">
      <c r="A3713" t="s">
        <v>1644</v>
      </c>
      <c r="B3713" t="s">
        <v>1696</v>
      </c>
      <c r="C3713" t="str">
        <f>TRIM(ZeptoData[[#This Row],[name]])</f>
        <v>Organic India Brahmi Bottle</v>
      </c>
      <c r="D3713">
        <v>20500</v>
      </c>
      <c r="E3713" s="3">
        <f>'Cleaned Data'!F3716</f>
        <v>15</v>
      </c>
      <c r="F3713">
        <v>20</v>
      </c>
      <c r="G3713">
        <v>1</v>
      </c>
      <c r="H3713">
        <v>16400</v>
      </c>
      <c r="I3713" s="3">
        <f>ZeptoData[[#This Row],[discountedSellingPrice]]/100</f>
        <v>164</v>
      </c>
      <c r="J3713">
        <v>60</v>
      </c>
      <c r="K3713" t="b">
        <v>0</v>
      </c>
      <c r="L3713">
        <v>60</v>
      </c>
      <c r="N3713" s="3">
        <f>ZeptoData[[#This Row],[MRP_Rupees]] - ZeptoData[[#This Row],[Sale_Price]]</f>
        <v>-149</v>
      </c>
      <c r="O3713" t="str">
        <f>IF(ZeptoData[[#This Row],[outOfStock]]=TRUE, "Out of Stock", IF(ZeptoData[[#This Row],[availableQuantity]]&lt;=2, "LOW STOCK", "HEALTHY"))</f>
        <v>LOW STOCK</v>
      </c>
      <c r="P3713" t="str" cm="1">
        <f t="array" ref="P3713">_xlfn.IFS(ZeptoData[[#This Row],[Sale_Price]]&lt;50, "Budget", ZeptoData[[#This Row],[Sale_Price]]&lt;150, "Mid-Range", ZeptoData[[#This Row],[Sale_Price]]&gt;=150, "Premium")</f>
        <v>Premium</v>
      </c>
      <c r="Q3713" t="str">
        <f>IF(ROUND(((ZeptoData[[#This Row],[mrp]]-ZeptoData[[#This Row],[discountedSellingPrice]])/ZeptoData[[#This Row],[mrp]])*100,0) = ZeptoData[[#This Row],[discountPercent]], "Match", "Error")</f>
        <v>Match</v>
      </c>
      <c r="R3713" s="9" t="str" cm="1">
        <f t="array" ref="R3713">_xlfn.IFS(ZeptoData[[#This Row],[discountPercent]]=0, "No Discount", ZeptoData[[#This Row],[discountPercent]]&lt;=15, "Standard (1-15%)", ZeptoData[[#This Row],[discountPercent]]&gt;15, "Mega (&gt;15%)")</f>
        <v>Mega (&gt;15%)</v>
      </c>
      <c r="S3713" s="9" t="str" cm="1">
        <f t="array" ref="S3713">_xlfn.IFS(ZeptoData[[#This Row],[weightInGms]]&lt;=100, "Small (&lt;100g)", ZeptoData[[#This Row],[weightInGms]]&lt;=500, "Medium (100-500g)", ZeptoData[[#This Row],[weightInGms]]&gt;500, "Large (&gt;500g)")</f>
        <v>Small (&lt;100g)</v>
      </c>
    </row>
    <row r="3714" spans="1:19" x14ac:dyDescent="0.25">
      <c r="A3714" t="s">
        <v>1644</v>
      </c>
      <c r="B3714" t="s">
        <v>1697</v>
      </c>
      <c r="C3714" t="str">
        <f>TRIM(ZeptoData[[#This Row],[name]])</f>
        <v>Horlicks Protein Plus Chocolate</v>
      </c>
      <c r="D3714">
        <v>27000</v>
      </c>
      <c r="E3714" s="3">
        <f>'Cleaned Data'!F3717</f>
        <v>15</v>
      </c>
      <c r="F3714">
        <v>0</v>
      </c>
      <c r="G3714">
        <v>2</v>
      </c>
      <c r="H3714">
        <v>27000</v>
      </c>
      <c r="I3714" s="3">
        <f>ZeptoData[[#This Row],[discountedSellingPrice]]/100</f>
        <v>270</v>
      </c>
      <c r="J3714">
        <v>200</v>
      </c>
      <c r="K3714" t="b">
        <v>0</v>
      </c>
      <c r="L3714">
        <v>200</v>
      </c>
      <c r="N3714" s="3">
        <f>ZeptoData[[#This Row],[MRP_Rupees]] - ZeptoData[[#This Row],[Sale_Price]]</f>
        <v>-255</v>
      </c>
      <c r="O3714" t="str">
        <f>IF(ZeptoData[[#This Row],[outOfStock]]=TRUE, "Out of Stock", IF(ZeptoData[[#This Row],[availableQuantity]]&lt;=2, "LOW STOCK", "HEALTHY"))</f>
        <v>LOW STOCK</v>
      </c>
      <c r="P3714" t="str" cm="1">
        <f t="array" ref="P3714">_xlfn.IFS(ZeptoData[[#This Row],[Sale_Price]]&lt;50, "Budget", ZeptoData[[#This Row],[Sale_Price]]&lt;150, "Mid-Range", ZeptoData[[#This Row],[Sale_Price]]&gt;=150, "Premium")</f>
        <v>Premium</v>
      </c>
      <c r="Q3714" t="str">
        <f>IF(ROUND(((ZeptoData[[#This Row],[mrp]]-ZeptoData[[#This Row],[discountedSellingPrice]])/ZeptoData[[#This Row],[mrp]])*100,0) = ZeptoData[[#This Row],[discountPercent]], "Match", "Error")</f>
        <v>Match</v>
      </c>
      <c r="R3714" s="9" t="str" cm="1">
        <f t="array" ref="R3714">_xlfn.IFS(ZeptoData[[#This Row],[discountPercent]]=0, "No Discount", ZeptoData[[#This Row],[discountPercent]]&lt;=15, "Standard (1-15%)", ZeptoData[[#This Row],[discountPercent]]&gt;15, "Mega (&gt;15%)")</f>
        <v>No Discount</v>
      </c>
      <c r="S3714" s="9" t="str" cm="1">
        <f t="array" ref="S3714">_xlfn.IFS(ZeptoData[[#This Row],[weightInGms]]&lt;=100, "Small (&lt;100g)", ZeptoData[[#This Row],[weightInGms]]&lt;=500, "Medium (100-500g)", ZeptoData[[#This Row],[weightInGms]]&gt;500, "Large (&gt;500g)")</f>
        <v>Medium (100-500g)</v>
      </c>
    </row>
    <row r="3715" spans="1:19" x14ac:dyDescent="0.25">
      <c r="A3715" t="s">
        <v>1644</v>
      </c>
      <c r="B3715" t="s">
        <v>1698</v>
      </c>
      <c r="C3715" t="str">
        <f>TRIM(ZeptoData[[#This Row],[name]])</f>
        <v>Dabur Nature Care Isabgol - Double Action</v>
      </c>
      <c r="D3715">
        <v>14000</v>
      </c>
      <c r="E3715" s="3">
        <f>'Cleaned Data'!F3718</f>
        <v>50</v>
      </c>
      <c r="F3715">
        <v>5</v>
      </c>
      <c r="G3715">
        <v>6</v>
      </c>
      <c r="H3715">
        <v>13300</v>
      </c>
      <c r="I3715" s="3">
        <f>ZeptoData[[#This Row],[discountedSellingPrice]]/100</f>
        <v>133</v>
      </c>
      <c r="J3715">
        <v>100</v>
      </c>
      <c r="K3715" t="b">
        <v>0</v>
      </c>
      <c r="L3715">
        <v>100</v>
      </c>
      <c r="N3715" s="3">
        <f>ZeptoData[[#This Row],[MRP_Rupees]] - ZeptoData[[#This Row],[Sale_Price]]</f>
        <v>-83</v>
      </c>
      <c r="O3715" t="str">
        <f>IF(ZeptoData[[#This Row],[outOfStock]]=TRUE, "Out of Stock", IF(ZeptoData[[#This Row],[availableQuantity]]&lt;=2, "LOW STOCK", "HEALTHY"))</f>
        <v>HEALTHY</v>
      </c>
      <c r="P3715" t="str" cm="1">
        <f t="array" ref="P3715">_xlfn.IFS(ZeptoData[[#This Row],[Sale_Price]]&lt;50, "Budget", ZeptoData[[#This Row],[Sale_Price]]&lt;150, "Mid-Range", ZeptoData[[#This Row],[Sale_Price]]&gt;=150, "Premium")</f>
        <v>Mid-Range</v>
      </c>
      <c r="Q3715" t="str">
        <f>IF(ROUND(((ZeptoData[[#This Row],[mrp]]-ZeptoData[[#This Row],[discountedSellingPrice]])/ZeptoData[[#This Row],[mrp]])*100,0) = ZeptoData[[#This Row],[discountPercent]], "Match", "Error")</f>
        <v>Match</v>
      </c>
      <c r="R3715" s="9" t="str" cm="1">
        <f t="array" ref="R3715">_xlfn.IFS(ZeptoData[[#This Row],[discountPercent]]=0, "No Discount", ZeptoData[[#This Row],[discountPercent]]&lt;=15, "Standard (1-15%)", ZeptoData[[#This Row],[discountPercent]]&gt;15, "Mega (&gt;15%)")</f>
        <v>Standard (1-15%)</v>
      </c>
      <c r="S3715" s="9" t="str" cm="1">
        <f t="array" ref="S3715">_xlfn.IFS(ZeptoData[[#This Row],[weightInGms]]&lt;=100, "Small (&lt;100g)", ZeptoData[[#This Row],[weightInGms]]&lt;=500, "Medium (100-500g)", ZeptoData[[#This Row],[weightInGms]]&gt;500, "Large (&gt;500g)")</f>
        <v>Small (&lt;100g)</v>
      </c>
    </row>
    <row r="3716" spans="1:19" x14ac:dyDescent="0.25">
      <c r="A3716" t="s">
        <v>1644</v>
      </c>
      <c r="B3716" t="s">
        <v>1699</v>
      </c>
      <c r="C3716" t="str">
        <f>TRIM(ZeptoData[[#This Row],[name]])</f>
        <v>Kapiva Wild Tulsi Giloy Juice |</v>
      </c>
      <c r="D3716">
        <v>40000</v>
      </c>
      <c r="E3716" s="3">
        <f>'Cleaned Data'!F3719</f>
        <v>0</v>
      </c>
      <c r="F3716">
        <v>15</v>
      </c>
      <c r="G3716">
        <v>1</v>
      </c>
      <c r="H3716">
        <v>34000</v>
      </c>
      <c r="I3716" s="3">
        <f>ZeptoData[[#This Row],[discountedSellingPrice]]/100</f>
        <v>340</v>
      </c>
      <c r="J3716">
        <v>1000</v>
      </c>
      <c r="K3716" t="b">
        <v>0</v>
      </c>
      <c r="L3716">
        <v>1</v>
      </c>
      <c r="N3716" s="3">
        <f>ZeptoData[[#This Row],[MRP_Rupees]] - ZeptoData[[#This Row],[Sale_Price]]</f>
        <v>-340</v>
      </c>
      <c r="O3716" t="str">
        <f>IF(ZeptoData[[#This Row],[outOfStock]]=TRUE, "Out of Stock", IF(ZeptoData[[#This Row],[availableQuantity]]&lt;=2, "LOW STOCK", "HEALTHY"))</f>
        <v>LOW STOCK</v>
      </c>
      <c r="P3716" t="str" cm="1">
        <f t="array" ref="P3716">_xlfn.IFS(ZeptoData[[#This Row],[Sale_Price]]&lt;50, "Budget", ZeptoData[[#This Row],[Sale_Price]]&lt;150, "Mid-Range", ZeptoData[[#This Row],[Sale_Price]]&gt;=150, "Premium")</f>
        <v>Premium</v>
      </c>
      <c r="Q3716" t="str">
        <f>IF(ROUND(((ZeptoData[[#This Row],[mrp]]-ZeptoData[[#This Row],[discountedSellingPrice]])/ZeptoData[[#This Row],[mrp]])*100,0) = ZeptoData[[#This Row],[discountPercent]], "Match", "Error")</f>
        <v>Match</v>
      </c>
      <c r="R3716" s="9" t="str" cm="1">
        <f t="array" ref="R3716">_xlfn.IFS(ZeptoData[[#This Row],[discountPercent]]=0, "No Discount", ZeptoData[[#This Row],[discountPercent]]&lt;=15, "Standard (1-15%)", ZeptoData[[#This Row],[discountPercent]]&gt;15, "Mega (&gt;15%)")</f>
        <v>Standard (1-15%)</v>
      </c>
      <c r="S3716" s="9" t="str" cm="1">
        <f t="array" ref="S3716">_xlfn.IFS(ZeptoData[[#This Row],[weightInGms]]&lt;=100, "Small (&lt;100g)", ZeptoData[[#This Row],[weightInGms]]&lt;=500, "Medium (100-500g)", ZeptoData[[#This Row],[weightInGms]]&gt;500, "Large (&gt;500g)")</f>
        <v>Large (&gt;500g)</v>
      </c>
    </row>
    <row r="3717" spans="1:19" x14ac:dyDescent="0.25">
      <c r="A3717" t="s">
        <v>1644</v>
      </c>
      <c r="B3717" t="s">
        <v>1700</v>
      </c>
      <c r="C3717" t="str">
        <f>TRIM(ZeptoData[[#This Row],[name]])</f>
        <v>Dabur Amla Juice</v>
      </c>
      <c r="D3717">
        <v>23500</v>
      </c>
      <c r="E3717" s="3">
        <f>'Cleaned Data'!F3720</f>
        <v>3</v>
      </c>
      <c r="F3717">
        <v>15</v>
      </c>
      <c r="G3717">
        <v>6</v>
      </c>
      <c r="H3717">
        <v>19900</v>
      </c>
      <c r="I3717" s="3">
        <f>ZeptoData[[#This Row],[discountedSellingPrice]]/100</f>
        <v>199</v>
      </c>
      <c r="J3717">
        <v>1000</v>
      </c>
      <c r="K3717" t="b">
        <v>0</v>
      </c>
      <c r="L3717">
        <v>1</v>
      </c>
      <c r="N3717" s="3">
        <f>ZeptoData[[#This Row],[MRP_Rupees]] - ZeptoData[[#This Row],[Sale_Price]]</f>
        <v>-196</v>
      </c>
      <c r="O3717" t="str">
        <f>IF(ZeptoData[[#This Row],[outOfStock]]=TRUE, "Out of Stock", IF(ZeptoData[[#This Row],[availableQuantity]]&lt;=2, "LOW STOCK", "HEALTHY"))</f>
        <v>HEALTHY</v>
      </c>
      <c r="P3717" t="str" cm="1">
        <f t="array" ref="P3717">_xlfn.IFS(ZeptoData[[#This Row],[Sale_Price]]&lt;50, "Budget", ZeptoData[[#This Row],[Sale_Price]]&lt;150, "Mid-Range", ZeptoData[[#This Row],[Sale_Price]]&gt;=150, "Premium")</f>
        <v>Premium</v>
      </c>
      <c r="Q3717" t="str">
        <f>IF(ROUND(((ZeptoData[[#This Row],[mrp]]-ZeptoData[[#This Row],[discountedSellingPrice]])/ZeptoData[[#This Row],[mrp]])*100,0) = ZeptoData[[#This Row],[discountPercent]], "Match", "Error")</f>
        <v>Match</v>
      </c>
      <c r="R3717" s="9" t="str" cm="1">
        <f t="array" ref="R3717">_xlfn.IFS(ZeptoData[[#This Row],[discountPercent]]=0, "No Discount", ZeptoData[[#This Row],[discountPercent]]&lt;=15, "Standard (1-15%)", ZeptoData[[#This Row],[discountPercent]]&gt;15, "Mega (&gt;15%)")</f>
        <v>Standard (1-15%)</v>
      </c>
      <c r="S3717" s="9" t="str" cm="1">
        <f t="array" ref="S3717">_xlfn.IFS(ZeptoData[[#This Row],[weightInGms]]&lt;=100, "Small (&lt;100g)", ZeptoData[[#This Row],[weightInGms]]&lt;=500, "Medium (100-500g)", ZeptoData[[#This Row],[weightInGms]]&gt;500, "Large (&gt;500g)")</f>
        <v>Large (&gt;500g)</v>
      </c>
    </row>
    <row r="3718" spans="1:19" x14ac:dyDescent="0.25">
      <c r="A3718" t="s">
        <v>1644</v>
      </c>
      <c r="B3718" t="s">
        <v>1701</v>
      </c>
      <c r="C3718" t="str">
        <f>TRIM(ZeptoData[[#This Row],[name]])</f>
        <v>Epigamia Fruit Yogurt Strawberry</v>
      </c>
      <c r="D3718">
        <v>4000</v>
      </c>
      <c r="E3718" s="3">
        <f>'Cleaned Data'!F3721</f>
        <v>11</v>
      </c>
      <c r="F3718">
        <v>50</v>
      </c>
      <c r="G3718">
        <v>0</v>
      </c>
      <c r="H3718">
        <v>2000</v>
      </c>
      <c r="I3718" s="3">
        <f>ZeptoData[[#This Row],[discountedSellingPrice]]/100</f>
        <v>20</v>
      </c>
      <c r="J3718">
        <v>75</v>
      </c>
      <c r="K3718" t="b">
        <v>1</v>
      </c>
      <c r="L3718">
        <v>75</v>
      </c>
      <c r="N3718" s="3">
        <f>ZeptoData[[#This Row],[MRP_Rupees]] - ZeptoData[[#This Row],[Sale_Price]]</f>
        <v>-9</v>
      </c>
      <c r="O3718" t="str">
        <f>IF(ZeptoData[[#This Row],[outOfStock]]=TRUE, "Out of Stock", IF(ZeptoData[[#This Row],[availableQuantity]]&lt;=2, "LOW STOCK", "HEALTHY"))</f>
        <v>Out of Stock</v>
      </c>
      <c r="P3718" t="str" cm="1">
        <f t="array" ref="P3718">_xlfn.IFS(ZeptoData[[#This Row],[Sale_Price]]&lt;50, "Budget", ZeptoData[[#This Row],[Sale_Price]]&lt;150, "Mid-Range", ZeptoData[[#This Row],[Sale_Price]]&gt;=150, "Premium")</f>
        <v>Budget</v>
      </c>
      <c r="Q3718" t="str">
        <f>IF(ROUND(((ZeptoData[[#This Row],[mrp]]-ZeptoData[[#This Row],[discountedSellingPrice]])/ZeptoData[[#This Row],[mrp]])*100,0) = ZeptoData[[#This Row],[discountPercent]], "Match", "Error")</f>
        <v>Match</v>
      </c>
      <c r="R3718" s="9" t="str" cm="1">
        <f t="array" ref="R3718">_xlfn.IFS(ZeptoData[[#This Row],[discountPercent]]=0, "No Discount", ZeptoData[[#This Row],[discountPercent]]&lt;=15, "Standard (1-15%)", ZeptoData[[#This Row],[discountPercent]]&gt;15, "Mega (&gt;15%)")</f>
        <v>Mega (&gt;15%)</v>
      </c>
      <c r="S3718" s="9" t="str" cm="1">
        <f t="array" ref="S3718">_xlfn.IFS(ZeptoData[[#This Row],[weightInGms]]&lt;=100, "Small (&lt;100g)", ZeptoData[[#This Row],[weightInGms]]&lt;=500, "Medium (100-500g)", ZeptoData[[#This Row],[weightInGms]]&gt;500, "Large (&gt;500g)")</f>
        <v>Small (&lt;100g)</v>
      </c>
    </row>
    <row r="3719" spans="1:19" x14ac:dyDescent="0.25">
      <c r="A3719" t="s">
        <v>1644</v>
      </c>
      <c r="B3719" t="s">
        <v>1629</v>
      </c>
      <c r="C3719" t="str">
        <f>TRIM(ZeptoData[[#This Row],[name]])</f>
        <v>Dettol Effective Protection Antiseptic Liquid</v>
      </c>
      <c r="D3719">
        <v>11600</v>
      </c>
      <c r="E3719" s="3">
        <f>'Cleaned Data'!F3722</f>
        <v>9</v>
      </c>
      <c r="F3719">
        <v>0</v>
      </c>
      <c r="G3719">
        <v>0</v>
      </c>
      <c r="H3719">
        <v>11600</v>
      </c>
      <c r="I3719" s="3">
        <f>ZeptoData[[#This Row],[discountedSellingPrice]]/100</f>
        <v>116</v>
      </c>
      <c r="J3719">
        <v>250</v>
      </c>
      <c r="K3719" t="b">
        <v>1</v>
      </c>
      <c r="L3719">
        <v>250</v>
      </c>
      <c r="N3719" s="3">
        <f>ZeptoData[[#This Row],[MRP_Rupees]] - ZeptoData[[#This Row],[Sale_Price]]</f>
        <v>-107</v>
      </c>
      <c r="O3719" t="str">
        <f>IF(ZeptoData[[#This Row],[outOfStock]]=TRUE, "Out of Stock", IF(ZeptoData[[#This Row],[availableQuantity]]&lt;=2, "LOW STOCK", "HEALTHY"))</f>
        <v>Out of Stock</v>
      </c>
      <c r="P3719" t="str" cm="1">
        <f t="array" ref="P3719">_xlfn.IFS(ZeptoData[[#This Row],[Sale_Price]]&lt;50, "Budget", ZeptoData[[#This Row],[Sale_Price]]&lt;150, "Mid-Range", ZeptoData[[#This Row],[Sale_Price]]&gt;=150, "Premium")</f>
        <v>Mid-Range</v>
      </c>
      <c r="Q3719" t="str">
        <f>IF(ROUND(((ZeptoData[[#This Row],[mrp]]-ZeptoData[[#This Row],[discountedSellingPrice]])/ZeptoData[[#This Row],[mrp]])*100,0) = ZeptoData[[#This Row],[discountPercent]], "Match", "Error")</f>
        <v>Match</v>
      </c>
      <c r="R3719" s="9" t="str" cm="1">
        <f t="array" ref="R3719">_xlfn.IFS(ZeptoData[[#This Row],[discountPercent]]=0, "No Discount", ZeptoData[[#This Row],[discountPercent]]&lt;=15, "Standard (1-15%)", ZeptoData[[#This Row],[discountPercent]]&gt;15, "Mega (&gt;15%)")</f>
        <v>No Discount</v>
      </c>
      <c r="S3719" s="9" t="str" cm="1">
        <f t="array" ref="S3719">_xlfn.IFS(ZeptoData[[#This Row],[weightInGms]]&lt;=100, "Small (&lt;100g)", ZeptoData[[#This Row],[weightInGms]]&lt;=500, "Medium (100-500g)", ZeptoData[[#This Row],[weightInGms]]&gt;500, "Large (&gt;500g)")</f>
        <v>Medium (100-500g)</v>
      </c>
    </row>
    <row r="3720" spans="1:19" x14ac:dyDescent="0.25">
      <c r="A3720" t="s">
        <v>1644</v>
      </c>
      <c r="B3720" t="s">
        <v>1441</v>
      </c>
      <c r="C3720" t="str">
        <f>TRIM(ZeptoData[[#This Row],[name]])</f>
        <v>Stayfree Secure Cottony Soft Cover Sanitary Pad (Regular) with Wings</v>
      </c>
      <c r="D3720">
        <v>3000</v>
      </c>
      <c r="E3720" s="3">
        <f>'Cleaned Data'!F3723</f>
        <v>0</v>
      </c>
      <c r="F3720">
        <v>3</v>
      </c>
      <c r="G3720">
        <v>0</v>
      </c>
      <c r="H3720">
        <v>2900</v>
      </c>
      <c r="I3720" s="3">
        <f>ZeptoData[[#This Row],[discountedSellingPrice]]/100</f>
        <v>29</v>
      </c>
      <c r="J3720">
        <v>406</v>
      </c>
      <c r="K3720" t="b">
        <v>1</v>
      </c>
      <c r="L3720">
        <v>7</v>
      </c>
      <c r="N3720" s="3">
        <f>ZeptoData[[#This Row],[MRP_Rupees]] - ZeptoData[[#This Row],[Sale_Price]]</f>
        <v>-29</v>
      </c>
      <c r="O3720" t="str">
        <f>IF(ZeptoData[[#This Row],[outOfStock]]=TRUE, "Out of Stock", IF(ZeptoData[[#This Row],[availableQuantity]]&lt;=2, "LOW STOCK", "HEALTHY"))</f>
        <v>Out of Stock</v>
      </c>
      <c r="P3720" t="str" cm="1">
        <f t="array" ref="P3720">_xlfn.IFS(ZeptoData[[#This Row],[Sale_Price]]&lt;50, "Budget", ZeptoData[[#This Row],[Sale_Price]]&lt;150, "Mid-Range", ZeptoData[[#This Row],[Sale_Price]]&gt;=150, "Premium")</f>
        <v>Budget</v>
      </c>
      <c r="Q3720" t="str">
        <f>IF(ROUND(((ZeptoData[[#This Row],[mrp]]-ZeptoData[[#This Row],[discountedSellingPrice]])/ZeptoData[[#This Row],[mrp]])*100,0) = ZeptoData[[#This Row],[discountPercent]], "Match", "Error")</f>
        <v>Match</v>
      </c>
      <c r="R3720" s="9" t="str" cm="1">
        <f t="array" ref="R3720">_xlfn.IFS(ZeptoData[[#This Row],[discountPercent]]=0, "No Discount", ZeptoData[[#This Row],[discountPercent]]&lt;=15, "Standard (1-15%)", ZeptoData[[#This Row],[discountPercent]]&gt;15, "Mega (&gt;15%)")</f>
        <v>Standard (1-15%)</v>
      </c>
      <c r="S3720" s="9" t="str" cm="1">
        <f t="array" ref="S3720">_xlfn.IFS(ZeptoData[[#This Row],[weightInGms]]&lt;=100, "Small (&lt;100g)", ZeptoData[[#This Row],[weightInGms]]&lt;=500, "Medium (100-500g)", ZeptoData[[#This Row],[weightInGms]]&gt;500, "Large (&gt;500g)")</f>
        <v>Medium (100-500g)</v>
      </c>
    </row>
    <row r="3721" spans="1:19" x14ac:dyDescent="0.25">
      <c r="A3721" t="s">
        <v>1644</v>
      </c>
      <c r="B3721" t="s">
        <v>1702</v>
      </c>
      <c r="C3721" t="str">
        <f>TRIM(ZeptoData[[#This Row],[name]])</f>
        <v>Eno Cooling Sachets - Cool Mint, 6 Pieces Carton</v>
      </c>
      <c r="D3721">
        <v>5400</v>
      </c>
      <c r="E3721" s="3">
        <f>'Cleaned Data'!F3724</f>
        <v>7</v>
      </c>
      <c r="F3721">
        <v>11</v>
      </c>
      <c r="G3721">
        <v>0</v>
      </c>
      <c r="H3721">
        <v>4800</v>
      </c>
      <c r="I3721" s="3">
        <f>ZeptoData[[#This Row],[discountedSellingPrice]]/100</f>
        <v>48</v>
      </c>
      <c r="J3721">
        <v>5</v>
      </c>
      <c r="K3721" t="b">
        <v>1</v>
      </c>
      <c r="L3721">
        <v>5</v>
      </c>
      <c r="N3721" s="3">
        <f>ZeptoData[[#This Row],[MRP_Rupees]] - ZeptoData[[#This Row],[Sale_Price]]</f>
        <v>-41</v>
      </c>
      <c r="O3721" t="str">
        <f>IF(ZeptoData[[#This Row],[outOfStock]]=TRUE, "Out of Stock", IF(ZeptoData[[#This Row],[availableQuantity]]&lt;=2, "LOW STOCK", "HEALTHY"))</f>
        <v>Out of Stock</v>
      </c>
      <c r="P3721" t="str" cm="1">
        <f t="array" ref="P3721">_xlfn.IFS(ZeptoData[[#This Row],[Sale_Price]]&lt;50, "Budget", ZeptoData[[#This Row],[Sale_Price]]&lt;150, "Mid-Range", ZeptoData[[#This Row],[Sale_Price]]&gt;=150, "Premium")</f>
        <v>Budget</v>
      </c>
      <c r="Q3721" t="str">
        <f>IF(ROUND(((ZeptoData[[#This Row],[mrp]]-ZeptoData[[#This Row],[discountedSellingPrice]])/ZeptoData[[#This Row],[mrp]])*100,0) = ZeptoData[[#This Row],[discountPercent]], "Match", "Error")</f>
        <v>Match</v>
      </c>
      <c r="R3721" s="9" t="str" cm="1">
        <f t="array" ref="R3721">_xlfn.IFS(ZeptoData[[#This Row],[discountPercent]]=0, "No Discount", ZeptoData[[#This Row],[discountPercent]]&lt;=15, "Standard (1-15%)", ZeptoData[[#This Row],[discountPercent]]&gt;15, "Mega (&gt;15%)")</f>
        <v>Standard (1-15%)</v>
      </c>
      <c r="S3721" s="9" t="str" cm="1">
        <f t="array" ref="S3721">_xlfn.IFS(ZeptoData[[#This Row],[weightInGms]]&lt;=100, "Small (&lt;100g)", ZeptoData[[#This Row],[weightInGms]]&lt;=500, "Medium (100-500g)", ZeptoData[[#This Row],[weightInGms]]&gt;500, "Large (&gt;500g)")</f>
        <v>Small (&lt;100g)</v>
      </c>
    </row>
    <row r="3722" spans="1:19" x14ac:dyDescent="0.25">
      <c r="A3722" t="s">
        <v>1644</v>
      </c>
      <c r="B3722" t="s">
        <v>1828</v>
      </c>
      <c r="C3722" t="str">
        <f>TRIM(ZeptoData[[#This Row],[name]])</f>
        <v>Whisper Choice Sanitary Pad</v>
      </c>
      <c r="D3722">
        <v>3200</v>
      </c>
      <c r="E3722" s="3">
        <f>'Cleaned Data'!F3725</f>
        <v>3</v>
      </c>
      <c r="F3722">
        <v>9</v>
      </c>
      <c r="G3722">
        <v>0</v>
      </c>
      <c r="H3722">
        <v>2900</v>
      </c>
      <c r="I3722" s="3">
        <f>ZeptoData[[#This Row],[discountedSellingPrice]]/100</f>
        <v>29</v>
      </c>
      <c r="J3722">
        <v>406</v>
      </c>
      <c r="K3722" t="b">
        <v>1</v>
      </c>
      <c r="L3722">
        <v>7</v>
      </c>
      <c r="N3722" s="3">
        <f>ZeptoData[[#This Row],[MRP_Rupees]] - ZeptoData[[#This Row],[Sale_Price]]</f>
        <v>-26</v>
      </c>
      <c r="O3722" t="str">
        <f>IF(ZeptoData[[#This Row],[outOfStock]]=TRUE, "Out of Stock", IF(ZeptoData[[#This Row],[availableQuantity]]&lt;=2, "LOW STOCK", "HEALTHY"))</f>
        <v>Out of Stock</v>
      </c>
      <c r="P3722" t="str" cm="1">
        <f t="array" ref="P3722">_xlfn.IFS(ZeptoData[[#This Row],[Sale_Price]]&lt;50, "Budget", ZeptoData[[#This Row],[Sale_Price]]&lt;150, "Mid-Range", ZeptoData[[#This Row],[Sale_Price]]&gt;=150, "Premium")</f>
        <v>Budget</v>
      </c>
      <c r="Q3722" t="str">
        <f>IF(ROUND(((ZeptoData[[#This Row],[mrp]]-ZeptoData[[#This Row],[discountedSellingPrice]])/ZeptoData[[#This Row],[mrp]])*100,0) = ZeptoData[[#This Row],[discountPercent]], "Match", "Error")</f>
        <v>Match</v>
      </c>
      <c r="R3722" s="9" t="str" cm="1">
        <f t="array" ref="R3722">_xlfn.IFS(ZeptoData[[#This Row],[discountPercent]]=0, "No Discount", ZeptoData[[#This Row],[discountPercent]]&lt;=15, "Standard (1-15%)", ZeptoData[[#This Row],[discountPercent]]&gt;15, "Mega (&gt;15%)")</f>
        <v>Standard (1-15%)</v>
      </c>
      <c r="S3722" s="9" t="str" cm="1">
        <f t="array" ref="S3722">_xlfn.IFS(ZeptoData[[#This Row],[weightInGms]]&lt;=100, "Small (&lt;100g)", ZeptoData[[#This Row],[weightInGms]]&lt;=500, "Medium (100-500g)", ZeptoData[[#This Row],[weightInGms]]&gt;500, "Large (&gt;500g)")</f>
        <v>Medium (100-500g)</v>
      </c>
    </row>
    <row r="3723" spans="1:19" x14ac:dyDescent="0.25">
      <c r="A3723" t="s">
        <v>1644</v>
      </c>
      <c r="B3723" t="s">
        <v>1445</v>
      </c>
      <c r="C3723" t="str">
        <f>TRIM(ZeptoData[[#This Row],[name]])</f>
        <v>Whisper Bindazzz Nights XL + Sanitary Pad</v>
      </c>
      <c r="D3723">
        <v>9000</v>
      </c>
      <c r="E3723" s="3">
        <f>'Cleaned Data'!F3726</f>
        <v>2</v>
      </c>
      <c r="F3723">
        <v>0</v>
      </c>
      <c r="G3723">
        <v>0</v>
      </c>
      <c r="H3723">
        <v>9000</v>
      </c>
      <c r="I3723" s="3">
        <f>ZeptoData[[#This Row],[discountedSellingPrice]]/100</f>
        <v>90</v>
      </c>
      <c r="J3723">
        <v>406</v>
      </c>
      <c r="K3723" t="b">
        <v>1</v>
      </c>
      <c r="L3723">
        <v>7</v>
      </c>
      <c r="N3723" s="3">
        <f>ZeptoData[[#This Row],[MRP_Rupees]] - ZeptoData[[#This Row],[Sale_Price]]</f>
        <v>-88</v>
      </c>
      <c r="O3723" t="str">
        <f>IF(ZeptoData[[#This Row],[outOfStock]]=TRUE, "Out of Stock", IF(ZeptoData[[#This Row],[availableQuantity]]&lt;=2, "LOW STOCK", "HEALTHY"))</f>
        <v>Out of Stock</v>
      </c>
      <c r="P3723" t="str" cm="1">
        <f t="array" ref="P3723">_xlfn.IFS(ZeptoData[[#This Row],[Sale_Price]]&lt;50, "Budget", ZeptoData[[#This Row],[Sale_Price]]&lt;150, "Mid-Range", ZeptoData[[#This Row],[Sale_Price]]&gt;=150, "Premium")</f>
        <v>Mid-Range</v>
      </c>
      <c r="Q3723" t="str">
        <f>IF(ROUND(((ZeptoData[[#This Row],[mrp]]-ZeptoData[[#This Row],[discountedSellingPrice]])/ZeptoData[[#This Row],[mrp]])*100,0) = ZeptoData[[#This Row],[discountPercent]], "Match", "Error")</f>
        <v>Match</v>
      </c>
      <c r="R3723" s="9" t="str" cm="1">
        <f t="array" ref="R3723">_xlfn.IFS(ZeptoData[[#This Row],[discountPercent]]=0, "No Discount", ZeptoData[[#This Row],[discountPercent]]&lt;=15, "Standard (1-15%)", ZeptoData[[#This Row],[discountPercent]]&gt;15, "Mega (&gt;15%)")</f>
        <v>No Discount</v>
      </c>
      <c r="S3723" s="9" t="str" cm="1">
        <f t="array" ref="S3723">_xlfn.IFS(ZeptoData[[#This Row],[weightInGms]]&lt;=100, "Small (&lt;100g)", ZeptoData[[#This Row],[weightInGms]]&lt;=500, "Medium (100-500g)", ZeptoData[[#This Row],[weightInGms]]&gt;500, "Large (&gt;500g)")</f>
        <v>Medium (100-500g)</v>
      </c>
    </row>
    <row r="3724" spans="1:19" x14ac:dyDescent="0.25">
      <c r="A3724" t="s">
        <v>1644</v>
      </c>
      <c r="B3724" t="s">
        <v>1829</v>
      </c>
      <c r="C3724" t="str">
        <f>TRIM(ZeptoData[[#This Row],[name]])</f>
        <v>Gillette Venus Close &amp; Clean Razor</v>
      </c>
      <c r="D3724">
        <v>24900</v>
      </c>
      <c r="E3724" s="3">
        <f>'Cleaned Data'!F3727</f>
        <v>15</v>
      </c>
      <c r="F3724">
        <v>7</v>
      </c>
      <c r="G3724">
        <v>0</v>
      </c>
      <c r="H3724">
        <v>23000</v>
      </c>
      <c r="I3724" s="3">
        <f>ZeptoData[[#This Row],[discountedSellingPrice]]/100</f>
        <v>230</v>
      </c>
      <c r="J3724">
        <v>58</v>
      </c>
      <c r="K3724" t="b">
        <v>1</v>
      </c>
      <c r="L3724">
        <v>1</v>
      </c>
      <c r="N3724" s="3">
        <f>ZeptoData[[#This Row],[MRP_Rupees]] - ZeptoData[[#This Row],[Sale_Price]]</f>
        <v>-215</v>
      </c>
      <c r="O3724" t="str">
        <f>IF(ZeptoData[[#This Row],[outOfStock]]=TRUE, "Out of Stock", IF(ZeptoData[[#This Row],[availableQuantity]]&lt;=2, "LOW STOCK", "HEALTHY"))</f>
        <v>Out of Stock</v>
      </c>
      <c r="P3724" t="str" cm="1">
        <f t="array" ref="P3724">_xlfn.IFS(ZeptoData[[#This Row],[Sale_Price]]&lt;50, "Budget", ZeptoData[[#This Row],[Sale_Price]]&lt;150, "Mid-Range", ZeptoData[[#This Row],[Sale_Price]]&gt;=150, "Premium")</f>
        <v>Premium</v>
      </c>
      <c r="Q3724" t="str">
        <f>IF(ROUND(((ZeptoData[[#This Row],[mrp]]-ZeptoData[[#This Row],[discountedSellingPrice]])/ZeptoData[[#This Row],[mrp]])*100,0) = ZeptoData[[#This Row],[discountPercent]], "Match", "Error")</f>
        <v>Error</v>
      </c>
      <c r="R3724" s="9" t="str" cm="1">
        <f t="array" ref="R3724">_xlfn.IFS(ZeptoData[[#This Row],[discountPercent]]=0, "No Discount", ZeptoData[[#This Row],[discountPercent]]&lt;=15, "Standard (1-15%)", ZeptoData[[#This Row],[discountPercent]]&gt;15, "Mega (&gt;15%)")</f>
        <v>Standard (1-15%)</v>
      </c>
      <c r="S3724" s="9" t="str" cm="1">
        <f t="array" ref="S3724">_xlfn.IFS(ZeptoData[[#This Row],[weightInGms]]&lt;=100, "Small (&lt;100g)", ZeptoData[[#This Row],[weightInGms]]&lt;=500, "Medium (100-500g)", ZeptoData[[#This Row],[weightInGms]]&gt;500, "Large (&gt;500g)")</f>
        <v>Small (&lt;100g)</v>
      </c>
    </row>
    <row r="3725" spans="1:19" x14ac:dyDescent="0.25">
      <c r="A3725" t="s">
        <v>1644</v>
      </c>
      <c r="B3725" t="s">
        <v>1216</v>
      </c>
      <c r="C3725" t="str">
        <f>TRIM(ZeptoData[[#This Row],[name]])</f>
        <v>Whisper Choice Regular Sanitary Pads</v>
      </c>
      <c r="D3725">
        <v>9000</v>
      </c>
      <c r="E3725" s="3">
        <f>'Cleaned Data'!F3728</f>
        <v>0</v>
      </c>
      <c r="F3725">
        <v>3</v>
      </c>
      <c r="G3725">
        <v>0</v>
      </c>
      <c r="H3725">
        <v>8700</v>
      </c>
      <c r="I3725" s="3">
        <f>ZeptoData[[#This Row],[discountedSellingPrice]]/100</f>
        <v>87</v>
      </c>
      <c r="J3725">
        <v>58</v>
      </c>
      <c r="K3725" t="b">
        <v>1</v>
      </c>
      <c r="L3725">
        <v>20</v>
      </c>
      <c r="N3725" s="3">
        <f>ZeptoData[[#This Row],[MRP_Rupees]] - ZeptoData[[#This Row],[Sale_Price]]</f>
        <v>-87</v>
      </c>
      <c r="O3725" t="str">
        <f>IF(ZeptoData[[#This Row],[outOfStock]]=TRUE, "Out of Stock", IF(ZeptoData[[#This Row],[availableQuantity]]&lt;=2, "LOW STOCK", "HEALTHY"))</f>
        <v>Out of Stock</v>
      </c>
      <c r="P3725" t="str" cm="1">
        <f t="array" ref="P3725">_xlfn.IFS(ZeptoData[[#This Row],[Sale_Price]]&lt;50, "Budget", ZeptoData[[#This Row],[Sale_Price]]&lt;150, "Mid-Range", ZeptoData[[#This Row],[Sale_Price]]&gt;=150, "Premium")</f>
        <v>Mid-Range</v>
      </c>
      <c r="Q3725" t="str">
        <f>IF(ROUND(((ZeptoData[[#This Row],[mrp]]-ZeptoData[[#This Row],[discountedSellingPrice]])/ZeptoData[[#This Row],[mrp]])*100,0) = ZeptoData[[#This Row],[discountPercent]], "Match", "Error")</f>
        <v>Match</v>
      </c>
      <c r="R3725" s="9" t="str" cm="1">
        <f t="array" ref="R3725">_xlfn.IFS(ZeptoData[[#This Row],[discountPercent]]=0, "No Discount", ZeptoData[[#This Row],[discountPercent]]&lt;=15, "Standard (1-15%)", ZeptoData[[#This Row],[discountPercent]]&gt;15, "Mega (&gt;15%)")</f>
        <v>Standard (1-15%)</v>
      </c>
      <c r="S3725" s="9" t="str" cm="1">
        <f t="array" ref="S3725">_xlfn.IFS(ZeptoData[[#This Row],[weightInGms]]&lt;=100, "Small (&lt;100g)", ZeptoData[[#This Row],[weightInGms]]&lt;=500, "Medium (100-500g)", ZeptoData[[#This Row],[weightInGms]]&gt;500, "Large (&gt;500g)")</f>
        <v>Small (&lt;100g)</v>
      </c>
    </row>
    <row r="3726" spans="1:19" x14ac:dyDescent="0.25">
      <c r="A3726" t="s">
        <v>1644</v>
      </c>
      <c r="B3726" t="s">
        <v>1449</v>
      </c>
      <c r="C3726" t="str">
        <f>TRIM(ZeptoData[[#This Row],[name]])</f>
        <v>Stayfree Secure Dry Cover Extra Large Sanitary Pad</v>
      </c>
      <c r="D3726">
        <v>4200</v>
      </c>
      <c r="E3726" s="3">
        <f>'Cleaned Data'!F3729</f>
        <v>0</v>
      </c>
      <c r="F3726">
        <v>2</v>
      </c>
      <c r="G3726">
        <v>0</v>
      </c>
      <c r="H3726">
        <v>4100</v>
      </c>
      <c r="I3726" s="3">
        <f>ZeptoData[[#This Row],[discountedSellingPrice]]/100</f>
        <v>41</v>
      </c>
      <c r="J3726">
        <v>406</v>
      </c>
      <c r="K3726" t="b">
        <v>1</v>
      </c>
      <c r="L3726">
        <v>7</v>
      </c>
      <c r="N3726" s="3">
        <f>ZeptoData[[#This Row],[MRP_Rupees]] - ZeptoData[[#This Row],[Sale_Price]]</f>
        <v>-41</v>
      </c>
      <c r="O3726" t="str">
        <f>IF(ZeptoData[[#This Row],[outOfStock]]=TRUE, "Out of Stock", IF(ZeptoData[[#This Row],[availableQuantity]]&lt;=2, "LOW STOCK", "HEALTHY"))</f>
        <v>Out of Stock</v>
      </c>
      <c r="P3726" t="str" cm="1">
        <f t="array" ref="P3726">_xlfn.IFS(ZeptoData[[#This Row],[Sale_Price]]&lt;50, "Budget", ZeptoData[[#This Row],[Sale_Price]]&lt;150, "Mid-Range", ZeptoData[[#This Row],[Sale_Price]]&gt;=150, "Premium")</f>
        <v>Budget</v>
      </c>
      <c r="Q3726" t="str">
        <f>IF(ROUND(((ZeptoData[[#This Row],[mrp]]-ZeptoData[[#This Row],[discountedSellingPrice]])/ZeptoData[[#This Row],[mrp]])*100,0) = ZeptoData[[#This Row],[discountPercent]], "Match", "Error")</f>
        <v>Match</v>
      </c>
      <c r="R3726" s="9" t="str" cm="1">
        <f t="array" ref="R3726">_xlfn.IFS(ZeptoData[[#This Row],[discountPercent]]=0, "No Discount", ZeptoData[[#This Row],[discountPercent]]&lt;=15, "Standard (1-15%)", ZeptoData[[#This Row],[discountPercent]]&gt;15, "Mega (&gt;15%)")</f>
        <v>Standard (1-15%)</v>
      </c>
      <c r="S3726" s="9" t="str" cm="1">
        <f t="array" ref="S3726">_xlfn.IFS(ZeptoData[[#This Row],[weightInGms]]&lt;=100, "Small (&lt;100g)", ZeptoData[[#This Row],[weightInGms]]&lt;=500, "Medium (100-500g)", ZeptoData[[#This Row],[weightInGms]]&gt;500, "Large (&gt;500g)")</f>
        <v>Medium (100-500g)</v>
      </c>
    </row>
    <row r="3727" spans="1:19" x14ac:dyDescent="0.25">
      <c r="A3727" t="s">
        <v>1644</v>
      </c>
      <c r="B3727" t="s">
        <v>1703</v>
      </c>
      <c r="C3727" t="str">
        <f>TRIM(ZeptoData[[#This Row],[name]])</f>
        <v>Dabur Honitus Herbal Cough Remedy Ayurvedic Syrup</v>
      </c>
      <c r="D3727">
        <v>10500</v>
      </c>
      <c r="E3727" s="3">
        <f>'Cleaned Data'!F3730</f>
        <v>0</v>
      </c>
      <c r="F3727">
        <v>15</v>
      </c>
      <c r="G3727">
        <v>0</v>
      </c>
      <c r="H3727">
        <v>8900</v>
      </c>
      <c r="I3727" s="3">
        <f>ZeptoData[[#This Row],[discountedSellingPrice]]/100</f>
        <v>89</v>
      </c>
      <c r="J3727">
        <v>100</v>
      </c>
      <c r="K3727" t="b">
        <v>1</v>
      </c>
      <c r="L3727">
        <v>100</v>
      </c>
      <c r="N3727" s="3">
        <f>ZeptoData[[#This Row],[MRP_Rupees]] - ZeptoData[[#This Row],[Sale_Price]]</f>
        <v>-89</v>
      </c>
      <c r="O3727" t="str">
        <f>IF(ZeptoData[[#This Row],[outOfStock]]=TRUE, "Out of Stock", IF(ZeptoData[[#This Row],[availableQuantity]]&lt;=2, "LOW STOCK", "HEALTHY"))</f>
        <v>Out of Stock</v>
      </c>
      <c r="P3727" t="str" cm="1">
        <f t="array" ref="P3727">_xlfn.IFS(ZeptoData[[#This Row],[Sale_Price]]&lt;50, "Budget", ZeptoData[[#This Row],[Sale_Price]]&lt;150, "Mid-Range", ZeptoData[[#This Row],[Sale_Price]]&gt;=150, "Premium")</f>
        <v>Mid-Range</v>
      </c>
      <c r="Q3727" t="str">
        <f>IF(ROUND(((ZeptoData[[#This Row],[mrp]]-ZeptoData[[#This Row],[discountedSellingPrice]])/ZeptoData[[#This Row],[mrp]])*100,0) = ZeptoData[[#This Row],[discountPercent]], "Match", "Error")</f>
        <v>Match</v>
      </c>
      <c r="R3727" s="9" t="str" cm="1">
        <f t="array" ref="R3727">_xlfn.IFS(ZeptoData[[#This Row],[discountPercent]]=0, "No Discount", ZeptoData[[#This Row],[discountPercent]]&lt;=15, "Standard (1-15%)", ZeptoData[[#This Row],[discountPercent]]&gt;15, "Mega (&gt;15%)")</f>
        <v>Standard (1-15%)</v>
      </c>
      <c r="S3727" s="9" t="str" cm="1">
        <f t="array" ref="S3727">_xlfn.IFS(ZeptoData[[#This Row],[weightInGms]]&lt;=100, "Small (&lt;100g)", ZeptoData[[#This Row],[weightInGms]]&lt;=500, "Medium (100-500g)", ZeptoData[[#This Row],[weightInGms]]&gt;500, "Large (&gt;500g)")</f>
        <v>Small (&lt;100g)</v>
      </c>
    </row>
    <row r="3728" spans="1:19" x14ac:dyDescent="0.25">
      <c r="A3728" t="s">
        <v>1644</v>
      </c>
      <c r="B3728" t="s">
        <v>1454</v>
      </c>
      <c r="C3728" t="str">
        <f>TRIM(ZeptoData[[#This Row],[name]])</f>
        <v>Whisper Bindazzz Night Sanitary Pads XL Plus</v>
      </c>
      <c r="D3728">
        <v>18500</v>
      </c>
      <c r="E3728" s="3">
        <f>'Cleaned Data'!F3731</f>
        <v>0</v>
      </c>
      <c r="F3728">
        <v>0</v>
      </c>
      <c r="G3728">
        <v>0</v>
      </c>
      <c r="H3728">
        <v>18500</v>
      </c>
      <c r="I3728" s="3">
        <f>ZeptoData[[#This Row],[discountedSellingPrice]]/100</f>
        <v>185</v>
      </c>
      <c r="J3728">
        <v>870</v>
      </c>
      <c r="K3728" t="b">
        <v>1</v>
      </c>
      <c r="L3728">
        <v>15</v>
      </c>
      <c r="N3728" s="3">
        <f>ZeptoData[[#This Row],[MRP_Rupees]] - ZeptoData[[#This Row],[Sale_Price]]</f>
        <v>-185</v>
      </c>
      <c r="O3728" t="str">
        <f>IF(ZeptoData[[#This Row],[outOfStock]]=TRUE, "Out of Stock", IF(ZeptoData[[#This Row],[availableQuantity]]&lt;=2, "LOW STOCK", "HEALTHY"))</f>
        <v>Out of Stock</v>
      </c>
      <c r="P3728" t="str" cm="1">
        <f t="array" ref="P3728">_xlfn.IFS(ZeptoData[[#This Row],[Sale_Price]]&lt;50, "Budget", ZeptoData[[#This Row],[Sale_Price]]&lt;150, "Mid-Range", ZeptoData[[#This Row],[Sale_Price]]&gt;=150, "Premium")</f>
        <v>Premium</v>
      </c>
      <c r="Q3728" t="str">
        <f>IF(ROUND(((ZeptoData[[#This Row],[mrp]]-ZeptoData[[#This Row],[discountedSellingPrice]])/ZeptoData[[#This Row],[mrp]])*100,0) = ZeptoData[[#This Row],[discountPercent]], "Match", "Error")</f>
        <v>Match</v>
      </c>
      <c r="R3728" s="9" t="str" cm="1">
        <f t="array" ref="R3728">_xlfn.IFS(ZeptoData[[#This Row],[discountPercent]]=0, "No Discount", ZeptoData[[#This Row],[discountPercent]]&lt;=15, "Standard (1-15%)", ZeptoData[[#This Row],[discountPercent]]&gt;15, "Mega (&gt;15%)")</f>
        <v>No Discount</v>
      </c>
      <c r="S3728" s="9" t="str" cm="1">
        <f t="array" ref="S3728">_xlfn.IFS(ZeptoData[[#This Row],[weightInGms]]&lt;=100, "Small (&lt;100g)", ZeptoData[[#This Row],[weightInGms]]&lt;=500, "Medium (100-500g)", ZeptoData[[#This Row],[weightInGms]]&gt;500, "Large (&gt;500g)")</f>
        <v>Large (&gt;500g)</v>
      </c>
    </row>
    <row r="3729" spans="1:19" x14ac:dyDescent="0.25">
      <c r="A3729" t="s">
        <v>1644</v>
      </c>
      <c r="B3729" t="s">
        <v>1672</v>
      </c>
      <c r="C3729" t="str">
        <f>TRIM(ZeptoData[[#This Row],[name]])</f>
        <v>Fine Life Cotton Balls</v>
      </c>
      <c r="D3729">
        <v>6000</v>
      </c>
      <c r="E3729" s="3">
        <f>'Cleaned Data'!F3732</f>
        <v>0</v>
      </c>
      <c r="F3729">
        <v>0</v>
      </c>
      <c r="G3729">
        <v>0</v>
      </c>
      <c r="H3729">
        <v>6000</v>
      </c>
      <c r="I3729" s="3">
        <f>ZeptoData[[#This Row],[discountedSellingPrice]]/100</f>
        <v>60</v>
      </c>
      <c r="J3729">
        <v>50</v>
      </c>
      <c r="K3729" t="b">
        <v>1</v>
      </c>
      <c r="L3729">
        <v>50</v>
      </c>
      <c r="N3729" s="3">
        <f>ZeptoData[[#This Row],[MRP_Rupees]] - ZeptoData[[#This Row],[Sale_Price]]</f>
        <v>-60</v>
      </c>
      <c r="O3729" t="str">
        <f>IF(ZeptoData[[#This Row],[outOfStock]]=TRUE, "Out of Stock", IF(ZeptoData[[#This Row],[availableQuantity]]&lt;=2, "LOW STOCK", "HEALTHY"))</f>
        <v>Out of Stock</v>
      </c>
      <c r="P3729" t="str" cm="1">
        <f t="array" ref="P3729">_xlfn.IFS(ZeptoData[[#This Row],[Sale_Price]]&lt;50, "Budget", ZeptoData[[#This Row],[Sale_Price]]&lt;150, "Mid-Range", ZeptoData[[#This Row],[Sale_Price]]&gt;=150, "Premium")</f>
        <v>Mid-Range</v>
      </c>
      <c r="Q3729" t="str">
        <f>IF(ROUND(((ZeptoData[[#This Row],[mrp]]-ZeptoData[[#This Row],[discountedSellingPrice]])/ZeptoData[[#This Row],[mrp]])*100,0) = ZeptoData[[#This Row],[discountPercent]], "Match", "Error")</f>
        <v>Match</v>
      </c>
      <c r="R3729" s="9" t="str" cm="1">
        <f t="array" ref="R3729">_xlfn.IFS(ZeptoData[[#This Row],[discountPercent]]=0, "No Discount", ZeptoData[[#This Row],[discountPercent]]&lt;=15, "Standard (1-15%)", ZeptoData[[#This Row],[discountPercent]]&gt;15, "Mega (&gt;15%)")</f>
        <v>No Discount</v>
      </c>
      <c r="S3729" s="9" t="str" cm="1">
        <f t="array" ref="S3729">_xlfn.IFS(ZeptoData[[#This Row],[weightInGms]]&lt;=100, "Small (&lt;100g)", ZeptoData[[#This Row],[weightInGms]]&lt;=500, "Medium (100-500g)", ZeptoData[[#This Row],[weightInGms]]&gt;500, "Large (&gt;500g)")</f>
        <v>Small (&lt;100g)</v>
      </c>
    </row>
    <row r="3730" spans="1:19" x14ac:dyDescent="0.25">
      <c r="A3730" t="s">
        <v>1644</v>
      </c>
      <c r="B3730" t="s">
        <v>1490</v>
      </c>
      <c r="C3730" t="str">
        <f>TRIM(ZeptoData[[#This Row],[name]])</f>
        <v>Dettol Antiseptic Liquid</v>
      </c>
      <c r="D3730">
        <v>3000</v>
      </c>
      <c r="E3730" s="3">
        <f>'Cleaned Data'!F3733</f>
        <v>0</v>
      </c>
      <c r="F3730">
        <v>0</v>
      </c>
      <c r="G3730">
        <v>0</v>
      </c>
      <c r="H3730">
        <v>3000</v>
      </c>
      <c r="I3730" s="3">
        <f>ZeptoData[[#This Row],[discountedSellingPrice]]/100</f>
        <v>30</v>
      </c>
      <c r="J3730">
        <v>60</v>
      </c>
      <c r="K3730" t="b">
        <v>1</v>
      </c>
      <c r="L3730">
        <v>60</v>
      </c>
      <c r="N3730" s="3">
        <f>ZeptoData[[#This Row],[MRP_Rupees]] - ZeptoData[[#This Row],[Sale_Price]]</f>
        <v>-30</v>
      </c>
      <c r="O3730" t="str">
        <f>IF(ZeptoData[[#This Row],[outOfStock]]=TRUE, "Out of Stock", IF(ZeptoData[[#This Row],[availableQuantity]]&lt;=2, "LOW STOCK", "HEALTHY"))</f>
        <v>Out of Stock</v>
      </c>
      <c r="P3730" t="str" cm="1">
        <f t="array" ref="P3730">_xlfn.IFS(ZeptoData[[#This Row],[Sale_Price]]&lt;50, "Budget", ZeptoData[[#This Row],[Sale_Price]]&lt;150, "Mid-Range", ZeptoData[[#This Row],[Sale_Price]]&gt;=150, "Premium")</f>
        <v>Budget</v>
      </c>
      <c r="Q3730" t="str">
        <f>IF(ROUND(((ZeptoData[[#This Row],[mrp]]-ZeptoData[[#This Row],[discountedSellingPrice]])/ZeptoData[[#This Row],[mrp]])*100,0) = ZeptoData[[#This Row],[discountPercent]], "Match", "Error")</f>
        <v>Match</v>
      </c>
      <c r="R3730" s="9" t="str" cm="1">
        <f t="array" ref="R3730">_xlfn.IFS(ZeptoData[[#This Row],[discountPercent]]=0, "No Discount", ZeptoData[[#This Row],[discountPercent]]&lt;=15, "Standard (1-15%)", ZeptoData[[#This Row],[discountPercent]]&gt;15, "Mega (&gt;15%)")</f>
        <v>No Discount</v>
      </c>
      <c r="S3730" s="9" t="str" cm="1">
        <f t="array" ref="S3730">_xlfn.IFS(ZeptoData[[#This Row],[weightInGms]]&lt;=100, "Small (&lt;100g)", ZeptoData[[#This Row],[weightInGms]]&lt;=500, "Medium (100-500g)", ZeptoData[[#This Row],[weightInGms]]&gt;500, "Large (&gt;500g)")</f>
        <v>Small (&lt;100g)</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Raw Data</vt:lpstr>
      <vt:lpstr>Analysis</vt:lpstr>
      <vt:lpstr>DASHBOARD</vt:lpstr>
      <vt:lpstr>Cleaned Data</vt:lpstr>
      <vt:lpstr>Zepto_data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Rushikesh Wakle</dc:creator>
  <cp:lastModifiedBy>Hp</cp:lastModifiedBy>
  <dcterms:created xsi:type="dcterms:W3CDTF">2015-06-05T18:17:20Z</dcterms:created>
  <dcterms:modified xsi:type="dcterms:W3CDTF">2026-01-28T09:24:39Z</dcterms:modified>
</cp:coreProperties>
</file>